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435f87c10856ddb/Pulpit/"/>
    </mc:Choice>
  </mc:AlternateContent>
  <xr:revisionPtr revIDLastSave="30" documentId="13_ncr:1_{715BA034-E43C-4204-97D7-0F2EA8C7BA70}" xr6:coauthVersionLast="47" xr6:coauthVersionMax="47" xr10:uidLastSave="{B4DC9376-EAE0-4967-9E75-36DC0EA6EC5A}"/>
  <bookViews>
    <workbookView xWindow="-28920" yWindow="-120" windowWidth="29040" windowHeight="15840" activeTab="1" xr2:uid="{00000000-000D-0000-FFFF-FFFF00000000}"/>
  </bookViews>
  <sheets>
    <sheet name="Vendors" sheetId="1" r:id="rId1"/>
    <sheet name="Validation_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L5001" i="1"/>
  <c r="M5001" i="1"/>
  <c r="N5001" i="1"/>
  <c r="O5001" i="1"/>
  <c r="P5001" i="1"/>
  <c r="Q5001" i="1"/>
  <c r="R5001" i="1"/>
  <c r="T5001" i="1"/>
  <c r="U5001" i="1"/>
  <c r="V5001" i="1"/>
  <c r="W5001" i="1"/>
  <c r="X5001" i="1"/>
  <c r="L5002" i="1"/>
  <c r="M5002" i="1"/>
  <c r="N5002" i="1"/>
  <c r="O5002" i="1"/>
  <c r="P5002" i="1"/>
  <c r="Q5002" i="1"/>
  <c r="R5002" i="1"/>
  <c r="T5002" i="1"/>
  <c r="U5002" i="1"/>
  <c r="V5002" i="1"/>
  <c r="W5002" i="1"/>
  <c r="X500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Y5002" i="1" l="1" a="1"/>
  <c r="Y5002" i="1" s="1"/>
  <c r="Z5002" i="1" s="1"/>
  <c r="Y5001" i="1" a="1"/>
  <c r="Y5001" i="1" s="1"/>
  <c r="Z5001" i="1" s="1"/>
  <c r="Y4986" i="1" a="1"/>
  <c r="Y4986" i="1" s="1"/>
  <c r="Z4986" i="1" s="1"/>
  <c r="Y4970" i="1" a="1"/>
  <c r="Y4970" i="1" s="1"/>
  <c r="Z4970" i="1" s="1"/>
  <c r="Y4954" i="1" a="1"/>
  <c r="Y4954" i="1" s="1"/>
  <c r="Z4954" i="1" s="1"/>
  <c r="Y4938" i="1" a="1"/>
  <c r="Y4938" i="1" s="1"/>
  <c r="Z4938" i="1" s="1"/>
  <c r="Y4922" i="1" a="1"/>
  <c r="Y4922" i="1" s="1"/>
  <c r="Z4922" i="1" s="1"/>
  <c r="Y4906" i="1" a="1"/>
  <c r="Y4906" i="1" s="1"/>
  <c r="Z4906" i="1" s="1"/>
  <c r="Y4890" i="1" a="1"/>
  <c r="Y4890" i="1" s="1"/>
  <c r="Z4890" i="1" s="1"/>
  <c r="Y4874" i="1" a="1"/>
  <c r="Y4874" i="1" s="1"/>
  <c r="Z4874" i="1" s="1"/>
  <c r="Y4858" i="1" a="1"/>
  <c r="Y4858" i="1" s="1"/>
  <c r="Z4858" i="1" s="1"/>
  <c r="Y4842" i="1" a="1"/>
  <c r="Y4842" i="1" s="1"/>
  <c r="Z4842" i="1" s="1"/>
  <c r="Y4826" i="1" a="1"/>
  <c r="Y4826" i="1" s="1"/>
  <c r="Z4826" i="1" s="1"/>
  <c r="Y4810" i="1" a="1"/>
  <c r="Y4810" i="1" s="1"/>
  <c r="Z4810" i="1" s="1"/>
  <c r="Y4794" i="1" a="1"/>
  <c r="Y4794" i="1" s="1"/>
  <c r="Z4794" i="1" s="1"/>
  <c r="Y4778" i="1" a="1"/>
  <c r="Y4778" i="1" s="1"/>
  <c r="Z4778" i="1" s="1"/>
  <c r="Y4762" i="1" a="1"/>
  <c r="Y4762" i="1" s="1"/>
  <c r="Z4762" i="1" s="1"/>
  <c r="Y4746" i="1" a="1"/>
  <c r="Y4746" i="1" s="1"/>
  <c r="Z4746" i="1" s="1"/>
  <c r="Y4730" i="1" a="1"/>
  <c r="Y4730" i="1" s="1"/>
  <c r="Z4730" i="1" s="1"/>
  <c r="Y4714" i="1" a="1"/>
  <c r="Y4714" i="1" s="1"/>
  <c r="Z4714" i="1" s="1"/>
  <c r="Y4698" i="1" a="1"/>
  <c r="Y4698" i="1" s="1"/>
  <c r="Z4698" i="1" s="1"/>
  <c r="Y4682" i="1" a="1"/>
  <c r="Y4682" i="1" s="1"/>
  <c r="Z4682" i="1" s="1"/>
  <c r="Y4666" i="1" a="1"/>
  <c r="Y4666" i="1" s="1"/>
  <c r="Z4666" i="1" s="1"/>
  <c r="Y4650" i="1" a="1"/>
  <c r="Y4650" i="1" s="1"/>
  <c r="Z4650" i="1" s="1"/>
  <c r="Y4634" i="1" a="1"/>
  <c r="Y4634" i="1" s="1"/>
  <c r="Z4634" i="1" s="1"/>
  <c r="Y4618" i="1" a="1"/>
  <c r="Y4618" i="1" s="1"/>
  <c r="Z4618" i="1" s="1"/>
  <c r="Y4602" i="1" a="1"/>
  <c r="Y4602" i="1" s="1"/>
  <c r="Z4602" i="1" s="1"/>
  <c r="Y4586" i="1" a="1"/>
  <c r="Y4586" i="1" s="1"/>
  <c r="Z4586" i="1" s="1"/>
  <c r="Y4570" i="1" a="1"/>
  <c r="Y4570" i="1" s="1"/>
  <c r="Z4570" i="1" s="1"/>
  <c r="Y4554" i="1" a="1"/>
  <c r="Y4554" i="1" s="1"/>
  <c r="Z4554" i="1" s="1"/>
  <c r="Y4538" i="1" a="1"/>
  <c r="Y4538" i="1" s="1"/>
  <c r="Z4538" i="1" s="1"/>
  <c r="Y4522" i="1" a="1"/>
  <c r="Y4522" i="1" s="1"/>
  <c r="Z4522" i="1" s="1"/>
  <c r="Y4506" i="1" a="1"/>
  <c r="Y4506" i="1" s="1"/>
  <c r="Z4506" i="1" s="1"/>
  <c r="Y4490" i="1" a="1"/>
  <c r="Y4490" i="1" s="1"/>
  <c r="Z4490" i="1" s="1"/>
  <c r="Y4474" i="1" a="1"/>
  <c r="Y4474" i="1" s="1"/>
  <c r="Z4474" i="1" s="1"/>
  <c r="Y4458" i="1" a="1"/>
  <c r="Y4458" i="1" s="1"/>
  <c r="Z4458" i="1" s="1"/>
  <c r="Y4442" i="1" a="1"/>
  <c r="Y4442" i="1" s="1"/>
  <c r="Z4442" i="1" s="1"/>
  <c r="Y4426" i="1" a="1"/>
  <c r="Y4426" i="1" s="1"/>
  <c r="Z4426" i="1" s="1"/>
  <c r="Y4410" i="1" a="1"/>
  <c r="Y4410" i="1" s="1"/>
  <c r="Z4410" i="1" s="1"/>
  <c r="Y4394" i="1" a="1"/>
  <c r="Y4394" i="1" s="1"/>
  <c r="Z4394" i="1" s="1"/>
  <c r="Y4378" i="1" a="1"/>
  <c r="Y4378" i="1" s="1"/>
  <c r="Z4378" i="1" s="1"/>
  <c r="Y4362" i="1" a="1"/>
  <c r="Y4362" i="1" s="1"/>
  <c r="Z4362" i="1" s="1"/>
  <c r="Y4346" i="1" a="1"/>
  <c r="Y4346" i="1" s="1"/>
  <c r="Z4346" i="1" s="1"/>
  <c r="Y4330" i="1" a="1"/>
  <c r="Y4330" i="1" s="1"/>
  <c r="Z4330" i="1" s="1"/>
  <c r="Y4314" i="1" a="1"/>
  <c r="Y4314" i="1" s="1"/>
  <c r="Z4314" i="1" s="1"/>
  <c r="Y4298" i="1" a="1"/>
  <c r="Y4298" i="1" s="1"/>
  <c r="Z4298" i="1" s="1"/>
  <c r="Y4282" i="1" a="1"/>
  <c r="Y4282" i="1" s="1"/>
  <c r="Z4282" i="1" s="1"/>
  <c r="Y4266" i="1" a="1"/>
  <c r="Y4266" i="1" s="1"/>
  <c r="Z4266" i="1" s="1"/>
  <c r="Y4250" i="1" a="1"/>
  <c r="Y4250" i="1" s="1"/>
  <c r="Z4250" i="1" s="1"/>
  <c r="Y4234" i="1" a="1"/>
  <c r="Y4234" i="1" s="1"/>
  <c r="Z4234" i="1" s="1"/>
  <c r="Y4218" i="1" a="1"/>
  <c r="Y4218" i="1" s="1"/>
  <c r="Z4218" i="1" s="1"/>
  <c r="Y4202" i="1" a="1"/>
  <c r="Y4202" i="1" s="1"/>
  <c r="Z4202" i="1" s="1"/>
  <c r="Y4186" i="1" a="1"/>
  <c r="Y4186" i="1" s="1"/>
  <c r="Z4186" i="1" s="1"/>
  <c r="Y4170" i="1" a="1"/>
  <c r="Y4170" i="1" s="1"/>
  <c r="Z4170" i="1" s="1"/>
  <c r="Y4154" i="1" a="1"/>
  <c r="Y4154" i="1" s="1"/>
  <c r="Z4154" i="1" s="1"/>
  <c r="Y4138" i="1" a="1"/>
  <c r="Y4138" i="1" s="1"/>
  <c r="Z4138" i="1" s="1"/>
  <c r="Y4122" i="1" a="1"/>
  <c r="Y4122" i="1" s="1"/>
  <c r="Z4122" i="1" s="1"/>
  <c r="Y4106" i="1" a="1"/>
  <c r="Y4106" i="1" s="1"/>
  <c r="Z4106" i="1" s="1"/>
  <c r="Y4090" i="1" a="1"/>
  <c r="Y4090" i="1" s="1"/>
  <c r="Z4090" i="1" s="1"/>
  <c r="Y4074" i="1" a="1"/>
  <c r="Y4074" i="1" s="1"/>
  <c r="Z4074" i="1" s="1"/>
  <c r="Y4058" i="1" a="1"/>
  <c r="Y4058" i="1" s="1"/>
  <c r="Z4058" i="1" s="1"/>
  <c r="Y4042" i="1" a="1"/>
  <c r="Y4042" i="1" s="1"/>
  <c r="Z4042" i="1" s="1"/>
  <c r="Y4026" i="1" a="1"/>
  <c r="Y4026" i="1" s="1"/>
  <c r="Z4026" i="1" s="1"/>
  <c r="Y4010" i="1" a="1"/>
  <c r="Y4010" i="1" s="1"/>
  <c r="Z4010" i="1" s="1"/>
  <c r="Y3994" i="1" a="1"/>
  <c r="Y3994" i="1" s="1"/>
  <c r="Z3994" i="1" s="1"/>
  <c r="Y3978" i="1" a="1"/>
  <c r="Y3978" i="1" s="1"/>
  <c r="Z3978" i="1" s="1"/>
  <c r="Y3962" i="1" a="1"/>
  <c r="Y3962" i="1" s="1"/>
  <c r="Z3962" i="1" s="1"/>
  <c r="Y3946" i="1" a="1"/>
  <c r="Y3946" i="1" s="1"/>
  <c r="Z3946" i="1" s="1"/>
  <c r="Y3930" i="1" a="1"/>
  <c r="Y3930" i="1" s="1"/>
  <c r="Z3930" i="1" s="1"/>
  <c r="Y3914" i="1" a="1"/>
  <c r="Y3914" i="1" s="1"/>
  <c r="Z3914" i="1" s="1"/>
  <c r="Y3898" i="1" a="1"/>
  <c r="Y3898" i="1" s="1"/>
  <c r="Z3898" i="1" s="1"/>
  <c r="Y3882" i="1" a="1"/>
  <c r="Y3882" i="1" s="1"/>
  <c r="Z3882" i="1" s="1"/>
  <c r="Y3866" i="1" a="1"/>
  <c r="Y3866" i="1" s="1"/>
  <c r="Z3866" i="1" s="1"/>
  <c r="Y3850" i="1" a="1"/>
  <c r="Y3850" i="1" s="1"/>
  <c r="Z3850" i="1" s="1"/>
  <c r="Y3834" i="1" a="1"/>
  <c r="Y3834" i="1" s="1"/>
  <c r="Z3834" i="1" s="1"/>
  <c r="Y3818" i="1" a="1"/>
  <c r="Y3818" i="1" s="1"/>
  <c r="Z3818" i="1" s="1"/>
  <c r="Y3802" i="1" a="1"/>
  <c r="Y3802" i="1" s="1"/>
  <c r="Z3802" i="1" s="1"/>
  <c r="Y3786" i="1" a="1"/>
  <c r="Y3786" i="1" s="1"/>
  <c r="Z3786" i="1" s="1"/>
  <c r="Y3770" i="1" a="1"/>
  <c r="Y3770" i="1" s="1"/>
  <c r="Z3770" i="1" s="1"/>
  <c r="Y3754" i="1" a="1"/>
  <c r="Y3754" i="1" s="1"/>
  <c r="Z3754" i="1" s="1"/>
  <c r="Y3738" i="1" a="1"/>
  <c r="Y3738" i="1" s="1"/>
  <c r="Z3738" i="1" s="1"/>
  <c r="Y3722" i="1" a="1"/>
  <c r="Y3722" i="1" s="1"/>
  <c r="Z3722" i="1" s="1"/>
  <c r="Y3706" i="1" a="1"/>
  <c r="Y3706" i="1" s="1"/>
  <c r="Z3706" i="1" s="1"/>
  <c r="Y3690" i="1" a="1"/>
  <c r="Y3690" i="1" s="1"/>
  <c r="Z3690" i="1" s="1"/>
  <c r="Y3674" i="1" a="1"/>
  <c r="Y3674" i="1" s="1"/>
  <c r="Z3674" i="1" s="1"/>
  <c r="Y3658" i="1" a="1"/>
  <c r="Y3658" i="1" s="1"/>
  <c r="Z3658" i="1" s="1"/>
  <c r="Y3642" i="1" a="1"/>
  <c r="Y3642" i="1" s="1"/>
  <c r="Z3642" i="1" s="1"/>
  <c r="Y3626" i="1" a="1"/>
  <c r="Y3626" i="1" s="1"/>
  <c r="Z3626" i="1" s="1"/>
  <c r="Y3610" i="1" a="1"/>
  <c r="Y3610" i="1" s="1"/>
  <c r="Z3610" i="1" s="1"/>
  <c r="Y3594" i="1" a="1"/>
  <c r="Y3594" i="1" s="1"/>
  <c r="Z3594" i="1" s="1"/>
  <c r="Y3578" i="1" a="1"/>
  <c r="Y3578" i="1" s="1"/>
  <c r="Z3578" i="1" s="1"/>
  <c r="Y3562" i="1" a="1"/>
  <c r="Y3562" i="1" s="1"/>
  <c r="Z3562" i="1" s="1"/>
  <c r="Y3546" i="1" a="1"/>
  <c r="Y3546" i="1" s="1"/>
  <c r="Z3546" i="1" s="1"/>
  <c r="Y3530" i="1" a="1"/>
  <c r="Y3530" i="1" s="1"/>
  <c r="Z3530" i="1" s="1"/>
  <c r="Y3514" i="1" a="1"/>
  <c r="Y3514" i="1" s="1"/>
  <c r="Z3514" i="1" s="1"/>
  <c r="Y3498" i="1" a="1"/>
  <c r="Y3498" i="1" s="1"/>
  <c r="Z3498" i="1" s="1"/>
  <c r="Y3482" i="1" a="1"/>
  <c r="Y3482" i="1" s="1"/>
  <c r="Z3482" i="1" s="1"/>
  <c r="Y3466" i="1" a="1"/>
  <c r="Y3466" i="1" s="1"/>
  <c r="Z3466" i="1" s="1"/>
  <c r="Y3450" i="1" a="1"/>
  <c r="Y3450" i="1" s="1"/>
  <c r="Z3450" i="1" s="1"/>
  <c r="Y3434" i="1" a="1"/>
  <c r="Y3434" i="1" s="1"/>
  <c r="Z3434" i="1" s="1"/>
  <c r="Y3418" i="1" a="1"/>
  <c r="Y3418" i="1" s="1"/>
  <c r="Z3418" i="1" s="1"/>
  <c r="Y3402" i="1" a="1"/>
  <c r="Y3402" i="1" s="1"/>
  <c r="Z3402" i="1" s="1"/>
  <c r="Y3386" i="1" a="1"/>
  <c r="Y3386" i="1" s="1"/>
  <c r="Z3386" i="1" s="1"/>
  <c r="Y3370" i="1" a="1"/>
  <c r="Y3370" i="1" s="1"/>
  <c r="Z3370" i="1" s="1"/>
  <c r="Y3354" i="1" a="1"/>
  <c r="Y3354" i="1" s="1"/>
  <c r="Z3354" i="1" s="1"/>
  <c r="Y3338" i="1" a="1"/>
  <c r="Y3338" i="1" s="1"/>
  <c r="Z3338" i="1" s="1"/>
  <c r="Y3322" i="1" a="1"/>
  <c r="Y3322" i="1" s="1"/>
  <c r="Z3322" i="1" s="1"/>
  <c r="Y3306" i="1" a="1"/>
  <c r="Y3306" i="1" s="1"/>
  <c r="Z3306" i="1" s="1"/>
  <c r="Y3290" i="1" a="1"/>
  <c r="Y3290" i="1" s="1"/>
  <c r="Z3290" i="1" s="1"/>
  <c r="Y3274" i="1" a="1"/>
  <c r="Y3274" i="1" s="1"/>
  <c r="Z3274" i="1" s="1"/>
  <c r="Y3258" i="1" a="1"/>
  <c r="Y3258" i="1" s="1"/>
  <c r="Z3258" i="1" s="1"/>
  <c r="Y3242" i="1" a="1"/>
  <c r="Y3242" i="1" s="1"/>
  <c r="Z3242" i="1" s="1"/>
  <c r="Y3226" i="1" a="1"/>
  <c r="Y3226" i="1" s="1"/>
  <c r="Z3226" i="1" s="1"/>
  <c r="Y3210" i="1" a="1"/>
  <c r="Y3210" i="1" s="1"/>
  <c r="Z3210" i="1" s="1"/>
  <c r="Y3194" i="1" a="1"/>
  <c r="Y3194" i="1" s="1"/>
  <c r="Z3194" i="1" s="1"/>
  <c r="Y3178" i="1" a="1"/>
  <c r="Y3178" i="1" s="1"/>
  <c r="Z3178" i="1" s="1"/>
  <c r="Y3162" i="1" a="1"/>
  <c r="Y3162" i="1" s="1"/>
  <c r="Z3162" i="1" s="1"/>
  <c r="Y3146" i="1" a="1"/>
  <c r="Y3146" i="1" s="1"/>
  <c r="Z3146" i="1" s="1"/>
  <c r="Y3130" i="1" a="1"/>
  <c r="Y3130" i="1" s="1"/>
  <c r="Z3130" i="1" s="1"/>
  <c r="Y3114" i="1" a="1"/>
  <c r="Y3114" i="1" s="1"/>
  <c r="Z3114" i="1" s="1"/>
  <c r="Y3098" i="1" a="1"/>
  <c r="Y3098" i="1" s="1"/>
  <c r="Z3098" i="1" s="1"/>
  <c r="Y3082" i="1" a="1"/>
  <c r="Y3082" i="1" s="1"/>
  <c r="Z3082" i="1" s="1"/>
  <c r="Y3066" i="1" a="1"/>
  <c r="Y3066" i="1" s="1"/>
  <c r="Z3066" i="1" s="1"/>
  <c r="Y3050" i="1" a="1"/>
  <c r="Y3050" i="1" s="1"/>
  <c r="Z3050" i="1" s="1"/>
  <c r="Y3034" i="1" a="1"/>
  <c r="Y3034" i="1" s="1"/>
  <c r="Z3034" i="1" s="1"/>
  <c r="Y3018" i="1" a="1"/>
  <c r="Y3018" i="1" s="1"/>
  <c r="Z3018" i="1" s="1"/>
  <c r="Y3002" i="1" a="1"/>
  <c r="Y3002" i="1" s="1"/>
  <c r="Z3002" i="1" s="1"/>
  <c r="Y2986" i="1" a="1"/>
  <c r="Y2986" i="1" s="1"/>
  <c r="Z2986" i="1" s="1"/>
  <c r="Y2970" i="1" a="1"/>
  <c r="Y2970" i="1" s="1"/>
  <c r="Z2970" i="1" s="1"/>
  <c r="Y2954" i="1" a="1"/>
  <c r="Y2954" i="1" s="1"/>
  <c r="Z2954" i="1" s="1"/>
  <c r="Y2938" i="1" a="1"/>
  <c r="Y2938" i="1" s="1"/>
  <c r="Z2938" i="1" s="1"/>
  <c r="Y2922" i="1" a="1"/>
  <c r="Y2922" i="1" s="1"/>
  <c r="Z2922" i="1" s="1"/>
  <c r="Y2906" i="1" a="1"/>
  <c r="Y2906" i="1" s="1"/>
  <c r="Z2906" i="1" s="1"/>
  <c r="Y2890" i="1" a="1"/>
  <c r="Y2890" i="1" s="1"/>
  <c r="Z2890" i="1" s="1"/>
  <c r="Y2874" i="1" a="1"/>
  <c r="Y2874" i="1" s="1"/>
  <c r="Z2874" i="1" s="1"/>
  <c r="Y2858" i="1" a="1"/>
  <c r="Y2858" i="1" s="1"/>
  <c r="Z2858" i="1" s="1"/>
  <c r="Y2842" i="1" a="1"/>
  <c r="Y2842" i="1" s="1"/>
  <c r="Z2842" i="1" s="1"/>
  <c r="Y2826" i="1" a="1"/>
  <c r="Y2826" i="1" s="1"/>
  <c r="Z2826" i="1" s="1"/>
  <c r="Y2810" i="1" a="1"/>
  <c r="Y2810" i="1" s="1"/>
  <c r="Z2810" i="1" s="1"/>
  <c r="Y2794" i="1" a="1"/>
  <c r="Y2794" i="1" s="1"/>
  <c r="Z2794" i="1" s="1"/>
  <c r="Y2778" i="1" a="1"/>
  <c r="Y2778" i="1" s="1"/>
  <c r="Z2778" i="1" s="1"/>
  <c r="Y2762" i="1" a="1"/>
  <c r="Y2762" i="1" s="1"/>
  <c r="Z2762" i="1" s="1"/>
  <c r="Y2746" i="1" a="1"/>
  <c r="Y2746" i="1" s="1"/>
  <c r="Z2746" i="1" s="1"/>
  <c r="Y2730" i="1" a="1"/>
  <c r="Y2730" i="1" s="1"/>
  <c r="Z2730" i="1" s="1"/>
  <c r="Y2714" i="1" a="1"/>
  <c r="Y2714" i="1" s="1"/>
  <c r="Z2714" i="1" s="1"/>
  <c r="Y2698" i="1" a="1"/>
  <c r="Y2698" i="1" s="1"/>
  <c r="Z2698" i="1" s="1"/>
  <c r="Y2682" i="1" a="1"/>
  <c r="Y2682" i="1" s="1"/>
  <c r="Z2682" i="1" s="1"/>
  <c r="Y2666" i="1" a="1"/>
  <c r="Y2666" i="1" s="1"/>
  <c r="Z2666" i="1" s="1"/>
  <c r="Y2650" i="1" a="1"/>
  <c r="Y2650" i="1" s="1"/>
  <c r="Z2650" i="1" s="1"/>
  <c r="Y2634" i="1" a="1"/>
  <c r="Y2634" i="1" s="1"/>
  <c r="Z2634" i="1" s="1"/>
  <c r="Y2618" i="1" a="1"/>
  <c r="Y2618" i="1" s="1"/>
  <c r="Z2618" i="1" s="1"/>
  <c r="Y2602" i="1" a="1"/>
  <c r="Y2602" i="1" s="1"/>
  <c r="Z2602" i="1" s="1"/>
  <c r="Y2586" i="1" a="1"/>
  <c r="Y2586" i="1" s="1"/>
  <c r="Z2586" i="1" s="1"/>
  <c r="Y2570" i="1" a="1"/>
  <c r="Y2570" i="1" s="1"/>
  <c r="Z2570" i="1" s="1"/>
  <c r="Y2554" i="1" a="1"/>
  <c r="Y2554" i="1" s="1"/>
  <c r="Z2554" i="1" s="1"/>
  <c r="Y2538" i="1" a="1"/>
  <c r="Y2538" i="1" s="1"/>
  <c r="Z2538" i="1" s="1"/>
  <c r="Y2522" i="1" a="1"/>
  <c r="Y2522" i="1" s="1"/>
  <c r="Z2522" i="1" s="1"/>
  <c r="Y2506" i="1" a="1"/>
  <c r="Y2506" i="1" s="1"/>
  <c r="Z2506" i="1" s="1"/>
  <c r="Y2490" i="1" a="1"/>
  <c r="Y2490" i="1" s="1"/>
  <c r="Z2490" i="1" s="1"/>
  <c r="Y2474" i="1" a="1"/>
  <c r="Y2474" i="1" s="1"/>
  <c r="Z2474" i="1" s="1"/>
  <c r="Y2458" i="1" a="1"/>
  <c r="Y2458" i="1" s="1"/>
  <c r="Z2458" i="1" s="1"/>
  <c r="Y2442" i="1" a="1"/>
  <c r="Y2442" i="1" s="1"/>
  <c r="Z2442" i="1" s="1"/>
  <c r="Y2426" i="1" a="1"/>
  <c r="Y2426" i="1" s="1"/>
  <c r="Z2426" i="1" s="1"/>
  <c r="Y2410" i="1" a="1"/>
  <c r="Y2410" i="1" s="1"/>
  <c r="Z2410" i="1" s="1"/>
  <c r="Y2394" i="1" a="1"/>
  <c r="Y2394" i="1" s="1"/>
  <c r="Z2394" i="1" s="1"/>
  <c r="Y2378" i="1" a="1"/>
  <c r="Y2378" i="1" s="1"/>
  <c r="Z2378" i="1" s="1"/>
  <c r="Y2362" i="1" a="1"/>
  <c r="Y2362" i="1" s="1"/>
  <c r="Z2362" i="1" s="1"/>
  <c r="Y2346" i="1" a="1"/>
  <c r="Y2346" i="1" s="1"/>
  <c r="Z2346" i="1" s="1"/>
  <c r="Y2330" i="1" a="1"/>
  <c r="Y2330" i="1" s="1"/>
  <c r="Z2330" i="1" s="1"/>
  <c r="Y2314" i="1" a="1"/>
  <c r="Y2314" i="1" s="1"/>
  <c r="Z2314" i="1" s="1"/>
  <c r="Y2298" i="1" a="1"/>
  <c r="Y2298" i="1" s="1"/>
  <c r="Z2298" i="1" s="1"/>
  <c r="Y2282" i="1" a="1"/>
  <c r="Y2282" i="1" s="1"/>
  <c r="Z2282" i="1" s="1"/>
  <c r="Y2266" i="1" a="1"/>
  <c r="Y2266" i="1" s="1"/>
  <c r="Z2266" i="1" s="1"/>
  <c r="Y2250" i="1" a="1"/>
  <c r="Y2250" i="1" s="1"/>
  <c r="Z2250" i="1" s="1"/>
  <c r="Y2234" i="1" a="1"/>
  <c r="Y2234" i="1" s="1"/>
  <c r="Z2234" i="1" s="1"/>
  <c r="Y2218" i="1" a="1"/>
  <c r="Y2218" i="1" s="1"/>
  <c r="Z2218" i="1" s="1"/>
  <c r="Y2202" i="1" a="1"/>
  <c r="Y2202" i="1" s="1"/>
  <c r="Z2202" i="1" s="1"/>
  <c r="Y2186" i="1" a="1"/>
  <c r="Y2186" i="1" s="1"/>
  <c r="Z2186" i="1" s="1"/>
  <c r="Y2170" i="1" a="1"/>
  <c r="Y2170" i="1" s="1"/>
  <c r="Z2170" i="1" s="1"/>
  <c r="Y2154" i="1" a="1"/>
  <c r="Y2154" i="1" s="1"/>
  <c r="Z2154" i="1" s="1"/>
  <c r="Y2138" i="1" a="1"/>
  <c r="Y2138" i="1" s="1"/>
  <c r="Z2138" i="1" s="1"/>
  <c r="Y2122" i="1" a="1"/>
  <c r="Y2122" i="1" s="1"/>
  <c r="Z2122" i="1" s="1"/>
  <c r="Y2106" i="1" a="1"/>
  <c r="Y2106" i="1" s="1"/>
  <c r="Z2106" i="1" s="1"/>
  <c r="Y2090" i="1" a="1"/>
  <c r="Y2090" i="1" s="1"/>
  <c r="Z2090" i="1" s="1"/>
  <c r="Y2074" i="1" a="1"/>
  <c r="Y2074" i="1" s="1"/>
  <c r="Z2074" i="1" s="1"/>
  <c r="Y2058" i="1" a="1"/>
  <c r="Y2058" i="1" s="1"/>
  <c r="Z2058" i="1" s="1"/>
  <c r="Y2042" i="1" a="1"/>
  <c r="Y2042" i="1" s="1"/>
  <c r="Z2042" i="1" s="1"/>
  <c r="Y2026" i="1" a="1"/>
  <c r="Y2026" i="1" s="1"/>
  <c r="Z2026" i="1" s="1"/>
  <c r="Y2010" i="1" a="1"/>
  <c r="Y2010" i="1" s="1"/>
  <c r="Z2010" i="1" s="1"/>
  <c r="Y1994" i="1" a="1"/>
  <c r="Y1994" i="1" s="1"/>
  <c r="Z1994" i="1" s="1"/>
  <c r="Y1978" i="1" a="1"/>
  <c r="Y1978" i="1" s="1"/>
  <c r="Z1978" i="1" s="1"/>
  <c r="Y1962" i="1" a="1"/>
  <c r="Y1962" i="1" s="1"/>
  <c r="Z1962" i="1" s="1"/>
  <c r="Y1946" i="1" a="1"/>
  <c r="Y1946" i="1" s="1"/>
  <c r="Z1946" i="1" s="1"/>
  <c r="Y1930" i="1" a="1"/>
  <c r="Y1930" i="1" s="1"/>
  <c r="Z1930" i="1" s="1"/>
  <c r="Y1914" i="1" a="1"/>
  <c r="Y1914" i="1" s="1"/>
  <c r="Z1914" i="1" s="1"/>
  <c r="Y1898" i="1" a="1"/>
  <c r="Y1898" i="1" s="1"/>
  <c r="Z1898" i="1" s="1"/>
  <c r="Y1882" i="1" a="1"/>
  <c r="Y1882" i="1" s="1"/>
  <c r="Z1882" i="1" s="1"/>
  <c r="Y1866" i="1" a="1"/>
  <c r="Y1866" i="1" s="1"/>
  <c r="Z1866" i="1" s="1"/>
  <c r="Y1850" i="1" a="1"/>
  <c r="Y1850" i="1" s="1"/>
  <c r="Z1850" i="1" s="1"/>
  <c r="Y1834" i="1" a="1"/>
  <c r="Y1834" i="1" s="1"/>
  <c r="Z1834" i="1" s="1"/>
  <c r="Y1818" i="1" a="1"/>
  <c r="Y1818" i="1" s="1"/>
  <c r="Z1818" i="1" s="1"/>
  <c r="Y1802" i="1" a="1"/>
  <c r="Y1802" i="1" s="1"/>
  <c r="Z1802" i="1" s="1"/>
  <c r="Y1786" i="1" a="1"/>
  <c r="Y1786" i="1" s="1"/>
  <c r="Z1786" i="1" s="1"/>
  <c r="Y1770" i="1" a="1"/>
  <c r="Y1770" i="1" s="1"/>
  <c r="Z1770" i="1" s="1"/>
  <c r="Y1754" i="1" a="1"/>
  <c r="Y1754" i="1" s="1"/>
  <c r="Z1754" i="1" s="1"/>
  <c r="Y1738" i="1" a="1"/>
  <c r="Y1738" i="1" s="1"/>
  <c r="Z1738" i="1" s="1"/>
  <c r="Y1722" i="1" a="1"/>
  <c r="Y1722" i="1" s="1"/>
  <c r="Z1722" i="1" s="1"/>
  <c r="Y1706" i="1" a="1"/>
  <c r="Y1706" i="1" s="1"/>
  <c r="Z1706" i="1" s="1"/>
  <c r="Y1690" i="1" a="1"/>
  <c r="Y1690" i="1" s="1"/>
  <c r="Z1690" i="1" s="1"/>
  <c r="Y1674" i="1" a="1"/>
  <c r="Y1674" i="1" s="1"/>
  <c r="Z1674" i="1" s="1"/>
  <c r="Y1658" i="1" a="1"/>
  <c r="Y1658" i="1" s="1"/>
  <c r="Z1658" i="1" s="1"/>
  <c r="Y1642" i="1" a="1"/>
  <c r="Y1642" i="1" s="1"/>
  <c r="Z1642" i="1" s="1"/>
  <c r="Y1626" i="1" a="1"/>
  <c r="Y1626" i="1" s="1"/>
  <c r="Z1626" i="1" s="1"/>
  <c r="Y1610" i="1" a="1"/>
  <c r="Y1610" i="1" s="1"/>
  <c r="Z1610" i="1" s="1"/>
  <c r="Y1594" i="1" a="1"/>
  <c r="Y1594" i="1" s="1"/>
  <c r="Z1594" i="1" s="1"/>
  <c r="Y1578" i="1" a="1"/>
  <c r="Y1578" i="1" s="1"/>
  <c r="Z1578" i="1" s="1"/>
  <c r="Y1562" i="1" a="1"/>
  <c r="Y1562" i="1" s="1"/>
  <c r="Z1562" i="1" s="1"/>
  <c r="Y1546" i="1" a="1"/>
  <c r="Y1546" i="1" s="1"/>
  <c r="Z1546" i="1" s="1"/>
  <c r="Y1530" i="1" a="1"/>
  <c r="Y1530" i="1" s="1"/>
  <c r="Z1530" i="1" s="1"/>
  <c r="Y1514" i="1" a="1"/>
  <c r="Y1514" i="1" s="1"/>
  <c r="Z1514" i="1" s="1"/>
  <c r="Y1498" i="1" a="1"/>
  <c r="Y1498" i="1" s="1"/>
  <c r="Z1498" i="1" s="1"/>
  <c r="Y1482" i="1" a="1"/>
  <c r="Y1482" i="1" s="1"/>
  <c r="Z1482" i="1" s="1"/>
  <c r="Y1466" i="1" a="1"/>
  <c r="Y1466" i="1" s="1"/>
  <c r="Z1466" i="1" s="1"/>
  <c r="Y1450" i="1" a="1"/>
  <c r="Y1450" i="1" s="1"/>
  <c r="Z1450" i="1" s="1"/>
  <c r="Y1434" i="1" a="1"/>
  <c r="Y1434" i="1" s="1"/>
  <c r="Z1434" i="1" s="1"/>
  <c r="Y1418" i="1" a="1"/>
  <c r="Y1418" i="1" s="1"/>
  <c r="Z1418" i="1" s="1"/>
  <c r="Y1402" i="1" a="1"/>
  <c r="Y1402" i="1" s="1"/>
  <c r="Z1402" i="1" s="1"/>
  <c r="Y1386" i="1" a="1"/>
  <c r="Y1386" i="1" s="1"/>
  <c r="Z1386" i="1" s="1"/>
  <c r="Y1370" i="1" a="1"/>
  <c r="Y1370" i="1" s="1"/>
  <c r="Z1370" i="1" s="1"/>
  <c r="Y4998" i="1" a="1"/>
  <c r="Y4998" i="1" s="1"/>
  <c r="Z4998" i="1" s="1"/>
  <c r="Y4982" i="1" a="1"/>
  <c r="Y4982" i="1" s="1"/>
  <c r="Z4982" i="1" s="1"/>
  <c r="Y4966" i="1" a="1"/>
  <c r="Y4966" i="1" s="1"/>
  <c r="Z4966" i="1" s="1"/>
  <c r="Y4950" i="1" a="1"/>
  <c r="Y4950" i="1" s="1"/>
  <c r="Z4950" i="1" s="1"/>
  <c r="Y4934" i="1" a="1"/>
  <c r="Y4934" i="1" s="1"/>
  <c r="Z4934" i="1" s="1"/>
  <c r="Y4918" i="1" a="1"/>
  <c r="Y4918" i="1" s="1"/>
  <c r="Z4918" i="1" s="1"/>
  <c r="Y4902" i="1" a="1"/>
  <c r="Y4902" i="1" s="1"/>
  <c r="Z4902" i="1" s="1"/>
  <c r="Y4886" i="1" a="1"/>
  <c r="Y4886" i="1" s="1"/>
  <c r="Z4886" i="1" s="1"/>
  <c r="Y4870" i="1" a="1"/>
  <c r="Y4870" i="1" s="1"/>
  <c r="Z4870" i="1" s="1"/>
  <c r="Y4854" i="1" a="1"/>
  <c r="Y4854" i="1" s="1"/>
  <c r="Z4854" i="1" s="1"/>
  <c r="Y4838" i="1" a="1"/>
  <c r="Y4838" i="1" s="1"/>
  <c r="Z4838" i="1" s="1"/>
  <c r="Y4822" i="1" a="1"/>
  <c r="Y4822" i="1" s="1"/>
  <c r="Z4822" i="1" s="1"/>
  <c r="Y4806" i="1" a="1"/>
  <c r="Y4806" i="1" s="1"/>
  <c r="Z4806" i="1" s="1"/>
  <c r="Y4790" i="1" a="1"/>
  <c r="Y4790" i="1" s="1"/>
  <c r="Z4790" i="1" s="1"/>
  <c r="Y4774" i="1" a="1"/>
  <c r="Y4774" i="1" s="1"/>
  <c r="Z4774" i="1" s="1"/>
  <c r="Y4758" i="1" a="1"/>
  <c r="Y4758" i="1" s="1"/>
  <c r="Z4758" i="1" s="1"/>
  <c r="Y4742" i="1" a="1"/>
  <c r="Y4742" i="1" s="1"/>
  <c r="Z4742" i="1" s="1"/>
  <c r="Y4726" i="1" a="1"/>
  <c r="Y4726" i="1" s="1"/>
  <c r="Z4726" i="1" s="1"/>
  <c r="Y4710" i="1" a="1"/>
  <c r="Y4710" i="1" s="1"/>
  <c r="Z4710" i="1" s="1"/>
  <c r="Y4694" i="1" a="1"/>
  <c r="Y4694" i="1" s="1"/>
  <c r="Z4694" i="1" s="1"/>
  <c r="Y4678" i="1" a="1"/>
  <c r="Y4678" i="1" s="1"/>
  <c r="Z4678" i="1" s="1"/>
  <c r="Y4662" i="1" a="1"/>
  <c r="Y4662" i="1" s="1"/>
  <c r="Z4662" i="1" s="1"/>
  <c r="Y4646" i="1" a="1"/>
  <c r="Y4646" i="1" s="1"/>
  <c r="Z4646" i="1" s="1"/>
  <c r="Y4630" i="1" a="1"/>
  <c r="Y4630" i="1" s="1"/>
  <c r="Z4630" i="1" s="1"/>
  <c r="Y4614" i="1" a="1"/>
  <c r="Y4614" i="1" s="1"/>
  <c r="Z4614" i="1" s="1"/>
  <c r="Y4598" i="1" a="1"/>
  <c r="Y4598" i="1" s="1"/>
  <c r="Z4598" i="1" s="1"/>
  <c r="Y4582" i="1" a="1"/>
  <c r="Y4582" i="1" s="1"/>
  <c r="Z4582" i="1" s="1"/>
  <c r="Y4566" i="1" a="1"/>
  <c r="Y4566" i="1" s="1"/>
  <c r="Z4566" i="1" s="1"/>
  <c r="Y4550" i="1" a="1"/>
  <c r="Y4550" i="1" s="1"/>
  <c r="Z4550" i="1" s="1"/>
  <c r="Y4534" i="1" a="1"/>
  <c r="Y4534" i="1" s="1"/>
  <c r="Z4534" i="1" s="1"/>
  <c r="Y4518" i="1" a="1"/>
  <c r="Y4518" i="1" s="1"/>
  <c r="Z4518" i="1" s="1"/>
  <c r="Y4502" i="1" a="1"/>
  <c r="Y4502" i="1" s="1"/>
  <c r="Z4502" i="1" s="1"/>
  <c r="Y4486" i="1" a="1"/>
  <c r="Y4486" i="1" s="1"/>
  <c r="Z4486" i="1" s="1"/>
  <c r="Y4470" i="1" a="1"/>
  <c r="Y4470" i="1" s="1"/>
  <c r="Z4470" i="1" s="1"/>
  <c r="Y4454" i="1" a="1"/>
  <c r="Y4454" i="1" s="1"/>
  <c r="Z4454" i="1" s="1"/>
  <c r="Y4438" i="1" a="1"/>
  <c r="Y4438" i="1" s="1"/>
  <c r="Z4438" i="1" s="1"/>
  <c r="Y4422" i="1" a="1"/>
  <c r="Y4422" i="1" s="1"/>
  <c r="Z4422" i="1" s="1"/>
  <c r="Y4406" i="1" a="1"/>
  <c r="Y4406" i="1" s="1"/>
  <c r="Z4406" i="1" s="1"/>
  <c r="Y4390" i="1" a="1"/>
  <c r="Y4390" i="1" s="1"/>
  <c r="Z4390" i="1" s="1"/>
  <c r="Y4374" i="1" a="1"/>
  <c r="Y4374" i="1" s="1"/>
  <c r="Z4374" i="1" s="1"/>
  <c r="Y4358" i="1" a="1"/>
  <c r="Y4358" i="1" s="1"/>
  <c r="Z4358" i="1" s="1"/>
  <c r="Y4342" i="1" a="1"/>
  <c r="Y4342" i="1" s="1"/>
  <c r="Z4342" i="1" s="1"/>
  <c r="Y4326" i="1" a="1"/>
  <c r="Y4326" i="1" s="1"/>
  <c r="Z4326" i="1" s="1"/>
  <c r="Y4310" i="1" a="1"/>
  <c r="Y4310" i="1" s="1"/>
  <c r="Z4310" i="1" s="1"/>
  <c r="Y4294" i="1" a="1"/>
  <c r="Y4294" i="1" s="1"/>
  <c r="Z4294" i="1" s="1"/>
  <c r="Y4278" i="1" a="1"/>
  <c r="Y4278" i="1" s="1"/>
  <c r="Z4278" i="1" s="1"/>
  <c r="Y4262" i="1" a="1"/>
  <c r="Y4262" i="1" s="1"/>
  <c r="Z4262" i="1" s="1"/>
  <c r="Y4246" i="1" a="1"/>
  <c r="Y4246" i="1" s="1"/>
  <c r="Z4246" i="1" s="1"/>
  <c r="Y4230" i="1" a="1"/>
  <c r="Y4230" i="1" s="1"/>
  <c r="Z4230" i="1" s="1"/>
  <c r="Y4214" i="1" a="1"/>
  <c r="Y4214" i="1" s="1"/>
  <c r="Z4214" i="1" s="1"/>
  <c r="Y4198" i="1" a="1"/>
  <c r="Y4198" i="1" s="1"/>
  <c r="Z4198" i="1" s="1"/>
  <c r="Y4182" i="1" a="1"/>
  <c r="Y4182" i="1" s="1"/>
  <c r="Z4182" i="1" s="1"/>
  <c r="Y4166" i="1" a="1"/>
  <c r="Y4166" i="1" s="1"/>
  <c r="Z4166" i="1" s="1"/>
  <c r="Y4150" i="1" a="1"/>
  <c r="Y4150" i="1" s="1"/>
  <c r="Z4150" i="1" s="1"/>
  <c r="Y4134" i="1" a="1"/>
  <c r="Y4134" i="1" s="1"/>
  <c r="Z4134" i="1" s="1"/>
  <c r="Y4118" i="1" a="1"/>
  <c r="Y4118" i="1" s="1"/>
  <c r="Z4118" i="1" s="1"/>
  <c r="Y4102" i="1" a="1"/>
  <c r="Y4102" i="1" s="1"/>
  <c r="Z4102" i="1" s="1"/>
  <c r="Y4086" i="1" a="1"/>
  <c r="Y4086" i="1" s="1"/>
  <c r="Z4086" i="1" s="1"/>
  <c r="Y1354" i="1" a="1"/>
  <c r="Y1354" i="1" s="1"/>
  <c r="Z1354" i="1" s="1"/>
  <c r="Y1338" i="1" a="1"/>
  <c r="Y1338" i="1" s="1"/>
  <c r="Z1338" i="1" s="1"/>
  <c r="Y1322" i="1" a="1"/>
  <c r="Y1322" i="1" s="1"/>
  <c r="Z1322" i="1" s="1"/>
  <c r="Y1306" i="1" a="1"/>
  <c r="Y1306" i="1" s="1"/>
  <c r="Z1306" i="1" s="1"/>
  <c r="Y1290" i="1" a="1"/>
  <c r="Y1290" i="1" s="1"/>
  <c r="Z1290" i="1" s="1"/>
  <c r="Y1274" i="1" a="1"/>
  <c r="Y1274" i="1" s="1"/>
  <c r="Z1274" i="1" s="1"/>
  <c r="Y1258" i="1" a="1"/>
  <c r="Y1258" i="1" s="1"/>
  <c r="Z1258" i="1" s="1"/>
  <c r="Y1242" i="1" a="1"/>
  <c r="Y1242" i="1" s="1"/>
  <c r="Z1242" i="1" s="1"/>
  <c r="Y1226" i="1" a="1"/>
  <c r="Y1226" i="1" s="1"/>
  <c r="Z1226" i="1" s="1"/>
  <c r="Y1210" i="1" a="1"/>
  <c r="Y1210" i="1" s="1"/>
  <c r="Z1210" i="1" s="1"/>
  <c r="Y1194" i="1" a="1"/>
  <c r="Y1194" i="1" s="1"/>
  <c r="Z1194" i="1" s="1"/>
  <c r="Y1178" i="1" a="1"/>
  <c r="Y1178" i="1" s="1"/>
  <c r="Z1178" i="1" s="1"/>
  <c r="Y1162" i="1" a="1"/>
  <c r="Y1162" i="1" s="1"/>
  <c r="Z1162" i="1" s="1"/>
  <c r="Y1146" i="1" a="1"/>
  <c r="Y1146" i="1" s="1"/>
  <c r="Z1146" i="1" s="1"/>
  <c r="Y1130" i="1" a="1"/>
  <c r="Y1130" i="1" s="1"/>
  <c r="Z1130" i="1" s="1"/>
  <c r="Y1114" i="1" a="1"/>
  <c r="Y1114" i="1" s="1"/>
  <c r="Z1114" i="1" s="1"/>
  <c r="Y1098" i="1" a="1"/>
  <c r="Y1098" i="1" s="1"/>
  <c r="Z1098" i="1" s="1"/>
  <c r="Y1082" i="1" a="1"/>
  <c r="Y1082" i="1" s="1"/>
  <c r="Z1082" i="1" s="1"/>
  <c r="Y1066" i="1" a="1"/>
  <c r="Y1066" i="1" s="1"/>
  <c r="Z1066" i="1" s="1"/>
  <c r="Y1050" i="1" a="1"/>
  <c r="Y1050" i="1" s="1"/>
  <c r="Z1050" i="1" s="1"/>
  <c r="Y1034" i="1" a="1"/>
  <c r="Y1034" i="1" s="1"/>
  <c r="Z1034" i="1" s="1"/>
  <c r="Y1018" i="1" a="1"/>
  <c r="Y1018" i="1" s="1"/>
  <c r="Z1018" i="1" s="1"/>
  <c r="Y1002" i="1" a="1"/>
  <c r="Y1002" i="1" s="1"/>
  <c r="Z1002" i="1" s="1"/>
  <c r="Y986" i="1" a="1"/>
  <c r="Y986" i="1" s="1"/>
  <c r="Z986" i="1" s="1"/>
  <c r="Y970" i="1" a="1"/>
  <c r="Y970" i="1" s="1"/>
  <c r="Z970" i="1" s="1"/>
  <c r="Y954" i="1" a="1"/>
  <c r="Y954" i="1" s="1"/>
  <c r="Z954" i="1" s="1"/>
  <c r="Y938" i="1" a="1"/>
  <c r="Y938" i="1" s="1"/>
  <c r="Z938" i="1" s="1"/>
  <c r="Y922" i="1" a="1"/>
  <c r="Y922" i="1" s="1"/>
  <c r="Z922" i="1" s="1"/>
  <c r="Y906" i="1" a="1"/>
  <c r="Y906" i="1" s="1"/>
  <c r="Z906" i="1" s="1"/>
  <c r="Y890" i="1" a="1"/>
  <c r="Y890" i="1" s="1"/>
  <c r="Z890" i="1" s="1"/>
  <c r="Y874" i="1" a="1"/>
  <c r="Y874" i="1" s="1"/>
  <c r="Z874" i="1" s="1"/>
  <c r="Y858" i="1" a="1"/>
  <c r="Y858" i="1" s="1"/>
  <c r="Z858" i="1" s="1"/>
  <c r="Y842" i="1" a="1"/>
  <c r="Y842" i="1" s="1"/>
  <c r="Z842" i="1" s="1"/>
  <c r="Y826" i="1" a="1"/>
  <c r="Y826" i="1" s="1"/>
  <c r="Z826" i="1" s="1"/>
  <c r="Y810" i="1" a="1"/>
  <c r="Y810" i="1" s="1"/>
  <c r="Z810" i="1" s="1"/>
  <c r="Y794" i="1" a="1"/>
  <c r="Y794" i="1" s="1"/>
  <c r="Z794" i="1" s="1"/>
  <c r="Y778" i="1" a="1"/>
  <c r="Y778" i="1" s="1"/>
  <c r="Z778" i="1" s="1"/>
  <c r="Y762" i="1" a="1"/>
  <c r="Y762" i="1" s="1"/>
  <c r="Z762" i="1" s="1"/>
  <c r="Y746" i="1" a="1"/>
  <c r="Y746" i="1" s="1"/>
  <c r="Z746" i="1" s="1"/>
  <c r="Y730" i="1" a="1"/>
  <c r="Y730" i="1" s="1"/>
  <c r="Z730" i="1" s="1"/>
  <c r="Y714" i="1" a="1"/>
  <c r="Y714" i="1" s="1"/>
  <c r="Z714" i="1" s="1"/>
  <c r="Y698" i="1" a="1"/>
  <c r="Y698" i="1" s="1"/>
  <c r="Z698" i="1" s="1"/>
  <c r="Y682" i="1" a="1"/>
  <c r="Y682" i="1" s="1"/>
  <c r="Z682" i="1" s="1"/>
  <c r="Y666" i="1" a="1"/>
  <c r="Y666" i="1" s="1"/>
  <c r="Z666" i="1" s="1"/>
  <c r="Y650" i="1" a="1"/>
  <c r="Y650" i="1" s="1"/>
  <c r="Z650" i="1" s="1"/>
  <c r="Y634" i="1" a="1"/>
  <c r="Y634" i="1" s="1"/>
  <c r="Z634" i="1" s="1"/>
  <c r="Y618" i="1" a="1"/>
  <c r="Y618" i="1" s="1"/>
  <c r="Z618" i="1" s="1"/>
  <c r="Y602" i="1" a="1"/>
  <c r="Y602" i="1" s="1"/>
  <c r="Z602" i="1" s="1"/>
  <c r="Y586" i="1" a="1"/>
  <c r="Y586" i="1" s="1"/>
  <c r="Z586" i="1" s="1"/>
  <c r="Y570" i="1" a="1"/>
  <c r="Y570" i="1" s="1"/>
  <c r="Z570" i="1" s="1"/>
  <c r="Y554" i="1" a="1"/>
  <c r="Y554" i="1" s="1"/>
  <c r="Z554" i="1" s="1"/>
  <c r="Y538" i="1" a="1"/>
  <c r="Y538" i="1" s="1"/>
  <c r="Z538" i="1" s="1"/>
  <c r="Y522" i="1" a="1"/>
  <c r="Y522" i="1" s="1"/>
  <c r="Z522" i="1" s="1"/>
  <c r="Y506" i="1" a="1"/>
  <c r="Y506" i="1" s="1"/>
  <c r="Z506" i="1" s="1"/>
  <c r="Y490" i="1" a="1"/>
  <c r="Y490" i="1" s="1"/>
  <c r="Z490" i="1" s="1"/>
  <c r="Y474" i="1" a="1"/>
  <c r="Y474" i="1" s="1"/>
  <c r="Z474" i="1" s="1"/>
  <c r="Y458" i="1" a="1"/>
  <c r="Y458" i="1" s="1"/>
  <c r="Z458" i="1" s="1"/>
  <c r="Y442" i="1" a="1"/>
  <c r="Y442" i="1" s="1"/>
  <c r="Z442" i="1" s="1"/>
  <c r="Y426" i="1" a="1"/>
  <c r="Y426" i="1" s="1"/>
  <c r="Z426" i="1" s="1"/>
  <c r="Y410" i="1" a="1"/>
  <c r="Y410" i="1" s="1"/>
  <c r="Z410" i="1" s="1"/>
  <c r="Y394" i="1" a="1"/>
  <c r="Y394" i="1" s="1"/>
  <c r="Z394" i="1" s="1"/>
  <c r="Y378" i="1" a="1"/>
  <c r="Y378" i="1" s="1"/>
  <c r="Z378" i="1" s="1"/>
  <c r="Y362" i="1" a="1"/>
  <c r="Y362" i="1" s="1"/>
  <c r="Z362" i="1" s="1"/>
  <c r="Y346" i="1" a="1"/>
  <c r="Y346" i="1" s="1"/>
  <c r="Z346" i="1" s="1"/>
  <c r="Y330" i="1" a="1"/>
  <c r="Y330" i="1" s="1"/>
  <c r="Z330" i="1" s="1"/>
  <c r="Y314" i="1" a="1"/>
  <c r="Y314" i="1" s="1"/>
  <c r="Z314" i="1" s="1"/>
  <c r="Y298" i="1" a="1"/>
  <c r="Y298" i="1" s="1"/>
  <c r="Z298" i="1" s="1"/>
  <c r="Y282" i="1" a="1"/>
  <c r="Y282" i="1" s="1"/>
  <c r="Z282" i="1" s="1"/>
  <c r="Y266" i="1" a="1"/>
  <c r="Y266" i="1" s="1"/>
  <c r="Z266" i="1" s="1"/>
  <c r="Y250" i="1" a="1"/>
  <c r="Y250" i="1" s="1"/>
  <c r="Z250" i="1" s="1"/>
  <c r="Y234" i="1" a="1"/>
  <c r="Y234" i="1" s="1"/>
  <c r="Z234" i="1" s="1"/>
  <c r="Y218" i="1" a="1"/>
  <c r="Y218" i="1" s="1"/>
  <c r="Z218" i="1" s="1"/>
  <c r="Y202" i="1" a="1"/>
  <c r="Y202" i="1" s="1"/>
  <c r="Z202" i="1" s="1"/>
  <c r="Y186" i="1" a="1"/>
  <c r="Y186" i="1" s="1"/>
  <c r="Z186" i="1" s="1"/>
  <c r="Y170" i="1" a="1"/>
  <c r="Y170" i="1" s="1"/>
  <c r="Z170" i="1" s="1"/>
  <c r="Y154" i="1" a="1"/>
  <c r="Y154" i="1" s="1"/>
  <c r="Z154" i="1" s="1"/>
  <c r="Y138" i="1" a="1"/>
  <c r="Y138" i="1" s="1"/>
  <c r="Z138" i="1" s="1"/>
  <c r="Y122" i="1" a="1"/>
  <c r="Y122" i="1" s="1"/>
  <c r="Z122" i="1" s="1"/>
  <c r="Y106" i="1" a="1"/>
  <c r="Y106" i="1" s="1"/>
  <c r="Z106" i="1" s="1"/>
  <c r="Y90" i="1" a="1"/>
  <c r="Y90" i="1" s="1"/>
  <c r="Z90" i="1" s="1"/>
  <c r="Y74" i="1" a="1"/>
  <c r="Y74" i="1" s="1"/>
  <c r="Z74" i="1" s="1"/>
  <c r="Y58" i="1" a="1"/>
  <c r="Y58" i="1" s="1"/>
  <c r="Z58" i="1" s="1"/>
  <c r="Y42" i="1" a="1"/>
  <c r="Y42" i="1" s="1"/>
  <c r="Z42" i="1" s="1"/>
  <c r="Y26" i="1" a="1"/>
  <c r="Y26" i="1" s="1"/>
  <c r="Z26" i="1" s="1"/>
  <c r="Y10" i="1" a="1"/>
  <c r="Y10" i="1" s="1"/>
  <c r="Z10" i="1" s="1"/>
  <c r="Y4070" i="1" a="1"/>
  <c r="Y4070" i="1" s="1"/>
  <c r="Z4070" i="1" s="1"/>
  <c r="Y4054" i="1" a="1"/>
  <c r="Y4054" i="1" s="1"/>
  <c r="Z4054" i="1" s="1"/>
  <c r="Y4038" i="1" a="1"/>
  <c r="Y4038" i="1" s="1"/>
  <c r="Z4038" i="1" s="1"/>
  <c r="Y4022" i="1" a="1"/>
  <c r="Y4022" i="1" s="1"/>
  <c r="Z4022" i="1" s="1"/>
  <c r="Y4006" i="1" a="1"/>
  <c r="Y4006" i="1" s="1"/>
  <c r="Z4006" i="1" s="1"/>
  <c r="Y3990" i="1" a="1"/>
  <c r="Y3990" i="1" s="1"/>
  <c r="Z3990" i="1" s="1"/>
  <c r="Y3974" i="1" a="1"/>
  <c r="Y3974" i="1" s="1"/>
  <c r="Z3974" i="1" s="1"/>
  <c r="Y3958" i="1" a="1"/>
  <c r="Y3958" i="1" s="1"/>
  <c r="Z3958" i="1" s="1"/>
  <c r="Y3942" i="1" a="1"/>
  <c r="Y3942" i="1" s="1"/>
  <c r="Z3942" i="1" s="1"/>
  <c r="Y3926" i="1" a="1"/>
  <c r="Y3926" i="1" s="1"/>
  <c r="Z3926" i="1" s="1"/>
  <c r="Y3910" i="1" a="1"/>
  <c r="Y3910" i="1" s="1"/>
  <c r="Z3910" i="1" s="1"/>
  <c r="Y3894" i="1" a="1"/>
  <c r="Y3894" i="1" s="1"/>
  <c r="Z3894" i="1" s="1"/>
  <c r="Y3878" i="1" a="1"/>
  <c r="Y3878" i="1" s="1"/>
  <c r="Z3878" i="1" s="1"/>
  <c r="Y3862" i="1" a="1"/>
  <c r="Y3862" i="1" s="1"/>
  <c r="Z3862" i="1" s="1"/>
  <c r="Y3846" i="1" a="1"/>
  <c r="Y3846" i="1" s="1"/>
  <c r="Z3846" i="1" s="1"/>
  <c r="Y3830" i="1" a="1"/>
  <c r="Y3830" i="1" s="1"/>
  <c r="Z3830" i="1" s="1"/>
  <c r="Y3814" i="1" a="1"/>
  <c r="Y3814" i="1" s="1"/>
  <c r="Z3814" i="1" s="1"/>
  <c r="Y3798" i="1" a="1"/>
  <c r="Y3798" i="1" s="1"/>
  <c r="Z3798" i="1" s="1"/>
  <c r="Y3782" i="1" a="1"/>
  <c r="Y3782" i="1" s="1"/>
  <c r="Z3782" i="1" s="1"/>
  <c r="Y3766" i="1" a="1"/>
  <c r="Y3766" i="1" s="1"/>
  <c r="Z3766" i="1" s="1"/>
  <c r="Y3750" i="1" a="1"/>
  <c r="Y3750" i="1" s="1"/>
  <c r="Z3750" i="1" s="1"/>
  <c r="Y3734" i="1" a="1"/>
  <c r="Y3734" i="1" s="1"/>
  <c r="Z3734" i="1" s="1"/>
  <c r="Y3718" i="1" a="1"/>
  <c r="Y3718" i="1" s="1"/>
  <c r="Z3718" i="1" s="1"/>
  <c r="Y3702" i="1" a="1"/>
  <c r="Y3702" i="1" s="1"/>
  <c r="Z3702" i="1" s="1"/>
  <c r="Y3686" i="1" a="1"/>
  <c r="Y3686" i="1" s="1"/>
  <c r="Z3686" i="1" s="1"/>
  <c r="Y3670" i="1" a="1"/>
  <c r="Y3670" i="1" s="1"/>
  <c r="Z3670" i="1" s="1"/>
  <c r="Y3654" i="1" a="1"/>
  <c r="Y3654" i="1" s="1"/>
  <c r="Z3654" i="1" s="1"/>
  <c r="Y3638" i="1" a="1"/>
  <c r="Y3638" i="1" s="1"/>
  <c r="Z3638" i="1" s="1"/>
  <c r="Y3622" i="1" a="1"/>
  <c r="Y3622" i="1" s="1"/>
  <c r="Z3622" i="1" s="1"/>
  <c r="Y3606" i="1" a="1"/>
  <c r="Y3606" i="1" s="1"/>
  <c r="Z3606" i="1" s="1"/>
  <c r="Y3590" i="1" a="1"/>
  <c r="Y3590" i="1" s="1"/>
  <c r="Z3590" i="1" s="1"/>
  <c r="Y3574" i="1" a="1"/>
  <c r="Y3574" i="1" s="1"/>
  <c r="Z3574" i="1" s="1"/>
  <c r="Y3558" i="1" a="1"/>
  <c r="Y3558" i="1" s="1"/>
  <c r="Z3558" i="1" s="1"/>
  <c r="Y3542" i="1" a="1"/>
  <c r="Y3542" i="1" s="1"/>
  <c r="Z3542" i="1" s="1"/>
  <c r="Y3526" i="1" a="1"/>
  <c r="Y3526" i="1" s="1"/>
  <c r="Z3526" i="1" s="1"/>
  <c r="Y3510" i="1" a="1"/>
  <c r="Y3510" i="1" s="1"/>
  <c r="Z3510" i="1" s="1"/>
  <c r="Y3494" i="1" a="1"/>
  <c r="Y3494" i="1" s="1"/>
  <c r="Z3494" i="1" s="1"/>
  <c r="Y3478" i="1" a="1"/>
  <c r="Y3478" i="1" s="1"/>
  <c r="Z3478" i="1" s="1"/>
  <c r="Y3462" i="1" a="1"/>
  <c r="Y3462" i="1" s="1"/>
  <c r="Z3462" i="1" s="1"/>
  <c r="Y3446" i="1" a="1"/>
  <c r="Y3446" i="1" s="1"/>
  <c r="Z3446" i="1" s="1"/>
  <c r="Y3430" i="1" a="1"/>
  <c r="Y3430" i="1" s="1"/>
  <c r="Z3430" i="1" s="1"/>
  <c r="Y3414" i="1" a="1"/>
  <c r="Y3414" i="1" s="1"/>
  <c r="Z3414" i="1" s="1"/>
  <c r="Y3398" i="1" a="1"/>
  <c r="Y3398" i="1" s="1"/>
  <c r="Z3398" i="1" s="1"/>
  <c r="Y3382" i="1" a="1"/>
  <c r="Y3382" i="1" s="1"/>
  <c r="Z3382" i="1" s="1"/>
  <c r="Y3366" i="1" a="1"/>
  <c r="Y3366" i="1" s="1"/>
  <c r="Z3366" i="1" s="1"/>
  <c r="Y3350" i="1" a="1"/>
  <c r="Y3350" i="1" s="1"/>
  <c r="Z3350" i="1" s="1"/>
  <c r="Y3334" i="1" a="1"/>
  <c r="Y3334" i="1" s="1"/>
  <c r="Z3334" i="1" s="1"/>
  <c r="Y3318" i="1" a="1"/>
  <c r="Y3318" i="1" s="1"/>
  <c r="Z3318" i="1" s="1"/>
  <c r="Y3302" i="1" a="1"/>
  <c r="Y3302" i="1" s="1"/>
  <c r="Z3302" i="1" s="1"/>
  <c r="Y3286" i="1" a="1"/>
  <c r="Y3286" i="1" s="1"/>
  <c r="Z3286" i="1" s="1"/>
  <c r="Y3270" i="1" a="1"/>
  <c r="Y3270" i="1" s="1"/>
  <c r="Z3270" i="1" s="1"/>
  <c r="Y3254" i="1" a="1"/>
  <c r="Y3254" i="1" s="1"/>
  <c r="Z3254" i="1" s="1"/>
  <c r="Y3238" i="1" a="1"/>
  <c r="Y3238" i="1" s="1"/>
  <c r="Z3238" i="1" s="1"/>
  <c r="Y3222" i="1" a="1"/>
  <c r="Y3222" i="1" s="1"/>
  <c r="Z3222" i="1" s="1"/>
  <c r="Y3206" i="1" a="1"/>
  <c r="Y3206" i="1" s="1"/>
  <c r="Z3206" i="1" s="1"/>
  <c r="Y3190" i="1" a="1"/>
  <c r="Y3190" i="1" s="1"/>
  <c r="Z3190" i="1" s="1"/>
  <c r="Y3174" i="1" a="1"/>
  <c r="Y3174" i="1" s="1"/>
  <c r="Z3174" i="1" s="1"/>
  <c r="Y3158" i="1" a="1"/>
  <c r="Y3158" i="1" s="1"/>
  <c r="Z3158" i="1" s="1"/>
  <c r="Y3142" i="1" a="1"/>
  <c r="Y3142" i="1" s="1"/>
  <c r="Z3142" i="1" s="1"/>
  <c r="Y3126" i="1" a="1"/>
  <c r="Y3126" i="1" s="1"/>
  <c r="Z3126" i="1" s="1"/>
  <c r="Y3110" i="1" a="1"/>
  <c r="Y3110" i="1" s="1"/>
  <c r="Z3110" i="1" s="1"/>
  <c r="Y3094" i="1" a="1"/>
  <c r="Y3094" i="1" s="1"/>
  <c r="Z3094" i="1" s="1"/>
  <c r="Y3078" i="1" a="1"/>
  <c r="Y3078" i="1" s="1"/>
  <c r="Z3078" i="1" s="1"/>
  <c r="Y3062" i="1" a="1"/>
  <c r="Y3062" i="1" s="1"/>
  <c r="Z3062" i="1" s="1"/>
  <c r="Y3046" i="1" a="1"/>
  <c r="Y3046" i="1" s="1"/>
  <c r="Z3046" i="1" s="1"/>
  <c r="Y3030" i="1" a="1"/>
  <c r="Y3030" i="1" s="1"/>
  <c r="Z3030" i="1" s="1"/>
  <c r="Y3014" i="1" a="1"/>
  <c r="Y3014" i="1" s="1"/>
  <c r="Z3014" i="1" s="1"/>
  <c r="Y2998" i="1" a="1"/>
  <c r="Y2998" i="1" s="1"/>
  <c r="Z2998" i="1" s="1"/>
  <c r="Y2982" i="1" a="1"/>
  <c r="Y2982" i="1" s="1"/>
  <c r="Z2982" i="1" s="1"/>
  <c r="Y2966" i="1" a="1"/>
  <c r="Y2966" i="1" s="1"/>
  <c r="Z2966" i="1" s="1"/>
  <c r="Y2950" i="1" a="1"/>
  <c r="Y2950" i="1" s="1"/>
  <c r="Z2950" i="1" s="1"/>
  <c r="Y2934" i="1" a="1"/>
  <c r="Y2934" i="1" s="1"/>
  <c r="Z2934" i="1" s="1"/>
  <c r="Y2918" i="1" a="1"/>
  <c r="Y2918" i="1" s="1"/>
  <c r="Z2918" i="1" s="1"/>
  <c r="Y2902" i="1" a="1"/>
  <c r="Y2902" i="1" s="1"/>
  <c r="Z2902" i="1" s="1"/>
  <c r="Y2886" i="1" a="1"/>
  <c r="Y2886" i="1" s="1"/>
  <c r="Z2886" i="1" s="1"/>
  <c r="Y2870" i="1" a="1"/>
  <c r="Y2870" i="1" s="1"/>
  <c r="Z2870" i="1" s="1"/>
  <c r="Y2854" i="1" a="1"/>
  <c r="Y2854" i="1" s="1"/>
  <c r="Z2854" i="1" s="1"/>
  <c r="Y2838" i="1" a="1"/>
  <c r="Y2838" i="1" s="1"/>
  <c r="Z2838" i="1" s="1"/>
  <c r="Y2822" i="1" a="1"/>
  <c r="Y2822" i="1" s="1"/>
  <c r="Z2822" i="1" s="1"/>
  <c r="Y2806" i="1" a="1"/>
  <c r="Y2806" i="1" s="1"/>
  <c r="Z2806" i="1" s="1"/>
  <c r="Y2790" i="1" a="1"/>
  <c r="Y2790" i="1" s="1"/>
  <c r="Z2790" i="1" s="1"/>
  <c r="Y2774" i="1" a="1"/>
  <c r="Y2774" i="1" s="1"/>
  <c r="Z2774" i="1" s="1"/>
  <c r="Y2758" i="1" a="1"/>
  <c r="Y2758" i="1" s="1"/>
  <c r="Z2758" i="1" s="1"/>
  <c r="Y2742" i="1" a="1"/>
  <c r="Y2742" i="1" s="1"/>
  <c r="Z2742" i="1" s="1"/>
  <c r="Y2726" i="1" a="1"/>
  <c r="Y2726" i="1" s="1"/>
  <c r="Z2726" i="1" s="1"/>
  <c r="Y2710" i="1" a="1"/>
  <c r="Y2710" i="1" s="1"/>
  <c r="Z2710" i="1" s="1"/>
  <c r="Y2694" i="1" a="1"/>
  <c r="Y2694" i="1" s="1"/>
  <c r="Z2694" i="1" s="1"/>
  <c r="Y2678" i="1" a="1"/>
  <c r="Y2678" i="1" s="1"/>
  <c r="Z2678" i="1" s="1"/>
  <c r="Y2662" i="1" a="1"/>
  <c r="Y2662" i="1" s="1"/>
  <c r="Z2662" i="1" s="1"/>
  <c r="Y2646" i="1" a="1"/>
  <c r="Y2646" i="1" s="1"/>
  <c r="Z2646" i="1" s="1"/>
  <c r="Y2630" i="1" a="1"/>
  <c r="Y2630" i="1" s="1"/>
  <c r="Z2630" i="1" s="1"/>
  <c r="Y2614" i="1" a="1"/>
  <c r="Y2614" i="1" s="1"/>
  <c r="Z2614" i="1" s="1"/>
  <c r="Y2598" i="1" a="1"/>
  <c r="Y2598" i="1" s="1"/>
  <c r="Z2598" i="1" s="1"/>
  <c r="Y2582" i="1" a="1"/>
  <c r="Y2582" i="1" s="1"/>
  <c r="Z2582" i="1" s="1"/>
  <c r="Y2566" i="1" a="1"/>
  <c r="Y2566" i="1" s="1"/>
  <c r="Z2566" i="1" s="1"/>
  <c r="Y2550" i="1" a="1"/>
  <c r="Y2550" i="1" s="1"/>
  <c r="Z2550" i="1" s="1"/>
  <c r="Y2534" i="1" a="1"/>
  <c r="Y2534" i="1" s="1"/>
  <c r="Z2534" i="1" s="1"/>
  <c r="Y2518" i="1" a="1"/>
  <c r="Y2518" i="1" s="1"/>
  <c r="Z2518" i="1" s="1"/>
  <c r="Y2502" i="1" a="1"/>
  <c r="Y2502" i="1" s="1"/>
  <c r="Z2502" i="1" s="1"/>
  <c r="Y2486" i="1" a="1"/>
  <c r="Y2486" i="1" s="1"/>
  <c r="Z2486" i="1" s="1"/>
  <c r="Y2470" i="1" a="1"/>
  <c r="Y2470" i="1" s="1"/>
  <c r="Z2470" i="1" s="1"/>
  <c r="Y2454" i="1" a="1"/>
  <c r="Y2454" i="1" s="1"/>
  <c r="Z2454" i="1" s="1"/>
  <c r="Y2438" i="1" a="1"/>
  <c r="Y2438" i="1" s="1"/>
  <c r="Z2438" i="1" s="1"/>
  <c r="Y2422" i="1" a="1"/>
  <c r="Y2422" i="1" s="1"/>
  <c r="Z2422" i="1" s="1"/>
  <c r="Y2406" i="1" a="1"/>
  <c r="Y2406" i="1" s="1"/>
  <c r="Z2406" i="1" s="1"/>
  <c r="Y2390" i="1" a="1"/>
  <c r="Y2390" i="1" s="1"/>
  <c r="Z2390" i="1" s="1"/>
  <c r="Y2374" i="1" a="1"/>
  <c r="Y2374" i="1" s="1"/>
  <c r="Z2374" i="1" s="1"/>
  <c r="Y2358" i="1" a="1"/>
  <c r="Y2358" i="1" s="1"/>
  <c r="Z2358" i="1" s="1"/>
  <c r="Y2342" i="1" a="1"/>
  <c r="Y2342" i="1" s="1"/>
  <c r="Z2342" i="1" s="1"/>
  <c r="Y2326" i="1" a="1"/>
  <c r="Y2326" i="1" s="1"/>
  <c r="Z2326" i="1" s="1"/>
  <c r="Y2310" i="1" a="1"/>
  <c r="Y2310" i="1" s="1"/>
  <c r="Z2310" i="1" s="1"/>
  <c r="Y2294" i="1" a="1"/>
  <c r="Y2294" i="1" s="1"/>
  <c r="Z2294" i="1" s="1"/>
  <c r="Y2278" i="1" a="1"/>
  <c r="Y2278" i="1" s="1"/>
  <c r="Z2278" i="1" s="1"/>
  <c r="Y2262" i="1" a="1"/>
  <c r="Y2262" i="1" s="1"/>
  <c r="Z2262" i="1" s="1"/>
  <c r="Y2246" i="1" a="1"/>
  <c r="Y2246" i="1" s="1"/>
  <c r="Z2246" i="1" s="1"/>
  <c r="Y2230" i="1" a="1"/>
  <c r="Y2230" i="1" s="1"/>
  <c r="Z2230" i="1" s="1"/>
  <c r="Y2214" i="1" a="1"/>
  <c r="Y2214" i="1" s="1"/>
  <c r="Z2214" i="1" s="1"/>
  <c r="Y2198" i="1" a="1"/>
  <c r="Y2198" i="1" s="1"/>
  <c r="Z2198" i="1" s="1"/>
  <c r="Y2182" i="1" a="1"/>
  <c r="Y2182" i="1" s="1"/>
  <c r="Z2182" i="1" s="1"/>
  <c r="Y2166" i="1" a="1"/>
  <c r="Y2166" i="1" s="1"/>
  <c r="Z2166" i="1" s="1"/>
  <c r="Y2150" i="1" a="1"/>
  <c r="Y2150" i="1" s="1"/>
  <c r="Z2150" i="1" s="1"/>
  <c r="Y2134" i="1" a="1"/>
  <c r="Y2134" i="1" s="1"/>
  <c r="Z2134" i="1" s="1"/>
  <c r="Y2118" i="1" a="1"/>
  <c r="Y2118" i="1" s="1"/>
  <c r="Z2118" i="1" s="1"/>
  <c r="Y2102" i="1" a="1"/>
  <c r="Y2102" i="1" s="1"/>
  <c r="Z2102" i="1" s="1"/>
  <c r="Y2086" i="1" a="1"/>
  <c r="Y2086" i="1" s="1"/>
  <c r="Z2086" i="1" s="1"/>
  <c r="Y2070" i="1" a="1"/>
  <c r="Y2070" i="1" s="1"/>
  <c r="Z2070" i="1" s="1"/>
  <c r="Y2054" i="1" a="1"/>
  <c r="Y2054" i="1" s="1"/>
  <c r="Z2054" i="1" s="1"/>
  <c r="Y2038" i="1" a="1"/>
  <c r="Y2038" i="1" s="1"/>
  <c r="Z2038" i="1" s="1"/>
  <c r="Y2022" i="1" a="1"/>
  <c r="Y2022" i="1" s="1"/>
  <c r="Z2022" i="1" s="1"/>
  <c r="Y2006" i="1" a="1"/>
  <c r="Y2006" i="1" s="1"/>
  <c r="Z2006" i="1" s="1"/>
  <c r="Y1990" i="1" a="1"/>
  <c r="Y1990" i="1" s="1"/>
  <c r="Z1990" i="1" s="1"/>
  <c r="Y1974" i="1" a="1"/>
  <c r="Y1974" i="1" s="1"/>
  <c r="Z1974" i="1" s="1"/>
  <c r="Y1958" i="1" a="1"/>
  <c r="Y1958" i="1" s="1"/>
  <c r="Z1958" i="1" s="1"/>
  <c r="Y1942" i="1" a="1"/>
  <c r="Y1942" i="1" s="1"/>
  <c r="Z1942" i="1" s="1"/>
  <c r="Y1926" i="1" a="1"/>
  <c r="Y1926" i="1" s="1"/>
  <c r="Z1926" i="1" s="1"/>
  <c r="Y1910" i="1" a="1"/>
  <c r="Y1910" i="1" s="1"/>
  <c r="Z1910" i="1" s="1"/>
  <c r="Y1894" i="1" a="1"/>
  <c r="Y1894" i="1" s="1"/>
  <c r="Z1894" i="1" s="1"/>
  <c r="Y1878" i="1" a="1"/>
  <c r="Y1878" i="1" s="1"/>
  <c r="Z1878" i="1" s="1"/>
  <c r="Y1862" i="1" a="1"/>
  <c r="Y1862" i="1" s="1"/>
  <c r="Z1862" i="1" s="1"/>
  <c r="Y1846" i="1" a="1"/>
  <c r="Y1846" i="1" s="1"/>
  <c r="Z1846" i="1" s="1"/>
  <c r="Y1830" i="1" a="1"/>
  <c r="Y1830" i="1" s="1"/>
  <c r="Z1830" i="1" s="1"/>
  <c r="Y1814" i="1" a="1"/>
  <c r="Y1814" i="1" s="1"/>
  <c r="Z1814" i="1" s="1"/>
  <c r="Y1798" i="1" a="1"/>
  <c r="Y1798" i="1" s="1"/>
  <c r="Z1798" i="1" s="1"/>
  <c r="Y1782" i="1" a="1"/>
  <c r="Y1782" i="1" s="1"/>
  <c r="Z1782" i="1" s="1"/>
  <c r="Y1766" i="1" a="1"/>
  <c r="Y1766" i="1" s="1"/>
  <c r="Z1766" i="1" s="1"/>
  <c r="Y1750" i="1" a="1"/>
  <c r="Y1750" i="1" s="1"/>
  <c r="Z1750" i="1" s="1"/>
  <c r="Y1734" i="1" a="1"/>
  <c r="Y1734" i="1" s="1"/>
  <c r="Z1734" i="1" s="1"/>
  <c r="Y1718" i="1" a="1"/>
  <c r="Y1718" i="1" s="1"/>
  <c r="Z1718" i="1" s="1"/>
  <c r="Y1702" i="1" a="1"/>
  <c r="Y1702" i="1" s="1"/>
  <c r="Z1702" i="1" s="1"/>
  <c r="Y1686" i="1" a="1"/>
  <c r="Y1686" i="1" s="1"/>
  <c r="Z1686" i="1" s="1"/>
  <c r="Y1670" i="1" a="1"/>
  <c r="Y1670" i="1" s="1"/>
  <c r="Z1670" i="1" s="1"/>
  <c r="Y1654" i="1" a="1"/>
  <c r="Y1654" i="1" s="1"/>
  <c r="Z1654" i="1" s="1"/>
  <c r="Y1638" i="1" a="1"/>
  <c r="Y1638" i="1" s="1"/>
  <c r="Z1638" i="1" s="1"/>
  <c r="Y1622" i="1" a="1"/>
  <c r="Y1622" i="1" s="1"/>
  <c r="Z1622" i="1" s="1"/>
  <c r="Y1606" i="1" a="1"/>
  <c r="Y1606" i="1" s="1"/>
  <c r="Z1606" i="1" s="1"/>
  <c r="Y1590" i="1" a="1"/>
  <c r="Y1590" i="1" s="1"/>
  <c r="Z1590" i="1" s="1"/>
  <c r="Y1574" i="1" a="1"/>
  <c r="Y1574" i="1" s="1"/>
  <c r="Z1574" i="1" s="1"/>
  <c r="Y1558" i="1" a="1"/>
  <c r="Y1558" i="1" s="1"/>
  <c r="Z1558" i="1" s="1"/>
  <c r="Y1542" i="1" a="1"/>
  <c r="Y1542" i="1" s="1"/>
  <c r="Z1542" i="1" s="1"/>
  <c r="Y1526" i="1" a="1"/>
  <c r="Y1526" i="1" s="1"/>
  <c r="Z1526" i="1" s="1"/>
  <c r="Y1510" i="1" a="1"/>
  <c r="Y1510" i="1" s="1"/>
  <c r="Z1510" i="1" s="1"/>
  <c r="Y1494" i="1" a="1"/>
  <c r="Y1494" i="1" s="1"/>
  <c r="Z1494" i="1" s="1"/>
  <c r="Y1478" i="1" a="1"/>
  <c r="Y1478" i="1" s="1"/>
  <c r="Z1478" i="1" s="1"/>
  <c r="Y1462" i="1" a="1"/>
  <c r="Y1462" i="1" s="1"/>
  <c r="Z1462" i="1" s="1"/>
  <c r="Y1446" i="1" a="1"/>
  <c r="Y1446" i="1" s="1"/>
  <c r="Z1446" i="1" s="1"/>
  <c r="Y1430" i="1" a="1"/>
  <c r="Y1430" i="1" s="1"/>
  <c r="Z1430" i="1" s="1"/>
  <c r="Y1414" i="1" a="1"/>
  <c r="Y1414" i="1" s="1"/>
  <c r="Z1414" i="1" s="1"/>
  <c r="Y1398" i="1" a="1"/>
  <c r="Y1398" i="1" s="1"/>
  <c r="Z1398" i="1" s="1"/>
  <c r="Y1382" i="1" a="1"/>
  <c r="Y1382" i="1" s="1"/>
  <c r="Z1382" i="1" s="1"/>
  <c r="Y1366" i="1" a="1"/>
  <c r="Y1366" i="1" s="1"/>
  <c r="Z1366" i="1" s="1"/>
  <c r="Y1350" i="1" a="1"/>
  <c r="Y1350" i="1" s="1"/>
  <c r="Z1350" i="1" s="1"/>
  <c r="Y1334" i="1" a="1"/>
  <c r="Y1334" i="1" s="1"/>
  <c r="Z1334" i="1" s="1"/>
  <c r="Y1318" i="1" a="1"/>
  <c r="Y1318" i="1" s="1"/>
  <c r="Z1318" i="1" s="1"/>
  <c r="Y1302" i="1" a="1"/>
  <c r="Y1302" i="1" s="1"/>
  <c r="Z1302" i="1" s="1"/>
  <c r="Y1286" i="1" a="1"/>
  <c r="Y1286" i="1" s="1"/>
  <c r="Z1286" i="1" s="1"/>
  <c r="Y1270" i="1" a="1"/>
  <c r="Y1270" i="1" s="1"/>
  <c r="Z1270" i="1" s="1"/>
  <c r="Y1254" i="1" a="1"/>
  <c r="Y1254" i="1" s="1"/>
  <c r="Z1254" i="1" s="1"/>
  <c r="Y1238" i="1" a="1"/>
  <c r="Y1238" i="1" s="1"/>
  <c r="Z1238" i="1" s="1"/>
  <c r="Y1222" i="1" a="1"/>
  <c r="Y1222" i="1" s="1"/>
  <c r="Z1222" i="1" s="1"/>
  <c r="Y1206" i="1" a="1"/>
  <c r="Y1206" i="1" s="1"/>
  <c r="Z1206" i="1" s="1"/>
  <c r="Y1190" i="1" a="1"/>
  <c r="Y1190" i="1" s="1"/>
  <c r="Z1190" i="1" s="1"/>
  <c r="Y1174" i="1" a="1"/>
  <c r="Y1174" i="1" s="1"/>
  <c r="Z1174" i="1" s="1"/>
  <c r="Y1158" i="1" a="1"/>
  <c r="Y1158" i="1" s="1"/>
  <c r="Z1158" i="1" s="1"/>
  <c r="Y1142" i="1" a="1"/>
  <c r="Y1142" i="1" s="1"/>
  <c r="Z1142" i="1" s="1"/>
  <c r="Y1126" i="1" a="1"/>
  <c r="Y1126" i="1" s="1"/>
  <c r="Z1126" i="1" s="1"/>
  <c r="Y1110" i="1" a="1"/>
  <c r="Y1110" i="1" s="1"/>
  <c r="Z1110" i="1" s="1"/>
  <c r="Y1094" i="1" a="1"/>
  <c r="Y1094" i="1" s="1"/>
  <c r="Z1094" i="1" s="1"/>
  <c r="Y1078" i="1" a="1"/>
  <c r="Y1078" i="1" s="1"/>
  <c r="Z1078" i="1" s="1"/>
  <c r="Y1062" i="1" a="1"/>
  <c r="Y1062" i="1" s="1"/>
  <c r="Z1062" i="1" s="1"/>
  <c r="Y1046" i="1" a="1"/>
  <c r="Y1046" i="1" s="1"/>
  <c r="Z1046" i="1" s="1"/>
  <c r="Y1030" i="1" a="1"/>
  <c r="Y1030" i="1" s="1"/>
  <c r="Z1030" i="1" s="1"/>
  <c r="Y1014" i="1" a="1"/>
  <c r="Y1014" i="1" s="1"/>
  <c r="Z1014" i="1" s="1"/>
  <c r="Y998" i="1" a="1"/>
  <c r="Y998" i="1" s="1"/>
  <c r="Z998" i="1" s="1"/>
  <c r="Y982" i="1" a="1"/>
  <c r="Y982" i="1" s="1"/>
  <c r="Z982" i="1" s="1"/>
  <c r="Y966" i="1" a="1"/>
  <c r="Y966" i="1" s="1"/>
  <c r="Z966" i="1" s="1"/>
  <c r="Y950" i="1" a="1"/>
  <c r="Y950" i="1" s="1"/>
  <c r="Z950" i="1" s="1"/>
  <c r="Y934" i="1" a="1"/>
  <c r="Y934" i="1" s="1"/>
  <c r="Z934" i="1" s="1"/>
  <c r="Y918" i="1" a="1"/>
  <c r="Y918" i="1" s="1"/>
  <c r="Z918" i="1" s="1"/>
  <c r="Y902" i="1" a="1"/>
  <c r="Y902" i="1" s="1"/>
  <c r="Z902" i="1" s="1"/>
  <c r="Y886" i="1" a="1"/>
  <c r="Y886" i="1" s="1"/>
  <c r="Z886" i="1" s="1"/>
  <c r="Y870" i="1" a="1"/>
  <c r="Y870" i="1" s="1"/>
  <c r="Z870" i="1" s="1"/>
  <c r="Y854" i="1" a="1"/>
  <c r="Y854" i="1" s="1"/>
  <c r="Z854" i="1" s="1"/>
  <c r="Y838" i="1" a="1"/>
  <c r="Y838" i="1" s="1"/>
  <c r="Z838" i="1" s="1"/>
  <c r="Y822" i="1" a="1"/>
  <c r="Y822" i="1" s="1"/>
  <c r="Z822" i="1" s="1"/>
  <c r="Y806" i="1" a="1"/>
  <c r="Y806" i="1" s="1"/>
  <c r="Z806" i="1" s="1"/>
  <c r="Y790" i="1" a="1"/>
  <c r="Y790" i="1" s="1"/>
  <c r="Z790" i="1" s="1"/>
  <c r="Y774" i="1" a="1"/>
  <c r="Y774" i="1" s="1"/>
  <c r="Z774" i="1" s="1"/>
  <c r="Y758" i="1" a="1"/>
  <c r="Y758" i="1" s="1"/>
  <c r="Z758" i="1" s="1"/>
  <c r="Y742" i="1" a="1"/>
  <c r="Y742" i="1" s="1"/>
  <c r="Z742" i="1" s="1"/>
  <c r="Y726" i="1" a="1"/>
  <c r="Y726" i="1" s="1"/>
  <c r="Z726" i="1" s="1"/>
  <c r="Y710" i="1" a="1"/>
  <c r="Y710" i="1" s="1"/>
  <c r="Z710" i="1" s="1"/>
  <c r="Y694" i="1" a="1"/>
  <c r="Y694" i="1" s="1"/>
  <c r="Z694" i="1" s="1"/>
  <c r="Y678" i="1" a="1"/>
  <c r="Y678" i="1" s="1"/>
  <c r="Z678" i="1" s="1"/>
  <c r="Y662" i="1" a="1"/>
  <c r="Y662" i="1" s="1"/>
  <c r="Z662" i="1" s="1"/>
  <c r="Y646" i="1" a="1"/>
  <c r="Y646" i="1" s="1"/>
  <c r="Z646" i="1" s="1"/>
  <c r="Y630" i="1" a="1"/>
  <c r="Y630" i="1" s="1"/>
  <c r="Z630" i="1" s="1"/>
  <c r="Y614" i="1" a="1"/>
  <c r="Y614" i="1" s="1"/>
  <c r="Z614" i="1" s="1"/>
  <c r="Y598" i="1" a="1"/>
  <c r="Y598" i="1" s="1"/>
  <c r="Z598" i="1" s="1"/>
  <c r="Y582" i="1" a="1"/>
  <c r="Y582" i="1" s="1"/>
  <c r="Z582" i="1" s="1"/>
  <c r="Y566" i="1" a="1"/>
  <c r="Y566" i="1" s="1"/>
  <c r="Z566" i="1" s="1"/>
  <c r="Y550" i="1" a="1"/>
  <c r="Y550" i="1" s="1"/>
  <c r="Z550" i="1" s="1"/>
  <c r="Y534" i="1" a="1"/>
  <c r="Y534" i="1" s="1"/>
  <c r="Z534" i="1" s="1"/>
  <c r="Y518" i="1" a="1"/>
  <c r="Y518" i="1" s="1"/>
  <c r="Z518" i="1" s="1"/>
  <c r="Y502" i="1" a="1"/>
  <c r="Y502" i="1" s="1"/>
  <c r="Z502" i="1" s="1"/>
  <c r="Y486" i="1" a="1"/>
  <c r="Y486" i="1" s="1"/>
  <c r="Z486" i="1" s="1"/>
  <c r="Y470" i="1" a="1"/>
  <c r="Y470" i="1" s="1"/>
  <c r="Z470" i="1" s="1"/>
  <c r="Y454" i="1" a="1"/>
  <c r="Y454" i="1" s="1"/>
  <c r="Z454" i="1" s="1"/>
  <c r="Y438" i="1" a="1"/>
  <c r="Y438" i="1" s="1"/>
  <c r="Z438" i="1" s="1"/>
  <c r="Y422" i="1" a="1"/>
  <c r="Y422" i="1" s="1"/>
  <c r="Z422" i="1" s="1"/>
  <c r="Y406" i="1" a="1"/>
  <c r="Y406" i="1" s="1"/>
  <c r="Z406" i="1" s="1"/>
  <c r="Y390" i="1" a="1"/>
  <c r="Y390" i="1" s="1"/>
  <c r="Z390" i="1" s="1"/>
  <c r="Y374" i="1" a="1"/>
  <c r="Y374" i="1" s="1"/>
  <c r="Z374" i="1" s="1"/>
  <c r="Y358" i="1" a="1"/>
  <c r="Y358" i="1" s="1"/>
  <c r="Z358" i="1" s="1"/>
  <c r="Y342" i="1" a="1"/>
  <c r="Y342" i="1" s="1"/>
  <c r="Z342" i="1" s="1"/>
  <c r="Y326" i="1" a="1"/>
  <c r="Y326" i="1" s="1"/>
  <c r="Z326" i="1" s="1"/>
  <c r="Y310" i="1" a="1"/>
  <c r="Y310" i="1" s="1"/>
  <c r="Z310" i="1" s="1"/>
  <c r="Y294" i="1" a="1"/>
  <c r="Y294" i="1" s="1"/>
  <c r="Z294" i="1" s="1"/>
  <c r="Y278" i="1" a="1"/>
  <c r="Y278" i="1" s="1"/>
  <c r="Z278" i="1" s="1"/>
  <c r="Y262" i="1" a="1"/>
  <c r="Y262" i="1" s="1"/>
  <c r="Z262" i="1" s="1"/>
  <c r="Y246" i="1" a="1"/>
  <c r="Y246" i="1" s="1"/>
  <c r="Z246" i="1" s="1"/>
  <c r="Y230" i="1" a="1"/>
  <c r="Y230" i="1" s="1"/>
  <c r="Z230" i="1" s="1"/>
  <c r="Y214" i="1" a="1"/>
  <c r="Y214" i="1" s="1"/>
  <c r="Z214" i="1" s="1"/>
  <c r="Y198" i="1" a="1"/>
  <c r="Y198" i="1" s="1"/>
  <c r="Z198" i="1" s="1"/>
  <c r="Y182" i="1" a="1"/>
  <c r="Y182" i="1" s="1"/>
  <c r="Z182" i="1" s="1"/>
  <c r="Y166" i="1" a="1"/>
  <c r="Y166" i="1" s="1"/>
  <c r="Z166" i="1" s="1"/>
  <c r="Y150" i="1" a="1"/>
  <c r="Y150" i="1" s="1"/>
  <c r="Z150" i="1" s="1"/>
  <c r="Y134" i="1" a="1"/>
  <c r="Y134" i="1" s="1"/>
  <c r="Z134" i="1" s="1"/>
  <c r="Y118" i="1" a="1"/>
  <c r="Y118" i="1" s="1"/>
  <c r="Z118" i="1" s="1"/>
  <c r="Y102" i="1" a="1"/>
  <c r="Y102" i="1" s="1"/>
  <c r="Z102" i="1" s="1"/>
  <c r="Y86" i="1" a="1"/>
  <c r="Y86" i="1" s="1"/>
  <c r="Z86" i="1" s="1"/>
  <c r="Y70" i="1" a="1"/>
  <c r="Y70" i="1" s="1"/>
  <c r="Z70" i="1" s="1"/>
  <c r="Y54" i="1" a="1"/>
  <c r="Y54" i="1" s="1"/>
  <c r="Z54" i="1" s="1"/>
  <c r="Y38" i="1" a="1"/>
  <c r="Y38" i="1" s="1"/>
  <c r="Z38" i="1" s="1"/>
  <c r="Y22" i="1" a="1"/>
  <c r="Y22" i="1" s="1"/>
  <c r="Z22" i="1" s="1"/>
  <c r="Y6" i="1" a="1"/>
  <c r="Y6" i="1" s="1"/>
  <c r="Z6" i="1" s="1"/>
  <c r="Y4997" i="1" a="1"/>
  <c r="Y4997" i="1" s="1"/>
  <c r="Z4997" i="1" s="1"/>
  <c r="Y4981" i="1" a="1"/>
  <c r="Y4981" i="1" s="1"/>
  <c r="Z4981" i="1" s="1"/>
  <c r="Y4965" i="1" a="1"/>
  <c r="Y4965" i="1" s="1"/>
  <c r="Z4965" i="1" s="1"/>
  <c r="Y4949" i="1" a="1"/>
  <c r="Y4949" i="1" s="1"/>
  <c r="Z4949" i="1" s="1"/>
  <c r="Y4933" i="1" a="1"/>
  <c r="Y4933" i="1" s="1"/>
  <c r="Z4933" i="1" s="1"/>
  <c r="Y4917" i="1" a="1"/>
  <c r="Y4917" i="1" s="1"/>
  <c r="Z4917" i="1" s="1"/>
  <c r="Y4901" i="1" a="1"/>
  <c r="Y4901" i="1" s="1"/>
  <c r="Z4901" i="1" s="1"/>
  <c r="Y4885" i="1" a="1"/>
  <c r="Y4885" i="1" s="1"/>
  <c r="Z4885" i="1" s="1"/>
  <c r="Y4869" i="1" a="1"/>
  <c r="Y4869" i="1" s="1"/>
  <c r="Z4869" i="1" s="1"/>
  <c r="Y4853" i="1" a="1"/>
  <c r="Y4853" i="1" s="1"/>
  <c r="Z4853" i="1" s="1"/>
  <c r="Y4837" i="1" a="1"/>
  <c r="Y4837" i="1" s="1"/>
  <c r="Z4837" i="1" s="1"/>
  <c r="Y4821" i="1" a="1"/>
  <c r="Y4821" i="1" s="1"/>
  <c r="Z4821" i="1" s="1"/>
  <c r="Y4805" i="1" a="1"/>
  <c r="Y4805" i="1" s="1"/>
  <c r="Z4805" i="1" s="1"/>
  <c r="Y4789" i="1" a="1"/>
  <c r="Y4789" i="1" s="1"/>
  <c r="Z4789" i="1" s="1"/>
  <c r="Y4773" i="1" a="1"/>
  <c r="Y4773" i="1" s="1"/>
  <c r="Z4773" i="1" s="1"/>
  <c r="Y4757" i="1" a="1"/>
  <c r="Y4757" i="1" s="1"/>
  <c r="Z4757" i="1" s="1"/>
  <c r="Y4741" i="1" a="1"/>
  <c r="Y4741" i="1" s="1"/>
  <c r="Z4741" i="1" s="1"/>
  <c r="Y4725" i="1" a="1"/>
  <c r="Y4725" i="1" s="1"/>
  <c r="Z4725" i="1" s="1"/>
  <c r="Y4709" i="1" a="1"/>
  <c r="Y4709" i="1" s="1"/>
  <c r="Z4709" i="1" s="1"/>
  <c r="Y4693" i="1" a="1"/>
  <c r="Y4693" i="1" s="1"/>
  <c r="Z4693" i="1" s="1"/>
  <c r="Y4677" i="1" a="1"/>
  <c r="Y4677" i="1" s="1"/>
  <c r="Z4677" i="1" s="1"/>
  <c r="Y4661" i="1" a="1"/>
  <c r="Y4661" i="1" s="1"/>
  <c r="Z4661" i="1" s="1"/>
  <c r="Y4645" i="1" a="1"/>
  <c r="Y4645" i="1" s="1"/>
  <c r="Z4645" i="1" s="1"/>
  <c r="Y4629" i="1" a="1"/>
  <c r="Y4629" i="1" s="1"/>
  <c r="Z4629" i="1" s="1"/>
  <c r="Y4613" i="1" a="1"/>
  <c r="Y4613" i="1" s="1"/>
  <c r="Z4613" i="1" s="1"/>
  <c r="Y4597" i="1" a="1"/>
  <c r="Y4597" i="1" s="1"/>
  <c r="Z4597" i="1" s="1"/>
  <c r="Y4581" i="1" a="1"/>
  <c r="Y4581" i="1" s="1"/>
  <c r="Z4581" i="1" s="1"/>
  <c r="Y4565" i="1" a="1"/>
  <c r="Y4565" i="1" s="1"/>
  <c r="Z4565" i="1" s="1"/>
  <c r="Y4549" i="1" a="1"/>
  <c r="Y4549" i="1" s="1"/>
  <c r="Z4549" i="1" s="1"/>
  <c r="Y4533" i="1" a="1"/>
  <c r="Y4533" i="1" s="1"/>
  <c r="Z4533" i="1" s="1"/>
  <c r="Y4517" i="1" a="1"/>
  <c r="Y4517" i="1" s="1"/>
  <c r="Z4517" i="1" s="1"/>
  <c r="Y4501" i="1" a="1"/>
  <c r="Y4501" i="1" s="1"/>
  <c r="Z4501" i="1" s="1"/>
  <c r="Y4485" i="1" a="1"/>
  <c r="Y4485" i="1" s="1"/>
  <c r="Z4485" i="1" s="1"/>
  <c r="Y4469" i="1" a="1"/>
  <c r="Y4469" i="1" s="1"/>
  <c r="Z4469" i="1" s="1"/>
  <c r="Y4453" i="1" a="1"/>
  <c r="Y4453" i="1" s="1"/>
  <c r="Z4453" i="1" s="1"/>
  <c r="Y4437" i="1" a="1"/>
  <c r="Y4437" i="1" s="1"/>
  <c r="Z4437" i="1" s="1"/>
  <c r="Y4421" i="1" a="1"/>
  <c r="Y4421" i="1" s="1"/>
  <c r="Z4421" i="1" s="1"/>
  <c r="Y4405" i="1" a="1"/>
  <c r="Y4405" i="1" s="1"/>
  <c r="Z4405" i="1" s="1"/>
  <c r="Y4389" i="1" a="1"/>
  <c r="Y4389" i="1" s="1"/>
  <c r="Z4389" i="1" s="1"/>
  <c r="Y4373" i="1" a="1"/>
  <c r="Y4373" i="1" s="1"/>
  <c r="Z4373" i="1" s="1"/>
  <c r="Y4357" i="1" a="1"/>
  <c r="Y4357" i="1" s="1"/>
  <c r="Z4357" i="1" s="1"/>
  <c r="Y4341" i="1" a="1"/>
  <c r="Y4341" i="1" s="1"/>
  <c r="Z4341" i="1" s="1"/>
  <c r="Y4325" i="1" a="1"/>
  <c r="Y4325" i="1" s="1"/>
  <c r="Z4325" i="1" s="1"/>
  <c r="Y4309" i="1" a="1"/>
  <c r="Y4309" i="1" s="1"/>
  <c r="Z4309" i="1" s="1"/>
  <c r="Y4293" i="1" a="1"/>
  <c r="Y4293" i="1" s="1"/>
  <c r="Z4293" i="1" s="1"/>
  <c r="Y4277" i="1" a="1"/>
  <c r="Y4277" i="1" s="1"/>
  <c r="Z4277" i="1" s="1"/>
  <c r="Y4261" i="1" a="1"/>
  <c r="Y4261" i="1" s="1"/>
  <c r="Z4261" i="1" s="1"/>
  <c r="Y4245" i="1" a="1"/>
  <c r="Y4245" i="1" s="1"/>
  <c r="Z4245" i="1" s="1"/>
  <c r="Y4229" i="1" a="1"/>
  <c r="Y4229" i="1" s="1"/>
  <c r="Z4229" i="1" s="1"/>
  <c r="Y4213" i="1" a="1"/>
  <c r="Y4213" i="1" s="1"/>
  <c r="Z4213" i="1" s="1"/>
  <c r="Y4197" i="1" a="1"/>
  <c r="Y4197" i="1" s="1"/>
  <c r="Z4197" i="1" s="1"/>
  <c r="Y4181" i="1" a="1"/>
  <c r="Y4181" i="1" s="1"/>
  <c r="Z4181" i="1" s="1"/>
  <c r="Y4165" i="1" a="1"/>
  <c r="Y4165" i="1" s="1"/>
  <c r="Z4165" i="1" s="1"/>
  <c r="Y4149" i="1" a="1"/>
  <c r="Y4149" i="1" s="1"/>
  <c r="Z4149" i="1" s="1"/>
  <c r="Y4133" i="1" a="1"/>
  <c r="Y4133" i="1" s="1"/>
  <c r="Z4133" i="1" s="1"/>
  <c r="Y4117" i="1" a="1"/>
  <c r="Y4117" i="1" s="1"/>
  <c r="Z4117" i="1" s="1"/>
  <c r="Y4101" i="1" a="1"/>
  <c r="Y4101" i="1" s="1"/>
  <c r="Z4101" i="1" s="1"/>
  <c r="Y4085" i="1" a="1"/>
  <c r="Y4085" i="1" s="1"/>
  <c r="Z4085" i="1" s="1"/>
  <c r="Y4069" i="1" a="1"/>
  <c r="Y4069" i="1" s="1"/>
  <c r="Z4069" i="1" s="1"/>
  <c r="Y4053" i="1" a="1"/>
  <c r="Y4053" i="1" s="1"/>
  <c r="Z4053" i="1" s="1"/>
  <c r="Y4037" i="1" a="1"/>
  <c r="Y4037" i="1" s="1"/>
  <c r="Z4037" i="1" s="1"/>
  <c r="Y4021" i="1" a="1"/>
  <c r="Y4021" i="1" s="1"/>
  <c r="Z4021" i="1" s="1"/>
  <c r="Y4005" i="1" a="1"/>
  <c r="Y4005" i="1" s="1"/>
  <c r="Z4005" i="1" s="1"/>
  <c r="Y3989" i="1" a="1"/>
  <c r="Y3989" i="1" s="1"/>
  <c r="Z3989" i="1" s="1"/>
  <c r="Y3973" i="1" a="1"/>
  <c r="Y3973" i="1" s="1"/>
  <c r="Z3973" i="1" s="1"/>
  <c r="Y3957" i="1" a="1"/>
  <c r="Y3957" i="1" s="1"/>
  <c r="Z3957" i="1" s="1"/>
  <c r="Y3941" i="1" a="1"/>
  <c r="Y3941" i="1" s="1"/>
  <c r="Z3941" i="1" s="1"/>
  <c r="Y3925" i="1" a="1"/>
  <c r="Y3925" i="1" s="1"/>
  <c r="Z3925" i="1" s="1"/>
  <c r="Y3909" i="1" a="1"/>
  <c r="Y3909" i="1" s="1"/>
  <c r="Z3909" i="1" s="1"/>
  <c r="Y3893" i="1" a="1"/>
  <c r="Y3893" i="1" s="1"/>
  <c r="Z3893" i="1" s="1"/>
  <c r="Y3877" i="1" a="1"/>
  <c r="Y3877" i="1" s="1"/>
  <c r="Z3877" i="1" s="1"/>
  <c r="Y3861" i="1" a="1"/>
  <c r="Y3861" i="1" s="1"/>
  <c r="Z3861" i="1" s="1"/>
  <c r="Y3845" i="1" a="1"/>
  <c r="Y3845" i="1" s="1"/>
  <c r="Z3845" i="1" s="1"/>
  <c r="Y3829" i="1" a="1"/>
  <c r="Y3829" i="1" s="1"/>
  <c r="Z3829" i="1" s="1"/>
  <c r="Y3813" i="1" a="1"/>
  <c r="Y3813" i="1" s="1"/>
  <c r="Z3813" i="1" s="1"/>
  <c r="Y3797" i="1" a="1"/>
  <c r="Y3797" i="1" s="1"/>
  <c r="Z3797" i="1" s="1"/>
  <c r="Y3781" i="1" a="1"/>
  <c r="Y3781" i="1" s="1"/>
  <c r="Z3781" i="1" s="1"/>
  <c r="Y3765" i="1" a="1"/>
  <c r="Y3765" i="1" s="1"/>
  <c r="Z3765" i="1" s="1"/>
  <c r="Y3749" i="1" a="1"/>
  <c r="Y3749" i="1" s="1"/>
  <c r="Z3749" i="1" s="1"/>
  <c r="Y3733" i="1" a="1"/>
  <c r="Y3733" i="1" s="1"/>
  <c r="Z3733" i="1" s="1"/>
  <c r="Y3717" i="1" a="1"/>
  <c r="Y3717" i="1" s="1"/>
  <c r="Z3717" i="1" s="1"/>
  <c r="Y3701" i="1" a="1"/>
  <c r="Y3701" i="1" s="1"/>
  <c r="Z3701" i="1" s="1"/>
  <c r="Y3685" i="1" a="1"/>
  <c r="Y3685" i="1" s="1"/>
  <c r="Z3685" i="1" s="1"/>
  <c r="Y3669" i="1" a="1"/>
  <c r="Y3669" i="1" s="1"/>
  <c r="Z3669" i="1" s="1"/>
  <c r="Y3653" i="1" a="1"/>
  <c r="Y3653" i="1" s="1"/>
  <c r="Z3653" i="1" s="1"/>
  <c r="Y3637" i="1" a="1"/>
  <c r="Y3637" i="1" s="1"/>
  <c r="Z3637" i="1" s="1"/>
  <c r="Y3621" i="1" a="1"/>
  <c r="Y3621" i="1" s="1"/>
  <c r="Z3621" i="1" s="1"/>
  <c r="Y3605" i="1" a="1"/>
  <c r="Y3605" i="1" s="1"/>
  <c r="Z3605" i="1" s="1"/>
  <c r="Y3589" i="1" a="1"/>
  <c r="Y3589" i="1" s="1"/>
  <c r="Z3589" i="1" s="1"/>
  <c r="Y3573" i="1" a="1"/>
  <c r="Y3573" i="1" s="1"/>
  <c r="Z3573" i="1" s="1"/>
  <c r="Y3557" i="1" a="1"/>
  <c r="Y3557" i="1" s="1"/>
  <c r="Z3557" i="1" s="1"/>
  <c r="Y3541" i="1" a="1"/>
  <c r="Y3541" i="1" s="1"/>
  <c r="Z3541" i="1" s="1"/>
  <c r="Y3525" i="1" a="1"/>
  <c r="Y3525" i="1" s="1"/>
  <c r="Z3525" i="1" s="1"/>
  <c r="Y3509" i="1" a="1"/>
  <c r="Y3509" i="1" s="1"/>
  <c r="Z3509" i="1" s="1"/>
  <c r="Y3493" i="1" a="1"/>
  <c r="Y3493" i="1" s="1"/>
  <c r="Z3493" i="1" s="1"/>
  <c r="Y3477" i="1" a="1"/>
  <c r="Y3477" i="1" s="1"/>
  <c r="Z3477" i="1" s="1"/>
  <c r="Y3461" i="1" a="1"/>
  <c r="Y3461" i="1" s="1"/>
  <c r="Z3461" i="1" s="1"/>
  <c r="Y3445" i="1" a="1"/>
  <c r="Y3445" i="1" s="1"/>
  <c r="Z3445" i="1" s="1"/>
  <c r="Y3429" i="1" a="1"/>
  <c r="Y3429" i="1" s="1"/>
  <c r="Z3429" i="1" s="1"/>
  <c r="Y3413" i="1" a="1"/>
  <c r="Y3413" i="1" s="1"/>
  <c r="Z3413" i="1" s="1"/>
  <c r="Y3397" i="1" a="1"/>
  <c r="Y3397" i="1" s="1"/>
  <c r="Z3397" i="1" s="1"/>
  <c r="Y3381" i="1" a="1"/>
  <c r="Y3381" i="1" s="1"/>
  <c r="Z3381" i="1" s="1"/>
  <c r="Y3365" i="1" a="1"/>
  <c r="Y3365" i="1" s="1"/>
  <c r="Z3365" i="1" s="1"/>
  <c r="Y3349" i="1" a="1"/>
  <c r="Y3349" i="1" s="1"/>
  <c r="Z3349" i="1" s="1"/>
  <c r="Y3333" i="1" a="1"/>
  <c r="Y3333" i="1" s="1"/>
  <c r="Z3333" i="1" s="1"/>
  <c r="Y3317" i="1" a="1"/>
  <c r="Y3317" i="1" s="1"/>
  <c r="Z3317" i="1" s="1"/>
  <c r="Y3301" i="1" a="1"/>
  <c r="Y3301" i="1" s="1"/>
  <c r="Z3301" i="1" s="1"/>
  <c r="Y3285" i="1" a="1"/>
  <c r="Y3285" i="1" s="1"/>
  <c r="Z3285" i="1" s="1"/>
  <c r="Y3269" i="1" a="1"/>
  <c r="Y3269" i="1" s="1"/>
  <c r="Z3269" i="1" s="1"/>
  <c r="Y3253" i="1" a="1"/>
  <c r="Y3253" i="1" s="1"/>
  <c r="Z3253" i="1" s="1"/>
  <c r="Y3237" i="1" a="1"/>
  <c r="Y3237" i="1" s="1"/>
  <c r="Z3237" i="1" s="1"/>
  <c r="Y3221" i="1" a="1"/>
  <c r="Y3221" i="1" s="1"/>
  <c r="Z3221" i="1" s="1"/>
  <c r="Y3205" i="1" a="1"/>
  <c r="Y3205" i="1" s="1"/>
  <c r="Z3205" i="1" s="1"/>
  <c r="Y3189" i="1" a="1"/>
  <c r="Y3189" i="1" s="1"/>
  <c r="Z3189" i="1" s="1"/>
  <c r="Y3173" i="1" a="1"/>
  <c r="Y3173" i="1" s="1"/>
  <c r="Z3173" i="1" s="1"/>
  <c r="Y3157" i="1" a="1"/>
  <c r="Y3157" i="1" s="1"/>
  <c r="Z3157" i="1" s="1"/>
  <c r="Y3141" i="1" a="1"/>
  <c r="Y3141" i="1" s="1"/>
  <c r="Z3141" i="1" s="1"/>
  <c r="Y3125" i="1" a="1"/>
  <c r="Y3125" i="1" s="1"/>
  <c r="Z3125" i="1" s="1"/>
  <c r="Y3109" i="1" a="1"/>
  <c r="Y3109" i="1" s="1"/>
  <c r="Z3109" i="1" s="1"/>
  <c r="Y3093" i="1" a="1"/>
  <c r="Y3093" i="1" s="1"/>
  <c r="Z3093" i="1" s="1"/>
  <c r="Y3077" i="1" a="1"/>
  <c r="Y3077" i="1" s="1"/>
  <c r="Z3077" i="1" s="1"/>
  <c r="Y3061" i="1" a="1"/>
  <c r="Y3061" i="1" s="1"/>
  <c r="Z3061" i="1" s="1"/>
  <c r="Y3045" i="1" a="1"/>
  <c r="Y3045" i="1" s="1"/>
  <c r="Z3045" i="1" s="1"/>
  <c r="Y3029" i="1" a="1"/>
  <c r="Y3029" i="1" s="1"/>
  <c r="Z3029" i="1" s="1"/>
  <c r="Y3013" i="1" a="1"/>
  <c r="Y3013" i="1" s="1"/>
  <c r="Z3013" i="1" s="1"/>
  <c r="Y2997" i="1" a="1"/>
  <c r="Y2997" i="1" s="1"/>
  <c r="Z2997" i="1" s="1"/>
  <c r="Y2981" i="1" a="1"/>
  <c r="Y2981" i="1" s="1"/>
  <c r="Z2981" i="1" s="1"/>
  <c r="Y2965" i="1" a="1"/>
  <c r="Y2965" i="1" s="1"/>
  <c r="Z2965" i="1" s="1"/>
  <c r="Y2949" i="1" a="1"/>
  <c r="Y2949" i="1" s="1"/>
  <c r="Z2949" i="1" s="1"/>
  <c r="Y2933" i="1" a="1"/>
  <c r="Y2933" i="1" s="1"/>
  <c r="Z2933" i="1" s="1"/>
  <c r="Y2917" i="1" a="1"/>
  <c r="Y2917" i="1" s="1"/>
  <c r="Z2917" i="1" s="1"/>
  <c r="Y2901" i="1" a="1"/>
  <c r="Y2901" i="1" s="1"/>
  <c r="Z2901" i="1" s="1"/>
  <c r="Y2885" i="1" a="1"/>
  <c r="Y2885" i="1" s="1"/>
  <c r="Z2885" i="1" s="1"/>
  <c r="Y2869" i="1" a="1"/>
  <c r="Y2869" i="1" s="1"/>
  <c r="Z2869" i="1" s="1"/>
  <c r="Y2853" i="1" a="1"/>
  <c r="Y2853" i="1" s="1"/>
  <c r="Z2853" i="1" s="1"/>
  <c r="Y2837" i="1" a="1"/>
  <c r="Y2837" i="1" s="1"/>
  <c r="Z2837" i="1" s="1"/>
  <c r="Y2821" i="1" a="1"/>
  <c r="Y2821" i="1" s="1"/>
  <c r="Z2821" i="1" s="1"/>
  <c r="Y2805" i="1" a="1"/>
  <c r="Y2805" i="1" s="1"/>
  <c r="Z2805" i="1" s="1"/>
  <c r="Y2789" i="1" a="1"/>
  <c r="Y2789" i="1" s="1"/>
  <c r="Z2789" i="1" s="1"/>
  <c r="Y2773" i="1" a="1"/>
  <c r="Y2773" i="1" s="1"/>
  <c r="Z2773" i="1" s="1"/>
  <c r="Y2757" i="1" a="1"/>
  <c r="Y2757" i="1" s="1"/>
  <c r="Z2757" i="1" s="1"/>
  <c r="Y2741" i="1" a="1"/>
  <c r="Y2741" i="1" s="1"/>
  <c r="Z2741" i="1" s="1"/>
  <c r="Y2725" i="1" a="1"/>
  <c r="Y2725" i="1" s="1"/>
  <c r="Z2725" i="1" s="1"/>
  <c r="Y2709" i="1" a="1"/>
  <c r="Y2709" i="1" s="1"/>
  <c r="Z2709" i="1" s="1"/>
  <c r="Y2693" i="1" a="1"/>
  <c r="Y2693" i="1" s="1"/>
  <c r="Z2693" i="1" s="1"/>
  <c r="Y2677" i="1" a="1"/>
  <c r="Y2677" i="1" s="1"/>
  <c r="Z2677" i="1" s="1"/>
  <c r="Y2661" i="1" a="1"/>
  <c r="Y2661" i="1" s="1"/>
  <c r="Z2661" i="1" s="1"/>
  <c r="Y2645" i="1" a="1"/>
  <c r="Y2645" i="1" s="1"/>
  <c r="Z2645" i="1" s="1"/>
  <c r="Y2629" i="1" a="1"/>
  <c r="Y2629" i="1" s="1"/>
  <c r="Z2629" i="1" s="1"/>
  <c r="Y2613" i="1" a="1"/>
  <c r="Y2613" i="1" s="1"/>
  <c r="Z2613" i="1" s="1"/>
  <c r="Y2597" i="1" a="1"/>
  <c r="Y2597" i="1" s="1"/>
  <c r="Z2597" i="1" s="1"/>
  <c r="Y2581" i="1" a="1"/>
  <c r="Y2581" i="1" s="1"/>
  <c r="Z2581" i="1" s="1"/>
  <c r="Y2565" i="1" a="1"/>
  <c r="Y2565" i="1" s="1"/>
  <c r="Z2565" i="1" s="1"/>
  <c r="Y2549" i="1" a="1"/>
  <c r="Y2549" i="1" s="1"/>
  <c r="Z2549" i="1" s="1"/>
  <c r="Y2533" i="1" a="1"/>
  <c r="Y2533" i="1" s="1"/>
  <c r="Z2533" i="1" s="1"/>
  <c r="Y2517" i="1" a="1"/>
  <c r="Y2517" i="1" s="1"/>
  <c r="Z2517" i="1" s="1"/>
  <c r="Y2501" i="1" a="1"/>
  <c r="Y2501" i="1" s="1"/>
  <c r="Z2501" i="1" s="1"/>
  <c r="Y2485" i="1" a="1"/>
  <c r="Y2485" i="1" s="1"/>
  <c r="Z2485" i="1" s="1"/>
  <c r="Y2469" i="1" a="1"/>
  <c r="Y2469" i="1" s="1"/>
  <c r="Z2469" i="1" s="1"/>
  <c r="Y2453" i="1" a="1"/>
  <c r="Y2453" i="1" s="1"/>
  <c r="Z2453" i="1" s="1"/>
  <c r="Y2437" i="1" a="1"/>
  <c r="Y2437" i="1" s="1"/>
  <c r="Z2437" i="1" s="1"/>
  <c r="Y2421" i="1" a="1"/>
  <c r="Y2421" i="1" s="1"/>
  <c r="Z2421" i="1" s="1"/>
  <c r="Y2405" i="1" a="1"/>
  <c r="Y2405" i="1" s="1"/>
  <c r="Z2405" i="1" s="1"/>
  <c r="Y2389" i="1" a="1"/>
  <c r="Y2389" i="1" s="1"/>
  <c r="Z2389" i="1" s="1"/>
  <c r="Y2373" i="1" a="1"/>
  <c r="Y2373" i="1" s="1"/>
  <c r="Z2373" i="1" s="1"/>
  <c r="Y2357" i="1" a="1"/>
  <c r="Y2357" i="1" s="1"/>
  <c r="Z2357" i="1" s="1"/>
  <c r="Y2341" i="1" a="1"/>
  <c r="Y2341" i="1" s="1"/>
  <c r="Z2341" i="1" s="1"/>
  <c r="Y2325" i="1" a="1"/>
  <c r="Y2325" i="1" s="1"/>
  <c r="Z2325" i="1" s="1"/>
  <c r="Y2309" i="1" a="1"/>
  <c r="Y2309" i="1" s="1"/>
  <c r="Z2309" i="1" s="1"/>
  <c r="Y2293" i="1" a="1"/>
  <c r="Y2293" i="1" s="1"/>
  <c r="Z2293" i="1" s="1"/>
  <c r="Y2277" i="1" a="1"/>
  <c r="Y2277" i="1" s="1"/>
  <c r="Z2277" i="1" s="1"/>
  <c r="Y2261" i="1" a="1"/>
  <c r="Y2261" i="1" s="1"/>
  <c r="Z2261" i="1" s="1"/>
  <c r="Y2245" i="1" a="1"/>
  <c r="Y2245" i="1" s="1"/>
  <c r="Z2245" i="1" s="1"/>
  <c r="Y2229" i="1" a="1"/>
  <c r="Y2229" i="1" s="1"/>
  <c r="Z2229" i="1" s="1"/>
  <c r="Y2213" i="1" a="1"/>
  <c r="Y2213" i="1" s="1"/>
  <c r="Z2213" i="1" s="1"/>
  <c r="Y2197" i="1" a="1"/>
  <c r="Y2197" i="1" s="1"/>
  <c r="Z2197" i="1" s="1"/>
  <c r="Y2181" i="1" a="1"/>
  <c r="Y2181" i="1" s="1"/>
  <c r="Z2181" i="1" s="1"/>
  <c r="Y2165" i="1" a="1"/>
  <c r="Y2165" i="1" s="1"/>
  <c r="Z2165" i="1" s="1"/>
  <c r="Y2149" i="1" a="1"/>
  <c r="Y2149" i="1" s="1"/>
  <c r="Z2149" i="1" s="1"/>
  <c r="Y2133" i="1" a="1"/>
  <c r="Y2133" i="1" s="1"/>
  <c r="Z2133" i="1" s="1"/>
  <c r="Y2117" i="1" a="1"/>
  <c r="Y2117" i="1" s="1"/>
  <c r="Z2117" i="1" s="1"/>
  <c r="Y2101" i="1" a="1"/>
  <c r="Y2101" i="1" s="1"/>
  <c r="Z2101" i="1" s="1"/>
  <c r="Y2085" i="1" a="1"/>
  <c r="Y2085" i="1" s="1"/>
  <c r="Z2085" i="1" s="1"/>
  <c r="Y2069" i="1" a="1"/>
  <c r="Y2069" i="1" s="1"/>
  <c r="Z2069" i="1" s="1"/>
  <c r="Y2053" i="1" a="1"/>
  <c r="Y2053" i="1" s="1"/>
  <c r="Z2053" i="1" s="1"/>
  <c r="Y2037" i="1" a="1"/>
  <c r="Y2037" i="1" s="1"/>
  <c r="Z2037" i="1" s="1"/>
  <c r="Y2021" i="1" a="1"/>
  <c r="Y2021" i="1" s="1"/>
  <c r="Z2021" i="1" s="1"/>
  <c r="Y2005" i="1" a="1"/>
  <c r="Y2005" i="1" s="1"/>
  <c r="Z2005" i="1" s="1"/>
  <c r="Y1989" i="1" a="1"/>
  <c r="Y1989" i="1" s="1"/>
  <c r="Z1989" i="1" s="1"/>
  <c r="Y1973" i="1" a="1"/>
  <c r="Y1973" i="1" s="1"/>
  <c r="Z1973" i="1" s="1"/>
  <c r="Y1957" i="1" a="1"/>
  <c r="Y1957" i="1" s="1"/>
  <c r="Z1957" i="1" s="1"/>
  <c r="Y1941" i="1" a="1"/>
  <c r="Y1941" i="1" s="1"/>
  <c r="Z1941" i="1" s="1"/>
  <c r="Y1925" i="1" a="1"/>
  <c r="Y1925" i="1" s="1"/>
  <c r="Z1925" i="1" s="1"/>
  <c r="Y1909" i="1" a="1"/>
  <c r="Y1909" i="1" s="1"/>
  <c r="Z1909" i="1" s="1"/>
  <c r="Y1893" i="1" a="1"/>
  <c r="Y1893" i="1" s="1"/>
  <c r="Z1893" i="1" s="1"/>
  <c r="Y1877" i="1" a="1"/>
  <c r="Y1877" i="1" s="1"/>
  <c r="Z1877" i="1" s="1"/>
  <c r="Y1861" i="1" a="1"/>
  <c r="Y1861" i="1" s="1"/>
  <c r="Z1861" i="1" s="1"/>
  <c r="Y1845" i="1" a="1"/>
  <c r="Y1845" i="1" s="1"/>
  <c r="Z1845" i="1" s="1"/>
  <c r="Y1829" i="1" a="1"/>
  <c r="Y1829" i="1" s="1"/>
  <c r="Z1829" i="1" s="1"/>
  <c r="Y1813" i="1" a="1"/>
  <c r="Y1813" i="1" s="1"/>
  <c r="Z1813" i="1" s="1"/>
  <c r="Y1797" i="1" a="1"/>
  <c r="Y1797" i="1" s="1"/>
  <c r="Z1797" i="1" s="1"/>
  <c r="Y1781" i="1" a="1"/>
  <c r="Y1781" i="1" s="1"/>
  <c r="Z1781" i="1" s="1"/>
  <c r="Y1765" i="1" a="1"/>
  <c r="Y1765" i="1" s="1"/>
  <c r="Z1765" i="1" s="1"/>
  <c r="Y1749" i="1" a="1"/>
  <c r="Y1749" i="1" s="1"/>
  <c r="Z1749" i="1" s="1"/>
  <c r="Y1733" i="1" a="1"/>
  <c r="Y1733" i="1" s="1"/>
  <c r="Z1733" i="1" s="1"/>
  <c r="Y1717" i="1" a="1"/>
  <c r="Y1717" i="1" s="1"/>
  <c r="Z1717" i="1" s="1"/>
  <c r="Y1701" i="1" a="1"/>
  <c r="Y1701" i="1" s="1"/>
  <c r="Z1701" i="1" s="1"/>
  <c r="Y1685" i="1" a="1"/>
  <c r="Y1685" i="1" s="1"/>
  <c r="Z1685" i="1" s="1"/>
  <c r="Y1669" i="1" a="1"/>
  <c r="Y1669" i="1" s="1"/>
  <c r="Z1669" i="1" s="1"/>
  <c r="Y1653" i="1" a="1"/>
  <c r="Y1653" i="1" s="1"/>
  <c r="Z1653" i="1" s="1"/>
  <c r="Y1637" i="1" a="1"/>
  <c r="Y1637" i="1" s="1"/>
  <c r="Z1637" i="1" s="1"/>
  <c r="Y1621" i="1" a="1"/>
  <c r="Y1621" i="1" s="1"/>
  <c r="Z1621" i="1" s="1"/>
  <c r="Y1605" i="1" a="1"/>
  <c r="Y1605" i="1" s="1"/>
  <c r="Z1605" i="1" s="1"/>
  <c r="Y1589" i="1" a="1"/>
  <c r="Y1589" i="1" s="1"/>
  <c r="Z1589" i="1" s="1"/>
  <c r="Y4995" i="1" a="1"/>
  <c r="Y4995" i="1" s="1"/>
  <c r="Z4995" i="1" s="1"/>
  <c r="Y4979" i="1" a="1"/>
  <c r="Y4979" i="1" s="1"/>
  <c r="Z4979" i="1" s="1"/>
  <c r="Y4963" i="1" a="1"/>
  <c r="Y4963" i="1" s="1"/>
  <c r="Z4963" i="1" s="1"/>
  <c r="Y4947" i="1" a="1"/>
  <c r="Y4947" i="1" s="1"/>
  <c r="Z4947" i="1" s="1"/>
  <c r="Y4931" i="1" a="1"/>
  <c r="Y4931" i="1" s="1"/>
  <c r="Z4931" i="1" s="1"/>
  <c r="Y4915" i="1" a="1"/>
  <c r="Y4915" i="1" s="1"/>
  <c r="Z4915" i="1" s="1"/>
  <c r="Y4899" i="1" a="1"/>
  <c r="Y4899" i="1" s="1"/>
  <c r="Z4899" i="1" s="1"/>
  <c r="Y4883" i="1" a="1"/>
  <c r="Y4883" i="1" s="1"/>
  <c r="Z4883" i="1" s="1"/>
  <c r="Y4867" i="1" a="1"/>
  <c r="Y4867" i="1" s="1"/>
  <c r="Z4867" i="1" s="1"/>
  <c r="Y4851" i="1" a="1"/>
  <c r="Y4851" i="1" s="1"/>
  <c r="Z4851" i="1" s="1"/>
  <c r="Y4835" i="1" a="1"/>
  <c r="Y4835" i="1" s="1"/>
  <c r="Z4835" i="1" s="1"/>
  <c r="Y4819" i="1" a="1"/>
  <c r="Y4819" i="1" s="1"/>
  <c r="Z4819" i="1" s="1"/>
  <c r="Y4803" i="1" a="1"/>
  <c r="Y4803" i="1" s="1"/>
  <c r="Z4803" i="1" s="1"/>
  <c r="Y4787" i="1" a="1"/>
  <c r="Y4787" i="1" s="1"/>
  <c r="Z4787" i="1" s="1"/>
  <c r="Y4771" i="1" a="1"/>
  <c r="Y4771" i="1" s="1"/>
  <c r="Z4771" i="1" s="1"/>
  <c r="Y4755" i="1" a="1"/>
  <c r="Y4755" i="1" s="1"/>
  <c r="Z4755" i="1" s="1"/>
  <c r="Y4739" i="1" a="1"/>
  <c r="Y4739" i="1" s="1"/>
  <c r="Z4739" i="1" s="1"/>
  <c r="Y4723" i="1" a="1"/>
  <c r="Y4723" i="1" s="1"/>
  <c r="Z4723" i="1" s="1"/>
  <c r="Y4707" i="1" a="1"/>
  <c r="Y4707" i="1" s="1"/>
  <c r="Z4707" i="1" s="1"/>
  <c r="Y4691" i="1" a="1"/>
  <c r="Y4691" i="1" s="1"/>
  <c r="Z4691" i="1" s="1"/>
  <c r="Y4675" i="1" a="1"/>
  <c r="Y4675" i="1" s="1"/>
  <c r="Z4675" i="1" s="1"/>
  <c r="Y4659" i="1" a="1"/>
  <c r="Y4659" i="1" s="1"/>
  <c r="Z4659" i="1" s="1"/>
  <c r="Y4643" i="1" a="1"/>
  <c r="Y4643" i="1" s="1"/>
  <c r="Z4643" i="1" s="1"/>
  <c r="Y4627" i="1" a="1"/>
  <c r="Y4627" i="1" s="1"/>
  <c r="Z4627" i="1" s="1"/>
  <c r="Y4611" i="1" a="1"/>
  <c r="Y4611" i="1" s="1"/>
  <c r="Z4611" i="1" s="1"/>
  <c r="Y4595" i="1" a="1"/>
  <c r="Y4595" i="1" s="1"/>
  <c r="Z4595" i="1" s="1"/>
  <c r="Y4579" i="1" a="1"/>
  <c r="Y4579" i="1" s="1"/>
  <c r="Z4579" i="1" s="1"/>
  <c r="Y4563" i="1" a="1"/>
  <c r="Y4563" i="1" s="1"/>
  <c r="Z4563" i="1" s="1"/>
  <c r="Y4547" i="1" a="1"/>
  <c r="Y4547" i="1" s="1"/>
  <c r="Z4547" i="1" s="1"/>
  <c r="Y4531" i="1" a="1"/>
  <c r="Y4531" i="1" s="1"/>
  <c r="Z4531" i="1" s="1"/>
  <c r="Y4515" i="1" a="1"/>
  <c r="Y4515" i="1" s="1"/>
  <c r="Z4515" i="1" s="1"/>
  <c r="Y4499" i="1" a="1"/>
  <c r="Y4499" i="1" s="1"/>
  <c r="Z4499" i="1" s="1"/>
  <c r="Y4483" i="1" a="1"/>
  <c r="Y4483" i="1" s="1"/>
  <c r="Z4483" i="1" s="1"/>
  <c r="Y4467" i="1" a="1"/>
  <c r="Y4467" i="1" s="1"/>
  <c r="Z4467" i="1" s="1"/>
  <c r="Y4451" i="1" a="1"/>
  <c r="Y4451" i="1" s="1"/>
  <c r="Z4451" i="1" s="1"/>
  <c r="Y4435" i="1" a="1"/>
  <c r="Y4435" i="1" s="1"/>
  <c r="Z4435" i="1" s="1"/>
  <c r="Y4419" i="1" a="1"/>
  <c r="Y4419" i="1" s="1"/>
  <c r="Z4419" i="1" s="1"/>
  <c r="Y4403" i="1" a="1"/>
  <c r="Y4403" i="1" s="1"/>
  <c r="Z4403" i="1" s="1"/>
  <c r="Y4387" i="1" a="1"/>
  <c r="Y4387" i="1" s="1"/>
  <c r="Z4387" i="1" s="1"/>
  <c r="Y4371" i="1" a="1"/>
  <c r="Y4371" i="1" s="1"/>
  <c r="Z4371" i="1" s="1"/>
  <c r="Y4355" i="1" a="1"/>
  <c r="Y4355" i="1" s="1"/>
  <c r="Z4355" i="1" s="1"/>
  <c r="Y4339" i="1" a="1"/>
  <c r="Y4339" i="1" s="1"/>
  <c r="Z4339" i="1" s="1"/>
  <c r="Y4323" i="1" a="1"/>
  <c r="Y4323" i="1" s="1"/>
  <c r="Z4323" i="1" s="1"/>
  <c r="Y4307" i="1" a="1"/>
  <c r="Y4307" i="1" s="1"/>
  <c r="Z4307" i="1" s="1"/>
  <c r="Y4291" i="1" a="1"/>
  <c r="Y4291" i="1" s="1"/>
  <c r="Z4291" i="1" s="1"/>
  <c r="Y4275" i="1" a="1"/>
  <c r="Y4275" i="1" s="1"/>
  <c r="Z4275" i="1" s="1"/>
  <c r="Y4259" i="1" a="1"/>
  <c r="Y4259" i="1" s="1"/>
  <c r="Z4259" i="1" s="1"/>
  <c r="Y4243" i="1" a="1"/>
  <c r="Y4243" i="1" s="1"/>
  <c r="Z4243" i="1" s="1"/>
  <c r="Y4227" i="1" a="1"/>
  <c r="Y4227" i="1" s="1"/>
  <c r="Z4227" i="1" s="1"/>
  <c r="Y4211" i="1" a="1"/>
  <c r="Y4211" i="1" s="1"/>
  <c r="Z4211" i="1" s="1"/>
  <c r="Y4195" i="1" a="1"/>
  <c r="Y4195" i="1" s="1"/>
  <c r="Z4195" i="1" s="1"/>
  <c r="Y4179" i="1" a="1"/>
  <c r="Y4179" i="1" s="1"/>
  <c r="Z4179" i="1" s="1"/>
  <c r="Y4163" i="1" a="1"/>
  <c r="Y4163" i="1" s="1"/>
  <c r="Z4163" i="1" s="1"/>
  <c r="Y4147" i="1" a="1"/>
  <c r="Y4147" i="1" s="1"/>
  <c r="Z4147" i="1" s="1"/>
  <c r="Y4131" i="1" a="1"/>
  <c r="Y4131" i="1" s="1"/>
  <c r="Z4131" i="1" s="1"/>
  <c r="Y4115" i="1" a="1"/>
  <c r="Y4115" i="1" s="1"/>
  <c r="Z4115" i="1" s="1"/>
  <c r="Y4099" i="1" a="1"/>
  <c r="Y4099" i="1" s="1"/>
  <c r="Z4099" i="1" s="1"/>
  <c r="Y4083" i="1" a="1"/>
  <c r="Y4083" i="1" s="1"/>
  <c r="Z4083" i="1" s="1"/>
  <c r="Y4067" i="1" a="1"/>
  <c r="Y4067" i="1" s="1"/>
  <c r="Z4067" i="1" s="1"/>
  <c r="Y4051" i="1" a="1"/>
  <c r="Y4051" i="1" s="1"/>
  <c r="Z4051" i="1" s="1"/>
  <c r="Y4035" i="1" a="1"/>
  <c r="Y4035" i="1" s="1"/>
  <c r="Z4035" i="1" s="1"/>
  <c r="Y4019" i="1" a="1"/>
  <c r="Y4019" i="1" s="1"/>
  <c r="Z4019" i="1" s="1"/>
  <c r="Y4003" i="1" a="1"/>
  <c r="Y4003" i="1" s="1"/>
  <c r="Z4003" i="1" s="1"/>
  <c r="Y3987" i="1" a="1"/>
  <c r="Y3987" i="1" s="1"/>
  <c r="Z3987" i="1" s="1"/>
  <c r="Y3971" i="1" a="1"/>
  <c r="Y3971" i="1" s="1"/>
  <c r="Z3971" i="1" s="1"/>
  <c r="Y3955" i="1" a="1"/>
  <c r="Y3955" i="1" s="1"/>
  <c r="Z3955" i="1" s="1"/>
  <c r="Y3939" i="1" a="1"/>
  <c r="Y3939" i="1" s="1"/>
  <c r="Z3939" i="1" s="1"/>
  <c r="Y3923" i="1" a="1"/>
  <c r="Y3923" i="1" s="1"/>
  <c r="Z3923" i="1" s="1"/>
  <c r="Y3907" i="1" a="1"/>
  <c r="Y3907" i="1" s="1"/>
  <c r="Z3907" i="1" s="1"/>
  <c r="Y3891" i="1" a="1"/>
  <c r="Y3891" i="1" s="1"/>
  <c r="Z3891" i="1" s="1"/>
  <c r="Y3875" i="1" a="1"/>
  <c r="Y3875" i="1" s="1"/>
  <c r="Z3875" i="1" s="1"/>
  <c r="Y3859" i="1" a="1"/>
  <c r="Y3859" i="1" s="1"/>
  <c r="Z3859" i="1" s="1"/>
  <c r="Y3843" i="1" a="1"/>
  <c r="Y3843" i="1" s="1"/>
  <c r="Z3843" i="1" s="1"/>
  <c r="Y3827" i="1" a="1"/>
  <c r="Y3827" i="1" s="1"/>
  <c r="Z3827" i="1" s="1"/>
  <c r="Y4988" i="1" a="1"/>
  <c r="Y4988" i="1" s="1"/>
  <c r="Z4988" i="1" s="1"/>
  <c r="Y4972" i="1" a="1"/>
  <c r="Y4972" i="1" s="1"/>
  <c r="Z4972" i="1" s="1"/>
  <c r="Y4956" i="1" a="1"/>
  <c r="Y4956" i="1" s="1"/>
  <c r="Z4956" i="1" s="1"/>
  <c r="Y4940" i="1" a="1"/>
  <c r="Y4940" i="1" s="1"/>
  <c r="Z4940" i="1" s="1"/>
  <c r="Y4924" i="1" a="1"/>
  <c r="Y4924" i="1" s="1"/>
  <c r="Z4924" i="1" s="1"/>
  <c r="Y4908" i="1" a="1"/>
  <c r="Y4908" i="1" s="1"/>
  <c r="Z4908" i="1" s="1"/>
  <c r="Y4892" i="1" a="1"/>
  <c r="Y4892" i="1" s="1"/>
  <c r="Z4892" i="1" s="1"/>
  <c r="Y4876" i="1" a="1"/>
  <c r="Y4876" i="1" s="1"/>
  <c r="Z4876" i="1" s="1"/>
  <c r="Y4860" i="1" a="1"/>
  <c r="Y4860" i="1" s="1"/>
  <c r="Z4860" i="1" s="1"/>
  <c r="Y4844" i="1" a="1"/>
  <c r="Y4844" i="1" s="1"/>
  <c r="Z4844" i="1" s="1"/>
  <c r="Y4828" i="1" a="1"/>
  <c r="Y4828" i="1" s="1"/>
  <c r="Z4828" i="1" s="1"/>
  <c r="Y4812" i="1" a="1"/>
  <c r="Y4812" i="1" s="1"/>
  <c r="Z4812" i="1" s="1"/>
  <c r="Y4796" i="1" a="1"/>
  <c r="Y4796" i="1" s="1"/>
  <c r="Z4796" i="1" s="1"/>
  <c r="Y4780" i="1" a="1"/>
  <c r="Y4780" i="1" s="1"/>
  <c r="Z4780" i="1" s="1"/>
  <c r="Y4764" i="1" a="1"/>
  <c r="Y4764" i="1" s="1"/>
  <c r="Z4764" i="1" s="1"/>
  <c r="Y4748" i="1" a="1"/>
  <c r="Y4748" i="1" s="1"/>
  <c r="Z4748" i="1" s="1"/>
  <c r="Y4732" i="1" a="1"/>
  <c r="Y4732" i="1" s="1"/>
  <c r="Z4732" i="1" s="1"/>
  <c r="Y4716" i="1" a="1"/>
  <c r="Y4716" i="1" s="1"/>
  <c r="Z4716" i="1" s="1"/>
  <c r="Y4700" i="1" a="1"/>
  <c r="Y4700" i="1" s="1"/>
  <c r="Z4700" i="1" s="1"/>
  <c r="Y4684" i="1" a="1"/>
  <c r="Y4684" i="1" s="1"/>
  <c r="Z4684" i="1" s="1"/>
  <c r="Y4668" i="1" a="1"/>
  <c r="Y4668" i="1" s="1"/>
  <c r="Z4668" i="1" s="1"/>
  <c r="Y4652" i="1" a="1"/>
  <c r="Y4652" i="1" s="1"/>
  <c r="Z4652" i="1" s="1"/>
  <c r="Y4636" i="1" a="1"/>
  <c r="Y4636" i="1" s="1"/>
  <c r="Z4636" i="1" s="1"/>
  <c r="Y4620" i="1" a="1"/>
  <c r="Y4620" i="1" s="1"/>
  <c r="Z4620" i="1" s="1"/>
  <c r="Y4604" i="1" a="1"/>
  <c r="Y4604" i="1" s="1"/>
  <c r="Z4604" i="1" s="1"/>
  <c r="Y4588" i="1" a="1"/>
  <c r="Y4588" i="1" s="1"/>
  <c r="Z4588" i="1" s="1"/>
  <c r="Y4572" i="1" a="1"/>
  <c r="Y4572" i="1" s="1"/>
  <c r="Z4572" i="1" s="1"/>
  <c r="Y4556" i="1" a="1"/>
  <c r="Y4556" i="1" s="1"/>
  <c r="Z4556" i="1" s="1"/>
  <c r="Y4540" i="1" a="1"/>
  <c r="Y4540" i="1" s="1"/>
  <c r="Z4540" i="1" s="1"/>
  <c r="Y4524" i="1" a="1"/>
  <c r="Y4524" i="1" s="1"/>
  <c r="Z4524" i="1" s="1"/>
  <c r="Y4508" i="1" a="1"/>
  <c r="Y4508" i="1" s="1"/>
  <c r="Z4508" i="1" s="1"/>
  <c r="Y4492" i="1" a="1"/>
  <c r="Y4492" i="1" s="1"/>
  <c r="Z4492" i="1" s="1"/>
  <c r="Y4476" i="1" a="1"/>
  <c r="Y4476" i="1" s="1"/>
  <c r="Z4476" i="1" s="1"/>
  <c r="Y4460" i="1" a="1"/>
  <c r="Y4460" i="1" s="1"/>
  <c r="Z4460" i="1" s="1"/>
  <c r="Y4444" i="1" a="1"/>
  <c r="Y4444" i="1" s="1"/>
  <c r="Z4444" i="1" s="1"/>
  <c r="Y4428" i="1" a="1"/>
  <c r="Y4428" i="1" s="1"/>
  <c r="Z4428" i="1" s="1"/>
  <c r="Y4412" i="1" a="1"/>
  <c r="Y4412" i="1" s="1"/>
  <c r="Z4412" i="1" s="1"/>
  <c r="Y4396" i="1" a="1"/>
  <c r="Y4396" i="1" s="1"/>
  <c r="Z4396" i="1" s="1"/>
  <c r="Y4380" i="1" a="1"/>
  <c r="Y4380" i="1" s="1"/>
  <c r="Z4380" i="1" s="1"/>
  <c r="Y4364" i="1" a="1"/>
  <c r="Y4364" i="1" s="1"/>
  <c r="Z4364" i="1" s="1"/>
  <c r="Y4348" i="1" a="1"/>
  <c r="Y4348" i="1" s="1"/>
  <c r="Z4348" i="1" s="1"/>
  <c r="Y4332" i="1" a="1"/>
  <c r="Y4332" i="1" s="1"/>
  <c r="Z4332" i="1" s="1"/>
  <c r="Y4316" i="1" a="1"/>
  <c r="Y4316" i="1" s="1"/>
  <c r="Z4316" i="1" s="1"/>
  <c r="Y4300" i="1" a="1"/>
  <c r="Y4300" i="1" s="1"/>
  <c r="Z4300" i="1" s="1"/>
  <c r="Y4284" i="1" a="1"/>
  <c r="Y4284" i="1" s="1"/>
  <c r="Z4284" i="1" s="1"/>
  <c r="Y4268" i="1" a="1"/>
  <c r="Y4268" i="1" s="1"/>
  <c r="Z4268" i="1" s="1"/>
  <c r="Y4252" i="1" a="1"/>
  <c r="Y4252" i="1" s="1"/>
  <c r="Z4252" i="1" s="1"/>
  <c r="Y4236" i="1" a="1"/>
  <c r="Y4236" i="1" s="1"/>
  <c r="Z4236" i="1" s="1"/>
  <c r="Y4220" i="1" a="1"/>
  <c r="Y4220" i="1" s="1"/>
  <c r="Z4220" i="1" s="1"/>
  <c r="Y4204" i="1" a="1"/>
  <c r="Y4204" i="1" s="1"/>
  <c r="Z4204" i="1" s="1"/>
  <c r="Y4188" i="1" a="1"/>
  <c r="Y4188" i="1" s="1"/>
  <c r="Z4188" i="1" s="1"/>
  <c r="Y4172" i="1" a="1"/>
  <c r="Y4172" i="1" s="1"/>
  <c r="Z4172" i="1" s="1"/>
  <c r="Y4156" i="1" a="1"/>
  <c r="Y4156" i="1" s="1"/>
  <c r="Z4156" i="1" s="1"/>
  <c r="Y4140" i="1" a="1"/>
  <c r="Y4140" i="1" s="1"/>
  <c r="Z4140" i="1" s="1"/>
  <c r="Y4124" i="1" a="1"/>
  <c r="Y4124" i="1" s="1"/>
  <c r="Z4124" i="1" s="1"/>
  <c r="Y4108" i="1" a="1"/>
  <c r="Y4108" i="1" s="1"/>
  <c r="Z4108" i="1" s="1"/>
  <c r="Y4092" i="1" a="1"/>
  <c r="Y4092" i="1" s="1"/>
  <c r="Z4092" i="1" s="1"/>
  <c r="Y4076" i="1" a="1"/>
  <c r="Y4076" i="1" s="1"/>
  <c r="Z4076" i="1" s="1"/>
  <c r="Y4060" i="1" a="1"/>
  <c r="Y4060" i="1" s="1"/>
  <c r="Z4060" i="1" s="1"/>
  <c r="Y4044" i="1" a="1"/>
  <c r="Y4044" i="1" s="1"/>
  <c r="Z4044" i="1" s="1"/>
  <c r="Y4028" i="1" a="1"/>
  <c r="Y4028" i="1" s="1"/>
  <c r="Z4028" i="1" s="1"/>
  <c r="Y4012" i="1" a="1"/>
  <c r="Y4012" i="1" s="1"/>
  <c r="Z4012" i="1" s="1"/>
  <c r="Y3996" i="1" a="1"/>
  <c r="Y3996" i="1" s="1"/>
  <c r="Z3996" i="1" s="1"/>
  <c r="Y3980" i="1" a="1"/>
  <c r="Y3980" i="1" s="1"/>
  <c r="Z3980" i="1" s="1"/>
  <c r="Y3964" i="1" a="1"/>
  <c r="Y3964" i="1" s="1"/>
  <c r="Z3964" i="1" s="1"/>
  <c r="Y3948" i="1" a="1"/>
  <c r="Y3948" i="1" s="1"/>
  <c r="Z3948" i="1" s="1"/>
  <c r="Y3932" i="1" a="1"/>
  <c r="Y3932" i="1" s="1"/>
  <c r="Z3932" i="1" s="1"/>
  <c r="Y3916" i="1" a="1"/>
  <c r="Y3916" i="1" s="1"/>
  <c r="Z3916" i="1" s="1"/>
  <c r="Y3900" i="1" a="1"/>
  <c r="Y3900" i="1" s="1"/>
  <c r="Z3900" i="1" s="1"/>
  <c r="Y3884" i="1" a="1"/>
  <c r="Y3884" i="1" s="1"/>
  <c r="Z3884" i="1" s="1"/>
  <c r="Y3868" i="1" a="1"/>
  <c r="Y3868" i="1" s="1"/>
  <c r="Z3868" i="1" s="1"/>
  <c r="Y3852" i="1" a="1"/>
  <c r="Y3852" i="1" s="1"/>
  <c r="Z3852" i="1" s="1"/>
  <c r="Y3836" i="1" a="1"/>
  <c r="Y3836" i="1" s="1"/>
  <c r="Z3836" i="1" s="1"/>
  <c r="Y3820" i="1" a="1"/>
  <c r="Y3820" i="1" s="1"/>
  <c r="Z3820" i="1" s="1"/>
  <c r="Y3804" i="1" a="1"/>
  <c r="Y3804" i="1" s="1"/>
  <c r="Z3804" i="1" s="1"/>
  <c r="Y3788" i="1" a="1"/>
  <c r="Y3788" i="1" s="1"/>
  <c r="Z3788" i="1" s="1"/>
  <c r="Y3772" i="1" a="1"/>
  <c r="Y3772" i="1" s="1"/>
  <c r="Z3772" i="1" s="1"/>
  <c r="Y3756" i="1" a="1"/>
  <c r="Y3756" i="1" s="1"/>
  <c r="Z3756" i="1" s="1"/>
  <c r="Y3740" i="1" a="1"/>
  <c r="Y3740" i="1" s="1"/>
  <c r="Z3740" i="1" s="1"/>
  <c r="Y3724" i="1" a="1"/>
  <c r="Y3724" i="1" s="1"/>
  <c r="Z3724" i="1" s="1"/>
  <c r="Y3708" i="1" a="1"/>
  <c r="Y3708" i="1" s="1"/>
  <c r="Z3708" i="1" s="1"/>
  <c r="Y3692" i="1" a="1"/>
  <c r="Y3692" i="1" s="1"/>
  <c r="Z3692" i="1" s="1"/>
  <c r="Y3676" i="1" a="1"/>
  <c r="Y3676" i="1" s="1"/>
  <c r="Z3676" i="1" s="1"/>
  <c r="Y3660" i="1" a="1"/>
  <c r="Y3660" i="1" s="1"/>
  <c r="Z3660" i="1" s="1"/>
  <c r="Y1573" i="1" a="1"/>
  <c r="Y1573" i="1" s="1"/>
  <c r="Z1573" i="1" s="1"/>
  <c r="Y1557" i="1" a="1"/>
  <c r="Y1557" i="1" s="1"/>
  <c r="Z1557" i="1" s="1"/>
  <c r="Y1541" i="1" a="1"/>
  <c r="Y1541" i="1" s="1"/>
  <c r="Z1541" i="1" s="1"/>
  <c r="Y1525" i="1" a="1"/>
  <c r="Y1525" i="1" s="1"/>
  <c r="Z1525" i="1" s="1"/>
  <c r="Y1509" i="1" a="1"/>
  <c r="Y1509" i="1" s="1"/>
  <c r="Z1509" i="1" s="1"/>
  <c r="Y1493" i="1" a="1"/>
  <c r="Y1493" i="1" s="1"/>
  <c r="Z1493" i="1" s="1"/>
  <c r="Y1477" i="1" a="1"/>
  <c r="Y1477" i="1" s="1"/>
  <c r="Z1477" i="1" s="1"/>
  <c r="Y1461" i="1" a="1"/>
  <c r="Y1461" i="1" s="1"/>
  <c r="Z1461" i="1" s="1"/>
  <c r="Y1445" i="1" a="1"/>
  <c r="Y1445" i="1" s="1"/>
  <c r="Z1445" i="1" s="1"/>
  <c r="Y1429" i="1" a="1"/>
  <c r="Y1429" i="1" s="1"/>
  <c r="Z1429" i="1" s="1"/>
  <c r="Y1413" i="1" a="1"/>
  <c r="Y1413" i="1" s="1"/>
  <c r="Z1413" i="1" s="1"/>
  <c r="Y1397" i="1" a="1"/>
  <c r="Y1397" i="1" s="1"/>
  <c r="Z1397" i="1" s="1"/>
  <c r="Y1381" i="1" a="1"/>
  <c r="Y1381" i="1" s="1"/>
  <c r="Z1381" i="1" s="1"/>
  <c r="Y1365" i="1" a="1"/>
  <c r="Y1365" i="1" s="1"/>
  <c r="Z1365" i="1" s="1"/>
  <c r="Y1349" i="1" a="1"/>
  <c r="Y1349" i="1" s="1"/>
  <c r="Z1349" i="1" s="1"/>
  <c r="Y1333" i="1" a="1"/>
  <c r="Y1333" i="1" s="1"/>
  <c r="Z1333" i="1" s="1"/>
  <c r="Y1317" i="1" a="1"/>
  <c r="Y1317" i="1" s="1"/>
  <c r="Z1317" i="1" s="1"/>
  <c r="Y1301" i="1" a="1"/>
  <c r="Y1301" i="1" s="1"/>
  <c r="Z1301" i="1" s="1"/>
  <c r="Y1285" i="1" a="1"/>
  <c r="Y1285" i="1" s="1"/>
  <c r="Z1285" i="1" s="1"/>
  <c r="Y1269" i="1" a="1"/>
  <c r="Y1269" i="1" s="1"/>
  <c r="Z1269" i="1" s="1"/>
  <c r="Y1253" i="1" a="1"/>
  <c r="Y1253" i="1" s="1"/>
  <c r="Z1253" i="1" s="1"/>
  <c r="Y1237" i="1" a="1"/>
  <c r="Y1237" i="1" s="1"/>
  <c r="Z1237" i="1" s="1"/>
  <c r="Y1221" i="1" a="1"/>
  <c r="Y1221" i="1" s="1"/>
  <c r="Z1221" i="1" s="1"/>
  <c r="Y1205" i="1" a="1"/>
  <c r="Y1205" i="1" s="1"/>
  <c r="Z1205" i="1" s="1"/>
  <c r="Y1189" i="1" a="1"/>
  <c r="Y1189" i="1" s="1"/>
  <c r="Z1189" i="1" s="1"/>
  <c r="Y1173" i="1" a="1"/>
  <c r="Y1173" i="1" s="1"/>
  <c r="Z1173" i="1" s="1"/>
  <c r="Y1157" i="1" a="1"/>
  <c r="Y1157" i="1" s="1"/>
  <c r="Z1157" i="1" s="1"/>
  <c r="Y1141" i="1" a="1"/>
  <c r="Y1141" i="1" s="1"/>
  <c r="Z1141" i="1" s="1"/>
  <c r="Y1125" i="1" a="1"/>
  <c r="Y1125" i="1" s="1"/>
  <c r="Z1125" i="1" s="1"/>
  <c r="Y1109" i="1" a="1"/>
  <c r="Y1109" i="1" s="1"/>
  <c r="Z1109" i="1" s="1"/>
  <c r="Y1093" i="1" a="1"/>
  <c r="Y1093" i="1" s="1"/>
  <c r="Z1093" i="1" s="1"/>
  <c r="Y1077" i="1" a="1"/>
  <c r="Y1077" i="1" s="1"/>
  <c r="Z1077" i="1" s="1"/>
  <c r="Y1061" i="1" a="1"/>
  <c r="Y1061" i="1" s="1"/>
  <c r="Z1061" i="1" s="1"/>
  <c r="Y1045" i="1" a="1"/>
  <c r="Y1045" i="1" s="1"/>
  <c r="Z1045" i="1" s="1"/>
  <c r="Y1029" i="1" a="1"/>
  <c r="Y1029" i="1" s="1"/>
  <c r="Z1029" i="1" s="1"/>
  <c r="Y1013" i="1" a="1"/>
  <c r="Y1013" i="1" s="1"/>
  <c r="Z1013" i="1" s="1"/>
  <c r="Y997" i="1" a="1"/>
  <c r="Y997" i="1" s="1"/>
  <c r="Z997" i="1" s="1"/>
  <c r="Y981" i="1" a="1"/>
  <c r="Y981" i="1" s="1"/>
  <c r="Z981" i="1" s="1"/>
  <c r="Y965" i="1" a="1"/>
  <c r="Y965" i="1" s="1"/>
  <c r="Z965" i="1" s="1"/>
  <c r="Y949" i="1" a="1"/>
  <c r="Y949" i="1" s="1"/>
  <c r="Z949" i="1" s="1"/>
  <c r="Y933" i="1" a="1"/>
  <c r="Y933" i="1" s="1"/>
  <c r="Z933" i="1" s="1"/>
  <c r="Y917" i="1" a="1"/>
  <c r="Y917" i="1" s="1"/>
  <c r="Z917" i="1" s="1"/>
  <c r="Y901" i="1" a="1"/>
  <c r="Y901" i="1" s="1"/>
  <c r="Z901" i="1" s="1"/>
  <c r="Y885" i="1" a="1"/>
  <c r="Y885" i="1" s="1"/>
  <c r="Z885" i="1" s="1"/>
  <c r="Y869" i="1" a="1"/>
  <c r="Y869" i="1" s="1"/>
  <c r="Z869" i="1" s="1"/>
  <c r="Y853" i="1" a="1"/>
  <c r="Y853" i="1" s="1"/>
  <c r="Z853" i="1" s="1"/>
  <c r="Y837" i="1" a="1"/>
  <c r="Y837" i="1" s="1"/>
  <c r="Z837" i="1" s="1"/>
  <c r="Y821" i="1" a="1"/>
  <c r="Y821" i="1" s="1"/>
  <c r="Z821" i="1" s="1"/>
  <c r="Y805" i="1" a="1"/>
  <c r="Y805" i="1" s="1"/>
  <c r="Z805" i="1" s="1"/>
  <c r="Y789" i="1" a="1"/>
  <c r="Y789" i="1" s="1"/>
  <c r="Z789" i="1" s="1"/>
  <c r="Y773" i="1" a="1"/>
  <c r="Y773" i="1" s="1"/>
  <c r="Z773" i="1" s="1"/>
  <c r="Y757" i="1" a="1"/>
  <c r="Y757" i="1" s="1"/>
  <c r="Z757" i="1" s="1"/>
  <c r="Y741" i="1" a="1"/>
  <c r="Y741" i="1" s="1"/>
  <c r="Z741" i="1" s="1"/>
  <c r="Y725" i="1" a="1"/>
  <c r="Y725" i="1" s="1"/>
  <c r="Z725" i="1" s="1"/>
  <c r="Y709" i="1" a="1"/>
  <c r="Y709" i="1" s="1"/>
  <c r="Z709" i="1" s="1"/>
  <c r="Y693" i="1" a="1"/>
  <c r="Y693" i="1" s="1"/>
  <c r="Z693" i="1" s="1"/>
  <c r="Y677" i="1" a="1"/>
  <c r="Y677" i="1" s="1"/>
  <c r="Z677" i="1" s="1"/>
  <c r="Y661" i="1" a="1"/>
  <c r="Y661" i="1" s="1"/>
  <c r="Z661" i="1" s="1"/>
  <c r="Y645" i="1" a="1"/>
  <c r="Y645" i="1" s="1"/>
  <c r="Z645" i="1" s="1"/>
  <c r="Y629" i="1" a="1"/>
  <c r="Y629" i="1" s="1"/>
  <c r="Z629" i="1" s="1"/>
  <c r="Y613" i="1" a="1"/>
  <c r="Y613" i="1" s="1"/>
  <c r="Z613" i="1" s="1"/>
  <c r="Y597" i="1" a="1"/>
  <c r="Y597" i="1" s="1"/>
  <c r="Z597" i="1" s="1"/>
  <c r="Y581" i="1" a="1"/>
  <c r="Y581" i="1" s="1"/>
  <c r="Z581" i="1" s="1"/>
  <c r="Y565" i="1" a="1"/>
  <c r="Y565" i="1" s="1"/>
  <c r="Z565" i="1" s="1"/>
  <c r="Y549" i="1" a="1"/>
  <c r="Y549" i="1" s="1"/>
  <c r="Z549" i="1" s="1"/>
  <c r="Y3811" i="1" a="1"/>
  <c r="Y3811" i="1" s="1"/>
  <c r="Z3811" i="1" s="1"/>
  <c r="Y3795" i="1" a="1"/>
  <c r="Y3795" i="1" s="1"/>
  <c r="Z3795" i="1" s="1"/>
  <c r="Y3779" i="1" a="1"/>
  <c r="Y3779" i="1" s="1"/>
  <c r="Z3779" i="1" s="1"/>
  <c r="Y3763" i="1" a="1"/>
  <c r="Y3763" i="1" s="1"/>
  <c r="Z3763" i="1" s="1"/>
  <c r="Y3747" i="1" a="1"/>
  <c r="Y3747" i="1" s="1"/>
  <c r="Z3747" i="1" s="1"/>
  <c r="Y3731" i="1" a="1"/>
  <c r="Y3731" i="1" s="1"/>
  <c r="Z3731" i="1" s="1"/>
  <c r="Y3715" i="1" a="1"/>
  <c r="Y3715" i="1" s="1"/>
  <c r="Z3715" i="1" s="1"/>
  <c r="Y3699" i="1" a="1"/>
  <c r="Y3699" i="1" s="1"/>
  <c r="Z3699" i="1" s="1"/>
  <c r="Y3683" i="1" a="1"/>
  <c r="Y3683" i="1" s="1"/>
  <c r="Z3683" i="1" s="1"/>
  <c r="Y3667" i="1" a="1"/>
  <c r="Y3667" i="1" s="1"/>
  <c r="Z3667" i="1" s="1"/>
  <c r="Y3651" i="1" a="1"/>
  <c r="Y3651" i="1" s="1"/>
  <c r="Z3651" i="1" s="1"/>
  <c r="Y3635" i="1" a="1"/>
  <c r="Y3635" i="1" s="1"/>
  <c r="Z3635" i="1" s="1"/>
  <c r="Y3619" i="1" a="1"/>
  <c r="Y3619" i="1" s="1"/>
  <c r="Z3619" i="1" s="1"/>
  <c r="Y3603" i="1" a="1"/>
  <c r="Y3603" i="1" s="1"/>
  <c r="Z3603" i="1" s="1"/>
  <c r="Y3587" i="1" a="1"/>
  <c r="Y3587" i="1" s="1"/>
  <c r="Z3587" i="1" s="1"/>
  <c r="Y3571" i="1" a="1"/>
  <c r="Y3571" i="1" s="1"/>
  <c r="Z3571" i="1" s="1"/>
  <c r="Y3555" i="1" a="1"/>
  <c r="Y3555" i="1" s="1"/>
  <c r="Z3555" i="1" s="1"/>
  <c r="Y3539" i="1" a="1"/>
  <c r="Y3539" i="1" s="1"/>
  <c r="Z3539" i="1" s="1"/>
  <c r="Y3523" i="1" a="1"/>
  <c r="Y3523" i="1" s="1"/>
  <c r="Z3523" i="1" s="1"/>
  <c r="Y3507" i="1" a="1"/>
  <c r="Y3507" i="1" s="1"/>
  <c r="Z3507" i="1" s="1"/>
  <c r="Y3491" i="1" a="1"/>
  <c r="Y3491" i="1" s="1"/>
  <c r="Z3491" i="1" s="1"/>
  <c r="Y3475" i="1" a="1"/>
  <c r="Y3475" i="1" s="1"/>
  <c r="Z3475" i="1" s="1"/>
  <c r="Y3459" i="1" a="1"/>
  <c r="Y3459" i="1" s="1"/>
  <c r="Z3459" i="1" s="1"/>
  <c r="Y3443" i="1" a="1"/>
  <c r="Y3443" i="1" s="1"/>
  <c r="Z3443" i="1" s="1"/>
  <c r="Y3427" i="1" a="1"/>
  <c r="Y3427" i="1" s="1"/>
  <c r="Z3427" i="1" s="1"/>
  <c r="Y3411" i="1" a="1"/>
  <c r="Y3411" i="1" s="1"/>
  <c r="Z3411" i="1" s="1"/>
  <c r="Y3395" i="1" a="1"/>
  <c r="Y3395" i="1" s="1"/>
  <c r="Z3395" i="1" s="1"/>
  <c r="Y3379" i="1" a="1"/>
  <c r="Y3379" i="1" s="1"/>
  <c r="Z3379" i="1" s="1"/>
  <c r="Y3363" i="1" a="1"/>
  <c r="Y3363" i="1" s="1"/>
  <c r="Z3363" i="1" s="1"/>
  <c r="Y3347" i="1" a="1"/>
  <c r="Y3347" i="1" s="1"/>
  <c r="Z3347" i="1" s="1"/>
  <c r="Y3331" i="1" a="1"/>
  <c r="Y3331" i="1" s="1"/>
  <c r="Z3331" i="1" s="1"/>
  <c r="Y3315" i="1" a="1"/>
  <c r="Y3315" i="1" s="1"/>
  <c r="Z3315" i="1" s="1"/>
  <c r="Y3299" i="1" a="1"/>
  <c r="Y3299" i="1" s="1"/>
  <c r="Z3299" i="1" s="1"/>
  <c r="Y3283" i="1" a="1"/>
  <c r="Y3283" i="1" s="1"/>
  <c r="Z3283" i="1" s="1"/>
  <c r="Y3267" i="1" a="1"/>
  <c r="Y3267" i="1" s="1"/>
  <c r="Z3267" i="1" s="1"/>
  <c r="Y3251" i="1" a="1"/>
  <c r="Y3251" i="1" s="1"/>
  <c r="Z3251" i="1" s="1"/>
  <c r="Y3235" i="1" a="1"/>
  <c r="Y3235" i="1" s="1"/>
  <c r="Z3235" i="1" s="1"/>
  <c r="Y3219" i="1" a="1"/>
  <c r="Y3219" i="1" s="1"/>
  <c r="Z3219" i="1" s="1"/>
  <c r="Y3203" i="1" a="1"/>
  <c r="Y3203" i="1" s="1"/>
  <c r="Z3203" i="1" s="1"/>
  <c r="Y3187" i="1" a="1"/>
  <c r="Y3187" i="1" s="1"/>
  <c r="Z3187" i="1" s="1"/>
  <c r="Y3171" i="1" a="1"/>
  <c r="Y3171" i="1" s="1"/>
  <c r="Z3171" i="1" s="1"/>
  <c r="Y3155" i="1" a="1"/>
  <c r="Y3155" i="1" s="1"/>
  <c r="Z3155" i="1" s="1"/>
  <c r="Y3139" i="1" a="1"/>
  <c r="Y3139" i="1" s="1"/>
  <c r="Z3139" i="1" s="1"/>
  <c r="Y3123" i="1" a="1"/>
  <c r="Y3123" i="1" s="1"/>
  <c r="Z3123" i="1" s="1"/>
  <c r="Y3107" i="1" a="1"/>
  <c r="Y3107" i="1" s="1"/>
  <c r="Z3107" i="1" s="1"/>
  <c r="Y3091" i="1" a="1"/>
  <c r="Y3091" i="1" s="1"/>
  <c r="Z3091" i="1" s="1"/>
  <c r="Y3075" i="1" a="1"/>
  <c r="Y3075" i="1" s="1"/>
  <c r="Z3075" i="1" s="1"/>
  <c r="Y3059" i="1" a="1"/>
  <c r="Y3059" i="1" s="1"/>
  <c r="Z3059" i="1" s="1"/>
  <c r="Y3043" i="1" a="1"/>
  <c r="Y3043" i="1" s="1"/>
  <c r="Z3043" i="1" s="1"/>
  <c r="Y3027" i="1" a="1"/>
  <c r="Y3027" i="1" s="1"/>
  <c r="Z3027" i="1" s="1"/>
  <c r="Y3011" i="1" a="1"/>
  <c r="Y3011" i="1" s="1"/>
  <c r="Z3011" i="1" s="1"/>
  <c r="Y2995" i="1" a="1"/>
  <c r="Y2995" i="1" s="1"/>
  <c r="Z2995" i="1" s="1"/>
  <c r="Y2979" i="1" a="1"/>
  <c r="Y2979" i="1" s="1"/>
  <c r="Z2979" i="1" s="1"/>
  <c r="Y2963" i="1" a="1"/>
  <c r="Y2963" i="1" s="1"/>
  <c r="Z2963" i="1" s="1"/>
  <c r="Y2947" i="1" a="1"/>
  <c r="Y2947" i="1" s="1"/>
  <c r="Z2947" i="1" s="1"/>
  <c r="Y2931" i="1" a="1"/>
  <c r="Y2931" i="1" s="1"/>
  <c r="Z2931" i="1" s="1"/>
  <c r="Y2915" i="1" a="1"/>
  <c r="Y2915" i="1" s="1"/>
  <c r="Z2915" i="1" s="1"/>
  <c r="Y2899" i="1" a="1"/>
  <c r="Y2899" i="1" s="1"/>
  <c r="Z2899" i="1" s="1"/>
  <c r="Y2883" i="1" a="1"/>
  <c r="Y2883" i="1" s="1"/>
  <c r="Z2883" i="1" s="1"/>
  <c r="Y2867" i="1" a="1"/>
  <c r="Y2867" i="1" s="1"/>
  <c r="Z2867" i="1" s="1"/>
  <c r="Y2851" i="1" a="1"/>
  <c r="Y2851" i="1" s="1"/>
  <c r="Z2851" i="1" s="1"/>
  <c r="Y2835" i="1" a="1"/>
  <c r="Y2835" i="1" s="1"/>
  <c r="Z2835" i="1" s="1"/>
  <c r="Y2819" i="1" a="1"/>
  <c r="Y2819" i="1" s="1"/>
  <c r="Z2819" i="1" s="1"/>
  <c r="Y2803" i="1" a="1"/>
  <c r="Y2803" i="1" s="1"/>
  <c r="Z2803" i="1" s="1"/>
  <c r="Y2787" i="1" a="1"/>
  <c r="Y2787" i="1" s="1"/>
  <c r="Z2787" i="1" s="1"/>
  <c r="Y2771" i="1" a="1"/>
  <c r="Y2771" i="1" s="1"/>
  <c r="Z2771" i="1" s="1"/>
  <c r="Y2755" i="1" a="1"/>
  <c r="Y2755" i="1" s="1"/>
  <c r="Z2755" i="1" s="1"/>
  <c r="Y2739" i="1" a="1"/>
  <c r="Y2739" i="1" s="1"/>
  <c r="Z2739" i="1" s="1"/>
  <c r="Y2723" i="1" a="1"/>
  <c r="Y2723" i="1" s="1"/>
  <c r="Z2723" i="1" s="1"/>
  <c r="Y2707" i="1" a="1"/>
  <c r="Y2707" i="1" s="1"/>
  <c r="Z2707" i="1" s="1"/>
  <c r="Y2691" i="1" a="1"/>
  <c r="Y2691" i="1" s="1"/>
  <c r="Z2691" i="1" s="1"/>
  <c r="Y2675" i="1" a="1"/>
  <c r="Y2675" i="1" s="1"/>
  <c r="Z2675" i="1" s="1"/>
  <c r="Y2659" i="1" a="1"/>
  <c r="Y2659" i="1" s="1"/>
  <c r="Z2659" i="1" s="1"/>
  <c r="Y2643" i="1" a="1"/>
  <c r="Y2643" i="1" s="1"/>
  <c r="Z2643" i="1" s="1"/>
  <c r="Y2627" i="1" a="1"/>
  <c r="Y2627" i="1" s="1"/>
  <c r="Z2627" i="1" s="1"/>
  <c r="Y2611" i="1" a="1"/>
  <c r="Y2611" i="1" s="1"/>
  <c r="Z2611" i="1" s="1"/>
  <c r="Y2595" i="1" a="1"/>
  <c r="Y2595" i="1" s="1"/>
  <c r="Z2595" i="1" s="1"/>
  <c r="Y2579" i="1" a="1"/>
  <c r="Y2579" i="1" s="1"/>
  <c r="Z2579" i="1" s="1"/>
  <c r="Y2563" i="1" a="1"/>
  <c r="Y2563" i="1" s="1"/>
  <c r="Z2563" i="1" s="1"/>
  <c r="Y2547" i="1" a="1"/>
  <c r="Y2547" i="1" s="1"/>
  <c r="Z2547" i="1" s="1"/>
  <c r="Y2531" i="1" a="1"/>
  <c r="Y2531" i="1" s="1"/>
  <c r="Z2531" i="1" s="1"/>
  <c r="Y2515" i="1" a="1"/>
  <c r="Y2515" i="1" s="1"/>
  <c r="Z2515" i="1" s="1"/>
  <c r="Y2499" i="1" a="1"/>
  <c r="Y2499" i="1" s="1"/>
  <c r="Z2499" i="1" s="1"/>
  <c r="Y2483" i="1" a="1"/>
  <c r="Y2483" i="1" s="1"/>
  <c r="Z2483" i="1" s="1"/>
  <c r="Y2467" i="1" a="1"/>
  <c r="Y2467" i="1" s="1"/>
  <c r="Z2467" i="1" s="1"/>
  <c r="Y3644" i="1" a="1"/>
  <c r="Y3644" i="1" s="1"/>
  <c r="Z3644" i="1" s="1"/>
  <c r="Y3628" i="1" a="1"/>
  <c r="Y3628" i="1" s="1"/>
  <c r="Z3628" i="1" s="1"/>
  <c r="Y3612" i="1" a="1"/>
  <c r="Y3612" i="1" s="1"/>
  <c r="Z3612" i="1" s="1"/>
  <c r="Y3596" i="1" a="1"/>
  <c r="Y3596" i="1" s="1"/>
  <c r="Z3596" i="1" s="1"/>
  <c r="Y3580" i="1" a="1"/>
  <c r="Y3580" i="1" s="1"/>
  <c r="Z3580" i="1" s="1"/>
  <c r="Y3564" i="1" a="1"/>
  <c r="Y3564" i="1" s="1"/>
  <c r="Z3564" i="1" s="1"/>
  <c r="Y3548" i="1" a="1"/>
  <c r="Y3548" i="1" s="1"/>
  <c r="Z3548" i="1" s="1"/>
  <c r="Y3532" i="1" a="1"/>
  <c r="Y3532" i="1" s="1"/>
  <c r="Z3532" i="1" s="1"/>
  <c r="Y3516" i="1" a="1"/>
  <c r="Y3516" i="1" s="1"/>
  <c r="Z3516" i="1" s="1"/>
  <c r="Y3500" i="1" a="1"/>
  <c r="Y3500" i="1" s="1"/>
  <c r="Z3500" i="1" s="1"/>
  <c r="Y3484" i="1" a="1"/>
  <c r="Y3484" i="1" s="1"/>
  <c r="Z3484" i="1" s="1"/>
  <c r="Y3468" i="1" a="1"/>
  <c r="Y3468" i="1" s="1"/>
  <c r="Z3468" i="1" s="1"/>
  <c r="Y3452" i="1" a="1"/>
  <c r="Y3452" i="1" s="1"/>
  <c r="Z3452" i="1" s="1"/>
  <c r="Y3436" i="1" a="1"/>
  <c r="Y3436" i="1" s="1"/>
  <c r="Z3436" i="1" s="1"/>
  <c r="Y3420" i="1" a="1"/>
  <c r="Y3420" i="1" s="1"/>
  <c r="Z3420" i="1" s="1"/>
  <c r="Y3404" i="1" a="1"/>
  <c r="Y3404" i="1" s="1"/>
  <c r="Z3404" i="1" s="1"/>
  <c r="Y3388" i="1" a="1"/>
  <c r="Y3388" i="1" s="1"/>
  <c r="Z3388" i="1" s="1"/>
  <c r="Y3372" i="1" a="1"/>
  <c r="Y3372" i="1" s="1"/>
  <c r="Z3372" i="1" s="1"/>
  <c r="Y3356" i="1" a="1"/>
  <c r="Y3356" i="1" s="1"/>
  <c r="Z3356" i="1" s="1"/>
  <c r="Y3340" i="1" a="1"/>
  <c r="Y3340" i="1" s="1"/>
  <c r="Z3340" i="1" s="1"/>
  <c r="Y3324" i="1" a="1"/>
  <c r="Y3324" i="1" s="1"/>
  <c r="Z3324" i="1" s="1"/>
  <c r="Y3308" i="1" a="1"/>
  <c r="Y3308" i="1" s="1"/>
  <c r="Z3308" i="1" s="1"/>
  <c r="Y3292" i="1" a="1"/>
  <c r="Y3292" i="1" s="1"/>
  <c r="Z3292" i="1" s="1"/>
  <c r="Y3276" i="1" a="1"/>
  <c r="Y3276" i="1" s="1"/>
  <c r="Z3276" i="1" s="1"/>
  <c r="Y3260" i="1" a="1"/>
  <c r="Y3260" i="1" s="1"/>
  <c r="Z3260" i="1" s="1"/>
  <c r="Y3244" i="1" a="1"/>
  <c r="Y3244" i="1" s="1"/>
  <c r="Z3244" i="1" s="1"/>
  <c r="Y3228" i="1" a="1"/>
  <c r="Y3228" i="1" s="1"/>
  <c r="Z3228" i="1" s="1"/>
  <c r="Y3212" i="1" a="1"/>
  <c r="Y3212" i="1" s="1"/>
  <c r="Z3212" i="1" s="1"/>
  <c r="Y3196" i="1" a="1"/>
  <c r="Y3196" i="1" s="1"/>
  <c r="Z3196" i="1" s="1"/>
  <c r="Y3180" i="1" a="1"/>
  <c r="Y3180" i="1" s="1"/>
  <c r="Z3180" i="1" s="1"/>
  <c r="Y3164" i="1" a="1"/>
  <c r="Y3164" i="1" s="1"/>
  <c r="Z3164" i="1" s="1"/>
  <c r="Y3148" i="1" a="1"/>
  <c r="Y3148" i="1" s="1"/>
  <c r="Z3148" i="1" s="1"/>
  <c r="Y3132" i="1" a="1"/>
  <c r="Y3132" i="1" s="1"/>
  <c r="Z3132" i="1" s="1"/>
  <c r="Y3116" i="1" a="1"/>
  <c r="Y3116" i="1" s="1"/>
  <c r="Z3116" i="1" s="1"/>
  <c r="Y3100" i="1" a="1"/>
  <c r="Y3100" i="1" s="1"/>
  <c r="Z3100" i="1" s="1"/>
  <c r="Y3084" i="1" a="1"/>
  <c r="Y3084" i="1" s="1"/>
  <c r="Z3084" i="1" s="1"/>
  <c r="Y3068" i="1" a="1"/>
  <c r="Y3068" i="1" s="1"/>
  <c r="Z3068" i="1" s="1"/>
  <c r="Y3052" i="1" a="1"/>
  <c r="Y3052" i="1" s="1"/>
  <c r="Z3052" i="1" s="1"/>
  <c r="Y3036" i="1" a="1"/>
  <c r="Y3036" i="1" s="1"/>
  <c r="Z3036" i="1" s="1"/>
  <c r="Y3020" i="1" a="1"/>
  <c r="Y3020" i="1" s="1"/>
  <c r="Z3020" i="1" s="1"/>
  <c r="Y3004" i="1" a="1"/>
  <c r="Y3004" i="1" s="1"/>
  <c r="Z3004" i="1" s="1"/>
  <c r="Y2988" i="1" a="1"/>
  <c r="Y2988" i="1" s="1"/>
  <c r="Z2988" i="1" s="1"/>
  <c r="Y2972" i="1" a="1"/>
  <c r="Y2972" i="1" s="1"/>
  <c r="Z2972" i="1" s="1"/>
  <c r="Y2956" i="1" a="1"/>
  <c r="Y2956" i="1" s="1"/>
  <c r="Z2956" i="1" s="1"/>
  <c r="Y2940" i="1" a="1"/>
  <c r="Y2940" i="1" s="1"/>
  <c r="Z2940" i="1" s="1"/>
  <c r="Y2924" i="1" a="1"/>
  <c r="Y2924" i="1" s="1"/>
  <c r="Z2924" i="1" s="1"/>
  <c r="Y2908" i="1" a="1"/>
  <c r="Y2908" i="1" s="1"/>
  <c r="Z2908" i="1" s="1"/>
  <c r="Y2892" i="1" a="1"/>
  <c r="Y2892" i="1" s="1"/>
  <c r="Z2892" i="1" s="1"/>
  <c r="Y2876" i="1" a="1"/>
  <c r="Y2876" i="1" s="1"/>
  <c r="Z2876" i="1" s="1"/>
  <c r="Y2860" i="1" a="1"/>
  <c r="Y2860" i="1" s="1"/>
  <c r="Z2860" i="1" s="1"/>
  <c r="Y2844" i="1" a="1"/>
  <c r="Y2844" i="1" s="1"/>
  <c r="Z2844" i="1" s="1"/>
  <c r="Y2828" i="1" a="1"/>
  <c r="Y2828" i="1" s="1"/>
  <c r="Z2828" i="1" s="1"/>
  <c r="Y2812" i="1" a="1"/>
  <c r="Y2812" i="1" s="1"/>
  <c r="Z2812" i="1" s="1"/>
  <c r="Y2796" i="1" a="1"/>
  <c r="Y2796" i="1" s="1"/>
  <c r="Z2796" i="1" s="1"/>
  <c r="Y2780" i="1" a="1"/>
  <c r="Y2780" i="1" s="1"/>
  <c r="Z2780" i="1" s="1"/>
  <c r="Y2764" i="1" a="1"/>
  <c r="Y2764" i="1" s="1"/>
  <c r="Z2764" i="1" s="1"/>
  <c r="Y2748" i="1" a="1"/>
  <c r="Y2748" i="1" s="1"/>
  <c r="Z2748" i="1" s="1"/>
  <c r="Y2732" i="1" a="1"/>
  <c r="Y2732" i="1" s="1"/>
  <c r="Z2732" i="1" s="1"/>
  <c r="Y2716" i="1" a="1"/>
  <c r="Y2716" i="1" s="1"/>
  <c r="Z2716" i="1" s="1"/>
  <c r="Y2700" i="1" a="1"/>
  <c r="Y2700" i="1" s="1"/>
  <c r="Z2700" i="1" s="1"/>
  <c r="Y2684" i="1" a="1"/>
  <c r="Y2684" i="1" s="1"/>
  <c r="Z2684" i="1" s="1"/>
  <c r="Y2668" i="1" a="1"/>
  <c r="Y2668" i="1" s="1"/>
  <c r="Z2668" i="1" s="1"/>
  <c r="Y2652" i="1" a="1"/>
  <c r="Y2652" i="1" s="1"/>
  <c r="Z2652" i="1" s="1"/>
  <c r="Y2636" i="1" a="1"/>
  <c r="Y2636" i="1" s="1"/>
  <c r="Z2636" i="1" s="1"/>
  <c r="Y2620" i="1" a="1"/>
  <c r="Y2620" i="1" s="1"/>
  <c r="Z2620" i="1" s="1"/>
  <c r="Y2604" i="1" a="1"/>
  <c r="Y2604" i="1" s="1"/>
  <c r="Z2604" i="1" s="1"/>
  <c r="Y2588" i="1" a="1"/>
  <c r="Y2588" i="1" s="1"/>
  <c r="Z2588" i="1" s="1"/>
  <c r="Y2572" i="1" a="1"/>
  <c r="Y2572" i="1" s="1"/>
  <c r="Z2572" i="1" s="1"/>
  <c r="Y2556" i="1" a="1"/>
  <c r="Y2556" i="1" s="1"/>
  <c r="Z2556" i="1" s="1"/>
  <c r="Y2540" i="1" a="1"/>
  <c r="Y2540" i="1" s="1"/>
  <c r="Z2540" i="1" s="1"/>
  <c r="Y2524" i="1" a="1"/>
  <c r="Y2524" i="1" s="1"/>
  <c r="Z2524" i="1" s="1"/>
  <c r="Y2508" i="1" a="1"/>
  <c r="Y2508" i="1" s="1"/>
  <c r="Z2508" i="1" s="1"/>
  <c r="Y2492" i="1" a="1"/>
  <c r="Y2492" i="1" s="1"/>
  <c r="Z2492" i="1" s="1"/>
  <c r="Y2476" i="1" a="1"/>
  <c r="Y2476" i="1" s="1"/>
  <c r="Z2476" i="1" s="1"/>
  <c r="Y2460" i="1" a="1"/>
  <c r="Y2460" i="1" s="1"/>
  <c r="Z2460" i="1" s="1"/>
  <c r="Y2444" i="1" a="1"/>
  <c r="Y2444" i="1" s="1"/>
  <c r="Z2444" i="1" s="1"/>
  <c r="Y2428" i="1" a="1"/>
  <c r="Y2428" i="1" s="1"/>
  <c r="Z2428" i="1" s="1"/>
  <c r="Y2412" i="1" a="1"/>
  <c r="Y2412" i="1" s="1"/>
  <c r="Z2412" i="1" s="1"/>
  <c r="Y2396" i="1" a="1"/>
  <c r="Y2396" i="1" s="1"/>
  <c r="Z2396" i="1" s="1"/>
  <c r="Y2380" i="1" a="1"/>
  <c r="Y2380" i="1" s="1"/>
  <c r="Z2380" i="1" s="1"/>
  <c r="Y2364" i="1" a="1"/>
  <c r="Y2364" i="1" s="1"/>
  <c r="Z2364" i="1" s="1"/>
  <c r="Y2348" i="1" a="1"/>
  <c r="Y2348" i="1" s="1"/>
  <c r="Z2348" i="1" s="1"/>
  <c r="Y2332" i="1" a="1"/>
  <c r="Y2332" i="1" s="1"/>
  <c r="Z2332" i="1" s="1"/>
  <c r="Y2316" i="1" a="1"/>
  <c r="Y2316" i="1" s="1"/>
  <c r="Z2316" i="1" s="1"/>
  <c r="Y2300" i="1" a="1"/>
  <c r="Y2300" i="1" s="1"/>
  <c r="Z2300" i="1" s="1"/>
  <c r="Y4999" i="1" a="1"/>
  <c r="Y4999" i="1" s="1"/>
  <c r="Z4999" i="1" s="1"/>
  <c r="Y4983" i="1" a="1"/>
  <c r="Y4983" i="1" s="1"/>
  <c r="Z4983" i="1" s="1"/>
  <c r="Y4967" i="1" a="1"/>
  <c r="Y4967" i="1" s="1"/>
  <c r="Z4967" i="1" s="1"/>
  <c r="Y4951" i="1" a="1"/>
  <c r="Y4951" i="1" s="1"/>
  <c r="Z4951" i="1" s="1"/>
  <c r="Y4935" i="1" a="1"/>
  <c r="Y4935" i="1" s="1"/>
  <c r="Z4935" i="1" s="1"/>
  <c r="Y4919" i="1" a="1"/>
  <c r="Y4919" i="1" s="1"/>
  <c r="Z4919" i="1" s="1"/>
  <c r="Y4903" i="1" a="1"/>
  <c r="Y4903" i="1" s="1"/>
  <c r="Z4903" i="1" s="1"/>
  <c r="Y4887" i="1" a="1"/>
  <c r="Y4887" i="1" s="1"/>
  <c r="Z4887" i="1" s="1"/>
  <c r="Y4871" i="1" a="1"/>
  <c r="Y4871" i="1" s="1"/>
  <c r="Z4871" i="1" s="1"/>
  <c r="Y4855" i="1" a="1"/>
  <c r="Y4855" i="1" s="1"/>
  <c r="Z4855" i="1" s="1"/>
  <c r="Y4839" i="1" a="1"/>
  <c r="Y4839" i="1" s="1"/>
  <c r="Z4839" i="1" s="1"/>
  <c r="Y4823" i="1" a="1"/>
  <c r="Y4823" i="1" s="1"/>
  <c r="Z4823" i="1" s="1"/>
  <c r="Y4807" i="1" a="1"/>
  <c r="Y4807" i="1" s="1"/>
  <c r="Z4807" i="1" s="1"/>
  <c r="Y4791" i="1" a="1"/>
  <c r="Y4791" i="1" s="1"/>
  <c r="Z4791" i="1" s="1"/>
  <c r="Y4775" i="1" a="1"/>
  <c r="Y4775" i="1" s="1"/>
  <c r="Z4775" i="1" s="1"/>
  <c r="Y4759" i="1" a="1"/>
  <c r="Y4759" i="1" s="1"/>
  <c r="Z4759" i="1" s="1"/>
  <c r="Y4743" i="1" a="1"/>
  <c r="Y4743" i="1" s="1"/>
  <c r="Z4743" i="1" s="1"/>
  <c r="Y4727" i="1" a="1"/>
  <c r="Y4727" i="1" s="1"/>
  <c r="Z4727" i="1" s="1"/>
  <c r="Y4711" i="1" a="1"/>
  <c r="Y4711" i="1" s="1"/>
  <c r="Z4711" i="1" s="1"/>
  <c r="Y4695" i="1" a="1"/>
  <c r="Y4695" i="1" s="1"/>
  <c r="Z4695" i="1" s="1"/>
  <c r="Y4679" i="1" a="1"/>
  <c r="Y4679" i="1" s="1"/>
  <c r="Z4679" i="1" s="1"/>
  <c r="Y4663" i="1" a="1"/>
  <c r="Y4663" i="1" s="1"/>
  <c r="Z4663" i="1" s="1"/>
  <c r="Y4647" i="1" a="1"/>
  <c r="Y4647" i="1" s="1"/>
  <c r="Z4647" i="1" s="1"/>
  <c r="Y4631" i="1" a="1"/>
  <c r="Y4631" i="1" s="1"/>
  <c r="Z4631" i="1" s="1"/>
  <c r="Y4615" i="1" a="1"/>
  <c r="Y4615" i="1" s="1"/>
  <c r="Z4615" i="1" s="1"/>
  <c r="Y4599" i="1" a="1"/>
  <c r="Y4599" i="1" s="1"/>
  <c r="Z4599" i="1" s="1"/>
  <c r="Y4583" i="1" a="1"/>
  <c r="Y4583" i="1" s="1"/>
  <c r="Z4583" i="1" s="1"/>
  <c r="Y4567" i="1" a="1"/>
  <c r="Y4567" i="1" s="1"/>
  <c r="Z4567" i="1" s="1"/>
  <c r="Y4551" i="1" a="1"/>
  <c r="Y4551" i="1" s="1"/>
  <c r="Z4551" i="1" s="1"/>
  <c r="Y4535" i="1" a="1"/>
  <c r="Y4535" i="1" s="1"/>
  <c r="Z4535" i="1" s="1"/>
  <c r="Y4519" i="1" a="1"/>
  <c r="Y4519" i="1" s="1"/>
  <c r="Z4519" i="1" s="1"/>
  <c r="Y4503" i="1" a="1"/>
  <c r="Y4503" i="1" s="1"/>
  <c r="Z4503" i="1" s="1"/>
  <c r="Y4487" i="1" a="1"/>
  <c r="Y4487" i="1" s="1"/>
  <c r="Z4487" i="1" s="1"/>
  <c r="Y4471" i="1" a="1"/>
  <c r="Y4471" i="1" s="1"/>
  <c r="Z4471" i="1" s="1"/>
  <c r="Y4455" i="1" a="1"/>
  <c r="Y4455" i="1" s="1"/>
  <c r="Z4455" i="1" s="1"/>
  <c r="Y4439" i="1" a="1"/>
  <c r="Y4439" i="1" s="1"/>
  <c r="Z4439" i="1" s="1"/>
  <c r="Y4423" i="1" a="1"/>
  <c r="Y4423" i="1" s="1"/>
  <c r="Z4423" i="1" s="1"/>
  <c r="Y4407" i="1" a="1"/>
  <c r="Y4407" i="1" s="1"/>
  <c r="Z4407" i="1" s="1"/>
  <c r="Y4391" i="1" a="1"/>
  <c r="Y4391" i="1" s="1"/>
  <c r="Z4391" i="1" s="1"/>
  <c r="Y4375" i="1" a="1"/>
  <c r="Y4375" i="1" s="1"/>
  <c r="Z4375" i="1" s="1"/>
  <c r="Y4359" i="1" a="1"/>
  <c r="Y4359" i="1" s="1"/>
  <c r="Z4359" i="1" s="1"/>
  <c r="Y4343" i="1" a="1"/>
  <c r="Y4343" i="1" s="1"/>
  <c r="Z4343" i="1" s="1"/>
  <c r="Y4327" i="1" a="1"/>
  <c r="Y4327" i="1" s="1"/>
  <c r="Z4327" i="1" s="1"/>
  <c r="Y4311" i="1" a="1"/>
  <c r="Y4311" i="1" s="1"/>
  <c r="Z4311" i="1" s="1"/>
  <c r="Y4295" i="1" a="1"/>
  <c r="Y4295" i="1" s="1"/>
  <c r="Z4295" i="1" s="1"/>
  <c r="Y4279" i="1" a="1"/>
  <c r="Y4279" i="1" s="1"/>
  <c r="Z4279" i="1" s="1"/>
  <c r="Y2451" i="1" a="1"/>
  <c r="Y2451" i="1" s="1"/>
  <c r="Z2451" i="1" s="1"/>
  <c r="Y2435" i="1" a="1"/>
  <c r="Y2435" i="1" s="1"/>
  <c r="Z2435" i="1" s="1"/>
  <c r="Y2419" i="1" a="1"/>
  <c r="Y2419" i="1" s="1"/>
  <c r="Z2419" i="1" s="1"/>
  <c r="Y2403" i="1" a="1"/>
  <c r="Y2403" i="1" s="1"/>
  <c r="Z2403" i="1" s="1"/>
  <c r="Y2387" i="1" a="1"/>
  <c r="Y2387" i="1" s="1"/>
  <c r="Z2387" i="1" s="1"/>
  <c r="Y2371" i="1" a="1"/>
  <c r="Y2371" i="1" s="1"/>
  <c r="Z2371" i="1" s="1"/>
  <c r="Y2355" i="1" a="1"/>
  <c r="Y2355" i="1" s="1"/>
  <c r="Z2355" i="1" s="1"/>
  <c r="Y2339" i="1" a="1"/>
  <c r="Y2339" i="1" s="1"/>
  <c r="Z2339" i="1" s="1"/>
  <c r="Y2323" i="1" a="1"/>
  <c r="Y2323" i="1" s="1"/>
  <c r="Z2323" i="1" s="1"/>
  <c r="Y2307" i="1" a="1"/>
  <c r="Y2307" i="1" s="1"/>
  <c r="Z2307" i="1" s="1"/>
  <c r="Y2291" i="1" a="1"/>
  <c r="Y2291" i="1" s="1"/>
  <c r="Z2291" i="1" s="1"/>
  <c r="Y2275" i="1" a="1"/>
  <c r="Y2275" i="1" s="1"/>
  <c r="Z2275" i="1" s="1"/>
  <c r="Y2259" i="1" a="1"/>
  <c r="Y2259" i="1" s="1"/>
  <c r="Z2259" i="1" s="1"/>
  <c r="Y2243" i="1" a="1"/>
  <c r="Y2243" i="1" s="1"/>
  <c r="Z2243" i="1" s="1"/>
  <c r="Y2227" i="1" a="1"/>
  <c r="Y2227" i="1" s="1"/>
  <c r="Z2227" i="1" s="1"/>
  <c r="Y2211" i="1" a="1"/>
  <c r="Y2211" i="1" s="1"/>
  <c r="Z2211" i="1" s="1"/>
  <c r="Y2195" i="1" a="1"/>
  <c r="Y2195" i="1" s="1"/>
  <c r="Z2195" i="1" s="1"/>
  <c r="Y2179" i="1" a="1"/>
  <c r="Y2179" i="1" s="1"/>
  <c r="Z2179" i="1" s="1"/>
  <c r="Y2163" i="1" a="1"/>
  <c r="Y2163" i="1" s="1"/>
  <c r="Z2163" i="1" s="1"/>
  <c r="Y2147" i="1" a="1"/>
  <c r="Y2147" i="1" s="1"/>
  <c r="Z2147" i="1" s="1"/>
  <c r="Y2131" i="1" a="1"/>
  <c r="Y2131" i="1" s="1"/>
  <c r="Z2131" i="1" s="1"/>
  <c r="Y2115" i="1" a="1"/>
  <c r="Y2115" i="1" s="1"/>
  <c r="Z2115" i="1" s="1"/>
  <c r="Y2099" i="1" a="1"/>
  <c r="Y2099" i="1" s="1"/>
  <c r="Z2099" i="1" s="1"/>
  <c r="Y2083" i="1" a="1"/>
  <c r="Y2083" i="1" s="1"/>
  <c r="Z2083" i="1" s="1"/>
  <c r="Y2067" i="1" a="1"/>
  <c r="Y2067" i="1" s="1"/>
  <c r="Z2067" i="1" s="1"/>
  <c r="Y2051" i="1" a="1"/>
  <c r="Y2051" i="1" s="1"/>
  <c r="Z2051" i="1" s="1"/>
  <c r="Y2035" i="1" a="1"/>
  <c r="Y2035" i="1" s="1"/>
  <c r="Z2035" i="1" s="1"/>
  <c r="Y2019" i="1" a="1"/>
  <c r="Y2019" i="1" s="1"/>
  <c r="Z2019" i="1" s="1"/>
  <c r="Y2003" i="1" a="1"/>
  <c r="Y2003" i="1" s="1"/>
  <c r="Z2003" i="1" s="1"/>
  <c r="Y1987" i="1" a="1"/>
  <c r="Y1987" i="1" s="1"/>
  <c r="Z1987" i="1" s="1"/>
  <c r="Y1971" i="1" a="1"/>
  <c r="Y1971" i="1" s="1"/>
  <c r="Z1971" i="1" s="1"/>
  <c r="Y1955" i="1" a="1"/>
  <c r="Y1955" i="1" s="1"/>
  <c r="Z1955" i="1" s="1"/>
  <c r="Y1939" i="1" a="1"/>
  <c r="Y1939" i="1" s="1"/>
  <c r="Z1939" i="1" s="1"/>
  <c r="Y1923" i="1" a="1"/>
  <c r="Y1923" i="1" s="1"/>
  <c r="Z1923" i="1" s="1"/>
  <c r="Y1907" i="1" a="1"/>
  <c r="Y1907" i="1" s="1"/>
  <c r="Z1907" i="1" s="1"/>
  <c r="Y1891" i="1" a="1"/>
  <c r="Y1891" i="1" s="1"/>
  <c r="Z1891" i="1" s="1"/>
  <c r="Y1875" i="1" a="1"/>
  <c r="Y1875" i="1" s="1"/>
  <c r="Z1875" i="1" s="1"/>
  <c r="Y1859" i="1" a="1"/>
  <c r="Y1859" i="1" s="1"/>
  <c r="Z1859" i="1" s="1"/>
  <c r="Y1843" i="1" a="1"/>
  <c r="Y1843" i="1" s="1"/>
  <c r="Z1843" i="1" s="1"/>
  <c r="Y1827" i="1" a="1"/>
  <c r="Y1827" i="1" s="1"/>
  <c r="Z1827" i="1" s="1"/>
  <c r="Y1811" i="1" a="1"/>
  <c r="Y1811" i="1" s="1"/>
  <c r="Z1811" i="1" s="1"/>
  <c r="Y1795" i="1" a="1"/>
  <c r="Y1795" i="1" s="1"/>
  <c r="Z1795" i="1" s="1"/>
  <c r="Y1779" i="1" a="1"/>
  <c r="Y1779" i="1" s="1"/>
  <c r="Z1779" i="1" s="1"/>
  <c r="Y1763" i="1" a="1"/>
  <c r="Y1763" i="1" s="1"/>
  <c r="Z1763" i="1" s="1"/>
  <c r="Y1747" i="1" a="1"/>
  <c r="Y1747" i="1" s="1"/>
  <c r="Z1747" i="1" s="1"/>
  <c r="Y1731" i="1" a="1"/>
  <c r="Y1731" i="1" s="1"/>
  <c r="Z1731" i="1" s="1"/>
  <c r="Y1715" i="1" a="1"/>
  <c r="Y1715" i="1" s="1"/>
  <c r="Z1715" i="1" s="1"/>
  <c r="Y1699" i="1" a="1"/>
  <c r="Y1699" i="1" s="1"/>
  <c r="Z1699" i="1" s="1"/>
  <c r="Y1683" i="1" a="1"/>
  <c r="Y1683" i="1" s="1"/>
  <c r="Z1683" i="1" s="1"/>
  <c r="Y1667" i="1" a="1"/>
  <c r="Y1667" i="1" s="1"/>
  <c r="Z1667" i="1" s="1"/>
  <c r="Y1651" i="1" a="1"/>
  <c r="Y1651" i="1" s="1"/>
  <c r="Z1651" i="1" s="1"/>
  <c r="Y1635" i="1" a="1"/>
  <c r="Y1635" i="1" s="1"/>
  <c r="Z1635" i="1" s="1"/>
  <c r="Y1619" i="1" a="1"/>
  <c r="Y1619" i="1" s="1"/>
  <c r="Z1619" i="1" s="1"/>
  <c r="Y1603" i="1" a="1"/>
  <c r="Y1603" i="1" s="1"/>
  <c r="Z1603" i="1" s="1"/>
  <c r="Y1587" i="1" a="1"/>
  <c r="Y1587" i="1" s="1"/>
  <c r="Z1587" i="1" s="1"/>
  <c r="Y1571" i="1" a="1"/>
  <c r="Y1571" i="1" s="1"/>
  <c r="Z1571" i="1" s="1"/>
  <c r="Y1555" i="1" a="1"/>
  <c r="Y1555" i="1" s="1"/>
  <c r="Z1555" i="1" s="1"/>
  <c r="Y1539" i="1" a="1"/>
  <c r="Y1539" i="1" s="1"/>
  <c r="Z1539" i="1" s="1"/>
  <c r="Y1523" i="1" a="1"/>
  <c r="Y1523" i="1" s="1"/>
  <c r="Z1523" i="1" s="1"/>
  <c r="Y1507" i="1" a="1"/>
  <c r="Y1507" i="1" s="1"/>
  <c r="Z1507" i="1" s="1"/>
  <c r="Y1491" i="1" a="1"/>
  <c r="Y1491" i="1" s="1"/>
  <c r="Z1491" i="1" s="1"/>
  <c r="Y1475" i="1" a="1"/>
  <c r="Y1475" i="1" s="1"/>
  <c r="Z1475" i="1" s="1"/>
  <c r="Y1459" i="1" a="1"/>
  <c r="Y1459" i="1" s="1"/>
  <c r="Z1459" i="1" s="1"/>
  <c r="Y1443" i="1" a="1"/>
  <c r="Y1443" i="1" s="1"/>
  <c r="Z1443" i="1" s="1"/>
  <c r="Y1427" i="1" a="1"/>
  <c r="Y1427" i="1" s="1"/>
  <c r="Z1427" i="1" s="1"/>
  <c r="Y1411" i="1" a="1"/>
  <c r="Y1411" i="1" s="1"/>
  <c r="Z1411" i="1" s="1"/>
  <c r="Y1395" i="1" a="1"/>
  <c r="Y1395" i="1" s="1"/>
  <c r="Z1395" i="1" s="1"/>
  <c r="Y1379" i="1" a="1"/>
  <c r="Y1379" i="1" s="1"/>
  <c r="Z1379" i="1" s="1"/>
  <c r="Y1363" i="1" a="1"/>
  <c r="Y1363" i="1" s="1"/>
  <c r="Z1363" i="1" s="1"/>
  <c r="Y1347" i="1" a="1"/>
  <c r="Y1347" i="1" s="1"/>
  <c r="Z1347" i="1" s="1"/>
  <c r="Y1331" i="1" a="1"/>
  <c r="Y1331" i="1" s="1"/>
  <c r="Z1331" i="1" s="1"/>
  <c r="Y1315" i="1" a="1"/>
  <c r="Y1315" i="1" s="1"/>
  <c r="Z1315" i="1" s="1"/>
  <c r="Y1299" i="1" a="1"/>
  <c r="Y1299" i="1" s="1"/>
  <c r="Z1299" i="1" s="1"/>
  <c r="Y1283" i="1" a="1"/>
  <c r="Y1283" i="1" s="1"/>
  <c r="Z1283" i="1" s="1"/>
  <c r="Y1267" i="1" a="1"/>
  <c r="Y1267" i="1" s="1"/>
  <c r="Z1267" i="1" s="1"/>
  <c r="Y1251" i="1" a="1"/>
  <c r="Y1251" i="1" s="1"/>
  <c r="Z1251" i="1" s="1"/>
  <c r="Y1235" i="1" a="1"/>
  <c r="Y1235" i="1" s="1"/>
  <c r="Z1235" i="1" s="1"/>
  <c r="Y1219" i="1" a="1"/>
  <c r="Y1219" i="1" s="1"/>
  <c r="Z1219" i="1" s="1"/>
  <c r="Y1203" i="1" a="1"/>
  <c r="Y1203" i="1" s="1"/>
  <c r="Z1203" i="1" s="1"/>
  <c r="Y1187" i="1" a="1"/>
  <c r="Y1187" i="1" s="1"/>
  <c r="Z1187" i="1" s="1"/>
  <c r="Y1171" i="1" a="1"/>
  <c r="Y1171" i="1" s="1"/>
  <c r="Z1171" i="1" s="1"/>
  <c r="Y4991" i="1" a="1"/>
  <c r="Y4991" i="1" s="1"/>
  <c r="Z4991" i="1" s="1"/>
  <c r="Y4975" i="1" a="1"/>
  <c r="Y4975" i="1" s="1"/>
  <c r="Z4975" i="1" s="1"/>
  <c r="Y4959" i="1" a="1"/>
  <c r="Y4959" i="1" s="1"/>
  <c r="Z4959" i="1" s="1"/>
  <c r="Y4943" i="1" a="1"/>
  <c r="Y4943" i="1" s="1"/>
  <c r="Z4943" i="1" s="1"/>
  <c r="Y4927" i="1" a="1"/>
  <c r="Y4927" i="1" s="1"/>
  <c r="Z4927" i="1" s="1"/>
  <c r="Y4911" i="1" a="1"/>
  <c r="Y4911" i="1" s="1"/>
  <c r="Z4911" i="1" s="1"/>
  <c r="Y4895" i="1" a="1"/>
  <c r="Y4895" i="1" s="1"/>
  <c r="Z4895" i="1" s="1"/>
  <c r="Y4879" i="1" a="1"/>
  <c r="Y4879" i="1" s="1"/>
  <c r="Z4879" i="1" s="1"/>
  <c r="Y4863" i="1" a="1"/>
  <c r="Y4863" i="1" s="1"/>
  <c r="Z4863" i="1" s="1"/>
  <c r="Y4847" i="1" a="1"/>
  <c r="Y4847" i="1" s="1"/>
  <c r="Z4847" i="1" s="1"/>
  <c r="Y4831" i="1" a="1"/>
  <c r="Y4831" i="1" s="1"/>
  <c r="Z4831" i="1" s="1"/>
  <c r="Y4815" i="1" a="1"/>
  <c r="Y4815" i="1" s="1"/>
  <c r="Z4815" i="1" s="1"/>
  <c r="Y4799" i="1" a="1"/>
  <c r="Y4799" i="1" s="1"/>
  <c r="Z4799" i="1" s="1"/>
  <c r="Y4783" i="1" a="1"/>
  <c r="Y4783" i="1" s="1"/>
  <c r="Z4783" i="1" s="1"/>
  <c r="Y4767" i="1" a="1"/>
  <c r="Y4767" i="1" s="1"/>
  <c r="Z4767" i="1" s="1"/>
  <c r="Y4751" i="1" a="1"/>
  <c r="Y4751" i="1" s="1"/>
  <c r="Z4751" i="1" s="1"/>
  <c r="Y4735" i="1" a="1"/>
  <c r="Y4735" i="1" s="1"/>
  <c r="Z4735" i="1" s="1"/>
  <c r="Y4719" i="1" a="1"/>
  <c r="Y4719" i="1" s="1"/>
  <c r="Z4719" i="1" s="1"/>
  <c r="Y4703" i="1" a="1"/>
  <c r="Y4703" i="1" s="1"/>
  <c r="Z4703" i="1" s="1"/>
  <c r="Y4687" i="1" a="1"/>
  <c r="Y4687" i="1" s="1"/>
  <c r="Z4687" i="1" s="1"/>
  <c r="Y4671" i="1" a="1"/>
  <c r="Y4671" i="1" s="1"/>
  <c r="Z4671" i="1" s="1"/>
  <c r="Y4655" i="1" a="1"/>
  <c r="Y4655" i="1" s="1"/>
  <c r="Z4655" i="1" s="1"/>
  <c r="Y4639" i="1" a="1"/>
  <c r="Y4639" i="1" s="1"/>
  <c r="Z4639" i="1" s="1"/>
  <c r="Y4623" i="1" a="1"/>
  <c r="Y4623" i="1" s="1"/>
  <c r="Z4623" i="1" s="1"/>
  <c r="Y4607" i="1" a="1"/>
  <c r="Y4607" i="1" s="1"/>
  <c r="Z4607" i="1" s="1"/>
  <c r="Y4591" i="1" a="1"/>
  <c r="Y4591" i="1" s="1"/>
  <c r="Z4591" i="1" s="1"/>
  <c r="Y4575" i="1" a="1"/>
  <c r="Y4575" i="1" s="1"/>
  <c r="Z4575" i="1" s="1"/>
  <c r="Y4559" i="1" a="1"/>
  <c r="Y4559" i="1" s="1"/>
  <c r="Z4559" i="1" s="1"/>
  <c r="Y4543" i="1" a="1"/>
  <c r="Y4543" i="1" s="1"/>
  <c r="Z4543" i="1" s="1"/>
  <c r="Y4527" i="1" a="1"/>
  <c r="Y4527" i="1" s="1"/>
  <c r="Z4527" i="1" s="1"/>
  <c r="Y4511" i="1" a="1"/>
  <c r="Y4511" i="1" s="1"/>
  <c r="Z4511" i="1" s="1"/>
  <c r="Y4495" i="1" a="1"/>
  <c r="Y4495" i="1" s="1"/>
  <c r="Z4495" i="1" s="1"/>
  <c r="Y4479" i="1" a="1"/>
  <c r="Y4479" i="1" s="1"/>
  <c r="Z4479" i="1" s="1"/>
  <c r="Y4463" i="1" a="1"/>
  <c r="Y4463" i="1" s="1"/>
  <c r="Z4463" i="1" s="1"/>
  <c r="Y4447" i="1" a="1"/>
  <c r="Y4447" i="1" s="1"/>
  <c r="Z4447" i="1" s="1"/>
  <c r="Y4431" i="1" a="1"/>
  <c r="Y4431" i="1" s="1"/>
  <c r="Z4431" i="1" s="1"/>
  <c r="Y4415" i="1" a="1"/>
  <c r="Y4415" i="1" s="1"/>
  <c r="Z4415" i="1" s="1"/>
  <c r="Y4399" i="1" a="1"/>
  <c r="Y4399" i="1" s="1"/>
  <c r="Z4399" i="1" s="1"/>
  <c r="Y4383" i="1" a="1"/>
  <c r="Y4383" i="1" s="1"/>
  <c r="Z4383" i="1" s="1"/>
  <c r="Y4367" i="1" a="1"/>
  <c r="Y4367" i="1" s="1"/>
  <c r="Z4367" i="1" s="1"/>
  <c r="Y4351" i="1" a="1"/>
  <c r="Y4351" i="1" s="1"/>
  <c r="Z4351" i="1" s="1"/>
  <c r="Y4335" i="1" a="1"/>
  <c r="Y4335" i="1" s="1"/>
  <c r="Z4335" i="1" s="1"/>
  <c r="Y4319" i="1" a="1"/>
  <c r="Y4319" i="1" s="1"/>
  <c r="Z4319" i="1" s="1"/>
  <c r="Y4303" i="1" a="1"/>
  <c r="Y4303" i="1" s="1"/>
  <c r="Z4303" i="1" s="1"/>
  <c r="Y4989" i="1" a="1"/>
  <c r="Y4989" i="1" s="1"/>
  <c r="Z4989" i="1" s="1"/>
  <c r="Y4973" i="1" a="1"/>
  <c r="Y4973" i="1" s="1"/>
  <c r="Z4973" i="1" s="1"/>
  <c r="Y4957" i="1" a="1"/>
  <c r="Y4957" i="1" s="1"/>
  <c r="Z4957" i="1" s="1"/>
  <c r="Y4941" i="1" a="1"/>
  <c r="Y4941" i="1" s="1"/>
  <c r="Z4941" i="1" s="1"/>
  <c r="Y4925" i="1" a="1"/>
  <c r="Y4925" i="1" s="1"/>
  <c r="Z4925" i="1" s="1"/>
  <c r="Y4909" i="1" a="1"/>
  <c r="Y4909" i="1" s="1"/>
  <c r="Z4909" i="1" s="1"/>
  <c r="Y4893" i="1" a="1"/>
  <c r="Y4893" i="1" s="1"/>
  <c r="Z4893" i="1" s="1"/>
  <c r="Y4877" i="1" a="1"/>
  <c r="Y4877" i="1" s="1"/>
  <c r="Z4877" i="1" s="1"/>
  <c r="Y4861" i="1" a="1"/>
  <c r="Y4861" i="1" s="1"/>
  <c r="Z4861" i="1" s="1"/>
  <c r="Y4845" i="1" a="1"/>
  <c r="Y4845" i="1" s="1"/>
  <c r="Z4845" i="1" s="1"/>
  <c r="Y4829" i="1" a="1"/>
  <c r="Y4829" i="1" s="1"/>
  <c r="Z4829" i="1" s="1"/>
  <c r="Y4813" i="1" a="1"/>
  <c r="Y4813" i="1" s="1"/>
  <c r="Z4813" i="1" s="1"/>
  <c r="Y4797" i="1" a="1"/>
  <c r="Y4797" i="1" s="1"/>
  <c r="Z4797" i="1" s="1"/>
  <c r="Y4781" i="1" a="1"/>
  <c r="Y4781" i="1" s="1"/>
  <c r="Z4781" i="1" s="1"/>
  <c r="Y4765" i="1" a="1"/>
  <c r="Y4765" i="1" s="1"/>
  <c r="Z4765" i="1" s="1"/>
  <c r="Y4749" i="1" a="1"/>
  <c r="Y4749" i="1" s="1"/>
  <c r="Z4749" i="1" s="1"/>
  <c r="Y4733" i="1" a="1"/>
  <c r="Y4733" i="1" s="1"/>
  <c r="Z4733" i="1" s="1"/>
  <c r="Y4717" i="1" a="1"/>
  <c r="Y4717" i="1" s="1"/>
  <c r="Z4717" i="1" s="1"/>
  <c r="Y4701" i="1" a="1"/>
  <c r="Y4701" i="1" s="1"/>
  <c r="Z4701" i="1" s="1"/>
  <c r="Y4685" i="1" a="1"/>
  <c r="Y4685" i="1" s="1"/>
  <c r="Z4685" i="1" s="1"/>
  <c r="Y4669" i="1" a="1"/>
  <c r="Y4669" i="1" s="1"/>
  <c r="Z4669" i="1" s="1"/>
  <c r="Y4653" i="1" a="1"/>
  <c r="Y4653" i="1" s="1"/>
  <c r="Z4653" i="1" s="1"/>
  <c r="Y4637" i="1" a="1"/>
  <c r="Y4637" i="1" s="1"/>
  <c r="Z4637" i="1" s="1"/>
  <c r="Y4621" i="1" a="1"/>
  <c r="Y4621" i="1" s="1"/>
  <c r="Z4621" i="1" s="1"/>
  <c r="Y4605" i="1" a="1"/>
  <c r="Y4605" i="1" s="1"/>
  <c r="Z4605" i="1" s="1"/>
  <c r="Y4589" i="1" a="1"/>
  <c r="Y4589" i="1" s="1"/>
  <c r="Z4589" i="1" s="1"/>
  <c r="Y4573" i="1" a="1"/>
  <c r="Y4573" i="1" s="1"/>
  <c r="Z4573" i="1" s="1"/>
  <c r="Y4557" i="1" a="1"/>
  <c r="Y4557" i="1" s="1"/>
  <c r="Z4557" i="1" s="1"/>
  <c r="Y4541" i="1" a="1"/>
  <c r="Y4541" i="1" s="1"/>
  <c r="Z4541" i="1" s="1"/>
  <c r="Y4525" i="1" a="1"/>
  <c r="Y4525" i="1" s="1"/>
  <c r="Z4525" i="1" s="1"/>
  <c r="Y4509" i="1" a="1"/>
  <c r="Y4509" i="1" s="1"/>
  <c r="Z4509" i="1" s="1"/>
  <c r="Y4493" i="1" a="1"/>
  <c r="Y4493" i="1" s="1"/>
  <c r="Z4493" i="1" s="1"/>
  <c r="Y4477" i="1" a="1"/>
  <c r="Y4477" i="1" s="1"/>
  <c r="Z4477" i="1" s="1"/>
  <c r="Y4461" i="1" a="1"/>
  <c r="Y4461" i="1" s="1"/>
  <c r="Z4461" i="1" s="1"/>
  <c r="Y4445" i="1" a="1"/>
  <c r="Y4445" i="1" s="1"/>
  <c r="Z4445" i="1" s="1"/>
  <c r="Y4429" i="1" a="1"/>
  <c r="Y4429" i="1" s="1"/>
  <c r="Z4429" i="1" s="1"/>
  <c r="Y4413" i="1" a="1"/>
  <c r="Y4413" i="1" s="1"/>
  <c r="Z4413" i="1" s="1"/>
  <c r="Y4397" i="1" a="1"/>
  <c r="Y4397" i="1" s="1"/>
  <c r="Z4397" i="1" s="1"/>
  <c r="Y4381" i="1" a="1"/>
  <c r="Y4381" i="1" s="1"/>
  <c r="Z4381" i="1" s="1"/>
  <c r="Y4365" i="1" a="1"/>
  <c r="Y4365" i="1" s="1"/>
  <c r="Z4365" i="1" s="1"/>
  <c r="Y4349" i="1" a="1"/>
  <c r="Y4349" i="1" s="1"/>
  <c r="Z4349" i="1" s="1"/>
  <c r="Y4333" i="1" a="1"/>
  <c r="Y4333" i="1" s="1"/>
  <c r="Z4333" i="1" s="1"/>
  <c r="Y4317" i="1" a="1"/>
  <c r="Y4317" i="1" s="1"/>
  <c r="Z4317" i="1" s="1"/>
  <c r="Y4301" i="1" a="1"/>
  <c r="Y4301" i="1" s="1"/>
  <c r="Z4301" i="1" s="1"/>
  <c r="Y2284" i="1" a="1"/>
  <c r="Y2284" i="1" s="1"/>
  <c r="Z2284" i="1" s="1"/>
  <c r="Y2268" i="1" a="1"/>
  <c r="Y2268" i="1" s="1"/>
  <c r="Z2268" i="1" s="1"/>
  <c r="Y2252" i="1" a="1"/>
  <c r="Y2252" i="1" s="1"/>
  <c r="Z2252" i="1" s="1"/>
  <c r="Y2236" i="1" a="1"/>
  <c r="Y2236" i="1" s="1"/>
  <c r="Z2236" i="1" s="1"/>
  <c r="Y2220" i="1" a="1"/>
  <c r="Y2220" i="1" s="1"/>
  <c r="Z2220" i="1" s="1"/>
  <c r="Y2204" i="1" a="1"/>
  <c r="Y2204" i="1" s="1"/>
  <c r="Z2204" i="1" s="1"/>
  <c r="Y2188" i="1" a="1"/>
  <c r="Y2188" i="1" s="1"/>
  <c r="Z2188" i="1" s="1"/>
  <c r="Y2172" i="1" a="1"/>
  <c r="Y2172" i="1" s="1"/>
  <c r="Z2172" i="1" s="1"/>
  <c r="Y2156" i="1" a="1"/>
  <c r="Y2156" i="1" s="1"/>
  <c r="Z2156" i="1" s="1"/>
  <c r="Y2140" i="1" a="1"/>
  <c r="Y2140" i="1" s="1"/>
  <c r="Z2140" i="1" s="1"/>
  <c r="Y2124" i="1" a="1"/>
  <c r="Y2124" i="1" s="1"/>
  <c r="Z2124" i="1" s="1"/>
  <c r="Y2108" i="1" a="1"/>
  <c r="Y2108" i="1" s="1"/>
  <c r="Z2108" i="1" s="1"/>
  <c r="Y2092" i="1" a="1"/>
  <c r="Y2092" i="1" s="1"/>
  <c r="Z2092" i="1" s="1"/>
  <c r="Y2076" i="1" a="1"/>
  <c r="Y2076" i="1" s="1"/>
  <c r="Z2076" i="1" s="1"/>
  <c r="Y2060" i="1" a="1"/>
  <c r="Y2060" i="1" s="1"/>
  <c r="Z2060" i="1" s="1"/>
  <c r="Y2044" i="1" a="1"/>
  <c r="Y2044" i="1" s="1"/>
  <c r="Z2044" i="1" s="1"/>
  <c r="Y2028" i="1" a="1"/>
  <c r="Y2028" i="1" s="1"/>
  <c r="Z2028" i="1" s="1"/>
  <c r="Y2012" i="1" a="1"/>
  <c r="Y2012" i="1" s="1"/>
  <c r="Z2012" i="1" s="1"/>
  <c r="Y1996" i="1" a="1"/>
  <c r="Y1996" i="1" s="1"/>
  <c r="Z1996" i="1" s="1"/>
  <c r="Y1980" i="1" a="1"/>
  <c r="Y1980" i="1" s="1"/>
  <c r="Z1980" i="1" s="1"/>
  <c r="Y1964" i="1" a="1"/>
  <c r="Y1964" i="1" s="1"/>
  <c r="Z1964" i="1" s="1"/>
  <c r="Y1948" i="1" a="1"/>
  <c r="Y1948" i="1" s="1"/>
  <c r="Z1948" i="1" s="1"/>
  <c r="Y1932" i="1" a="1"/>
  <c r="Y1932" i="1" s="1"/>
  <c r="Z1932" i="1" s="1"/>
  <c r="Y1916" i="1" a="1"/>
  <c r="Y1916" i="1" s="1"/>
  <c r="Z1916" i="1" s="1"/>
  <c r="Y1900" i="1" a="1"/>
  <c r="Y1900" i="1" s="1"/>
  <c r="Z1900" i="1" s="1"/>
  <c r="Y1884" i="1" a="1"/>
  <c r="Y1884" i="1" s="1"/>
  <c r="Z1884" i="1" s="1"/>
  <c r="Y1868" i="1" a="1"/>
  <c r="Y1868" i="1" s="1"/>
  <c r="Z1868" i="1" s="1"/>
  <c r="Y1852" i="1" a="1"/>
  <c r="Y1852" i="1" s="1"/>
  <c r="Z1852" i="1" s="1"/>
  <c r="Y1836" i="1" a="1"/>
  <c r="Y1836" i="1" s="1"/>
  <c r="Z1836" i="1" s="1"/>
  <c r="Y1820" i="1" a="1"/>
  <c r="Y1820" i="1" s="1"/>
  <c r="Z1820" i="1" s="1"/>
  <c r="Y1804" i="1" a="1"/>
  <c r="Y1804" i="1" s="1"/>
  <c r="Z1804" i="1" s="1"/>
  <c r="Y1788" i="1" a="1"/>
  <c r="Y1788" i="1" s="1"/>
  <c r="Z1788" i="1" s="1"/>
  <c r="Y1772" i="1" a="1"/>
  <c r="Y1772" i="1" s="1"/>
  <c r="Z1772" i="1" s="1"/>
  <c r="Y1756" i="1" a="1"/>
  <c r="Y1756" i="1" s="1"/>
  <c r="Z1756" i="1" s="1"/>
  <c r="Y1740" i="1" a="1"/>
  <c r="Y1740" i="1" s="1"/>
  <c r="Z1740" i="1" s="1"/>
  <c r="Y1724" i="1" a="1"/>
  <c r="Y1724" i="1" s="1"/>
  <c r="Z1724" i="1" s="1"/>
  <c r="Y1708" i="1" a="1"/>
  <c r="Y1708" i="1" s="1"/>
  <c r="Z1708" i="1" s="1"/>
  <c r="Y1692" i="1" a="1"/>
  <c r="Y1692" i="1" s="1"/>
  <c r="Z1692" i="1" s="1"/>
  <c r="Y1676" i="1" a="1"/>
  <c r="Y1676" i="1" s="1"/>
  <c r="Z1676" i="1" s="1"/>
  <c r="Y1660" i="1" a="1"/>
  <c r="Y1660" i="1" s="1"/>
  <c r="Z1660" i="1" s="1"/>
  <c r="Y1644" i="1" a="1"/>
  <c r="Y1644" i="1" s="1"/>
  <c r="Z1644" i="1" s="1"/>
  <c r="Y1628" i="1" a="1"/>
  <c r="Y1628" i="1" s="1"/>
  <c r="Z1628" i="1" s="1"/>
  <c r="Y1612" i="1" a="1"/>
  <c r="Y1612" i="1" s="1"/>
  <c r="Z1612" i="1" s="1"/>
  <c r="Y1596" i="1" a="1"/>
  <c r="Y1596" i="1" s="1"/>
  <c r="Z1596" i="1" s="1"/>
  <c r="Y1580" i="1" a="1"/>
  <c r="Y1580" i="1" s="1"/>
  <c r="Z1580" i="1" s="1"/>
  <c r="Y1564" i="1" a="1"/>
  <c r="Y1564" i="1" s="1"/>
  <c r="Z1564" i="1" s="1"/>
  <c r="Y1548" i="1" a="1"/>
  <c r="Y1548" i="1" s="1"/>
  <c r="Z1548" i="1" s="1"/>
  <c r="Y1532" i="1" a="1"/>
  <c r="Y1532" i="1" s="1"/>
  <c r="Z1532" i="1" s="1"/>
  <c r="Y1516" i="1" a="1"/>
  <c r="Y1516" i="1" s="1"/>
  <c r="Z1516" i="1" s="1"/>
  <c r="Y1500" i="1" a="1"/>
  <c r="Y1500" i="1" s="1"/>
  <c r="Z1500" i="1" s="1"/>
  <c r="Y1484" i="1" a="1"/>
  <c r="Y1484" i="1" s="1"/>
  <c r="Z1484" i="1" s="1"/>
  <c r="Y1468" i="1" a="1"/>
  <c r="Y1468" i="1" s="1"/>
  <c r="Z1468" i="1" s="1"/>
  <c r="Y1452" i="1" a="1"/>
  <c r="Y1452" i="1" s="1"/>
  <c r="Z1452" i="1" s="1"/>
  <c r="Y1436" i="1" a="1"/>
  <c r="Y1436" i="1" s="1"/>
  <c r="Z1436" i="1" s="1"/>
  <c r="Y1420" i="1" a="1"/>
  <c r="Y1420" i="1" s="1"/>
  <c r="Z1420" i="1" s="1"/>
  <c r="Y1404" i="1" a="1"/>
  <c r="Y1404" i="1" s="1"/>
  <c r="Z1404" i="1" s="1"/>
  <c r="Y1388" i="1" a="1"/>
  <c r="Y1388" i="1" s="1"/>
  <c r="Z1388" i="1" s="1"/>
  <c r="Y1372" i="1" a="1"/>
  <c r="Y1372" i="1" s="1"/>
  <c r="Z1372" i="1" s="1"/>
  <c r="Y1356" i="1" a="1"/>
  <c r="Y1356" i="1" s="1"/>
  <c r="Z1356" i="1" s="1"/>
  <c r="Y1340" i="1" a="1"/>
  <c r="Y1340" i="1" s="1"/>
  <c r="Z1340" i="1" s="1"/>
  <c r="Y1324" i="1" a="1"/>
  <c r="Y1324" i="1" s="1"/>
  <c r="Z1324" i="1" s="1"/>
  <c r="Y1308" i="1" a="1"/>
  <c r="Y1308" i="1" s="1"/>
  <c r="Z1308" i="1" s="1"/>
  <c r="Y1292" i="1" a="1"/>
  <c r="Y1292" i="1" s="1"/>
  <c r="Z1292" i="1" s="1"/>
  <c r="Y1276" i="1" a="1"/>
  <c r="Y1276" i="1" s="1"/>
  <c r="Z1276" i="1" s="1"/>
  <c r="Y1260" i="1" a="1"/>
  <c r="Y1260" i="1" s="1"/>
  <c r="Z1260" i="1" s="1"/>
  <c r="Y1244" i="1" a="1"/>
  <c r="Y1244" i="1" s="1"/>
  <c r="Z1244" i="1" s="1"/>
  <c r="Y1228" i="1" a="1"/>
  <c r="Y1228" i="1" s="1"/>
  <c r="Z1228" i="1" s="1"/>
  <c r="Y1212" i="1" a="1"/>
  <c r="Y1212" i="1" s="1"/>
  <c r="Z1212" i="1" s="1"/>
  <c r="Y1196" i="1" a="1"/>
  <c r="Y1196" i="1" s="1"/>
  <c r="Z1196" i="1" s="1"/>
  <c r="Y1180" i="1" a="1"/>
  <c r="Y1180" i="1" s="1"/>
  <c r="Z1180" i="1" s="1"/>
  <c r="Y1164" i="1" a="1"/>
  <c r="Y1164" i="1" s="1"/>
  <c r="Z1164" i="1" s="1"/>
  <c r="Y1148" i="1" a="1"/>
  <c r="Y1148" i="1" s="1"/>
  <c r="Z1148" i="1" s="1"/>
  <c r="Y1132" i="1" a="1"/>
  <c r="Y1132" i="1" s="1"/>
  <c r="Z1132" i="1" s="1"/>
  <c r="Y1116" i="1" a="1"/>
  <c r="Y1116" i="1" s="1"/>
  <c r="Z1116" i="1" s="1"/>
  <c r="Y1100" i="1" a="1"/>
  <c r="Y1100" i="1" s="1"/>
  <c r="Z1100" i="1" s="1"/>
  <c r="Y1084" i="1" a="1"/>
  <c r="Y1084" i="1" s="1"/>
  <c r="Z1084" i="1" s="1"/>
  <c r="Y1068" i="1" a="1"/>
  <c r="Y1068" i="1" s="1"/>
  <c r="Z1068" i="1" s="1"/>
  <c r="Y1052" i="1" a="1"/>
  <c r="Y1052" i="1" s="1"/>
  <c r="Z1052" i="1" s="1"/>
  <c r="Y1036" i="1" a="1"/>
  <c r="Y1036" i="1" s="1"/>
  <c r="Z1036" i="1" s="1"/>
  <c r="Y1020" i="1" a="1"/>
  <c r="Y1020" i="1" s="1"/>
  <c r="Z1020" i="1" s="1"/>
  <c r="Y1004" i="1" a="1"/>
  <c r="Y1004" i="1" s="1"/>
  <c r="Z1004" i="1" s="1"/>
  <c r="Y988" i="1" a="1"/>
  <c r="Y988" i="1" s="1"/>
  <c r="Z988" i="1" s="1"/>
  <c r="Y972" i="1" a="1"/>
  <c r="Y972" i="1" s="1"/>
  <c r="Z972" i="1" s="1"/>
  <c r="Y956" i="1" a="1"/>
  <c r="Y956" i="1" s="1"/>
  <c r="Z956" i="1" s="1"/>
  <c r="Y940" i="1" a="1"/>
  <c r="Y940" i="1" s="1"/>
  <c r="Z940" i="1" s="1"/>
  <c r="Y5000" i="1" a="1"/>
  <c r="Y5000" i="1" s="1"/>
  <c r="Z5000" i="1" s="1"/>
  <c r="Y4984" i="1" a="1"/>
  <c r="Y4984" i="1" s="1"/>
  <c r="Z4984" i="1" s="1"/>
  <c r="Y4968" i="1" a="1"/>
  <c r="Y4968" i="1" s="1"/>
  <c r="Z4968" i="1" s="1"/>
  <c r="Y4952" i="1" a="1"/>
  <c r="Y4952" i="1" s="1"/>
  <c r="Z4952" i="1" s="1"/>
  <c r="Y4936" i="1" a="1"/>
  <c r="Y4936" i="1" s="1"/>
  <c r="Z4936" i="1" s="1"/>
  <c r="Y4920" i="1" a="1"/>
  <c r="Y4920" i="1" s="1"/>
  <c r="Z4920" i="1" s="1"/>
  <c r="Y4904" i="1" a="1"/>
  <c r="Y4904" i="1" s="1"/>
  <c r="Z4904" i="1" s="1"/>
  <c r="Y4888" i="1" a="1"/>
  <c r="Y4888" i="1" s="1"/>
  <c r="Z4888" i="1" s="1"/>
  <c r="Y4872" i="1" a="1"/>
  <c r="Y4872" i="1" s="1"/>
  <c r="Z4872" i="1" s="1"/>
  <c r="Y4856" i="1" a="1"/>
  <c r="Y4856" i="1" s="1"/>
  <c r="Z4856" i="1" s="1"/>
  <c r="Y4840" i="1" a="1"/>
  <c r="Y4840" i="1" s="1"/>
  <c r="Z4840" i="1" s="1"/>
  <c r="Y4824" i="1" a="1"/>
  <c r="Y4824" i="1" s="1"/>
  <c r="Z4824" i="1" s="1"/>
  <c r="Y4808" i="1" a="1"/>
  <c r="Y4808" i="1" s="1"/>
  <c r="Z4808" i="1" s="1"/>
  <c r="Y4792" i="1" a="1"/>
  <c r="Y4792" i="1" s="1"/>
  <c r="Z4792" i="1" s="1"/>
  <c r="Y4776" i="1" a="1"/>
  <c r="Y4776" i="1" s="1"/>
  <c r="Z4776" i="1" s="1"/>
  <c r="Y4760" i="1" a="1"/>
  <c r="Y4760" i="1" s="1"/>
  <c r="Z4760" i="1" s="1"/>
  <c r="Y4744" i="1" a="1"/>
  <c r="Y4744" i="1" s="1"/>
  <c r="Z4744" i="1" s="1"/>
  <c r="Y4728" i="1" a="1"/>
  <c r="Y4728" i="1" s="1"/>
  <c r="Z4728" i="1" s="1"/>
  <c r="Y4712" i="1" a="1"/>
  <c r="Y4712" i="1" s="1"/>
  <c r="Z4712" i="1" s="1"/>
  <c r="Y4696" i="1" a="1"/>
  <c r="Y4696" i="1" s="1"/>
  <c r="Z4696" i="1" s="1"/>
  <c r="Y4680" i="1" a="1"/>
  <c r="Y4680" i="1" s="1"/>
  <c r="Z4680" i="1" s="1"/>
  <c r="Y4664" i="1" a="1"/>
  <c r="Y4664" i="1" s="1"/>
  <c r="Z4664" i="1" s="1"/>
  <c r="Y4648" i="1" a="1"/>
  <c r="Y4648" i="1" s="1"/>
  <c r="Z4648" i="1" s="1"/>
  <c r="Y4632" i="1" a="1"/>
  <c r="Y4632" i="1" s="1"/>
  <c r="Z4632" i="1" s="1"/>
  <c r="Y4616" i="1" a="1"/>
  <c r="Y4616" i="1" s="1"/>
  <c r="Z4616" i="1" s="1"/>
  <c r="Y4600" i="1" a="1"/>
  <c r="Y4600" i="1" s="1"/>
  <c r="Z4600" i="1" s="1"/>
  <c r="Y4584" i="1" a="1"/>
  <c r="Y4584" i="1" s="1"/>
  <c r="Z4584" i="1" s="1"/>
  <c r="Y4568" i="1" a="1"/>
  <c r="Y4568" i="1" s="1"/>
  <c r="Z4568" i="1" s="1"/>
  <c r="Y4552" i="1" a="1"/>
  <c r="Y4552" i="1" s="1"/>
  <c r="Z4552" i="1" s="1"/>
  <c r="Y4536" i="1" a="1"/>
  <c r="Y4536" i="1" s="1"/>
  <c r="Z4536" i="1" s="1"/>
  <c r="Y4520" i="1" a="1"/>
  <c r="Y4520" i="1" s="1"/>
  <c r="Z4520" i="1" s="1"/>
  <c r="Y4504" i="1" a="1"/>
  <c r="Y4504" i="1" s="1"/>
  <c r="Z4504" i="1" s="1"/>
  <c r="Y4488" i="1" a="1"/>
  <c r="Y4488" i="1" s="1"/>
  <c r="Z4488" i="1" s="1"/>
  <c r="Y4472" i="1" a="1"/>
  <c r="Y4472" i="1" s="1"/>
  <c r="Z4472" i="1" s="1"/>
  <c r="Y4456" i="1" a="1"/>
  <c r="Y4456" i="1" s="1"/>
  <c r="Z4456" i="1" s="1"/>
  <c r="Y4440" i="1" a="1"/>
  <c r="Y4440" i="1" s="1"/>
  <c r="Z4440" i="1" s="1"/>
  <c r="Y4424" i="1" a="1"/>
  <c r="Y4424" i="1" s="1"/>
  <c r="Z4424" i="1" s="1"/>
  <c r="Y4408" i="1" a="1"/>
  <c r="Y4408" i="1" s="1"/>
  <c r="Z4408" i="1" s="1"/>
  <c r="Y4392" i="1" a="1"/>
  <c r="Y4392" i="1" s="1"/>
  <c r="Z4392" i="1" s="1"/>
  <c r="Y4376" i="1" a="1"/>
  <c r="Y4376" i="1" s="1"/>
  <c r="Z4376" i="1" s="1"/>
  <c r="Y4360" i="1" a="1"/>
  <c r="Y4360" i="1" s="1"/>
  <c r="Z4360" i="1" s="1"/>
  <c r="Y4344" i="1" a="1"/>
  <c r="Y4344" i="1" s="1"/>
  <c r="Z4344" i="1" s="1"/>
  <c r="Y4328" i="1" a="1"/>
  <c r="Y4328" i="1" s="1"/>
  <c r="Z4328" i="1" s="1"/>
  <c r="Y4312" i="1" a="1"/>
  <c r="Y4312" i="1" s="1"/>
  <c r="Z4312" i="1" s="1"/>
  <c r="Y4296" i="1" a="1"/>
  <c r="Y4296" i="1" s="1"/>
  <c r="Z4296" i="1" s="1"/>
  <c r="Y4280" i="1" a="1"/>
  <c r="Y4280" i="1" s="1"/>
  <c r="Z4280" i="1" s="1"/>
  <c r="Y4264" i="1" a="1"/>
  <c r="Y4264" i="1" s="1"/>
  <c r="Z4264" i="1" s="1"/>
  <c r="Y4248" i="1" a="1"/>
  <c r="Y4248" i="1" s="1"/>
  <c r="Z4248" i="1" s="1"/>
  <c r="Y4232" i="1" a="1"/>
  <c r="Y4232" i="1" s="1"/>
  <c r="Z4232" i="1" s="1"/>
  <c r="Y4216" i="1" a="1"/>
  <c r="Y4216" i="1" s="1"/>
  <c r="Z4216" i="1" s="1"/>
  <c r="Y4200" i="1" a="1"/>
  <c r="Y4200" i="1" s="1"/>
  <c r="Z4200" i="1" s="1"/>
  <c r="Y4184" i="1" a="1"/>
  <c r="Y4184" i="1" s="1"/>
  <c r="Z4184" i="1" s="1"/>
  <c r="Y4168" i="1" a="1"/>
  <c r="Y4168" i="1" s="1"/>
  <c r="Z4168" i="1" s="1"/>
  <c r="Y4152" i="1" a="1"/>
  <c r="Y4152" i="1" s="1"/>
  <c r="Z4152" i="1" s="1"/>
  <c r="Y4136" i="1" a="1"/>
  <c r="Y4136" i="1" s="1"/>
  <c r="Z4136" i="1" s="1"/>
  <c r="Y4120" i="1" a="1"/>
  <c r="Y4120" i="1" s="1"/>
  <c r="Z4120" i="1" s="1"/>
  <c r="Y4104" i="1" a="1"/>
  <c r="Y4104" i="1" s="1"/>
  <c r="Z4104" i="1" s="1"/>
  <c r="Y4088" i="1" a="1"/>
  <c r="Y4088" i="1" s="1"/>
  <c r="Z4088" i="1" s="1"/>
  <c r="Y4072" i="1" a="1"/>
  <c r="Y4072" i="1" s="1"/>
  <c r="Z4072" i="1" s="1"/>
  <c r="Y4056" i="1" a="1"/>
  <c r="Y4056" i="1" s="1"/>
  <c r="Z4056" i="1" s="1"/>
  <c r="Y4040" i="1" a="1"/>
  <c r="Y4040" i="1" s="1"/>
  <c r="Z4040" i="1" s="1"/>
  <c r="Y4024" i="1" a="1"/>
  <c r="Y4024" i="1" s="1"/>
  <c r="Z4024" i="1" s="1"/>
  <c r="Y4008" i="1" a="1"/>
  <c r="Y4008" i="1" s="1"/>
  <c r="Z4008" i="1" s="1"/>
  <c r="Y3992" i="1" a="1"/>
  <c r="Y3992" i="1" s="1"/>
  <c r="Z3992" i="1" s="1"/>
  <c r="Y3976" i="1" a="1"/>
  <c r="Y3976" i="1" s="1"/>
  <c r="Z3976" i="1" s="1"/>
  <c r="Y3960" i="1" a="1"/>
  <c r="Y3960" i="1" s="1"/>
  <c r="Z3960" i="1" s="1"/>
  <c r="Y3944" i="1" a="1"/>
  <c r="Y3944" i="1" s="1"/>
  <c r="Z3944" i="1" s="1"/>
  <c r="Y3928" i="1" a="1"/>
  <c r="Y3928" i="1" s="1"/>
  <c r="Z3928" i="1" s="1"/>
  <c r="Y3912" i="1" a="1"/>
  <c r="Y3912" i="1" s="1"/>
  <c r="Z3912" i="1" s="1"/>
  <c r="Y3896" i="1" a="1"/>
  <c r="Y3896" i="1" s="1"/>
  <c r="Z3896" i="1" s="1"/>
  <c r="Y3880" i="1" a="1"/>
  <c r="Y3880" i="1" s="1"/>
  <c r="Z3880" i="1" s="1"/>
  <c r="Y3864" i="1" a="1"/>
  <c r="Y3864" i="1" s="1"/>
  <c r="Z3864" i="1" s="1"/>
  <c r="Y4263" i="1" a="1"/>
  <c r="Y4263" i="1" s="1"/>
  <c r="Z4263" i="1" s="1"/>
  <c r="Y4247" i="1" a="1"/>
  <c r="Y4247" i="1" s="1"/>
  <c r="Z4247" i="1" s="1"/>
  <c r="Y4231" i="1" a="1"/>
  <c r="Y4231" i="1" s="1"/>
  <c r="Z4231" i="1" s="1"/>
  <c r="Y4215" i="1" a="1"/>
  <c r="Y4215" i="1" s="1"/>
  <c r="Z4215" i="1" s="1"/>
  <c r="Y4199" i="1" a="1"/>
  <c r="Y4199" i="1" s="1"/>
  <c r="Z4199" i="1" s="1"/>
  <c r="Y4183" i="1" a="1"/>
  <c r="Y4183" i="1" s="1"/>
  <c r="Z4183" i="1" s="1"/>
  <c r="Y4167" i="1" a="1"/>
  <c r="Y4167" i="1" s="1"/>
  <c r="Z4167" i="1" s="1"/>
  <c r="Y4151" i="1" a="1"/>
  <c r="Y4151" i="1" s="1"/>
  <c r="Z4151" i="1" s="1"/>
  <c r="Y4135" i="1" a="1"/>
  <c r="Y4135" i="1" s="1"/>
  <c r="Z4135" i="1" s="1"/>
  <c r="Y4119" i="1" a="1"/>
  <c r="Y4119" i="1" s="1"/>
  <c r="Z4119" i="1" s="1"/>
  <c r="Y4103" i="1" a="1"/>
  <c r="Y4103" i="1" s="1"/>
  <c r="Z4103" i="1" s="1"/>
  <c r="Y4087" i="1" a="1"/>
  <c r="Y4087" i="1" s="1"/>
  <c r="Z4087" i="1" s="1"/>
  <c r="Y4071" i="1" a="1"/>
  <c r="Y4071" i="1" s="1"/>
  <c r="Z4071" i="1" s="1"/>
  <c r="Y4055" i="1" a="1"/>
  <c r="Y4055" i="1" s="1"/>
  <c r="Z4055" i="1" s="1"/>
  <c r="Y4039" i="1" a="1"/>
  <c r="Y4039" i="1" s="1"/>
  <c r="Z4039" i="1" s="1"/>
  <c r="Y4023" i="1" a="1"/>
  <c r="Y4023" i="1" s="1"/>
  <c r="Z4023" i="1" s="1"/>
  <c r="Y4007" i="1" a="1"/>
  <c r="Y4007" i="1" s="1"/>
  <c r="Z4007" i="1" s="1"/>
  <c r="Y3991" i="1" a="1"/>
  <c r="Y3991" i="1" s="1"/>
  <c r="Z3991" i="1" s="1"/>
  <c r="Y3975" i="1" a="1"/>
  <c r="Y3975" i="1" s="1"/>
  <c r="Z3975" i="1" s="1"/>
  <c r="Y3959" i="1" a="1"/>
  <c r="Y3959" i="1" s="1"/>
  <c r="Z3959" i="1" s="1"/>
  <c r="Y3943" i="1" a="1"/>
  <c r="Y3943" i="1" s="1"/>
  <c r="Z3943" i="1" s="1"/>
  <c r="Y3927" i="1" a="1"/>
  <c r="Y3927" i="1" s="1"/>
  <c r="Z3927" i="1" s="1"/>
  <c r="Y3911" i="1" a="1"/>
  <c r="Y3911" i="1" s="1"/>
  <c r="Z3911" i="1" s="1"/>
  <c r="Y3895" i="1" a="1"/>
  <c r="Y3895" i="1" s="1"/>
  <c r="Z3895" i="1" s="1"/>
  <c r="Y3879" i="1" a="1"/>
  <c r="Y3879" i="1" s="1"/>
  <c r="Z3879" i="1" s="1"/>
  <c r="Y3863" i="1" a="1"/>
  <c r="Y3863" i="1" s="1"/>
  <c r="Z3863" i="1" s="1"/>
  <c r="Y3847" i="1" a="1"/>
  <c r="Y3847" i="1" s="1"/>
  <c r="Z3847" i="1" s="1"/>
  <c r="Y3831" i="1" a="1"/>
  <c r="Y3831" i="1" s="1"/>
  <c r="Z3831" i="1" s="1"/>
  <c r="Y3815" i="1" a="1"/>
  <c r="Y3815" i="1" s="1"/>
  <c r="Z3815" i="1" s="1"/>
  <c r="Y3799" i="1" a="1"/>
  <c r="Y3799" i="1" s="1"/>
  <c r="Z3799" i="1" s="1"/>
  <c r="Y3783" i="1" a="1"/>
  <c r="Y3783" i="1" s="1"/>
  <c r="Z3783" i="1" s="1"/>
  <c r="Y3767" i="1" a="1"/>
  <c r="Y3767" i="1" s="1"/>
  <c r="Z3767" i="1" s="1"/>
  <c r="Y3751" i="1" a="1"/>
  <c r="Y3751" i="1" s="1"/>
  <c r="Z3751" i="1" s="1"/>
  <c r="Y3735" i="1" a="1"/>
  <c r="Y3735" i="1" s="1"/>
  <c r="Z3735" i="1" s="1"/>
  <c r="Y3719" i="1" a="1"/>
  <c r="Y3719" i="1" s="1"/>
  <c r="Z3719" i="1" s="1"/>
  <c r="Y3703" i="1" a="1"/>
  <c r="Y3703" i="1" s="1"/>
  <c r="Z3703" i="1" s="1"/>
  <c r="Y3687" i="1" a="1"/>
  <c r="Y3687" i="1" s="1"/>
  <c r="Z3687" i="1" s="1"/>
  <c r="Y3671" i="1" a="1"/>
  <c r="Y3671" i="1" s="1"/>
  <c r="Z3671" i="1" s="1"/>
  <c r="Y3655" i="1" a="1"/>
  <c r="Y3655" i="1" s="1"/>
  <c r="Z3655" i="1" s="1"/>
  <c r="Y3639" i="1" a="1"/>
  <c r="Y3639" i="1" s="1"/>
  <c r="Z3639" i="1" s="1"/>
  <c r="Y3623" i="1" a="1"/>
  <c r="Y3623" i="1" s="1"/>
  <c r="Z3623" i="1" s="1"/>
  <c r="Y3607" i="1" a="1"/>
  <c r="Y3607" i="1" s="1"/>
  <c r="Z3607" i="1" s="1"/>
  <c r="Y3591" i="1" a="1"/>
  <c r="Y3591" i="1" s="1"/>
  <c r="Z3591" i="1" s="1"/>
  <c r="Y3575" i="1" a="1"/>
  <c r="Y3575" i="1" s="1"/>
  <c r="Z3575" i="1" s="1"/>
  <c r="Y3559" i="1" a="1"/>
  <c r="Y3559" i="1" s="1"/>
  <c r="Z3559" i="1" s="1"/>
  <c r="Y3543" i="1" a="1"/>
  <c r="Y3543" i="1" s="1"/>
  <c r="Z3543" i="1" s="1"/>
  <c r="Y3527" i="1" a="1"/>
  <c r="Y3527" i="1" s="1"/>
  <c r="Z3527" i="1" s="1"/>
  <c r="Y3511" i="1" a="1"/>
  <c r="Y3511" i="1" s="1"/>
  <c r="Z3511" i="1" s="1"/>
  <c r="Y3495" i="1" a="1"/>
  <c r="Y3495" i="1" s="1"/>
  <c r="Z3495" i="1" s="1"/>
  <c r="Y3479" i="1" a="1"/>
  <c r="Y3479" i="1" s="1"/>
  <c r="Z3479" i="1" s="1"/>
  <c r="Y3463" i="1" a="1"/>
  <c r="Y3463" i="1" s="1"/>
  <c r="Z3463" i="1" s="1"/>
  <c r="Y3447" i="1" a="1"/>
  <c r="Y3447" i="1" s="1"/>
  <c r="Z3447" i="1" s="1"/>
  <c r="Y3431" i="1" a="1"/>
  <c r="Y3431" i="1" s="1"/>
  <c r="Z3431" i="1" s="1"/>
  <c r="Y3415" i="1" a="1"/>
  <c r="Y3415" i="1" s="1"/>
  <c r="Z3415" i="1" s="1"/>
  <c r="Y3399" i="1" a="1"/>
  <c r="Y3399" i="1" s="1"/>
  <c r="Z3399" i="1" s="1"/>
  <c r="Y3383" i="1" a="1"/>
  <c r="Y3383" i="1" s="1"/>
  <c r="Z3383" i="1" s="1"/>
  <c r="Y3367" i="1" a="1"/>
  <c r="Y3367" i="1" s="1"/>
  <c r="Z3367" i="1" s="1"/>
  <c r="Y3351" i="1" a="1"/>
  <c r="Y3351" i="1" s="1"/>
  <c r="Z3351" i="1" s="1"/>
  <c r="Y3335" i="1" a="1"/>
  <c r="Y3335" i="1" s="1"/>
  <c r="Z3335" i="1" s="1"/>
  <c r="Y3319" i="1" a="1"/>
  <c r="Y3319" i="1" s="1"/>
  <c r="Z3319" i="1" s="1"/>
  <c r="Y3303" i="1" a="1"/>
  <c r="Y3303" i="1" s="1"/>
  <c r="Z3303" i="1" s="1"/>
  <c r="Y3287" i="1" a="1"/>
  <c r="Y3287" i="1" s="1"/>
  <c r="Z3287" i="1" s="1"/>
  <c r="Y3271" i="1" a="1"/>
  <c r="Y3271" i="1" s="1"/>
  <c r="Z3271" i="1" s="1"/>
  <c r="Y3255" i="1" a="1"/>
  <c r="Y3255" i="1" s="1"/>
  <c r="Z3255" i="1" s="1"/>
  <c r="Y3239" i="1" a="1"/>
  <c r="Y3239" i="1" s="1"/>
  <c r="Z3239" i="1" s="1"/>
  <c r="Y3223" i="1" a="1"/>
  <c r="Y3223" i="1" s="1"/>
  <c r="Z3223" i="1" s="1"/>
  <c r="Y3207" i="1" a="1"/>
  <c r="Y3207" i="1" s="1"/>
  <c r="Z3207" i="1" s="1"/>
  <c r="Y3191" i="1" a="1"/>
  <c r="Y3191" i="1" s="1"/>
  <c r="Z3191" i="1" s="1"/>
  <c r="Y3175" i="1" a="1"/>
  <c r="Y3175" i="1" s="1"/>
  <c r="Z3175" i="1" s="1"/>
  <c r="Y3159" i="1" a="1"/>
  <c r="Y3159" i="1" s="1"/>
  <c r="Z3159" i="1" s="1"/>
  <c r="Y3143" i="1" a="1"/>
  <c r="Y3143" i="1" s="1"/>
  <c r="Z3143" i="1" s="1"/>
  <c r="Y3127" i="1" a="1"/>
  <c r="Y3127" i="1" s="1"/>
  <c r="Z3127" i="1" s="1"/>
  <c r="Y3111" i="1" a="1"/>
  <c r="Y3111" i="1" s="1"/>
  <c r="Z3111" i="1" s="1"/>
  <c r="Y3095" i="1" a="1"/>
  <c r="Y3095" i="1" s="1"/>
  <c r="Z3095" i="1" s="1"/>
  <c r="Y3079" i="1" a="1"/>
  <c r="Y3079" i="1" s="1"/>
  <c r="Z3079" i="1" s="1"/>
  <c r="Y3063" i="1" a="1"/>
  <c r="Y3063" i="1" s="1"/>
  <c r="Z3063" i="1" s="1"/>
  <c r="Y3047" i="1" a="1"/>
  <c r="Y3047" i="1" s="1"/>
  <c r="Z3047" i="1" s="1"/>
  <c r="Y3031" i="1" a="1"/>
  <c r="Y3031" i="1" s="1"/>
  <c r="Z3031" i="1" s="1"/>
  <c r="Y3015" i="1" a="1"/>
  <c r="Y3015" i="1" s="1"/>
  <c r="Z3015" i="1" s="1"/>
  <c r="Y2999" i="1" a="1"/>
  <c r="Y2999" i="1" s="1"/>
  <c r="Z2999" i="1" s="1"/>
  <c r="Y2983" i="1" a="1"/>
  <c r="Y2983" i="1" s="1"/>
  <c r="Z2983" i="1" s="1"/>
  <c r="Y2967" i="1" a="1"/>
  <c r="Y2967" i="1" s="1"/>
  <c r="Z2967" i="1" s="1"/>
  <c r="Y2951" i="1" a="1"/>
  <c r="Y2951" i="1" s="1"/>
  <c r="Z2951" i="1" s="1"/>
  <c r="Y2935" i="1" a="1"/>
  <c r="Y2935" i="1" s="1"/>
  <c r="Z2935" i="1" s="1"/>
  <c r="Y2919" i="1" a="1"/>
  <c r="Y2919" i="1" s="1"/>
  <c r="Z2919" i="1" s="1"/>
  <c r="Y2903" i="1" a="1"/>
  <c r="Y2903" i="1" s="1"/>
  <c r="Z2903" i="1" s="1"/>
  <c r="Y2887" i="1" a="1"/>
  <c r="Y2887" i="1" s="1"/>
  <c r="Z2887" i="1" s="1"/>
  <c r="Y2871" i="1" a="1"/>
  <c r="Y2871" i="1" s="1"/>
  <c r="Z2871" i="1" s="1"/>
  <c r="Y2855" i="1" a="1"/>
  <c r="Y2855" i="1" s="1"/>
  <c r="Z2855" i="1" s="1"/>
  <c r="Y2839" i="1" a="1"/>
  <c r="Y2839" i="1" s="1"/>
  <c r="Z2839" i="1" s="1"/>
  <c r="Y2823" i="1" a="1"/>
  <c r="Y2823" i="1" s="1"/>
  <c r="Z2823" i="1" s="1"/>
  <c r="Y2807" i="1" a="1"/>
  <c r="Y2807" i="1" s="1"/>
  <c r="Z2807" i="1" s="1"/>
  <c r="Y2791" i="1" a="1"/>
  <c r="Y2791" i="1" s="1"/>
  <c r="Z2791" i="1" s="1"/>
  <c r="Y2775" i="1" a="1"/>
  <c r="Y2775" i="1" s="1"/>
  <c r="Z2775" i="1" s="1"/>
  <c r="Y533" i="1" a="1"/>
  <c r="Y533" i="1" s="1"/>
  <c r="Z533" i="1" s="1"/>
  <c r="Y517" i="1" a="1"/>
  <c r="Y517" i="1" s="1"/>
  <c r="Z517" i="1" s="1"/>
  <c r="Y501" i="1" a="1"/>
  <c r="Y501" i="1" s="1"/>
  <c r="Z501" i="1" s="1"/>
  <c r="Y485" i="1" a="1"/>
  <c r="Y485" i="1" s="1"/>
  <c r="Z485" i="1" s="1"/>
  <c r="Y469" i="1" a="1"/>
  <c r="Y469" i="1" s="1"/>
  <c r="Z469" i="1" s="1"/>
  <c r="Y453" i="1" a="1"/>
  <c r="Y453" i="1" s="1"/>
  <c r="Z453" i="1" s="1"/>
  <c r="Y437" i="1" a="1"/>
  <c r="Y437" i="1" s="1"/>
  <c r="Z437" i="1" s="1"/>
  <c r="Y421" i="1" a="1"/>
  <c r="Y421" i="1" s="1"/>
  <c r="Z421" i="1" s="1"/>
  <c r="Y405" i="1" a="1"/>
  <c r="Y405" i="1" s="1"/>
  <c r="Z405" i="1" s="1"/>
  <c r="Y389" i="1" a="1"/>
  <c r="Y389" i="1" s="1"/>
  <c r="Z389" i="1" s="1"/>
  <c r="Y373" i="1" a="1"/>
  <c r="Y373" i="1" s="1"/>
  <c r="Z373" i="1" s="1"/>
  <c r="Y357" i="1" a="1"/>
  <c r="Y357" i="1" s="1"/>
  <c r="Z357" i="1" s="1"/>
  <c r="Y341" i="1" a="1"/>
  <c r="Y341" i="1" s="1"/>
  <c r="Z341" i="1" s="1"/>
  <c r="Y325" i="1" a="1"/>
  <c r="Y325" i="1" s="1"/>
  <c r="Z325" i="1" s="1"/>
  <c r="Y309" i="1" a="1"/>
  <c r="Y309" i="1" s="1"/>
  <c r="Z309" i="1" s="1"/>
  <c r="Y293" i="1" a="1"/>
  <c r="Y293" i="1" s="1"/>
  <c r="Z293" i="1" s="1"/>
  <c r="Y277" i="1" a="1"/>
  <c r="Y277" i="1" s="1"/>
  <c r="Z277" i="1" s="1"/>
  <c r="Y261" i="1" a="1"/>
  <c r="Y261" i="1" s="1"/>
  <c r="Z261" i="1" s="1"/>
  <c r="Y245" i="1" a="1"/>
  <c r="Y245" i="1" s="1"/>
  <c r="Z245" i="1" s="1"/>
  <c r="Y229" i="1" a="1"/>
  <c r="Y229" i="1" s="1"/>
  <c r="Z229" i="1" s="1"/>
  <c r="Y213" i="1" a="1"/>
  <c r="Y213" i="1" s="1"/>
  <c r="Z213" i="1" s="1"/>
  <c r="Y197" i="1" a="1"/>
  <c r="Y197" i="1" s="1"/>
  <c r="Z197" i="1" s="1"/>
  <c r="Y181" i="1" a="1"/>
  <c r="Y181" i="1" s="1"/>
  <c r="Z181" i="1" s="1"/>
  <c r="Y165" i="1" a="1"/>
  <c r="Y165" i="1" s="1"/>
  <c r="Z165" i="1" s="1"/>
  <c r="Y149" i="1" a="1"/>
  <c r="Y149" i="1" s="1"/>
  <c r="Z149" i="1" s="1"/>
  <c r="Y133" i="1" a="1"/>
  <c r="Y133" i="1" s="1"/>
  <c r="Z133" i="1" s="1"/>
  <c r="Y117" i="1" a="1"/>
  <c r="Y117" i="1" s="1"/>
  <c r="Z117" i="1" s="1"/>
  <c r="Y101" i="1" a="1"/>
  <c r="Y101" i="1" s="1"/>
  <c r="Z101" i="1" s="1"/>
  <c r="Y85" i="1" a="1"/>
  <c r="Y85" i="1" s="1"/>
  <c r="Z85" i="1" s="1"/>
  <c r="Y69" i="1" a="1"/>
  <c r="Y69" i="1" s="1"/>
  <c r="Z69" i="1" s="1"/>
  <c r="Y53" i="1" a="1"/>
  <c r="Y53" i="1" s="1"/>
  <c r="Z53" i="1" s="1"/>
  <c r="Y37" i="1" a="1"/>
  <c r="Y37" i="1" s="1"/>
  <c r="Z37" i="1" s="1"/>
  <c r="Y21" i="1" a="1"/>
  <c r="Y21" i="1" s="1"/>
  <c r="Z21" i="1" s="1"/>
  <c r="Y5" i="1" a="1"/>
  <c r="Y5" i="1" s="1"/>
  <c r="Z5" i="1" s="1"/>
  <c r="Y4996" i="1" a="1"/>
  <c r="Y4996" i="1" s="1"/>
  <c r="Z4996" i="1" s="1"/>
  <c r="Y4980" i="1" a="1"/>
  <c r="Y4980" i="1" s="1"/>
  <c r="Z4980" i="1" s="1"/>
  <c r="Y4964" i="1" a="1"/>
  <c r="Y4964" i="1" s="1"/>
  <c r="Z4964" i="1" s="1"/>
  <c r="Y4948" i="1" a="1"/>
  <c r="Y4948" i="1" s="1"/>
  <c r="Z4948" i="1" s="1"/>
  <c r="Y4932" i="1" a="1"/>
  <c r="Y4932" i="1" s="1"/>
  <c r="Z4932" i="1" s="1"/>
  <c r="Y4916" i="1" a="1"/>
  <c r="Y4916" i="1" s="1"/>
  <c r="Z4916" i="1" s="1"/>
  <c r="Y4900" i="1" a="1"/>
  <c r="Y4900" i="1" s="1"/>
  <c r="Z4900" i="1" s="1"/>
  <c r="Y4884" i="1" a="1"/>
  <c r="Y4884" i="1" s="1"/>
  <c r="Z4884" i="1" s="1"/>
  <c r="Y4868" i="1" a="1"/>
  <c r="Y4868" i="1" s="1"/>
  <c r="Z4868" i="1" s="1"/>
  <c r="Y4852" i="1" a="1"/>
  <c r="Y4852" i="1" s="1"/>
  <c r="Z4852" i="1" s="1"/>
  <c r="Y4836" i="1" a="1"/>
  <c r="Y4836" i="1" s="1"/>
  <c r="Z4836" i="1" s="1"/>
  <c r="Y4820" i="1" a="1"/>
  <c r="Y4820" i="1" s="1"/>
  <c r="Z4820" i="1" s="1"/>
  <c r="Y4804" i="1" a="1"/>
  <c r="Y4804" i="1" s="1"/>
  <c r="Z4804" i="1" s="1"/>
  <c r="Y4788" i="1" a="1"/>
  <c r="Y4788" i="1" s="1"/>
  <c r="Z4788" i="1" s="1"/>
  <c r="Y4772" i="1" a="1"/>
  <c r="Y4772" i="1" s="1"/>
  <c r="Z4772" i="1" s="1"/>
  <c r="Y4756" i="1" a="1"/>
  <c r="Y4756" i="1" s="1"/>
  <c r="Z4756" i="1" s="1"/>
  <c r="Y4740" i="1" a="1"/>
  <c r="Y4740" i="1" s="1"/>
  <c r="Z4740" i="1" s="1"/>
  <c r="Y4724" i="1" a="1"/>
  <c r="Y4724" i="1" s="1"/>
  <c r="Z4724" i="1" s="1"/>
  <c r="Y4708" i="1" a="1"/>
  <c r="Y4708" i="1" s="1"/>
  <c r="Z4708" i="1" s="1"/>
  <c r="Y4692" i="1" a="1"/>
  <c r="Y4692" i="1" s="1"/>
  <c r="Z4692" i="1" s="1"/>
  <c r="Y4676" i="1" a="1"/>
  <c r="Y4676" i="1" s="1"/>
  <c r="Z4676" i="1" s="1"/>
  <c r="Y4660" i="1" a="1"/>
  <c r="Y4660" i="1" s="1"/>
  <c r="Z4660" i="1" s="1"/>
  <c r="Y4644" i="1" a="1"/>
  <c r="Y4644" i="1" s="1"/>
  <c r="Z4644" i="1" s="1"/>
  <c r="Y4628" i="1" a="1"/>
  <c r="Y4628" i="1" s="1"/>
  <c r="Z4628" i="1" s="1"/>
  <c r="Y4612" i="1" a="1"/>
  <c r="Y4612" i="1" s="1"/>
  <c r="Z4612" i="1" s="1"/>
  <c r="Y4596" i="1" a="1"/>
  <c r="Y4596" i="1" s="1"/>
  <c r="Z4596" i="1" s="1"/>
  <c r="Y4580" i="1" a="1"/>
  <c r="Y4580" i="1" s="1"/>
  <c r="Z4580" i="1" s="1"/>
  <c r="Y4564" i="1" a="1"/>
  <c r="Y4564" i="1" s="1"/>
  <c r="Z4564" i="1" s="1"/>
  <c r="Y4548" i="1" a="1"/>
  <c r="Y4548" i="1" s="1"/>
  <c r="Z4548" i="1" s="1"/>
  <c r="Y4532" i="1" a="1"/>
  <c r="Y4532" i="1" s="1"/>
  <c r="Z4532" i="1" s="1"/>
  <c r="Y4516" i="1" a="1"/>
  <c r="Y4516" i="1" s="1"/>
  <c r="Z4516" i="1" s="1"/>
  <c r="Y4500" i="1" a="1"/>
  <c r="Y4500" i="1" s="1"/>
  <c r="Z4500" i="1" s="1"/>
  <c r="Y4484" i="1" a="1"/>
  <c r="Y4484" i="1" s="1"/>
  <c r="Z4484" i="1" s="1"/>
  <c r="Y4468" i="1" a="1"/>
  <c r="Y4468" i="1" s="1"/>
  <c r="Z4468" i="1" s="1"/>
  <c r="Y4452" i="1" a="1"/>
  <c r="Y4452" i="1" s="1"/>
  <c r="Z4452" i="1" s="1"/>
  <c r="Y4436" i="1" a="1"/>
  <c r="Y4436" i="1" s="1"/>
  <c r="Z4436" i="1" s="1"/>
  <c r="Y4420" i="1" a="1"/>
  <c r="Y4420" i="1" s="1"/>
  <c r="Z4420" i="1" s="1"/>
  <c r="Y4404" i="1" a="1"/>
  <c r="Y4404" i="1" s="1"/>
  <c r="Z4404" i="1" s="1"/>
  <c r="Y4388" i="1" a="1"/>
  <c r="Y4388" i="1" s="1"/>
  <c r="Z4388" i="1" s="1"/>
  <c r="Y4372" i="1" a="1"/>
  <c r="Y4372" i="1" s="1"/>
  <c r="Z4372" i="1" s="1"/>
  <c r="Y4356" i="1" a="1"/>
  <c r="Y4356" i="1" s="1"/>
  <c r="Z4356" i="1" s="1"/>
  <c r="Y4340" i="1" a="1"/>
  <c r="Y4340" i="1" s="1"/>
  <c r="Z4340" i="1" s="1"/>
  <c r="Y4324" i="1" a="1"/>
  <c r="Y4324" i="1" s="1"/>
  <c r="Z4324" i="1" s="1"/>
  <c r="Y4308" i="1" a="1"/>
  <c r="Y4308" i="1" s="1"/>
  <c r="Z4308" i="1" s="1"/>
  <c r="Y4292" i="1" a="1"/>
  <c r="Y4292" i="1" s="1"/>
  <c r="Z4292" i="1" s="1"/>
  <c r="Y4276" i="1" a="1"/>
  <c r="Y4276" i="1" s="1"/>
  <c r="Z4276" i="1" s="1"/>
  <c r="Y4260" i="1" a="1"/>
  <c r="Y4260" i="1" s="1"/>
  <c r="Z4260" i="1" s="1"/>
  <c r="Y4244" i="1" a="1"/>
  <c r="Y4244" i="1" s="1"/>
  <c r="Z4244" i="1" s="1"/>
  <c r="Y4228" i="1" a="1"/>
  <c r="Y4228" i="1" s="1"/>
  <c r="Z4228" i="1" s="1"/>
  <c r="Y4212" i="1" a="1"/>
  <c r="Y4212" i="1" s="1"/>
  <c r="Z4212" i="1" s="1"/>
  <c r="Y4196" i="1" a="1"/>
  <c r="Y4196" i="1" s="1"/>
  <c r="Z4196" i="1" s="1"/>
  <c r="Y4180" i="1" a="1"/>
  <c r="Y4180" i="1" s="1"/>
  <c r="Z4180" i="1" s="1"/>
  <c r="Y4164" i="1" a="1"/>
  <c r="Y4164" i="1" s="1"/>
  <c r="Z4164" i="1" s="1"/>
  <c r="Y4148" i="1" a="1"/>
  <c r="Y4148" i="1" s="1"/>
  <c r="Z4148" i="1" s="1"/>
  <c r="Y4132" i="1" a="1"/>
  <c r="Y4132" i="1" s="1"/>
  <c r="Z4132" i="1" s="1"/>
  <c r="Y4116" i="1" a="1"/>
  <c r="Y4116" i="1" s="1"/>
  <c r="Z4116" i="1" s="1"/>
  <c r="Y4100" i="1" a="1"/>
  <c r="Y4100" i="1" s="1"/>
  <c r="Z4100" i="1" s="1"/>
  <c r="Y4084" i="1" a="1"/>
  <c r="Y4084" i="1" s="1"/>
  <c r="Z4084" i="1" s="1"/>
  <c r="Y4068" i="1" a="1"/>
  <c r="Y4068" i="1" s="1"/>
  <c r="Z4068" i="1" s="1"/>
  <c r="Y1155" i="1" a="1"/>
  <c r="Y1155" i="1" s="1"/>
  <c r="Z1155" i="1" s="1"/>
  <c r="Y1139" i="1" a="1"/>
  <c r="Y1139" i="1" s="1"/>
  <c r="Z1139" i="1" s="1"/>
  <c r="Y1123" i="1" a="1"/>
  <c r="Y1123" i="1" s="1"/>
  <c r="Z1123" i="1" s="1"/>
  <c r="Y1107" i="1" a="1"/>
  <c r="Y1107" i="1" s="1"/>
  <c r="Z1107" i="1" s="1"/>
  <c r="Y1091" i="1" a="1"/>
  <c r="Y1091" i="1" s="1"/>
  <c r="Z1091" i="1" s="1"/>
  <c r="Y1075" i="1" a="1"/>
  <c r="Y1075" i="1" s="1"/>
  <c r="Z1075" i="1" s="1"/>
  <c r="Y1059" i="1" a="1"/>
  <c r="Y1059" i="1" s="1"/>
  <c r="Z1059" i="1" s="1"/>
  <c r="Y1043" i="1" a="1"/>
  <c r="Y1043" i="1" s="1"/>
  <c r="Z1043" i="1" s="1"/>
  <c r="Y1027" i="1" a="1"/>
  <c r="Y1027" i="1" s="1"/>
  <c r="Z1027" i="1" s="1"/>
  <c r="Y1011" i="1" a="1"/>
  <c r="Y1011" i="1" s="1"/>
  <c r="Z1011" i="1" s="1"/>
  <c r="Y995" i="1" a="1"/>
  <c r="Y995" i="1" s="1"/>
  <c r="Z995" i="1" s="1"/>
  <c r="Y979" i="1" a="1"/>
  <c r="Y979" i="1" s="1"/>
  <c r="Z979" i="1" s="1"/>
  <c r="Y963" i="1" a="1"/>
  <c r="Y963" i="1" s="1"/>
  <c r="Z963" i="1" s="1"/>
  <c r="Y947" i="1" a="1"/>
  <c r="Y947" i="1" s="1"/>
  <c r="Z947" i="1" s="1"/>
  <c r="Y931" i="1" a="1"/>
  <c r="Y931" i="1" s="1"/>
  <c r="Z931" i="1" s="1"/>
  <c r="Y915" i="1" a="1"/>
  <c r="Y915" i="1" s="1"/>
  <c r="Z915" i="1" s="1"/>
  <c r="Y899" i="1" a="1"/>
  <c r="Y899" i="1" s="1"/>
  <c r="Z899" i="1" s="1"/>
  <c r="Y883" i="1" a="1"/>
  <c r="Y883" i="1" s="1"/>
  <c r="Z883" i="1" s="1"/>
  <c r="Y867" i="1" a="1"/>
  <c r="Y867" i="1" s="1"/>
  <c r="Z867" i="1" s="1"/>
  <c r="Y851" i="1" a="1"/>
  <c r="Y851" i="1" s="1"/>
  <c r="Z851" i="1" s="1"/>
  <c r="Y835" i="1" a="1"/>
  <c r="Y835" i="1" s="1"/>
  <c r="Z835" i="1" s="1"/>
  <c r="Y819" i="1" a="1"/>
  <c r="Y819" i="1" s="1"/>
  <c r="Z819" i="1" s="1"/>
  <c r="Y803" i="1" a="1"/>
  <c r="Y803" i="1" s="1"/>
  <c r="Z803" i="1" s="1"/>
  <c r="Y787" i="1" a="1"/>
  <c r="Y787" i="1" s="1"/>
  <c r="Z787" i="1" s="1"/>
  <c r="Y771" i="1" a="1"/>
  <c r="Y771" i="1" s="1"/>
  <c r="Z771" i="1" s="1"/>
  <c r="Y755" i="1" a="1"/>
  <c r="Y755" i="1" s="1"/>
  <c r="Z755" i="1" s="1"/>
  <c r="Y739" i="1" a="1"/>
  <c r="Y739" i="1" s="1"/>
  <c r="Z739" i="1" s="1"/>
  <c r="Y723" i="1" a="1"/>
  <c r="Y723" i="1" s="1"/>
  <c r="Z723" i="1" s="1"/>
  <c r="Y707" i="1" a="1"/>
  <c r="Y707" i="1" s="1"/>
  <c r="Z707" i="1" s="1"/>
  <c r="Y691" i="1" a="1"/>
  <c r="Y691" i="1" s="1"/>
  <c r="Z691" i="1" s="1"/>
  <c r="Y675" i="1" a="1"/>
  <c r="Y675" i="1" s="1"/>
  <c r="Z675" i="1" s="1"/>
  <c r="Y659" i="1" a="1"/>
  <c r="Y659" i="1" s="1"/>
  <c r="Z659" i="1" s="1"/>
  <c r="Y643" i="1" a="1"/>
  <c r="Y643" i="1" s="1"/>
  <c r="Z643" i="1" s="1"/>
  <c r="Y627" i="1" a="1"/>
  <c r="Y627" i="1" s="1"/>
  <c r="Z627" i="1" s="1"/>
  <c r="Y611" i="1" a="1"/>
  <c r="Y611" i="1" s="1"/>
  <c r="Z611" i="1" s="1"/>
  <c r="Y595" i="1" a="1"/>
  <c r="Y595" i="1" s="1"/>
  <c r="Z595" i="1" s="1"/>
  <c r="Y579" i="1" a="1"/>
  <c r="Y579" i="1" s="1"/>
  <c r="Z579" i="1" s="1"/>
  <c r="Y563" i="1" a="1"/>
  <c r="Y563" i="1" s="1"/>
  <c r="Z563" i="1" s="1"/>
  <c r="Y547" i="1" a="1"/>
  <c r="Y547" i="1" s="1"/>
  <c r="Z547" i="1" s="1"/>
  <c r="Y531" i="1" a="1"/>
  <c r="Y531" i="1" s="1"/>
  <c r="Z531" i="1" s="1"/>
  <c r="Y515" i="1" a="1"/>
  <c r="Y515" i="1" s="1"/>
  <c r="Z515" i="1" s="1"/>
  <c r="Y499" i="1" a="1"/>
  <c r="Y499" i="1" s="1"/>
  <c r="Z499" i="1" s="1"/>
  <c r="Y483" i="1" a="1"/>
  <c r="Y483" i="1" s="1"/>
  <c r="Z483" i="1" s="1"/>
  <c r="Y467" i="1" a="1"/>
  <c r="Y467" i="1" s="1"/>
  <c r="Z467" i="1" s="1"/>
  <c r="Y451" i="1" a="1"/>
  <c r="Y451" i="1" s="1"/>
  <c r="Z451" i="1" s="1"/>
  <c r="Y435" i="1" a="1"/>
  <c r="Y435" i="1" s="1"/>
  <c r="Z435" i="1" s="1"/>
  <c r="Y419" i="1" a="1"/>
  <c r="Y419" i="1" s="1"/>
  <c r="Z419" i="1" s="1"/>
  <c r="Y403" i="1" a="1"/>
  <c r="Y403" i="1" s="1"/>
  <c r="Z403" i="1" s="1"/>
  <c r="Y387" i="1" a="1"/>
  <c r="Y387" i="1" s="1"/>
  <c r="Z387" i="1" s="1"/>
  <c r="Y371" i="1" a="1"/>
  <c r="Y371" i="1" s="1"/>
  <c r="Z371" i="1" s="1"/>
  <c r="Y355" i="1" a="1"/>
  <c r="Y355" i="1" s="1"/>
  <c r="Z355" i="1" s="1"/>
  <c r="Y339" i="1" a="1"/>
  <c r="Y339" i="1" s="1"/>
  <c r="Z339" i="1" s="1"/>
  <c r="Y323" i="1" a="1"/>
  <c r="Y323" i="1" s="1"/>
  <c r="Z323" i="1" s="1"/>
  <c r="Y307" i="1" a="1"/>
  <c r="Y307" i="1" s="1"/>
  <c r="Z307" i="1" s="1"/>
  <c r="Y291" i="1" a="1"/>
  <c r="Y291" i="1" s="1"/>
  <c r="Z291" i="1" s="1"/>
  <c r="Y275" i="1" a="1"/>
  <c r="Y275" i="1" s="1"/>
  <c r="Z275" i="1" s="1"/>
  <c r="Y259" i="1" a="1"/>
  <c r="Y259" i="1" s="1"/>
  <c r="Z259" i="1" s="1"/>
  <c r="Y243" i="1" a="1"/>
  <c r="Y243" i="1" s="1"/>
  <c r="Z243" i="1" s="1"/>
  <c r="Y227" i="1" a="1"/>
  <c r="Y227" i="1" s="1"/>
  <c r="Z227" i="1" s="1"/>
  <c r="Y211" i="1" a="1"/>
  <c r="Y211" i="1" s="1"/>
  <c r="Z211" i="1" s="1"/>
  <c r="Y195" i="1" a="1"/>
  <c r="Y195" i="1" s="1"/>
  <c r="Z195" i="1" s="1"/>
  <c r="Y179" i="1" a="1"/>
  <c r="Y179" i="1" s="1"/>
  <c r="Z179" i="1" s="1"/>
  <c r="Y163" i="1" a="1"/>
  <c r="Y163" i="1" s="1"/>
  <c r="Z163" i="1" s="1"/>
  <c r="Y147" i="1" a="1"/>
  <c r="Y147" i="1" s="1"/>
  <c r="Z147" i="1" s="1"/>
  <c r="Y131" i="1" a="1"/>
  <c r="Y131" i="1" s="1"/>
  <c r="Z131" i="1" s="1"/>
  <c r="Y115" i="1" a="1"/>
  <c r="Y115" i="1" s="1"/>
  <c r="Z115" i="1" s="1"/>
  <c r="Y99" i="1" a="1"/>
  <c r="Y99" i="1" s="1"/>
  <c r="Z99" i="1" s="1"/>
  <c r="Y83" i="1" a="1"/>
  <c r="Y83" i="1" s="1"/>
  <c r="Z83" i="1" s="1"/>
  <c r="Y67" i="1" a="1"/>
  <c r="Y67" i="1" s="1"/>
  <c r="Z67" i="1" s="1"/>
  <c r="Y51" i="1" a="1"/>
  <c r="Y51" i="1" s="1"/>
  <c r="Z51" i="1" s="1"/>
  <c r="Y35" i="1" a="1"/>
  <c r="Y35" i="1" s="1"/>
  <c r="Z35" i="1" s="1"/>
  <c r="Y19" i="1" a="1"/>
  <c r="Y19" i="1" s="1"/>
  <c r="Z19" i="1" s="1"/>
  <c r="Y3" i="1" a="1"/>
  <c r="Y3" i="1" s="1"/>
  <c r="Z3" i="1" s="1"/>
  <c r="Y4992" i="1" a="1"/>
  <c r="Y4992" i="1" s="1"/>
  <c r="Z4992" i="1" s="1"/>
  <c r="Y4976" i="1" a="1"/>
  <c r="Y4976" i="1" s="1"/>
  <c r="Z4976" i="1" s="1"/>
  <c r="Y4960" i="1" a="1"/>
  <c r="Y4960" i="1" s="1"/>
  <c r="Z4960" i="1" s="1"/>
  <c r="Y4944" i="1" a="1"/>
  <c r="Y4944" i="1" s="1"/>
  <c r="Z4944" i="1" s="1"/>
  <c r="Y4928" i="1" a="1"/>
  <c r="Y4928" i="1" s="1"/>
  <c r="Z4928" i="1" s="1"/>
  <c r="Y4912" i="1" a="1"/>
  <c r="Y4912" i="1" s="1"/>
  <c r="Z4912" i="1" s="1"/>
  <c r="Y4896" i="1" a="1"/>
  <c r="Y4896" i="1" s="1"/>
  <c r="Z4896" i="1" s="1"/>
  <c r="Y4880" i="1" a="1"/>
  <c r="Y4880" i="1" s="1"/>
  <c r="Z4880" i="1" s="1"/>
  <c r="Y4864" i="1" a="1"/>
  <c r="Y4864" i="1" s="1"/>
  <c r="Z4864" i="1" s="1"/>
  <c r="Y4848" i="1" a="1"/>
  <c r="Y4848" i="1" s="1"/>
  <c r="Z4848" i="1" s="1"/>
  <c r="Y4832" i="1" a="1"/>
  <c r="Y4832" i="1" s="1"/>
  <c r="Z4832" i="1" s="1"/>
  <c r="Y4816" i="1" a="1"/>
  <c r="Y4816" i="1" s="1"/>
  <c r="Z4816" i="1" s="1"/>
  <c r="Y4800" i="1" a="1"/>
  <c r="Y4800" i="1" s="1"/>
  <c r="Z4800" i="1" s="1"/>
  <c r="Y4784" i="1" a="1"/>
  <c r="Y4784" i="1" s="1"/>
  <c r="Z4784" i="1" s="1"/>
  <c r="Y4287" i="1" a="1"/>
  <c r="Y4287" i="1" s="1"/>
  <c r="Z4287" i="1" s="1"/>
  <c r="Y4271" i="1" a="1"/>
  <c r="Y4271" i="1" s="1"/>
  <c r="Z4271" i="1" s="1"/>
  <c r="Y4255" i="1" a="1"/>
  <c r="Y4255" i="1" s="1"/>
  <c r="Z4255" i="1" s="1"/>
  <c r="Y4239" i="1" a="1"/>
  <c r="Y4239" i="1" s="1"/>
  <c r="Z4239" i="1" s="1"/>
  <c r="Y4223" i="1" a="1"/>
  <c r="Y4223" i="1" s="1"/>
  <c r="Z4223" i="1" s="1"/>
  <c r="Y4207" i="1" a="1"/>
  <c r="Y4207" i="1" s="1"/>
  <c r="Z4207" i="1" s="1"/>
  <c r="Y4191" i="1" a="1"/>
  <c r="Y4191" i="1" s="1"/>
  <c r="Z4191" i="1" s="1"/>
  <c r="Y4175" i="1" a="1"/>
  <c r="Y4175" i="1" s="1"/>
  <c r="Z4175" i="1" s="1"/>
  <c r="Y4159" i="1" a="1"/>
  <c r="Y4159" i="1" s="1"/>
  <c r="Z4159" i="1" s="1"/>
  <c r="Y4143" i="1" a="1"/>
  <c r="Y4143" i="1" s="1"/>
  <c r="Z4143" i="1" s="1"/>
  <c r="Y4127" i="1" a="1"/>
  <c r="Y4127" i="1" s="1"/>
  <c r="Z4127" i="1" s="1"/>
  <c r="Y4111" i="1" a="1"/>
  <c r="Y4111" i="1" s="1"/>
  <c r="Z4111" i="1" s="1"/>
  <c r="Y4095" i="1" a="1"/>
  <c r="Y4095" i="1" s="1"/>
  <c r="Z4095" i="1" s="1"/>
  <c r="Y4079" i="1" a="1"/>
  <c r="Y4079" i="1" s="1"/>
  <c r="Z4079" i="1" s="1"/>
  <c r="Y4063" i="1" a="1"/>
  <c r="Y4063" i="1" s="1"/>
  <c r="Z4063" i="1" s="1"/>
  <c r="Y4047" i="1" a="1"/>
  <c r="Y4047" i="1" s="1"/>
  <c r="Z4047" i="1" s="1"/>
  <c r="Y4031" i="1" a="1"/>
  <c r="Y4031" i="1" s="1"/>
  <c r="Z4031" i="1" s="1"/>
  <c r="Y4015" i="1" a="1"/>
  <c r="Y4015" i="1" s="1"/>
  <c r="Z4015" i="1" s="1"/>
  <c r="Y3999" i="1" a="1"/>
  <c r="Y3999" i="1" s="1"/>
  <c r="Z3999" i="1" s="1"/>
  <c r="Y3983" i="1" a="1"/>
  <c r="Y3983" i="1" s="1"/>
  <c r="Z3983" i="1" s="1"/>
  <c r="Y3967" i="1" a="1"/>
  <c r="Y3967" i="1" s="1"/>
  <c r="Z3967" i="1" s="1"/>
  <c r="Y3951" i="1" a="1"/>
  <c r="Y3951" i="1" s="1"/>
  <c r="Z3951" i="1" s="1"/>
  <c r="Y3935" i="1" a="1"/>
  <c r="Y3935" i="1" s="1"/>
  <c r="Z3935" i="1" s="1"/>
  <c r="Y3919" i="1" a="1"/>
  <c r="Y3919" i="1" s="1"/>
  <c r="Z3919" i="1" s="1"/>
  <c r="Y3903" i="1" a="1"/>
  <c r="Y3903" i="1" s="1"/>
  <c r="Z3903" i="1" s="1"/>
  <c r="Y3887" i="1" a="1"/>
  <c r="Y3887" i="1" s="1"/>
  <c r="Z3887" i="1" s="1"/>
  <c r="Y3871" i="1" a="1"/>
  <c r="Y3871" i="1" s="1"/>
  <c r="Z3871" i="1" s="1"/>
  <c r="Y3855" i="1" a="1"/>
  <c r="Y3855" i="1" s="1"/>
  <c r="Z3855" i="1" s="1"/>
  <c r="Y3839" i="1" a="1"/>
  <c r="Y3839" i="1" s="1"/>
  <c r="Z3839" i="1" s="1"/>
  <c r="Y3823" i="1" a="1"/>
  <c r="Y3823" i="1" s="1"/>
  <c r="Z3823" i="1" s="1"/>
  <c r="Y3807" i="1" a="1"/>
  <c r="Y3807" i="1" s="1"/>
  <c r="Z3807" i="1" s="1"/>
  <c r="Y3791" i="1" a="1"/>
  <c r="Y3791" i="1" s="1"/>
  <c r="Z3791" i="1" s="1"/>
  <c r="Y3775" i="1" a="1"/>
  <c r="Y3775" i="1" s="1"/>
  <c r="Z3775" i="1" s="1"/>
  <c r="Y3759" i="1" a="1"/>
  <c r="Y3759" i="1" s="1"/>
  <c r="Z3759" i="1" s="1"/>
  <c r="Y3743" i="1" a="1"/>
  <c r="Y3743" i="1" s="1"/>
  <c r="Z3743" i="1" s="1"/>
  <c r="Y3727" i="1" a="1"/>
  <c r="Y3727" i="1" s="1"/>
  <c r="Z3727" i="1" s="1"/>
  <c r="Y3711" i="1" a="1"/>
  <c r="Y3711" i="1" s="1"/>
  <c r="Z3711" i="1" s="1"/>
  <c r="Y3695" i="1" a="1"/>
  <c r="Y3695" i="1" s="1"/>
  <c r="Z3695" i="1" s="1"/>
  <c r="Y3679" i="1" a="1"/>
  <c r="Y3679" i="1" s="1"/>
  <c r="Z3679" i="1" s="1"/>
  <c r="Y3663" i="1" a="1"/>
  <c r="Y3663" i="1" s="1"/>
  <c r="Z3663" i="1" s="1"/>
  <c r="Y3647" i="1" a="1"/>
  <c r="Y3647" i="1" s="1"/>
  <c r="Z3647" i="1" s="1"/>
  <c r="Y3631" i="1" a="1"/>
  <c r="Y3631" i="1" s="1"/>
  <c r="Z3631" i="1" s="1"/>
  <c r="Y3615" i="1" a="1"/>
  <c r="Y3615" i="1" s="1"/>
  <c r="Z3615" i="1" s="1"/>
  <c r="Y3599" i="1" a="1"/>
  <c r="Y3599" i="1" s="1"/>
  <c r="Z3599" i="1" s="1"/>
  <c r="Y3583" i="1" a="1"/>
  <c r="Y3583" i="1" s="1"/>
  <c r="Z3583" i="1" s="1"/>
  <c r="Y3567" i="1" a="1"/>
  <c r="Y3567" i="1" s="1"/>
  <c r="Z3567" i="1" s="1"/>
  <c r="Y3551" i="1" a="1"/>
  <c r="Y3551" i="1" s="1"/>
  <c r="Z3551" i="1" s="1"/>
  <c r="Y3535" i="1" a="1"/>
  <c r="Y3535" i="1" s="1"/>
  <c r="Z3535" i="1" s="1"/>
  <c r="Y3519" i="1" a="1"/>
  <c r="Y3519" i="1" s="1"/>
  <c r="Z3519" i="1" s="1"/>
  <c r="Y3503" i="1" a="1"/>
  <c r="Y3503" i="1" s="1"/>
  <c r="Z3503" i="1" s="1"/>
  <c r="Y3487" i="1" a="1"/>
  <c r="Y3487" i="1" s="1"/>
  <c r="Z3487" i="1" s="1"/>
  <c r="Y3471" i="1" a="1"/>
  <c r="Y3471" i="1" s="1"/>
  <c r="Z3471" i="1" s="1"/>
  <c r="Y3455" i="1" a="1"/>
  <c r="Y3455" i="1" s="1"/>
  <c r="Z3455" i="1" s="1"/>
  <c r="Y3439" i="1" a="1"/>
  <c r="Y3439" i="1" s="1"/>
  <c r="Z3439" i="1" s="1"/>
  <c r="Y3423" i="1" a="1"/>
  <c r="Y3423" i="1" s="1"/>
  <c r="Z3423" i="1" s="1"/>
  <c r="Y3407" i="1" a="1"/>
  <c r="Y3407" i="1" s="1"/>
  <c r="Z3407" i="1" s="1"/>
  <c r="Y3391" i="1" a="1"/>
  <c r="Y3391" i="1" s="1"/>
  <c r="Z3391" i="1" s="1"/>
  <c r="Y3375" i="1" a="1"/>
  <c r="Y3375" i="1" s="1"/>
  <c r="Z3375" i="1" s="1"/>
  <c r="Y3359" i="1" a="1"/>
  <c r="Y3359" i="1" s="1"/>
  <c r="Z3359" i="1" s="1"/>
  <c r="Y3343" i="1" a="1"/>
  <c r="Y3343" i="1" s="1"/>
  <c r="Z3343" i="1" s="1"/>
  <c r="Y3327" i="1" a="1"/>
  <c r="Y3327" i="1" s="1"/>
  <c r="Z3327" i="1" s="1"/>
  <c r="Y3311" i="1" a="1"/>
  <c r="Y3311" i="1" s="1"/>
  <c r="Z3311" i="1" s="1"/>
  <c r="Y3295" i="1" a="1"/>
  <c r="Y3295" i="1" s="1"/>
  <c r="Z3295" i="1" s="1"/>
  <c r="Y3279" i="1" a="1"/>
  <c r="Y3279" i="1" s="1"/>
  <c r="Z3279" i="1" s="1"/>
  <c r="Y3263" i="1" a="1"/>
  <c r="Y3263" i="1" s="1"/>
  <c r="Z3263" i="1" s="1"/>
  <c r="Y3247" i="1" a="1"/>
  <c r="Y3247" i="1" s="1"/>
  <c r="Z3247" i="1" s="1"/>
  <c r="Y3231" i="1" a="1"/>
  <c r="Y3231" i="1" s="1"/>
  <c r="Z3231" i="1" s="1"/>
  <c r="Y3215" i="1" a="1"/>
  <c r="Y3215" i="1" s="1"/>
  <c r="Z3215" i="1" s="1"/>
  <c r="Y3199" i="1" a="1"/>
  <c r="Y3199" i="1" s="1"/>
  <c r="Z3199" i="1" s="1"/>
  <c r="Y3183" i="1" a="1"/>
  <c r="Y3183" i="1" s="1"/>
  <c r="Z3183" i="1" s="1"/>
  <c r="Y3167" i="1" a="1"/>
  <c r="Y3167" i="1" s="1"/>
  <c r="Z3167" i="1" s="1"/>
  <c r="Y3151" i="1" a="1"/>
  <c r="Y3151" i="1" s="1"/>
  <c r="Z3151" i="1" s="1"/>
  <c r="Y3135" i="1" a="1"/>
  <c r="Y3135" i="1" s="1"/>
  <c r="Z3135" i="1" s="1"/>
  <c r="Y3119" i="1" a="1"/>
  <c r="Y3119" i="1" s="1"/>
  <c r="Z3119" i="1" s="1"/>
  <c r="Y3103" i="1" a="1"/>
  <c r="Y3103" i="1" s="1"/>
  <c r="Z3103" i="1" s="1"/>
  <c r="Y3087" i="1" a="1"/>
  <c r="Y3087" i="1" s="1"/>
  <c r="Z3087" i="1" s="1"/>
  <c r="Y3071" i="1" a="1"/>
  <c r="Y3071" i="1" s="1"/>
  <c r="Z3071" i="1" s="1"/>
  <c r="Y3055" i="1" a="1"/>
  <c r="Y3055" i="1" s="1"/>
  <c r="Z3055" i="1" s="1"/>
  <c r="Y3039" i="1" a="1"/>
  <c r="Y3039" i="1" s="1"/>
  <c r="Z3039" i="1" s="1"/>
  <c r="Y3023" i="1" a="1"/>
  <c r="Y3023" i="1" s="1"/>
  <c r="Z3023" i="1" s="1"/>
  <c r="Y3007" i="1" a="1"/>
  <c r="Y3007" i="1" s="1"/>
  <c r="Z3007" i="1" s="1"/>
  <c r="Y4990" i="1" a="1"/>
  <c r="Y4990" i="1" s="1"/>
  <c r="Z4990" i="1" s="1"/>
  <c r="Y4974" i="1" a="1"/>
  <c r="Y4974" i="1" s="1"/>
  <c r="Z4974" i="1" s="1"/>
  <c r="Y4958" i="1" a="1"/>
  <c r="Y4958" i="1" s="1"/>
  <c r="Z4958" i="1" s="1"/>
  <c r="Y4942" i="1" a="1"/>
  <c r="Y4942" i="1" s="1"/>
  <c r="Z4942" i="1" s="1"/>
  <c r="Y4926" i="1" a="1"/>
  <c r="Y4926" i="1" s="1"/>
  <c r="Z4926" i="1" s="1"/>
  <c r="Y4910" i="1" a="1"/>
  <c r="Y4910" i="1" s="1"/>
  <c r="Z4910" i="1" s="1"/>
  <c r="Y4894" i="1" a="1"/>
  <c r="Y4894" i="1" s="1"/>
  <c r="Z4894" i="1" s="1"/>
  <c r="Y4285" i="1" a="1"/>
  <c r="Y4285" i="1" s="1"/>
  <c r="Z4285" i="1" s="1"/>
  <c r="Y4269" i="1" a="1"/>
  <c r="Y4269" i="1" s="1"/>
  <c r="Z4269" i="1" s="1"/>
  <c r="Y4253" i="1" a="1"/>
  <c r="Y4253" i="1" s="1"/>
  <c r="Z4253" i="1" s="1"/>
  <c r="Y4237" i="1" a="1"/>
  <c r="Y4237" i="1" s="1"/>
  <c r="Z4237" i="1" s="1"/>
  <c r="Y4221" i="1" a="1"/>
  <c r="Y4221" i="1" s="1"/>
  <c r="Z4221" i="1" s="1"/>
  <c r="Y4205" i="1" a="1"/>
  <c r="Y4205" i="1" s="1"/>
  <c r="Z4205" i="1" s="1"/>
  <c r="Y4189" i="1" a="1"/>
  <c r="Y4189" i="1" s="1"/>
  <c r="Z4189" i="1" s="1"/>
  <c r="Y4173" i="1" a="1"/>
  <c r="Y4173" i="1" s="1"/>
  <c r="Z4173" i="1" s="1"/>
  <c r="Y4157" i="1" a="1"/>
  <c r="Y4157" i="1" s="1"/>
  <c r="Z4157" i="1" s="1"/>
  <c r="Y4141" i="1" a="1"/>
  <c r="Y4141" i="1" s="1"/>
  <c r="Z4141" i="1" s="1"/>
  <c r="Y4125" i="1" a="1"/>
  <c r="Y4125" i="1" s="1"/>
  <c r="Z4125" i="1" s="1"/>
  <c r="Y4109" i="1" a="1"/>
  <c r="Y4109" i="1" s="1"/>
  <c r="Z4109" i="1" s="1"/>
  <c r="Y4093" i="1" a="1"/>
  <c r="Y4093" i="1" s="1"/>
  <c r="Z4093" i="1" s="1"/>
  <c r="Y4077" i="1" a="1"/>
  <c r="Y4077" i="1" s="1"/>
  <c r="Z4077" i="1" s="1"/>
  <c r="Y4061" i="1" a="1"/>
  <c r="Y4061" i="1" s="1"/>
  <c r="Z4061" i="1" s="1"/>
  <c r="Y4045" i="1" a="1"/>
  <c r="Y4045" i="1" s="1"/>
  <c r="Z4045" i="1" s="1"/>
  <c r="Y4029" i="1" a="1"/>
  <c r="Y4029" i="1" s="1"/>
  <c r="Z4029" i="1" s="1"/>
  <c r="Y4013" i="1" a="1"/>
  <c r="Y4013" i="1" s="1"/>
  <c r="Z4013" i="1" s="1"/>
  <c r="Y3997" i="1" a="1"/>
  <c r="Y3997" i="1" s="1"/>
  <c r="Z3997" i="1" s="1"/>
  <c r="Y3981" i="1" a="1"/>
  <c r="Y3981" i="1" s="1"/>
  <c r="Z3981" i="1" s="1"/>
  <c r="Y3965" i="1" a="1"/>
  <c r="Y3965" i="1" s="1"/>
  <c r="Z3965" i="1" s="1"/>
  <c r="Y3949" i="1" a="1"/>
  <c r="Y3949" i="1" s="1"/>
  <c r="Z3949" i="1" s="1"/>
  <c r="Y3933" i="1" a="1"/>
  <c r="Y3933" i="1" s="1"/>
  <c r="Z3933" i="1" s="1"/>
  <c r="Y3917" i="1" a="1"/>
  <c r="Y3917" i="1" s="1"/>
  <c r="Z3917" i="1" s="1"/>
  <c r="Y3901" i="1" a="1"/>
  <c r="Y3901" i="1" s="1"/>
  <c r="Z3901" i="1" s="1"/>
  <c r="Y3885" i="1" a="1"/>
  <c r="Y3885" i="1" s="1"/>
  <c r="Z3885" i="1" s="1"/>
  <c r="Y3869" i="1" a="1"/>
  <c r="Y3869" i="1" s="1"/>
  <c r="Z3869" i="1" s="1"/>
  <c r="Y3853" i="1" a="1"/>
  <c r="Y3853" i="1" s="1"/>
  <c r="Z3853" i="1" s="1"/>
  <c r="Y3837" i="1" a="1"/>
  <c r="Y3837" i="1" s="1"/>
  <c r="Z3837" i="1" s="1"/>
  <c r="Y3821" i="1" a="1"/>
  <c r="Y3821" i="1" s="1"/>
  <c r="Z3821" i="1" s="1"/>
  <c r="Y3805" i="1" a="1"/>
  <c r="Y3805" i="1" s="1"/>
  <c r="Z3805" i="1" s="1"/>
  <c r="Y3789" i="1" a="1"/>
  <c r="Y3789" i="1" s="1"/>
  <c r="Z3789" i="1" s="1"/>
  <c r="Y3773" i="1" a="1"/>
  <c r="Y3773" i="1" s="1"/>
  <c r="Z3773" i="1" s="1"/>
  <c r="Y3757" i="1" a="1"/>
  <c r="Y3757" i="1" s="1"/>
  <c r="Z3757" i="1" s="1"/>
  <c r="Y3741" i="1" a="1"/>
  <c r="Y3741" i="1" s="1"/>
  <c r="Z3741" i="1" s="1"/>
  <c r="Y3725" i="1" a="1"/>
  <c r="Y3725" i="1" s="1"/>
  <c r="Z3725" i="1" s="1"/>
  <c r="Y3709" i="1" a="1"/>
  <c r="Y3709" i="1" s="1"/>
  <c r="Z3709" i="1" s="1"/>
  <c r="Y3693" i="1" a="1"/>
  <c r="Y3693" i="1" s="1"/>
  <c r="Z3693" i="1" s="1"/>
  <c r="Y3677" i="1" a="1"/>
  <c r="Y3677" i="1" s="1"/>
  <c r="Z3677" i="1" s="1"/>
  <c r="Y3661" i="1" a="1"/>
  <c r="Y3661" i="1" s="1"/>
  <c r="Z3661" i="1" s="1"/>
  <c r="Y3645" i="1" a="1"/>
  <c r="Y3645" i="1" s="1"/>
  <c r="Z3645" i="1" s="1"/>
  <c r="Y3629" i="1" a="1"/>
  <c r="Y3629" i="1" s="1"/>
  <c r="Z3629" i="1" s="1"/>
  <c r="Y3613" i="1" a="1"/>
  <c r="Y3613" i="1" s="1"/>
  <c r="Z3613" i="1" s="1"/>
  <c r="Y3597" i="1" a="1"/>
  <c r="Y3597" i="1" s="1"/>
  <c r="Z3597" i="1" s="1"/>
  <c r="Y3581" i="1" a="1"/>
  <c r="Y3581" i="1" s="1"/>
  <c r="Z3581" i="1" s="1"/>
  <c r="Y3565" i="1" a="1"/>
  <c r="Y3565" i="1" s="1"/>
  <c r="Z3565" i="1" s="1"/>
  <c r="Y3549" i="1" a="1"/>
  <c r="Y3549" i="1" s="1"/>
  <c r="Z3549" i="1" s="1"/>
  <c r="Y3533" i="1" a="1"/>
  <c r="Y3533" i="1" s="1"/>
  <c r="Z3533" i="1" s="1"/>
  <c r="Y3517" i="1" a="1"/>
  <c r="Y3517" i="1" s="1"/>
  <c r="Z3517" i="1" s="1"/>
  <c r="Y3501" i="1" a="1"/>
  <c r="Y3501" i="1" s="1"/>
  <c r="Z3501" i="1" s="1"/>
  <c r="Y3485" i="1" a="1"/>
  <c r="Y3485" i="1" s="1"/>
  <c r="Z3485" i="1" s="1"/>
  <c r="Y3469" i="1" a="1"/>
  <c r="Y3469" i="1" s="1"/>
  <c r="Z3469" i="1" s="1"/>
  <c r="Y3453" i="1" a="1"/>
  <c r="Y3453" i="1" s="1"/>
  <c r="Z3453" i="1" s="1"/>
  <c r="Y3437" i="1" a="1"/>
  <c r="Y3437" i="1" s="1"/>
  <c r="Z3437" i="1" s="1"/>
  <c r="Y3421" i="1" a="1"/>
  <c r="Y3421" i="1" s="1"/>
  <c r="Z3421" i="1" s="1"/>
  <c r="Y3405" i="1" a="1"/>
  <c r="Y3405" i="1" s="1"/>
  <c r="Z3405" i="1" s="1"/>
  <c r="Y3389" i="1" a="1"/>
  <c r="Y3389" i="1" s="1"/>
  <c r="Z3389" i="1" s="1"/>
  <c r="Y3373" i="1" a="1"/>
  <c r="Y3373" i="1" s="1"/>
  <c r="Z3373" i="1" s="1"/>
  <c r="Y3357" i="1" a="1"/>
  <c r="Y3357" i="1" s="1"/>
  <c r="Z3357" i="1" s="1"/>
  <c r="Y3341" i="1" a="1"/>
  <c r="Y3341" i="1" s="1"/>
  <c r="Z3341" i="1" s="1"/>
  <c r="Y3325" i="1" a="1"/>
  <c r="Y3325" i="1" s="1"/>
  <c r="Z3325" i="1" s="1"/>
  <c r="Y3309" i="1" a="1"/>
  <c r="Y3309" i="1" s="1"/>
  <c r="Z3309" i="1" s="1"/>
  <c r="Y3293" i="1" a="1"/>
  <c r="Y3293" i="1" s="1"/>
  <c r="Z3293" i="1" s="1"/>
  <c r="Y3277" i="1" a="1"/>
  <c r="Y3277" i="1" s="1"/>
  <c r="Z3277" i="1" s="1"/>
  <c r="Y3261" i="1" a="1"/>
  <c r="Y3261" i="1" s="1"/>
  <c r="Z3261" i="1" s="1"/>
  <c r="Y3245" i="1" a="1"/>
  <c r="Y3245" i="1" s="1"/>
  <c r="Z3245" i="1" s="1"/>
  <c r="Y3229" i="1" a="1"/>
  <c r="Y3229" i="1" s="1"/>
  <c r="Z3229" i="1" s="1"/>
  <c r="Y3213" i="1" a="1"/>
  <c r="Y3213" i="1" s="1"/>
  <c r="Z3213" i="1" s="1"/>
  <c r="Y3197" i="1" a="1"/>
  <c r="Y3197" i="1" s="1"/>
  <c r="Z3197" i="1" s="1"/>
  <c r="Y3181" i="1" a="1"/>
  <c r="Y3181" i="1" s="1"/>
  <c r="Z3181" i="1" s="1"/>
  <c r="Y3165" i="1" a="1"/>
  <c r="Y3165" i="1" s="1"/>
  <c r="Z3165" i="1" s="1"/>
  <c r="Y3149" i="1" a="1"/>
  <c r="Y3149" i="1" s="1"/>
  <c r="Z3149" i="1" s="1"/>
  <c r="Y3133" i="1" a="1"/>
  <c r="Y3133" i="1" s="1"/>
  <c r="Z3133" i="1" s="1"/>
  <c r="Y3117" i="1" a="1"/>
  <c r="Y3117" i="1" s="1"/>
  <c r="Z3117" i="1" s="1"/>
  <c r="Y3101" i="1" a="1"/>
  <c r="Y3101" i="1" s="1"/>
  <c r="Z3101" i="1" s="1"/>
  <c r="Y3085" i="1" a="1"/>
  <c r="Y3085" i="1" s="1"/>
  <c r="Z3085" i="1" s="1"/>
  <c r="Y3069" i="1" a="1"/>
  <c r="Y3069" i="1" s="1"/>
  <c r="Z3069" i="1" s="1"/>
  <c r="Y3053" i="1" a="1"/>
  <c r="Y3053" i="1" s="1"/>
  <c r="Z3053" i="1" s="1"/>
  <c r="Y3037" i="1" a="1"/>
  <c r="Y3037" i="1" s="1"/>
  <c r="Z3037" i="1" s="1"/>
  <c r="Y3021" i="1" a="1"/>
  <c r="Y3021" i="1" s="1"/>
  <c r="Z3021" i="1" s="1"/>
  <c r="Y3005" i="1" a="1"/>
  <c r="Y3005" i="1" s="1"/>
  <c r="Z3005" i="1" s="1"/>
  <c r="Y924" i="1" a="1"/>
  <c r="Y924" i="1" s="1"/>
  <c r="Z924" i="1" s="1"/>
  <c r="Y908" i="1" a="1"/>
  <c r="Y908" i="1" s="1"/>
  <c r="Z908" i="1" s="1"/>
  <c r="Y892" i="1" a="1"/>
  <c r="Y892" i="1" s="1"/>
  <c r="Z892" i="1" s="1"/>
  <c r="Y876" i="1" a="1"/>
  <c r="Y876" i="1" s="1"/>
  <c r="Z876" i="1" s="1"/>
  <c r="Y860" i="1" a="1"/>
  <c r="Y860" i="1" s="1"/>
  <c r="Z860" i="1" s="1"/>
  <c r="Y844" i="1" a="1"/>
  <c r="Y844" i="1" s="1"/>
  <c r="Z844" i="1" s="1"/>
  <c r="Y828" i="1" a="1"/>
  <c r="Y828" i="1" s="1"/>
  <c r="Z828" i="1" s="1"/>
  <c r="Y812" i="1" a="1"/>
  <c r="Y812" i="1" s="1"/>
  <c r="Z812" i="1" s="1"/>
  <c r="Y796" i="1" a="1"/>
  <c r="Y796" i="1" s="1"/>
  <c r="Z796" i="1" s="1"/>
  <c r="Y780" i="1" a="1"/>
  <c r="Y780" i="1" s="1"/>
  <c r="Z780" i="1" s="1"/>
  <c r="Y764" i="1" a="1"/>
  <c r="Y764" i="1" s="1"/>
  <c r="Z764" i="1" s="1"/>
  <c r="Y748" i="1" a="1"/>
  <c r="Y748" i="1" s="1"/>
  <c r="Z748" i="1" s="1"/>
  <c r="Y732" i="1" a="1"/>
  <c r="Y732" i="1" s="1"/>
  <c r="Z732" i="1" s="1"/>
  <c r="Y716" i="1" a="1"/>
  <c r="Y716" i="1" s="1"/>
  <c r="Z716" i="1" s="1"/>
  <c r="Y700" i="1" a="1"/>
  <c r="Y700" i="1" s="1"/>
  <c r="Z700" i="1" s="1"/>
  <c r="Y684" i="1" a="1"/>
  <c r="Y684" i="1" s="1"/>
  <c r="Z684" i="1" s="1"/>
  <c r="Y668" i="1" a="1"/>
  <c r="Y668" i="1" s="1"/>
  <c r="Z668" i="1" s="1"/>
  <c r="Y652" i="1" a="1"/>
  <c r="Y652" i="1" s="1"/>
  <c r="Z652" i="1" s="1"/>
  <c r="Y636" i="1" a="1"/>
  <c r="Y636" i="1" s="1"/>
  <c r="Z636" i="1" s="1"/>
  <c r="Y620" i="1" a="1"/>
  <c r="Y620" i="1" s="1"/>
  <c r="Z620" i="1" s="1"/>
  <c r="Y604" i="1" a="1"/>
  <c r="Y604" i="1" s="1"/>
  <c r="Z604" i="1" s="1"/>
  <c r="Y588" i="1" a="1"/>
  <c r="Y588" i="1" s="1"/>
  <c r="Z588" i="1" s="1"/>
  <c r="Y572" i="1" a="1"/>
  <c r="Y572" i="1" s="1"/>
  <c r="Z572" i="1" s="1"/>
  <c r="Y556" i="1" a="1"/>
  <c r="Y556" i="1" s="1"/>
  <c r="Z556" i="1" s="1"/>
  <c r="Y540" i="1" a="1"/>
  <c r="Y540" i="1" s="1"/>
  <c r="Z540" i="1" s="1"/>
  <c r="Y524" i="1" a="1"/>
  <c r="Y524" i="1" s="1"/>
  <c r="Z524" i="1" s="1"/>
  <c r="Y508" i="1" a="1"/>
  <c r="Y508" i="1" s="1"/>
  <c r="Z508" i="1" s="1"/>
  <c r="Y492" i="1" a="1"/>
  <c r="Y492" i="1" s="1"/>
  <c r="Z492" i="1" s="1"/>
  <c r="Y476" i="1" a="1"/>
  <c r="Y476" i="1" s="1"/>
  <c r="Z476" i="1" s="1"/>
  <c r="Y460" i="1" a="1"/>
  <c r="Y460" i="1" s="1"/>
  <c r="Z460" i="1" s="1"/>
  <c r="Y444" i="1" a="1"/>
  <c r="Y444" i="1" s="1"/>
  <c r="Z444" i="1" s="1"/>
  <c r="Y428" i="1" a="1"/>
  <c r="Y428" i="1" s="1"/>
  <c r="Z428" i="1" s="1"/>
  <c r="Y412" i="1" a="1"/>
  <c r="Y412" i="1" s="1"/>
  <c r="Z412" i="1" s="1"/>
  <c r="Y396" i="1" a="1"/>
  <c r="Y396" i="1" s="1"/>
  <c r="Z396" i="1" s="1"/>
  <c r="Y380" i="1" a="1"/>
  <c r="Y380" i="1" s="1"/>
  <c r="Z380" i="1" s="1"/>
  <c r="Y364" i="1" a="1"/>
  <c r="Y364" i="1" s="1"/>
  <c r="Z364" i="1" s="1"/>
  <c r="Y348" i="1" a="1"/>
  <c r="Y348" i="1" s="1"/>
  <c r="Z348" i="1" s="1"/>
  <c r="Y332" i="1" a="1"/>
  <c r="Y332" i="1" s="1"/>
  <c r="Z332" i="1" s="1"/>
  <c r="Y316" i="1" a="1"/>
  <c r="Y316" i="1" s="1"/>
  <c r="Z316" i="1" s="1"/>
  <c r="Y300" i="1" a="1"/>
  <c r="Y300" i="1" s="1"/>
  <c r="Z300" i="1" s="1"/>
  <c r="Y284" i="1" a="1"/>
  <c r="Y284" i="1" s="1"/>
  <c r="Z284" i="1" s="1"/>
  <c r="Y268" i="1" a="1"/>
  <c r="Y268" i="1" s="1"/>
  <c r="Z268" i="1" s="1"/>
  <c r="Y252" i="1" a="1"/>
  <c r="Y252" i="1" s="1"/>
  <c r="Z252" i="1" s="1"/>
  <c r="Y236" i="1" a="1"/>
  <c r="Y236" i="1" s="1"/>
  <c r="Z236" i="1" s="1"/>
  <c r="Y220" i="1" a="1"/>
  <c r="Y220" i="1" s="1"/>
  <c r="Z220" i="1" s="1"/>
  <c r="Y204" i="1" a="1"/>
  <c r="Y204" i="1" s="1"/>
  <c r="Z204" i="1" s="1"/>
  <c r="Y188" i="1" a="1"/>
  <c r="Y188" i="1" s="1"/>
  <c r="Z188" i="1" s="1"/>
  <c r="Y172" i="1" a="1"/>
  <c r="Y172" i="1" s="1"/>
  <c r="Z172" i="1" s="1"/>
  <c r="Y156" i="1" a="1"/>
  <c r="Y156" i="1" s="1"/>
  <c r="Z156" i="1" s="1"/>
  <c r="Y140" i="1" a="1"/>
  <c r="Y140" i="1" s="1"/>
  <c r="Z140" i="1" s="1"/>
  <c r="Y124" i="1" a="1"/>
  <c r="Y124" i="1" s="1"/>
  <c r="Z124" i="1" s="1"/>
  <c r="Y108" i="1" a="1"/>
  <c r="Y108" i="1" s="1"/>
  <c r="Z108" i="1" s="1"/>
  <c r="Y92" i="1" a="1"/>
  <c r="Y92" i="1" s="1"/>
  <c r="Z92" i="1" s="1"/>
  <c r="Y76" i="1" a="1"/>
  <c r="Y76" i="1" s="1"/>
  <c r="Z76" i="1" s="1"/>
  <c r="Y60" i="1" a="1"/>
  <c r="Y60" i="1" s="1"/>
  <c r="Z60" i="1" s="1"/>
  <c r="Y44" i="1" a="1"/>
  <c r="Y44" i="1" s="1"/>
  <c r="Z44" i="1" s="1"/>
  <c r="Y28" i="1" a="1"/>
  <c r="Y28" i="1" s="1"/>
  <c r="Z28" i="1" s="1"/>
  <c r="Y12" i="1" a="1"/>
  <c r="Y12" i="1" s="1"/>
  <c r="Z12" i="1" s="1"/>
  <c r="Y4987" i="1" a="1"/>
  <c r="Y4987" i="1" s="1"/>
  <c r="Z4987" i="1" s="1"/>
  <c r="Y4971" i="1" a="1"/>
  <c r="Y4971" i="1" s="1"/>
  <c r="Z4971" i="1" s="1"/>
  <c r="Y4955" i="1" a="1"/>
  <c r="Y4955" i="1" s="1"/>
  <c r="Z4955" i="1" s="1"/>
  <c r="Y4939" i="1" a="1"/>
  <c r="Y4939" i="1" s="1"/>
  <c r="Z4939" i="1" s="1"/>
  <c r="Y4923" i="1" a="1"/>
  <c r="Y4923" i="1" s="1"/>
  <c r="Z4923" i="1" s="1"/>
  <c r="Y4907" i="1" a="1"/>
  <c r="Y4907" i="1" s="1"/>
  <c r="Z4907" i="1" s="1"/>
  <c r="Y4891" i="1" a="1"/>
  <c r="Y4891" i="1" s="1"/>
  <c r="Z4891" i="1" s="1"/>
  <c r="Y4875" i="1" a="1"/>
  <c r="Y4875" i="1" s="1"/>
  <c r="Z4875" i="1" s="1"/>
  <c r="Y3848" i="1" a="1"/>
  <c r="Y3848" i="1" s="1"/>
  <c r="Z3848" i="1" s="1"/>
  <c r="Y3832" i="1" a="1"/>
  <c r="Y3832" i="1" s="1"/>
  <c r="Z3832" i="1" s="1"/>
  <c r="Y3816" i="1" a="1"/>
  <c r="Y3816" i="1" s="1"/>
  <c r="Z3816" i="1" s="1"/>
  <c r="Y3800" i="1" a="1"/>
  <c r="Y3800" i="1" s="1"/>
  <c r="Z3800" i="1" s="1"/>
  <c r="Y3784" i="1" a="1"/>
  <c r="Y3784" i="1" s="1"/>
  <c r="Z3784" i="1" s="1"/>
  <c r="Y3768" i="1" a="1"/>
  <c r="Y3768" i="1" s="1"/>
  <c r="Z3768" i="1" s="1"/>
  <c r="Y3752" i="1" a="1"/>
  <c r="Y3752" i="1" s="1"/>
  <c r="Z3752" i="1" s="1"/>
  <c r="Y3736" i="1" a="1"/>
  <c r="Y3736" i="1" s="1"/>
  <c r="Z3736" i="1" s="1"/>
  <c r="Y3720" i="1" a="1"/>
  <c r="Y3720" i="1" s="1"/>
  <c r="Z3720" i="1" s="1"/>
  <c r="Y3704" i="1" a="1"/>
  <c r="Y3704" i="1" s="1"/>
  <c r="Z3704" i="1" s="1"/>
  <c r="Y3688" i="1" a="1"/>
  <c r="Y3688" i="1" s="1"/>
  <c r="Z3688" i="1" s="1"/>
  <c r="Y3672" i="1" a="1"/>
  <c r="Y3672" i="1" s="1"/>
  <c r="Z3672" i="1" s="1"/>
  <c r="Y3656" i="1" a="1"/>
  <c r="Y3656" i="1" s="1"/>
  <c r="Z3656" i="1" s="1"/>
  <c r="Y3640" i="1" a="1"/>
  <c r="Y3640" i="1" s="1"/>
  <c r="Z3640" i="1" s="1"/>
  <c r="Y3624" i="1" a="1"/>
  <c r="Y3624" i="1" s="1"/>
  <c r="Z3624" i="1" s="1"/>
  <c r="Y3608" i="1" a="1"/>
  <c r="Y3608" i="1" s="1"/>
  <c r="Z3608" i="1" s="1"/>
  <c r="Y3592" i="1" a="1"/>
  <c r="Y3592" i="1" s="1"/>
  <c r="Z3592" i="1" s="1"/>
  <c r="Y3576" i="1" a="1"/>
  <c r="Y3576" i="1" s="1"/>
  <c r="Z3576" i="1" s="1"/>
  <c r="Y3560" i="1" a="1"/>
  <c r="Y3560" i="1" s="1"/>
  <c r="Z3560" i="1" s="1"/>
  <c r="Y3544" i="1" a="1"/>
  <c r="Y3544" i="1" s="1"/>
  <c r="Z3544" i="1" s="1"/>
  <c r="Y3528" i="1" a="1"/>
  <c r="Y3528" i="1" s="1"/>
  <c r="Z3528" i="1" s="1"/>
  <c r="Y3512" i="1" a="1"/>
  <c r="Y3512" i="1" s="1"/>
  <c r="Z3512" i="1" s="1"/>
  <c r="Y3496" i="1" a="1"/>
  <c r="Y3496" i="1" s="1"/>
  <c r="Z3496" i="1" s="1"/>
  <c r="Y3480" i="1" a="1"/>
  <c r="Y3480" i="1" s="1"/>
  <c r="Z3480" i="1" s="1"/>
  <c r="Y3464" i="1" a="1"/>
  <c r="Y3464" i="1" s="1"/>
  <c r="Z3464" i="1" s="1"/>
  <c r="Y3448" i="1" a="1"/>
  <c r="Y3448" i="1" s="1"/>
  <c r="Z3448" i="1" s="1"/>
  <c r="Y3432" i="1" a="1"/>
  <c r="Y3432" i="1" s="1"/>
  <c r="Z3432" i="1" s="1"/>
  <c r="Y3416" i="1" a="1"/>
  <c r="Y3416" i="1" s="1"/>
  <c r="Z3416" i="1" s="1"/>
  <c r="Y3400" i="1" a="1"/>
  <c r="Y3400" i="1" s="1"/>
  <c r="Z3400" i="1" s="1"/>
  <c r="Y3384" i="1" a="1"/>
  <c r="Y3384" i="1" s="1"/>
  <c r="Z3384" i="1" s="1"/>
  <c r="Y3368" i="1" a="1"/>
  <c r="Y3368" i="1" s="1"/>
  <c r="Z3368" i="1" s="1"/>
  <c r="Y3352" i="1" a="1"/>
  <c r="Y3352" i="1" s="1"/>
  <c r="Z3352" i="1" s="1"/>
  <c r="Y3336" i="1" a="1"/>
  <c r="Y3336" i="1" s="1"/>
  <c r="Z3336" i="1" s="1"/>
  <c r="Y3320" i="1" a="1"/>
  <c r="Y3320" i="1" s="1"/>
  <c r="Z3320" i="1" s="1"/>
  <c r="Y3304" i="1" a="1"/>
  <c r="Y3304" i="1" s="1"/>
  <c r="Z3304" i="1" s="1"/>
  <c r="Y3288" i="1" a="1"/>
  <c r="Y3288" i="1" s="1"/>
  <c r="Z3288" i="1" s="1"/>
  <c r="Y3272" i="1" a="1"/>
  <c r="Y3272" i="1" s="1"/>
  <c r="Z3272" i="1" s="1"/>
  <c r="Y3256" i="1" a="1"/>
  <c r="Y3256" i="1" s="1"/>
  <c r="Z3256" i="1" s="1"/>
  <c r="Y3240" i="1" a="1"/>
  <c r="Y3240" i="1" s="1"/>
  <c r="Z3240" i="1" s="1"/>
  <c r="Y3224" i="1" a="1"/>
  <c r="Y3224" i="1" s="1"/>
  <c r="Z3224" i="1" s="1"/>
  <c r="Y3208" i="1" a="1"/>
  <c r="Y3208" i="1" s="1"/>
  <c r="Z3208" i="1" s="1"/>
  <c r="Y3192" i="1" a="1"/>
  <c r="Y3192" i="1" s="1"/>
  <c r="Z3192" i="1" s="1"/>
  <c r="Y3176" i="1" a="1"/>
  <c r="Y3176" i="1" s="1"/>
  <c r="Z3176" i="1" s="1"/>
  <c r="Y3160" i="1" a="1"/>
  <c r="Y3160" i="1" s="1"/>
  <c r="Z3160" i="1" s="1"/>
  <c r="Y3144" i="1" a="1"/>
  <c r="Y3144" i="1" s="1"/>
  <c r="Z3144" i="1" s="1"/>
  <c r="Y3128" i="1" a="1"/>
  <c r="Y3128" i="1" s="1"/>
  <c r="Z3128" i="1" s="1"/>
  <c r="Y3112" i="1" a="1"/>
  <c r="Y3112" i="1" s="1"/>
  <c r="Z3112" i="1" s="1"/>
  <c r="Y3096" i="1" a="1"/>
  <c r="Y3096" i="1" s="1"/>
  <c r="Z3096" i="1" s="1"/>
  <c r="Y3080" i="1" a="1"/>
  <c r="Y3080" i="1" s="1"/>
  <c r="Z3080" i="1" s="1"/>
  <c r="Y3064" i="1" a="1"/>
  <c r="Y3064" i="1" s="1"/>
  <c r="Z3064" i="1" s="1"/>
  <c r="Y3048" i="1" a="1"/>
  <c r="Y3048" i="1" s="1"/>
  <c r="Z3048" i="1" s="1"/>
  <c r="Y3032" i="1" a="1"/>
  <c r="Y3032" i="1" s="1"/>
  <c r="Z3032" i="1" s="1"/>
  <c r="Y3016" i="1" a="1"/>
  <c r="Y3016" i="1" s="1"/>
  <c r="Z3016" i="1" s="1"/>
  <c r="Y3000" i="1" a="1"/>
  <c r="Y3000" i="1" s="1"/>
  <c r="Z3000" i="1" s="1"/>
  <c r="Y2984" i="1" a="1"/>
  <c r="Y2984" i="1" s="1"/>
  <c r="Z2984" i="1" s="1"/>
  <c r="Y2968" i="1" a="1"/>
  <c r="Y2968" i="1" s="1"/>
  <c r="Z2968" i="1" s="1"/>
  <c r="Y2952" i="1" a="1"/>
  <c r="Y2952" i="1" s="1"/>
  <c r="Z2952" i="1" s="1"/>
  <c r="Y2936" i="1" a="1"/>
  <c r="Y2936" i="1" s="1"/>
  <c r="Z2936" i="1" s="1"/>
  <c r="Y2920" i="1" a="1"/>
  <c r="Y2920" i="1" s="1"/>
  <c r="Z2920" i="1" s="1"/>
  <c r="Y2904" i="1" a="1"/>
  <c r="Y2904" i="1" s="1"/>
  <c r="Z2904" i="1" s="1"/>
  <c r="Y2888" i="1" a="1"/>
  <c r="Y2888" i="1" s="1"/>
  <c r="Z2888" i="1" s="1"/>
  <c r="Y2872" i="1" a="1"/>
  <c r="Y2872" i="1" s="1"/>
  <c r="Z2872" i="1" s="1"/>
  <c r="Y2856" i="1" a="1"/>
  <c r="Y2856" i="1" s="1"/>
  <c r="Z2856" i="1" s="1"/>
  <c r="Y2840" i="1" a="1"/>
  <c r="Y2840" i="1" s="1"/>
  <c r="Z2840" i="1" s="1"/>
  <c r="Y2824" i="1" a="1"/>
  <c r="Y2824" i="1" s="1"/>
  <c r="Z2824" i="1" s="1"/>
  <c r="Y2808" i="1" a="1"/>
  <c r="Y2808" i="1" s="1"/>
  <c r="Z2808" i="1" s="1"/>
  <c r="Y2792" i="1" a="1"/>
  <c r="Y2792" i="1" s="1"/>
  <c r="Z2792" i="1" s="1"/>
  <c r="Y2776" i="1" a="1"/>
  <c r="Y2776" i="1" s="1"/>
  <c r="Z2776" i="1" s="1"/>
  <c r="Y2760" i="1" a="1"/>
  <c r="Y2760" i="1" s="1"/>
  <c r="Z2760" i="1" s="1"/>
  <c r="Y2744" i="1" a="1"/>
  <c r="Y2744" i="1" s="1"/>
  <c r="Z2744" i="1" s="1"/>
  <c r="Y2728" i="1" a="1"/>
  <c r="Y2728" i="1" s="1"/>
  <c r="Z2728" i="1" s="1"/>
  <c r="Y2712" i="1" a="1"/>
  <c r="Y2712" i="1" s="1"/>
  <c r="Z2712" i="1" s="1"/>
  <c r="Y2696" i="1" a="1"/>
  <c r="Y2696" i="1" s="1"/>
  <c r="Z2696" i="1" s="1"/>
  <c r="Y2680" i="1" a="1"/>
  <c r="Y2680" i="1" s="1"/>
  <c r="Z2680" i="1" s="1"/>
  <c r="Y2664" i="1" a="1"/>
  <c r="Y2664" i="1" s="1"/>
  <c r="Z2664" i="1" s="1"/>
  <c r="Y2648" i="1" a="1"/>
  <c r="Y2648" i="1" s="1"/>
  <c r="Z2648" i="1" s="1"/>
  <c r="Y2632" i="1" a="1"/>
  <c r="Y2632" i="1" s="1"/>
  <c r="Z2632" i="1" s="1"/>
  <c r="Y2616" i="1" a="1"/>
  <c r="Y2616" i="1" s="1"/>
  <c r="Z2616" i="1" s="1"/>
  <c r="Y2600" i="1" a="1"/>
  <c r="Y2600" i="1" s="1"/>
  <c r="Z2600" i="1" s="1"/>
  <c r="Y2584" i="1" a="1"/>
  <c r="Y2584" i="1" s="1"/>
  <c r="Z2584" i="1" s="1"/>
  <c r="Y2568" i="1" a="1"/>
  <c r="Y2568" i="1" s="1"/>
  <c r="Z2568" i="1" s="1"/>
  <c r="Y2552" i="1" a="1"/>
  <c r="Y2552" i="1" s="1"/>
  <c r="Z2552" i="1" s="1"/>
  <c r="Y2536" i="1" a="1"/>
  <c r="Y2536" i="1" s="1"/>
  <c r="Z2536" i="1" s="1"/>
  <c r="Y2759" i="1" a="1"/>
  <c r="Y2759" i="1" s="1"/>
  <c r="Z2759" i="1" s="1"/>
  <c r="Y2743" i="1" a="1"/>
  <c r="Y2743" i="1" s="1"/>
  <c r="Z2743" i="1" s="1"/>
  <c r="Y2727" i="1" a="1"/>
  <c r="Y2727" i="1" s="1"/>
  <c r="Z2727" i="1" s="1"/>
  <c r="Y2711" i="1" a="1"/>
  <c r="Y2711" i="1" s="1"/>
  <c r="Z2711" i="1" s="1"/>
  <c r="Y2695" i="1" a="1"/>
  <c r="Y2695" i="1" s="1"/>
  <c r="Z2695" i="1" s="1"/>
  <c r="Y2679" i="1" a="1"/>
  <c r="Y2679" i="1" s="1"/>
  <c r="Z2679" i="1" s="1"/>
  <c r="Y2663" i="1" a="1"/>
  <c r="Y2663" i="1" s="1"/>
  <c r="Z2663" i="1" s="1"/>
  <c r="Y2647" i="1" a="1"/>
  <c r="Y2647" i="1" s="1"/>
  <c r="Z2647" i="1" s="1"/>
  <c r="Y2631" i="1" a="1"/>
  <c r="Y2631" i="1" s="1"/>
  <c r="Z2631" i="1" s="1"/>
  <c r="Y2615" i="1" a="1"/>
  <c r="Y2615" i="1" s="1"/>
  <c r="Z2615" i="1" s="1"/>
  <c r="Y2599" i="1" a="1"/>
  <c r="Y2599" i="1" s="1"/>
  <c r="Z2599" i="1" s="1"/>
  <c r="Y2583" i="1" a="1"/>
  <c r="Y2583" i="1" s="1"/>
  <c r="Z2583" i="1" s="1"/>
  <c r="Y2567" i="1" a="1"/>
  <c r="Y2567" i="1" s="1"/>
  <c r="Z2567" i="1" s="1"/>
  <c r="Y2551" i="1" a="1"/>
  <c r="Y2551" i="1" s="1"/>
  <c r="Z2551" i="1" s="1"/>
  <c r="Y2535" i="1" a="1"/>
  <c r="Y2535" i="1" s="1"/>
  <c r="Z2535" i="1" s="1"/>
  <c r="Y2519" i="1" a="1"/>
  <c r="Y2519" i="1" s="1"/>
  <c r="Z2519" i="1" s="1"/>
  <c r="Y2503" i="1" a="1"/>
  <c r="Y2503" i="1" s="1"/>
  <c r="Z2503" i="1" s="1"/>
  <c r="Y2487" i="1" a="1"/>
  <c r="Y2487" i="1" s="1"/>
  <c r="Z2487" i="1" s="1"/>
  <c r="Y2471" i="1" a="1"/>
  <c r="Y2471" i="1" s="1"/>
  <c r="Z2471" i="1" s="1"/>
  <c r="Y2455" i="1" a="1"/>
  <c r="Y2455" i="1" s="1"/>
  <c r="Z2455" i="1" s="1"/>
  <c r="Y2439" i="1" a="1"/>
  <c r="Y2439" i="1" s="1"/>
  <c r="Z2439" i="1" s="1"/>
  <c r="Y2423" i="1" a="1"/>
  <c r="Y2423" i="1" s="1"/>
  <c r="Z2423" i="1" s="1"/>
  <c r="Y2407" i="1" a="1"/>
  <c r="Y2407" i="1" s="1"/>
  <c r="Z2407" i="1" s="1"/>
  <c r="Y2391" i="1" a="1"/>
  <c r="Y2391" i="1" s="1"/>
  <c r="Z2391" i="1" s="1"/>
  <c r="Y2375" i="1" a="1"/>
  <c r="Y2375" i="1" s="1"/>
  <c r="Z2375" i="1" s="1"/>
  <c r="Y2359" i="1" a="1"/>
  <c r="Y2359" i="1" s="1"/>
  <c r="Z2359" i="1" s="1"/>
  <c r="Y2343" i="1" a="1"/>
  <c r="Y2343" i="1" s="1"/>
  <c r="Z2343" i="1" s="1"/>
  <c r="Y2327" i="1" a="1"/>
  <c r="Y2327" i="1" s="1"/>
  <c r="Z2327" i="1" s="1"/>
  <c r="Y2311" i="1" a="1"/>
  <c r="Y2311" i="1" s="1"/>
  <c r="Z2311" i="1" s="1"/>
  <c r="Y2295" i="1" a="1"/>
  <c r="Y2295" i="1" s="1"/>
  <c r="Z2295" i="1" s="1"/>
  <c r="Y2279" i="1" a="1"/>
  <c r="Y2279" i="1" s="1"/>
  <c r="Z2279" i="1" s="1"/>
  <c r="Y2263" i="1" a="1"/>
  <c r="Y2263" i="1" s="1"/>
  <c r="Z2263" i="1" s="1"/>
  <c r="Y2247" i="1" a="1"/>
  <c r="Y2247" i="1" s="1"/>
  <c r="Z2247" i="1" s="1"/>
  <c r="Y2231" i="1" a="1"/>
  <c r="Y2231" i="1" s="1"/>
  <c r="Z2231" i="1" s="1"/>
  <c r="Y2215" i="1" a="1"/>
  <c r="Y2215" i="1" s="1"/>
  <c r="Z2215" i="1" s="1"/>
  <c r="Y2199" i="1" a="1"/>
  <c r="Y2199" i="1" s="1"/>
  <c r="Z2199" i="1" s="1"/>
  <c r="Y2183" i="1" a="1"/>
  <c r="Y2183" i="1" s="1"/>
  <c r="Z2183" i="1" s="1"/>
  <c r="Y2167" i="1" a="1"/>
  <c r="Y2167" i="1" s="1"/>
  <c r="Z2167" i="1" s="1"/>
  <c r="Y2151" i="1" a="1"/>
  <c r="Y2151" i="1" s="1"/>
  <c r="Z2151" i="1" s="1"/>
  <c r="Y2135" i="1" a="1"/>
  <c r="Y2135" i="1" s="1"/>
  <c r="Z2135" i="1" s="1"/>
  <c r="Y2119" i="1" a="1"/>
  <c r="Y2119" i="1" s="1"/>
  <c r="Z2119" i="1" s="1"/>
  <c r="Y2103" i="1" a="1"/>
  <c r="Y2103" i="1" s="1"/>
  <c r="Z2103" i="1" s="1"/>
  <c r="Y2087" i="1" a="1"/>
  <c r="Y2087" i="1" s="1"/>
  <c r="Z2087" i="1" s="1"/>
  <c r="Y2071" i="1" a="1"/>
  <c r="Y2071" i="1" s="1"/>
  <c r="Z2071" i="1" s="1"/>
  <c r="Y2055" i="1" a="1"/>
  <c r="Y2055" i="1" s="1"/>
  <c r="Z2055" i="1" s="1"/>
  <c r="Y2039" i="1" a="1"/>
  <c r="Y2039" i="1" s="1"/>
  <c r="Z2039" i="1" s="1"/>
  <c r="Y2023" i="1" a="1"/>
  <c r="Y2023" i="1" s="1"/>
  <c r="Z2023" i="1" s="1"/>
  <c r="Y2007" i="1" a="1"/>
  <c r="Y2007" i="1" s="1"/>
  <c r="Z2007" i="1" s="1"/>
  <c r="Y1991" i="1" a="1"/>
  <c r="Y1991" i="1" s="1"/>
  <c r="Z1991" i="1" s="1"/>
  <c r="Y1975" i="1" a="1"/>
  <c r="Y1975" i="1" s="1"/>
  <c r="Z1975" i="1" s="1"/>
  <c r="Y1959" i="1" a="1"/>
  <c r="Y1959" i="1" s="1"/>
  <c r="Z1959" i="1" s="1"/>
  <c r="Y1943" i="1" a="1"/>
  <c r="Y1943" i="1" s="1"/>
  <c r="Z1943" i="1" s="1"/>
  <c r="Y1927" i="1" a="1"/>
  <c r="Y1927" i="1" s="1"/>
  <c r="Z1927" i="1" s="1"/>
  <c r="Y1911" i="1" a="1"/>
  <c r="Y1911" i="1" s="1"/>
  <c r="Z1911" i="1" s="1"/>
  <c r="Y1895" i="1" a="1"/>
  <c r="Y1895" i="1" s="1"/>
  <c r="Z1895" i="1" s="1"/>
  <c r="Y1879" i="1" a="1"/>
  <c r="Y1879" i="1" s="1"/>
  <c r="Z1879" i="1" s="1"/>
  <c r="Y1863" i="1" a="1"/>
  <c r="Y1863" i="1" s="1"/>
  <c r="Z1863" i="1" s="1"/>
  <c r="Y1847" i="1" a="1"/>
  <c r="Y1847" i="1" s="1"/>
  <c r="Z1847" i="1" s="1"/>
  <c r="Y1831" i="1" a="1"/>
  <c r="Y1831" i="1" s="1"/>
  <c r="Z1831" i="1" s="1"/>
  <c r="Y1815" i="1" a="1"/>
  <c r="Y1815" i="1" s="1"/>
  <c r="Z1815" i="1" s="1"/>
  <c r="Y1799" i="1" a="1"/>
  <c r="Y1799" i="1" s="1"/>
  <c r="Z1799" i="1" s="1"/>
  <c r="Y1783" i="1" a="1"/>
  <c r="Y1783" i="1" s="1"/>
  <c r="Z1783" i="1" s="1"/>
  <c r="Y1767" i="1" a="1"/>
  <c r="Y1767" i="1" s="1"/>
  <c r="Z1767" i="1" s="1"/>
  <c r="Y1751" i="1" a="1"/>
  <c r="Y1751" i="1" s="1"/>
  <c r="Z1751" i="1" s="1"/>
  <c r="Y1735" i="1" a="1"/>
  <c r="Y1735" i="1" s="1"/>
  <c r="Z1735" i="1" s="1"/>
  <c r="Y1719" i="1" a="1"/>
  <c r="Y1719" i="1" s="1"/>
  <c r="Z1719" i="1" s="1"/>
  <c r="Y1703" i="1" a="1"/>
  <c r="Y1703" i="1" s="1"/>
  <c r="Z1703" i="1" s="1"/>
  <c r="Y1687" i="1" a="1"/>
  <c r="Y1687" i="1" s="1"/>
  <c r="Z1687" i="1" s="1"/>
  <c r="Y1671" i="1" a="1"/>
  <c r="Y1671" i="1" s="1"/>
  <c r="Z1671" i="1" s="1"/>
  <c r="Y1655" i="1" a="1"/>
  <c r="Y1655" i="1" s="1"/>
  <c r="Z1655" i="1" s="1"/>
  <c r="Y1639" i="1" a="1"/>
  <c r="Y1639" i="1" s="1"/>
  <c r="Z1639" i="1" s="1"/>
  <c r="Y1623" i="1" a="1"/>
  <c r="Y1623" i="1" s="1"/>
  <c r="Z1623" i="1" s="1"/>
  <c r="Y1607" i="1" a="1"/>
  <c r="Y1607" i="1" s="1"/>
  <c r="Z1607" i="1" s="1"/>
  <c r="Y1591" i="1" a="1"/>
  <c r="Y1591" i="1" s="1"/>
  <c r="Z1591" i="1" s="1"/>
  <c r="Y1575" i="1" a="1"/>
  <c r="Y1575" i="1" s="1"/>
  <c r="Z1575" i="1" s="1"/>
  <c r="Y1559" i="1" a="1"/>
  <c r="Y1559" i="1" s="1"/>
  <c r="Z1559" i="1" s="1"/>
  <c r="Y1543" i="1" a="1"/>
  <c r="Y1543" i="1" s="1"/>
  <c r="Z1543" i="1" s="1"/>
  <c r="Y1527" i="1" a="1"/>
  <c r="Y1527" i="1" s="1"/>
  <c r="Z1527" i="1" s="1"/>
  <c r="Y1511" i="1" a="1"/>
  <c r="Y1511" i="1" s="1"/>
  <c r="Z1511" i="1" s="1"/>
  <c r="Y1495" i="1" a="1"/>
  <c r="Y1495" i="1" s="1"/>
  <c r="Z1495" i="1" s="1"/>
  <c r="Y1479" i="1" a="1"/>
  <c r="Y1479" i="1" s="1"/>
  <c r="Z1479" i="1" s="1"/>
  <c r="Y1463" i="1" a="1"/>
  <c r="Y1463" i="1" s="1"/>
  <c r="Z1463" i="1" s="1"/>
  <c r="Y1447" i="1" a="1"/>
  <c r="Y1447" i="1" s="1"/>
  <c r="Z1447" i="1" s="1"/>
  <c r="Y1431" i="1" a="1"/>
  <c r="Y1431" i="1" s="1"/>
  <c r="Z1431" i="1" s="1"/>
  <c r="Y1415" i="1" a="1"/>
  <c r="Y1415" i="1" s="1"/>
  <c r="Z1415" i="1" s="1"/>
  <c r="Y4052" i="1" a="1"/>
  <c r="Y4052" i="1" s="1"/>
  <c r="Z4052" i="1" s="1"/>
  <c r="Y4036" i="1" a="1"/>
  <c r="Y4036" i="1" s="1"/>
  <c r="Z4036" i="1" s="1"/>
  <c r="Y4020" i="1" a="1"/>
  <c r="Y4020" i="1" s="1"/>
  <c r="Z4020" i="1" s="1"/>
  <c r="Y4004" i="1" a="1"/>
  <c r="Y4004" i="1" s="1"/>
  <c r="Z4004" i="1" s="1"/>
  <c r="Y3988" i="1" a="1"/>
  <c r="Y3988" i="1" s="1"/>
  <c r="Z3988" i="1" s="1"/>
  <c r="Y3972" i="1" a="1"/>
  <c r="Y3972" i="1" s="1"/>
  <c r="Z3972" i="1" s="1"/>
  <c r="Y3956" i="1" a="1"/>
  <c r="Y3956" i="1" s="1"/>
  <c r="Z3956" i="1" s="1"/>
  <c r="Y3940" i="1" a="1"/>
  <c r="Y3940" i="1" s="1"/>
  <c r="Z3940" i="1" s="1"/>
  <c r="Y3924" i="1" a="1"/>
  <c r="Y3924" i="1" s="1"/>
  <c r="Z3924" i="1" s="1"/>
  <c r="Y3908" i="1" a="1"/>
  <c r="Y3908" i="1" s="1"/>
  <c r="Z3908" i="1" s="1"/>
  <c r="Y3892" i="1" a="1"/>
  <c r="Y3892" i="1" s="1"/>
  <c r="Z3892" i="1" s="1"/>
  <c r="Y3876" i="1" a="1"/>
  <c r="Y3876" i="1" s="1"/>
  <c r="Z3876" i="1" s="1"/>
  <c r="Y3860" i="1" a="1"/>
  <c r="Y3860" i="1" s="1"/>
  <c r="Z3860" i="1" s="1"/>
  <c r="Y3844" i="1" a="1"/>
  <c r="Y3844" i="1" s="1"/>
  <c r="Z3844" i="1" s="1"/>
  <c r="Y3828" i="1" a="1"/>
  <c r="Y3828" i="1" s="1"/>
  <c r="Z3828" i="1" s="1"/>
  <c r="Y3812" i="1" a="1"/>
  <c r="Y3812" i="1" s="1"/>
  <c r="Z3812" i="1" s="1"/>
  <c r="Y3796" i="1" a="1"/>
  <c r="Y3796" i="1" s="1"/>
  <c r="Z3796" i="1" s="1"/>
  <c r="Y3780" i="1" a="1"/>
  <c r="Y3780" i="1" s="1"/>
  <c r="Z3780" i="1" s="1"/>
  <c r="Y3764" i="1" a="1"/>
  <c r="Y3764" i="1" s="1"/>
  <c r="Z3764" i="1" s="1"/>
  <c r="Y3748" i="1" a="1"/>
  <c r="Y3748" i="1" s="1"/>
  <c r="Z3748" i="1" s="1"/>
  <c r="Y3732" i="1" a="1"/>
  <c r="Y3732" i="1" s="1"/>
  <c r="Z3732" i="1" s="1"/>
  <c r="Y3716" i="1" a="1"/>
  <c r="Y3716" i="1" s="1"/>
  <c r="Z3716" i="1" s="1"/>
  <c r="Y3700" i="1" a="1"/>
  <c r="Y3700" i="1" s="1"/>
  <c r="Z3700" i="1" s="1"/>
  <c r="Y3684" i="1" a="1"/>
  <c r="Y3684" i="1" s="1"/>
  <c r="Z3684" i="1" s="1"/>
  <c r="Y3668" i="1" a="1"/>
  <c r="Y3668" i="1" s="1"/>
  <c r="Z3668" i="1" s="1"/>
  <c r="Y3652" i="1" a="1"/>
  <c r="Y3652" i="1" s="1"/>
  <c r="Z3652" i="1" s="1"/>
  <c r="Y3636" i="1" a="1"/>
  <c r="Y3636" i="1" s="1"/>
  <c r="Z3636" i="1" s="1"/>
  <c r="Y3620" i="1" a="1"/>
  <c r="Y3620" i="1" s="1"/>
  <c r="Z3620" i="1" s="1"/>
  <c r="Y3604" i="1" a="1"/>
  <c r="Y3604" i="1" s="1"/>
  <c r="Z3604" i="1" s="1"/>
  <c r="Y3588" i="1" a="1"/>
  <c r="Y3588" i="1" s="1"/>
  <c r="Z3588" i="1" s="1"/>
  <c r="Y3572" i="1" a="1"/>
  <c r="Y3572" i="1" s="1"/>
  <c r="Z3572" i="1" s="1"/>
  <c r="Y3556" i="1" a="1"/>
  <c r="Y3556" i="1" s="1"/>
  <c r="Z3556" i="1" s="1"/>
  <c r="Y3540" i="1" a="1"/>
  <c r="Y3540" i="1" s="1"/>
  <c r="Z3540" i="1" s="1"/>
  <c r="Y3524" i="1" a="1"/>
  <c r="Y3524" i="1" s="1"/>
  <c r="Z3524" i="1" s="1"/>
  <c r="Y3508" i="1" a="1"/>
  <c r="Y3508" i="1" s="1"/>
  <c r="Z3508" i="1" s="1"/>
  <c r="Y3492" i="1" a="1"/>
  <c r="Y3492" i="1" s="1"/>
  <c r="Z3492" i="1" s="1"/>
  <c r="Y3476" i="1" a="1"/>
  <c r="Y3476" i="1" s="1"/>
  <c r="Z3476" i="1" s="1"/>
  <c r="Y3460" i="1" a="1"/>
  <c r="Y3460" i="1" s="1"/>
  <c r="Z3460" i="1" s="1"/>
  <c r="Y3444" i="1" a="1"/>
  <c r="Y3444" i="1" s="1"/>
  <c r="Z3444" i="1" s="1"/>
  <c r="Y3428" i="1" a="1"/>
  <c r="Y3428" i="1" s="1"/>
  <c r="Z3428" i="1" s="1"/>
  <c r="Y3412" i="1" a="1"/>
  <c r="Y3412" i="1" s="1"/>
  <c r="Z3412" i="1" s="1"/>
  <c r="Y3396" i="1" a="1"/>
  <c r="Y3396" i="1" s="1"/>
  <c r="Z3396" i="1" s="1"/>
  <c r="Y3380" i="1" a="1"/>
  <c r="Y3380" i="1" s="1"/>
  <c r="Z3380" i="1" s="1"/>
  <c r="Y3364" i="1" a="1"/>
  <c r="Y3364" i="1" s="1"/>
  <c r="Z3364" i="1" s="1"/>
  <c r="Y3348" i="1" a="1"/>
  <c r="Y3348" i="1" s="1"/>
  <c r="Z3348" i="1" s="1"/>
  <c r="Y3332" i="1" a="1"/>
  <c r="Y3332" i="1" s="1"/>
  <c r="Z3332" i="1" s="1"/>
  <c r="Y3316" i="1" a="1"/>
  <c r="Y3316" i="1" s="1"/>
  <c r="Z3316" i="1" s="1"/>
  <c r="Y3300" i="1" a="1"/>
  <c r="Y3300" i="1" s="1"/>
  <c r="Z3300" i="1" s="1"/>
  <c r="Y3284" i="1" a="1"/>
  <c r="Y3284" i="1" s="1"/>
  <c r="Z3284" i="1" s="1"/>
  <c r="Y3268" i="1" a="1"/>
  <c r="Y3268" i="1" s="1"/>
  <c r="Z3268" i="1" s="1"/>
  <c r="Y3252" i="1" a="1"/>
  <c r="Y3252" i="1" s="1"/>
  <c r="Z3252" i="1" s="1"/>
  <c r="Y3236" i="1" a="1"/>
  <c r="Y3236" i="1" s="1"/>
  <c r="Z3236" i="1" s="1"/>
  <c r="Y3220" i="1" a="1"/>
  <c r="Y3220" i="1" s="1"/>
  <c r="Z3220" i="1" s="1"/>
  <c r="Y3204" i="1" a="1"/>
  <c r="Y3204" i="1" s="1"/>
  <c r="Z3204" i="1" s="1"/>
  <c r="Y3188" i="1" a="1"/>
  <c r="Y3188" i="1" s="1"/>
  <c r="Z3188" i="1" s="1"/>
  <c r="Y3172" i="1" a="1"/>
  <c r="Y3172" i="1" s="1"/>
  <c r="Z3172" i="1" s="1"/>
  <c r="Y3156" i="1" a="1"/>
  <c r="Y3156" i="1" s="1"/>
  <c r="Z3156" i="1" s="1"/>
  <c r="Y3140" i="1" a="1"/>
  <c r="Y3140" i="1" s="1"/>
  <c r="Z3140" i="1" s="1"/>
  <c r="Y3124" i="1" a="1"/>
  <c r="Y3124" i="1" s="1"/>
  <c r="Z3124" i="1" s="1"/>
  <c r="Y3108" i="1" a="1"/>
  <c r="Y3108" i="1" s="1"/>
  <c r="Z3108" i="1" s="1"/>
  <c r="Y3092" i="1" a="1"/>
  <c r="Y3092" i="1" s="1"/>
  <c r="Z3092" i="1" s="1"/>
  <c r="Y3076" i="1" a="1"/>
  <c r="Y3076" i="1" s="1"/>
  <c r="Z3076" i="1" s="1"/>
  <c r="Y3060" i="1" a="1"/>
  <c r="Y3060" i="1" s="1"/>
  <c r="Z3060" i="1" s="1"/>
  <c r="Y3044" i="1" a="1"/>
  <c r="Y3044" i="1" s="1"/>
  <c r="Z3044" i="1" s="1"/>
  <c r="Y3028" i="1" a="1"/>
  <c r="Y3028" i="1" s="1"/>
  <c r="Z3028" i="1" s="1"/>
  <c r="Y3012" i="1" a="1"/>
  <c r="Y3012" i="1" s="1"/>
  <c r="Z3012" i="1" s="1"/>
  <c r="Y2996" i="1" a="1"/>
  <c r="Y2996" i="1" s="1"/>
  <c r="Z2996" i="1" s="1"/>
  <c r="Y2980" i="1" a="1"/>
  <c r="Y2980" i="1" s="1"/>
  <c r="Z2980" i="1" s="1"/>
  <c r="Y2964" i="1" a="1"/>
  <c r="Y2964" i="1" s="1"/>
  <c r="Z2964" i="1" s="1"/>
  <c r="Y4994" i="1" a="1"/>
  <c r="Y4994" i="1" s="1"/>
  <c r="Z4994" i="1" s="1"/>
  <c r="Y4978" i="1" a="1"/>
  <c r="Y4978" i="1" s="1"/>
  <c r="Z4978" i="1" s="1"/>
  <c r="Y4962" i="1" a="1"/>
  <c r="Y4962" i="1" s="1"/>
  <c r="Z4962" i="1" s="1"/>
  <c r="Y4946" i="1" a="1"/>
  <c r="Y4946" i="1" s="1"/>
  <c r="Z4946" i="1" s="1"/>
  <c r="Y4930" i="1" a="1"/>
  <c r="Y4930" i="1" s="1"/>
  <c r="Z4930" i="1" s="1"/>
  <c r="Y4914" i="1" a="1"/>
  <c r="Y4914" i="1" s="1"/>
  <c r="Z4914" i="1" s="1"/>
  <c r="Y4898" i="1" a="1"/>
  <c r="Y4898" i="1" s="1"/>
  <c r="Z4898" i="1" s="1"/>
  <c r="Y4882" i="1" a="1"/>
  <c r="Y4882" i="1" s="1"/>
  <c r="Z4882" i="1" s="1"/>
  <c r="Y4866" i="1" a="1"/>
  <c r="Y4866" i="1" s="1"/>
  <c r="Z4866" i="1" s="1"/>
  <c r="Y4850" i="1" a="1"/>
  <c r="Y4850" i="1" s="1"/>
  <c r="Z4850" i="1" s="1"/>
  <c r="Y4834" i="1" a="1"/>
  <c r="Y4834" i="1" s="1"/>
  <c r="Z4834" i="1" s="1"/>
  <c r="Y4818" i="1" a="1"/>
  <c r="Y4818" i="1" s="1"/>
  <c r="Z4818" i="1" s="1"/>
  <c r="Y4802" i="1" a="1"/>
  <c r="Y4802" i="1" s="1"/>
  <c r="Z4802" i="1" s="1"/>
  <c r="Y4786" i="1" a="1"/>
  <c r="Y4786" i="1" s="1"/>
  <c r="Z4786" i="1" s="1"/>
  <c r="Y4770" i="1" a="1"/>
  <c r="Y4770" i="1" s="1"/>
  <c r="Z4770" i="1" s="1"/>
  <c r="Y4754" i="1" a="1"/>
  <c r="Y4754" i="1" s="1"/>
  <c r="Z4754" i="1" s="1"/>
  <c r="Y4738" i="1" a="1"/>
  <c r="Y4738" i="1" s="1"/>
  <c r="Z4738" i="1" s="1"/>
  <c r="Y4722" i="1" a="1"/>
  <c r="Y4722" i="1" s="1"/>
  <c r="Z4722" i="1" s="1"/>
  <c r="Y4706" i="1" a="1"/>
  <c r="Y4706" i="1" s="1"/>
  <c r="Z4706" i="1" s="1"/>
  <c r="Y4690" i="1" a="1"/>
  <c r="Y4690" i="1" s="1"/>
  <c r="Z4690" i="1" s="1"/>
  <c r="Y4674" i="1" a="1"/>
  <c r="Y4674" i="1" s="1"/>
  <c r="Z4674" i="1" s="1"/>
  <c r="Y4658" i="1" a="1"/>
  <c r="Y4658" i="1" s="1"/>
  <c r="Z4658" i="1" s="1"/>
  <c r="Y4642" i="1" a="1"/>
  <c r="Y4642" i="1" s="1"/>
  <c r="Z4642" i="1" s="1"/>
  <c r="Y4626" i="1" a="1"/>
  <c r="Y4626" i="1" s="1"/>
  <c r="Z4626" i="1" s="1"/>
  <c r="Y4610" i="1" a="1"/>
  <c r="Y4610" i="1" s="1"/>
  <c r="Z4610" i="1" s="1"/>
  <c r="Y4594" i="1" a="1"/>
  <c r="Y4594" i="1" s="1"/>
  <c r="Z4594" i="1" s="1"/>
  <c r="Y4578" i="1" a="1"/>
  <c r="Y4578" i="1" s="1"/>
  <c r="Z4578" i="1" s="1"/>
  <c r="Y4562" i="1" a="1"/>
  <c r="Y4562" i="1" s="1"/>
  <c r="Z4562" i="1" s="1"/>
  <c r="Y4546" i="1" a="1"/>
  <c r="Y4546" i="1" s="1"/>
  <c r="Z4546" i="1" s="1"/>
  <c r="Y4530" i="1" a="1"/>
  <c r="Y4530" i="1" s="1"/>
  <c r="Z4530" i="1" s="1"/>
  <c r="Y4514" i="1" a="1"/>
  <c r="Y4514" i="1" s="1"/>
  <c r="Z4514" i="1" s="1"/>
  <c r="Y4498" i="1" a="1"/>
  <c r="Y4498" i="1" s="1"/>
  <c r="Z4498" i="1" s="1"/>
  <c r="Y4482" i="1" a="1"/>
  <c r="Y4482" i="1" s="1"/>
  <c r="Z4482" i="1" s="1"/>
  <c r="Y4466" i="1" a="1"/>
  <c r="Y4466" i="1" s="1"/>
  <c r="Z4466" i="1" s="1"/>
  <c r="Y4450" i="1" a="1"/>
  <c r="Y4450" i="1" s="1"/>
  <c r="Z4450" i="1" s="1"/>
  <c r="Y4434" i="1" a="1"/>
  <c r="Y4434" i="1" s="1"/>
  <c r="Z4434" i="1" s="1"/>
  <c r="Y4418" i="1" a="1"/>
  <c r="Y4418" i="1" s="1"/>
  <c r="Z4418" i="1" s="1"/>
  <c r="Y4402" i="1" a="1"/>
  <c r="Y4402" i="1" s="1"/>
  <c r="Z4402" i="1" s="1"/>
  <c r="Y4386" i="1" a="1"/>
  <c r="Y4386" i="1" s="1"/>
  <c r="Z4386" i="1" s="1"/>
  <c r="Y4370" i="1" a="1"/>
  <c r="Y4370" i="1" s="1"/>
  <c r="Z4370" i="1" s="1"/>
  <c r="Y4354" i="1" a="1"/>
  <c r="Y4354" i="1" s="1"/>
  <c r="Z4354" i="1" s="1"/>
  <c r="Y4338" i="1" a="1"/>
  <c r="Y4338" i="1" s="1"/>
  <c r="Z4338" i="1" s="1"/>
  <c r="Y4322" i="1" a="1"/>
  <c r="Y4322" i="1" s="1"/>
  <c r="Z4322" i="1" s="1"/>
  <c r="Y4306" i="1" a="1"/>
  <c r="Y4306" i="1" s="1"/>
  <c r="Z4306" i="1" s="1"/>
  <c r="Y4290" i="1" a="1"/>
  <c r="Y4290" i="1" s="1"/>
  <c r="Z4290" i="1" s="1"/>
  <c r="Y4274" i="1" a="1"/>
  <c r="Y4274" i="1" s="1"/>
  <c r="Z4274" i="1" s="1"/>
  <c r="Y4258" i="1" a="1"/>
  <c r="Y4258" i="1" s="1"/>
  <c r="Z4258" i="1" s="1"/>
  <c r="Y4242" i="1" a="1"/>
  <c r="Y4242" i="1" s="1"/>
  <c r="Z4242" i="1" s="1"/>
  <c r="Y4226" i="1" a="1"/>
  <c r="Y4226" i="1" s="1"/>
  <c r="Z4226" i="1" s="1"/>
  <c r="Y4210" i="1" a="1"/>
  <c r="Y4210" i="1" s="1"/>
  <c r="Z4210" i="1" s="1"/>
  <c r="Y4194" i="1" a="1"/>
  <c r="Y4194" i="1" s="1"/>
  <c r="Z4194" i="1" s="1"/>
  <c r="Y4178" i="1" a="1"/>
  <c r="Y4178" i="1" s="1"/>
  <c r="Z4178" i="1" s="1"/>
  <c r="Y4162" i="1" a="1"/>
  <c r="Y4162" i="1" s="1"/>
  <c r="Z4162" i="1" s="1"/>
  <c r="Y4146" i="1" a="1"/>
  <c r="Y4146" i="1" s="1"/>
  <c r="Z4146" i="1" s="1"/>
  <c r="Y4130" i="1" a="1"/>
  <c r="Y4130" i="1" s="1"/>
  <c r="Z4130" i="1" s="1"/>
  <c r="Y4114" i="1" a="1"/>
  <c r="Y4114" i="1" s="1"/>
  <c r="Z4114" i="1" s="1"/>
  <c r="Y4098" i="1" a="1"/>
  <c r="Y4098" i="1" s="1"/>
  <c r="Z4098" i="1" s="1"/>
  <c r="Y4082" i="1" a="1"/>
  <c r="Y4082" i="1" s="1"/>
  <c r="Z4082" i="1" s="1"/>
  <c r="Y4066" i="1" a="1"/>
  <c r="Y4066" i="1" s="1"/>
  <c r="Z4066" i="1" s="1"/>
  <c r="Y4050" i="1" a="1"/>
  <c r="Y4050" i="1" s="1"/>
  <c r="Z4050" i="1" s="1"/>
  <c r="Y4034" i="1" a="1"/>
  <c r="Y4034" i="1" s="1"/>
  <c r="Z4034" i="1" s="1"/>
  <c r="Y4018" i="1" a="1"/>
  <c r="Y4018" i="1" s="1"/>
  <c r="Z4018" i="1" s="1"/>
  <c r="Y4002" i="1" a="1"/>
  <c r="Y4002" i="1" s="1"/>
  <c r="Z4002" i="1" s="1"/>
  <c r="Y3986" i="1" a="1"/>
  <c r="Y3986" i="1" s="1"/>
  <c r="Z3986" i="1" s="1"/>
  <c r="Y3970" i="1" a="1"/>
  <c r="Y3970" i="1" s="1"/>
  <c r="Z3970" i="1" s="1"/>
  <c r="Y3954" i="1" a="1"/>
  <c r="Y3954" i="1" s="1"/>
  <c r="Z3954" i="1" s="1"/>
  <c r="Y3938" i="1" a="1"/>
  <c r="Y3938" i="1" s="1"/>
  <c r="Z3938" i="1" s="1"/>
  <c r="Y3922" i="1" a="1"/>
  <c r="Y3922" i="1" s="1"/>
  <c r="Z3922" i="1" s="1"/>
  <c r="Y3906" i="1" a="1"/>
  <c r="Y3906" i="1" s="1"/>
  <c r="Z3906" i="1" s="1"/>
  <c r="Y3890" i="1" a="1"/>
  <c r="Y3890" i="1" s="1"/>
  <c r="Z3890" i="1" s="1"/>
  <c r="Y3874" i="1" a="1"/>
  <c r="Y3874" i="1" s="1"/>
  <c r="Z3874" i="1" s="1"/>
  <c r="Y3858" i="1" a="1"/>
  <c r="Y3858" i="1" s="1"/>
  <c r="Z3858" i="1" s="1"/>
  <c r="Y3842" i="1" a="1"/>
  <c r="Y3842" i="1" s="1"/>
  <c r="Z3842" i="1" s="1"/>
  <c r="Y3826" i="1" a="1"/>
  <c r="Y3826" i="1" s="1"/>
  <c r="Z3826" i="1" s="1"/>
  <c r="Y3810" i="1" a="1"/>
  <c r="Y3810" i="1" s="1"/>
  <c r="Z3810" i="1" s="1"/>
  <c r="Y3794" i="1" a="1"/>
  <c r="Y3794" i="1" s="1"/>
  <c r="Z3794" i="1" s="1"/>
  <c r="Y3778" i="1" a="1"/>
  <c r="Y3778" i="1" s="1"/>
  <c r="Z3778" i="1" s="1"/>
  <c r="Y3762" i="1" a="1"/>
  <c r="Y3762" i="1" s="1"/>
  <c r="Z3762" i="1" s="1"/>
  <c r="Y3746" i="1" a="1"/>
  <c r="Y3746" i="1" s="1"/>
  <c r="Z3746" i="1" s="1"/>
  <c r="Y3730" i="1" a="1"/>
  <c r="Y3730" i="1" s="1"/>
  <c r="Z3730" i="1" s="1"/>
  <c r="Y3714" i="1" a="1"/>
  <c r="Y3714" i="1" s="1"/>
  <c r="Z3714" i="1" s="1"/>
  <c r="Y3698" i="1" a="1"/>
  <c r="Y3698" i="1" s="1"/>
  <c r="Z3698" i="1" s="1"/>
  <c r="Y3682" i="1" a="1"/>
  <c r="Y3682" i="1" s="1"/>
  <c r="Z3682" i="1" s="1"/>
  <c r="Y4993" i="1" a="1"/>
  <c r="Y4993" i="1" s="1"/>
  <c r="Z4993" i="1" s="1"/>
  <c r="Y4977" i="1" a="1"/>
  <c r="Y4977" i="1" s="1"/>
  <c r="Z4977" i="1" s="1"/>
  <c r="Y4961" i="1" a="1"/>
  <c r="Y4961" i="1" s="1"/>
  <c r="Z4961" i="1" s="1"/>
  <c r="Y4945" i="1" a="1"/>
  <c r="Y4945" i="1" s="1"/>
  <c r="Z4945" i="1" s="1"/>
  <c r="Y4929" i="1" a="1"/>
  <c r="Y4929" i="1" s="1"/>
  <c r="Z4929" i="1" s="1"/>
  <c r="Y4913" i="1" a="1"/>
  <c r="Y4913" i="1" s="1"/>
  <c r="Z4913" i="1" s="1"/>
  <c r="Y4897" i="1" a="1"/>
  <c r="Y4897" i="1" s="1"/>
  <c r="Z4897" i="1" s="1"/>
  <c r="Y4881" i="1" a="1"/>
  <c r="Y4881" i="1" s="1"/>
  <c r="Z4881" i="1" s="1"/>
  <c r="Y4865" i="1" a="1"/>
  <c r="Y4865" i="1" s="1"/>
  <c r="Z4865" i="1" s="1"/>
  <c r="Y4849" i="1" a="1"/>
  <c r="Y4849" i="1" s="1"/>
  <c r="Z4849" i="1" s="1"/>
  <c r="Y4833" i="1" a="1"/>
  <c r="Y4833" i="1" s="1"/>
  <c r="Z4833" i="1" s="1"/>
  <c r="Y4817" i="1" a="1"/>
  <c r="Y4817" i="1" s="1"/>
  <c r="Z4817" i="1" s="1"/>
  <c r="Y4801" i="1" a="1"/>
  <c r="Y4801" i="1" s="1"/>
  <c r="Z4801" i="1" s="1"/>
  <c r="Y4785" i="1" a="1"/>
  <c r="Y4785" i="1" s="1"/>
  <c r="Z4785" i="1" s="1"/>
  <c r="Y4769" i="1" a="1"/>
  <c r="Y4769" i="1" s="1"/>
  <c r="Z4769" i="1" s="1"/>
  <c r="Y4753" i="1" a="1"/>
  <c r="Y4753" i="1" s="1"/>
  <c r="Z4753" i="1" s="1"/>
  <c r="Y4737" i="1" a="1"/>
  <c r="Y4737" i="1" s="1"/>
  <c r="Z4737" i="1" s="1"/>
  <c r="Y4721" i="1" a="1"/>
  <c r="Y4721" i="1" s="1"/>
  <c r="Z4721" i="1" s="1"/>
  <c r="Y4705" i="1" a="1"/>
  <c r="Y4705" i="1" s="1"/>
  <c r="Z4705" i="1" s="1"/>
  <c r="Y4689" i="1" a="1"/>
  <c r="Y4689" i="1" s="1"/>
  <c r="Z4689" i="1" s="1"/>
  <c r="Y4673" i="1" a="1"/>
  <c r="Y4673" i="1" s="1"/>
  <c r="Z4673" i="1" s="1"/>
  <c r="Y4657" i="1" a="1"/>
  <c r="Y4657" i="1" s="1"/>
  <c r="Z4657" i="1" s="1"/>
  <c r="Y4641" i="1" a="1"/>
  <c r="Y4641" i="1" s="1"/>
  <c r="Z4641" i="1" s="1"/>
  <c r="Y4625" i="1" a="1"/>
  <c r="Y4625" i="1" s="1"/>
  <c r="Z4625" i="1" s="1"/>
  <c r="Y4609" i="1" a="1"/>
  <c r="Y4609" i="1" s="1"/>
  <c r="Z4609" i="1" s="1"/>
  <c r="Y4593" i="1" a="1"/>
  <c r="Y4593" i="1" s="1"/>
  <c r="Z4593" i="1" s="1"/>
  <c r="Y4577" i="1" a="1"/>
  <c r="Y4577" i="1" s="1"/>
  <c r="Z4577" i="1" s="1"/>
  <c r="Y4561" i="1" a="1"/>
  <c r="Y4561" i="1" s="1"/>
  <c r="Z4561" i="1" s="1"/>
  <c r="Y4545" i="1" a="1"/>
  <c r="Y4545" i="1" s="1"/>
  <c r="Z4545" i="1" s="1"/>
  <c r="Y4529" i="1" a="1"/>
  <c r="Y4529" i="1" s="1"/>
  <c r="Z4529" i="1" s="1"/>
  <c r="Y4513" i="1" a="1"/>
  <c r="Y4513" i="1" s="1"/>
  <c r="Z4513" i="1" s="1"/>
  <c r="Y4497" i="1" a="1"/>
  <c r="Y4497" i="1" s="1"/>
  <c r="Z4497" i="1" s="1"/>
  <c r="Y4481" i="1" a="1"/>
  <c r="Y4481" i="1" s="1"/>
  <c r="Z4481" i="1" s="1"/>
  <c r="Y4465" i="1" a="1"/>
  <c r="Y4465" i="1" s="1"/>
  <c r="Z4465" i="1" s="1"/>
  <c r="Y4449" i="1" a="1"/>
  <c r="Y4449" i="1" s="1"/>
  <c r="Z4449" i="1" s="1"/>
  <c r="Y4433" i="1" a="1"/>
  <c r="Y4433" i="1" s="1"/>
  <c r="Z4433" i="1" s="1"/>
  <c r="Y4417" i="1" a="1"/>
  <c r="Y4417" i="1" s="1"/>
  <c r="Z4417" i="1" s="1"/>
  <c r="Y4401" i="1" a="1"/>
  <c r="Y4401" i="1" s="1"/>
  <c r="Z4401" i="1" s="1"/>
  <c r="Y4385" i="1" a="1"/>
  <c r="Y4385" i="1" s="1"/>
  <c r="Z4385" i="1" s="1"/>
  <c r="Y4369" i="1" a="1"/>
  <c r="Y4369" i="1" s="1"/>
  <c r="Z4369" i="1" s="1"/>
  <c r="Y4353" i="1" a="1"/>
  <c r="Y4353" i="1" s="1"/>
  <c r="Z4353" i="1" s="1"/>
  <c r="Y4337" i="1" a="1"/>
  <c r="Y4337" i="1" s="1"/>
  <c r="Z4337" i="1" s="1"/>
  <c r="Y4321" i="1" a="1"/>
  <c r="Y4321" i="1" s="1"/>
  <c r="Z4321" i="1" s="1"/>
  <c r="Y4305" i="1" a="1"/>
  <c r="Y4305" i="1" s="1"/>
  <c r="Z4305" i="1" s="1"/>
  <c r="Y4289" i="1" a="1"/>
  <c r="Y4289" i="1" s="1"/>
  <c r="Z4289" i="1" s="1"/>
  <c r="Y4273" i="1" a="1"/>
  <c r="Y4273" i="1" s="1"/>
  <c r="Z4273" i="1" s="1"/>
  <c r="Y4257" i="1" a="1"/>
  <c r="Y4257" i="1" s="1"/>
  <c r="Z4257" i="1" s="1"/>
  <c r="Y4241" i="1" a="1"/>
  <c r="Y4241" i="1" s="1"/>
  <c r="Z4241" i="1" s="1"/>
  <c r="Y4225" i="1" a="1"/>
  <c r="Y4225" i="1" s="1"/>
  <c r="Z4225" i="1" s="1"/>
  <c r="Y4209" i="1" a="1"/>
  <c r="Y4209" i="1" s="1"/>
  <c r="Z4209" i="1" s="1"/>
  <c r="Y4193" i="1" a="1"/>
  <c r="Y4193" i="1" s="1"/>
  <c r="Z4193" i="1" s="1"/>
  <c r="Y4177" i="1" a="1"/>
  <c r="Y4177" i="1" s="1"/>
  <c r="Z4177" i="1" s="1"/>
  <c r="Y4161" i="1" a="1"/>
  <c r="Y4161" i="1" s="1"/>
  <c r="Z4161" i="1" s="1"/>
  <c r="Y4145" i="1" a="1"/>
  <c r="Y4145" i="1" s="1"/>
  <c r="Z4145" i="1" s="1"/>
  <c r="Y4129" i="1" a="1"/>
  <c r="Y4129" i="1" s="1"/>
  <c r="Z4129" i="1" s="1"/>
  <c r="Y4113" i="1" a="1"/>
  <c r="Y4113" i="1" s="1"/>
  <c r="Z4113" i="1" s="1"/>
  <c r="Y4097" i="1" a="1"/>
  <c r="Y4097" i="1" s="1"/>
  <c r="Z4097" i="1" s="1"/>
  <c r="Y4081" i="1" a="1"/>
  <c r="Y4081" i="1" s="1"/>
  <c r="Z4081" i="1" s="1"/>
  <c r="Y4065" i="1" a="1"/>
  <c r="Y4065" i="1" s="1"/>
  <c r="Z4065" i="1" s="1"/>
  <c r="Y4049" i="1" a="1"/>
  <c r="Y4049" i="1" s="1"/>
  <c r="Z4049" i="1" s="1"/>
  <c r="Y4033" i="1" a="1"/>
  <c r="Y4033" i="1" s="1"/>
  <c r="Z4033" i="1" s="1"/>
  <c r="Y4017" i="1" a="1"/>
  <c r="Y4017" i="1" s="1"/>
  <c r="Z4017" i="1" s="1"/>
  <c r="Y4001" i="1" a="1"/>
  <c r="Y4001" i="1" s="1"/>
  <c r="Z4001" i="1" s="1"/>
  <c r="Y3985" i="1" a="1"/>
  <c r="Y3985" i="1" s="1"/>
  <c r="Z3985" i="1" s="1"/>
  <c r="Y3969" i="1" a="1"/>
  <c r="Y3969" i="1" s="1"/>
  <c r="Z3969" i="1" s="1"/>
  <c r="Y3953" i="1" a="1"/>
  <c r="Y3953" i="1" s="1"/>
  <c r="Z3953" i="1" s="1"/>
  <c r="Y3937" i="1" a="1"/>
  <c r="Y3937" i="1" s="1"/>
  <c r="Z3937" i="1" s="1"/>
  <c r="Y3921" i="1" a="1"/>
  <c r="Y3921" i="1" s="1"/>
  <c r="Z3921" i="1" s="1"/>
  <c r="Y3905" i="1" a="1"/>
  <c r="Y3905" i="1" s="1"/>
  <c r="Z3905" i="1" s="1"/>
  <c r="Y3889" i="1" a="1"/>
  <c r="Y3889" i="1" s="1"/>
  <c r="Z3889" i="1" s="1"/>
  <c r="Y4768" i="1" a="1"/>
  <c r="Y4768" i="1" s="1"/>
  <c r="Z4768" i="1" s="1"/>
  <c r="Y4752" i="1" a="1"/>
  <c r="Y4752" i="1" s="1"/>
  <c r="Z4752" i="1" s="1"/>
  <c r="Y4736" i="1" a="1"/>
  <c r="Y4736" i="1" s="1"/>
  <c r="Z4736" i="1" s="1"/>
  <c r="Y4720" i="1" a="1"/>
  <c r="Y4720" i="1" s="1"/>
  <c r="Z4720" i="1" s="1"/>
  <c r="Y4704" i="1" a="1"/>
  <c r="Y4704" i="1" s="1"/>
  <c r="Z4704" i="1" s="1"/>
  <c r="Y4688" i="1" a="1"/>
  <c r="Y4688" i="1" s="1"/>
  <c r="Z4688" i="1" s="1"/>
  <c r="Y4672" i="1" a="1"/>
  <c r="Y4672" i="1" s="1"/>
  <c r="Z4672" i="1" s="1"/>
  <c r="Y4656" i="1" a="1"/>
  <c r="Y4656" i="1" s="1"/>
  <c r="Z4656" i="1" s="1"/>
  <c r="Y4640" i="1" a="1"/>
  <c r="Y4640" i="1" s="1"/>
  <c r="Z4640" i="1" s="1"/>
  <c r="Y4624" i="1" a="1"/>
  <c r="Y4624" i="1" s="1"/>
  <c r="Z4624" i="1" s="1"/>
  <c r="Y4608" i="1" a="1"/>
  <c r="Y4608" i="1" s="1"/>
  <c r="Z4608" i="1" s="1"/>
  <c r="Y4592" i="1" a="1"/>
  <c r="Y4592" i="1" s="1"/>
  <c r="Z4592" i="1" s="1"/>
  <c r="Y4576" i="1" a="1"/>
  <c r="Y4576" i="1" s="1"/>
  <c r="Z4576" i="1" s="1"/>
  <c r="Y4560" i="1" a="1"/>
  <c r="Y4560" i="1" s="1"/>
  <c r="Z4560" i="1" s="1"/>
  <c r="Y4544" i="1" a="1"/>
  <c r="Y4544" i="1" s="1"/>
  <c r="Z4544" i="1" s="1"/>
  <c r="Y4528" i="1" a="1"/>
  <c r="Y4528" i="1" s="1"/>
  <c r="Z4528" i="1" s="1"/>
  <c r="Y4512" i="1" a="1"/>
  <c r="Y4512" i="1" s="1"/>
  <c r="Z4512" i="1" s="1"/>
  <c r="Y4496" i="1" a="1"/>
  <c r="Y4496" i="1" s="1"/>
  <c r="Z4496" i="1" s="1"/>
  <c r="Y4480" i="1" a="1"/>
  <c r="Y4480" i="1" s="1"/>
  <c r="Z4480" i="1" s="1"/>
  <c r="Y4464" i="1" a="1"/>
  <c r="Y4464" i="1" s="1"/>
  <c r="Z4464" i="1" s="1"/>
  <c r="Y4448" i="1" a="1"/>
  <c r="Y4448" i="1" s="1"/>
  <c r="Z4448" i="1" s="1"/>
  <c r="Y4432" i="1" a="1"/>
  <c r="Y4432" i="1" s="1"/>
  <c r="Z4432" i="1" s="1"/>
  <c r="Y4416" i="1" a="1"/>
  <c r="Y4416" i="1" s="1"/>
  <c r="Z4416" i="1" s="1"/>
  <c r="Y4400" i="1" a="1"/>
  <c r="Y4400" i="1" s="1"/>
  <c r="Z4400" i="1" s="1"/>
  <c r="Y4384" i="1" a="1"/>
  <c r="Y4384" i="1" s="1"/>
  <c r="Z4384" i="1" s="1"/>
  <c r="Y4368" i="1" a="1"/>
  <c r="Y4368" i="1" s="1"/>
  <c r="Z4368" i="1" s="1"/>
  <c r="Y4352" i="1" a="1"/>
  <c r="Y4352" i="1" s="1"/>
  <c r="Z4352" i="1" s="1"/>
  <c r="Y4336" i="1" a="1"/>
  <c r="Y4336" i="1" s="1"/>
  <c r="Z4336" i="1" s="1"/>
  <c r="Y4320" i="1" a="1"/>
  <c r="Y4320" i="1" s="1"/>
  <c r="Z4320" i="1" s="1"/>
  <c r="Y4304" i="1" a="1"/>
  <c r="Y4304" i="1" s="1"/>
  <c r="Z4304" i="1" s="1"/>
  <c r="Y4288" i="1" a="1"/>
  <c r="Y4288" i="1" s="1"/>
  <c r="Z4288" i="1" s="1"/>
  <c r="Y4272" i="1" a="1"/>
  <c r="Y4272" i="1" s="1"/>
  <c r="Z4272" i="1" s="1"/>
  <c r="Y4256" i="1" a="1"/>
  <c r="Y4256" i="1" s="1"/>
  <c r="Z4256" i="1" s="1"/>
  <c r="Y4240" i="1" a="1"/>
  <c r="Y4240" i="1" s="1"/>
  <c r="Z4240" i="1" s="1"/>
  <c r="Y4224" i="1" a="1"/>
  <c r="Y4224" i="1" s="1"/>
  <c r="Z4224" i="1" s="1"/>
  <c r="Y4208" i="1" a="1"/>
  <c r="Y4208" i="1" s="1"/>
  <c r="Z4208" i="1" s="1"/>
  <c r="Y4192" i="1" a="1"/>
  <c r="Y4192" i="1" s="1"/>
  <c r="Z4192" i="1" s="1"/>
  <c r="Y4176" i="1" a="1"/>
  <c r="Y4176" i="1" s="1"/>
  <c r="Z4176" i="1" s="1"/>
  <c r="Y4160" i="1" a="1"/>
  <c r="Y4160" i="1" s="1"/>
  <c r="Z4160" i="1" s="1"/>
  <c r="Y4144" i="1" a="1"/>
  <c r="Y4144" i="1" s="1"/>
  <c r="Z4144" i="1" s="1"/>
  <c r="Y4128" i="1" a="1"/>
  <c r="Y4128" i="1" s="1"/>
  <c r="Z4128" i="1" s="1"/>
  <c r="Y4112" i="1" a="1"/>
  <c r="Y4112" i="1" s="1"/>
  <c r="Z4112" i="1" s="1"/>
  <c r="Y4096" i="1" a="1"/>
  <c r="Y4096" i="1" s="1"/>
  <c r="Z4096" i="1" s="1"/>
  <c r="Y4080" i="1" a="1"/>
  <c r="Y4080" i="1" s="1"/>
  <c r="Z4080" i="1" s="1"/>
  <c r="Y4064" i="1" a="1"/>
  <c r="Y4064" i="1" s="1"/>
  <c r="Z4064" i="1" s="1"/>
  <c r="Y4048" i="1" a="1"/>
  <c r="Y4048" i="1" s="1"/>
  <c r="Z4048" i="1" s="1"/>
  <c r="Y4032" i="1" a="1"/>
  <c r="Y4032" i="1" s="1"/>
  <c r="Z4032" i="1" s="1"/>
  <c r="Y4016" i="1" a="1"/>
  <c r="Y4016" i="1" s="1"/>
  <c r="Z4016" i="1" s="1"/>
  <c r="Y4000" i="1" a="1"/>
  <c r="Y4000" i="1" s="1"/>
  <c r="Z4000" i="1" s="1"/>
  <c r="Y3984" i="1" a="1"/>
  <c r="Y3984" i="1" s="1"/>
  <c r="Z3984" i="1" s="1"/>
  <c r="Y3968" i="1" a="1"/>
  <c r="Y3968" i="1" s="1"/>
  <c r="Z3968" i="1" s="1"/>
  <c r="Y3952" i="1" a="1"/>
  <c r="Y3952" i="1" s="1"/>
  <c r="Z3952" i="1" s="1"/>
  <c r="Y3936" i="1" a="1"/>
  <c r="Y3936" i="1" s="1"/>
  <c r="Z3936" i="1" s="1"/>
  <c r="Y3920" i="1" a="1"/>
  <c r="Y3920" i="1" s="1"/>
  <c r="Z3920" i="1" s="1"/>
  <c r="Y3904" i="1" a="1"/>
  <c r="Y3904" i="1" s="1"/>
  <c r="Z3904" i="1" s="1"/>
  <c r="Y3888" i="1" a="1"/>
  <c r="Y3888" i="1" s="1"/>
  <c r="Z3888" i="1" s="1"/>
  <c r="Y3872" i="1" a="1"/>
  <c r="Y3872" i="1" s="1"/>
  <c r="Z3872" i="1" s="1"/>
  <c r="Y3856" i="1" a="1"/>
  <c r="Y3856" i="1" s="1"/>
  <c r="Z3856" i="1" s="1"/>
  <c r="Y3840" i="1" a="1"/>
  <c r="Y3840" i="1" s="1"/>
  <c r="Z3840" i="1" s="1"/>
  <c r="Y3824" i="1" a="1"/>
  <c r="Y3824" i="1" s="1"/>
  <c r="Z3824" i="1" s="1"/>
  <c r="Y3808" i="1" a="1"/>
  <c r="Y3808" i="1" s="1"/>
  <c r="Z3808" i="1" s="1"/>
  <c r="Y3792" i="1" a="1"/>
  <c r="Y3792" i="1" s="1"/>
  <c r="Z3792" i="1" s="1"/>
  <c r="Y3776" i="1" a="1"/>
  <c r="Y3776" i="1" s="1"/>
  <c r="Z3776" i="1" s="1"/>
  <c r="Y3760" i="1" a="1"/>
  <c r="Y3760" i="1" s="1"/>
  <c r="Z3760" i="1" s="1"/>
  <c r="Y3744" i="1" a="1"/>
  <c r="Y3744" i="1" s="1"/>
  <c r="Z3744" i="1" s="1"/>
  <c r="Y3728" i="1" a="1"/>
  <c r="Y3728" i="1" s="1"/>
  <c r="Z3728" i="1" s="1"/>
  <c r="Y3712" i="1" a="1"/>
  <c r="Y3712" i="1" s="1"/>
  <c r="Z3712" i="1" s="1"/>
  <c r="Y3696" i="1" a="1"/>
  <c r="Y3696" i="1" s="1"/>
  <c r="Z3696" i="1" s="1"/>
  <c r="Y3680" i="1" a="1"/>
  <c r="Y3680" i="1" s="1"/>
  <c r="Z3680" i="1" s="1"/>
  <c r="Y3664" i="1" a="1"/>
  <c r="Y3664" i="1" s="1"/>
  <c r="Z3664" i="1" s="1"/>
  <c r="Y3648" i="1" a="1"/>
  <c r="Y3648" i="1" s="1"/>
  <c r="Z3648" i="1" s="1"/>
  <c r="Y3632" i="1" a="1"/>
  <c r="Y3632" i="1" s="1"/>
  <c r="Z3632" i="1" s="1"/>
  <c r="Y3616" i="1" a="1"/>
  <c r="Y3616" i="1" s="1"/>
  <c r="Z3616" i="1" s="1"/>
  <c r="Y3600" i="1" a="1"/>
  <c r="Y3600" i="1" s="1"/>
  <c r="Z3600" i="1" s="1"/>
  <c r="Y3584" i="1" a="1"/>
  <c r="Y3584" i="1" s="1"/>
  <c r="Z3584" i="1" s="1"/>
  <c r="Y3568" i="1" a="1"/>
  <c r="Y3568" i="1" s="1"/>
  <c r="Z3568" i="1" s="1"/>
  <c r="Y3552" i="1" a="1"/>
  <c r="Y3552" i="1" s="1"/>
  <c r="Z3552" i="1" s="1"/>
  <c r="Y2991" i="1" a="1"/>
  <c r="Y2991" i="1" s="1"/>
  <c r="Z2991" i="1" s="1"/>
  <c r="Y2975" i="1" a="1"/>
  <c r="Y2975" i="1" s="1"/>
  <c r="Z2975" i="1" s="1"/>
  <c r="Y2959" i="1" a="1"/>
  <c r="Y2959" i="1" s="1"/>
  <c r="Z2959" i="1" s="1"/>
  <c r="Y2943" i="1" a="1"/>
  <c r="Y2943" i="1" s="1"/>
  <c r="Z2943" i="1" s="1"/>
  <c r="Y2927" i="1" a="1"/>
  <c r="Y2927" i="1" s="1"/>
  <c r="Z2927" i="1" s="1"/>
  <c r="Y2911" i="1" a="1"/>
  <c r="Y2911" i="1" s="1"/>
  <c r="Z2911" i="1" s="1"/>
  <c r="Y2895" i="1" a="1"/>
  <c r="Y2895" i="1" s="1"/>
  <c r="Z2895" i="1" s="1"/>
  <c r="Y2879" i="1" a="1"/>
  <c r="Y2879" i="1" s="1"/>
  <c r="Z2879" i="1" s="1"/>
  <c r="Y2863" i="1" a="1"/>
  <c r="Y2863" i="1" s="1"/>
  <c r="Z2863" i="1" s="1"/>
  <c r="Y2847" i="1" a="1"/>
  <c r="Y2847" i="1" s="1"/>
  <c r="Z2847" i="1" s="1"/>
  <c r="Y2831" i="1" a="1"/>
  <c r="Y2831" i="1" s="1"/>
  <c r="Z2831" i="1" s="1"/>
  <c r="Y2815" i="1" a="1"/>
  <c r="Y2815" i="1" s="1"/>
  <c r="Z2815" i="1" s="1"/>
  <c r="Y2799" i="1" a="1"/>
  <c r="Y2799" i="1" s="1"/>
  <c r="Z2799" i="1" s="1"/>
  <c r="Y2783" i="1" a="1"/>
  <c r="Y2783" i="1" s="1"/>
  <c r="Z2783" i="1" s="1"/>
  <c r="Y2767" i="1" a="1"/>
  <c r="Y2767" i="1" s="1"/>
  <c r="Z2767" i="1" s="1"/>
  <c r="Y2751" i="1" a="1"/>
  <c r="Y2751" i="1" s="1"/>
  <c r="Z2751" i="1" s="1"/>
  <c r="Y2735" i="1" a="1"/>
  <c r="Y2735" i="1" s="1"/>
  <c r="Z2735" i="1" s="1"/>
  <c r="Y2719" i="1" a="1"/>
  <c r="Y2719" i="1" s="1"/>
  <c r="Z2719" i="1" s="1"/>
  <c r="Y2703" i="1" a="1"/>
  <c r="Y2703" i="1" s="1"/>
  <c r="Z2703" i="1" s="1"/>
  <c r="Y2687" i="1" a="1"/>
  <c r="Y2687" i="1" s="1"/>
  <c r="Z2687" i="1" s="1"/>
  <c r="Y2671" i="1" a="1"/>
  <c r="Y2671" i="1" s="1"/>
  <c r="Z2671" i="1" s="1"/>
  <c r="Y2655" i="1" a="1"/>
  <c r="Y2655" i="1" s="1"/>
  <c r="Z2655" i="1" s="1"/>
  <c r="Y2639" i="1" a="1"/>
  <c r="Y2639" i="1" s="1"/>
  <c r="Z2639" i="1" s="1"/>
  <c r="Y2623" i="1" a="1"/>
  <c r="Y2623" i="1" s="1"/>
  <c r="Z2623" i="1" s="1"/>
  <c r="Y2607" i="1" a="1"/>
  <c r="Y2607" i="1" s="1"/>
  <c r="Z2607" i="1" s="1"/>
  <c r="Y2591" i="1" a="1"/>
  <c r="Y2591" i="1" s="1"/>
  <c r="Z2591" i="1" s="1"/>
  <c r="Y2575" i="1" a="1"/>
  <c r="Y2575" i="1" s="1"/>
  <c r="Z2575" i="1" s="1"/>
  <c r="Y2559" i="1" a="1"/>
  <c r="Y2559" i="1" s="1"/>
  <c r="Z2559" i="1" s="1"/>
  <c r="Y2543" i="1" a="1"/>
  <c r="Y2543" i="1" s="1"/>
  <c r="Z2543" i="1" s="1"/>
  <c r="Y2527" i="1" a="1"/>
  <c r="Y2527" i="1" s="1"/>
  <c r="Z2527" i="1" s="1"/>
  <c r="Y2511" i="1" a="1"/>
  <c r="Y2511" i="1" s="1"/>
  <c r="Z2511" i="1" s="1"/>
  <c r="Y2495" i="1" a="1"/>
  <c r="Y2495" i="1" s="1"/>
  <c r="Z2495" i="1" s="1"/>
  <c r="Y2479" i="1" a="1"/>
  <c r="Y2479" i="1" s="1"/>
  <c r="Z2479" i="1" s="1"/>
  <c r="Y2463" i="1" a="1"/>
  <c r="Y2463" i="1" s="1"/>
  <c r="Z2463" i="1" s="1"/>
  <c r="Y2447" i="1" a="1"/>
  <c r="Y2447" i="1" s="1"/>
  <c r="Z2447" i="1" s="1"/>
  <c r="Y2431" i="1" a="1"/>
  <c r="Y2431" i="1" s="1"/>
  <c r="Z2431" i="1" s="1"/>
  <c r="Y2415" i="1" a="1"/>
  <c r="Y2415" i="1" s="1"/>
  <c r="Z2415" i="1" s="1"/>
  <c r="Y2399" i="1" a="1"/>
  <c r="Y2399" i="1" s="1"/>
  <c r="Z2399" i="1" s="1"/>
  <c r="Y2383" i="1" a="1"/>
  <c r="Y2383" i="1" s="1"/>
  <c r="Z2383" i="1" s="1"/>
  <c r="Y2367" i="1" a="1"/>
  <c r="Y2367" i="1" s="1"/>
  <c r="Z2367" i="1" s="1"/>
  <c r="Y2351" i="1" a="1"/>
  <c r="Y2351" i="1" s="1"/>
  <c r="Z2351" i="1" s="1"/>
  <c r="Y2335" i="1" a="1"/>
  <c r="Y2335" i="1" s="1"/>
  <c r="Z2335" i="1" s="1"/>
  <c r="Y2319" i="1" a="1"/>
  <c r="Y2319" i="1" s="1"/>
  <c r="Z2319" i="1" s="1"/>
  <c r="Y2303" i="1" a="1"/>
  <c r="Y2303" i="1" s="1"/>
  <c r="Z2303" i="1" s="1"/>
  <c r="Y2287" i="1" a="1"/>
  <c r="Y2287" i="1" s="1"/>
  <c r="Z2287" i="1" s="1"/>
  <c r="Y2271" i="1" a="1"/>
  <c r="Y2271" i="1" s="1"/>
  <c r="Z2271" i="1" s="1"/>
  <c r="Y2255" i="1" a="1"/>
  <c r="Y2255" i="1" s="1"/>
  <c r="Z2255" i="1" s="1"/>
  <c r="Y2239" i="1" a="1"/>
  <c r="Y2239" i="1" s="1"/>
  <c r="Z2239" i="1" s="1"/>
  <c r="Y2223" i="1" a="1"/>
  <c r="Y2223" i="1" s="1"/>
  <c r="Z2223" i="1" s="1"/>
  <c r="Y2207" i="1" a="1"/>
  <c r="Y2207" i="1" s="1"/>
  <c r="Z2207" i="1" s="1"/>
  <c r="Y2191" i="1" a="1"/>
  <c r="Y2191" i="1" s="1"/>
  <c r="Z2191" i="1" s="1"/>
  <c r="Y2175" i="1" a="1"/>
  <c r="Y2175" i="1" s="1"/>
  <c r="Z2175" i="1" s="1"/>
  <c r="Y2159" i="1" a="1"/>
  <c r="Y2159" i="1" s="1"/>
  <c r="Z2159" i="1" s="1"/>
  <c r="Y2143" i="1" a="1"/>
  <c r="Y2143" i="1" s="1"/>
  <c r="Z2143" i="1" s="1"/>
  <c r="Y2127" i="1" a="1"/>
  <c r="Y2127" i="1" s="1"/>
  <c r="Z2127" i="1" s="1"/>
  <c r="Y2111" i="1" a="1"/>
  <c r="Y2111" i="1" s="1"/>
  <c r="Z2111" i="1" s="1"/>
  <c r="Y2095" i="1" a="1"/>
  <c r="Y2095" i="1" s="1"/>
  <c r="Z2095" i="1" s="1"/>
  <c r="Y2079" i="1" a="1"/>
  <c r="Y2079" i="1" s="1"/>
  <c r="Z2079" i="1" s="1"/>
  <c r="Y2063" i="1" a="1"/>
  <c r="Y2063" i="1" s="1"/>
  <c r="Z2063" i="1" s="1"/>
  <c r="Y2047" i="1" a="1"/>
  <c r="Y2047" i="1" s="1"/>
  <c r="Z2047" i="1" s="1"/>
  <c r="Y2031" i="1" a="1"/>
  <c r="Y2031" i="1" s="1"/>
  <c r="Z2031" i="1" s="1"/>
  <c r="Y2015" i="1" a="1"/>
  <c r="Y2015" i="1" s="1"/>
  <c r="Z2015" i="1" s="1"/>
  <c r="Y1999" i="1" a="1"/>
  <c r="Y1999" i="1" s="1"/>
  <c r="Z1999" i="1" s="1"/>
  <c r="Y1983" i="1" a="1"/>
  <c r="Y1983" i="1" s="1"/>
  <c r="Z1983" i="1" s="1"/>
  <c r="Y1967" i="1" a="1"/>
  <c r="Y1967" i="1" s="1"/>
  <c r="Z1967" i="1" s="1"/>
  <c r="Y1951" i="1" a="1"/>
  <c r="Y1951" i="1" s="1"/>
  <c r="Z1951" i="1" s="1"/>
  <c r="Y1935" i="1" a="1"/>
  <c r="Y1935" i="1" s="1"/>
  <c r="Z1935" i="1" s="1"/>
  <c r="Y1919" i="1" a="1"/>
  <c r="Y1919" i="1" s="1"/>
  <c r="Z1919" i="1" s="1"/>
  <c r="Y1903" i="1" a="1"/>
  <c r="Y1903" i="1" s="1"/>
  <c r="Z1903" i="1" s="1"/>
  <c r="Y1887" i="1" a="1"/>
  <c r="Y1887" i="1" s="1"/>
  <c r="Z1887" i="1" s="1"/>
  <c r="Y1871" i="1" a="1"/>
  <c r="Y1871" i="1" s="1"/>
  <c r="Z1871" i="1" s="1"/>
  <c r="Y1855" i="1" a="1"/>
  <c r="Y1855" i="1" s="1"/>
  <c r="Z1855" i="1" s="1"/>
  <c r="Y1839" i="1" a="1"/>
  <c r="Y1839" i="1" s="1"/>
  <c r="Z1839" i="1" s="1"/>
  <c r="Y1823" i="1" a="1"/>
  <c r="Y1823" i="1" s="1"/>
  <c r="Z1823" i="1" s="1"/>
  <c r="Y1807" i="1" a="1"/>
  <c r="Y1807" i="1" s="1"/>
  <c r="Z1807" i="1" s="1"/>
  <c r="Y1791" i="1" a="1"/>
  <c r="Y1791" i="1" s="1"/>
  <c r="Z1791" i="1" s="1"/>
  <c r="Y1775" i="1" a="1"/>
  <c r="Y1775" i="1" s="1"/>
  <c r="Z1775" i="1" s="1"/>
  <c r="Y1759" i="1" a="1"/>
  <c r="Y1759" i="1" s="1"/>
  <c r="Z1759" i="1" s="1"/>
  <c r="Y1743" i="1" a="1"/>
  <c r="Y1743" i="1" s="1"/>
  <c r="Z1743" i="1" s="1"/>
  <c r="Y1727" i="1" a="1"/>
  <c r="Y1727" i="1" s="1"/>
  <c r="Z1727" i="1" s="1"/>
  <c r="Y1711" i="1" a="1"/>
  <c r="Y1711" i="1" s="1"/>
  <c r="Z1711" i="1" s="1"/>
  <c r="Y1695" i="1" a="1"/>
  <c r="Y1695" i="1" s="1"/>
  <c r="Z1695" i="1" s="1"/>
  <c r="Y4862" i="1" a="1"/>
  <c r="Y4862" i="1" s="1"/>
  <c r="Z4862" i="1" s="1"/>
  <c r="Y4846" i="1" a="1"/>
  <c r="Y4846" i="1" s="1"/>
  <c r="Z4846" i="1" s="1"/>
  <c r="Y4830" i="1" a="1"/>
  <c r="Y4830" i="1" s="1"/>
  <c r="Z4830" i="1" s="1"/>
  <c r="Y4814" i="1" a="1"/>
  <c r="Y4814" i="1" s="1"/>
  <c r="Z4814" i="1" s="1"/>
  <c r="Y4798" i="1" a="1"/>
  <c r="Y4798" i="1" s="1"/>
  <c r="Z4798" i="1" s="1"/>
  <c r="Y4782" i="1" a="1"/>
  <c r="Y4782" i="1" s="1"/>
  <c r="Z4782" i="1" s="1"/>
  <c r="Y4766" i="1" a="1"/>
  <c r="Y4766" i="1" s="1"/>
  <c r="Z4766" i="1" s="1"/>
  <c r="Y4750" i="1" a="1"/>
  <c r="Y4750" i="1" s="1"/>
  <c r="Z4750" i="1" s="1"/>
  <c r="Y4734" i="1" a="1"/>
  <c r="Y4734" i="1" s="1"/>
  <c r="Z4734" i="1" s="1"/>
  <c r="Y4718" i="1" a="1"/>
  <c r="Y4718" i="1" s="1"/>
  <c r="Z4718" i="1" s="1"/>
  <c r="Y4702" i="1" a="1"/>
  <c r="Y4702" i="1" s="1"/>
  <c r="Z4702" i="1" s="1"/>
  <c r="Y4686" i="1" a="1"/>
  <c r="Y4686" i="1" s="1"/>
  <c r="Z4686" i="1" s="1"/>
  <c r="Y4670" i="1" a="1"/>
  <c r="Y4670" i="1" s="1"/>
  <c r="Z4670" i="1" s="1"/>
  <c r="Y4654" i="1" a="1"/>
  <c r="Y4654" i="1" s="1"/>
  <c r="Z4654" i="1" s="1"/>
  <c r="Y4638" i="1" a="1"/>
  <c r="Y4638" i="1" s="1"/>
  <c r="Z4638" i="1" s="1"/>
  <c r="Y4622" i="1" a="1"/>
  <c r="Y4622" i="1" s="1"/>
  <c r="Z4622" i="1" s="1"/>
  <c r="Y4606" i="1" a="1"/>
  <c r="Y4606" i="1" s="1"/>
  <c r="Z4606" i="1" s="1"/>
  <c r="Y4590" i="1" a="1"/>
  <c r="Y4590" i="1" s="1"/>
  <c r="Z4590" i="1" s="1"/>
  <c r="Y4574" i="1" a="1"/>
  <c r="Y4574" i="1" s="1"/>
  <c r="Z4574" i="1" s="1"/>
  <c r="Y4558" i="1" a="1"/>
  <c r="Y4558" i="1" s="1"/>
  <c r="Z4558" i="1" s="1"/>
  <c r="Y4542" i="1" a="1"/>
  <c r="Y4542" i="1" s="1"/>
  <c r="Z4542" i="1" s="1"/>
  <c r="Y4526" i="1" a="1"/>
  <c r="Y4526" i="1" s="1"/>
  <c r="Z4526" i="1" s="1"/>
  <c r="Y4510" i="1" a="1"/>
  <c r="Y4510" i="1" s="1"/>
  <c r="Z4510" i="1" s="1"/>
  <c r="Y4494" i="1" a="1"/>
  <c r="Y4494" i="1" s="1"/>
  <c r="Z4494" i="1" s="1"/>
  <c r="Y4478" i="1" a="1"/>
  <c r="Y4478" i="1" s="1"/>
  <c r="Z4478" i="1" s="1"/>
  <c r="Y4462" i="1" a="1"/>
  <c r="Y4462" i="1" s="1"/>
  <c r="Z4462" i="1" s="1"/>
  <c r="Y4446" i="1" a="1"/>
  <c r="Y4446" i="1" s="1"/>
  <c r="Z4446" i="1" s="1"/>
  <c r="Y4430" i="1" a="1"/>
  <c r="Y4430" i="1" s="1"/>
  <c r="Z4430" i="1" s="1"/>
  <c r="Y4414" i="1" a="1"/>
  <c r="Y4414" i="1" s="1"/>
  <c r="Z4414" i="1" s="1"/>
  <c r="Y4398" i="1" a="1"/>
  <c r="Y4398" i="1" s="1"/>
  <c r="Z4398" i="1" s="1"/>
  <c r="Y4382" i="1" a="1"/>
  <c r="Y4382" i="1" s="1"/>
  <c r="Z4382" i="1" s="1"/>
  <c r="Y4366" i="1" a="1"/>
  <c r="Y4366" i="1" s="1"/>
  <c r="Z4366" i="1" s="1"/>
  <c r="Y4350" i="1" a="1"/>
  <c r="Y4350" i="1" s="1"/>
  <c r="Z4350" i="1" s="1"/>
  <c r="Y4334" i="1" a="1"/>
  <c r="Y4334" i="1" s="1"/>
  <c r="Z4334" i="1" s="1"/>
  <c r="Y4318" i="1" a="1"/>
  <c r="Y4318" i="1" s="1"/>
  <c r="Z4318" i="1" s="1"/>
  <c r="Y4302" i="1" a="1"/>
  <c r="Y4302" i="1" s="1"/>
  <c r="Z4302" i="1" s="1"/>
  <c r="Y4286" i="1" a="1"/>
  <c r="Y4286" i="1" s="1"/>
  <c r="Z4286" i="1" s="1"/>
  <c r="Y4270" i="1" a="1"/>
  <c r="Y4270" i="1" s="1"/>
  <c r="Z4270" i="1" s="1"/>
  <c r="Y4254" i="1" a="1"/>
  <c r="Y4254" i="1" s="1"/>
  <c r="Z4254" i="1" s="1"/>
  <c r="Y4238" i="1" a="1"/>
  <c r="Y4238" i="1" s="1"/>
  <c r="Z4238" i="1" s="1"/>
  <c r="Y4222" i="1" a="1"/>
  <c r="Y4222" i="1" s="1"/>
  <c r="Z4222" i="1" s="1"/>
  <c r="Y4206" i="1" a="1"/>
  <c r="Y4206" i="1" s="1"/>
  <c r="Z4206" i="1" s="1"/>
  <c r="Y4190" i="1" a="1"/>
  <c r="Y4190" i="1" s="1"/>
  <c r="Z4190" i="1" s="1"/>
  <c r="Y4174" i="1" a="1"/>
  <c r="Y4174" i="1" s="1"/>
  <c r="Z4174" i="1" s="1"/>
  <c r="Y4158" i="1" a="1"/>
  <c r="Y4158" i="1" s="1"/>
  <c r="Z4158" i="1" s="1"/>
  <c r="Y4142" i="1" a="1"/>
  <c r="Y4142" i="1" s="1"/>
  <c r="Z4142" i="1" s="1"/>
  <c r="Y4126" i="1" a="1"/>
  <c r="Y4126" i="1" s="1"/>
  <c r="Z4126" i="1" s="1"/>
  <c r="Y4110" i="1" a="1"/>
  <c r="Y4110" i="1" s="1"/>
  <c r="Z4110" i="1" s="1"/>
  <c r="Y4094" i="1" a="1"/>
  <c r="Y4094" i="1" s="1"/>
  <c r="Z4094" i="1" s="1"/>
  <c r="Y4078" i="1" a="1"/>
  <c r="Y4078" i="1" s="1"/>
  <c r="Z4078" i="1" s="1"/>
  <c r="Y4062" i="1" a="1"/>
  <c r="Y4062" i="1" s="1"/>
  <c r="Z4062" i="1" s="1"/>
  <c r="Y4046" i="1" a="1"/>
  <c r="Y4046" i="1" s="1"/>
  <c r="Z4046" i="1" s="1"/>
  <c r="Y4030" i="1" a="1"/>
  <c r="Y4030" i="1" s="1"/>
  <c r="Z4030" i="1" s="1"/>
  <c r="Y4014" i="1" a="1"/>
  <c r="Y4014" i="1" s="1"/>
  <c r="Z4014" i="1" s="1"/>
  <c r="Y3998" i="1" a="1"/>
  <c r="Y3998" i="1" s="1"/>
  <c r="Z3998" i="1" s="1"/>
  <c r="Y3982" i="1" a="1"/>
  <c r="Y3982" i="1" s="1"/>
  <c r="Z3982" i="1" s="1"/>
  <c r="Y3966" i="1" a="1"/>
  <c r="Y3966" i="1" s="1"/>
  <c r="Z3966" i="1" s="1"/>
  <c r="Y3950" i="1" a="1"/>
  <c r="Y3950" i="1" s="1"/>
  <c r="Z3950" i="1" s="1"/>
  <c r="Y3934" i="1" a="1"/>
  <c r="Y3934" i="1" s="1"/>
  <c r="Z3934" i="1" s="1"/>
  <c r="Y3918" i="1" a="1"/>
  <c r="Y3918" i="1" s="1"/>
  <c r="Z3918" i="1" s="1"/>
  <c r="Y3902" i="1" a="1"/>
  <c r="Y3902" i="1" s="1"/>
  <c r="Z3902" i="1" s="1"/>
  <c r="Y3886" i="1" a="1"/>
  <c r="Y3886" i="1" s="1"/>
  <c r="Z3886" i="1" s="1"/>
  <c r="Y3870" i="1" a="1"/>
  <c r="Y3870" i="1" s="1"/>
  <c r="Z3870" i="1" s="1"/>
  <c r="Y3854" i="1" a="1"/>
  <c r="Y3854" i="1" s="1"/>
  <c r="Z3854" i="1" s="1"/>
  <c r="Y3838" i="1" a="1"/>
  <c r="Y3838" i="1" s="1"/>
  <c r="Z3838" i="1" s="1"/>
  <c r="Y3822" i="1" a="1"/>
  <c r="Y3822" i="1" s="1"/>
  <c r="Z3822" i="1" s="1"/>
  <c r="Y3806" i="1" a="1"/>
  <c r="Y3806" i="1" s="1"/>
  <c r="Z3806" i="1" s="1"/>
  <c r="Y3790" i="1" a="1"/>
  <c r="Y3790" i="1" s="1"/>
  <c r="Z3790" i="1" s="1"/>
  <c r="Y3774" i="1" a="1"/>
  <c r="Y3774" i="1" s="1"/>
  <c r="Z3774" i="1" s="1"/>
  <c r="Y3758" i="1" a="1"/>
  <c r="Y3758" i="1" s="1"/>
  <c r="Z3758" i="1" s="1"/>
  <c r="Y3742" i="1" a="1"/>
  <c r="Y3742" i="1" s="1"/>
  <c r="Z3742" i="1" s="1"/>
  <c r="Y3726" i="1" a="1"/>
  <c r="Y3726" i="1" s="1"/>
  <c r="Z3726" i="1" s="1"/>
  <c r="Y3710" i="1" a="1"/>
  <c r="Y3710" i="1" s="1"/>
  <c r="Z3710" i="1" s="1"/>
  <c r="Y3694" i="1" a="1"/>
  <c r="Y3694" i="1" s="1"/>
  <c r="Z3694" i="1" s="1"/>
  <c r="Y3678" i="1" a="1"/>
  <c r="Y3678" i="1" s="1"/>
  <c r="Z3678" i="1" s="1"/>
  <c r="Y3662" i="1" a="1"/>
  <c r="Y3662" i="1" s="1"/>
  <c r="Z3662" i="1" s="1"/>
  <c r="Y3646" i="1" a="1"/>
  <c r="Y3646" i="1" s="1"/>
  <c r="Z3646" i="1" s="1"/>
  <c r="Y3630" i="1" a="1"/>
  <c r="Y3630" i="1" s="1"/>
  <c r="Z3630" i="1" s="1"/>
  <c r="Y3614" i="1" a="1"/>
  <c r="Y3614" i="1" s="1"/>
  <c r="Z3614" i="1" s="1"/>
  <c r="Y3598" i="1" a="1"/>
  <c r="Y3598" i="1" s="1"/>
  <c r="Z3598" i="1" s="1"/>
  <c r="Y3582" i="1" a="1"/>
  <c r="Y3582" i="1" s="1"/>
  <c r="Z3582" i="1" s="1"/>
  <c r="Y3566" i="1" a="1"/>
  <c r="Y3566" i="1" s="1"/>
  <c r="Z3566" i="1" s="1"/>
  <c r="Y3550" i="1" a="1"/>
  <c r="Y3550" i="1" s="1"/>
  <c r="Z3550" i="1" s="1"/>
  <c r="Y3534" i="1" a="1"/>
  <c r="Y3534" i="1" s="1"/>
  <c r="Z3534" i="1" s="1"/>
  <c r="Y3518" i="1" a="1"/>
  <c r="Y3518" i="1" s="1"/>
  <c r="Z3518" i="1" s="1"/>
  <c r="Y2989" i="1" a="1"/>
  <c r="Y2989" i="1" s="1"/>
  <c r="Z2989" i="1" s="1"/>
  <c r="Y2973" i="1" a="1"/>
  <c r="Y2973" i="1" s="1"/>
  <c r="Z2973" i="1" s="1"/>
  <c r="Y2957" i="1" a="1"/>
  <c r="Y2957" i="1" s="1"/>
  <c r="Z2957" i="1" s="1"/>
  <c r="Y2941" i="1" a="1"/>
  <c r="Y2941" i="1" s="1"/>
  <c r="Z2941" i="1" s="1"/>
  <c r="Y2925" i="1" a="1"/>
  <c r="Y2925" i="1" s="1"/>
  <c r="Z2925" i="1" s="1"/>
  <c r="Y2909" i="1" a="1"/>
  <c r="Y2909" i="1" s="1"/>
  <c r="Z2909" i="1" s="1"/>
  <c r="Y2893" i="1" a="1"/>
  <c r="Y2893" i="1" s="1"/>
  <c r="Z2893" i="1" s="1"/>
  <c r="Y2877" i="1" a="1"/>
  <c r="Y2877" i="1" s="1"/>
  <c r="Z2877" i="1" s="1"/>
  <c r="Y2861" i="1" a="1"/>
  <c r="Y2861" i="1" s="1"/>
  <c r="Z2861" i="1" s="1"/>
  <c r="Y2845" i="1" a="1"/>
  <c r="Y2845" i="1" s="1"/>
  <c r="Z2845" i="1" s="1"/>
  <c r="Y2829" i="1" a="1"/>
  <c r="Y2829" i="1" s="1"/>
  <c r="Z2829" i="1" s="1"/>
  <c r="Y2813" i="1" a="1"/>
  <c r="Y2813" i="1" s="1"/>
  <c r="Z2813" i="1" s="1"/>
  <c r="Y2797" i="1" a="1"/>
  <c r="Y2797" i="1" s="1"/>
  <c r="Z2797" i="1" s="1"/>
  <c r="Y2781" i="1" a="1"/>
  <c r="Y2781" i="1" s="1"/>
  <c r="Z2781" i="1" s="1"/>
  <c r="Y2765" i="1" a="1"/>
  <c r="Y2765" i="1" s="1"/>
  <c r="Z2765" i="1" s="1"/>
  <c r="Y2749" i="1" a="1"/>
  <c r="Y2749" i="1" s="1"/>
  <c r="Z2749" i="1" s="1"/>
  <c r="Y2733" i="1" a="1"/>
  <c r="Y2733" i="1" s="1"/>
  <c r="Z2733" i="1" s="1"/>
  <c r="Y2717" i="1" a="1"/>
  <c r="Y2717" i="1" s="1"/>
  <c r="Z2717" i="1" s="1"/>
  <c r="Y2701" i="1" a="1"/>
  <c r="Y2701" i="1" s="1"/>
  <c r="Z2701" i="1" s="1"/>
  <c r="Y2685" i="1" a="1"/>
  <c r="Y2685" i="1" s="1"/>
  <c r="Z2685" i="1" s="1"/>
  <c r="Y2669" i="1" a="1"/>
  <c r="Y2669" i="1" s="1"/>
  <c r="Z2669" i="1" s="1"/>
  <c r="Y2653" i="1" a="1"/>
  <c r="Y2653" i="1" s="1"/>
  <c r="Z2653" i="1" s="1"/>
  <c r="Y2637" i="1" a="1"/>
  <c r="Y2637" i="1" s="1"/>
  <c r="Z2637" i="1" s="1"/>
  <c r="Y2621" i="1" a="1"/>
  <c r="Y2621" i="1" s="1"/>
  <c r="Z2621" i="1" s="1"/>
  <c r="Y2605" i="1" a="1"/>
  <c r="Y2605" i="1" s="1"/>
  <c r="Z2605" i="1" s="1"/>
  <c r="Y2589" i="1" a="1"/>
  <c r="Y2589" i="1" s="1"/>
  <c r="Z2589" i="1" s="1"/>
  <c r="Y2573" i="1" a="1"/>
  <c r="Y2573" i="1" s="1"/>
  <c r="Z2573" i="1" s="1"/>
  <c r="Y2557" i="1" a="1"/>
  <c r="Y2557" i="1" s="1"/>
  <c r="Z2557" i="1" s="1"/>
  <c r="Y2541" i="1" a="1"/>
  <c r="Y2541" i="1" s="1"/>
  <c r="Z2541" i="1" s="1"/>
  <c r="Y2525" i="1" a="1"/>
  <c r="Y2525" i="1" s="1"/>
  <c r="Z2525" i="1" s="1"/>
  <c r="Y2509" i="1" a="1"/>
  <c r="Y2509" i="1" s="1"/>
  <c r="Z2509" i="1" s="1"/>
  <c r="Y2493" i="1" a="1"/>
  <c r="Y2493" i="1" s="1"/>
  <c r="Z2493" i="1" s="1"/>
  <c r="Y2477" i="1" a="1"/>
  <c r="Y2477" i="1" s="1"/>
  <c r="Z2477" i="1" s="1"/>
  <c r="Y2461" i="1" a="1"/>
  <c r="Y2461" i="1" s="1"/>
  <c r="Z2461" i="1" s="1"/>
  <c r="Y2445" i="1" a="1"/>
  <c r="Y2445" i="1" s="1"/>
  <c r="Z2445" i="1" s="1"/>
  <c r="Y2429" i="1" a="1"/>
  <c r="Y2429" i="1" s="1"/>
  <c r="Z2429" i="1" s="1"/>
  <c r="Y2413" i="1" a="1"/>
  <c r="Y2413" i="1" s="1"/>
  <c r="Z2413" i="1" s="1"/>
  <c r="Y2397" i="1" a="1"/>
  <c r="Y2397" i="1" s="1"/>
  <c r="Z2397" i="1" s="1"/>
  <c r="Y2381" i="1" a="1"/>
  <c r="Y2381" i="1" s="1"/>
  <c r="Z2381" i="1" s="1"/>
  <c r="Y2365" i="1" a="1"/>
  <c r="Y2365" i="1" s="1"/>
  <c r="Z2365" i="1" s="1"/>
  <c r="Y2349" i="1" a="1"/>
  <c r="Y2349" i="1" s="1"/>
  <c r="Z2349" i="1" s="1"/>
  <c r="Y2333" i="1" a="1"/>
  <c r="Y2333" i="1" s="1"/>
  <c r="Z2333" i="1" s="1"/>
  <c r="Y2317" i="1" a="1"/>
  <c r="Y2317" i="1" s="1"/>
  <c r="Z2317" i="1" s="1"/>
  <c r="Y2301" i="1" a="1"/>
  <c r="Y2301" i="1" s="1"/>
  <c r="Z2301" i="1" s="1"/>
  <c r="Y2285" i="1" a="1"/>
  <c r="Y2285" i="1" s="1"/>
  <c r="Z2285" i="1" s="1"/>
  <c r="Y2269" i="1" a="1"/>
  <c r="Y2269" i="1" s="1"/>
  <c r="Z2269" i="1" s="1"/>
  <c r="Y2253" i="1" a="1"/>
  <c r="Y2253" i="1" s="1"/>
  <c r="Z2253" i="1" s="1"/>
  <c r="Y2237" i="1" a="1"/>
  <c r="Y2237" i="1" s="1"/>
  <c r="Z2237" i="1" s="1"/>
  <c r="Y2221" i="1" a="1"/>
  <c r="Y2221" i="1" s="1"/>
  <c r="Z2221" i="1" s="1"/>
  <c r="Y2205" i="1" a="1"/>
  <c r="Y2205" i="1" s="1"/>
  <c r="Z2205" i="1" s="1"/>
  <c r="Y2189" i="1" a="1"/>
  <c r="Y2189" i="1" s="1"/>
  <c r="Z2189" i="1" s="1"/>
  <c r="Y2173" i="1" a="1"/>
  <c r="Y2173" i="1" s="1"/>
  <c r="Z2173" i="1" s="1"/>
  <c r="Y2157" i="1" a="1"/>
  <c r="Y2157" i="1" s="1"/>
  <c r="Z2157" i="1" s="1"/>
  <c r="Y2141" i="1" a="1"/>
  <c r="Y2141" i="1" s="1"/>
  <c r="Z2141" i="1" s="1"/>
  <c r="Y2125" i="1" a="1"/>
  <c r="Y2125" i="1" s="1"/>
  <c r="Z2125" i="1" s="1"/>
  <c r="Y2109" i="1" a="1"/>
  <c r="Y2109" i="1" s="1"/>
  <c r="Z2109" i="1" s="1"/>
  <c r="Y2093" i="1" a="1"/>
  <c r="Y2093" i="1" s="1"/>
  <c r="Z2093" i="1" s="1"/>
  <c r="Y2077" i="1" a="1"/>
  <c r="Y2077" i="1" s="1"/>
  <c r="Z2077" i="1" s="1"/>
  <c r="Y2061" i="1" a="1"/>
  <c r="Y2061" i="1" s="1"/>
  <c r="Z2061" i="1" s="1"/>
  <c r="Y2045" i="1" a="1"/>
  <c r="Y2045" i="1" s="1"/>
  <c r="Z2045" i="1" s="1"/>
  <c r="Y2029" i="1" a="1"/>
  <c r="Y2029" i="1" s="1"/>
  <c r="Z2029" i="1" s="1"/>
  <c r="Y2013" i="1" a="1"/>
  <c r="Y2013" i="1" s="1"/>
  <c r="Z2013" i="1" s="1"/>
  <c r="Y1997" i="1" a="1"/>
  <c r="Y1997" i="1" s="1"/>
  <c r="Z1997" i="1" s="1"/>
  <c r="Y1981" i="1" a="1"/>
  <c r="Y1981" i="1" s="1"/>
  <c r="Z1981" i="1" s="1"/>
  <c r="Y1965" i="1" a="1"/>
  <c r="Y1965" i="1" s="1"/>
  <c r="Z1965" i="1" s="1"/>
  <c r="Y1949" i="1" a="1"/>
  <c r="Y1949" i="1" s="1"/>
  <c r="Z1949" i="1" s="1"/>
  <c r="Y1933" i="1" a="1"/>
  <c r="Y1933" i="1" s="1"/>
  <c r="Z1933" i="1" s="1"/>
  <c r="Y1917" i="1" a="1"/>
  <c r="Y1917" i="1" s="1"/>
  <c r="Z1917" i="1" s="1"/>
  <c r="Y1901" i="1" a="1"/>
  <c r="Y1901" i="1" s="1"/>
  <c r="Z1901" i="1" s="1"/>
  <c r="Y1885" i="1" a="1"/>
  <c r="Y1885" i="1" s="1"/>
  <c r="Z1885" i="1" s="1"/>
  <c r="Y1869" i="1" a="1"/>
  <c r="Y1869" i="1" s="1"/>
  <c r="Z1869" i="1" s="1"/>
  <c r="Y1853" i="1" a="1"/>
  <c r="Y1853" i="1" s="1"/>
  <c r="Z1853" i="1" s="1"/>
  <c r="Y1837" i="1" a="1"/>
  <c r="Y1837" i="1" s="1"/>
  <c r="Z1837" i="1" s="1"/>
  <c r="Y1821" i="1" a="1"/>
  <c r="Y1821" i="1" s="1"/>
  <c r="Z1821" i="1" s="1"/>
  <c r="Y1805" i="1" a="1"/>
  <c r="Y1805" i="1" s="1"/>
  <c r="Z1805" i="1" s="1"/>
  <c r="Y1789" i="1" a="1"/>
  <c r="Y1789" i="1" s="1"/>
  <c r="Z1789" i="1" s="1"/>
  <c r="Y1773" i="1" a="1"/>
  <c r="Y1773" i="1" s="1"/>
  <c r="Z1773" i="1" s="1"/>
  <c r="Y1757" i="1" a="1"/>
  <c r="Y1757" i="1" s="1"/>
  <c r="Z1757" i="1" s="1"/>
  <c r="Y1741" i="1" a="1"/>
  <c r="Y1741" i="1" s="1"/>
  <c r="Z1741" i="1" s="1"/>
  <c r="Y4859" i="1" a="1"/>
  <c r="Y4859" i="1" s="1"/>
  <c r="Z4859" i="1" s="1"/>
  <c r="Y4843" i="1" a="1"/>
  <c r="Y4843" i="1" s="1"/>
  <c r="Z4843" i="1" s="1"/>
  <c r="Y4827" i="1" a="1"/>
  <c r="Y4827" i="1" s="1"/>
  <c r="Z4827" i="1" s="1"/>
  <c r="Y4811" i="1" a="1"/>
  <c r="Y4811" i="1" s="1"/>
  <c r="Z4811" i="1" s="1"/>
  <c r="Y4795" i="1" a="1"/>
  <c r="Y4795" i="1" s="1"/>
  <c r="Z4795" i="1" s="1"/>
  <c r="Y4779" i="1" a="1"/>
  <c r="Y4779" i="1" s="1"/>
  <c r="Z4779" i="1" s="1"/>
  <c r="Y4763" i="1" a="1"/>
  <c r="Y4763" i="1" s="1"/>
  <c r="Z4763" i="1" s="1"/>
  <c r="Y4747" i="1" a="1"/>
  <c r="Y4747" i="1" s="1"/>
  <c r="Z4747" i="1" s="1"/>
  <c r="Y4731" i="1" a="1"/>
  <c r="Y4731" i="1" s="1"/>
  <c r="Z4731" i="1" s="1"/>
  <c r="Y4715" i="1" a="1"/>
  <c r="Y4715" i="1" s="1"/>
  <c r="Z4715" i="1" s="1"/>
  <c r="Y4699" i="1" a="1"/>
  <c r="Y4699" i="1" s="1"/>
  <c r="Z4699" i="1" s="1"/>
  <c r="Y4683" i="1" a="1"/>
  <c r="Y4683" i="1" s="1"/>
  <c r="Z4683" i="1" s="1"/>
  <c r="Y4667" i="1" a="1"/>
  <c r="Y4667" i="1" s="1"/>
  <c r="Z4667" i="1" s="1"/>
  <c r="Y4651" i="1" a="1"/>
  <c r="Y4651" i="1" s="1"/>
  <c r="Z4651" i="1" s="1"/>
  <c r="Y4635" i="1" a="1"/>
  <c r="Y4635" i="1" s="1"/>
  <c r="Z4635" i="1" s="1"/>
  <c r="Y4619" i="1" a="1"/>
  <c r="Y4619" i="1" s="1"/>
  <c r="Z4619" i="1" s="1"/>
  <c r="Y4603" i="1" a="1"/>
  <c r="Y4603" i="1" s="1"/>
  <c r="Z4603" i="1" s="1"/>
  <c r="Y4587" i="1" a="1"/>
  <c r="Y4587" i="1" s="1"/>
  <c r="Z4587" i="1" s="1"/>
  <c r="Y4571" i="1" a="1"/>
  <c r="Y4571" i="1" s="1"/>
  <c r="Z4571" i="1" s="1"/>
  <c r="Y4555" i="1" a="1"/>
  <c r="Y4555" i="1" s="1"/>
  <c r="Z4555" i="1" s="1"/>
  <c r="Y4539" i="1" a="1"/>
  <c r="Y4539" i="1" s="1"/>
  <c r="Z4539" i="1" s="1"/>
  <c r="Y4523" i="1" a="1"/>
  <c r="Y4523" i="1" s="1"/>
  <c r="Z4523" i="1" s="1"/>
  <c r="Y4507" i="1" a="1"/>
  <c r="Y4507" i="1" s="1"/>
  <c r="Z4507" i="1" s="1"/>
  <c r="Y4491" i="1" a="1"/>
  <c r="Y4491" i="1" s="1"/>
  <c r="Z4491" i="1" s="1"/>
  <c r="Y4475" i="1" a="1"/>
  <c r="Y4475" i="1" s="1"/>
  <c r="Z4475" i="1" s="1"/>
  <c r="Y4459" i="1" a="1"/>
  <c r="Y4459" i="1" s="1"/>
  <c r="Z4459" i="1" s="1"/>
  <c r="Y4443" i="1" a="1"/>
  <c r="Y4443" i="1" s="1"/>
  <c r="Z4443" i="1" s="1"/>
  <c r="Y4427" i="1" a="1"/>
  <c r="Y4427" i="1" s="1"/>
  <c r="Z4427" i="1" s="1"/>
  <c r="Y4411" i="1" a="1"/>
  <c r="Y4411" i="1" s="1"/>
  <c r="Z4411" i="1" s="1"/>
  <c r="Y4395" i="1" a="1"/>
  <c r="Y4395" i="1" s="1"/>
  <c r="Z4395" i="1" s="1"/>
  <c r="Y4379" i="1" a="1"/>
  <c r="Y4379" i="1" s="1"/>
  <c r="Z4379" i="1" s="1"/>
  <c r="Y4363" i="1" a="1"/>
  <c r="Y4363" i="1" s="1"/>
  <c r="Z4363" i="1" s="1"/>
  <c r="Y4347" i="1" a="1"/>
  <c r="Y4347" i="1" s="1"/>
  <c r="Z4347" i="1" s="1"/>
  <c r="Y4331" i="1" a="1"/>
  <c r="Y4331" i="1" s="1"/>
  <c r="Z4331" i="1" s="1"/>
  <c r="Y4315" i="1" a="1"/>
  <c r="Y4315" i="1" s="1"/>
  <c r="Z4315" i="1" s="1"/>
  <c r="Y4299" i="1" a="1"/>
  <c r="Y4299" i="1" s="1"/>
  <c r="Z4299" i="1" s="1"/>
  <c r="Y4283" i="1" a="1"/>
  <c r="Y4283" i="1" s="1"/>
  <c r="Z4283" i="1" s="1"/>
  <c r="Y4267" i="1" a="1"/>
  <c r="Y4267" i="1" s="1"/>
  <c r="Z4267" i="1" s="1"/>
  <c r="Y4251" i="1" a="1"/>
  <c r="Y4251" i="1" s="1"/>
  <c r="Z4251" i="1" s="1"/>
  <c r="Y4235" i="1" a="1"/>
  <c r="Y4235" i="1" s="1"/>
  <c r="Z4235" i="1" s="1"/>
  <c r="Y4219" i="1" a="1"/>
  <c r="Y4219" i="1" s="1"/>
  <c r="Z4219" i="1" s="1"/>
  <c r="Y4203" i="1" a="1"/>
  <c r="Y4203" i="1" s="1"/>
  <c r="Z4203" i="1" s="1"/>
  <c r="Y4187" i="1" a="1"/>
  <c r="Y4187" i="1" s="1"/>
  <c r="Z4187" i="1" s="1"/>
  <c r="Y4171" i="1" a="1"/>
  <c r="Y4171" i="1" s="1"/>
  <c r="Z4171" i="1" s="1"/>
  <c r="Y4155" i="1" a="1"/>
  <c r="Y4155" i="1" s="1"/>
  <c r="Z4155" i="1" s="1"/>
  <c r="Y4139" i="1" a="1"/>
  <c r="Y4139" i="1" s="1"/>
  <c r="Z4139" i="1" s="1"/>
  <c r="Y4123" i="1" a="1"/>
  <c r="Y4123" i="1" s="1"/>
  <c r="Z4123" i="1" s="1"/>
  <c r="Y4107" i="1" a="1"/>
  <c r="Y4107" i="1" s="1"/>
  <c r="Z4107" i="1" s="1"/>
  <c r="Y4091" i="1" a="1"/>
  <c r="Y4091" i="1" s="1"/>
  <c r="Z4091" i="1" s="1"/>
  <c r="Y4075" i="1" a="1"/>
  <c r="Y4075" i="1" s="1"/>
  <c r="Z4075" i="1" s="1"/>
  <c r="Y4059" i="1" a="1"/>
  <c r="Y4059" i="1" s="1"/>
  <c r="Z4059" i="1" s="1"/>
  <c r="Y4043" i="1" a="1"/>
  <c r="Y4043" i="1" s="1"/>
  <c r="Z4043" i="1" s="1"/>
  <c r="Y4027" i="1" a="1"/>
  <c r="Y4027" i="1" s="1"/>
  <c r="Z4027" i="1" s="1"/>
  <c r="Y4011" i="1" a="1"/>
  <c r="Y4011" i="1" s="1"/>
  <c r="Z4011" i="1" s="1"/>
  <c r="Y3995" i="1" a="1"/>
  <c r="Y3995" i="1" s="1"/>
  <c r="Z3995" i="1" s="1"/>
  <c r="Y3979" i="1" a="1"/>
  <c r="Y3979" i="1" s="1"/>
  <c r="Z3979" i="1" s="1"/>
  <c r="Y3963" i="1" a="1"/>
  <c r="Y3963" i="1" s="1"/>
  <c r="Z3963" i="1" s="1"/>
  <c r="Y3947" i="1" a="1"/>
  <c r="Y3947" i="1" s="1"/>
  <c r="Z3947" i="1" s="1"/>
  <c r="Y3931" i="1" a="1"/>
  <c r="Y3931" i="1" s="1"/>
  <c r="Z3931" i="1" s="1"/>
  <c r="Y3915" i="1" a="1"/>
  <c r="Y3915" i="1" s="1"/>
  <c r="Z3915" i="1" s="1"/>
  <c r="Y3899" i="1" a="1"/>
  <c r="Y3899" i="1" s="1"/>
  <c r="Z3899" i="1" s="1"/>
  <c r="Y3883" i="1" a="1"/>
  <c r="Y3883" i="1" s="1"/>
  <c r="Z3883" i="1" s="1"/>
  <c r="Y3867" i="1" a="1"/>
  <c r="Y3867" i="1" s="1"/>
  <c r="Z3867" i="1" s="1"/>
  <c r="Y3851" i="1" a="1"/>
  <c r="Y3851" i="1" s="1"/>
  <c r="Z3851" i="1" s="1"/>
  <c r="Y3835" i="1" a="1"/>
  <c r="Y3835" i="1" s="1"/>
  <c r="Z3835" i="1" s="1"/>
  <c r="Y3819" i="1" a="1"/>
  <c r="Y3819" i="1" s="1"/>
  <c r="Z3819" i="1" s="1"/>
  <c r="Y3803" i="1" a="1"/>
  <c r="Y3803" i="1" s="1"/>
  <c r="Z3803" i="1" s="1"/>
  <c r="Y3787" i="1" a="1"/>
  <c r="Y3787" i="1" s="1"/>
  <c r="Z3787" i="1" s="1"/>
  <c r="Y3771" i="1" a="1"/>
  <c r="Y3771" i="1" s="1"/>
  <c r="Z3771" i="1" s="1"/>
  <c r="Y3755" i="1" a="1"/>
  <c r="Y3755" i="1" s="1"/>
  <c r="Z3755" i="1" s="1"/>
  <c r="Y3739" i="1" a="1"/>
  <c r="Y3739" i="1" s="1"/>
  <c r="Z3739" i="1" s="1"/>
  <c r="Y3723" i="1" a="1"/>
  <c r="Y3723" i="1" s="1"/>
  <c r="Z3723" i="1" s="1"/>
  <c r="Y3707" i="1" a="1"/>
  <c r="Y3707" i="1" s="1"/>
  <c r="Z3707" i="1" s="1"/>
  <c r="Y3691" i="1" a="1"/>
  <c r="Y3691" i="1" s="1"/>
  <c r="Z3691" i="1" s="1"/>
  <c r="Y3675" i="1" a="1"/>
  <c r="Y3675" i="1" s="1"/>
  <c r="Z3675" i="1" s="1"/>
  <c r="Y3659" i="1" a="1"/>
  <c r="Y3659" i="1" s="1"/>
  <c r="Z3659" i="1" s="1"/>
  <c r="Y3643" i="1" a="1"/>
  <c r="Y3643" i="1" s="1"/>
  <c r="Z3643" i="1" s="1"/>
  <c r="Y3627" i="1" a="1"/>
  <c r="Y3627" i="1" s="1"/>
  <c r="Z3627" i="1" s="1"/>
  <c r="Y3611" i="1" a="1"/>
  <c r="Y3611" i="1" s="1"/>
  <c r="Z3611" i="1" s="1"/>
  <c r="Y3595" i="1" a="1"/>
  <c r="Y3595" i="1" s="1"/>
  <c r="Z3595" i="1" s="1"/>
  <c r="Y3579" i="1" a="1"/>
  <c r="Y3579" i="1" s="1"/>
  <c r="Z3579" i="1" s="1"/>
  <c r="Y3563" i="1" a="1"/>
  <c r="Y3563" i="1" s="1"/>
  <c r="Z3563" i="1" s="1"/>
  <c r="Y3547" i="1" a="1"/>
  <c r="Y3547" i="1" s="1"/>
  <c r="Z3547" i="1" s="1"/>
  <c r="Y3531" i="1" a="1"/>
  <c r="Y3531" i="1" s="1"/>
  <c r="Z3531" i="1" s="1"/>
  <c r="Y3515" i="1" a="1"/>
  <c r="Y3515" i="1" s="1"/>
  <c r="Z3515" i="1" s="1"/>
  <c r="Y2520" i="1" a="1"/>
  <c r="Y2520" i="1" s="1"/>
  <c r="Z2520" i="1" s="1"/>
  <c r="Y2504" i="1" a="1"/>
  <c r="Y2504" i="1" s="1"/>
  <c r="Z2504" i="1" s="1"/>
  <c r="Y2488" i="1" a="1"/>
  <c r="Y2488" i="1" s="1"/>
  <c r="Z2488" i="1" s="1"/>
  <c r="Y2472" i="1" a="1"/>
  <c r="Y2472" i="1" s="1"/>
  <c r="Z2472" i="1" s="1"/>
  <c r="Y2456" i="1" a="1"/>
  <c r="Y2456" i="1" s="1"/>
  <c r="Z2456" i="1" s="1"/>
  <c r="Y2440" i="1" a="1"/>
  <c r="Y2440" i="1" s="1"/>
  <c r="Z2440" i="1" s="1"/>
  <c r="Y2424" i="1" a="1"/>
  <c r="Y2424" i="1" s="1"/>
  <c r="Z2424" i="1" s="1"/>
  <c r="Y2408" i="1" a="1"/>
  <c r="Y2408" i="1" s="1"/>
  <c r="Z2408" i="1" s="1"/>
  <c r="Y2392" i="1" a="1"/>
  <c r="Y2392" i="1" s="1"/>
  <c r="Z2392" i="1" s="1"/>
  <c r="Y2376" i="1" a="1"/>
  <c r="Y2376" i="1" s="1"/>
  <c r="Z2376" i="1" s="1"/>
  <c r="Y2360" i="1" a="1"/>
  <c r="Y2360" i="1" s="1"/>
  <c r="Z2360" i="1" s="1"/>
  <c r="Y2344" i="1" a="1"/>
  <c r="Y2344" i="1" s="1"/>
  <c r="Z2344" i="1" s="1"/>
  <c r="Y2328" i="1" a="1"/>
  <c r="Y2328" i="1" s="1"/>
  <c r="Z2328" i="1" s="1"/>
  <c r="Y2312" i="1" a="1"/>
  <c r="Y2312" i="1" s="1"/>
  <c r="Z2312" i="1" s="1"/>
  <c r="Y2296" i="1" a="1"/>
  <c r="Y2296" i="1" s="1"/>
  <c r="Z2296" i="1" s="1"/>
  <c r="Y2280" i="1" a="1"/>
  <c r="Y2280" i="1" s="1"/>
  <c r="Z2280" i="1" s="1"/>
  <c r="Y2264" i="1" a="1"/>
  <c r="Y2264" i="1" s="1"/>
  <c r="Z2264" i="1" s="1"/>
  <c r="Y2248" i="1" a="1"/>
  <c r="Y2248" i="1" s="1"/>
  <c r="Z2248" i="1" s="1"/>
  <c r="Y2232" i="1" a="1"/>
  <c r="Y2232" i="1" s="1"/>
  <c r="Z2232" i="1" s="1"/>
  <c r="Y2216" i="1" a="1"/>
  <c r="Y2216" i="1" s="1"/>
  <c r="Z2216" i="1" s="1"/>
  <c r="Y2200" i="1" a="1"/>
  <c r="Y2200" i="1" s="1"/>
  <c r="Z2200" i="1" s="1"/>
  <c r="Y2184" i="1" a="1"/>
  <c r="Y2184" i="1" s="1"/>
  <c r="Z2184" i="1" s="1"/>
  <c r="Y2168" i="1" a="1"/>
  <c r="Y2168" i="1" s="1"/>
  <c r="Z2168" i="1" s="1"/>
  <c r="Y2152" i="1" a="1"/>
  <c r="Y2152" i="1" s="1"/>
  <c r="Z2152" i="1" s="1"/>
  <c r="Y2136" i="1" a="1"/>
  <c r="Y2136" i="1" s="1"/>
  <c r="Z2136" i="1" s="1"/>
  <c r="Y2120" i="1" a="1"/>
  <c r="Y2120" i="1" s="1"/>
  <c r="Z2120" i="1" s="1"/>
  <c r="Y2104" i="1" a="1"/>
  <c r="Y2104" i="1" s="1"/>
  <c r="Z2104" i="1" s="1"/>
  <c r="Y2088" i="1" a="1"/>
  <c r="Y2088" i="1" s="1"/>
  <c r="Z2088" i="1" s="1"/>
  <c r="Y2072" i="1" a="1"/>
  <c r="Y2072" i="1" s="1"/>
  <c r="Z2072" i="1" s="1"/>
  <c r="Y2056" i="1" a="1"/>
  <c r="Y2056" i="1" s="1"/>
  <c r="Z2056" i="1" s="1"/>
  <c r="Y2040" i="1" a="1"/>
  <c r="Y2040" i="1" s="1"/>
  <c r="Z2040" i="1" s="1"/>
  <c r="Y2024" i="1" a="1"/>
  <c r="Y2024" i="1" s="1"/>
  <c r="Z2024" i="1" s="1"/>
  <c r="Y2008" i="1" a="1"/>
  <c r="Y2008" i="1" s="1"/>
  <c r="Z2008" i="1" s="1"/>
  <c r="Y1992" i="1" a="1"/>
  <c r="Y1992" i="1" s="1"/>
  <c r="Z1992" i="1" s="1"/>
  <c r="Y1976" i="1" a="1"/>
  <c r="Y1976" i="1" s="1"/>
  <c r="Z1976" i="1" s="1"/>
  <c r="Y1960" i="1" a="1"/>
  <c r="Y1960" i="1" s="1"/>
  <c r="Z1960" i="1" s="1"/>
  <c r="Y1944" i="1" a="1"/>
  <c r="Y1944" i="1" s="1"/>
  <c r="Z1944" i="1" s="1"/>
  <c r="Y1928" i="1" a="1"/>
  <c r="Y1928" i="1" s="1"/>
  <c r="Z1928" i="1" s="1"/>
  <c r="Y1912" i="1" a="1"/>
  <c r="Y1912" i="1" s="1"/>
  <c r="Z1912" i="1" s="1"/>
  <c r="Y1896" i="1" a="1"/>
  <c r="Y1896" i="1" s="1"/>
  <c r="Z1896" i="1" s="1"/>
  <c r="Y1880" i="1" a="1"/>
  <c r="Y1880" i="1" s="1"/>
  <c r="Z1880" i="1" s="1"/>
  <c r="Y1864" i="1" a="1"/>
  <c r="Y1864" i="1" s="1"/>
  <c r="Z1864" i="1" s="1"/>
  <c r="Y1848" i="1" a="1"/>
  <c r="Y1848" i="1" s="1"/>
  <c r="Z1848" i="1" s="1"/>
  <c r="Y1832" i="1" a="1"/>
  <c r="Y1832" i="1" s="1"/>
  <c r="Z1832" i="1" s="1"/>
  <c r="Y1816" i="1" a="1"/>
  <c r="Y1816" i="1" s="1"/>
  <c r="Z1816" i="1" s="1"/>
  <c r="Y1800" i="1" a="1"/>
  <c r="Y1800" i="1" s="1"/>
  <c r="Z1800" i="1" s="1"/>
  <c r="Y1784" i="1" a="1"/>
  <c r="Y1784" i="1" s="1"/>
  <c r="Z1784" i="1" s="1"/>
  <c r="Y1768" i="1" a="1"/>
  <c r="Y1768" i="1" s="1"/>
  <c r="Z1768" i="1" s="1"/>
  <c r="Y1752" i="1" a="1"/>
  <c r="Y1752" i="1" s="1"/>
  <c r="Z1752" i="1" s="1"/>
  <c r="Y1736" i="1" a="1"/>
  <c r="Y1736" i="1" s="1"/>
  <c r="Z1736" i="1" s="1"/>
  <c r="Y1720" i="1" a="1"/>
  <c r="Y1720" i="1" s="1"/>
  <c r="Z1720" i="1" s="1"/>
  <c r="Y1704" i="1" a="1"/>
  <c r="Y1704" i="1" s="1"/>
  <c r="Z1704" i="1" s="1"/>
  <c r="Y1688" i="1" a="1"/>
  <c r="Y1688" i="1" s="1"/>
  <c r="Z1688" i="1" s="1"/>
  <c r="Y1672" i="1" a="1"/>
  <c r="Y1672" i="1" s="1"/>
  <c r="Z1672" i="1" s="1"/>
  <c r="Y1656" i="1" a="1"/>
  <c r="Y1656" i="1" s="1"/>
  <c r="Z1656" i="1" s="1"/>
  <c r="Y1640" i="1" a="1"/>
  <c r="Y1640" i="1" s="1"/>
  <c r="Z1640" i="1" s="1"/>
  <c r="Y1624" i="1" a="1"/>
  <c r="Y1624" i="1" s="1"/>
  <c r="Z1624" i="1" s="1"/>
  <c r="Y1608" i="1" a="1"/>
  <c r="Y1608" i="1" s="1"/>
  <c r="Z1608" i="1" s="1"/>
  <c r="Y1592" i="1" a="1"/>
  <c r="Y1592" i="1" s="1"/>
  <c r="Z1592" i="1" s="1"/>
  <c r="Y1576" i="1" a="1"/>
  <c r="Y1576" i="1" s="1"/>
  <c r="Z1576" i="1" s="1"/>
  <c r="Y1560" i="1" a="1"/>
  <c r="Y1560" i="1" s="1"/>
  <c r="Z1560" i="1" s="1"/>
  <c r="Y1544" i="1" a="1"/>
  <c r="Y1544" i="1" s="1"/>
  <c r="Z1544" i="1" s="1"/>
  <c r="Y1528" i="1" a="1"/>
  <c r="Y1528" i="1" s="1"/>
  <c r="Z1528" i="1" s="1"/>
  <c r="Y1512" i="1" a="1"/>
  <c r="Y1512" i="1" s="1"/>
  <c r="Z1512" i="1" s="1"/>
  <c r="Y1496" i="1" a="1"/>
  <c r="Y1496" i="1" s="1"/>
  <c r="Z1496" i="1" s="1"/>
  <c r="Y1480" i="1" a="1"/>
  <c r="Y1480" i="1" s="1"/>
  <c r="Z1480" i="1" s="1"/>
  <c r="Y1464" i="1" a="1"/>
  <c r="Y1464" i="1" s="1"/>
  <c r="Z1464" i="1" s="1"/>
  <c r="Y1448" i="1" a="1"/>
  <c r="Y1448" i="1" s="1"/>
  <c r="Z1448" i="1" s="1"/>
  <c r="Y1432" i="1" a="1"/>
  <c r="Y1432" i="1" s="1"/>
  <c r="Z1432" i="1" s="1"/>
  <c r="Y1416" i="1" a="1"/>
  <c r="Y1416" i="1" s="1"/>
  <c r="Z1416" i="1" s="1"/>
  <c r="Y1400" i="1" a="1"/>
  <c r="Y1400" i="1" s="1"/>
  <c r="Z1400" i="1" s="1"/>
  <c r="Y1384" i="1" a="1"/>
  <c r="Y1384" i="1" s="1"/>
  <c r="Z1384" i="1" s="1"/>
  <c r="Y1368" i="1" a="1"/>
  <c r="Y1368" i="1" s="1"/>
  <c r="Z1368" i="1" s="1"/>
  <c r="Y1352" i="1" a="1"/>
  <c r="Y1352" i="1" s="1"/>
  <c r="Z1352" i="1" s="1"/>
  <c r="Y1336" i="1" a="1"/>
  <c r="Y1336" i="1" s="1"/>
  <c r="Z1336" i="1" s="1"/>
  <c r="Y1320" i="1" a="1"/>
  <c r="Y1320" i="1" s="1"/>
  <c r="Z1320" i="1" s="1"/>
  <c r="Y1304" i="1" a="1"/>
  <c r="Y1304" i="1" s="1"/>
  <c r="Z1304" i="1" s="1"/>
  <c r="Y1288" i="1" a="1"/>
  <c r="Y1288" i="1" s="1"/>
  <c r="Z1288" i="1" s="1"/>
  <c r="Y1272" i="1" a="1"/>
  <c r="Y1272" i="1" s="1"/>
  <c r="Z1272" i="1" s="1"/>
  <c r="Y1256" i="1" a="1"/>
  <c r="Y1256" i="1" s="1"/>
  <c r="Z1256" i="1" s="1"/>
  <c r="Y1240" i="1" a="1"/>
  <c r="Y1240" i="1" s="1"/>
  <c r="Z1240" i="1" s="1"/>
  <c r="Y1399" i="1" a="1"/>
  <c r="Y1399" i="1" s="1"/>
  <c r="Z1399" i="1" s="1"/>
  <c r="Y1383" i="1" a="1"/>
  <c r="Y1383" i="1" s="1"/>
  <c r="Z1383" i="1" s="1"/>
  <c r="Y1367" i="1" a="1"/>
  <c r="Y1367" i="1" s="1"/>
  <c r="Z1367" i="1" s="1"/>
  <c r="Y1351" i="1" a="1"/>
  <c r="Y1351" i="1" s="1"/>
  <c r="Z1351" i="1" s="1"/>
  <c r="Y1335" i="1" a="1"/>
  <c r="Y1335" i="1" s="1"/>
  <c r="Z1335" i="1" s="1"/>
  <c r="Y1319" i="1" a="1"/>
  <c r="Y1319" i="1" s="1"/>
  <c r="Z1319" i="1" s="1"/>
  <c r="Y1303" i="1" a="1"/>
  <c r="Y1303" i="1" s="1"/>
  <c r="Z1303" i="1" s="1"/>
  <c r="Y1287" i="1" a="1"/>
  <c r="Y1287" i="1" s="1"/>
  <c r="Z1287" i="1" s="1"/>
  <c r="Y1271" i="1" a="1"/>
  <c r="Y1271" i="1" s="1"/>
  <c r="Z1271" i="1" s="1"/>
  <c r="Y1255" i="1" a="1"/>
  <c r="Y1255" i="1" s="1"/>
  <c r="Z1255" i="1" s="1"/>
  <c r="Y1239" i="1" a="1"/>
  <c r="Y1239" i="1" s="1"/>
  <c r="Z1239" i="1" s="1"/>
  <c r="Y1223" i="1" a="1"/>
  <c r="Y1223" i="1" s="1"/>
  <c r="Z1223" i="1" s="1"/>
  <c r="Y1207" i="1" a="1"/>
  <c r="Y1207" i="1" s="1"/>
  <c r="Z1207" i="1" s="1"/>
  <c r="Y1191" i="1" a="1"/>
  <c r="Y1191" i="1" s="1"/>
  <c r="Z1191" i="1" s="1"/>
  <c r="Y1175" i="1" a="1"/>
  <c r="Y1175" i="1" s="1"/>
  <c r="Z1175" i="1" s="1"/>
  <c r="Y1159" i="1" a="1"/>
  <c r="Y1159" i="1" s="1"/>
  <c r="Z1159" i="1" s="1"/>
  <c r="Y1143" i="1" a="1"/>
  <c r="Y1143" i="1" s="1"/>
  <c r="Z1143" i="1" s="1"/>
  <c r="Y1127" i="1" a="1"/>
  <c r="Y1127" i="1" s="1"/>
  <c r="Z1127" i="1" s="1"/>
  <c r="Y1111" i="1" a="1"/>
  <c r="Y1111" i="1" s="1"/>
  <c r="Z1111" i="1" s="1"/>
  <c r="Y1095" i="1" a="1"/>
  <c r="Y1095" i="1" s="1"/>
  <c r="Z1095" i="1" s="1"/>
  <c r="Y1079" i="1" a="1"/>
  <c r="Y1079" i="1" s="1"/>
  <c r="Z1079" i="1" s="1"/>
  <c r="Y1063" i="1" a="1"/>
  <c r="Y1063" i="1" s="1"/>
  <c r="Z1063" i="1" s="1"/>
  <c r="Y1047" i="1" a="1"/>
  <c r="Y1047" i="1" s="1"/>
  <c r="Z1047" i="1" s="1"/>
  <c r="Y1031" i="1" a="1"/>
  <c r="Y1031" i="1" s="1"/>
  <c r="Z1031" i="1" s="1"/>
  <c r="Y1015" i="1" a="1"/>
  <c r="Y1015" i="1" s="1"/>
  <c r="Z1015" i="1" s="1"/>
  <c r="Y999" i="1" a="1"/>
  <c r="Y999" i="1" s="1"/>
  <c r="Z999" i="1" s="1"/>
  <c r="Y983" i="1" a="1"/>
  <c r="Y983" i="1" s="1"/>
  <c r="Z983" i="1" s="1"/>
  <c r="Y967" i="1" a="1"/>
  <c r="Y967" i="1" s="1"/>
  <c r="Z967" i="1" s="1"/>
  <c r="Y951" i="1" a="1"/>
  <c r="Y951" i="1" s="1"/>
  <c r="Z951" i="1" s="1"/>
  <c r="Y935" i="1" a="1"/>
  <c r="Y935" i="1" s="1"/>
  <c r="Z935" i="1" s="1"/>
  <c r="Y919" i="1" a="1"/>
  <c r="Y919" i="1" s="1"/>
  <c r="Z919" i="1" s="1"/>
  <c r="Y903" i="1" a="1"/>
  <c r="Y903" i="1" s="1"/>
  <c r="Z903" i="1" s="1"/>
  <c r="Y887" i="1" a="1"/>
  <c r="Y887" i="1" s="1"/>
  <c r="Z887" i="1" s="1"/>
  <c r="Y871" i="1" a="1"/>
  <c r="Y871" i="1" s="1"/>
  <c r="Z871" i="1" s="1"/>
  <c r="Y855" i="1" a="1"/>
  <c r="Y855" i="1" s="1"/>
  <c r="Z855" i="1" s="1"/>
  <c r="Y839" i="1" a="1"/>
  <c r="Y839" i="1" s="1"/>
  <c r="Z839" i="1" s="1"/>
  <c r="Y823" i="1" a="1"/>
  <c r="Y823" i="1" s="1"/>
  <c r="Z823" i="1" s="1"/>
  <c r="Y807" i="1" a="1"/>
  <c r="Y807" i="1" s="1"/>
  <c r="Z807" i="1" s="1"/>
  <c r="Y791" i="1" a="1"/>
  <c r="Y791" i="1" s="1"/>
  <c r="Z791" i="1" s="1"/>
  <c r="Y775" i="1" a="1"/>
  <c r="Y775" i="1" s="1"/>
  <c r="Z775" i="1" s="1"/>
  <c r="Y759" i="1" a="1"/>
  <c r="Y759" i="1" s="1"/>
  <c r="Z759" i="1" s="1"/>
  <c r="Y743" i="1" a="1"/>
  <c r="Y743" i="1" s="1"/>
  <c r="Z743" i="1" s="1"/>
  <c r="Y727" i="1" a="1"/>
  <c r="Y727" i="1" s="1"/>
  <c r="Z727" i="1" s="1"/>
  <c r="Y711" i="1" a="1"/>
  <c r="Y711" i="1" s="1"/>
  <c r="Z711" i="1" s="1"/>
  <c r="Y695" i="1" a="1"/>
  <c r="Y695" i="1" s="1"/>
  <c r="Z695" i="1" s="1"/>
  <c r="Y679" i="1" a="1"/>
  <c r="Y679" i="1" s="1"/>
  <c r="Z679" i="1" s="1"/>
  <c r="Y663" i="1" a="1"/>
  <c r="Y663" i="1" s="1"/>
  <c r="Z663" i="1" s="1"/>
  <c r="Y647" i="1" a="1"/>
  <c r="Y647" i="1" s="1"/>
  <c r="Z647" i="1" s="1"/>
  <c r="Y631" i="1" a="1"/>
  <c r="Y631" i="1" s="1"/>
  <c r="Z631" i="1" s="1"/>
  <c r="Y615" i="1" a="1"/>
  <c r="Y615" i="1" s="1"/>
  <c r="Z615" i="1" s="1"/>
  <c r="Y599" i="1" a="1"/>
  <c r="Y599" i="1" s="1"/>
  <c r="Z599" i="1" s="1"/>
  <c r="Y583" i="1" a="1"/>
  <c r="Y583" i="1" s="1"/>
  <c r="Z583" i="1" s="1"/>
  <c r="Y567" i="1" a="1"/>
  <c r="Y567" i="1" s="1"/>
  <c r="Z567" i="1" s="1"/>
  <c r="Y551" i="1" a="1"/>
  <c r="Y551" i="1" s="1"/>
  <c r="Z551" i="1" s="1"/>
  <c r="Y535" i="1" a="1"/>
  <c r="Y535" i="1" s="1"/>
  <c r="Z535" i="1" s="1"/>
  <c r="Y519" i="1" a="1"/>
  <c r="Y519" i="1" s="1"/>
  <c r="Z519" i="1" s="1"/>
  <c r="Y503" i="1" a="1"/>
  <c r="Y503" i="1" s="1"/>
  <c r="Z503" i="1" s="1"/>
  <c r="Y487" i="1" a="1"/>
  <c r="Y487" i="1" s="1"/>
  <c r="Z487" i="1" s="1"/>
  <c r="Y471" i="1" a="1"/>
  <c r="Y471" i="1" s="1"/>
  <c r="Z471" i="1" s="1"/>
  <c r="Y455" i="1" a="1"/>
  <c r="Y455" i="1" s="1"/>
  <c r="Z455" i="1" s="1"/>
  <c r="Y439" i="1" a="1"/>
  <c r="Y439" i="1" s="1"/>
  <c r="Z439" i="1" s="1"/>
  <c r="Y423" i="1" a="1"/>
  <c r="Y423" i="1" s="1"/>
  <c r="Z423" i="1" s="1"/>
  <c r="Y407" i="1" a="1"/>
  <c r="Y407" i="1" s="1"/>
  <c r="Z407" i="1" s="1"/>
  <c r="Y391" i="1" a="1"/>
  <c r="Y391" i="1" s="1"/>
  <c r="Z391" i="1" s="1"/>
  <c r="Y375" i="1" a="1"/>
  <c r="Y375" i="1" s="1"/>
  <c r="Z375" i="1" s="1"/>
  <c r="Y359" i="1" a="1"/>
  <c r="Y359" i="1" s="1"/>
  <c r="Z359" i="1" s="1"/>
  <c r="Y343" i="1" a="1"/>
  <c r="Y343" i="1" s="1"/>
  <c r="Z343" i="1" s="1"/>
  <c r="Y327" i="1" a="1"/>
  <c r="Y327" i="1" s="1"/>
  <c r="Z327" i="1" s="1"/>
  <c r="Y311" i="1" a="1"/>
  <c r="Y311" i="1" s="1"/>
  <c r="Z311" i="1" s="1"/>
  <c r="Y295" i="1" a="1"/>
  <c r="Y295" i="1" s="1"/>
  <c r="Z295" i="1" s="1"/>
  <c r="Y279" i="1" a="1"/>
  <c r="Y279" i="1" s="1"/>
  <c r="Z279" i="1" s="1"/>
  <c r="Y263" i="1" a="1"/>
  <c r="Y263" i="1" s="1"/>
  <c r="Z263" i="1" s="1"/>
  <c r="Y247" i="1" a="1"/>
  <c r="Y247" i="1" s="1"/>
  <c r="Z247" i="1" s="1"/>
  <c r="Y231" i="1" a="1"/>
  <c r="Y231" i="1" s="1"/>
  <c r="Z231" i="1" s="1"/>
  <c r="Y215" i="1" a="1"/>
  <c r="Y215" i="1" s="1"/>
  <c r="Z215" i="1" s="1"/>
  <c r="Y199" i="1" a="1"/>
  <c r="Y199" i="1" s="1"/>
  <c r="Z199" i="1" s="1"/>
  <c r="Y183" i="1" a="1"/>
  <c r="Y183" i="1" s="1"/>
  <c r="Z183" i="1" s="1"/>
  <c r="Y167" i="1" a="1"/>
  <c r="Y167" i="1" s="1"/>
  <c r="Z167" i="1" s="1"/>
  <c r="Y151" i="1" a="1"/>
  <c r="Y151" i="1" s="1"/>
  <c r="Z151" i="1" s="1"/>
  <c r="Y135" i="1" a="1"/>
  <c r="Y135" i="1" s="1"/>
  <c r="Z135" i="1" s="1"/>
  <c r="Y119" i="1" a="1"/>
  <c r="Y119" i="1" s="1"/>
  <c r="Z119" i="1" s="1"/>
  <c r="Y103" i="1" a="1"/>
  <c r="Y103" i="1" s="1"/>
  <c r="Z103" i="1" s="1"/>
  <c r="Y87" i="1" a="1"/>
  <c r="Y87" i="1" s="1"/>
  <c r="Z87" i="1" s="1"/>
  <c r="Y71" i="1" a="1"/>
  <c r="Y71" i="1" s="1"/>
  <c r="Z71" i="1" s="1"/>
  <c r="Y2948" i="1" a="1"/>
  <c r="Y2948" i="1" s="1"/>
  <c r="Z2948" i="1" s="1"/>
  <c r="Y2932" i="1" a="1"/>
  <c r="Y2932" i="1" s="1"/>
  <c r="Z2932" i="1" s="1"/>
  <c r="Y2916" i="1" a="1"/>
  <c r="Y2916" i="1" s="1"/>
  <c r="Z2916" i="1" s="1"/>
  <c r="Y2900" i="1" a="1"/>
  <c r="Y2900" i="1" s="1"/>
  <c r="Z2900" i="1" s="1"/>
  <c r="Y2884" i="1" a="1"/>
  <c r="Y2884" i="1" s="1"/>
  <c r="Z2884" i="1" s="1"/>
  <c r="Y2868" i="1" a="1"/>
  <c r="Y2868" i="1" s="1"/>
  <c r="Z2868" i="1" s="1"/>
  <c r="Y2852" i="1" a="1"/>
  <c r="Y2852" i="1" s="1"/>
  <c r="Z2852" i="1" s="1"/>
  <c r="Y2836" i="1" a="1"/>
  <c r="Y2836" i="1" s="1"/>
  <c r="Z2836" i="1" s="1"/>
  <c r="Y2820" i="1" a="1"/>
  <c r="Y2820" i="1" s="1"/>
  <c r="Z2820" i="1" s="1"/>
  <c r="Y2804" i="1" a="1"/>
  <c r="Y2804" i="1" s="1"/>
  <c r="Z2804" i="1" s="1"/>
  <c r="Y2788" i="1" a="1"/>
  <c r="Y2788" i="1" s="1"/>
  <c r="Z2788" i="1" s="1"/>
  <c r="Y2772" i="1" a="1"/>
  <c r="Y2772" i="1" s="1"/>
  <c r="Z2772" i="1" s="1"/>
  <c r="Y2756" i="1" a="1"/>
  <c r="Y2756" i="1" s="1"/>
  <c r="Z2756" i="1" s="1"/>
  <c r="Y2740" i="1" a="1"/>
  <c r="Y2740" i="1" s="1"/>
  <c r="Z2740" i="1" s="1"/>
  <c r="Y2724" i="1" a="1"/>
  <c r="Y2724" i="1" s="1"/>
  <c r="Z2724" i="1" s="1"/>
  <c r="Y2708" i="1" a="1"/>
  <c r="Y2708" i="1" s="1"/>
  <c r="Z2708" i="1" s="1"/>
  <c r="Y2692" i="1" a="1"/>
  <c r="Y2692" i="1" s="1"/>
  <c r="Z2692" i="1" s="1"/>
  <c r="Y2676" i="1" a="1"/>
  <c r="Y2676" i="1" s="1"/>
  <c r="Z2676" i="1" s="1"/>
  <c r="Y2660" i="1" a="1"/>
  <c r="Y2660" i="1" s="1"/>
  <c r="Z2660" i="1" s="1"/>
  <c r="Y2644" i="1" a="1"/>
  <c r="Y2644" i="1" s="1"/>
  <c r="Z2644" i="1" s="1"/>
  <c r="Y2628" i="1" a="1"/>
  <c r="Y2628" i="1" s="1"/>
  <c r="Z2628" i="1" s="1"/>
  <c r="Y2612" i="1" a="1"/>
  <c r="Y2612" i="1" s="1"/>
  <c r="Z2612" i="1" s="1"/>
  <c r="Y2596" i="1" a="1"/>
  <c r="Y2596" i="1" s="1"/>
  <c r="Z2596" i="1" s="1"/>
  <c r="Y2580" i="1" a="1"/>
  <c r="Y2580" i="1" s="1"/>
  <c r="Z2580" i="1" s="1"/>
  <c r="Y2564" i="1" a="1"/>
  <c r="Y2564" i="1" s="1"/>
  <c r="Z2564" i="1" s="1"/>
  <c r="Y2548" i="1" a="1"/>
  <c r="Y2548" i="1" s="1"/>
  <c r="Z2548" i="1" s="1"/>
  <c r="Y2532" i="1" a="1"/>
  <c r="Y2532" i="1" s="1"/>
  <c r="Z2532" i="1" s="1"/>
  <c r="Y2516" i="1" a="1"/>
  <c r="Y2516" i="1" s="1"/>
  <c r="Z2516" i="1" s="1"/>
  <c r="Y2500" i="1" a="1"/>
  <c r="Y2500" i="1" s="1"/>
  <c r="Z2500" i="1" s="1"/>
  <c r="Y2484" i="1" a="1"/>
  <c r="Y2484" i="1" s="1"/>
  <c r="Z2484" i="1" s="1"/>
  <c r="Y2468" i="1" a="1"/>
  <c r="Y2468" i="1" s="1"/>
  <c r="Z2468" i="1" s="1"/>
  <c r="Y2452" i="1" a="1"/>
  <c r="Y2452" i="1" s="1"/>
  <c r="Z2452" i="1" s="1"/>
  <c r="Y2436" i="1" a="1"/>
  <c r="Y2436" i="1" s="1"/>
  <c r="Z2436" i="1" s="1"/>
  <c r="Y2420" i="1" a="1"/>
  <c r="Y2420" i="1" s="1"/>
  <c r="Z2420" i="1" s="1"/>
  <c r="Y2404" i="1" a="1"/>
  <c r="Y2404" i="1" s="1"/>
  <c r="Z2404" i="1" s="1"/>
  <c r="Y2388" i="1" a="1"/>
  <c r="Y2388" i="1" s="1"/>
  <c r="Z2388" i="1" s="1"/>
  <c r="Y2372" i="1" a="1"/>
  <c r="Y2372" i="1" s="1"/>
  <c r="Z2372" i="1" s="1"/>
  <c r="Y2356" i="1" a="1"/>
  <c r="Y2356" i="1" s="1"/>
  <c r="Z2356" i="1" s="1"/>
  <c r="Y2340" i="1" a="1"/>
  <c r="Y2340" i="1" s="1"/>
  <c r="Z2340" i="1" s="1"/>
  <c r="Y2324" i="1" a="1"/>
  <c r="Y2324" i="1" s="1"/>
  <c r="Z2324" i="1" s="1"/>
  <c r="Y2308" i="1" a="1"/>
  <c r="Y2308" i="1" s="1"/>
  <c r="Z2308" i="1" s="1"/>
  <c r="Y2292" i="1" a="1"/>
  <c r="Y2292" i="1" s="1"/>
  <c r="Z2292" i="1" s="1"/>
  <c r="Y2276" i="1" a="1"/>
  <c r="Y2276" i="1" s="1"/>
  <c r="Z2276" i="1" s="1"/>
  <c r="Y2260" i="1" a="1"/>
  <c r="Y2260" i="1" s="1"/>
  <c r="Z2260" i="1" s="1"/>
  <c r="Y2244" i="1" a="1"/>
  <c r="Y2244" i="1" s="1"/>
  <c r="Z2244" i="1" s="1"/>
  <c r="Y2228" i="1" a="1"/>
  <c r="Y2228" i="1" s="1"/>
  <c r="Z2228" i="1" s="1"/>
  <c r="Y2212" i="1" a="1"/>
  <c r="Y2212" i="1" s="1"/>
  <c r="Z2212" i="1" s="1"/>
  <c r="Y2196" i="1" a="1"/>
  <c r="Y2196" i="1" s="1"/>
  <c r="Z2196" i="1" s="1"/>
  <c r="Y2180" i="1" a="1"/>
  <c r="Y2180" i="1" s="1"/>
  <c r="Z2180" i="1" s="1"/>
  <c r="Y2164" i="1" a="1"/>
  <c r="Y2164" i="1" s="1"/>
  <c r="Z2164" i="1" s="1"/>
  <c r="Y2148" i="1" a="1"/>
  <c r="Y2148" i="1" s="1"/>
  <c r="Z2148" i="1" s="1"/>
  <c r="Y2132" i="1" a="1"/>
  <c r="Y2132" i="1" s="1"/>
  <c r="Z2132" i="1" s="1"/>
  <c r="Y2116" i="1" a="1"/>
  <c r="Y2116" i="1" s="1"/>
  <c r="Z2116" i="1" s="1"/>
  <c r="Y2100" i="1" a="1"/>
  <c r="Y2100" i="1" s="1"/>
  <c r="Z2100" i="1" s="1"/>
  <c r="Y2084" i="1" a="1"/>
  <c r="Y2084" i="1" s="1"/>
  <c r="Z2084" i="1" s="1"/>
  <c r="Y2068" i="1" a="1"/>
  <c r="Y2068" i="1" s="1"/>
  <c r="Z2068" i="1" s="1"/>
  <c r="Y2052" i="1" a="1"/>
  <c r="Y2052" i="1" s="1"/>
  <c r="Z2052" i="1" s="1"/>
  <c r="Y2036" i="1" a="1"/>
  <c r="Y2036" i="1" s="1"/>
  <c r="Z2036" i="1" s="1"/>
  <c r="Y2020" i="1" a="1"/>
  <c r="Y2020" i="1" s="1"/>
  <c r="Z2020" i="1" s="1"/>
  <c r="Y2004" i="1" a="1"/>
  <c r="Y2004" i="1" s="1"/>
  <c r="Z2004" i="1" s="1"/>
  <c r="Y1988" i="1" a="1"/>
  <c r="Y1988" i="1" s="1"/>
  <c r="Z1988" i="1" s="1"/>
  <c r="Y1972" i="1" a="1"/>
  <c r="Y1972" i="1" s="1"/>
  <c r="Z1972" i="1" s="1"/>
  <c r="Y1956" i="1" a="1"/>
  <c r="Y1956" i="1" s="1"/>
  <c r="Z1956" i="1" s="1"/>
  <c r="Y1940" i="1" a="1"/>
  <c r="Y1940" i="1" s="1"/>
  <c r="Z1940" i="1" s="1"/>
  <c r="Y1924" i="1" a="1"/>
  <c r="Y1924" i="1" s="1"/>
  <c r="Z1924" i="1" s="1"/>
  <c r="Y1908" i="1" a="1"/>
  <c r="Y1908" i="1" s="1"/>
  <c r="Z1908" i="1" s="1"/>
  <c r="Y1892" i="1" a="1"/>
  <c r="Y1892" i="1" s="1"/>
  <c r="Z1892" i="1" s="1"/>
  <c r="Y1876" i="1" a="1"/>
  <c r="Y1876" i="1" s="1"/>
  <c r="Z1876" i="1" s="1"/>
  <c r="Y1860" i="1" a="1"/>
  <c r="Y1860" i="1" s="1"/>
  <c r="Z1860" i="1" s="1"/>
  <c r="Y1844" i="1" a="1"/>
  <c r="Y1844" i="1" s="1"/>
  <c r="Z1844" i="1" s="1"/>
  <c r="Y1828" i="1" a="1"/>
  <c r="Y1828" i="1" s="1"/>
  <c r="Z1828" i="1" s="1"/>
  <c r="Y1812" i="1" a="1"/>
  <c r="Y1812" i="1" s="1"/>
  <c r="Z1812" i="1" s="1"/>
  <c r="Y1796" i="1" a="1"/>
  <c r="Y1796" i="1" s="1"/>
  <c r="Z1796" i="1" s="1"/>
  <c r="Y1780" i="1" a="1"/>
  <c r="Y1780" i="1" s="1"/>
  <c r="Z1780" i="1" s="1"/>
  <c r="Y3666" i="1" a="1"/>
  <c r="Y3666" i="1" s="1"/>
  <c r="Z3666" i="1" s="1"/>
  <c r="Y3650" i="1" a="1"/>
  <c r="Y3650" i="1" s="1"/>
  <c r="Z3650" i="1" s="1"/>
  <c r="Y3634" i="1" a="1"/>
  <c r="Y3634" i="1" s="1"/>
  <c r="Z3634" i="1" s="1"/>
  <c r="Y3618" i="1" a="1"/>
  <c r="Y3618" i="1" s="1"/>
  <c r="Z3618" i="1" s="1"/>
  <c r="Y3602" i="1" a="1"/>
  <c r="Y3602" i="1" s="1"/>
  <c r="Z3602" i="1" s="1"/>
  <c r="Y3586" i="1" a="1"/>
  <c r="Y3586" i="1" s="1"/>
  <c r="Z3586" i="1" s="1"/>
  <c r="Y3570" i="1" a="1"/>
  <c r="Y3570" i="1" s="1"/>
  <c r="Z3570" i="1" s="1"/>
  <c r="Y3554" i="1" a="1"/>
  <c r="Y3554" i="1" s="1"/>
  <c r="Z3554" i="1" s="1"/>
  <c r="Y3538" i="1" a="1"/>
  <c r="Y3538" i="1" s="1"/>
  <c r="Z3538" i="1" s="1"/>
  <c r="Y3522" i="1" a="1"/>
  <c r="Y3522" i="1" s="1"/>
  <c r="Z3522" i="1" s="1"/>
  <c r="Y3506" i="1" a="1"/>
  <c r="Y3506" i="1" s="1"/>
  <c r="Z3506" i="1" s="1"/>
  <c r="Y3490" i="1" a="1"/>
  <c r="Y3490" i="1" s="1"/>
  <c r="Z3490" i="1" s="1"/>
  <c r="Y3474" i="1" a="1"/>
  <c r="Y3474" i="1" s="1"/>
  <c r="Z3474" i="1" s="1"/>
  <c r="Y3458" i="1" a="1"/>
  <c r="Y3458" i="1" s="1"/>
  <c r="Z3458" i="1" s="1"/>
  <c r="Y3442" i="1" a="1"/>
  <c r="Y3442" i="1" s="1"/>
  <c r="Z3442" i="1" s="1"/>
  <c r="Y3426" i="1" a="1"/>
  <c r="Y3426" i="1" s="1"/>
  <c r="Z3426" i="1" s="1"/>
  <c r="Y3410" i="1" a="1"/>
  <c r="Y3410" i="1" s="1"/>
  <c r="Z3410" i="1" s="1"/>
  <c r="Y3394" i="1" a="1"/>
  <c r="Y3394" i="1" s="1"/>
  <c r="Z3394" i="1" s="1"/>
  <c r="Y3378" i="1" a="1"/>
  <c r="Y3378" i="1" s="1"/>
  <c r="Z3378" i="1" s="1"/>
  <c r="Y3362" i="1" a="1"/>
  <c r="Y3362" i="1" s="1"/>
  <c r="Z3362" i="1" s="1"/>
  <c r="Y3346" i="1" a="1"/>
  <c r="Y3346" i="1" s="1"/>
  <c r="Z3346" i="1" s="1"/>
  <c r="Y3330" i="1" a="1"/>
  <c r="Y3330" i="1" s="1"/>
  <c r="Z3330" i="1" s="1"/>
  <c r="Y3314" i="1" a="1"/>
  <c r="Y3314" i="1" s="1"/>
  <c r="Z3314" i="1" s="1"/>
  <c r="Y3298" i="1" a="1"/>
  <c r="Y3298" i="1" s="1"/>
  <c r="Z3298" i="1" s="1"/>
  <c r="Y3282" i="1" a="1"/>
  <c r="Y3282" i="1" s="1"/>
  <c r="Z3282" i="1" s="1"/>
  <c r="Y3266" i="1" a="1"/>
  <c r="Y3266" i="1" s="1"/>
  <c r="Z3266" i="1" s="1"/>
  <c r="Y3250" i="1" a="1"/>
  <c r="Y3250" i="1" s="1"/>
  <c r="Z3250" i="1" s="1"/>
  <c r="Y3234" i="1" a="1"/>
  <c r="Y3234" i="1" s="1"/>
  <c r="Z3234" i="1" s="1"/>
  <c r="Y3218" i="1" a="1"/>
  <c r="Y3218" i="1" s="1"/>
  <c r="Z3218" i="1" s="1"/>
  <c r="Y3202" i="1" a="1"/>
  <c r="Y3202" i="1" s="1"/>
  <c r="Z3202" i="1" s="1"/>
  <c r="Y3186" i="1" a="1"/>
  <c r="Y3186" i="1" s="1"/>
  <c r="Z3186" i="1" s="1"/>
  <c r="Y3170" i="1" a="1"/>
  <c r="Y3170" i="1" s="1"/>
  <c r="Z3170" i="1" s="1"/>
  <c r="Y3154" i="1" a="1"/>
  <c r="Y3154" i="1" s="1"/>
  <c r="Z3154" i="1" s="1"/>
  <c r="Y3138" i="1" a="1"/>
  <c r="Y3138" i="1" s="1"/>
  <c r="Z3138" i="1" s="1"/>
  <c r="Y3122" i="1" a="1"/>
  <c r="Y3122" i="1" s="1"/>
  <c r="Z3122" i="1" s="1"/>
  <c r="Y3106" i="1" a="1"/>
  <c r="Y3106" i="1" s="1"/>
  <c r="Z3106" i="1" s="1"/>
  <c r="Y3090" i="1" a="1"/>
  <c r="Y3090" i="1" s="1"/>
  <c r="Z3090" i="1" s="1"/>
  <c r="Y3074" i="1" a="1"/>
  <c r="Y3074" i="1" s="1"/>
  <c r="Z3074" i="1" s="1"/>
  <c r="Y3058" i="1" a="1"/>
  <c r="Y3058" i="1" s="1"/>
  <c r="Z3058" i="1" s="1"/>
  <c r="Y3042" i="1" a="1"/>
  <c r="Y3042" i="1" s="1"/>
  <c r="Z3042" i="1" s="1"/>
  <c r="Y3026" i="1" a="1"/>
  <c r="Y3026" i="1" s="1"/>
  <c r="Z3026" i="1" s="1"/>
  <c r="Y3010" i="1" a="1"/>
  <c r="Y3010" i="1" s="1"/>
  <c r="Z3010" i="1" s="1"/>
  <c r="Y2994" i="1" a="1"/>
  <c r="Y2994" i="1" s="1"/>
  <c r="Z2994" i="1" s="1"/>
  <c r="Y2978" i="1" a="1"/>
  <c r="Y2978" i="1" s="1"/>
  <c r="Z2978" i="1" s="1"/>
  <c r="Y2962" i="1" a="1"/>
  <c r="Y2962" i="1" s="1"/>
  <c r="Z2962" i="1" s="1"/>
  <c r="Y2946" i="1" a="1"/>
  <c r="Y2946" i="1" s="1"/>
  <c r="Z2946" i="1" s="1"/>
  <c r="Y2930" i="1" a="1"/>
  <c r="Y2930" i="1" s="1"/>
  <c r="Z2930" i="1" s="1"/>
  <c r="Y2914" i="1" a="1"/>
  <c r="Y2914" i="1" s="1"/>
  <c r="Z2914" i="1" s="1"/>
  <c r="Y2898" i="1" a="1"/>
  <c r="Y2898" i="1" s="1"/>
  <c r="Z2898" i="1" s="1"/>
  <c r="Y2882" i="1" a="1"/>
  <c r="Y2882" i="1" s="1"/>
  <c r="Z2882" i="1" s="1"/>
  <c r="Y2866" i="1" a="1"/>
  <c r="Y2866" i="1" s="1"/>
  <c r="Z2866" i="1" s="1"/>
  <c r="Y2850" i="1" a="1"/>
  <c r="Y2850" i="1" s="1"/>
  <c r="Z2850" i="1" s="1"/>
  <c r="Y2834" i="1" a="1"/>
  <c r="Y2834" i="1" s="1"/>
  <c r="Z2834" i="1" s="1"/>
  <c r="Y2818" i="1" a="1"/>
  <c r="Y2818" i="1" s="1"/>
  <c r="Z2818" i="1" s="1"/>
  <c r="Y2802" i="1" a="1"/>
  <c r="Y2802" i="1" s="1"/>
  <c r="Z2802" i="1" s="1"/>
  <c r="Y2786" i="1" a="1"/>
  <c r="Y2786" i="1" s="1"/>
  <c r="Z2786" i="1" s="1"/>
  <c r="Y2770" i="1" a="1"/>
  <c r="Y2770" i="1" s="1"/>
  <c r="Z2770" i="1" s="1"/>
  <c r="Y2754" i="1" a="1"/>
  <c r="Y2754" i="1" s="1"/>
  <c r="Z2754" i="1" s="1"/>
  <c r="Y2738" i="1" a="1"/>
  <c r="Y2738" i="1" s="1"/>
  <c r="Z2738" i="1" s="1"/>
  <c r="Y2722" i="1" a="1"/>
  <c r="Y2722" i="1" s="1"/>
  <c r="Z2722" i="1" s="1"/>
  <c r="Y2706" i="1" a="1"/>
  <c r="Y2706" i="1" s="1"/>
  <c r="Z2706" i="1" s="1"/>
  <c r="Y2690" i="1" a="1"/>
  <c r="Y2690" i="1" s="1"/>
  <c r="Z2690" i="1" s="1"/>
  <c r="Y2674" i="1" a="1"/>
  <c r="Y2674" i="1" s="1"/>
  <c r="Z2674" i="1" s="1"/>
  <c r="Y2658" i="1" a="1"/>
  <c r="Y2658" i="1" s="1"/>
  <c r="Z2658" i="1" s="1"/>
  <c r="Y2642" i="1" a="1"/>
  <c r="Y2642" i="1" s="1"/>
  <c r="Z2642" i="1" s="1"/>
  <c r="Y2626" i="1" a="1"/>
  <c r="Y2626" i="1" s="1"/>
  <c r="Z2626" i="1" s="1"/>
  <c r="Y2610" i="1" a="1"/>
  <c r="Y2610" i="1" s="1"/>
  <c r="Z2610" i="1" s="1"/>
  <c r="Y2594" i="1" a="1"/>
  <c r="Y2594" i="1" s="1"/>
  <c r="Z2594" i="1" s="1"/>
  <c r="Y2578" i="1" a="1"/>
  <c r="Y2578" i="1" s="1"/>
  <c r="Z2578" i="1" s="1"/>
  <c r="Y2562" i="1" a="1"/>
  <c r="Y2562" i="1" s="1"/>
  <c r="Z2562" i="1" s="1"/>
  <c r="Y2546" i="1" a="1"/>
  <c r="Y2546" i="1" s="1"/>
  <c r="Z2546" i="1" s="1"/>
  <c r="Y2530" i="1" a="1"/>
  <c r="Y2530" i="1" s="1"/>
  <c r="Z2530" i="1" s="1"/>
  <c r="Y2514" i="1" a="1"/>
  <c r="Y2514" i="1" s="1"/>
  <c r="Z2514" i="1" s="1"/>
  <c r="Y2498" i="1" a="1"/>
  <c r="Y2498" i="1" s="1"/>
  <c r="Z2498" i="1" s="1"/>
  <c r="Y2482" i="1" a="1"/>
  <c r="Y2482" i="1" s="1"/>
  <c r="Z2482" i="1" s="1"/>
  <c r="Y2466" i="1" a="1"/>
  <c r="Y2466" i="1" s="1"/>
  <c r="Z2466" i="1" s="1"/>
  <c r="Y2450" i="1" a="1"/>
  <c r="Y2450" i="1" s="1"/>
  <c r="Z2450" i="1" s="1"/>
  <c r="Y2434" i="1" a="1"/>
  <c r="Y2434" i="1" s="1"/>
  <c r="Z2434" i="1" s="1"/>
  <c r="Y2418" i="1" a="1"/>
  <c r="Y2418" i="1" s="1"/>
  <c r="Z2418" i="1" s="1"/>
  <c r="Y2402" i="1" a="1"/>
  <c r="Y2402" i="1" s="1"/>
  <c r="Z2402" i="1" s="1"/>
  <c r="Y2386" i="1" a="1"/>
  <c r="Y2386" i="1" s="1"/>
  <c r="Z2386" i="1" s="1"/>
  <c r="Y2370" i="1" a="1"/>
  <c r="Y2370" i="1" s="1"/>
  <c r="Z2370" i="1" s="1"/>
  <c r="Y2354" i="1" a="1"/>
  <c r="Y2354" i="1" s="1"/>
  <c r="Z2354" i="1" s="1"/>
  <c r="Y2338" i="1" a="1"/>
  <c r="Y2338" i="1" s="1"/>
  <c r="Z2338" i="1" s="1"/>
  <c r="Y2322" i="1" a="1"/>
  <c r="Y2322" i="1" s="1"/>
  <c r="Z2322" i="1" s="1"/>
  <c r="Y2306" i="1" a="1"/>
  <c r="Y2306" i="1" s="1"/>
  <c r="Z2306" i="1" s="1"/>
  <c r="Y2290" i="1" a="1"/>
  <c r="Y2290" i="1" s="1"/>
  <c r="Z2290" i="1" s="1"/>
  <c r="Y2274" i="1" a="1"/>
  <c r="Y2274" i="1" s="1"/>
  <c r="Z2274" i="1" s="1"/>
  <c r="Y2258" i="1" a="1"/>
  <c r="Y2258" i="1" s="1"/>
  <c r="Z2258" i="1" s="1"/>
  <c r="Y2242" i="1" a="1"/>
  <c r="Y2242" i="1" s="1"/>
  <c r="Z2242" i="1" s="1"/>
  <c r="Y2226" i="1" a="1"/>
  <c r="Y2226" i="1" s="1"/>
  <c r="Z2226" i="1" s="1"/>
  <c r="Y3873" i="1" a="1"/>
  <c r="Y3873" i="1" s="1"/>
  <c r="Z3873" i="1" s="1"/>
  <c r="Y3857" i="1" a="1"/>
  <c r="Y3857" i="1" s="1"/>
  <c r="Z3857" i="1" s="1"/>
  <c r="Y3841" i="1" a="1"/>
  <c r="Y3841" i="1" s="1"/>
  <c r="Z3841" i="1" s="1"/>
  <c r="Y3825" i="1" a="1"/>
  <c r="Y3825" i="1" s="1"/>
  <c r="Z3825" i="1" s="1"/>
  <c r="Y3809" i="1" a="1"/>
  <c r="Y3809" i="1" s="1"/>
  <c r="Z3809" i="1" s="1"/>
  <c r="Y3793" i="1" a="1"/>
  <c r="Y3793" i="1" s="1"/>
  <c r="Z3793" i="1" s="1"/>
  <c r="Y3777" i="1" a="1"/>
  <c r="Y3777" i="1" s="1"/>
  <c r="Z3777" i="1" s="1"/>
  <c r="Y3761" i="1" a="1"/>
  <c r="Y3761" i="1" s="1"/>
  <c r="Z3761" i="1" s="1"/>
  <c r="Y3745" i="1" a="1"/>
  <c r="Y3745" i="1" s="1"/>
  <c r="Z3745" i="1" s="1"/>
  <c r="Y3729" i="1" a="1"/>
  <c r="Y3729" i="1" s="1"/>
  <c r="Z3729" i="1" s="1"/>
  <c r="Y3713" i="1" a="1"/>
  <c r="Y3713" i="1" s="1"/>
  <c r="Z3713" i="1" s="1"/>
  <c r="Y3697" i="1" a="1"/>
  <c r="Y3697" i="1" s="1"/>
  <c r="Z3697" i="1" s="1"/>
  <c r="Y3681" i="1" a="1"/>
  <c r="Y3681" i="1" s="1"/>
  <c r="Z3681" i="1" s="1"/>
  <c r="Y3665" i="1" a="1"/>
  <c r="Y3665" i="1" s="1"/>
  <c r="Z3665" i="1" s="1"/>
  <c r="Y3649" i="1" a="1"/>
  <c r="Y3649" i="1" s="1"/>
  <c r="Z3649" i="1" s="1"/>
  <c r="Y3633" i="1" a="1"/>
  <c r="Y3633" i="1" s="1"/>
  <c r="Z3633" i="1" s="1"/>
  <c r="Y3617" i="1" a="1"/>
  <c r="Y3617" i="1" s="1"/>
  <c r="Z3617" i="1" s="1"/>
  <c r="Y3601" i="1" a="1"/>
  <c r="Y3601" i="1" s="1"/>
  <c r="Z3601" i="1" s="1"/>
  <c r="Y3585" i="1" a="1"/>
  <c r="Y3585" i="1" s="1"/>
  <c r="Z3585" i="1" s="1"/>
  <c r="Y3569" i="1" a="1"/>
  <c r="Y3569" i="1" s="1"/>
  <c r="Z3569" i="1" s="1"/>
  <c r="Y3553" i="1" a="1"/>
  <c r="Y3553" i="1" s="1"/>
  <c r="Z3553" i="1" s="1"/>
  <c r="Y3537" i="1" a="1"/>
  <c r="Y3537" i="1" s="1"/>
  <c r="Z3537" i="1" s="1"/>
  <c r="Y3521" i="1" a="1"/>
  <c r="Y3521" i="1" s="1"/>
  <c r="Z3521" i="1" s="1"/>
  <c r="Y3505" i="1" a="1"/>
  <c r="Y3505" i="1" s="1"/>
  <c r="Z3505" i="1" s="1"/>
  <c r="Y3489" i="1" a="1"/>
  <c r="Y3489" i="1" s="1"/>
  <c r="Z3489" i="1" s="1"/>
  <c r="Y3473" i="1" a="1"/>
  <c r="Y3473" i="1" s="1"/>
  <c r="Z3473" i="1" s="1"/>
  <c r="Y3457" i="1" a="1"/>
  <c r="Y3457" i="1" s="1"/>
  <c r="Z3457" i="1" s="1"/>
  <c r="Y3441" i="1" a="1"/>
  <c r="Y3441" i="1" s="1"/>
  <c r="Z3441" i="1" s="1"/>
  <c r="Y3425" i="1" a="1"/>
  <c r="Y3425" i="1" s="1"/>
  <c r="Z3425" i="1" s="1"/>
  <c r="Y3409" i="1" a="1"/>
  <c r="Y3409" i="1" s="1"/>
  <c r="Z3409" i="1" s="1"/>
  <c r="Y3393" i="1" a="1"/>
  <c r="Y3393" i="1" s="1"/>
  <c r="Z3393" i="1" s="1"/>
  <c r="Y3377" i="1" a="1"/>
  <c r="Y3377" i="1" s="1"/>
  <c r="Z3377" i="1" s="1"/>
  <c r="Y3361" i="1" a="1"/>
  <c r="Y3361" i="1" s="1"/>
  <c r="Z3361" i="1" s="1"/>
  <c r="Y3345" i="1" a="1"/>
  <c r="Y3345" i="1" s="1"/>
  <c r="Z3345" i="1" s="1"/>
  <c r="Y3329" i="1" a="1"/>
  <c r="Y3329" i="1" s="1"/>
  <c r="Z3329" i="1" s="1"/>
  <c r="Y3313" i="1" a="1"/>
  <c r="Y3313" i="1" s="1"/>
  <c r="Z3313" i="1" s="1"/>
  <c r="Y3297" i="1" a="1"/>
  <c r="Y3297" i="1" s="1"/>
  <c r="Z3297" i="1" s="1"/>
  <c r="Y3281" i="1" a="1"/>
  <c r="Y3281" i="1" s="1"/>
  <c r="Z3281" i="1" s="1"/>
  <c r="Y3265" i="1" a="1"/>
  <c r="Y3265" i="1" s="1"/>
  <c r="Z3265" i="1" s="1"/>
  <c r="Y3249" i="1" a="1"/>
  <c r="Y3249" i="1" s="1"/>
  <c r="Z3249" i="1" s="1"/>
  <c r="Y3233" i="1" a="1"/>
  <c r="Y3233" i="1" s="1"/>
  <c r="Z3233" i="1" s="1"/>
  <c r="Y3217" i="1" a="1"/>
  <c r="Y3217" i="1" s="1"/>
  <c r="Z3217" i="1" s="1"/>
  <c r="Y3201" i="1" a="1"/>
  <c r="Y3201" i="1" s="1"/>
  <c r="Z3201" i="1" s="1"/>
  <c r="Y3185" i="1" a="1"/>
  <c r="Y3185" i="1" s="1"/>
  <c r="Z3185" i="1" s="1"/>
  <c r="Y3169" i="1" a="1"/>
  <c r="Y3169" i="1" s="1"/>
  <c r="Z3169" i="1" s="1"/>
  <c r="Y3153" i="1" a="1"/>
  <c r="Y3153" i="1" s="1"/>
  <c r="Z3153" i="1" s="1"/>
  <c r="Y3137" i="1" a="1"/>
  <c r="Y3137" i="1" s="1"/>
  <c r="Z3137" i="1" s="1"/>
  <c r="Y3121" i="1" a="1"/>
  <c r="Y3121" i="1" s="1"/>
  <c r="Z3121" i="1" s="1"/>
  <c r="Y3105" i="1" a="1"/>
  <c r="Y3105" i="1" s="1"/>
  <c r="Z3105" i="1" s="1"/>
  <c r="Y3089" i="1" a="1"/>
  <c r="Y3089" i="1" s="1"/>
  <c r="Z3089" i="1" s="1"/>
  <c r="Y3073" i="1" a="1"/>
  <c r="Y3073" i="1" s="1"/>
  <c r="Z3073" i="1" s="1"/>
  <c r="Y3057" i="1" a="1"/>
  <c r="Y3057" i="1" s="1"/>
  <c r="Z3057" i="1" s="1"/>
  <c r="Y3041" i="1" a="1"/>
  <c r="Y3041" i="1" s="1"/>
  <c r="Z3041" i="1" s="1"/>
  <c r="Y3025" i="1" a="1"/>
  <c r="Y3025" i="1" s="1"/>
  <c r="Z3025" i="1" s="1"/>
  <c r="Y3009" i="1" a="1"/>
  <c r="Y3009" i="1" s="1"/>
  <c r="Z3009" i="1" s="1"/>
  <c r="Y2993" i="1" a="1"/>
  <c r="Y2993" i="1" s="1"/>
  <c r="Z2993" i="1" s="1"/>
  <c r="Y2977" i="1" a="1"/>
  <c r="Y2977" i="1" s="1"/>
  <c r="Z2977" i="1" s="1"/>
  <c r="Y2961" i="1" a="1"/>
  <c r="Y2961" i="1" s="1"/>
  <c r="Z2961" i="1" s="1"/>
  <c r="Y2945" i="1" a="1"/>
  <c r="Y2945" i="1" s="1"/>
  <c r="Z2945" i="1" s="1"/>
  <c r="Y2929" i="1" a="1"/>
  <c r="Y2929" i="1" s="1"/>
  <c r="Z2929" i="1" s="1"/>
  <c r="Y2913" i="1" a="1"/>
  <c r="Y2913" i="1" s="1"/>
  <c r="Z2913" i="1" s="1"/>
  <c r="Y2897" i="1" a="1"/>
  <c r="Y2897" i="1" s="1"/>
  <c r="Z2897" i="1" s="1"/>
  <c r="Y2881" i="1" a="1"/>
  <c r="Y2881" i="1" s="1"/>
  <c r="Z2881" i="1" s="1"/>
  <c r="Y2865" i="1" a="1"/>
  <c r="Y2865" i="1" s="1"/>
  <c r="Z2865" i="1" s="1"/>
  <c r="Y2849" i="1" a="1"/>
  <c r="Y2849" i="1" s="1"/>
  <c r="Z2849" i="1" s="1"/>
  <c r="Y2833" i="1" a="1"/>
  <c r="Y2833" i="1" s="1"/>
  <c r="Z2833" i="1" s="1"/>
  <c r="Y2817" i="1" a="1"/>
  <c r="Y2817" i="1" s="1"/>
  <c r="Z2817" i="1" s="1"/>
  <c r="Y2801" i="1" a="1"/>
  <c r="Y2801" i="1" s="1"/>
  <c r="Z2801" i="1" s="1"/>
  <c r="Y2785" i="1" a="1"/>
  <c r="Y2785" i="1" s="1"/>
  <c r="Z2785" i="1" s="1"/>
  <c r="Y2769" i="1" a="1"/>
  <c r="Y2769" i="1" s="1"/>
  <c r="Z2769" i="1" s="1"/>
  <c r="Y3536" i="1" a="1"/>
  <c r="Y3536" i="1" s="1"/>
  <c r="Z3536" i="1" s="1"/>
  <c r="Y3520" i="1" a="1"/>
  <c r="Y3520" i="1" s="1"/>
  <c r="Z3520" i="1" s="1"/>
  <c r="Y3504" i="1" a="1"/>
  <c r="Y3504" i="1" s="1"/>
  <c r="Z3504" i="1" s="1"/>
  <c r="Y3488" i="1" a="1"/>
  <c r="Y3488" i="1" s="1"/>
  <c r="Z3488" i="1" s="1"/>
  <c r="Y3472" i="1" a="1"/>
  <c r="Y3472" i="1" s="1"/>
  <c r="Z3472" i="1" s="1"/>
  <c r="Y3456" i="1" a="1"/>
  <c r="Y3456" i="1" s="1"/>
  <c r="Z3456" i="1" s="1"/>
  <c r="Y3440" i="1" a="1"/>
  <c r="Y3440" i="1" s="1"/>
  <c r="Z3440" i="1" s="1"/>
  <c r="Y3424" i="1" a="1"/>
  <c r="Y3424" i="1" s="1"/>
  <c r="Z3424" i="1" s="1"/>
  <c r="Y3408" i="1" a="1"/>
  <c r="Y3408" i="1" s="1"/>
  <c r="Z3408" i="1" s="1"/>
  <c r="Y3392" i="1" a="1"/>
  <c r="Y3392" i="1" s="1"/>
  <c r="Z3392" i="1" s="1"/>
  <c r="Y3376" i="1" a="1"/>
  <c r="Y3376" i="1" s="1"/>
  <c r="Z3376" i="1" s="1"/>
  <c r="Y3360" i="1" a="1"/>
  <c r="Y3360" i="1" s="1"/>
  <c r="Z3360" i="1" s="1"/>
  <c r="Y3344" i="1" a="1"/>
  <c r="Y3344" i="1" s="1"/>
  <c r="Z3344" i="1" s="1"/>
  <c r="Y3328" i="1" a="1"/>
  <c r="Y3328" i="1" s="1"/>
  <c r="Z3328" i="1" s="1"/>
  <c r="Y3312" i="1" a="1"/>
  <c r="Y3312" i="1" s="1"/>
  <c r="Z3312" i="1" s="1"/>
  <c r="Y3296" i="1" a="1"/>
  <c r="Y3296" i="1" s="1"/>
  <c r="Z3296" i="1" s="1"/>
  <c r="Y3280" i="1" a="1"/>
  <c r="Y3280" i="1" s="1"/>
  <c r="Z3280" i="1" s="1"/>
  <c r="Y3264" i="1" a="1"/>
  <c r="Y3264" i="1" s="1"/>
  <c r="Z3264" i="1" s="1"/>
  <c r="Y3248" i="1" a="1"/>
  <c r="Y3248" i="1" s="1"/>
  <c r="Z3248" i="1" s="1"/>
  <c r="Y3232" i="1" a="1"/>
  <c r="Y3232" i="1" s="1"/>
  <c r="Z3232" i="1" s="1"/>
  <c r="Y3216" i="1" a="1"/>
  <c r="Y3216" i="1" s="1"/>
  <c r="Z3216" i="1" s="1"/>
  <c r="Y3200" i="1" a="1"/>
  <c r="Y3200" i="1" s="1"/>
  <c r="Z3200" i="1" s="1"/>
  <c r="Y3184" i="1" a="1"/>
  <c r="Y3184" i="1" s="1"/>
  <c r="Z3184" i="1" s="1"/>
  <c r="Y3168" i="1" a="1"/>
  <c r="Y3168" i="1" s="1"/>
  <c r="Z3168" i="1" s="1"/>
  <c r="Y3152" i="1" a="1"/>
  <c r="Y3152" i="1" s="1"/>
  <c r="Z3152" i="1" s="1"/>
  <c r="Y3136" i="1" a="1"/>
  <c r="Y3136" i="1" s="1"/>
  <c r="Z3136" i="1" s="1"/>
  <c r="Y3120" i="1" a="1"/>
  <c r="Y3120" i="1" s="1"/>
  <c r="Z3120" i="1" s="1"/>
  <c r="Y3104" i="1" a="1"/>
  <c r="Y3104" i="1" s="1"/>
  <c r="Z3104" i="1" s="1"/>
  <c r="Y3088" i="1" a="1"/>
  <c r="Y3088" i="1" s="1"/>
  <c r="Z3088" i="1" s="1"/>
  <c r="Y3072" i="1" a="1"/>
  <c r="Y3072" i="1" s="1"/>
  <c r="Z3072" i="1" s="1"/>
  <c r="Y3056" i="1" a="1"/>
  <c r="Y3056" i="1" s="1"/>
  <c r="Z3056" i="1" s="1"/>
  <c r="Y3040" i="1" a="1"/>
  <c r="Y3040" i="1" s="1"/>
  <c r="Z3040" i="1" s="1"/>
  <c r="Y3024" i="1" a="1"/>
  <c r="Y3024" i="1" s="1"/>
  <c r="Z3024" i="1" s="1"/>
  <c r="Y3008" i="1" a="1"/>
  <c r="Y3008" i="1" s="1"/>
  <c r="Z3008" i="1" s="1"/>
  <c r="Y2992" i="1" a="1"/>
  <c r="Y2992" i="1" s="1"/>
  <c r="Z2992" i="1" s="1"/>
  <c r="Y2976" i="1" a="1"/>
  <c r="Y2976" i="1" s="1"/>
  <c r="Z2976" i="1" s="1"/>
  <c r="Y2960" i="1" a="1"/>
  <c r="Y2960" i="1" s="1"/>
  <c r="Z2960" i="1" s="1"/>
  <c r="Y2944" i="1" a="1"/>
  <c r="Y2944" i="1" s="1"/>
  <c r="Z2944" i="1" s="1"/>
  <c r="Y2928" i="1" a="1"/>
  <c r="Y2928" i="1" s="1"/>
  <c r="Z2928" i="1" s="1"/>
  <c r="Y2912" i="1" a="1"/>
  <c r="Y2912" i="1" s="1"/>
  <c r="Z2912" i="1" s="1"/>
  <c r="Y2896" i="1" a="1"/>
  <c r="Y2896" i="1" s="1"/>
  <c r="Z2896" i="1" s="1"/>
  <c r="Y2880" i="1" a="1"/>
  <c r="Y2880" i="1" s="1"/>
  <c r="Z2880" i="1" s="1"/>
  <c r="Y2864" i="1" a="1"/>
  <c r="Y2864" i="1" s="1"/>
  <c r="Z2864" i="1" s="1"/>
  <c r="Y2848" i="1" a="1"/>
  <c r="Y2848" i="1" s="1"/>
  <c r="Z2848" i="1" s="1"/>
  <c r="Y2832" i="1" a="1"/>
  <c r="Y2832" i="1" s="1"/>
  <c r="Z2832" i="1" s="1"/>
  <c r="Y2816" i="1" a="1"/>
  <c r="Y2816" i="1" s="1"/>
  <c r="Z2816" i="1" s="1"/>
  <c r="Y2800" i="1" a="1"/>
  <c r="Y2800" i="1" s="1"/>
  <c r="Z2800" i="1" s="1"/>
  <c r="Y2784" i="1" a="1"/>
  <c r="Y2784" i="1" s="1"/>
  <c r="Z2784" i="1" s="1"/>
  <c r="Y2768" i="1" a="1"/>
  <c r="Y2768" i="1" s="1"/>
  <c r="Z2768" i="1" s="1"/>
  <c r="Y2752" i="1" a="1"/>
  <c r="Y2752" i="1" s="1"/>
  <c r="Z2752" i="1" s="1"/>
  <c r="Y2736" i="1" a="1"/>
  <c r="Y2736" i="1" s="1"/>
  <c r="Z2736" i="1" s="1"/>
  <c r="Y2720" i="1" a="1"/>
  <c r="Y2720" i="1" s="1"/>
  <c r="Z2720" i="1" s="1"/>
  <c r="Y2704" i="1" a="1"/>
  <c r="Y2704" i="1" s="1"/>
  <c r="Z2704" i="1" s="1"/>
  <c r="Y2688" i="1" a="1"/>
  <c r="Y2688" i="1" s="1"/>
  <c r="Z2688" i="1" s="1"/>
  <c r="Y2672" i="1" a="1"/>
  <c r="Y2672" i="1" s="1"/>
  <c r="Z2672" i="1" s="1"/>
  <c r="Y2656" i="1" a="1"/>
  <c r="Y2656" i="1" s="1"/>
  <c r="Z2656" i="1" s="1"/>
  <c r="Y2640" i="1" a="1"/>
  <c r="Y2640" i="1" s="1"/>
  <c r="Z2640" i="1" s="1"/>
  <c r="Y2624" i="1" a="1"/>
  <c r="Y2624" i="1" s="1"/>
  <c r="Z2624" i="1" s="1"/>
  <c r="Y2608" i="1" a="1"/>
  <c r="Y2608" i="1" s="1"/>
  <c r="Z2608" i="1" s="1"/>
  <c r="Y2592" i="1" a="1"/>
  <c r="Y2592" i="1" s="1"/>
  <c r="Z2592" i="1" s="1"/>
  <c r="Y2576" i="1" a="1"/>
  <c r="Y2576" i="1" s="1"/>
  <c r="Z2576" i="1" s="1"/>
  <c r="Y2560" i="1" a="1"/>
  <c r="Y2560" i="1" s="1"/>
  <c r="Z2560" i="1" s="1"/>
  <c r="Y2544" i="1" a="1"/>
  <c r="Y2544" i="1" s="1"/>
  <c r="Z2544" i="1" s="1"/>
  <c r="Y2528" i="1" a="1"/>
  <c r="Y2528" i="1" s="1"/>
  <c r="Z2528" i="1" s="1"/>
  <c r="Y2512" i="1" a="1"/>
  <c r="Y2512" i="1" s="1"/>
  <c r="Z2512" i="1" s="1"/>
  <c r="Y2496" i="1" a="1"/>
  <c r="Y2496" i="1" s="1"/>
  <c r="Z2496" i="1" s="1"/>
  <c r="Y2480" i="1" a="1"/>
  <c r="Y2480" i="1" s="1"/>
  <c r="Z2480" i="1" s="1"/>
  <c r="Y2464" i="1" a="1"/>
  <c r="Y2464" i="1" s="1"/>
  <c r="Z2464" i="1" s="1"/>
  <c r="Y2448" i="1" a="1"/>
  <c r="Y2448" i="1" s="1"/>
  <c r="Z2448" i="1" s="1"/>
  <c r="Y2432" i="1" a="1"/>
  <c r="Y2432" i="1" s="1"/>
  <c r="Z2432" i="1" s="1"/>
  <c r="Y2416" i="1" a="1"/>
  <c r="Y2416" i="1" s="1"/>
  <c r="Z2416" i="1" s="1"/>
  <c r="Y2400" i="1" a="1"/>
  <c r="Y2400" i="1" s="1"/>
  <c r="Z2400" i="1" s="1"/>
  <c r="Y2384" i="1" a="1"/>
  <c r="Y2384" i="1" s="1"/>
  <c r="Z2384" i="1" s="1"/>
  <c r="Y2368" i="1" a="1"/>
  <c r="Y2368" i="1" s="1"/>
  <c r="Z2368" i="1" s="1"/>
  <c r="Y2352" i="1" a="1"/>
  <c r="Y2352" i="1" s="1"/>
  <c r="Z2352" i="1" s="1"/>
  <c r="Y2336" i="1" a="1"/>
  <c r="Y2336" i="1" s="1"/>
  <c r="Z2336" i="1" s="1"/>
  <c r="Y2320" i="1" a="1"/>
  <c r="Y2320" i="1" s="1"/>
  <c r="Z2320" i="1" s="1"/>
  <c r="Y2304" i="1" a="1"/>
  <c r="Y2304" i="1" s="1"/>
  <c r="Z2304" i="1" s="1"/>
  <c r="Y2288" i="1" a="1"/>
  <c r="Y2288" i="1" s="1"/>
  <c r="Z2288" i="1" s="1"/>
  <c r="Y2272" i="1" a="1"/>
  <c r="Y2272" i="1" s="1"/>
  <c r="Z2272" i="1" s="1"/>
  <c r="Y2256" i="1" a="1"/>
  <c r="Y2256" i="1" s="1"/>
  <c r="Z2256" i="1" s="1"/>
  <c r="Y2240" i="1" a="1"/>
  <c r="Y2240" i="1" s="1"/>
  <c r="Z2240" i="1" s="1"/>
  <c r="Y2224" i="1" a="1"/>
  <c r="Y2224" i="1" s="1"/>
  <c r="Z2224" i="1" s="1"/>
  <c r="Y2208" i="1" a="1"/>
  <c r="Y2208" i="1" s="1"/>
  <c r="Z2208" i="1" s="1"/>
  <c r="Y2192" i="1" a="1"/>
  <c r="Y2192" i="1" s="1"/>
  <c r="Z2192" i="1" s="1"/>
  <c r="Y1679" i="1" a="1"/>
  <c r="Y1679" i="1" s="1"/>
  <c r="Z1679" i="1" s="1"/>
  <c r="Y1663" i="1" a="1"/>
  <c r="Y1663" i="1" s="1"/>
  <c r="Z1663" i="1" s="1"/>
  <c r="Y1647" i="1" a="1"/>
  <c r="Y1647" i="1" s="1"/>
  <c r="Z1647" i="1" s="1"/>
  <c r="Y1631" i="1" a="1"/>
  <c r="Y1631" i="1" s="1"/>
  <c r="Z1631" i="1" s="1"/>
  <c r="Y1615" i="1" a="1"/>
  <c r="Y1615" i="1" s="1"/>
  <c r="Z1615" i="1" s="1"/>
  <c r="Y1599" i="1" a="1"/>
  <c r="Y1599" i="1" s="1"/>
  <c r="Z1599" i="1" s="1"/>
  <c r="Y1583" i="1" a="1"/>
  <c r="Y1583" i="1" s="1"/>
  <c r="Z1583" i="1" s="1"/>
  <c r="Y1567" i="1" a="1"/>
  <c r="Y1567" i="1" s="1"/>
  <c r="Z1567" i="1" s="1"/>
  <c r="Y1551" i="1" a="1"/>
  <c r="Y1551" i="1" s="1"/>
  <c r="Z1551" i="1" s="1"/>
  <c r="Y1535" i="1" a="1"/>
  <c r="Y1535" i="1" s="1"/>
  <c r="Z1535" i="1" s="1"/>
  <c r="Y1519" i="1" a="1"/>
  <c r="Y1519" i="1" s="1"/>
  <c r="Z1519" i="1" s="1"/>
  <c r="Y1503" i="1" a="1"/>
  <c r="Y1503" i="1" s="1"/>
  <c r="Z1503" i="1" s="1"/>
  <c r="Y1487" i="1" a="1"/>
  <c r="Y1487" i="1" s="1"/>
  <c r="Z1487" i="1" s="1"/>
  <c r="Y1471" i="1" a="1"/>
  <c r="Y1471" i="1" s="1"/>
  <c r="Z1471" i="1" s="1"/>
  <c r="Y1455" i="1" a="1"/>
  <c r="Y1455" i="1" s="1"/>
  <c r="Z1455" i="1" s="1"/>
  <c r="Y1439" i="1" a="1"/>
  <c r="Y1439" i="1" s="1"/>
  <c r="Z1439" i="1" s="1"/>
  <c r="Y1423" i="1" a="1"/>
  <c r="Y1423" i="1" s="1"/>
  <c r="Z1423" i="1" s="1"/>
  <c r="Y1407" i="1" a="1"/>
  <c r="Y1407" i="1" s="1"/>
  <c r="Z1407" i="1" s="1"/>
  <c r="Y1391" i="1" a="1"/>
  <c r="Y1391" i="1" s="1"/>
  <c r="Z1391" i="1" s="1"/>
  <c r="Y1375" i="1" a="1"/>
  <c r="Y1375" i="1" s="1"/>
  <c r="Z1375" i="1" s="1"/>
  <c r="Y1359" i="1" a="1"/>
  <c r="Y1359" i="1" s="1"/>
  <c r="Z1359" i="1" s="1"/>
  <c r="Y1343" i="1" a="1"/>
  <c r="Y1343" i="1" s="1"/>
  <c r="Z1343" i="1" s="1"/>
  <c r="Y1327" i="1" a="1"/>
  <c r="Y1327" i="1" s="1"/>
  <c r="Z1327" i="1" s="1"/>
  <c r="Y1311" i="1" a="1"/>
  <c r="Y1311" i="1" s="1"/>
  <c r="Z1311" i="1" s="1"/>
  <c r="Y1295" i="1" a="1"/>
  <c r="Y1295" i="1" s="1"/>
  <c r="Z1295" i="1" s="1"/>
  <c r="Y1279" i="1" a="1"/>
  <c r="Y1279" i="1" s="1"/>
  <c r="Z1279" i="1" s="1"/>
  <c r="Y1263" i="1" a="1"/>
  <c r="Y1263" i="1" s="1"/>
  <c r="Z1263" i="1" s="1"/>
  <c r="Y1247" i="1" a="1"/>
  <c r="Y1247" i="1" s="1"/>
  <c r="Z1247" i="1" s="1"/>
  <c r="Y1231" i="1" a="1"/>
  <c r="Y1231" i="1" s="1"/>
  <c r="Z1231" i="1" s="1"/>
  <c r="Y1215" i="1" a="1"/>
  <c r="Y1215" i="1" s="1"/>
  <c r="Z1215" i="1" s="1"/>
  <c r="Y1199" i="1" a="1"/>
  <c r="Y1199" i="1" s="1"/>
  <c r="Z1199" i="1" s="1"/>
  <c r="Y1183" i="1" a="1"/>
  <c r="Y1183" i="1" s="1"/>
  <c r="Z1183" i="1" s="1"/>
  <c r="Y1167" i="1" a="1"/>
  <c r="Y1167" i="1" s="1"/>
  <c r="Z1167" i="1" s="1"/>
  <c r="Y1151" i="1" a="1"/>
  <c r="Y1151" i="1" s="1"/>
  <c r="Z1151" i="1" s="1"/>
  <c r="Y1135" i="1" a="1"/>
  <c r="Y1135" i="1" s="1"/>
  <c r="Z1135" i="1" s="1"/>
  <c r="Y1119" i="1" a="1"/>
  <c r="Y1119" i="1" s="1"/>
  <c r="Z1119" i="1" s="1"/>
  <c r="Y1103" i="1" a="1"/>
  <c r="Y1103" i="1" s="1"/>
  <c r="Z1103" i="1" s="1"/>
  <c r="Y1087" i="1" a="1"/>
  <c r="Y1087" i="1" s="1"/>
  <c r="Z1087" i="1" s="1"/>
  <c r="Y1071" i="1" a="1"/>
  <c r="Y1071" i="1" s="1"/>
  <c r="Z1071" i="1" s="1"/>
  <c r="Y1055" i="1" a="1"/>
  <c r="Y1055" i="1" s="1"/>
  <c r="Z1055" i="1" s="1"/>
  <c r="Y1039" i="1" a="1"/>
  <c r="Y1039" i="1" s="1"/>
  <c r="Z1039" i="1" s="1"/>
  <c r="Y1023" i="1" a="1"/>
  <c r="Y1023" i="1" s="1"/>
  <c r="Z1023" i="1" s="1"/>
  <c r="Y1007" i="1" a="1"/>
  <c r="Y1007" i="1" s="1"/>
  <c r="Z1007" i="1" s="1"/>
  <c r="Y991" i="1" a="1"/>
  <c r="Y991" i="1" s="1"/>
  <c r="Z991" i="1" s="1"/>
  <c r="Y975" i="1" a="1"/>
  <c r="Y975" i="1" s="1"/>
  <c r="Z975" i="1" s="1"/>
  <c r="Y959" i="1" a="1"/>
  <c r="Y959" i="1" s="1"/>
  <c r="Z959" i="1" s="1"/>
  <c r="Y943" i="1" a="1"/>
  <c r="Y943" i="1" s="1"/>
  <c r="Z943" i="1" s="1"/>
  <c r="Y927" i="1" a="1"/>
  <c r="Y927" i="1" s="1"/>
  <c r="Z927" i="1" s="1"/>
  <c r="Y911" i="1" a="1"/>
  <c r="Y911" i="1" s="1"/>
  <c r="Z911" i="1" s="1"/>
  <c r="Y895" i="1" a="1"/>
  <c r="Y895" i="1" s="1"/>
  <c r="Z895" i="1" s="1"/>
  <c r="Y879" i="1" a="1"/>
  <c r="Y879" i="1" s="1"/>
  <c r="Z879" i="1" s="1"/>
  <c r="Y863" i="1" a="1"/>
  <c r="Y863" i="1" s="1"/>
  <c r="Z863" i="1" s="1"/>
  <c r="Y847" i="1" a="1"/>
  <c r="Y847" i="1" s="1"/>
  <c r="Z847" i="1" s="1"/>
  <c r="Y831" i="1" a="1"/>
  <c r="Y831" i="1" s="1"/>
  <c r="Z831" i="1" s="1"/>
  <c r="Y815" i="1" a="1"/>
  <c r="Y815" i="1" s="1"/>
  <c r="Z815" i="1" s="1"/>
  <c r="Y799" i="1" a="1"/>
  <c r="Y799" i="1" s="1"/>
  <c r="Z799" i="1" s="1"/>
  <c r="Y783" i="1" a="1"/>
  <c r="Y783" i="1" s="1"/>
  <c r="Z783" i="1" s="1"/>
  <c r="Y767" i="1" a="1"/>
  <c r="Y767" i="1" s="1"/>
  <c r="Z767" i="1" s="1"/>
  <c r="Y751" i="1" a="1"/>
  <c r="Y751" i="1" s="1"/>
  <c r="Z751" i="1" s="1"/>
  <c r="Y735" i="1" a="1"/>
  <c r="Y735" i="1" s="1"/>
  <c r="Z735" i="1" s="1"/>
  <c r="Y719" i="1" a="1"/>
  <c r="Y719" i="1" s="1"/>
  <c r="Z719" i="1" s="1"/>
  <c r="Y703" i="1" a="1"/>
  <c r="Y703" i="1" s="1"/>
  <c r="Z703" i="1" s="1"/>
  <c r="Y687" i="1" a="1"/>
  <c r="Y687" i="1" s="1"/>
  <c r="Z687" i="1" s="1"/>
  <c r="Y671" i="1" a="1"/>
  <c r="Y671" i="1" s="1"/>
  <c r="Z671" i="1" s="1"/>
  <c r="Y655" i="1" a="1"/>
  <c r="Y655" i="1" s="1"/>
  <c r="Z655" i="1" s="1"/>
  <c r="Y639" i="1" a="1"/>
  <c r="Y639" i="1" s="1"/>
  <c r="Z639" i="1" s="1"/>
  <c r="Y623" i="1" a="1"/>
  <c r="Y623" i="1" s="1"/>
  <c r="Z623" i="1" s="1"/>
  <c r="Y607" i="1" a="1"/>
  <c r="Y607" i="1" s="1"/>
  <c r="Z607" i="1" s="1"/>
  <c r="Y591" i="1" a="1"/>
  <c r="Y591" i="1" s="1"/>
  <c r="Z591" i="1" s="1"/>
  <c r="Y575" i="1" a="1"/>
  <c r="Y575" i="1" s="1"/>
  <c r="Z575" i="1" s="1"/>
  <c r="Y559" i="1" a="1"/>
  <c r="Y559" i="1" s="1"/>
  <c r="Z559" i="1" s="1"/>
  <c r="Y543" i="1" a="1"/>
  <c r="Y543" i="1" s="1"/>
  <c r="Z543" i="1" s="1"/>
  <c r="Y527" i="1" a="1"/>
  <c r="Y527" i="1" s="1"/>
  <c r="Z527" i="1" s="1"/>
  <c r="Y511" i="1" a="1"/>
  <c r="Y511" i="1" s="1"/>
  <c r="Z511" i="1" s="1"/>
  <c r="Y495" i="1" a="1"/>
  <c r="Y495" i="1" s="1"/>
  <c r="Z495" i="1" s="1"/>
  <c r="Y3502" i="1" a="1"/>
  <c r="Y3502" i="1" s="1"/>
  <c r="Z3502" i="1" s="1"/>
  <c r="Y3486" i="1" a="1"/>
  <c r="Y3486" i="1" s="1"/>
  <c r="Z3486" i="1" s="1"/>
  <c r="Y3470" i="1" a="1"/>
  <c r="Y3470" i="1" s="1"/>
  <c r="Z3470" i="1" s="1"/>
  <c r="Y3454" i="1" a="1"/>
  <c r="Y3454" i="1" s="1"/>
  <c r="Z3454" i="1" s="1"/>
  <c r="Y3438" i="1" a="1"/>
  <c r="Y3438" i="1" s="1"/>
  <c r="Z3438" i="1" s="1"/>
  <c r="Y3422" i="1" a="1"/>
  <c r="Y3422" i="1" s="1"/>
  <c r="Z3422" i="1" s="1"/>
  <c r="Y3406" i="1" a="1"/>
  <c r="Y3406" i="1" s="1"/>
  <c r="Z3406" i="1" s="1"/>
  <c r="Y3390" i="1" a="1"/>
  <c r="Y3390" i="1" s="1"/>
  <c r="Z3390" i="1" s="1"/>
  <c r="Y3374" i="1" a="1"/>
  <c r="Y3374" i="1" s="1"/>
  <c r="Z3374" i="1" s="1"/>
  <c r="Y3358" i="1" a="1"/>
  <c r="Y3358" i="1" s="1"/>
  <c r="Z3358" i="1" s="1"/>
  <c r="Y3342" i="1" a="1"/>
  <c r="Y3342" i="1" s="1"/>
  <c r="Z3342" i="1" s="1"/>
  <c r="Y3326" i="1" a="1"/>
  <c r="Y3326" i="1" s="1"/>
  <c r="Z3326" i="1" s="1"/>
  <c r="Y3310" i="1" a="1"/>
  <c r="Y3310" i="1" s="1"/>
  <c r="Z3310" i="1" s="1"/>
  <c r="Y3294" i="1" a="1"/>
  <c r="Y3294" i="1" s="1"/>
  <c r="Z3294" i="1" s="1"/>
  <c r="Y3278" i="1" a="1"/>
  <c r="Y3278" i="1" s="1"/>
  <c r="Z3278" i="1" s="1"/>
  <c r="Y3262" i="1" a="1"/>
  <c r="Y3262" i="1" s="1"/>
  <c r="Z3262" i="1" s="1"/>
  <c r="Y3246" i="1" a="1"/>
  <c r="Y3246" i="1" s="1"/>
  <c r="Z3246" i="1" s="1"/>
  <c r="Y3230" i="1" a="1"/>
  <c r="Y3230" i="1" s="1"/>
  <c r="Z3230" i="1" s="1"/>
  <c r="Y3214" i="1" a="1"/>
  <c r="Y3214" i="1" s="1"/>
  <c r="Z3214" i="1" s="1"/>
  <c r="Y3198" i="1" a="1"/>
  <c r="Y3198" i="1" s="1"/>
  <c r="Z3198" i="1" s="1"/>
  <c r="Y3182" i="1" a="1"/>
  <c r="Y3182" i="1" s="1"/>
  <c r="Z3182" i="1" s="1"/>
  <c r="Y3166" i="1" a="1"/>
  <c r="Y3166" i="1" s="1"/>
  <c r="Z3166" i="1" s="1"/>
  <c r="Y3150" i="1" a="1"/>
  <c r="Y3150" i="1" s="1"/>
  <c r="Z3150" i="1" s="1"/>
  <c r="Y3134" i="1" a="1"/>
  <c r="Y3134" i="1" s="1"/>
  <c r="Z3134" i="1" s="1"/>
  <c r="Y3118" i="1" a="1"/>
  <c r="Y3118" i="1" s="1"/>
  <c r="Z3118" i="1" s="1"/>
  <c r="Y3102" i="1" a="1"/>
  <c r="Y3102" i="1" s="1"/>
  <c r="Z3102" i="1" s="1"/>
  <c r="Y3086" i="1" a="1"/>
  <c r="Y3086" i="1" s="1"/>
  <c r="Z3086" i="1" s="1"/>
  <c r="Y3070" i="1" a="1"/>
  <c r="Y3070" i="1" s="1"/>
  <c r="Z3070" i="1" s="1"/>
  <c r="Y3054" i="1" a="1"/>
  <c r="Y3054" i="1" s="1"/>
  <c r="Z3054" i="1" s="1"/>
  <c r="Y3038" i="1" a="1"/>
  <c r="Y3038" i="1" s="1"/>
  <c r="Z3038" i="1" s="1"/>
  <c r="Y3022" i="1" a="1"/>
  <c r="Y3022" i="1" s="1"/>
  <c r="Z3022" i="1" s="1"/>
  <c r="Y3006" i="1" a="1"/>
  <c r="Y3006" i="1" s="1"/>
  <c r="Z3006" i="1" s="1"/>
  <c r="Y2990" i="1" a="1"/>
  <c r="Y2990" i="1" s="1"/>
  <c r="Z2990" i="1" s="1"/>
  <c r="Y2974" i="1" a="1"/>
  <c r="Y2974" i="1" s="1"/>
  <c r="Z2974" i="1" s="1"/>
  <c r="Y2958" i="1" a="1"/>
  <c r="Y2958" i="1" s="1"/>
  <c r="Z2958" i="1" s="1"/>
  <c r="Y2942" i="1" a="1"/>
  <c r="Y2942" i="1" s="1"/>
  <c r="Z2942" i="1" s="1"/>
  <c r="Y2926" i="1" a="1"/>
  <c r="Y2926" i="1" s="1"/>
  <c r="Z2926" i="1" s="1"/>
  <c r="Y2910" i="1" a="1"/>
  <c r="Y2910" i="1" s="1"/>
  <c r="Z2910" i="1" s="1"/>
  <c r="Y2894" i="1" a="1"/>
  <c r="Y2894" i="1" s="1"/>
  <c r="Z2894" i="1" s="1"/>
  <c r="Y2878" i="1" a="1"/>
  <c r="Y2878" i="1" s="1"/>
  <c r="Z2878" i="1" s="1"/>
  <c r="Y2862" i="1" a="1"/>
  <c r="Y2862" i="1" s="1"/>
  <c r="Z2862" i="1" s="1"/>
  <c r="Y2846" i="1" a="1"/>
  <c r="Y2846" i="1" s="1"/>
  <c r="Z2846" i="1" s="1"/>
  <c r="Y2830" i="1" a="1"/>
  <c r="Y2830" i="1" s="1"/>
  <c r="Z2830" i="1" s="1"/>
  <c r="Y2814" i="1" a="1"/>
  <c r="Y2814" i="1" s="1"/>
  <c r="Z2814" i="1" s="1"/>
  <c r="Y2798" i="1" a="1"/>
  <c r="Y2798" i="1" s="1"/>
  <c r="Z2798" i="1" s="1"/>
  <c r="Y2782" i="1" a="1"/>
  <c r="Y2782" i="1" s="1"/>
  <c r="Z2782" i="1" s="1"/>
  <c r="Y2766" i="1" a="1"/>
  <c r="Y2766" i="1" s="1"/>
  <c r="Z2766" i="1" s="1"/>
  <c r="Y2750" i="1" a="1"/>
  <c r="Y2750" i="1" s="1"/>
  <c r="Z2750" i="1" s="1"/>
  <c r="Y2734" i="1" a="1"/>
  <c r="Y2734" i="1" s="1"/>
  <c r="Z2734" i="1" s="1"/>
  <c r="Y2718" i="1" a="1"/>
  <c r="Y2718" i="1" s="1"/>
  <c r="Z2718" i="1" s="1"/>
  <c r="Y2702" i="1" a="1"/>
  <c r="Y2702" i="1" s="1"/>
  <c r="Z2702" i="1" s="1"/>
  <c r="Y2686" i="1" a="1"/>
  <c r="Y2686" i="1" s="1"/>
  <c r="Z2686" i="1" s="1"/>
  <c r="Y2670" i="1" a="1"/>
  <c r="Y2670" i="1" s="1"/>
  <c r="Z2670" i="1" s="1"/>
  <c r="Y2654" i="1" a="1"/>
  <c r="Y2654" i="1" s="1"/>
  <c r="Z2654" i="1" s="1"/>
  <c r="Y2638" i="1" a="1"/>
  <c r="Y2638" i="1" s="1"/>
  <c r="Z2638" i="1" s="1"/>
  <c r="Y2622" i="1" a="1"/>
  <c r="Y2622" i="1" s="1"/>
  <c r="Z2622" i="1" s="1"/>
  <c r="Y2606" i="1" a="1"/>
  <c r="Y2606" i="1" s="1"/>
  <c r="Z2606" i="1" s="1"/>
  <c r="Y2590" i="1" a="1"/>
  <c r="Y2590" i="1" s="1"/>
  <c r="Z2590" i="1" s="1"/>
  <c r="Y2574" i="1" a="1"/>
  <c r="Y2574" i="1" s="1"/>
  <c r="Z2574" i="1" s="1"/>
  <c r="Y2558" i="1" a="1"/>
  <c r="Y2558" i="1" s="1"/>
  <c r="Z2558" i="1" s="1"/>
  <c r="Y2542" i="1" a="1"/>
  <c r="Y2542" i="1" s="1"/>
  <c r="Z2542" i="1" s="1"/>
  <c r="Y2526" i="1" a="1"/>
  <c r="Y2526" i="1" s="1"/>
  <c r="Z2526" i="1" s="1"/>
  <c r="Y2510" i="1" a="1"/>
  <c r="Y2510" i="1" s="1"/>
  <c r="Z2510" i="1" s="1"/>
  <c r="Y2494" i="1" a="1"/>
  <c r="Y2494" i="1" s="1"/>
  <c r="Z2494" i="1" s="1"/>
  <c r="Y2478" i="1" a="1"/>
  <c r="Y2478" i="1" s="1"/>
  <c r="Z2478" i="1" s="1"/>
  <c r="Y2462" i="1" a="1"/>
  <c r="Y2462" i="1" s="1"/>
  <c r="Z2462" i="1" s="1"/>
  <c r="Y2446" i="1" a="1"/>
  <c r="Y2446" i="1" s="1"/>
  <c r="Z2446" i="1" s="1"/>
  <c r="Y2430" i="1" a="1"/>
  <c r="Y2430" i="1" s="1"/>
  <c r="Z2430" i="1" s="1"/>
  <c r="Y2414" i="1" a="1"/>
  <c r="Y2414" i="1" s="1"/>
  <c r="Z2414" i="1" s="1"/>
  <c r="Y2398" i="1" a="1"/>
  <c r="Y2398" i="1" s="1"/>
  <c r="Z2398" i="1" s="1"/>
  <c r="Y2382" i="1" a="1"/>
  <c r="Y2382" i="1" s="1"/>
  <c r="Z2382" i="1" s="1"/>
  <c r="Y2366" i="1" a="1"/>
  <c r="Y2366" i="1" s="1"/>
  <c r="Z2366" i="1" s="1"/>
  <c r="Y2350" i="1" a="1"/>
  <c r="Y2350" i="1" s="1"/>
  <c r="Z2350" i="1" s="1"/>
  <c r="Y2334" i="1" a="1"/>
  <c r="Y2334" i="1" s="1"/>
  <c r="Z2334" i="1" s="1"/>
  <c r="Y2318" i="1" a="1"/>
  <c r="Y2318" i="1" s="1"/>
  <c r="Z2318" i="1" s="1"/>
  <c r="Y2302" i="1" a="1"/>
  <c r="Y2302" i="1" s="1"/>
  <c r="Z2302" i="1" s="1"/>
  <c r="Y2286" i="1" a="1"/>
  <c r="Y2286" i="1" s="1"/>
  <c r="Z2286" i="1" s="1"/>
  <c r="Y2270" i="1" a="1"/>
  <c r="Y2270" i="1" s="1"/>
  <c r="Z2270" i="1" s="1"/>
  <c r="Y2254" i="1" a="1"/>
  <c r="Y2254" i="1" s="1"/>
  <c r="Z2254" i="1" s="1"/>
  <c r="Y2238" i="1" a="1"/>
  <c r="Y2238" i="1" s="1"/>
  <c r="Z2238" i="1" s="1"/>
  <c r="Y2222" i="1" a="1"/>
  <c r="Y2222" i="1" s="1"/>
  <c r="Z2222" i="1" s="1"/>
  <c r="Y2206" i="1" a="1"/>
  <c r="Y2206" i="1" s="1"/>
  <c r="Z2206" i="1" s="1"/>
  <c r="Y2190" i="1" a="1"/>
  <c r="Y2190" i="1" s="1"/>
  <c r="Z2190" i="1" s="1"/>
  <c r="Y1725" i="1" a="1"/>
  <c r="Y1725" i="1" s="1"/>
  <c r="Z1725" i="1" s="1"/>
  <c r="Y1709" i="1" a="1"/>
  <c r="Y1709" i="1" s="1"/>
  <c r="Z1709" i="1" s="1"/>
  <c r="Y1693" i="1" a="1"/>
  <c r="Y1693" i="1" s="1"/>
  <c r="Z1693" i="1" s="1"/>
  <c r="Y1677" i="1" a="1"/>
  <c r="Y1677" i="1" s="1"/>
  <c r="Z1677" i="1" s="1"/>
  <c r="Y1661" i="1" a="1"/>
  <c r="Y1661" i="1" s="1"/>
  <c r="Z1661" i="1" s="1"/>
  <c r="Y1645" i="1" a="1"/>
  <c r="Y1645" i="1" s="1"/>
  <c r="Z1645" i="1" s="1"/>
  <c r="Y1629" i="1" a="1"/>
  <c r="Y1629" i="1" s="1"/>
  <c r="Z1629" i="1" s="1"/>
  <c r="Y1613" i="1" a="1"/>
  <c r="Y1613" i="1" s="1"/>
  <c r="Z1613" i="1" s="1"/>
  <c r="Y1597" i="1" a="1"/>
  <c r="Y1597" i="1" s="1"/>
  <c r="Z1597" i="1" s="1"/>
  <c r="Y1581" i="1" a="1"/>
  <c r="Y1581" i="1" s="1"/>
  <c r="Z1581" i="1" s="1"/>
  <c r="Y1565" i="1" a="1"/>
  <c r="Y1565" i="1" s="1"/>
  <c r="Z1565" i="1" s="1"/>
  <c r="Y1549" i="1" a="1"/>
  <c r="Y1549" i="1" s="1"/>
  <c r="Z1549" i="1" s="1"/>
  <c r="Y1533" i="1" a="1"/>
  <c r="Y1533" i="1" s="1"/>
  <c r="Z1533" i="1" s="1"/>
  <c r="Y1517" i="1" a="1"/>
  <c r="Y1517" i="1" s="1"/>
  <c r="Z1517" i="1" s="1"/>
  <c r="Y1501" i="1" a="1"/>
  <c r="Y1501" i="1" s="1"/>
  <c r="Z1501" i="1" s="1"/>
  <c r="Y1485" i="1" a="1"/>
  <c r="Y1485" i="1" s="1"/>
  <c r="Z1485" i="1" s="1"/>
  <c r="Y1469" i="1" a="1"/>
  <c r="Y1469" i="1" s="1"/>
  <c r="Z1469" i="1" s="1"/>
  <c r="Y1453" i="1" a="1"/>
  <c r="Y1453" i="1" s="1"/>
  <c r="Z1453" i="1" s="1"/>
  <c r="Y1437" i="1" a="1"/>
  <c r="Y1437" i="1" s="1"/>
  <c r="Z1437" i="1" s="1"/>
  <c r="Y1421" i="1" a="1"/>
  <c r="Y1421" i="1" s="1"/>
  <c r="Z1421" i="1" s="1"/>
  <c r="Y1405" i="1" a="1"/>
  <c r="Y1405" i="1" s="1"/>
  <c r="Z1405" i="1" s="1"/>
  <c r="Y1389" i="1" a="1"/>
  <c r="Y1389" i="1" s="1"/>
  <c r="Z1389" i="1" s="1"/>
  <c r="Y1373" i="1" a="1"/>
  <c r="Y1373" i="1" s="1"/>
  <c r="Z1373" i="1" s="1"/>
  <c r="Y1357" i="1" a="1"/>
  <c r="Y1357" i="1" s="1"/>
  <c r="Z1357" i="1" s="1"/>
  <c r="Y1341" i="1" a="1"/>
  <c r="Y1341" i="1" s="1"/>
  <c r="Z1341" i="1" s="1"/>
  <c r="Y1325" i="1" a="1"/>
  <c r="Y1325" i="1" s="1"/>
  <c r="Z1325" i="1" s="1"/>
  <c r="Y1309" i="1" a="1"/>
  <c r="Y1309" i="1" s="1"/>
  <c r="Z1309" i="1" s="1"/>
  <c r="Y1293" i="1" a="1"/>
  <c r="Y1293" i="1" s="1"/>
  <c r="Z1293" i="1" s="1"/>
  <c r="Y1277" i="1" a="1"/>
  <c r="Y1277" i="1" s="1"/>
  <c r="Z1277" i="1" s="1"/>
  <c r="Y1261" i="1" a="1"/>
  <c r="Y1261" i="1" s="1"/>
  <c r="Z1261" i="1" s="1"/>
  <c r="Y1245" i="1" a="1"/>
  <c r="Y1245" i="1" s="1"/>
  <c r="Z1245" i="1" s="1"/>
  <c r="Y1229" i="1" a="1"/>
  <c r="Y1229" i="1" s="1"/>
  <c r="Z1229" i="1" s="1"/>
  <c r="Y1213" i="1" a="1"/>
  <c r="Y1213" i="1" s="1"/>
  <c r="Z1213" i="1" s="1"/>
  <c r="Y1197" i="1" a="1"/>
  <c r="Y1197" i="1" s="1"/>
  <c r="Z1197" i="1" s="1"/>
  <c r="Y1181" i="1" a="1"/>
  <c r="Y1181" i="1" s="1"/>
  <c r="Z1181" i="1" s="1"/>
  <c r="Y1165" i="1" a="1"/>
  <c r="Y1165" i="1" s="1"/>
  <c r="Z1165" i="1" s="1"/>
  <c r="Y1149" i="1" a="1"/>
  <c r="Y1149" i="1" s="1"/>
  <c r="Z1149" i="1" s="1"/>
  <c r="Y1133" i="1" a="1"/>
  <c r="Y1133" i="1" s="1"/>
  <c r="Z1133" i="1" s="1"/>
  <c r="Y1117" i="1" a="1"/>
  <c r="Y1117" i="1" s="1"/>
  <c r="Z1117" i="1" s="1"/>
  <c r="Y1101" i="1" a="1"/>
  <c r="Y1101" i="1" s="1"/>
  <c r="Z1101" i="1" s="1"/>
  <c r="Y1085" i="1" a="1"/>
  <c r="Y1085" i="1" s="1"/>
  <c r="Z1085" i="1" s="1"/>
  <c r="Y1069" i="1" a="1"/>
  <c r="Y1069" i="1" s="1"/>
  <c r="Z1069" i="1" s="1"/>
  <c r="Y1053" i="1" a="1"/>
  <c r="Y1053" i="1" s="1"/>
  <c r="Z1053" i="1" s="1"/>
  <c r="Y1037" i="1" a="1"/>
  <c r="Y1037" i="1" s="1"/>
  <c r="Z1037" i="1" s="1"/>
  <c r="Y1021" i="1" a="1"/>
  <c r="Y1021" i="1" s="1"/>
  <c r="Z1021" i="1" s="1"/>
  <c r="Y1005" i="1" a="1"/>
  <c r="Y1005" i="1" s="1"/>
  <c r="Z1005" i="1" s="1"/>
  <c r="Y989" i="1" a="1"/>
  <c r="Y989" i="1" s="1"/>
  <c r="Z989" i="1" s="1"/>
  <c r="Y973" i="1" a="1"/>
  <c r="Y973" i="1" s="1"/>
  <c r="Z973" i="1" s="1"/>
  <c r="Y957" i="1" a="1"/>
  <c r="Y957" i="1" s="1"/>
  <c r="Z957" i="1" s="1"/>
  <c r="Y941" i="1" a="1"/>
  <c r="Y941" i="1" s="1"/>
  <c r="Z941" i="1" s="1"/>
  <c r="Y925" i="1" a="1"/>
  <c r="Y925" i="1" s="1"/>
  <c r="Z925" i="1" s="1"/>
  <c r="Y909" i="1" a="1"/>
  <c r="Y909" i="1" s="1"/>
  <c r="Z909" i="1" s="1"/>
  <c r="Y893" i="1" a="1"/>
  <c r="Y893" i="1" s="1"/>
  <c r="Z893" i="1" s="1"/>
  <c r="Y877" i="1" a="1"/>
  <c r="Y877" i="1" s="1"/>
  <c r="Z877" i="1" s="1"/>
  <c r="Y861" i="1" a="1"/>
  <c r="Y861" i="1" s="1"/>
  <c r="Z861" i="1" s="1"/>
  <c r="Y845" i="1" a="1"/>
  <c r="Y845" i="1" s="1"/>
  <c r="Z845" i="1" s="1"/>
  <c r="Y829" i="1" a="1"/>
  <c r="Y829" i="1" s="1"/>
  <c r="Z829" i="1" s="1"/>
  <c r="Y813" i="1" a="1"/>
  <c r="Y813" i="1" s="1"/>
  <c r="Z813" i="1" s="1"/>
  <c r="Y797" i="1" a="1"/>
  <c r="Y797" i="1" s="1"/>
  <c r="Z797" i="1" s="1"/>
  <c r="Y781" i="1" a="1"/>
  <c r="Y781" i="1" s="1"/>
  <c r="Z781" i="1" s="1"/>
  <c r="Y765" i="1" a="1"/>
  <c r="Y765" i="1" s="1"/>
  <c r="Z765" i="1" s="1"/>
  <c r="Y749" i="1" a="1"/>
  <c r="Y749" i="1" s="1"/>
  <c r="Z749" i="1" s="1"/>
  <c r="Y733" i="1" a="1"/>
  <c r="Y733" i="1" s="1"/>
  <c r="Z733" i="1" s="1"/>
  <c r="Y717" i="1" a="1"/>
  <c r="Y717" i="1" s="1"/>
  <c r="Z717" i="1" s="1"/>
  <c r="Y701" i="1" a="1"/>
  <c r="Y701" i="1" s="1"/>
  <c r="Z701" i="1" s="1"/>
  <c r="Y685" i="1" a="1"/>
  <c r="Y685" i="1" s="1"/>
  <c r="Z685" i="1" s="1"/>
  <c r="Y669" i="1" a="1"/>
  <c r="Y669" i="1" s="1"/>
  <c r="Z669" i="1" s="1"/>
  <c r="Y653" i="1" a="1"/>
  <c r="Y653" i="1" s="1"/>
  <c r="Z653" i="1" s="1"/>
  <c r="Y637" i="1" a="1"/>
  <c r="Y637" i="1" s="1"/>
  <c r="Z637" i="1" s="1"/>
  <c r="Y621" i="1" a="1"/>
  <c r="Y621" i="1" s="1"/>
  <c r="Z621" i="1" s="1"/>
  <c r="Y605" i="1" a="1"/>
  <c r="Y605" i="1" s="1"/>
  <c r="Z605" i="1" s="1"/>
  <c r="Y589" i="1" a="1"/>
  <c r="Y589" i="1" s="1"/>
  <c r="Z589" i="1" s="1"/>
  <c r="Y573" i="1" a="1"/>
  <c r="Y573" i="1" s="1"/>
  <c r="Z573" i="1" s="1"/>
  <c r="Y557" i="1" a="1"/>
  <c r="Y557" i="1" s="1"/>
  <c r="Z557" i="1" s="1"/>
  <c r="Y3499" i="1" a="1"/>
  <c r="Y3499" i="1" s="1"/>
  <c r="Z3499" i="1" s="1"/>
  <c r="Y3483" i="1" a="1"/>
  <c r="Y3483" i="1" s="1"/>
  <c r="Z3483" i="1" s="1"/>
  <c r="Y3467" i="1" a="1"/>
  <c r="Y3467" i="1" s="1"/>
  <c r="Z3467" i="1" s="1"/>
  <c r="Y3451" i="1" a="1"/>
  <c r="Y3451" i="1" s="1"/>
  <c r="Z3451" i="1" s="1"/>
  <c r="Y3435" i="1" a="1"/>
  <c r="Y3435" i="1" s="1"/>
  <c r="Z3435" i="1" s="1"/>
  <c r="Y3419" i="1" a="1"/>
  <c r="Y3419" i="1" s="1"/>
  <c r="Z3419" i="1" s="1"/>
  <c r="Y3403" i="1" a="1"/>
  <c r="Y3403" i="1" s="1"/>
  <c r="Z3403" i="1" s="1"/>
  <c r="Y3387" i="1" a="1"/>
  <c r="Y3387" i="1" s="1"/>
  <c r="Z3387" i="1" s="1"/>
  <c r="Y3371" i="1" a="1"/>
  <c r="Y3371" i="1" s="1"/>
  <c r="Z3371" i="1" s="1"/>
  <c r="Y3355" i="1" a="1"/>
  <c r="Y3355" i="1" s="1"/>
  <c r="Z3355" i="1" s="1"/>
  <c r="Y3339" i="1" a="1"/>
  <c r="Y3339" i="1" s="1"/>
  <c r="Z3339" i="1" s="1"/>
  <c r="Y3323" i="1" a="1"/>
  <c r="Y3323" i="1" s="1"/>
  <c r="Z3323" i="1" s="1"/>
  <c r="Y3307" i="1" a="1"/>
  <c r="Y3307" i="1" s="1"/>
  <c r="Z3307" i="1" s="1"/>
  <c r="Y3291" i="1" a="1"/>
  <c r="Y3291" i="1" s="1"/>
  <c r="Z3291" i="1" s="1"/>
  <c r="Y3275" i="1" a="1"/>
  <c r="Y3275" i="1" s="1"/>
  <c r="Z3275" i="1" s="1"/>
  <c r="Y3259" i="1" a="1"/>
  <c r="Y3259" i="1" s="1"/>
  <c r="Z3259" i="1" s="1"/>
  <c r="Y3243" i="1" a="1"/>
  <c r="Y3243" i="1" s="1"/>
  <c r="Z3243" i="1" s="1"/>
  <c r="Y3227" i="1" a="1"/>
  <c r="Y3227" i="1" s="1"/>
  <c r="Z3227" i="1" s="1"/>
  <c r="Y3211" i="1" a="1"/>
  <c r="Y3211" i="1" s="1"/>
  <c r="Z3211" i="1" s="1"/>
  <c r="Y3195" i="1" a="1"/>
  <c r="Y3195" i="1" s="1"/>
  <c r="Z3195" i="1" s="1"/>
  <c r="Y3179" i="1" a="1"/>
  <c r="Y3179" i="1" s="1"/>
  <c r="Z3179" i="1" s="1"/>
  <c r="Y3163" i="1" a="1"/>
  <c r="Y3163" i="1" s="1"/>
  <c r="Z3163" i="1" s="1"/>
  <c r="Y3147" i="1" a="1"/>
  <c r="Y3147" i="1" s="1"/>
  <c r="Z3147" i="1" s="1"/>
  <c r="Y3131" i="1" a="1"/>
  <c r="Y3131" i="1" s="1"/>
  <c r="Z3131" i="1" s="1"/>
  <c r="Y3115" i="1" a="1"/>
  <c r="Y3115" i="1" s="1"/>
  <c r="Z3115" i="1" s="1"/>
  <c r="Y3099" i="1" a="1"/>
  <c r="Y3099" i="1" s="1"/>
  <c r="Z3099" i="1" s="1"/>
  <c r="Y3083" i="1" a="1"/>
  <c r="Y3083" i="1" s="1"/>
  <c r="Z3083" i="1" s="1"/>
  <c r="Y3067" i="1" a="1"/>
  <c r="Y3067" i="1" s="1"/>
  <c r="Z3067" i="1" s="1"/>
  <c r="Y3051" i="1" a="1"/>
  <c r="Y3051" i="1" s="1"/>
  <c r="Z3051" i="1" s="1"/>
  <c r="Y3035" i="1" a="1"/>
  <c r="Y3035" i="1" s="1"/>
  <c r="Z3035" i="1" s="1"/>
  <c r="Y3019" i="1" a="1"/>
  <c r="Y3019" i="1" s="1"/>
  <c r="Z3019" i="1" s="1"/>
  <c r="Y3003" i="1" a="1"/>
  <c r="Y3003" i="1" s="1"/>
  <c r="Z3003" i="1" s="1"/>
  <c r="Y2987" i="1" a="1"/>
  <c r="Y2987" i="1" s="1"/>
  <c r="Z2987" i="1" s="1"/>
  <c r="Y2971" i="1" a="1"/>
  <c r="Y2971" i="1" s="1"/>
  <c r="Z2971" i="1" s="1"/>
  <c r="Y2955" i="1" a="1"/>
  <c r="Y2955" i="1" s="1"/>
  <c r="Z2955" i="1" s="1"/>
  <c r="Y2939" i="1" a="1"/>
  <c r="Y2939" i="1" s="1"/>
  <c r="Z2939" i="1" s="1"/>
  <c r="Y2923" i="1" a="1"/>
  <c r="Y2923" i="1" s="1"/>
  <c r="Z2923" i="1" s="1"/>
  <c r="Y2907" i="1" a="1"/>
  <c r="Y2907" i="1" s="1"/>
  <c r="Z2907" i="1" s="1"/>
  <c r="Y2891" i="1" a="1"/>
  <c r="Y2891" i="1" s="1"/>
  <c r="Z2891" i="1" s="1"/>
  <c r="Y2875" i="1" a="1"/>
  <c r="Y2875" i="1" s="1"/>
  <c r="Z2875" i="1" s="1"/>
  <c r="Y2859" i="1" a="1"/>
  <c r="Y2859" i="1" s="1"/>
  <c r="Z2859" i="1" s="1"/>
  <c r="Y2843" i="1" a="1"/>
  <c r="Y2843" i="1" s="1"/>
  <c r="Z2843" i="1" s="1"/>
  <c r="Y2827" i="1" a="1"/>
  <c r="Y2827" i="1" s="1"/>
  <c r="Z2827" i="1" s="1"/>
  <c r="Y2811" i="1" a="1"/>
  <c r="Y2811" i="1" s="1"/>
  <c r="Z2811" i="1" s="1"/>
  <c r="Y2795" i="1" a="1"/>
  <c r="Y2795" i="1" s="1"/>
  <c r="Z2795" i="1" s="1"/>
  <c r="Y2779" i="1" a="1"/>
  <c r="Y2779" i="1" s="1"/>
  <c r="Z2779" i="1" s="1"/>
  <c r="Y2763" i="1" a="1"/>
  <c r="Y2763" i="1" s="1"/>
  <c r="Z2763" i="1" s="1"/>
  <c r="Y2747" i="1" a="1"/>
  <c r="Y2747" i="1" s="1"/>
  <c r="Z2747" i="1" s="1"/>
  <c r="Y2731" i="1" a="1"/>
  <c r="Y2731" i="1" s="1"/>
  <c r="Z2731" i="1" s="1"/>
  <c r="Y2715" i="1" a="1"/>
  <c r="Y2715" i="1" s="1"/>
  <c r="Z2715" i="1" s="1"/>
  <c r="Y2699" i="1" a="1"/>
  <c r="Y2699" i="1" s="1"/>
  <c r="Z2699" i="1" s="1"/>
  <c r="Y2683" i="1" a="1"/>
  <c r="Y2683" i="1" s="1"/>
  <c r="Z2683" i="1" s="1"/>
  <c r="Y2667" i="1" a="1"/>
  <c r="Y2667" i="1" s="1"/>
  <c r="Z2667" i="1" s="1"/>
  <c r="Y2651" i="1" a="1"/>
  <c r="Y2651" i="1" s="1"/>
  <c r="Z2651" i="1" s="1"/>
  <c r="Y2635" i="1" a="1"/>
  <c r="Y2635" i="1" s="1"/>
  <c r="Z2635" i="1" s="1"/>
  <c r="Y2619" i="1" a="1"/>
  <c r="Y2619" i="1" s="1"/>
  <c r="Z2619" i="1" s="1"/>
  <c r="Y2603" i="1" a="1"/>
  <c r="Y2603" i="1" s="1"/>
  <c r="Z2603" i="1" s="1"/>
  <c r="Y2587" i="1" a="1"/>
  <c r="Y2587" i="1" s="1"/>
  <c r="Z2587" i="1" s="1"/>
  <c r="Y2571" i="1" a="1"/>
  <c r="Y2571" i="1" s="1"/>
  <c r="Z2571" i="1" s="1"/>
  <c r="Y2555" i="1" a="1"/>
  <c r="Y2555" i="1" s="1"/>
  <c r="Z2555" i="1" s="1"/>
  <c r="Y2539" i="1" a="1"/>
  <c r="Y2539" i="1" s="1"/>
  <c r="Z2539" i="1" s="1"/>
  <c r="Y2523" i="1" a="1"/>
  <c r="Y2523" i="1" s="1"/>
  <c r="Z2523" i="1" s="1"/>
  <c r="Y2507" i="1" a="1"/>
  <c r="Y2507" i="1" s="1"/>
  <c r="Z2507" i="1" s="1"/>
  <c r="Y2491" i="1" a="1"/>
  <c r="Y2491" i="1" s="1"/>
  <c r="Z2491" i="1" s="1"/>
  <c r="Y2475" i="1" a="1"/>
  <c r="Y2475" i="1" s="1"/>
  <c r="Z2475" i="1" s="1"/>
  <c r="Y2459" i="1" a="1"/>
  <c r="Y2459" i="1" s="1"/>
  <c r="Z2459" i="1" s="1"/>
  <c r="Y2443" i="1" a="1"/>
  <c r="Y2443" i="1" s="1"/>
  <c r="Z2443" i="1" s="1"/>
  <c r="Y2427" i="1" a="1"/>
  <c r="Y2427" i="1" s="1"/>
  <c r="Z2427" i="1" s="1"/>
  <c r="Y2411" i="1" a="1"/>
  <c r="Y2411" i="1" s="1"/>
  <c r="Z2411" i="1" s="1"/>
  <c r="Y2395" i="1" a="1"/>
  <c r="Y2395" i="1" s="1"/>
  <c r="Z2395" i="1" s="1"/>
  <c r="Y2379" i="1" a="1"/>
  <c r="Y2379" i="1" s="1"/>
  <c r="Z2379" i="1" s="1"/>
  <c r="Y2363" i="1" a="1"/>
  <c r="Y2363" i="1" s="1"/>
  <c r="Z2363" i="1" s="1"/>
  <c r="Y2347" i="1" a="1"/>
  <c r="Y2347" i="1" s="1"/>
  <c r="Z2347" i="1" s="1"/>
  <c r="Y2331" i="1" a="1"/>
  <c r="Y2331" i="1" s="1"/>
  <c r="Z2331" i="1" s="1"/>
  <c r="Y2315" i="1" a="1"/>
  <c r="Y2315" i="1" s="1"/>
  <c r="Z2315" i="1" s="1"/>
  <c r="Y2299" i="1" a="1"/>
  <c r="Y2299" i="1" s="1"/>
  <c r="Z2299" i="1" s="1"/>
  <c r="Y2283" i="1" a="1"/>
  <c r="Y2283" i="1" s="1"/>
  <c r="Z2283" i="1" s="1"/>
  <c r="Y2267" i="1" a="1"/>
  <c r="Y2267" i="1" s="1"/>
  <c r="Z2267" i="1" s="1"/>
  <c r="Y2251" i="1" a="1"/>
  <c r="Y2251" i="1" s="1"/>
  <c r="Z2251" i="1" s="1"/>
  <c r="Y2235" i="1" a="1"/>
  <c r="Y2235" i="1" s="1"/>
  <c r="Z2235" i="1" s="1"/>
  <c r="Y2219" i="1" a="1"/>
  <c r="Y2219" i="1" s="1"/>
  <c r="Z2219" i="1" s="1"/>
  <c r="Y2203" i="1" a="1"/>
  <c r="Y2203" i="1" s="1"/>
  <c r="Z2203" i="1" s="1"/>
  <c r="Y2187" i="1" a="1"/>
  <c r="Y2187" i="1" s="1"/>
  <c r="Z2187" i="1" s="1"/>
  <c r="Y1224" i="1" a="1"/>
  <c r="Y1224" i="1" s="1"/>
  <c r="Z1224" i="1" s="1"/>
  <c r="Y1208" i="1" a="1"/>
  <c r="Y1208" i="1" s="1"/>
  <c r="Z1208" i="1" s="1"/>
  <c r="Y1192" i="1" a="1"/>
  <c r="Y1192" i="1" s="1"/>
  <c r="Z1192" i="1" s="1"/>
  <c r="Y1176" i="1" a="1"/>
  <c r="Y1176" i="1" s="1"/>
  <c r="Z1176" i="1" s="1"/>
  <c r="Y1160" i="1" a="1"/>
  <c r="Y1160" i="1" s="1"/>
  <c r="Z1160" i="1" s="1"/>
  <c r="Y1144" i="1" a="1"/>
  <c r="Y1144" i="1" s="1"/>
  <c r="Z1144" i="1" s="1"/>
  <c r="Y1128" i="1" a="1"/>
  <c r="Y1128" i="1" s="1"/>
  <c r="Z1128" i="1" s="1"/>
  <c r="Y1112" i="1" a="1"/>
  <c r="Y1112" i="1" s="1"/>
  <c r="Z1112" i="1" s="1"/>
  <c r="Y1096" i="1" a="1"/>
  <c r="Y1096" i="1" s="1"/>
  <c r="Z1096" i="1" s="1"/>
  <c r="Y1080" i="1" a="1"/>
  <c r="Y1080" i="1" s="1"/>
  <c r="Z1080" i="1" s="1"/>
  <c r="Y1064" i="1" a="1"/>
  <c r="Y1064" i="1" s="1"/>
  <c r="Z1064" i="1" s="1"/>
  <c r="Y1048" i="1" a="1"/>
  <c r="Y1048" i="1" s="1"/>
  <c r="Z1048" i="1" s="1"/>
  <c r="Y1032" i="1" a="1"/>
  <c r="Y1032" i="1" s="1"/>
  <c r="Z1032" i="1" s="1"/>
  <c r="Y1016" i="1" a="1"/>
  <c r="Y1016" i="1" s="1"/>
  <c r="Z1016" i="1" s="1"/>
  <c r="Y1000" i="1" a="1"/>
  <c r="Y1000" i="1" s="1"/>
  <c r="Z1000" i="1" s="1"/>
  <c r="Y984" i="1" a="1"/>
  <c r="Y984" i="1" s="1"/>
  <c r="Z984" i="1" s="1"/>
  <c r="Y968" i="1" a="1"/>
  <c r="Y968" i="1" s="1"/>
  <c r="Z968" i="1" s="1"/>
  <c r="Y952" i="1" a="1"/>
  <c r="Y952" i="1" s="1"/>
  <c r="Z952" i="1" s="1"/>
  <c r="Y936" i="1" a="1"/>
  <c r="Y936" i="1" s="1"/>
  <c r="Z936" i="1" s="1"/>
  <c r="Y920" i="1" a="1"/>
  <c r="Y920" i="1" s="1"/>
  <c r="Z920" i="1" s="1"/>
  <c r="Y904" i="1" a="1"/>
  <c r="Y904" i="1" s="1"/>
  <c r="Z904" i="1" s="1"/>
  <c r="Y888" i="1" a="1"/>
  <c r="Y888" i="1" s="1"/>
  <c r="Z888" i="1" s="1"/>
  <c r="Y872" i="1" a="1"/>
  <c r="Y872" i="1" s="1"/>
  <c r="Z872" i="1" s="1"/>
  <c r="Y856" i="1" a="1"/>
  <c r="Y856" i="1" s="1"/>
  <c r="Z856" i="1" s="1"/>
  <c r="Y840" i="1" a="1"/>
  <c r="Y840" i="1" s="1"/>
  <c r="Z840" i="1" s="1"/>
  <c r="Y824" i="1" a="1"/>
  <c r="Y824" i="1" s="1"/>
  <c r="Z824" i="1" s="1"/>
  <c r="Y808" i="1" a="1"/>
  <c r="Y808" i="1" s="1"/>
  <c r="Z808" i="1" s="1"/>
  <c r="Y792" i="1" a="1"/>
  <c r="Y792" i="1" s="1"/>
  <c r="Z792" i="1" s="1"/>
  <c r="Y776" i="1" a="1"/>
  <c r="Y776" i="1" s="1"/>
  <c r="Z776" i="1" s="1"/>
  <c r="Y760" i="1" a="1"/>
  <c r="Y760" i="1" s="1"/>
  <c r="Z760" i="1" s="1"/>
  <c r="Y744" i="1" a="1"/>
  <c r="Y744" i="1" s="1"/>
  <c r="Z744" i="1" s="1"/>
  <c r="Y728" i="1" a="1"/>
  <c r="Y728" i="1" s="1"/>
  <c r="Z728" i="1" s="1"/>
  <c r="Y712" i="1" a="1"/>
  <c r="Y712" i="1" s="1"/>
  <c r="Z712" i="1" s="1"/>
  <c r="Y696" i="1" a="1"/>
  <c r="Y696" i="1" s="1"/>
  <c r="Z696" i="1" s="1"/>
  <c r="Y680" i="1" a="1"/>
  <c r="Y680" i="1" s="1"/>
  <c r="Z680" i="1" s="1"/>
  <c r="Y664" i="1" a="1"/>
  <c r="Y664" i="1" s="1"/>
  <c r="Z664" i="1" s="1"/>
  <c r="Y648" i="1" a="1"/>
  <c r="Y648" i="1" s="1"/>
  <c r="Z648" i="1" s="1"/>
  <c r="Y632" i="1" a="1"/>
  <c r="Y632" i="1" s="1"/>
  <c r="Z632" i="1" s="1"/>
  <c r="Y616" i="1" a="1"/>
  <c r="Y616" i="1" s="1"/>
  <c r="Z616" i="1" s="1"/>
  <c r="Y600" i="1" a="1"/>
  <c r="Y600" i="1" s="1"/>
  <c r="Z600" i="1" s="1"/>
  <c r="Y584" i="1" a="1"/>
  <c r="Y584" i="1" s="1"/>
  <c r="Z584" i="1" s="1"/>
  <c r="Y568" i="1" a="1"/>
  <c r="Y568" i="1" s="1"/>
  <c r="Z568" i="1" s="1"/>
  <c r="Y552" i="1" a="1"/>
  <c r="Y552" i="1" s="1"/>
  <c r="Z552" i="1" s="1"/>
  <c r="Y536" i="1" a="1"/>
  <c r="Y536" i="1" s="1"/>
  <c r="Z536" i="1" s="1"/>
  <c r="Y520" i="1" a="1"/>
  <c r="Y520" i="1" s="1"/>
  <c r="Z520" i="1" s="1"/>
  <c r="Y504" i="1" a="1"/>
  <c r="Y504" i="1" s="1"/>
  <c r="Z504" i="1" s="1"/>
  <c r="Y488" i="1" a="1"/>
  <c r="Y488" i="1" s="1"/>
  <c r="Z488" i="1" s="1"/>
  <c r="Y472" i="1" a="1"/>
  <c r="Y472" i="1" s="1"/>
  <c r="Z472" i="1" s="1"/>
  <c r="Y456" i="1" a="1"/>
  <c r="Y456" i="1" s="1"/>
  <c r="Z456" i="1" s="1"/>
  <c r="Y440" i="1" a="1"/>
  <c r="Y440" i="1" s="1"/>
  <c r="Z440" i="1" s="1"/>
  <c r="Y424" i="1" a="1"/>
  <c r="Y424" i="1" s="1"/>
  <c r="Z424" i="1" s="1"/>
  <c r="Y408" i="1" a="1"/>
  <c r="Y408" i="1" s="1"/>
  <c r="Z408" i="1" s="1"/>
  <c r="Y392" i="1" a="1"/>
  <c r="Y392" i="1" s="1"/>
  <c r="Z392" i="1" s="1"/>
  <c r="Y376" i="1" a="1"/>
  <c r="Y376" i="1" s="1"/>
  <c r="Z376" i="1" s="1"/>
  <c r="Y360" i="1" a="1"/>
  <c r="Y360" i="1" s="1"/>
  <c r="Z360" i="1" s="1"/>
  <c r="Y344" i="1" a="1"/>
  <c r="Y344" i="1" s="1"/>
  <c r="Z344" i="1" s="1"/>
  <c r="Y328" i="1" a="1"/>
  <c r="Y328" i="1" s="1"/>
  <c r="Z328" i="1" s="1"/>
  <c r="Y312" i="1" a="1"/>
  <c r="Y312" i="1" s="1"/>
  <c r="Z312" i="1" s="1"/>
  <c r="Y296" i="1" a="1"/>
  <c r="Y296" i="1" s="1"/>
  <c r="Z296" i="1" s="1"/>
  <c r="Y280" i="1" a="1"/>
  <c r="Y280" i="1" s="1"/>
  <c r="Z280" i="1" s="1"/>
  <c r="Y264" i="1" a="1"/>
  <c r="Y264" i="1" s="1"/>
  <c r="Z264" i="1" s="1"/>
  <c r="Y248" i="1" a="1"/>
  <c r="Y248" i="1" s="1"/>
  <c r="Z248" i="1" s="1"/>
  <c r="Y232" i="1" a="1"/>
  <c r="Y232" i="1" s="1"/>
  <c r="Z232" i="1" s="1"/>
  <c r="Y216" i="1" a="1"/>
  <c r="Y216" i="1" s="1"/>
  <c r="Z216" i="1" s="1"/>
  <c r="Y200" i="1" a="1"/>
  <c r="Y200" i="1" s="1"/>
  <c r="Z200" i="1" s="1"/>
  <c r="Y184" i="1" a="1"/>
  <c r="Y184" i="1" s="1"/>
  <c r="Z184" i="1" s="1"/>
  <c r="Y168" i="1" a="1"/>
  <c r="Y168" i="1" s="1"/>
  <c r="Z168" i="1" s="1"/>
  <c r="Y152" i="1" a="1"/>
  <c r="Y152" i="1" s="1"/>
  <c r="Z152" i="1" s="1"/>
  <c r="Y136" i="1" a="1"/>
  <c r="Y136" i="1" s="1"/>
  <c r="Z136" i="1" s="1"/>
  <c r="Y120" i="1" a="1"/>
  <c r="Y120" i="1" s="1"/>
  <c r="Z120" i="1" s="1"/>
  <c r="Y104" i="1" a="1"/>
  <c r="Y104" i="1" s="1"/>
  <c r="Z104" i="1" s="1"/>
  <c r="Y88" i="1" a="1"/>
  <c r="Y88" i="1" s="1"/>
  <c r="Z88" i="1" s="1"/>
  <c r="Y72" i="1" a="1"/>
  <c r="Y72" i="1" s="1"/>
  <c r="Z72" i="1" s="1"/>
  <c r="Y56" i="1" a="1"/>
  <c r="Y56" i="1" s="1"/>
  <c r="Z56" i="1" s="1"/>
  <c r="Y40" i="1" a="1"/>
  <c r="Y40" i="1" s="1"/>
  <c r="Z40" i="1" s="1"/>
  <c r="Y24" i="1" a="1"/>
  <c r="Y24" i="1" s="1"/>
  <c r="Z24" i="1" s="1"/>
  <c r="Y8" i="1" a="1"/>
  <c r="Y8" i="1" s="1"/>
  <c r="Z8" i="1" s="1"/>
  <c r="Y55" i="1" a="1"/>
  <c r="Y55" i="1" s="1"/>
  <c r="Z55" i="1" s="1"/>
  <c r="Y39" i="1" a="1"/>
  <c r="Y39" i="1" s="1"/>
  <c r="Z39" i="1" s="1"/>
  <c r="Y23" i="1" a="1"/>
  <c r="Y23" i="1" s="1"/>
  <c r="Z23" i="1" s="1"/>
  <c r="Y7" i="1" a="1"/>
  <c r="Y7" i="1" s="1"/>
  <c r="Z7" i="1" s="1"/>
  <c r="Y1764" i="1" a="1"/>
  <c r="Y1764" i="1" s="1"/>
  <c r="Z1764" i="1" s="1"/>
  <c r="Y1748" i="1" a="1"/>
  <c r="Y1748" i="1" s="1"/>
  <c r="Z1748" i="1" s="1"/>
  <c r="Y1732" i="1" a="1"/>
  <c r="Y1732" i="1" s="1"/>
  <c r="Z1732" i="1" s="1"/>
  <c r="Y1716" i="1" a="1"/>
  <c r="Y1716" i="1" s="1"/>
  <c r="Z1716" i="1" s="1"/>
  <c r="Y1700" i="1" a="1"/>
  <c r="Y1700" i="1" s="1"/>
  <c r="Z1700" i="1" s="1"/>
  <c r="Y1684" i="1" a="1"/>
  <c r="Y1684" i="1" s="1"/>
  <c r="Z1684" i="1" s="1"/>
  <c r="Y1668" i="1" a="1"/>
  <c r="Y1668" i="1" s="1"/>
  <c r="Z1668" i="1" s="1"/>
  <c r="Y1652" i="1" a="1"/>
  <c r="Y1652" i="1" s="1"/>
  <c r="Z1652" i="1" s="1"/>
  <c r="Y1636" i="1" a="1"/>
  <c r="Y1636" i="1" s="1"/>
  <c r="Z1636" i="1" s="1"/>
  <c r="Y1620" i="1" a="1"/>
  <c r="Y1620" i="1" s="1"/>
  <c r="Z1620" i="1" s="1"/>
  <c r="Y1604" i="1" a="1"/>
  <c r="Y1604" i="1" s="1"/>
  <c r="Z1604" i="1" s="1"/>
  <c r="Y1588" i="1" a="1"/>
  <c r="Y1588" i="1" s="1"/>
  <c r="Z1588" i="1" s="1"/>
  <c r="Y1572" i="1" a="1"/>
  <c r="Y1572" i="1" s="1"/>
  <c r="Z1572" i="1" s="1"/>
  <c r="Y1556" i="1" a="1"/>
  <c r="Y1556" i="1" s="1"/>
  <c r="Z1556" i="1" s="1"/>
  <c r="Y1540" i="1" a="1"/>
  <c r="Y1540" i="1" s="1"/>
  <c r="Z1540" i="1" s="1"/>
  <c r="Y1524" i="1" a="1"/>
  <c r="Y1524" i="1" s="1"/>
  <c r="Z1524" i="1" s="1"/>
  <c r="Y1508" i="1" a="1"/>
  <c r="Y1508" i="1" s="1"/>
  <c r="Z1508" i="1" s="1"/>
  <c r="Y1492" i="1" a="1"/>
  <c r="Y1492" i="1" s="1"/>
  <c r="Z1492" i="1" s="1"/>
  <c r="Y1476" i="1" a="1"/>
  <c r="Y1476" i="1" s="1"/>
  <c r="Z1476" i="1" s="1"/>
  <c r="Y1460" i="1" a="1"/>
  <c r="Y1460" i="1" s="1"/>
  <c r="Z1460" i="1" s="1"/>
  <c r="Y1444" i="1" a="1"/>
  <c r="Y1444" i="1" s="1"/>
  <c r="Z1444" i="1" s="1"/>
  <c r="Y1428" i="1" a="1"/>
  <c r="Y1428" i="1" s="1"/>
  <c r="Z1428" i="1" s="1"/>
  <c r="Y1412" i="1" a="1"/>
  <c r="Y1412" i="1" s="1"/>
  <c r="Z1412" i="1" s="1"/>
  <c r="Y1396" i="1" a="1"/>
  <c r="Y1396" i="1" s="1"/>
  <c r="Z1396" i="1" s="1"/>
  <c r="Y1380" i="1" a="1"/>
  <c r="Y1380" i="1" s="1"/>
  <c r="Z1380" i="1" s="1"/>
  <c r="Y1364" i="1" a="1"/>
  <c r="Y1364" i="1" s="1"/>
  <c r="Z1364" i="1" s="1"/>
  <c r="Y1348" i="1" a="1"/>
  <c r="Y1348" i="1" s="1"/>
  <c r="Z1348" i="1" s="1"/>
  <c r="Y1332" i="1" a="1"/>
  <c r="Y1332" i="1" s="1"/>
  <c r="Z1332" i="1" s="1"/>
  <c r="Y1316" i="1" a="1"/>
  <c r="Y1316" i="1" s="1"/>
  <c r="Z1316" i="1" s="1"/>
  <c r="Y1300" i="1" a="1"/>
  <c r="Y1300" i="1" s="1"/>
  <c r="Z1300" i="1" s="1"/>
  <c r="Y1284" i="1" a="1"/>
  <c r="Y1284" i="1" s="1"/>
  <c r="Z1284" i="1" s="1"/>
  <c r="Y1268" i="1" a="1"/>
  <c r="Y1268" i="1" s="1"/>
  <c r="Z1268" i="1" s="1"/>
  <c r="Y1252" i="1" a="1"/>
  <c r="Y1252" i="1" s="1"/>
  <c r="Z1252" i="1" s="1"/>
  <c r="Y1236" i="1" a="1"/>
  <c r="Y1236" i="1" s="1"/>
  <c r="Z1236" i="1" s="1"/>
  <c r="Y1220" i="1" a="1"/>
  <c r="Y1220" i="1" s="1"/>
  <c r="Z1220" i="1" s="1"/>
  <c r="Y1204" i="1" a="1"/>
  <c r="Y1204" i="1" s="1"/>
  <c r="Z1204" i="1" s="1"/>
  <c r="Y1188" i="1" a="1"/>
  <c r="Y1188" i="1" s="1"/>
  <c r="Z1188" i="1" s="1"/>
  <c r="Y1172" i="1" a="1"/>
  <c r="Y1172" i="1" s="1"/>
  <c r="Z1172" i="1" s="1"/>
  <c r="Y1156" i="1" a="1"/>
  <c r="Y1156" i="1" s="1"/>
  <c r="Z1156" i="1" s="1"/>
  <c r="Y1140" i="1" a="1"/>
  <c r="Y1140" i="1" s="1"/>
  <c r="Z1140" i="1" s="1"/>
  <c r="Y1124" i="1" a="1"/>
  <c r="Y1124" i="1" s="1"/>
  <c r="Z1124" i="1" s="1"/>
  <c r="Y1108" i="1" a="1"/>
  <c r="Y1108" i="1" s="1"/>
  <c r="Z1108" i="1" s="1"/>
  <c r="Y1092" i="1" a="1"/>
  <c r="Y1092" i="1" s="1"/>
  <c r="Z1092" i="1" s="1"/>
  <c r="Y1076" i="1" a="1"/>
  <c r="Y1076" i="1" s="1"/>
  <c r="Z1076" i="1" s="1"/>
  <c r="Y1060" i="1" a="1"/>
  <c r="Y1060" i="1" s="1"/>
  <c r="Z1060" i="1" s="1"/>
  <c r="Y1044" i="1" a="1"/>
  <c r="Y1044" i="1" s="1"/>
  <c r="Z1044" i="1" s="1"/>
  <c r="Y1028" i="1" a="1"/>
  <c r="Y1028" i="1" s="1"/>
  <c r="Z1028" i="1" s="1"/>
  <c r="Y1012" i="1" a="1"/>
  <c r="Y1012" i="1" s="1"/>
  <c r="Z1012" i="1" s="1"/>
  <c r="Y996" i="1" a="1"/>
  <c r="Y996" i="1" s="1"/>
  <c r="Z996" i="1" s="1"/>
  <c r="Y980" i="1" a="1"/>
  <c r="Y980" i="1" s="1"/>
  <c r="Z980" i="1" s="1"/>
  <c r="Y964" i="1" a="1"/>
  <c r="Y964" i="1" s="1"/>
  <c r="Z964" i="1" s="1"/>
  <c r="Y948" i="1" a="1"/>
  <c r="Y948" i="1" s="1"/>
  <c r="Z948" i="1" s="1"/>
  <c r="Y932" i="1" a="1"/>
  <c r="Y932" i="1" s="1"/>
  <c r="Z932" i="1" s="1"/>
  <c r="Y916" i="1" a="1"/>
  <c r="Y916" i="1" s="1"/>
  <c r="Z916" i="1" s="1"/>
  <c r="Y900" i="1" a="1"/>
  <c r="Y900" i="1" s="1"/>
  <c r="Z900" i="1" s="1"/>
  <c r="Y884" i="1" a="1"/>
  <c r="Y884" i="1" s="1"/>
  <c r="Z884" i="1" s="1"/>
  <c r="Y868" i="1" a="1"/>
  <c r="Y868" i="1" s="1"/>
  <c r="Z868" i="1" s="1"/>
  <c r="Y852" i="1" a="1"/>
  <c r="Y852" i="1" s="1"/>
  <c r="Z852" i="1" s="1"/>
  <c r="Y836" i="1" a="1"/>
  <c r="Y836" i="1" s="1"/>
  <c r="Z836" i="1" s="1"/>
  <c r="Y820" i="1" a="1"/>
  <c r="Y820" i="1" s="1"/>
  <c r="Z820" i="1" s="1"/>
  <c r="Y804" i="1" a="1"/>
  <c r="Y804" i="1" s="1"/>
  <c r="Z804" i="1" s="1"/>
  <c r="Y788" i="1" a="1"/>
  <c r="Y788" i="1" s="1"/>
  <c r="Z788" i="1" s="1"/>
  <c r="Y772" i="1" a="1"/>
  <c r="Y772" i="1" s="1"/>
  <c r="Z772" i="1" s="1"/>
  <c r="Y756" i="1" a="1"/>
  <c r="Y756" i="1" s="1"/>
  <c r="Z756" i="1" s="1"/>
  <c r="Y740" i="1" a="1"/>
  <c r="Y740" i="1" s="1"/>
  <c r="Z740" i="1" s="1"/>
  <c r="Y724" i="1" a="1"/>
  <c r="Y724" i="1" s="1"/>
  <c r="Z724" i="1" s="1"/>
  <c r="Y708" i="1" a="1"/>
  <c r="Y708" i="1" s="1"/>
  <c r="Z708" i="1" s="1"/>
  <c r="Y692" i="1" a="1"/>
  <c r="Y692" i="1" s="1"/>
  <c r="Z692" i="1" s="1"/>
  <c r="Y2210" i="1" a="1"/>
  <c r="Y2210" i="1" s="1"/>
  <c r="Z2210" i="1" s="1"/>
  <c r="Y2194" i="1" a="1"/>
  <c r="Y2194" i="1" s="1"/>
  <c r="Z2194" i="1" s="1"/>
  <c r="Y2178" i="1" a="1"/>
  <c r="Y2178" i="1" s="1"/>
  <c r="Z2178" i="1" s="1"/>
  <c r="Y2162" i="1" a="1"/>
  <c r="Y2162" i="1" s="1"/>
  <c r="Z2162" i="1" s="1"/>
  <c r="Y2146" i="1" a="1"/>
  <c r="Y2146" i="1" s="1"/>
  <c r="Z2146" i="1" s="1"/>
  <c r="Y2130" i="1" a="1"/>
  <c r="Y2130" i="1" s="1"/>
  <c r="Z2130" i="1" s="1"/>
  <c r="Y2114" i="1" a="1"/>
  <c r="Y2114" i="1" s="1"/>
  <c r="Z2114" i="1" s="1"/>
  <c r="Y2098" i="1" a="1"/>
  <c r="Y2098" i="1" s="1"/>
  <c r="Z2098" i="1" s="1"/>
  <c r="Y2082" i="1" a="1"/>
  <c r="Y2082" i="1" s="1"/>
  <c r="Z2082" i="1" s="1"/>
  <c r="Y2066" i="1" a="1"/>
  <c r="Y2066" i="1" s="1"/>
  <c r="Z2066" i="1" s="1"/>
  <c r="Y2050" i="1" a="1"/>
  <c r="Y2050" i="1" s="1"/>
  <c r="Z2050" i="1" s="1"/>
  <c r="Y2034" i="1" a="1"/>
  <c r="Y2034" i="1" s="1"/>
  <c r="Z2034" i="1" s="1"/>
  <c r="Y2018" i="1" a="1"/>
  <c r="Y2018" i="1" s="1"/>
  <c r="Z2018" i="1" s="1"/>
  <c r="Y2002" i="1" a="1"/>
  <c r="Y2002" i="1" s="1"/>
  <c r="Z2002" i="1" s="1"/>
  <c r="Y1986" i="1" a="1"/>
  <c r="Y1986" i="1" s="1"/>
  <c r="Z1986" i="1" s="1"/>
  <c r="Y1970" i="1" a="1"/>
  <c r="Y1970" i="1" s="1"/>
  <c r="Z1970" i="1" s="1"/>
  <c r="Y1954" i="1" a="1"/>
  <c r="Y1954" i="1" s="1"/>
  <c r="Z1954" i="1" s="1"/>
  <c r="Y1938" i="1" a="1"/>
  <c r="Y1938" i="1" s="1"/>
  <c r="Z1938" i="1" s="1"/>
  <c r="Y1922" i="1" a="1"/>
  <c r="Y1922" i="1" s="1"/>
  <c r="Z1922" i="1" s="1"/>
  <c r="Y1906" i="1" a="1"/>
  <c r="Y1906" i="1" s="1"/>
  <c r="Z1906" i="1" s="1"/>
  <c r="Y1890" i="1" a="1"/>
  <c r="Y1890" i="1" s="1"/>
  <c r="Z1890" i="1" s="1"/>
  <c r="Y1874" i="1" a="1"/>
  <c r="Y1874" i="1" s="1"/>
  <c r="Z1874" i="1" s="1"/>
  <c r="Y1858" i="1" a="1"/>
  <c r="Y1858" i="1" s="1"/>
  <c r="Z1858" i="1" s="1"/>
  <c r="Y1842" i="1" a="1"/>
  <c r="Y1842" i="1" s="1"/>
  <c r="Z1842" i="1" s="1"/>
  <c r="Y1826" i="1" a="1"/>
  <c r="Y1826" i="1" s="1"/>
  <c r="Z1826" i="1" s="1"/>
  <c r="Y1810" i="1" a="1"/>
  <c r="Y1810" i="1" s="1"/>
  <c r="Z1810" i="1" s="1"/>
  <c r="Y1794" i="1" a="1"/>
  <c r="Y1794" i="1" s="1"/>
  <c r="Z1794" i="1" s="1"/>
  <c r="Y1778" i="1" a="1"/>
  <c r="Y1778" i="1" s="1"/>
  <c r="Z1778" i="1" s="1"/>
  <c r="Y1762" i="1" a="1"/>
  <c r="Y1762" i="1" s="1"/>
  <c r="Z1762" i="1" s="1"/>
  <c r="Y1746" i="1" a="1"/>
  <c r="Y1746" i="1" s="1"/>
  <c r="Z1746" i="1" s="1"/>
  <c r="Y1730" i="1" a="1"/>
  <c r="Y1730" i="1" s="1"/>
  <c r="Z1730" i="1" s="1"/>
  <c r="Y1714" i="1" a="1"/>
  <c r="Y1714" i="1" s="1"/>
  <c r="Z1714" i="1" s="1"/>
  <c r="Y1698" i="1" a="1"/>
  <c r="Y1698" i="1" s="1"/>
  <c r="Z1698" i="1" s="1"/>
  <c r="Y1682" i="1" a="1"/>
  <c r="Y1682" i="1" s="1"/>
  <c r="Z1682" i="1" s="1"/>
  <c r="Y1666" i="1" a="1"/>
  <c r="Y1666" i="1" s="1"/>
  <c r="Z1666" i="1" s="1"/>
  <c r="Y1650" i="1" a="1"/>
  <c r="Y1650" i="1" s="1"/>
  <c r="Z1650" i="1" s="1"/>
  <c r="Y1634" i="1" a="1"/>
  <c r="Y1634" i="1" s="1"/>
  <c r="Z1634" i="1" s="1"/>
  <c r="Y1618" i="1" a="1"/>
  <c r="Y1618" i="1" s="1"/>
  <c r="Z1618" i="1" s="1"/>
  <c r="Y1602" i="1" a="1"/>
  <c r="Y1602" i="1" s="1"/>
  <c r="Z1602" i="1" s="1"/>
  <c r="Y1586" i="1" a="1"/>
  <c r="Y1586" i="1" s="1"/>
  <c r="Z1586" i="1" s="1"/>
  <c r="Y1570" i="1" a="1"/>
  <c r="Y1570" i="1" s="1"/>
  <c r="Z1570" i="1" s="1"/>
  <c r="Y1554" i="1" a="1"/>
  <c r="Y1554" i="1" s="1"/>
  <c r="Z1554" i="1" s="1"/>
  <c r="Y1538" i="1" a="1"/>
  <c r="Y1538" i="1" s="1"/>
  <c r="Z1538" i="1" s="1"/>
  <c r="Y1522" i="1" a="1"/>
  <c r="Y1522" i="1" s="1"/>
  <c r="Z1522" i="1" s="1"/>
  <c r="Y1506" i="1" a="1"/>
  <c r="Y1506" i="1" s="1"/>
  <c r="Z1506" i="1" s="1"/>
  <c r="Y1490" i="1" a="1"/>
  <c r="Y1490" i="1" s="1"/>
  <c r="Z1490" i="1" s="1"/>
  <c r="Y1474" i="1" a="1"/>
  <c r="Y1474" i="1" s="1"/>
  <c r="Z1474" i="1" s="1"/>
  <c r="Y1458" i="1" a="1"/>
  <c r="Y1458" i="1" s="1"/>
  <c r="Z1458" i="1" s="1"/>
  <c r="Y1442" i="1" a="1"/>
  <c r="Y1442" i="1" s="1"/>
  <c r="Z1442" i="1" s="1"/>
  <c r="Y1426" i="1" a="1"/>
  <c r="Y1426" i="1" s="1"/>
  <c r="Z1426" i="1" s="1"/>
  <c r="Y1410" i="1" a="1"/>
  <c r="Y1410" i="1" s="1"/>
  <c r="Z1410" i="1" s="1"/>
  <c r="Y1394" i="1" a="1"/>
  <c r="Y1394" i="1" s="1"/>
  <c r="Z1394" i="1" s="1"/>
  <c r="Y1378" i="1" a="1"/>
  <c r="Y1378" i="1" s="1"/>
  <c r="Z1378" i="1" s="1"/>
  <c r="Y1362" i="1" a="1"/>
  <c r="Y1362" i="1" s="1"/>
  <c r="Z1362" i="1" s="1"/>
  <c r="Y1346" i="1" a="1"/>
  <c r="Y1346" i="1" s="1"/>
  <c r="Z1346" i="1" s="1"/>
  <c r="Y1330" i="1" a="1"/>
  <c r="Y1330" i="1" s="1"/>
  <c r="Z1330" i="1" s="1"/>
  <c r="Y1314" i="1" a="1"/>
  <c r="Y1314" i="1" s="1"/>
  <c r="Z1314" i="1" s="1"/>
  <c r="Y1298" i="1" a="1"/>
  <c r="Y1298" i="1" s="1"/>
  <c r="Z1298" i="1" s="1"/>
  <c r="Y1282" i="1" a="1"/>
  <c r="Y1282" i="1" s="1"/>
  <c r="Z1282" i="1" s="1"/>
  <c r="Y1266" i="1" a="1"/>
  <c r="Y1266" i="1" s="1"/>
  <c r="Z1266" i="1" s="1"/>
  <c r="Y1250" i="1" a="1"/>
  <c r="Y1250" i="1" s="1"/>
  <c r="Z1250" i="1" s="1"/>
  <c r="Y1234" i="1" a="1"/>
  <c r="Y1234" i="1" s="1"/>
  <c r="Z1234" i="1" s="1"/>
  <c r="Y1218" i="1" a="1"/>
  <c r="Y1218" i="1" s="1"/>
  <c r="Z1218" i="1" s="1"/>
  <c r="Y1202" i="1" a="1"/>
  <c r="Y1202" i="1" s="1"/>
  <c r="Z1202" i="1" s="1"/>
  <c r="Y1186" i="1" a="1"/>
  <c r="Y1186" i="1" s="1"/>
  <c r="Z1186" i="1" s="1"/>
  <c r="Y1170" i="1" a="1"/>
  <c r="Y1170" i="1" s="1"/>
  <c r="Z1170" i="1" s="1"/>
  <c r="Y1154" i="1" a="1"/>
  <c r="Y1154" i="1" s="1"/>
  <c r="Z1154" i="1" s="1"/>
  <c r="Y1138" i="1" a="1"/>
  <c r="Y1138" i="1" s="1"/>
  <c r="Z1138" i="1" s="1"/>
  <c r="Y1122" i="1" a="1"/>
  <c r="Y1122" i="1" s="1"/>
  <c r="Z1122" i="1" s="1"/>
  <c r="Y1106" i="1" a="1"/>
  <c r="Y1106" i="1" s="1"/>
  <c r="Z1106" i="1" s="1"/>
  <c r="Y1090" i="1" a="1"/>
  <c r="Y1090" i="1" s="1"/>
  <c r="Z1090" i="1" s="1"/>
  <c r="Y1074" i="1" a="1"/>
  <c r="Y1074" i="1" s="1"/>
  <c r="Z1074" i="1" s="1"/>
  <c r="Y1058" i="1" a="1"/>
  <c r="Y1058" i="1" s="1"/>
  <c r="Z1058" i="1" s="1"/>
  <c r="Y1042" i="1" a="1"/>
  <c r="Y1042" i="1" s="1"/>
  <c r="Z1042" i="1" s="1"/>
  <c r="Y1026" i="1" a="1"/>
  <c r="Y1026" i="1" s="1"/>
  <c r="Z1026" i="1" s="1"/>
  <c r="Y1010" i="1" a="1"/>
  <c r="Y1010" i="1" s="1"/>
  <c r="Z1010" i="1" s="1"/>
  <c r="Y994" i="1" a="1"/>
  <c r="Y994" i="1" s="1"/>
  <c r="Z994" i="1" s="1"/>
  <c r="Y978" i="1" a="1"/>
  <c r="Y978" i="1" s="1"/>
  <c r="Z978" i="1" s="1"/>
  <c r="Y962" i="1" a="1"/>
  <c r="Y962" i="1" s="1"/>
  <c r="Z962" i="1" s="1"/>
  <c r="Y946" i="1" a="1"/>
  <c r="Y946" i="1" s="1"/>
  <c r="Z946" i="1" s="1"/>
  <c r="Y930" i="1" a="1"/>
  <c r="Y930" i="1" s="1"/>
  <c r="Z930" i="1" s="1"/>
  <c r="Y914" i="1" a="1"/>
  <c r="Y914" i="1" s="1"/>
  <c r="Z914" i="1" s="1"/>
  <c r="Y898" i="1" a="1"/>
  <c r="Y898" i="1" s="1"/>
  <c r="Z898" i="1" s="1"/>
  <c r="Y882" i="1" a="1"/>
  <c r="Y882" i="1" s="1"/>
  <c r="Z882" i="1" s="1"/>
  <c r="Y866" i="1" a="1"/>
  <c r="Y866" i="1" s="1"/>
  <c r="Z866" i="1" s="1"/>
  <c r="Y850" i="1" a="1"/>
  <c r="Y850" i="1" s="1"/>
  <c r="Z850" i="1" s="1"/>
  <c r="Y834" i="1" a="1"/>
  <c r="Y834" i="1" s="1"/>
  <c r="Z834" i="1" s="1"/>
  <c r="Y818" i="1" a="1"/>
  <c r="Y818" i="1" s="1"/>
  <c r="Z818" i="1" s="1"/>
  <c r="Y802" i="1" a="1"/>
  <c r="Y802" i="1" s="1"/>
  <c r="Z802" i="1" s="1"/>
  <c r="Y786" i="1" a="1"/>
  <c r="Y786" i="1" s="1"/>
  <c r="Z786" i="1" s="1"/>
  <c r="Y770" i="1" a="1"/>
  <c r="Y770" i="1" s="1"/>
  <c r="Z770" i="1" s="1"/>
  <c r="Y2753" i="1" a="1"/>
  <c r="Y2753" i="1" s="1"/>
  <c r="Z2753" i="1" s="1"/>
  <c r="Y2737" i="1" a="1"/>
  <c r="Y2737" i="1" s="1"/>
  <c r="Z2737" i="1" s="1"/>
  <c r="Y2721" i="1" a="1"/>
  <c r="Y2721" i="1" s="1"/>
  <c r="Z2721" i="1" s="1"/>
  <c r="Y2705" i="1" a="1"/>
  <c r="Y2705" i="1" s="1"/>
  <c r="Z2705" i="1" s="1"/>
  <c r="Y2689" i="1" a="1"/>
  <c r="Y2689" i="1" s="1"/>
  <c r="Z2689" i="1" s="1"/>
  <c r="Y2673" i="1" a="1"/>
  <c r="Y2673" i="1" s="1"/>
  <c r="Z2673" i="1" s="1"/>
  <c r="Y2657" i="1" a="1"/>
  <c r="Y2657" i="1" s="1"/>
  <c r="Z2657" i="1" s="1"/>
  <c r="Y2641" i="1" a="1"/>
  <c r="Y2641" i="1" s="1"/>
  <c r="Z2641" i="1" s="1"/>
  <c r="Y2625" i="1" a="1"/>
  <c r="Y2625" i="1" s="1"/>
  <c r="Z2625" i="1" s="1"/>
  <c r="Y2609" i="1" a="1"/>
  <c r="Y2609" i="1" s="1"/>
  <c r="Z2609" i="1" s="1"/>
  <c r="Y2593" i="1" a="1"/>
  <c r="Y2593" i="1" s="1"/>
  <c r="Z2593" i="1" s="1"/>
  <c r="Y2577" i="1" a="1"/>
  <c r="Y2577" i="1" s="1"/>
  <c r="Z2577" i="1" s="1"/>
  <c r="Y2561" i="1" a="1"/>
  <c r="Y2561" i="1" s="1"/>
  <c r="Z2561" i="1" s="1"/>
  <c r="Y2545" i="1" a="1"/>
  <c r="Y2545" i="1" s="1"/>
  <c r="Z2545" i="1" s="1"/>
  <c r="Y2529" i="1" a="1"/>
  <c r="Y2529" i="1" s="1"/>
  <c r="Z2529" i="1" s="1"/>
  <c r="Y2513" i="1" a="1"/>
  <c r="Y2513" i="1" s="1"/>
  <c r="Z2513" i="1" s="1"/>
  <c r="Y2497" i="1" a="1"/>
  <c r="Y2497" i="1" s="1"/>
  <c r="Z2497" i="1" s="1"/>
  <c r="Y2481" i="1" a="1"/>
  <c r="Y2481" i="1" s="1"/>
  <c r="Z2481" i="1" s="1"/>
  <c r="Y2465" i="1" a="1"/>
  <c r="Y2465" i="1" s="1"/>
  <c r="Z2465" i="1" s="1"/>
  <c r="Y2449" i="1" a="1"/>
  <c r="Y2449" i="1" s="1"/>
  <c r="Z2449" i="1" s="1"/>
  <c r="Y2433" i="1" a="1"/>
  <c r="Y2433" i="1" s="1"/>
  <c r="Z2433" i="1" s="1"/>
  <c r="Y2417" i="1" a="1"/>
  <c r="Y2417" i="1" s="1"/>
  <c r="Z2417" i="1" s="1"/>
  <c r="Y2401" i="1" a="1"/>
  <c r="Y2401" i="1" s="1"/>
  <c r="Z2401" i="1" s="1"/>
  <c r="Y2385" i="1" a="1"/>
  <c r="Y2385" i="1" s="1"/>
  <c r="Z2385" i="1" s="1"/>
  <c r="Y2369" i="1" a="1"/>
  <c r="Y2369" i="1" s="1"/>
  <c r="Z2369" i="1" s="1"/>
  <c r="Y2353" i="1" a="1"/>
  <c r="Y2353" i="1" s="1"/>
  <c r="Z2353" i="1" s="1"/>
  <c r="Y2337" i="1" a="1"/>
  <c r="Y2337" i="1" s="1"/>
  <c r="Z2337" i="1" s="1"/>
  <c r="Y2321" i="1" a="1"/>
  <c r="Y2321" i="1" s="1"/>
  <c r="Z2321" i="1" s="1"/>
  <c r="Y2305" i="1" a="1"/>
  <c r="Y2305" i="1" s="1"/>
  <c r="Z2305" i="1" s="1"/>
  <c r="Y2289" i="1" a="1"/>
  <c r="Y2289" i="1" s="1"/>
  <c r="Z2289" i="1" s="1"/>
  <c r="Y2273" i="1" a="1"/>
  <c r="Y2273" i="1" s="1"/>
  <c r="Z2273" i="1" s="1"/>
  <c r="Y2257" i="1" a="1"/>
  <c r="Y2257" i="1" s="1"/>
  <c r="Z2257" i="1" s="1"/>
  <c r="Y2241" i="1" a="1"/>
  <c r="Y2241" i="1" s="1"/>
  <c r="Z2241" i="1" s="1"/>
  <c r="Y2225" i="1" a="1"/>
  <c r="Y2225" i="1" s="1"/>
  <c r="Z2225" i="1" s="1"/>
  <c r="Y2209" i="1" a="1"/>
  <c r="Y2209" i="1" s="1"/>
  <c r="Z2209" i="1" s="1"/>
  <c r="Y2193" i="1" a="1"/>
  <c r="Y2193" i="1" s="1"/>
  <c r="Z2193" i="1" s="1"/>
  <c r="Y2177" i="1" a="1"/>
  <c r="Y2177" i="1" s="1"/>
  <c r="Z2177" i="1" s="1"/>
  <c r="Y2161" i="1" a="1"/>
  <c r="Y2161" i="1" s="1"/>
  <c r="Z2161" i="1" s="1"/>
  <c r="Y2145" i="1" a="1"/>
  <c r="Y2145" i="1" s="1"/>
  <c r="Z2145" i="1" s="1"/>
  <c r="Y2129" i="1" a="1"/>
  <c r="Y2129" i="1" s="1"/>
  <c r="Z2129" i="1" s="1"/>
  <c r="Y2113" i="1" a="1"/>
  <c r="Y2113" i="1" s="1"/>
  <c r="Z2113" i="1" s="1"/>
  <c r="Y2097" i="1" a="1"/>
  <c r="Y2097" i="1" s="1"/>
  <c r="Z2097" i="1" s="1"/>
  <c r="Y2081" i="1" a="1"/>
  <c r="Y2081" i="1" s="1"/>
  <c r="Z2081" i="1" s="1"/>
  <c r="Y2065" i="1" a="1"/>
  <c r="Y2065" i="1" s="1"/>
  <c r="Z2065" i="1" s="1"/>
  <c r="Y2049" i="1" a="1"/>
  <c r="Y2049" i="1" s="1"/>
  <c r="Z2049" i="1" s="1"/>
  <c r="Y2033" i="1" a="1"/>
  <c r="Y2033" i="1" s="1"/>
  <c r="Z2033" i="1" s="1"/>
  <c r="Y2017" i="1" a="1"/>
  <c r="Y2017" i="1" s="1"/>
  <c r="Z2017" i="1" s="1"/>
  <c r="Y2001" i="1" a="1"/>
  <c r="Y2001" i="1" s="1"/>
  <c r="Z2001" i="1" s="1"/>
  <c r="Y1985" i="1" a="1"/>
  <c r="Y1985" i="1" s="1"/>
  <c r="Z1985" i="1" s="1"/>
  <c r="Y1969" i="1" a="1"/>
  <c r="Y1969" i="1" s="1"/>
  <c r="Z1969" i="1" s="1"/>
  <c r="Y1953" i="1" a="1"/>
  <c r="Y1953" i="1" s="1"/>
  <c r="Z1953" i="1" s="1"/>
  <c r="Y1937" i="1" a="1"/>
  <c r="Y1937" i="1" s="1"/>
  <c r="Z1937" i="1" s="1"/>
  <c r="Y1921" i="1" a="1"/>
  <c r="Y1921" i="1" s="1"/>
  <c r="Z1921" i="1" s="1"/>
  <c r="Y1905" i="1" a="1"/>
  <c r="Y1905" i="1" s="1"/>
  <c r="Z1905" i="1" s="1"/>
  <c r="Y1889" i="1" a="1"/>
  <c r="Y1889" i="1" s="1"/>
  <c r="Z1889" i="1" s="1"/>
  <c r="Y1873" i="1" a="1"/>
  <c r="Y1873" i="1" s="1"/>
  <c r="Z1873" i="1" s="1"/>
  <c r="Y1857" i="1" a="1"/>
  <c r="Y1857" i="1" s="1"/>
  <c r="Z1857" i="1" s="1"/>
  <c r="Y1841" i="1" a="1"/>
  <c r="Y1841" i="1" s="1"/>
  <c r="Z1841" i="1" s="1"/>
  <c r="Y1825" i="1" a="1"/>
  <c r="Y1825" i="1" s="1"/>
  <c r="Z1825" i="1" s="1"/>
  <c r="Y1809" i="1" a="1"/>
  <c r="Y1809" i="1" s="1"/>
  <c r="Z1809" i="1" s="1"/>
  <c r="Y1793" i="1" a="1"/>
  <c r="Y1793" i="1" s="1"/>
  <c r="Z1793" i="1" s="1"/>
  <c r="Y1777" i="1" a="1"/>
  <c r="Y1777" i="1" s="1"/>
  <c r="Z1777" i="1" s="1"/>
  <c r="Y1761" i="1" a="1"/>
  <c r="Y1761" i="1" s="1"/>
  <c r="Z1761" i="1" s="1"/>
  <c r="Y1745" i="1" a="1"/>
  <c r="Y1745" i="1" s="1"/>
  <c r="Z1745" i="1" s="1"/>
  <c r="Y1729" i="1" a="1"/>
  <c r="Y1729" i="1" s="1"/>
  <c r="Z1729" i="1" s="1"/>
  <c r="Y1713" i="1" a="1"/>
  <c r="Y1713" i="1" s="1"/>
  <c r="Z1713" i="1" s="1"/>
  <c r="Y1697" i="1" a="1"/>
  <c r="Y1697" i="1" s="1"/>
  <c r="Z1697" i="1" s="1"/>
  <c r="Y1681" i="1" a="1"/>
  <c r="Y1681" i="1" s="1"/>
  <c r="Z1681" i="1" s="1"/>
  <c r="Y1665" i="1" a="1"/>
  <c r="Y1665" i="1" s="1"/>
  <c r="Z1665" i="1" s="1"/>
  <c r="Y1649" i="1" a="1"/>
  <c r="Y1649" i="1" s="1"/>
  <c r="Z1649" i="1" s="1"/>
  <c r="Y1633" i="1" a="1"/>
  <c r="Y1633" i="1" s="1"/>
  <c r="Z1633" i="1" s="1"/>
  <c r="Y1617" i="1" a="1"/>
  <c r="Y1617" i="1" s="1"/>
  <c r="Z1617" i="1" s="1"/>
  <c r="Y1601" i="1" a="1"/>
  <c r="Y1601" i="1" s="1"/>
  <c r="Z1601" i="1" s="1"/>
  <c r="Y1585" i="1" a="1"/>
  <c r="Y1585" i="1" s="1"/>
  <c r="Z1585" i="1" s="1"/>
  <c r="Y1569" i="1" a="1"/>
  <c r="Y1569" i="1" s="1"/>
  <c r="Z1569" i="1" s="1"/>
  <c r="Y1553" i="1" a="1"/>
  <c r="Y1553" i="1" s="1"/>
  <c r="Z1553" i="1" s="1"/>
  <c r="Y1537" i="1" a="1"/>
  <c r="Y1537" i="1" s="1"/>
  <c r="Z1537" i="1" s="1"/>
  <c r="Y1521" i="1" a="1"/>
  <c r="Y1521" i="1" s="1"/>
  <c r="Z1521" i="1" s="1"/>
  <c r="Y1505" i="1" a="1"/>
  <c r="Y1505" i="1" s="1"/>
  <c r="Z1505" i="1" s="1"/>
  <c r="Y1489" i="1" a="1"/>
  <c r="Y1489" i="1" s="1"/>
  <c r="Z1489" i="1" s="1"/>
  <c r="Y1473" i="1" a="1"/>
  <c r="Y1473" i="1" s="1"/>
  <c r="Z1473" i="1" s="1"/>
  <c r="Y1457" i="1" a="1"/>
  <c r="Y1457" i="1" s="1"/>
  <c r="Z1457" i="1" s="1"/>
  <c r="Y1441" i="1" a="1"/>
  <c r="Y1441" i="1" s="1"/>
  <c r="Z1441" i="1" s="1"/>
  <c r="Y1425" i="1" a="1"/>
  <c r="Y1425" i="1" s="1"/>
  <c r="Z1425" i="1" s="1"/>
  <c r="Y1409" i="1" a="1"/>
  <c r="Y1409" i="1" s="1"/>
  <c r="Z1409" i="1" s="1"/>
  <c r="Y1393" i="1" a="1"/>
  <c r="Y1393" i="1" s="1"/>
  <c r="Z1393" i="1" s="1"/>
  <c r="Y1377" i="1" a="1"/>
  <c r="Y1377" i="1" s="1"/>
  <c r="Z1377" i="1" s="1"/>
  <c r="Y2176" i="1" a="1"/>
  <c r="Y2176" i="1" s="1"/>
  <c r="Z2176" i="1" s="1"/>
  <c r="Y2160" i="1" a="1"/>
  <c r="Y2160" i="1" s="1"/>
  <c r="Z2160" i="1" s="1"/>
  <c r="Y2144" i="1" a="1"/>
  <c r="Y2144" i="1" s="1"/>
  <c r="Z2144" i="1" s="1"/>
  <c r="Y2128" i="1" a="1"/>
  <c r="Y2128" i="1" s="1"/>
  <c r="Z2128" i="1" s="1"/>
  <c r="Y2112" i="1" a="1"/>
  <c r="Y2112" i="1" s="1"/>
  <c r="Z2112" i="1" s="1"/>
  <c r="Y2096" i="1" a="1"/>
  <c r="Y2096" i="1" s="1"/>
  <c r="Z2096" i="1" s="1"/>
  <c r="Y2080" i="1" a="1"/>
  <c r="Y2080" i="1" s="1"/>
  <c r="Z2080" i="1" s="1"/>
  <c r="Y2064" i="1" a="1"/>
  <c r="Y2064" i="1" s="1"/>
  <c r="Z2064" i="1" s="1"/>
  <c r="Y2048" i="1" a="1"/>
  <c r="Y2048" i="1" s="1"/>
  <c r="Z2048" i="1" s="1"/>
  <c r="Y2032" i="1" a="1"/>
  <c r="Y2032" i="1" s="1"/>
  <c r="Z2032" i="1" s="1"/>
  <c r="Y2016" i="1" a="1"/>
  <c r="Y2016" i="1" s="1"/>
  <c r="Z2016" i="1" s="1"/>
  <c r="Y2000" i="1" a="1"/>
  <c r="Y2000" i="1" s="1"/>
  <c r="Z2000" i="1" s="1"/>
  <c r="Y1984" i="1" a="1"/>
  <c r="Y1984" i="1" s="1"/>
  <c r="Z1984" i="1" s="1"/>
  <c r="Y1968" i="1" a="1"/>
  <c r="Y1968" i="1" s="1"/>
  <c r="Z1968" i="1" s="1"/>
  <c r="Y1952" i="1" a="1"/>
  <c r="Y1952" i="1" s="1"/>
  <c r="Z1952" i="1" s="1"/>
  <c r="Y1936" i="1" a="1"/>
  <c r="Y1936" i="1" s="1"/>
  <c r="Z1936" i="1" s="1"/>
  <c r="Y1920" i="1" a="1"/>
  <c r="Y1920" i="1" s="1"/>
  <c r="Z1920" i="1" s="1"/>
  <c r="Y1904" i="1" a="1"/>
  <c r="Y1904" i="1" s="1"/>
  <c r="Z1904" i="1" s="1"/>
  <c r="Y1888" i="1" a="1"/>
  <c r="Y1888" i="1" s="1"/>
  <c r="Z1888" i="1" s="1"/>
  <c r="Y1872" i="1" a="1"/>
  <c r="Y1872" i="1" s="1"/>
  <c r="Z1872" i="1" s="1"/>
  <c r="Y1856" i="1" a="1"/>
  <c r="Y1856" i="1" s="1"/>
  <c r="Z1856" i="1" s="1"/>
  <c r="Y1840" i="1" a="1"/>
  <c r="Y1840" i="1" s="1"/>
  <c r="Z1840" i="1" s="1"/>
  <c r="Y1824" i="1" a="1"/>
  <c r="Y1824" i="1" s="1"/>
  <c r="Z1824" i="1" s="1"/>
  <c r="Y1808" i="1" a="1"/>
  <c r="Y1808" i="1" s="1"/>
  <c r="Z1808" i="1" s="1"/>
  <c r="Y1792" i="1" a="1"/>
  <c r="Y1792" i="1" s="1"/>
  <c r="Z1792" i="1" s="1"/>
  <c r="Y1776" i="1" a="1"/>
  <c r="Y1776" i="1" s="1"/>
  <c r="Z1776" i="1" s="1"/>
  <c r="Y1760" i="1" a="1"/>
  <c r="Y1760" i="1" s="1"/>
  <c r="Z1760" i="1" s="1"/>
  <c r="Y1744" i="1" a="1"/>
  <c r="Y1744" i="1" s="1"/>
  <c r="Z1744" i="1" s="1"/>
  <c r="Y1728" i="1" a="1"/>
  <c r="Y1728" i="1" s="1"/>
  <c r="Z1728" i="1" s="1"/>
  <c r="Y1712" i="1" a="1"/>
  <c r="Y1712" i="1" s="1"/>
  <c r="Z1712" i="1" s="1"/>
  <c r="Y1696" i="1" a="1"/>
  <c r="Y1696" i="1" s="1"/>
  <c r="Z1696" i="1" s="1"/>
  <c r="Y1680" i="1" a="1"/>
  <c r="Y1680" i="1" s="1"/>
  <c r="Z1680" i="1" s="1"/>
  <c r="Y1664" i="1" a="1"/>
  <c r="Y1664" i="1" s="1"/>
  <c r="Z1664" i="1" s="1"/>
  <c r="Y1648" i="1" a="1"/>
  <c r="Y1648" i="1" s="1"/>
  <c r="Z1648" i="1" s="1"/>
  <c r="Y1632" i="1" a="1"/>
  <c r="Y1632" i="1" s="1"/>
  <c r="Z1632" i="1" s="1"/>
  <c r="Y1616" i="1" a="1"/>
  <c r="Y1616" i="1" s="1"/>
  <c r="Z1616" i="1" s="1"/>
  <c r="Y1600" i="1" a="1"/>
  <c r="Y1600" i="1" s="1"/>
  <c r="Z1600" i="1" s="1"/>
  <c r="Y1584" i="1" a="1"/>
  <c r="Y1584" i="1" s="1"/>
  <c r="Z1584" i="1" s="1"/>
  <c r="Y1568" i="1" a="1"/>
  <c r="Y1568" i="1" s="1"/>
  <c r="Z1568" i="1" s="1"/>
  <c r="Y1552" i="1" a="1"/>
  <c r="Y1552" i="1" s="1"/>
  <c r="Z1552" i="1" s="1"/>
  <c r="Y1536" i="1" a="1"/>
  <c r="Y1536" i="1" s="1"/>
  <c r="Z1536" i="1" s="1"/>
  <c r="Y1520" i="1" a="1"/>
  <c r="Y1520" i="1" s="1"/>
  <c r="Z1520" i="1" s="1"/>
  <c r="Y1504" i="1" a="1"/>
  <c r="Y1504" i="1" s="1"/>
  <c r="Z1504" i="1" s="1"/>
  <c r="Y1488" i="1" a="1"/>
  <c r="Y1488" i="1" s="1"/>
  <c r="Z1488" i="1" s="1"/>
  <c r="Y1472" i="1" a="1"/>
  <c r="Y1472" i="1" s="1"/>
  <c r="Z1472" i="1" s="1"/>
  <c r="Y1456" i="1" a="1"/>
  <c r="Y1456" i="1" s="1"/>
  <c r="Z1456" i="1" s="1"/>
  <c r="Y1440" i="1" a="1"/>
  <c r="Y1440" i="1" s="1"/>
  <c r="Z1440" i="1" s="1"/>
  <c r="Y1424" i="1" a="1"/>
  <c r="Y1424" i="1" s="1"/>
  <c r="Z1424" i="1" s="1"/>
  <c r="Y1408" i="1" a="1"/>
  <c r="Y1408" i="1" s="1"/>
  <c r="Z1408" i="1" s="1"/>
  <c r="Y1392" i="1" a="1"/>
  <c r="Y1392" i="1" s="1"/>
  <c r="Z1392" i="1" s="1"/>
  <c r="Y1376" i="1" a="1"/>
  <c r="Y1376" i="1" s="1"/>
  <c r="Z1376" i="1" s="1"/>
  <c r="Y1360" i="1" a="1"/>
  <c r="Y1360" i="1" s="1"/>
  <c r="Z1360" i="1" s="1"/>
  <c r="Y1344" i="1" a="1"/>
  <c r="Y1344" i="1" s="1"/>
  <c r="Z1344" i="1" s="1"/>
  <c r="Y1328" i="1" a="1"/>
  <c r="Y1328" i="1" s="1"/>
  <c r="Z1328" i="1" s="1"/>
  <c r="Y1312" i="1" a="1"/>
  <c r="Y1312" i="1" s="1"/>
  <c r="Z1312" i="1" s="1"/>
  <c r="Y1296" i="1" a="1"/>
  <c r="Y1296" i="1" s="1"/>
  <c r="Z1296" i="1" s="1"/>
  <c r="Y1280" i="1" a="1"/>
  <c r="Y1280" i="1" s="1"/>
  <c r="Z1280" i="1" s="1"/>
  <c r="Y1264" i="1" a="1"/>
  <c r="Y1264" i="1" s="1"/>
  <c r="Z1264" i="1" s="1"/>
  <c r="Y1248" i="1" a="1"/>
  <c r="Y1248" i="1" s="1"/>
  <c r="Z1248" i="1" s="1"/>
  <c r="Y1232" i="1" a="1"/>
  <c r="Y1232" i="1" s="1"/>
  <c r="Z1232" i="1" s="1"/>
  <c r="Y1216" i="1" a="1"/>
  <c r="Y1216" i="1" s="1"/>
  <c r="Z1216" i="1" s="1"/>
  <c r="Y1200" i="1" a="1"/>
  <c r="Y1200" i="1" s="1"/>
  <c r="Z1200" i="1" s="1"/>
  <c r="Y1184" i="1" a="1"/>
  <c r="Y1184" i="1" s="1"/>
  <c r="Z1184" i="1" s="1"/>
  <c r="Y1168" i="1" a="1"/>
  <c r="Y1168" i="1" s="1"/>
  <c r="Z1168" i="1" s="1"/>
  <c r="Y1152" i="1" a="1"/>
  <c r="Y1152" i="1" s="1"/>
  <c r="Z1152" i="1" s="1"/>
  <c r="Y1136" i="1" a="1"/>
  <c r="Y1136" i="1" s="1"/>
  <c r="Z1136" i="1" s="1"/>
  <c r="Y1120" i="1" a="1"/>
  <c r="Y1120" i="1" s="1"/>
  <c r="Z1120" i="1" s="1"/>
  <c r="Y1104" i="1" a="1"/>
  <c r="Y1104" i="1" s="1"/>
  <c r="Z1104" i="1" s="1"/>
  <c r="Y1088" i="1" a="1"/>
  <c r="Y1088" i="1" s="1"/>
  <c r="Z1088" i="1" s="1"/>
  <c r="Y1072" i="1" a="1"/>
  <c r="Y1072" i="1" s="1"/>
  <c r="Z1072" i="1" s="1"/>
  <c r="Y1056" i="1" a="1"/>
  <c r="Y1056" i="1" s="1"/>
  <c r="Z1056" i="1" s="1"/>
  <c r="Y1040" i="1" a="1"/>
  <c r="Y1040" i="1" s="1"/>
  <c r="Z1040" i="1" s="1"/>
  <c r="Y1024" i="1" a="1"/>
  <c r="Y1024" i="1" s="1"/>
  <c r="Z1024" i="1" s="1"/>
  <c r="Y1008" i="1" a="1"/>
  <c r="Y1008" i="1" s="1"/>
  <c r="Z1008" i="1" s="1"/>
  <c r="Y992" i="1" a="1"/>
  <c r="Y992" i="1" s="1"/>
  <c r="Z992" i="1" s="1"/>
  <c r="Y976" i="1" a="1"/>
  <c r="Y976" i="1" s="1"/>
  <c r="Z976" i="1" s="1"/>
  <c r="Y960" i="1" a="1"/>
  <c r="Y960" i="1" s="1"/>
  <c r="Z960" i="1" s="1"/>
  <c r="Y944" i="1" a="1"/>
  <c r="Y944" i="1" s="1"/>
  <c r="Z944" i="1" s="1"/>
  <c r="Y928" i="1" a="1"/>
  <c r="Y928" i="1" s="1"/>
  <c r="Z928" i="1" s="1"/>
  <c r="Y912" i="1" a="1"/>
  <c r="Y912" i="1" s="1"/>
  <c r="Z912" i="1" s="1"/>
  <c r="Y896" i="1" a="1"/>
  <c r="Y896" i="1" s="1"/>
  <c r="Z896" i="1" s="1"/>
  <c r="Y880" i="1" a="1"/>
  <c r="Y880" i="1" s="1"/>
  <c r="Z880" i="1" s="1"/>
  <c r="Y864" i="1" a="1"/>
  <c r="Y864" i="1" s="1"/>
  <c r="Z864" i="1" s="1"/>
  <c r="Y848" i="1" a="1"/>
  <c r="Y848" i="1" s="1"/>
  <c r="Z848" i="1" s="1"/>
  <c r="Y832" i="1" a="1"/>
  <c r="Y832" i="1" s="1"/>
  <c r="Z832" i="1" s="1"/>
  <c r="Y479" i="1" a="1"/>
  <c r="Y479" i="1" s="1"/>
  <c r="Z479" i="1" s="1"/>
  <c r="Y463" i="1" a="1"/>
  <c r="Y463" i="1" s="1"/>
  <c r="Z463" i="1" s="1"/>
  <c r="Y447" i="1" a="1"/>
  <c r="Y447" i="1" s="1"/>
  <c r="Z447" i="1" s="1"/>
  <c r="Y431" i="1" a="1"/>
  <c r="Y431" i="1" s="1"/>
  <c r="Z431" i="1" s="1"/>
  <c r="Y415" i="1" a="1"/>
  <c r="Y415" i="1" s="1"/>
  <c r="Z415" i="1" s="1"/>
  <c r="Y399" i="1" a="1"/>
  <c r="Y399" i="1" s="1"/>
  <c r="Z399" i="1" s="1"/>
  <c r="Y383" i="1" a="1"/>
  <c r="Y383" i="1" s="1"/>
  <c r="Z383" i="1" s="1"/>
  <c r="Y367" i="1" a="1"/>
  <c r="Y367" i="1" s="1"/>
  <c r="Z367" i="1" s="1"/>
  <c r="Y351" i="1" a="1"/>
  <c r="Y351" i="1" s="1"/>
  <c r="Z351" i="1" s="1"/>
  <c r="Y335" i="1" a="1"/>
  <c r="Y335" i="1" s="1"/>
  <c r="Z335" i="1" s="1"/>
  <c r="Y319" i="1" a="1"/>
  <c r="Y319" i="1" s="1"/>
  <c r="Z319" i="1" s="1"/>
  <c r="Y303" i="1" a="1"/>
  <c r="Y303" i="1" s="1"/>
  <c r="Z303" i="1" s="1"/>
  <c r="Y287" i="1" a="1"/>
  <c r="Y287" i="1" s="1"/>
  <c r="Z287" i="1" s="1"/>
  <c r="Y271" i="1" a="1"/>
  <c r="Y271" i="1" s="1"/>
  <c r="Z271" i="1" s="1"/>
  <c r="Y255" i="1" a="1"/>
  <c r="Y255" i="1" s="1"/>
  <c r="Z255" i="1" s="1"/>
  <c r="Y239" i="1" a="1"/>
  <c r="Y239" i="1" s="1"/>
  <c r="Z239" i="1" s="1"/>
  <c r="Y223" i="1" a="1"/>
  <c r="Y223" i="1" s="1"/>
  <c r="Z223" i="1" s="1"/>
  <c r="Y207" i="1" a="1"/>
  <c r="Y207" i="1" s="1"/>
  <c r="Z207" i="1" s="1"/>
  <c r="Y191" i="1" a="1"/>
  <c r="Y191" i="1" s="1"/>
  <c r="Z191" i="1" s="1"/>
  <c r="Y175" i="1" a="1"/>
  <c r="Y175" i="1" s="1"/>
  <c r="Z175" i="1" s="1"/>
  <c r="Y159" i="1" a="1"/>
  <c r="Y159" i="1" s="1"/>
  <c r="Z159" i="1" s="1"/>
  <c r="Y143" i="1" a="1"/>
  <c r="Y143" i="1" s="1"/>
  <c r="Z143" i="1" s="1"/>
  <c r="Y127" i="1" a="1"/>
  <c r="Y127" i="1" s="1"/>
  <c r="Z127" i="1" s="1"/>
  <c r="Y111" i="1" a="1"/>
  <c r="Y111" i="1" s="1"/>
  <c r="Z111" i="1" s="1"/>
  <c r="Y95" i="1" a="1"/>
  <c r="Y95" i="1" s="1"/>
  <c r="Z95" i="1" s="1"/>
  <c r="Y79" i="1" a="1"/>
  <c r="Y79" i="1" s="1"/>
  <c r="Z79" i="1" s="1"/>
  <c r="Y63" i="1" a="1"/>
  <c r="Y63" i="1" s="1"/>
  <c r="Z63" i="1" s="1"/>
  <c r="Y47" i="1" a="1"/>
  <c r="Y47" i="1" s="1"/>
  <c r="Z47" i="1" s="1"/>
  <c r="Y31" i="1" a="1"/>
  <c r="Y31" i="1" s="1"/>
  <c r="Z31" i="1" s="1"/>
  <c r="Y15" i="1" a="1"/>
  <c r="Y15" i="1" s="1"/>
  <c r="Z15" i="1" s="1"/>
  <c r="Y2174" i="1" a="1"/>
  <c r="Y2174" i="1" s="1"/>
  <c r="Z2174" i="1" s="1"/>
  <c r="Y2158" i="1" a="1"/>
  <c r="Y2158" i="1" s="1"/>
  <c r="Z2158" i="1" s="1"/>
  <c r="Y2142" i="1" a="1"/>
  <c r="Y2142" i="1" s="1"/>
  <c r="Z2142" i="1" s="1"/>
  <c r="Y2126" i="1" a="1"/>
  <c r="Y2126" i="1" s="1"/>
  <c r="Z2126" i="1" s="1"/>
  <c r="Y2110" i="1" a="1"/>
  <c r="Y2110" i="1" s="1"/>
  <c r="Z2110" i="1" s="1"/>
  <c r="Y2094" i="1" a="1"/>
  <c r="Y2094" i="1" s="1"/>
  <c r="Z2094" i="1" s="1"/>
  <c r="Y2078" i="1" a="1"/>
  <c r="Y2078" i="1" s="1"/>
  <c r="Z2078" i="1" s="1"/>
  <c r="Y2062" i="1" a="1"/>
  <c r="Y2062" i="1" s="1"/>
  <c r="Z2062" i="1" s="1"/>
  <c r="Y2046" i="1" a="1"/>
  <c r="Y2046" i="1" s="1"/>
  <c r="Z2046" i="1" s="1"/>
  <c r="Y2030" i="1" a="1"/>
  <c r="Y2030" i="1" s="1"/>
  <c r="Z2030" i="1" s="1"/>
  <c r="Y2014" i="1" a="1"/>
  <c r="Y2014" i="1" s="1"/>
  <c r="Z2014" i="1" s="1"/>
  <c r="Y1998" i="1" a="1"/>
  <c r="Y1998" i="1" s="1"/>
  <c r="Z1998" i="1" s="1"/>
  <c r="Y1982" i="1" a="1"/>
  <c r="Y1982" i="1" s="1"/>
  <c r="Z1982" i="1" s="1"/>
  <c r="Y1966" i="1" a="1"/>
  <c r="Y1966" i="1" s="1"/>
  <c r="Z1966" i="1" s="1"/>
  <c r="Y1950" i="1" a="1"/>
  <c r="Y1950" i="1" s="1"/>
  <c r="Z1950" i="1" s="1"/>
  <c r="Y1934" i="1" a="1"/>
  <c r="Y1934" i="1" s="1"/>
  <c r="Z1934" i="1" s="1"/>
  <c r="Y1918" i="1" a="1"/>
  <c r="Y1918" i="1" s="1"/>
  <c r="Z1918" i="1" s="1"/>
  <c r="Y1902" i="1" a="1"/>
  <c r="Y1902" i="1" s="1"/>
  <c r="Z1902" i="1" s="1"/>
  <c r="Y1886" i="1" a="1"/>
  <c r="Y1886" i="1" s="1"/>
  <c r="Z1886" i="1" s="1"/>
  <c r="Y1870" i="1" a="1"/>
  <c r="Y1870" i="1" s="1"/>
  <c r="Z1870" i="1" s="1"/>
  <c r="Y1854" i="1" a="1"/>
  <c r="Y1854" i="1" s="1"/>
  <c r="Z1854" i="1" s="1"/>
  <c r="Y1838" i="1" a="1"/>
  <c r="Y1838" i="1" s="1"/>
  <c r="Z1838" i="1" s="1"/>
  <c r="Y1822" i="1" a="1"/>
  <c r="Y1822" i="1" s="1"/>
  <c r="Z1822" i="1" s="1"/>
  <c r="Y1806" i="1" a="1"/>
  <c r="Y1806" i="1" s="1"/>
  <c r="Z1806" i="1" s="1"/>
  <c r="Y1790" i="1" a="1"/>
  <c r="Y1790" i="1" s="1"/>
  <c r="Z1790" i="1" s="1"/>
  <c r="Y1774" i="1" a="1"/>
  <c r="Y1774" i="1" s="1"/>
  <c r="Z1774" i="1" s="1"/>
  <c r="Y1758" i="1" a="1"/>
  <c r="Y1758" i="1" s="1"/>
  <c r="Z1758" i="1" s="1"/>
  <c r="Y1742" i="1" a="1"/>
  <c r="Y1742" i="1" s="1"/>
  <c r="Z1742" i="1" s="1"/>
  <c r="Y1726" i="1" a="1"/>
  <c r="Y1726" i="1" s="1"/>
  <c r="Z1726" i="1" s="1"/>
  <c r="Y1710" i="1" a="1"/>
  <c r="Y1710" i="1" s="1"/>
  <c r="Z1710" i="1" s="1"/>
  <c r="Y1694" i="1" a="1"/>
  <c r="Y1694" i="1" s="1"/>
  <c r="Z1694" i="1" s="1"/>
  <c r="Y1678" i="1" a="1"/>
  <c r="Y1678" i="1" s="1"/>
  <c r="Z1678" i="1" s="1"/>
  <c r="Y1662" i="1" a="1"/>
  <c r="Y1662" i="1" s="1"/>
  <c r="Z1662" i="1" s="1"/>
  <c r="Y1646" i="1" a="1"/>
  <c r="Y1646" i="1" s="1"/>
  <c r="Z1646" i="1" s="1"/>
  <c r="Y1630" i="1" a="1"/>
  <c r="Y1630" i="1" s="1"/>
  <c r="Z1630" i="1" s="1"/>
  <c r="Y1614" i="1" a="1"/>
  <c r="Y1614" i="1" s="1"/>
  <c r="Z1614" i="1" s="1"/>
  <c r="Y1598" i="1" a="1"/>
  <c r="Y1598" i="1" s="1"/>
  <c r="Z1598" i="1" s="1"/>
  <c r="Y1582" i="1" a="1"/>
  <c r="Y1582" i="1" s="1"/>
  <c r="Z1582" i="1" s="1"/>
  <c r="Y1566" i="1" a="1"/>
  <c r="Y1566" i="1" s="1"/>
  <c r="Z1566" i="1" s="1"/>
  <c r="Y1550" i="1" a="1"/>
  <c r="Y1550" i="1" s="1"/>
  <c r="Z1550" i="1" s="1"/>
  <c r="Y1534" i="1" a="1"/>
  <c r="Y1534" i="1" s="1"/>
  <c r="Z1534" i="1" s="1"/>
  <c r="Y1518" i="1" a="1"/>
  <c r="Y1518" i="1" s="1"/>
  <c r="Z1518" i="1" s="1"/>
  <c r="Y1502" i="1" a="1"/>
  <c r="Y1502" i="1" s="1"/>
  <c r="Z1502" i="1" s="1"/>
  <c r="Y1486" i="1" a="1"/>
  <c r="Y1486" i="1" s="1"/>
  <c r="Z1486" i="1" s="1"/>
  <c r="Y1470" i="1" a="1"/>
  <c r="Y1470" i="1" s="1"/>
  <c r="Z1470" i="1" s="1"/>
  <c r="Y1454" i="1" a="1"/>
  <c r="Y1454" i="1" s="1"/>
  <c r="Z1454" i="1" s="1"/>
  <c r="Y1438" i="1" a="1"/>
  <c r="Y1438" i="1" s="1"/>
  <c r="Z1438" i="1" s="1"/>
  <c r="Y1422" i="1" a="1"/>
  <c r="Y1422" i="1" s="1"/>
  <c r="Z1422" i="1" s="1"/>
  <c r="Y1406" i="1" a="1"/>
  <c r="Y1406" i="1" s="1"/>
  <c r="Z1406" i="1" s="1"/>
  <c r="Y1390" i="1" a="1"/>
  <c r="Y1390" i="1" s="1"/>
  <c r="Z1390" i="1" s="1"/>
  <c r="Y1374" i="1" a="1"/>
  <c r="Y1374" i="1" s="1"/>
  <c r="Z1374" i="1" s="1"/>
  <c r="Y1358" i="1" a="1"/>
  <c r="Y1358" i="1" s="1"/>
  <c r="Z1358" i="1" s="1"/>
  <c r="Y1342" i="1" a="1"/>
  <c r="Y1342" i="1" s="1"/>
  <c r="Z1342" i="1" s="1"/>
  <c r="Y1326" i="1" a="1"/>
  <c r="Y1326" i="1" s="1"/>
  <c r="Z1326" i="1" s="1"/>
  <c r="Y1310" i="1" a="1"/>
  <c r="Y1310" i="1" s="1"/>
  <c r="Z1310" i="1" s="1"/>
  <c r="Y1294" i="1" a="1"/>
  <c r="Y1294" i="1" s="1"/>
  <c r="Z1294" i="1" s="1"/>
  <c r="Y1278" i="1" a="1"/>
  <c r="Y1278" i="1" s="1"/>
  <c r="Z1278" i="1" s="1"/>
  <c r="Y1262" i="1" a="1"/>
  <c r="Y1262" i="1" s="1"/>
  <c r="Z1262" i="1" s="1"/>
  <c r="Y1246" i="1" a="1"/>
  <c r="Y1246" i="1" s="1"/>
  <c r="Z1246" i="1" s="1"/>
  <c r="Y1230" i="1" a="1"/>
  <c r="Y1230" i="1" s="1"/>
  <c r="Z1230" i="1" s="1"/>
  <c r="Y1214" i="1" a="1"/>
  <c r="Y1214" i="1" s="1"/>
  <c r="Z1214" i="1" s="1"/>
  <c r="Y1198" i="1" a="1"/>
  <c r="Y1198" i="1" s="1"/>
  <c r="Z1198" i="1" s="1"/>
  <c r="Y1182" i="1" a="1"/>
  <c r="Y1182" i="1" s="1"/>
  <c r="Z1182" i="1" s="1"/>
  <c r="Y1166" i="1" a="1"/>
  <c r="Y1166" i="1" s="1"/>
  <c r="Z1166" i="1" s="1"/>
  <c r="Y1150" i="1" a="1"/>
  <c r="Y1150" i="1" s="1"/>
  <c r="Z1150" i="1" s="1"/>
  <c r="Y1134" i="1" a="1"/>
  <c r="Y1134" i="1" s="1"/>
  <c r="Z1134" i="1" s="1"/>
  <c r="Y1118" i="1" a="1"/>
  <c r="Y1118" i="1" s="1"/>
  <c r="Z1118" i="1" s="1"/>
  <c r="Y1102" i="1" a="1"/>
  <c r="Y1102" i="1" s="1"/>
  <c r="Z1102" i="1" s="1"/>
  <c r="Y1086" i="1" a="1"/>
  <c r="Y1086" i="1" s="1"/>
  <c r="Z1086" i="1" s="1"/>
  <c r="Y1070" i="1" a="1"/>
  <c r="Y1070" i="1" s="1"/>
  <c r="Z1070" i="1" s="1"/>
  <c r="Y1054" i="1" a="1"/>
  <c r="Y1054" i="1" s="1"/>
  <c r="Z1054" i="1" s="1"/>
  <c r="Y1038" i="1" a="1"/>
  <c r="Y1038" i="1" s="1"/>
  <c r="Z1038" i="1" s="1"/>
  <c r="Y1022" i="1" a="1"/>
  <c r="Y1022" i="1" s="1"/>
  <c r="Z1022" i="1" s="1"/>
  <c r="Y1006" i="1" a="1"/>
  <c r="Y1006" i="1" s="1"/>
  <c r="Z1006" i="1" s="1"/>
  <c r="Y990" i="1" a="1"/>
  <c r="Y990" i="1" s="1"/>
  <c r="Z990" i="1" s="1"/>
  <c r="Y974" i="1" a="1"/>
  <c r="Y974" i="1" s="1"/>
  <c r="Z974" i="1" s="1"/>
  <c r="Y958" i="1" a="1"/>
  <c r="Y958" i="1" s="1"/>
  <c r="Z958" i="1" s="1"/>
  <c r="Y942" i="1" a="1"/>
  <c r="Y942" i="1" s="1"/>
  <c r="Z942" i="1" s="1"/>
  <c r="Y926" i="1" a="1"/>
  <c r="Y926" i="1" s="1"/>
  <c r="Z926" i="1" s="1"/>
  <c r="Y910" i="1" a="1"/>
  <c r="Y910" i="1" s="1"/>
  <c r="Z910" i="1" s="1"/>
  <c r="Y894" i="1" a="1"/>
  <c r="Y894" i="1" s="1"/>
  <c r="Z894" i="1" s="1"/>
  <c r="Y878" i="1" a="1"/>
  <c r="Y878" i="1" s="1"/>
  <c r="Z878" i="1" s="1"/>
  <c r="Y862" i="1" a="1"/>
  <c r="Y862" i="1" s="1"/>
  <c r="Z862" i="1" s="1"/>
  <c r="Y846" i="1" a="1"/>
  <c r="Y846" i="1" s="1"/>
  <c r="Z846" i="1" s="1"/>
  <c r="Y830" i="1" a="1"/>
  <c r="Y830" i="1" s="1"/>
  <c r="Z830" i="1" s="1"/>
  <c r="Y541" i="1" a="1"/>
  <c r="Y541" i="1" s="1"/>
  <c r="Z541" i="1" s="1"/>
  <c r="Y525" i="1" a="1"/>
  <c r="Y525" i="1" s="1"/>
  <c r="Z525" i="1" s="1"/>
  <c r="Y509" i="1" a="1"/>
  <c r="Y509" i="1" s="1"/>
  <c r="Z509" i="1" s="1"/>
  <c r="Y493" i="1" a="1"/>
  <c r="Y493" i="1" s="1"/>
  <c r="Z493" i="1" s="1"/>
  <c r="Y477" i="1" a="1"/>
  <c r="Y477" i="1" s="1"/>
  <c r="Z477" i="1" s="1"/>
  <c r="Y461" i="1" a="1"/>
  <c r="Y461" i="1" s="1"/>
  <c r="Z461" i="1" s="1"/>
  <c r="Y445" i="1" a="1"/>
  <c r="Y445" i="1" s="1"/>
  <c r="Z445" i="1" s="1"/>
  <c r="Y429" i="1" a="1"/>
  <c r="Y429" i="1" s="1"/>
  <c r="Z429" i="1" s="1"/>
  <c r="Y413" i="1" a="1"/>
  <c r="Y413" i="1" s="1"/>
  <c r="Z413" i="1" s="1"/>
  <c r="Y397" i="1" a="1"/>
  <c r="Y397" i="1" s="1"/>
  <c r="Z397" i="1" s="1"/>
  <c r="Y381" i="1" a="1"/>
  <c r="Y381" i="1" s="1"/>
  <c r="Z381" i="1" s="1"/>
  <c r="Y365" i="1" a="1"/>
  <c r="Y365" i="1" s="1"/>
  <c r="Z365" i="1" s="1"/>
  <c r="Y349" i="1" a="1"/>
  <c r="Y349" i="1" s="1"/>
  <c r="Z349" i="1" s="1"/>
  <c r="Y333" i="1" a="1"/>
  <c r="Y333" i="1" s="1"/>
  <c r="Z333" i="1" s="1"/>
  <c r="Y317" i="1" a="1"/>
  <c r="Y317" i="1" s="1"/>
  <c r="Z317" i="1" s="1"/>
  <c r="Y301" i="1" a="1"/>
  <c r="Y301" i="1" s="1"/>
  <c r="Z301" i="1" s="1"/>
  <c r="Y285" i="1" a="1"/>
  <c r="Y285" i="1" s="1"/>
  <c r="Z285" i="1" s="1"/>
  <c r="Y269" i="1" a="1"/>
  <c r="Y269" i="1" s="1"/>
  <c r="Z269" i="1" s="1"/>
  <c r="Y253" i="1" a="1"/>
  <c r="Y253" i="1" s="1"/>
  <c r="Z253" i="1" s="1"/>
  <c r="Y237" i="1" a="1"/>
  <c r="Y237" i="1" s="1"/>
  <c r="Z237" i="1" s="1"/>
  <c r="Y221" i="1" a="1"/>
  <c r="Y221" i="1" s="1"/>
  <c r="Z221" i="1" s="1"/>
  <c r="Y205" i="1" a="1"/>
  <c r="Y205" i="1" s="1"/>
  <c r="Z205" i="1" s="1"/>
  <c r="Y189" i="1" a="1"/>
  <c r="Y189" i="1" s="1"/>
  <c r="Z189" i="1" s="1"/>
  <c r="Y173" i="1" a="1"/>
  <c r="Y173" i="1" s="1"/>
  <c r="Z173" i="1" s="1"/>
  <c r="Y157" i="1" a="1"/>
  <c r="Y157" i="1" s="1"/>
  <c r="Z157" i="1" s="1"/>
  <c r="Y141" i="1" a="1"/>
  <c r="Y141" i="1" s="1"/>
  <c r="Z141" i="1" s="1"/>
  <c r="Y125" i="1" a="1"/>
  <c r="Y125" i="1" s="1"/>
  <c r="Z125" i="1" s="1"/>
  <c r="Y109" i="1" a="1"/>
  <c r="Y109" i="1" s="1"/>
  <c r="Z109" i="1" s="1"/>
  <c r="Y93" i="1" a="1"/>
  <c r="Y93" i="1" s="1"/>
  <c r="Z93" i="1" s="1"/>
  <c r="Y77" i="1" a="1"/>
  <c r="Y77" i="1" s="1"/>
  <c r="Z77" i="1" s="1"/>
  <c r="Y61" i="1" a="1"/>
  <c r="Y61" i="1" s="1"/>
  <c r="Z61" i="1" s="1"/>
  <c r="Y45" i="1" a="1"/>
  <c r="Y45" i="1" s="1"/>
  <c r="Z45" i="1" s="1"/>
  <c r="Y29" i="1" a="1"/>
  <c r="Y29" i="1" s="1"/>
  <c r="Z29" i="1" s="1"/>
  <c r="Y13" i="1" a="1"/>
  <c r="Y13" i="1" s="1"/>
  <c r="Z13" i="1" s="1"/>
  <c r="Y2171" i="1" a="1"/>
  <c r="Y2171" i="1" s="1"/>
  <c r="Z2171" i="1" s="1"/>
  <c r="Y2155" i="1" a="1"/>
  <c r="Y2155" i="1" s="1"/>
  <c r="Z2155" i="1" s="1"/>
  <c r="Y2139" i="1" a="1"/>
  <c r="Y2139" i="1" s="1"/>
  <c r="Z2139" i="1" s="1"/>
  <c r="Y2123" i="1" a="1"/>
  <c r="Y2123" i="1" s="1"/>
  <c r="Z2123" i="1" s="1"/>
  <c r="Y2107" i="1" a="1"/>
  <c r="Y2107" i="1" s="1"/>
  <c r="Z2107" i="1" s="1"/>
  <c r="Y2091" i="1" a="1"/>
  <c r="Y2091" i="1" s="1"/>
  <c r="Z2091" i="1" s="1"/>
  <c r="Y2075" i="1" a="1"/>
  <c r="Y2075" i="1" s="1"/>
  <c r="Z2075" i="1" s="1"/>
  <c r="Y2059" i="1" a="1"/>
  <c r="Y2059" i="1" s="1"/>
  <c r="Z2059" i="1" s="1"/>
  <c r="Y2043" i="1" a="1"/>
  <c r="Y2043" i="1" s="1"/>
  <c r="Z2043" i="1" s="1"/>
  <c r="Y2027" i="1" a="1"/>
  <c r="Y2027" i="1" s="1"/>
  <c r="Z2027" i="1" s="1"/>
  <c r="Y2011" i="1" a="1"/>
  <c r="Y2011" i="1" s="1"/>
  <c r="Z2011" i="1" s="1"/>
  <c r="Y1995" i="1" a="1"/>
  <c r="Y1995" i="1" s="1"/>
  <c r="Z1995" i="1" s="1"/>
  <c r="Y1979" i="1" a="1"/>
  <c r="Y1979" i="1" s="1"/>
  <c r="Z1979" i="1" s="1"/>
  <c r="Y1963" i="1" a="1"/>
  <c r="Y1963" i="1" s="1"/>
  <c r="Z1963" i="1" s="1"/>
  <c r="Y1947" i="1" a="1"/>
  <c r="Y1947" i="1" s="1"/>
  <c r="Z1947" i="1" s="1"/>
  <c r="Y1931" i="1" a="1"/>
  <c r="Y1931" i="1" s="1"/>
  <c r="Z1931" i="1" s="1"/>
  <c r="Y1915" i="1" a="1"/>
  <c r="Y1915" i="1" s="1"/>
  <c r="Z1915" i="1" s="1"/>
  <c r="Y1899" i="1" a="1"/>
  <c r="Y1899" i="1" s="1"/>
  <c r="Z1899" i="1" s="1"/>
  <c r="Y1883" i="1" a="1"/>
  <c r="Y1883" i="1" s="1"/>
  <c r="Z1883" i="1" s="1"/>
  <c r="Y1867" i="1" a="1"/>
  <c r="Y1867" i="1" s="1"/>
  <c r="Z1867" i="1" s="1"/>
  <c r="Y1851" i="1" a="1"/>
  <c r="Y1851" i="1" s="1"/>
  <c r="Z1851" i="1" s="1"/>
  <c r="Y1835" i="1" a="1"/>
  <c r="Y1835" i="1" s="1"/>
  <c r="Z1835" i="1" s="1"/>
  <c r="Y1819" i="1" a="1"/>
  <c r="Y1819" i="1" s="1"/>
  <c r="Z1819" i="1" s="1"/>
  <c r="Y1803" i="1" a="1"/>
  <c r="Y1803" i="1" s="1"/>
  <c r="Z1803" i="1" s="1"/>
  <c r="Y1787" i="1" a="1"/>
  <c r="Y1787" i="1" s="1"/>
  <c r="Z1787" i="1" s="1"/>
  <c r="Y1771" i="1" a="1"/>
  <c r="Y1771" i="1" s="1"/>
  <c r="Z1771" i="1" s="1"/>
  <c r="Y1755" i="1" a="1"/>
  <c r="Y1755" i="1" s="1"/>
  <c r="Z1755" i="1" s="1"/>
  <c r="Y1739" i="1" a="1"/>
  <c r="Y1739" i="1" s="1"/>
  <c r="Z1739" i="1" s="1"/>
  <c r="Y1723" i="1" a="1"/>
  <c r="Y1723" i="1" s="1"/>
  <c r="Z1723" i="1" s="1"/>
  <c r="Y1707" i="1" a="1"/>
  <c r="Y1707" i="1" s="1"/>
  <c r="Z1707" i="1" s="1"/>
  <c r="Y1691" i="1" a="1"/>
  <c r="Y1691" i="1" s="1"/>
  <c r="Z1691" i="1" s="1"/>
  <c r="Y1675" i="1" a="1"/>
  <c r="Y1675" i="1" s="1"/>
  <c r="Z1675" i="1" s="1"/>
  <c r="Y1659" i="1" a="1"/>
  <c r="Y1659" i="1" s="1"/>
  <c r="Z1659" i="1" s="1"/>
  <c r="Y1643" i="1" a="1"/>
  <c r="Y1643" i="1" s="1"/>
  <c r="Z1643" i="1" s="1"/>
  <c r="Y1627" i="1" a="1"/>
  <c r="Y1627" i="1" s="1"/>
  <c r="Z1627" i="1" s="1"/>
  <c r="Y1611" i="1" a="1"/>
  <c r="Y1611" i="1" s="1"/>
  <c r="Z1611" i="1" s="1"/>
  <c r="Y1595" i="1" a="1"/>
  <c r="Y1595" i="1" s="1"/>
  <c r="Z1595" i="1" s="1"/>
  <c r="Y1579" i="1" a="1"/>
  <c r="Y1579" i="1" s="1"/>
  <c r="Z1579" i="1" s="1"/>
  <c r="Y1563" i="1" a="1"/>
  <c r="Y1563" i="1" s="1"/>
  <c r="Z1563" i="1" s="1"/>
  <c r="Y1547" i="1" a="1"/>
  <c r="Y1547" i="1" s="1"/>
  <c r="Z1547" i="1" s="1"/>
  <c r="Y1531" i="1" a="1"/>
  <c r="Y1531" i="1" s="1"/>
  <c r="Z1531" i="1" s="1"/>
  <c r="Y1515" i="1" a="1"/>
  <c r="Y1515" i="1" s="1"/>
  <c r="Z1515" i="1" s="1"/>
  <c r="Y1499" i="1" a="1"/>
  <c r="Y1499" i="1" s="1"/>
  <c r="Z1499" i="1" s="1"/>
  <c r="Y1483" i="1" a="1"/>
  <c r="Y1483" i="1" s="1"/>
  <c r="Z1483" i="1" s="1"/>
  <c r="Y1467" i="1" a="1"/>
  <c r="Y1467" i="1" s="1"/>
  <c r="Z1467" i="1" s="1"/>
  <c r="Y1451" i="1" a="1"/>
  <c r="Y1451" i="1" s="1"/>
  <c r="Z1451" i="1" s="1"/>
  <c r="Y1435" i="1" a="1"/>
  <c r="Y1435" i="1" s="1"/>
  <c r="Z1435" i="1" s="1"/>
  <c r="Y1419" i="1" a="1"/>
  <c r="Y1419" i="1" s="1"/>
  <c r="Z1419" i="1" s="1"/>
  <c r="Y1403" i="1" a="1"/>
  <c r="Y1403" i="1" s="1"/>
  <c r="Z1403" i="1" s="1"/>
  <c r="Y1387" i="1" a="1"/>
  <c r="Y1387" i="1" s="1"/>
  <c r="Z1387" i="1" s="1"/>
  <c r="Y1371" i="1" a="1"/>
  <c r="Y1371" i="1" s="1"/>
  <c r="Z1371" i="1" s="1"/>
  <c r="Y1355" i="1" a="1"/>
  <c r="Y1355" i="1" s="1"/>
  <c r="Z1355" i="1" s="1"/>
  <c r="Y1339" i="1" a="1"/>
  <c r="Y1339" i="1" s="1"/>
  <c r="Z1339" i="1" s="1"/>
  <c r="Y1323" i="1" a="1"/>
  <c r="Y1323" i="1" s="1"/>
  <c r="Z1323" i="1" s="1"/>
  <c r="Y1307" i="1" a="1"/>
  <c r="Y1307" i="1" s="1"/>
  <c r="Z1307" i="1" s="1"/>
  <c r="Y1291" i="1" a="1"/>
  <c r="Y1291" i="1" s="1"/>
  <c r="Z1291" i="1" s="1"/>
  <c r="Y1275" i="1" a="1"/>
  <c r="Y1275" i="1" s="1"/>
  <c r="Z1275" i="1" s="1"/>
  <c r="Y1259" i="1" a="1"/>
  <c r="Y1259" i="1" s="1"/>
  <c r="Z1259" i="1" s="1"/>
  <c r="Y1243" i="1" a="1"/>
  <c r="Y1243" i="1" s="1"/>
  <c r="Z1243" i="1" s="1"/>
  <c r="Y1227" i="1" a="1"/>
  <c r="Y1227" i="1" s="1"/>
  <c r="Z1227" i="1" s="1"/>
  <c r="Y1211" i="1" a="1"/>
  <c r="Y1211" i="1" s="1"/>
  <c r="Z1211" i="1" s="1"/>
  <c r="Y1195" i="1" a="1"/>
  <c r="Y1195" i="1" s="1"/>
  <c r="Z1195" i="1" s="1"/>
  <c r="Y1179" i="1" a="1"/>
  <c r="Y1179" i="1" s="1"/>
  <c r="Z1179" i="1" s="1"/>
  <c r="Y1163" i="1" a="1"/>
  <c r="Y1163" i="1" s="1"/>
  <c r="Z1163" i="1" s="1"/>
  <c r="Y1147" i="1" a="1"/>
  <c r="Y1147" i="1" s="1"/>
  <c r="Z1147" i="1" s="1"/>
  <c r="Y1131" i="1" a="1"/>
  <c r="Y1131" i="1" s="1"/>
  <c r="Z1131" i="1" s="1"/>
  <c r="Y1115" i="1" a="1"/>
  <c r="Y1115" i="1" s="1"/>
  <c r="Z1115" i="1" s="1"/>
  <c r="Y1099" i="1" a="1"/>
  <c r="Y1099" i="1" s="1"/>
  <c r="Z1099" i="1" s="1"/>
  <c r="Y1083" i="1" a="1"/>
  <c r="Y1083" i="1" s="1"/>
  <c r="Z1083" i="1" s="1"/>
  <c r="Y1067" i="1" a="1"/>
  <c r="Y1067" i="1" s="1"/>
  <c r="Z1067" i="1" s="1"/>
  <c r="Y1051" i="1" a="1"/>
  <c r="Y1051" i="1" s="1"/>
  <c r="Z1051" i="1" s="1"/>
  <c r="Y1035" i="1" a="1"/>
  <c r="Y1035" i="1" s="1"/>
  <c r="Z1035" i="1" s="1"/>
  <c r="Y1019" i="1" a="1"/>
  <c r="Y1019" i="1" s="1"/>
  <c r="Z1019" i="1" s="1"/>
  <c r="Y1003" i="1" a="1"/>
  <c r="Y1003" i="1" s="1"/>
  <c r="Z1003" i="1" s="1"/>
  <c r="Y987" i="1" a="1"/>
  <c r="Y987" i="1" s="1"/>
  <c r="Z987" i="1" s="1"/>
  <c r="Y971" i="1" a="1"/>
  <c r="Y971" i="1" s="1"/>
  <c r="Z971" i="1" s="1"/>
  <c r="Y955" i="1" a="1"/>
  <c r="Y955" i="1" s="1"/>
  <c r="Z955" i="1" s="1"/>
  <c r="Y939" i="1" a="1"/>
  <c r="Y939" i="1" s="1"/>
  <c r="Z939" i="1" s="1"/>
  <c r="Y923" i="1" a="1"/>
  <c r="Y923" i="1" s="1"/>
  <c r="Z923" i="1" s="1"/>
  <c r="Y907" i="1" a="1"/>
  <c r="Y907" i="1" s="1"/>
  <c r="Z907" i="1" s="1"/>
  <c r="Y891" i="1" a="1"/>
  <c r="Y891" i="1" s="1"/>
  <c r="Z891" i="1" s="1"/>
  <c r="Y875" i="1" a="1"/>
  <c r="Y875" i="1" s="1"/>
  <c r="Z875" i="1" s="1"/>
  <c r="Y859" i="1" a="1"/>
  <c r="Y859" i="1" s="1"/>
  <c r="Z859" i="1" s="1"/>
  <c r="Y843" i="1" a="1"/>
  <c r="Y843" i="1" s="1"/>
  <c r="Z843" i="1" s="1"/>
  <c r="Y827" i="1" a="1"/>
  <c r="Y827" i="1" s="1"/>
  <c r="Z827" i="1" s="1"/>
  <c r="Y676" i="1" a="1"/>
  <c r="Y676" i="1" s="1"/>
  <c r="Z676" i="1" s="1"/>
  <c r="Y660" i="1" a="1"/>
  <c r="Y660" i="1" s="1"/>
  <c r="Z660" i="1" s="1"/>
  <c r="Y644" i="1" a="1"/>
  <c r="Y644" i="1" s="1"/>
  <c r="Z644" i="1" s="1"/>
  <c r="Y628" i="1" a="1"/>
  <c r="Y628" i="1" s="1"/>
  <c r="Z628" i="1" s="1"/>
  <c r="Y612" i="1" a="1"/>
  <c r="Y612" i="1" s="1"/>
  <c r="Z612" i="1" s="1"/>
  <c r="Y596" i="1" a="1"/>
  <c r="Y596" i="1" s="1"/>
  <c r="Z596" i="1" s="1"/>
  <c r="Y580" i="1" a="1"/>
  <c r="Y580" i="1" s="1"/>
  <c r="Z580" i="1" s="1"/>
  <c r="Y564" i="1" a="1"/>
  <c r="Y564" i="1" s="1"/>
  <c r="Z564" i="1" s="1"/>
  <c r="Y548" i="1" a="1"/>
  <c r="Y548" i="1" s="1"/>
  <c r="Z548" i="1" s="1"/>
  <c r="Y532" i="1" a="1"/>
  <c r="Y532" i="1" s="1"/>
  <c r="Z532" i="1" s="1"/>
  <c r="Y516" i="1" a="1"/>
  <c r="Y516" i="1" s="1"/>
  <c r="Z516" i="1" s="1"/>
  <c r="Y500" i="1" a="1"/>
  <c r="Y500" i="1" s="1"/>
  <c r="Z500" i="1" s="1"/>
  <c r="Y484" i="1" a="1"/>
  <c r="Y484" i="1" s="1"/>
  <c r="Z484" i="1" s="1"/>
  <c r="Y468" i="1" a="1"/>
  <c r="Y468" i="1" s="1"/>
  <c r="Z468" i="1" s="1"/>
  <c r="Y452" i="1" a="1"/>
  <c r="Y452" i="1" s="1"/>
  <c r="Z452" i="1" s="1"/>
  <c r="Y436" i="1" a="1"/>
  <c r="Y436" i="1" s="1"/>
  <c r="Z436" i="1" s="1"/>
  <c r="Y420" i="1" a="1"/>
  <c r="Y420" i="1" s="1"/>
  <c r="Z420" i="1" s="1"/>
  <c r="Y404" i="1" a="1"/>
  <c r="Y404" i="1" s="1"/>
  <c r="Z404" i="1" s="1"/>
  <c r="Y388" i="1" a="1"/>
  <c r="Y388" i="1" s="1"/>
  <c r="Z388" i="1" s="1"/>
  <c r="Y372" i="1" a="1"/>
  <c r="Y372" i="1" s="1"/>
  <c r="Z372" i="1" s="1"/>
  <c r="Y356" i="1" a="1"/>
  <c r="Y356" i="1" s="1"/>
  <c r="Z356" i="1" s="1"/>
  <c r="Y340" i="1" a="1"/>
  <c r="Y340" i="1" s="1"/>
  <c r="Z340" i="1" s="1"/>
  <c r="Y324" i="1" a="1"/>
  <c r="Y324" i="1" s="1"/>
  <c r="Z324" i="1" s="1"/>
  <c r="Y308" i="1" a="1"/>
  <c r="Y308" i="1" s="1"/>
  <c r="Z308" i="1" s="1"/>
  <c r="Y292" i="1" a="1"/>
  <c r="Y292" i="1" s="1"/>
  <c r="Z292" i="1" s="1"/>
  <c r="Y276" i="1" a="1"/>
  <c r="Y276" i="1" s="1"/>
  <c r="Z276" i="1" s="1"/>
  <c r="Y260" i="1" a="1"/>
  <c r="Y260" i="1" s="1"/>
  <c r="Z260" i="1" s="1"/>
  <c r="Y244" i="1" a="1"/>
  <c r="Y244" i="1" s="1"/>
  <c r="Z244" i="1" s="1"/>
  <c r="Y228" i="1" a="1"/>
  <c r="Y228" i="1" s="1"/>
  <c r="Z228" i="1" s="1"/>
  <c r="Y212" i="1" a="1"/>
  <c r="Y212" i="1" s="1"/>
  <c r="Z212" i="1" s="1"/>
  <c r="Y196" i="1" a="1"/>
  <c r="Y196" i="1" s="1"/>
  <c r="Z196" i="1" s="1"/>
  <c r="Y180" i="1" a="1"/>
  <c r="Y180" i="1" s="1"/>
  <c r="Z180" i="1" s="1"/>
  <c r="Y164" i="1" a="1"/>
  <c r="Y164" i="1" s="1"/>
  <c r="Z164" i="1" s="1"/>
  <c r="Y148" i="1" a="1"/>
  <c r="Y148" i="1" s="1"/>
  <c r="Z148" i="1" s="1"/>
  <c r="Y132" i="1" a="1"/>
  <c r="Y132" i="1" s="1"/>
  <c r="Z132" i="1" s="1"/>
  <c r="Y116" i="1" a="1"/>
  <c r="Y116" i="1" s="1"/>
  <c r="Z116" i="1" s="1"/>
  <c r="Y100" i="1" a="1"/>
  <c r="Y100" i="1" s="1"/>
  <c r="Z100" i="1" s="1"/>
  <c r="Y84" i="1" a="1"/>
  <c r="Y84" i="1" s="1"/>
  <c r="Z84" i="1" s="1"/>
  <c r="Y68" i="1" a="1"/>
  <c r="Y68" i="1" s="1"/>
  <c r="Z68" i="1" s="1"/>
  <c r="Y52" i="1" a="1"/>
  <c r="Y52" i="1" s="1"/>
  <c r="Z52" i="1" s="1"/>
  <c r="Y36" i="1" a="1"/>
  <c r="Y36" i="1" s="1"/>
  <c r="Z36" i="1" s="1"/>
  <c r="Y20" i="1" a="1"/>
  <c r="Y20" i="1" s="1"/>
  <c r="Z20" i="1" s="1"/>
  <c r="Y4" i="1" a="1"/>
  <c r="Y4" i="1" s="1"/>
  <c r="Z4" i="1" s="1"/>
  <c r="Y754" i="1" a="1"/>
  <c r="Y754" i="1" s="1"/>
  <c r="Z754" i="1" s="1"/>
  <c r="Y738" i="1" a="1"/>
  <c r="Y738" i="1" s="1"/>
  <c r="Z738" i="1" s="1"/>
  <c r="Y722" i="1" a="1"/>
  <c r="Y722" i="1" s="1"/>
  <c r="Z722" i="1" s="1"/>
  <c r="Y706" i="1" a="1"/>
  <c r="Y706" i="1" s="1"/>
  <c r="Z706" i="1" s="1"/>
  <c r="Y690" i="1" a="1"/>
  <c r="Y690" i="1" s="1"/>
  <c r="Z690" i="1" s="1"/>
  <c r="Y674" i="1" a="1"/>
  <c r="Y674" i="1" s="1"/>
  <c r="Z674" i="1" s="1"/>
  <c r="Y658" i="1" a="1"/>
  <c r="Y658" i="1" s="1"/>
  <c r="Z658" i="1" s="1"/>
  <c r="Y642" i="1" a="1"/>
  <c r="Y642" i="1" s="1"/>
  <c r="Z642" i="1" s="1"/>
  <c r="Y626" i="1" a="1"/>
  <c r="Y626" i="1" s="1"/>
  <c r="Z626" i="1" s="1"/>
  <c r="Y610" i="1" a="1"/>
  <c r="Y610" i="1" s="1"/>
  <c r="Z610" i="1" s="1"/>
  <c r="Y594" i="1" a="1"/>
  <c r="Y594" i="1" s="1"/>
  <c r="Z594" i="1" s="1"/>
  <c r="Y578" i="1" a="1"/>
  <c r="Y578" i="1" s="1"/>
  <c r="Z578" i="1" s="1"/>
  <c r="Y562" i="1" a="1"/>
  <c r="Y562" i="1" s="1"/>
  <c r="Z562" i="1" s="1"/>
  <c r="Y546" i="1" a="1"/>
  <c r="Y546" i="1" s="1"/>
  <c r="Z546" i="1" s="1"/>
  <c r="Y530" i="1" a="1"/>
  <c r="Y530" i="1" s="1"/>
  <c r="Z530" i="1" s="1"/>
  <c r="Y514" i="1" a="1"/>
  <c r="Y514" i="1" s="1"/>
  <c r="Z514" i="1" s="1"/>
  <c r="Y498" i="1" a="1"/>
  <c r="Y498" i="1" s="1"/>
  <c r="Z498" i="1" s="1"/>
  <c r="Y482" i="1" a="1"/>
  <c r="Y482" i="1" s="1"/>
  <c r="Z482" i="1" s="1"/>
  <c r="Y466" i="1" a="1"/>
  <c r="Y466" i="1" s="1"/>
  <c r="Z466" i="1" s="1"/>
  <c r="Y450" i="1" a="1"/>
  <c r="Y450" i="1" s="1"/>
  <c r="Z450" i="1" s="1"/>
  <c r="Y434" i="1" a="1"/>
  <c r="Y434" i="1" s="1"/>
  <c r="Z434" i="1" s="1"/>
  <c r="Y418" i="1" a="1"/>
  <c r="Y418" i="1" s="1"/>
  <c r="Z418" i="1" s="1"/>
  <c r="Y402" i="1" a="1"/>
  <c r="Y402" i="1" s="1"/>
  <c r="Z402" i="1" s="1"/>
  <c r="Y386" i="1" a="1"/>
  <c r="Y386" i="1" s="1"/>
  <c r="Z386" i="1" s="1"/>
  <c r="Y370" i="1" a="1"/>
  <c r="Y370" i="1" s="1"/>
  <c r="Z370" i="1" s="1"/>
  <c r="Y354" i="1" a="1"/>
  <c r="Y354" i="1" s="1"/>
  <c r="Z354" i="1" s="1"/>
  <c r="Y338" i="1" a="1"/>
  <c r="Y338" i="1" s="1"/>
  <c r="Z338" i="1" s="1"/>
  <c r="Y322" i="1" a="1"/>
  <c r="Y322" i="1" s="1"/>
  <c r="Z322" i="1" s="1"/>
  <c r="Y306" i="1" a="1"/>
  <c r="Y306" i="1" s="1"/>
  <c r="Z306" i="1" s="1"/>
  <c r="Y290" i="1" a="1"/>
  <c r="Y290" i="1" s="1"/>
  <c r="Z290" i="1" s="1"/>
  <c r="Y274" i="1" a="1"/>
  <c r="Y274" i="1" s="1"/>
  <c r="Z274" i="1" s="1"/>
  <c r="Y258" i="1" a="1"/>
  <c r="Y258" i="1" s="1"/>
  <c r="Z258" i="1" s="1"/>
  <c r="Y242" i="1" a="1"/>
  <c r="Y242" i="1" s="1"/>
  <c r="Z242" i="1" s="1"/>
  <c r="Y226" i="1" a="1"/>
  <c r="Y226" i="1" s="1"/>
  <c r="Z226" i="1" s="1"/>
  <c r="Y210" i="1" a="1"/>
  <c r="Y210" i="1" s="1"/>
  <c r="Z210" i="1" s="1"/>
  <c r="Y194" i="1" a="1"/>
  <c r="Y194" i="1" s="1"/>
  <c r="Z194" i="1" s="1"/>
  <c r="Y178" i="1" a="1"/>
  <c r="Y178" i="1" s="1"/>
  <c r="Z178" i="1" s="1"/>
  <c r="Y162" i="1" a="1"/>
  <c r="Y162" i="1" s="1"/>
  <c r="Z162" i="1" s="1"/>
  <c r="Y146" i="1" a="1"/>
  <c r="Y146" i="1" s="1"/>
  <c r="Z146" i="1" s="1"/>
  <c r="Y130" i="1" a="1"/>
  <c r="Y130" i="1" s="1"/>
  <c r="Z130" i="1" s="1"/>
  <c r="Y114" i="1" a="1"/>
  <c r="Y114" i="1" s="1"/>
  <c r="Z114" i="1" s="1"/>
  <c r="Y98" i="1" a="1"/>
  <c r="Y98" i="1" s="1"/>
  <c r="Z98" i="1" s="1"/>
  <c r="Y82" i="1" a="1"/>
  <c r="Y82" i="1" s="1"/>
  <c r="Z82" i="1" s="1"/>
  <c r="Y66" i="1" a="1"/>
  <c r="Y66" i="1" s="1"/>
  <c r="Z66" i="1" s="1"/>
  <c r="Y50" i="1" a="1"/>
  <c r="Y50" i="1" s="1"/>
  <c r="Z50" i="1" s="1"/>
  <c r="Y34" i="1" a="1"/>
  <c r="Y34" i="1" s="1"/>
  <c r="Z34" i="1" s="1"/>
  <c r="Y18" i="1" a="1"/>
  <c r="Y18" i="1" s="1"/>
  <c r="Z18" i="1" s="1"/>
  <c r="Y2" i="1" a="1"/>
  <c r="Y2" i="1" s="1"/>
  <c r="Z2" i="1" s="1"/>
  <c r="Y1361" i="1" a="1"/>
  <c r="Y1361" i="1" s="1"/>
  <c r="Z1361" i="1" s="1"/>
  <c r="Y1345" i="1" a="1"/>
  <c r="Y1345" i="1" s="1"/>
  <c r="Z1345" i="1" s="1"/>
  <c r="Y1329" i="1" a="1"/>
  <c r="Y1329" i="1" s="1"/>
  <c r="Z1329" i="1" s="1"/>
  <c r="Y1313" i="1" a="1"/>
  <c r="Y1313" i="1" s="1"/>
  <c r="Z1313" i="1" s="1"/>
  <c r="Y1297" i="1" a="1"/>
  <c r="Y1297" i="1" s="1"/>
  <c r="Z1297" i="1" s="1"/>
  <c r="Y1281" i="1" a="1"/>
  <c r="Y1281" i="1" s="1"/>
  <c r="Z1281" i="1" s="1"/>
  <c r="Y1265" i="1" a="1"/>
  <c r="Y1265" i="1" s="1"/>
  <c r="Z1265" i="1" s="1"/>
  <c r="Y1249" i="1" a="1"/>
  <c r="Y1249" i="1" s="1"/>
  <c r="Z1249" i="1" s="1"/>
  <c r="Y1233" i="1" a="1"/>
  <c r="Y1233" i="1" s="1"/>
  <c r="Z1233" i="1" s="1"/>
  <c r="Y1217" i="1" a="1"/>
  <c r="Y1217" i="1" s="1"/>
  <c r="Z1217" i="1" s="1"/>
  <c r="Y1201" i="1" a="1"/>
  <c r="Y1201" i="1" s="1"/>
  <c r="Z1201" i="1" s="1"/>
  <c r="Y1185" i="1" a="1"/>
  <c r="Y1185" i="1" s="1"/>
  <c r="Z1185" i="1" s="1"/>
  <c r="Y1169" i="1" a="1"/>
  <c r="Y1169" i="1" s="1"/>
  <c r="Z1169" i="1" s="1"/>
  <c r="Y1153" i="1" a="1"/>
  <c r="Y1153" i="1" s="1"/>
  <c r="Z1153" i="1" s="1"/>
  <c r="Y1137" i="1" a="1"/>
  <c r="Y1137" i="1" s="1"/>
  <c r="Z1137" i="1" s="1"/>
  <c r="Y1121" i="1" a="1"/>
  <c r="Y1121" i="1" s="1"/>
  <c r="Z1121" i="1" s="1"/>
  <c r="Y1105" i="1" a="1"/>
  <c r="Y1105" i="1" s="1"/>
  <c r="Z1105" i="1" s="1"/>
  <c r="Y1089" i="1" a="1"/>
  <c r="Y1089" i="1" s="1"/>
  <c r="Z1089" i="1" s="1"/>
  <c r="Y1073" i="1" a="1"/>
  <c r="Y1073" i="1" s="1"/>
  <c r="Z1073" i="1" s="1"/>
  <c r="Y1057" i="1" a="1"/>
  <c r="Y1057" i="1" s="1"/>
  <c r="Z1057" i="1" s="1"/>
  <c r="Y1041" i="1" a="1"/>
  <c r="Y1041" i="1" s="1"/>
  <c r="Z1041" i="1" s="1"/>
  <c r="Y1025" i="1" a="1"/>
  <c r="Y1025" i="1" s="1"/>
  <c r="Z1025" i="1" s="1"/>
  <c r="Y1009" i="1" a="1"/>
  <c r="Y1009" i="1" s="1"/>
  <c r="Z1009" i="1" s="1"/>
  <c r="Y993" i="1" a="1"/>
  <c r="Y993" i="1" s="1"/>
  <c r="Z993" i="1" s="1"/>
  <c r="Y977" i="1" a="1"/>
  <c r="Y977" i="1" s="1"/>
  <c r="Z977" i="1" s="1"/>
  <c r="Y961" i="1" a="1"/>
  <c r="Y961" i="1" s="1"/>
  <c r="Z961" i="1" s="1"/>
  <c r="Y945" i="1" a="1"/>
  <c r="Y945" i="1" s="1"/>
  <c r="Z945" i="1" s="1"/>
  <c r="Y929" i="1" a="1"/>
  <c r="Y929" i="1" s="1"/>
  <c r="Z929" i="1" s="1"/>
  <c r="Y913" i="1" a="1"/>
  <c r="Y913" i="1" s="1"/>
  <c r="Z913" i="1" s="1"/>
  <c r="Y897" i="1" a="1"/>
  <c r="Y897" i="1" s="1"/>
  <c r="Z897" i="1" s="1"/>
  <c r="Y881" i="1" a="1"/>
  <c r="Y881" i="1" s="1"/>
  <c r="Z881" i="1" s="1"/>
  <c r="Y865" i="1" a="1"/>
  <c r="Y865" i="1" s="1"/>
  <c r="Z865" i="1" s="1"/>
  <c r="Y849" i="1" a="1"/>
  <c r="Y849" i="1" s="1"/>
  <c r="Z849" i="1" s="1"/>
  <c r="Y833" i="1" a="1"/>
  <c r="Y833" i="1" s="1"/>
  <c r="Z833" i="1" s="1"/>
  <c r="Y817" i="1" a="1"/>
  <c r="Y817" i="1" s="1"/>
  <c r="Z817" i="1" s="1"/>
  <c r="Y801" i="1" a="1"/>
  <c r="Y801" i="1" s="1"/>
  <c r="Z801" i="1" s="1"/>
  <c r="Y785" i="1" a="1"/>
  <c r="Y785" i="1" s="1"/>
  <c r="Z785" i="1" s="1"/>
  <c r="Y769" i="1" a="1"/>
  <c r="Y769" i="1" s="1"/>
  <c r="Z769" i="1" s="1"/>
  <c r="Y753" i="1" a="1"/>
  <c r="Y753" i="1" s="1"/>
  <c r="Z753" i="1" s="1"/>
  <c r="Y737" i="1" a="1"/>
  <c r="Y737" i="1" s="1"/>
  <c r="Z737" i="1" s="1"/>
  <c r="Y721" i="1" a="1"/>
  <c r="Y721" i="1" s="1"/>
  <c r="Z721" i="1" s="1"/>
  <c r="Y705" i="1" a="1"/>
  <c r="Y705" i="1" s="1"/>
  <c r="Z705" i="1" s="1"/>
  <c r="Y689" i="1" a="1"/>
  <c r="Y689" i="1" s="1"/>
  <c r="Z689" i="1" s="1"/>
  <c r="Y673" i="1" a="1"/>
  <c r="Y673" i="1" s="1"/>
  <c r="Z673" i="1" s="1"/>
  <c r="Y657" i="1" a="1"/>
  <c r="Y657" i="1" s="1"/>
  <c r="Z657" i="1" s="1"/>
  <c r="Y641" i="1" a="1"/>
  <c r="Y641" i="1" s="1"/>
  <c r="Z641" i="1" s="1"/>
  <c r="Y625" i="1" a="1"/>
  <c r="Y625" i="1" s="1"/>
  <c r="Z625" i="1" s="1"/>
  <c r="Y609" i="1" a="1"/>
  <c r="Y609" i="1" s="1"/>
  <c r="Z609" i="1" s="1"/>
  <c r="Y593" i="1" a="1"/>
  <c r="Y593" i="1" s="1"/>
  <c r="Z593" i="1" s="1"/>
  <c r="Y577" i="1" a="1"/>
  <c r="Y577" i="1" s="1"/>
  <c r="Z577" i="1" s="1"/>
  <c r="Y561" i="1" a="1"/>
  <c r="Y561" i="1" s="1"/>
  <c r="Z561" i="1" s="1"/>
  <c r="Y545" i="1" a="1"/>
  <c r="Y545" i="1" s="1"/>
  <c r="Z545" i="1" s="1"/>
  <c r="Y529" i="1" a="1"/>
  <c r="Y529" i="1" s="1"/>
  <c r="Z529" i="1" s="1"/>
  <c r="Y513" i="1" a="1"/>
  <c r="Y513" i="1" s="1"/>
  <c r="Z513" i="1" s="1"/>
  <c r="Y497" i="1" a="1"/>
  <c r="Y497" i="1" s="1"/>
  <c r="Z497" i="1" s="1"/>
  <c r="Y481" i="1" a="1"/>
  <c r="Y481" i="1" s="1"/>
  <c r="Z481" i="1" s="1"/>
  <c r="Y465" i="1" a="1"/>
  <c r="Y465" i="1" s="1"/>
  <c r="Z465" i="1" s="1"/>
  <c r="Y449" i="1" a="1"/>
  <c r="Y449" i="1" s="1"/>
  <c r="Z449" i="1" s="1"/>
  <c r="Y433" i="1" a="1"/>
  <c r="Y433" i="1" s="1"/>
  <c r="Z433" i="1" s="1"/>
  <c r="Y417" i="1" a="1"/>
  <c r="Y417" i="1" s="1"/>
  <c r="Z417" i="1" s="1"/>
  <c r="Y401" i="1" a="1"/>
  <c r="Y401" i="1" s="1"/>
  <c r="Z401" i="1" s="1"/>
  <c r="Y385" i="1" a="1"/>
  <c r="Y385" i="1" s="1"/>
  <c r="Z385" i="1" s="1"/>
  <c r="Y369" i="1" a="1"/>
  <c r="Y369" i="1" s="1"/>
  <c r="Z369" i="1" s="1"/>
  <c r="Y353" i="1" a="1"/>
  <c r="Y353" i="1" s="1"/>
  <c r="Z353" i="1" s="1"/>
  <c r="Y337" i="1" a="1"/>
  <c r="Y337" i="1" s="1"/>
  <c r="Z337" i="1" s="1"/>
  <c r="Y321" i="1" a="1"/>
  <c r="Y321" i="1" s="1"/>
  <c r="Z321" i="1" s="1"/>
  <c r="Y305" i="1" a="1"/>
  <c r="Y305" i="1" s="1"/>
  <c r="Z305" i="1" s="1"/>
  <c r="Y289" i="1" a="1"/>
  <c r="Y289" i="1" s="1"/>
  <c r="Z289" i="1" s="1"/>
  <c r="Y273" i="1" a="1"/>
  <c r="Y273" i="1" s="1"/>
  <c r="Z273" i="1" s="1"/>
  <c r="Y257" i="1" a="1"/>
  <c r="Y257" i="1" s="1"/>
  <c r="Z257" i="1" s="1"/>
  <c r="Y241" i="1" a="1"/>
  <c r="Y241" i="1" s="1"/>
  <c r="Z241" i="1" s="1"/>
  <c r="Y225" i="1" a="1"/>
  <c r="Y225" i="1" s="1"/>
  <c r="Z225" i="1" s="1"/>
  <c r="Y209" i="1" a="1"/>
  <c r="Y209" i="1" s="1"/>
  <c r="Z209" i="1" s="1"/>
  <c r="Y193" i="1" a="1"/>
  <c r="Y193" i="1" s="1"/>
  <c r="Z193" i="1" s="1"/>
  <c r="Y177" i="1" a="1"/>
  <c r="Y177" i="1" s="1"/>
  <c r="Z177" i="1" s="1"/>
  <c r="Y161" i="1" a="1"/>
  <c r="Y161" i="1" s="1"/>
  <c r="Z161" i="1" s="1"/>
  <c r="Y145" i="1" a="1"/>
  <c r="Y145" i="1" s="1"/>
  <c r="Z145" i="1" s="1"/>
  <c r="Y129" i="1" a="1"/>
  <c r="Y129" i="1" s="1"/>
  <c r="Z129" i="1" s="1"/>
  <c r="Y113" i="1" a="1"/>
  <c r="Y113" i="1" s="1"/>
  <c r="Z113" i="1" s="1"/>
  <c r="Y97" i="1" a="1"/>
  <c r="Y97" i="1" s="1"/>
  <c r="Z97" i="1" s="1"/>
  <c r="Y81" i="1" a="1"/>
  <c r="Y81" i="1" s="1"/>
  <c r="Z81" i="1" s="1"/>
  <c r="Y65" i="1" a="1"/>
  <c r="Y65" i="1" s="1"/>
  <c r="Z65" i="1" s="1"/>
  <c r="Y49" i="1" a="1"/>
  <c r="Y49" i="1" s="1"/>
  <c r="Z49" i="1" s="1"/>
  <c r="Y33" i="1" a="1"/>
  <c r="Y33" i="1" s="1"/>
  <c r="Z33" i="1" s="1"/>
  <c r="Y17" i="1" a="1"/>
  <c r="Y17" i="1" s="1"/>
  <c r="Z17" i="1" s="1"/>
  <c r="Y816" i="1" a="1"/>
  <c r="Y816" i="1" s="1"/>
  <c r="Z816" i="1" s="1"/>
  <c r="Y800" i="1" a="1"/>
  <c r="Y800" i="1" s="1"/>
  <c r="Z800" i="1" s="1"/>
  <c r="Y784" i="1" a="1"/>
  <c r="Y784" i="1" s="1"/>
  <c r="Z784" i="1" s="1"/>
  <c r="Y768" i="1" a="1"/>
  <c r="Y768" i="1" s="1"/>
  <c r="Z768" i="1" s="1"/>
  <c r="Y752" i="1" a="1"/>
  <c r="Y752" i="1" s="1"/>
  <c r="Z752" i="1" s="1"/>
  <c r="Y736" i="1" a="1"/>
  <c r="Y736" i="1" s="1"/>
  <c r="Z736" i="1" s="1"/>
  <c r="Y720" i="1" a="1"/>
  <c r="Y720" i="1" s="1"/>
  <c r="Z720" i="1" s="1"/>
  <c r="Y704" i="1" a="1"/>
  <c r="Y704" i="1" s="1"/>
  <c r="Z704" i="1" s="1"/>
  <c r="Y688" i="1" a="1"/>
  <c r="Y688" i="1" s="1"/>
  <c r="Z688" i="1" s="1"/>
  <c r="Y672" i="1" a="1"/>
  <c r="Y672" i="1" s="1"/>
  <c r="Z672" i="1" s="1"/>
  <c r="Y656" i="1" a="1"/>
  <c r="Y656" i="1" s="1"/>
  <c r="Z656" i="1" s="1"/>
  <c r="Y640" i="1" a="1"/>
  <c r="Y640" i="1" s="1"/>
  <c r="Z640" i="1" s="1"/>
  <c r="Y624" i="1" a="1"/>
  <c r="Y624" i="1" s="1"/>
  <c r="Z624" i="1" s="1"/>
  <c r="Y608" i="1" a="1"/>
  <c r="Y608" i="1" s="1"/>
  <c r="Z608" i="1" s="1"/>
  <c r="Y592" i="1" a="1"/>
  <c r="Y592" i="1" s="1"/>
  <c r="Z592" i="1" s="1"/>
  <c r="Y576" i="1" a="1"/>
  <c r="Y576" i="1" s="1"/>
  <c r="Z576" i="1" s="1"/>
  <c r="Y560" i="1" a="1"/>
  <c r="Y560" i="1" s="1"/>
  <c r="Z560" i="1" s="1"/>
  <c r="Y544" i="1" a="1"/>
  <c r="Y544" i="1" s="1"/>
  <c r="Z544" i="1" s="1"/>
  <c r="Y528" i="1" a="1"/>
  <c r="Y528" i="1" s="1"/>
  <c r="Z528" i="1" s="1"/>
  <c r="Y512" i="1" a="1"/>
  <c r="Y512" i="1" s="1"/>
  <c r="Z512" i="1" s="1"/>
  <c r="Y496" i="1" a="1"/>
  <c r="Y496" i="1" s="1"/>
  <c r="Z496" i="1" s="1"/>
  <c r="Y480" i="1" a="1"/>
  <c r="Y480" i="1" s="1"/>
  <c r="Z480" i="1" s="1"/>
  <c r="Y464" i="1" a="1"/>
  <c r="Y464" i="1" s="1"/>
  <c r="Z464" i="1" s="1"/>
  <c r="Y448" i="1" a="1"/>
  <c r="Y448" i="1" s="1"/>
  <c r="Z448" i="1" s="1"/>
  <c r="Y432" i="1" a="1"/>
  <c r="Y432" i="1" s="1"/>
  <c r="Z432" i="1" s="1"/>
  <c r="Y416" i="1" a="1"/>
  <c r="Y416" i="1" s="1"/>
  <c r="Z416" i="1" s="1"/>
  <c r="Y400" i="1" a="1"/>
  <c r="Y400" i="1" s="1"/>
  <c r="Z400" i="1" s="1"/>
  <c r="Y384" i="1" a="1"/>
  <c r="Y384" i="1" s="1"/>
  <c r="Z384" i="1" s="1"/>
  <c r="Y368" i="1" a="1"/>
  <c r="Y368" i="1" s="1"/>
  <c r="Z368" i="1" s="1"/>
  <c r="Y352" i="1" a="1"/>
  <c r="Y352" i="1" s="1"/>
  <c r="Z352" i="1" s="1"/>
  <c r="Y336" i="1" a="1"/>
  <c r="Y336" i="1" s="1"/>
  <c r="Z336" i="1" s="1"/>
  <c r="Y320" i="1" a="1"/>
  <c r="Y320" i="1" s="1"/>
  <c r="Z320" i="1" s="1"/>
  <c r="Y304" i="1" a="1"/>
  <c r="Y304" i="1" s="1"/>
  <c r="Z304" i="1" s="1"/>
  <c r="Y288" i="1" a="1"/>
  <c r="Y288" i="1" s="1"/>
  <c r="Z288" i="1" s="1"/>
  <c r="Y272" i="1" a="1"/>
  <c r="Y272" i="1" s="1"/>
  <c r="Z272" i="1" s="1"/>
  <c r="Y256" i="1" a="1"/>
  <c r="Y256" i="1" s="1"/>
  <c r="Z256" i="1" s="1"/>
  <c r="Y240" i="1" a="1"/>
  <c r="Y240" i="1" s="1"/>
  <c r="Z240" i="1" s="1"/>
  <c r="Y224" i="1" a="1"/>
  <c r="Y224" i="1" s="1"/>
  <c r="Z224" i="1" s="1"/>
  <c r="Y208" i="1" a="1"/>
  <c r="Y208" i="1" s="1"/>
  <c r="Z208" i="1" s="1"/>
  <c r="Y192" i="1" a="1"/>
  <c r="Y192" i="1" s="1"/>
  <c r="Z192" i="1" s="1"/>
  <c r="Y176" i="1" a="1"/>
  <c r="Y176" i="1" s="1"/>
  <c r="Z176" i="1" s="1"/>
  <c r="Y160" i="1" a="1"/>
  <c r="Y160" i="1" s="1"/>
  <c r="Z160" i="1" s="1"/>
  <c r="Y144" i="1" a="1"/>
  <c r="Y144" i="1" s="1"/>
  <c r="Z144" i="1" s="1"/>
  <c r="Y128" i="1" a="1"/>
  <c r="Y128" i="1" s="1"/>
  <c r="Z128" i="1" s="1"/>
  <c r="Y112" i="1" a="1"/>
  <c r="Y112" i="1" s="1"/>
  <c r="Z112" i="1" s="1"/>
  <c r="Y96" i="1" a="1"/>
  <c r="Y96" i="1" s="1"/>
  <c r="Z96" i="1" s="1"/>
  <c r="Y80" i="1" a="1"/>
  <c r="Y80" i="1" s="1"/>
  <c r="Z80" i="1" s="1"/>
  <c r="Y64" i="1" a="1"/>
  <c r="Y64" i="1" s="1"/>
  <c r="Z64" i="1" s="1"/>
  <c r="Y48" i="1" a="1"/>
  <c r="Y48" i="1" s="1"/>
  <c r="Z48" i="1" s="1"/>
  <c r="Y32" i="1" a="1"/>
  <c r="Y32" i="1" s="1"/>
  <c r="Z32" i="1" s="1"/>
  <c r="Y16" i="1" a="1"/>
  <c r="Y16" i="1" s="1"/>
  <c r="Z16" i="1" s="1"/>
  <c r="Y814" i="1" a="1"/>
  <c r="Y814" i="1" s="1"/>
  <c r="Z814" i="1" s="1"/>
  <c r="Y798" i="1" a="1"/>
  <c r="Y798" i="1" s="1"/>
  <c r="Z798" i="1" s="1"/>
  <c r="Y782" i="1" a="1"/>
  <c r="Y782" i="1" s="1"/>
  <c r="Z782" i="1" s="1"/>
  <c r="Y766" i="1" a="1"/>
  <c r="Y766" i="1" s="1"/>
  <c r="Z766" i="1" s="1"/>
  <c r="Y750" i="1" a="1"/>
  <c r="Y750" i="1" s="1"/>
  <c r="Z750" i="1" s="1"/>
  <c r="Y734" i="1" a="1"/>
  <c r="Y734" i="1" s="1"/>
  <c r="Z734" i="1" s="1"/>
  <c r="Y718" i="1" a="1"/>
  <c r="Y718" i="1" s="1"/>
  <c r="Z718" i="1" s="1"/>
  <c r="Y702" i="1" a="1"/>
  <c r="Y702" i="1" s="1"/>
  <c r="Z702" i="1" s="1"/>
  <c r="Y686" i="1" a="1"/>
  <c r="Y686" i="1" s="1"/>
  <c r="Z686" i="1" s="1"/>
  <c r="Y670" i="1" a="1"/>
  <c r="Y670" i="1" s="1"/>
  <c r="Z670" i="1" s="1"/>
  <c r="Y654" i="1" a="1"/>
  <c r="Y654" i="1" s="1"/>
  <c r="Z654" i="1" s="1"/>
  <c r="Y638" i="1" a="1"/>
  <c r="Y638" i="1" s="1"/>
  <c r="Z638" i="1" s="1"/>
  <c r="Y622" i="1" a="1"/>
  <c r="Y622" i="1" s="1"/>
  <c r="Z622" i="1" s="1"/>
  <c r="Y606" i="1" a="1"/>
  <c r="Y606" i="1" s="1"/>
  <c r="Z606" i="1" s="1"/>
  <c r="Y590" i="1" a="1"/>
  <c r="Y590" i="1" s="1"/>
  <c r="Z590" i="1" s="1"/>
  <c r="Y574" i="1" a="1"/>
  <c r="Y574" i="1" s="1"/>
  <c r="Z574" i="1" s="1"/>
  <c r="Y558" i="1" a="1"/>
  <c r="Y558" i="1" s="1"/>
  <c r="Z558" i="1" s="1"/>
  <c r="Y542" i="1" a="1"/>
  <c r="Y542" i="1" s="1"/>
  <c r="Z542" i="1" s="1"/>
  <c r="Y526" i="1" a="1"/>
  <c r="Y526" i="1" s="1"/>
  <c r="Z526" i="1" s="1"/>
  <c r="Y510" i="1" a="1"/>
  <c r="Y510" i="1" s="1"/>
  <c r="Z510" i="1" s="1"/>
  <c r="Y494" i="1" a="1"/>
  <c r="Y494" i="1" s="1"/>
  <c r="Z494" i="1" s="1"/>
  <c r="Y478" i="1" a="1"/>
  <c r="Y478" i="1" s="1"/>
  <c r="Z478" i="1" s="1"/>
  <c r="Y462" i="1" a="1"/>
  <c r="Y462" i="1" s="1"/>
  <c r="Z462" i="1" s="1"/>
  <c r="Y446" i="1" a="1"/>
  <c r="Y446" i="1" s="1"/>
  <c r="Z446" i="1" s="1"/>
  <c r="Y430" i="1" a="1"/>
  <c r="Y430" i="1" s="1"/>
  <c r="Z430" i="1" s="1"/>
  <c r="Y414" i="1" a="1"/>
  <c r="Y414" i="1" s="1"/>
  <c r="Z414" i="1" s="1"/>
  <c r="Y398" i="1" a="1"/>
  <c r="Y398" i="1" s="1"/>
  <c r="Z398" i="1" s="1"/>
  <c r="Y382" i="1" a="1"/>
  <c r="Y382" i="1" s="1"/>
  <c r="Z382" i="1" s="1"/>
  <c r="Y366" i="1" a="1"/>
  <c r="Y366" i="1" s="1"/>
  <c r="Z366" i="1" s="1"/>
  <c r="Y350" i="1" a="1"/>
  <c r="Y350" i="1" s="1"/>
  <c r="Z350" i="1" s="1"/>
  <c r="Y334" i="1" a="1"/>
  <c r="Y334" i="1" s="1"/>
  <c r="Z334" i="1" s="1"/>
  <c r="Y318" i="1" a="1"/>
  <c r="Y318" i="1" s="1"/>
  <c r="Z318" i="1" s="1"/>
  <c r="Y302" i="1" a="1"/>
  <c r="Y302" i="1" s="1"/>
  <c r="Z302" i="1" s="1"/>
  <c r="Y286" i="1" a="1"/>
  <c r="Y286" i="1" s="1"/>
  <c r="Z286" i="1" s="1"/>
  <c r="Y270" i="1" a="1"/>
  <c r="Y270" i="1" s="1"/>
  <c r="Z270" i="1" s="1"/>
  <c r="Y254" i="1" a="1"/>
  <c r="Y254" i="1" s="1"/>
  <c r="Z254" i="1" s="1"/>
  <c r="Y238" i="1" a="1"/>
  <c r="Y238" i="1" s="1"/>
  <c r="Z238" i="1" s="1"/>
  <c r="Y222" i="1" a="1"/>
  <c r="Y222" i="1" s="1"/>
  <c r="Z222" i="1" s="1"/>
  <c r="Y206" i="1" a="1"/>
  <c r="Y206" i="1" s="1"/>
  <c r="Z206" i="1" s="1"/>
  <c r="Y190" i="1" a="1"/>
  <c r="Y190" i="1" s="1"/>
  <c r="Z190" i="1" s="1"/>
  <c r="Y174" i="1" a="1"/>
  <c r="Y174" i="1" s="1"/>
  <c r="Z174" i="1" s="1"/>
  <c r="Y158" i="1" a="1"/>
  <c r="Y158" i="1" s="1"/>
  <c r="Z158" i="1" s="1"/>
  <c r="Y142" i="1" a="1"/>
  <c r="Y142" i="1" s="1"/>
  <c r="Z142" i="1" s="1"/>
  <c r="Y126" i="1" a="1"/>
  <c r="Y126" i="1" s="1"/>
  <c r="Z126" i="1" s="1"/>
  <c r="Y110" i="1" a="1"/>
  <c r="Y110" i="1" s="1"/>
  <c r="Z110" i="1" s="1"/>
  <c r="Y94" i="1" a="1"/>
  <c r="Y94" i="1" s="1"/>
  <c r="Z94" i="1" s="1"/>
  <c r="Y78" i="1" a="1"/>
  <c r="Y78" i="1" s="1"/>
  <c r="Z78" i="1" s="1"/>
  <c r="Y62" i="1" a="1"/>
  <c r="Y62" i="1" s="1"/>
  <c r="Z62" i="1" s="1"/>
  <c r="Y46" i="1" a="1"/>
  <c r="Y46" i="1" s="1"/>
  <c r="Z46" i="1" s="1"/>
  <c r="Y30" i="1" a="1"/>
  <c r="Y30" i="1" s="1"/>
  <c r="Z30" i="1" s="1"/>
  <c r="Y14" i="1" a="1"/>
  <c r="Y14" i="1" s="1"/>
  <c r="Z14" i="1" s="1"/>
  <c r="Y811" i="1" a="1"/>
  <c r="Y811" i="1" s="1"/>
  <c r="Z811" i="1" s="1"/>
  <c r="Y795" i="1" a="1"/>
  <c r="Y795" i="1" s="1"/>
  <c r="Z795" i="1" s="1"/>
  <c r="Y779" i="1" a="1"/>
  <c r="Y779" i="1" s="1"/>
  <c r="Z779" i="1" s="1"/>
  <c r="Y763" i="1" a="1"/>
  <c r="Y763" i="1" s="1"/>
  <c r="Z763" i="1" s="1"/>
  <c r="Y747" i="1" a="1"/>
  <c r="Y747" i="1" s="1"/>
  <c r="Z747" i="1" s="1"/>
  <c r="Y731" i="1" a="1"/>
  <c r="Y731" i="1" s="1"/>
  <c r="Z731" i="1" s="1"/>
  <c r="Y715" i="1" a="1"/>
  <c r="Y715" i="1" s="1"/>
  <c r="Z715" i="1" s="1"/>
  <c r="Y699" i="1" a="1"/>
  <c r="Y699" i="1" s="1"/>
  <c r="Z699" i="1" s="1"/>
  <c r="Y683" i="1" a="1"/>
  <c r="Y683" i="1" s="1"/>
  <c r="Z683" i="1" s="1"/>
  <c r="Y667" i="1" a="1"/>
  <c r="Y667" i="1" s="1"/>
  <c r="Z667" i="1" s="1"/>
  <c r="Y651" i="1" a="1"/>
  <c r="Y651" i="1" s="1"/>
  <c r="Z651" i="1" s="1"/>
  <c r="Y635" i="1" a="1"/>
  <c r="Y635" i="1" s="1"/>
  <c r="Z635" i="1" s="1"/>
  <c r="Y619" i="1" a="1"/>
  <c r="Y619" i="1" s="1"/>
  <c r="Z619" i="1" s="1"/>
  <c r="Y603" i="1" a="1"/>
  <c r="Y603" i="1" s="1"/>
  <c r="Z603" i="1" s="1"/>
  <c r="Y587" i="1" a="1"/>
  <c r="Y587" i="1" s="1"/>
  <c r="Z587" i="1" s="1"/>
  <c r="Y571" i="1" a="1"/>
  <c r="Y571" i="1" s="1"/>
  <c r="Z571" i="1" s="1"/>
  <c r="Y555" i="1" a="1"/>
  <c r="Y555" i="1" s="1"/>
  <c r="Z555" i="1" s="1"/>
  <c r="Y539" i="1" a="1"/>
  <c r="Y539" i="1" s="1"/>
  <c r="Z539" i="1" s="1"/>
  <c r="Y523" i="1" a="1"/>
  <c r="Y523" i="1" s="1"/>
  <c r="Z523" i="1" s="1"/>
  <c r="Y507" i="1" a="1"/>
  <c r="Y507" i="1" s="1"/>
  <c r="Z507" i="1" s="1"/>
  <c r="Y491" i="1" a="1"/>
  <c r="Y491" i="1" s="1"/>
  <c r="Z491" i="1" s="1"/>
  <c r="Y475" i="1" a="1"/>
  <c r="Y475" i="1" s="1"/>
  <c r="Z475" i="1" s="1"/>
  <c r="Y459" i="1" a="1"/>
  <c r="Y459" i="1" s="1"/>
  <c r="Z459" i="1" s="1"/>
  <c r="Y443" i="1" a="1"/>
  <c r="Y443" i="1" s="1"/>
  <c r="Z443" i="1" s="1"/>
  <c r="Y427" i="1" a="1"/>
  <c r="Y427" i="1" s="1"/>
  <c r="Z427" i="1" s="1"/>
  <c r="Y411" i="1" a="1"/>
  <c r="Y411" i="1" s="1"/>
  <c r="Z411" i="1" s="1"/>
  <c r="Y395" i="1" a="1"/>
  <c r="Y395" i="1" s="1"/>
  <c r="Z395" i="1" s="1"/>
  <c r="Y379" i="1" a="1"/>
  <c r="Y379" i="1" s="1"/>
  <c r="Z379" i="1" s="1"/>
  <c r="Y363" i="1" a="1"/>
  <c r="Y363" i="1" s="1"/>
  <c r="Z363" i="1" s="1"/>
  <c r="Y347" i="1" a="1"/>
  <c r="Y347" i="1" s="1"/>
  <c r="Z347" i="1" s="1"/>
  <c r="Y331" i="1" a="1"/>
  <c r="Y331" i="1" s="1"/>
  <c r="Z331" i="1" s="1"/>
  <c r="Y315" i="1" a="1"/>
  <c r="Y315" i="1" s="1"/>
  <c r="Z315" i="1" s="1"/>
  <c r="Y299" i="1" a="1"/>
  <c r="Y299" i="1" s="1"/>
  <c r="Z299" i="1" s="1"/>
  <c r="Y283" i="1" a="1"/>
  <c r="Y283" i="1" s="1"/>
  <c r="Z283" i="1" s="1"/>
  <c r="Y267" i="1" a="1"/>
  <c r="Y267" i="1" s="1"/>
  <c r="Z267" i="1" s="1"/>
  <c r="Y251" i="1" a="1"/>
  <c r="Y251" i="1" s="1"/>
  <c r="Z251" i="1" s="1"/>
  <c r="Y235" i="1" a="1"/>
  <c r="Y235" i="1" s="1"/>
  <c r="Z235" i="1" s="1"/>
  <c r="Y219" i="1" a="1"/>
  <c r="Y219" i="1" s="1"/>
  <c r="Z219" i="1" s="1"/>
  <c r="Y203" i="1" a="1"/>
  <c r="Y203" i="1" s="1"/>
  <c r="Z203" i="1" s="1"/>
  <c r="Y187" i="1" a="1"/>
  <c r="Y187" i="1" s="1"/>
  <c r="Z187" i="1" s="1"/>
  <c r="Y171" i="1" a="1"/>
  <c r="Y171" i="1" s="1"/>
  <c r="Z171" i="1" s="1"/>
  <c r="Y155" i="1" a="1"/>
  <c r="Y155" i="1" s="1"/>
  <c r="Z155" i="1" s="1"/>
  <c r="Y139" i="1" a="1"/>
  <c r="Y139" i="1" s="1"/>
  <c r="Z139" i="1" s="1"/>
  <c r="Y123" i="1" a="1"/>
  <c r="Y123" i="1" s="1"/>
  <c r="Z123" i="1" s="1"/>
  <c r="Y107" i="1" a="1"/>
  <c r="Y107" i="1" s="1"/>
  <c r="Z107" i="1" s="1"/>
  <c r="Y91" i="1" a="1"/>
  <c r="Y91" i="1" s="1"/>
  <c r="Z91" i="1" s="1"/>
  <c r="Y75" i="1" a="1"/>
  <c r="Y75" i="1" s="1"/>
  <c r="Z75" i="1" s="1"/>
  <c r="Y59" i="1" a="1"/>
  <c r="Y59" i="1" s="1"/>
  <c r="Z59" i="1" s="1"/>
  <c r="Y43" i="1" a="1"/>
  <c r="Y43" i="1" s="1"/>
  <c r="Z43" i="1" s="1"/>
  <c r="Y27" i="1" a="1"/>
  <c r="Y27" i="1" s="1"/>
  <c r="Z27" i="1" s="1"/>
  <c r="Y11" i="1" a="1"/>
  <c r="Y11" i="1" s="1"/>
  <c r="Z11" i="1" s="1"/>
  <c r="Y4985" i="1" a="1"/>
  <c r="Y4985" i="1" s="1"/>
  <c r="Z4985" i="1" s="1"/>
  <c r="Y4969" i="1" a="1"/>
  <c r="Y4969" i="1" s="1"/>
  <c r="Z4969" i="1" s="1"/>
  <c r="Y4953" i="1" a="1"/>
  <c r="Y4953" i="1" s="1"/>
  <c r="Z4953" i="1" s="1"/>
  <c r="Y4937" i="1" a="1"/>
  <c r="Y4937" i="1" s="1"/>
  <c r="Z4937" i="1" s="1"/>
  <c r="Y4921" i="1" a="1"/>
  <c r="Y4921" i="1" s="1"/>
  <c r="Z4921" i="1" s="1"/>
  <c r="Y4905" i="1" a="1"/>
  <c r="Y4905" i="1" s="1"/>
  <c r="Z4905" i="1" s="1"/>
  <c r="Y4889" i="1" a="1"/>
  <c r="Y4889" i="1" s="1"/>
  <c r="Z4889" i="1" s="1"/>
  <c r="Y4873" i="1" a="1"/>
  <c r="Y4873" i="1" s="1"/>
  <c r="Z4873" i="1" s="1"/>
  <c r="Y4857" i="1" a="1"/>
  <c r="Y4857" i="1" s="1"/>
  <c r="Z4857" i="1" s="1"/>
  <c r="Y4841" i="1" a="1"/>
  <c r="Y4841" i="1" s="1"/>
  <c r="Z4841" i="1" s="1"/>
  <c r="Y4825" i="1" a="1"/>
  <c r="Y4825" i="1" s="1"/>
  <c r="Z4825" i="1" s="1"/>
  <c r="Y4809" i="1" a="1"/>
  <c r="Y4809" i="1" s="1"/>
  <c r="Z4809" i="1" s="1"/>
  <c r="Y4793" i="1" a="1"/>
  <c r="Y4793" i="1" s="1"/>
  <c r="Z4793" i="1" s="1"/>
  <c r="Y4777" i="1" a="1"/>
  <c r="Y4777" i="1" s="1"/>
  <c r="Z4777" i="1" s="1"/>
  <c r="Y4761" i="1" a="1"/>
  <c r="Y4761" i="1" s="1"/>
  <c r="Z4761" i="1" s="1"/>
  <c r="Y4745" i="1" a="1"/>
  <c r="Y4745" i="1" s="1"/>
  <c r="Z4745" i="1" s="1"/>
  <c r="Y4729" i="1" a="1"/>
  <c r="Y4729" i="1" s="1"/>
  <c r="Z4729" i="1" s="1"/>
  <c r="Y4713" i="1" a="1"/>
  <c r="Y4713" i="1" s="1"/>
  <c r="Z4713" i="1" s="1"/>
  <c r="Y4697" i="1" a="1"/>
  <c r="Y4697" i="1" s="1"/>
  <c r="Z4697" i="1" s="1"/>
  <c r="Y4681" i="1" a="1"/>
  <c r="Y4681" i="1" s="1"/>
  <c r="Z4681" i="1" s="1"/>
  <c r="Y4665" i="1" a="1"/>
  <c r="Y4665" i="1" s="1"/>
  <c r="Z4665" i="1" s="1"/>
  <c r="Y4649" i="1" a="1"/>
  <c r="Y4649" i="1" s="1"/>
  <c r="Z4649" i="1" s="1"/>
  <c r="Y4633" i="1" a="1"/>
  <c r="Y4633" i="1" s="1"/>
  <c r="Z4633" i="1" s="1"/>
  <c r="Y4617" i="1" a="1"/>
  <c r="Y4617" i="1" s="1"/>
  <c r="Z4617" i="1" s="1"/>
  <c r="Y4601" i="1" a="1"/>
  <c r="Y4601" i="1" s="1"/>
  <c r="Z4601" i="1" s="1"/>
  <c r="Y4585" i="1" a="1"/>
  <c r="Y4585" i="1" s="1"/>
  <c r="Z4585" i="1" s="1"/>
  <c r="Y4569" i="1" a="1"/>
  <c r="Y4569" i="1" s="1"/>
  <c r="Z4569" i="1" s="1"/>
  <c r="Y4553" i="1" a="1"/>
  <c r="Y4553" i="1" s="1"/>
  <c r="Z4553" i="1" s="1"/>
  <c r="Y4537" i="1" a="1"/>
  <c r="Y4537" i="1" s="1"/>
  <c r="Z4537" i="1" s="1"/>
  <c r="Y4521" i="1" a="1"/>
  <c r="Y4521" i="1" s="1"/>
  <c r="Z4521" i="1" s="1"/>
  <c r="Y4505" i="1" a="1"/>
  <c r="Y4505" i="1" s="1"/>
  <c r="Z4505" i="1" s="1"/>
  <c r="Y4489" i="1" a="1"/>
  <c r="Y4489" i="1" s="1"/>
  <c r="Z4489" i="1" s="1"/>
  <c r="Y4473" i="1" a="1"/>
  <c r="Y4473" i="1" s="1"/>
  <c r="Z4473" i="1" s="1"/>
  <c r="Y4457" i="1" a="1"/>
  <c r="Y4457" i="1" s="1"/>
  <c r="Z4457" i="1" s="1"/>
  <c r="Y4441" i="1" a="1"/>
  <c r="Y4441" i="1" s="1"/>
  <c r="Z4441" i="1" s="1"/>
  <c r="Y4425" i="1" a="1"/>
  <c r="Y4425" i="1" s="1"/>
  <c r="Z4425" i="1" s="1"/>
  <c r="Y4409" i="1" a="1"/>
  <c r="Y4409" i="1" s="1"/>
  <c r="Z4409" i="1" s="1"/>
  <c r="Y4393" i="1" a="1"/>
  <c r="Y4393" i="1" s="1"/>
  <c r="Z4393" i="1" s="1"/>
  <c r="Y4377" i="1" a="1"/>
  <c r="Y4377" i="1" s="1"/>
  <c r="Z4377" i="1" s="1"/>
  <c r="Y4361" i="1" a="1"/>
  <c r="Y4361" i="1" s="1"/>
  <c r="Z4361" i="1" s="1"/>
  <c r="Y4345" i="1" a="1"/>
  <c r="Y4345" i="1" s="1"/>
  <c r="Z4345" i="1" s="1"/>
  <c r="Y4329" i="1" a="1"/>
  <c r="Y4329" i="1" s="1"/>
  <c r="Z4329" i="1" s="1"/>
  <c r="Y4313" i="1" a="1"/>
  <c r="Y4313" i="1" s="1"/>
  <c r="Z4313" i="1" s="1"/>
  <c r="Y4297" i="1" a="1"/>
  <c r="Y4297" i="1" s="1"/>
  <c r="Z4297" i="1" s="1"/>
  <c r="Y4281" i="1" a="1"/>
  <c r="Y4281" i="1" s="1"/>
  <c r="Z4281" i="1" s="1"/>
  <c r="Y4265" i="1" a="1"/>
  <c r="Y4265" i="1" s="1"/>
  <c r="Z4265" i="1" s="1"/>
  <c r="Y4249" i="1" a="1"/>
  <c r="Y4249" i="1" s="1"/>
  <c r="Z4249" i="1" s="1"/>
  <c r="Y4233" i="1" a="1"/>
  <c r="Y4233" i="1" s="1"/>
  <c r="Z4233" i="1" s="1"/>
  <c r="Y4217" i="1" a="1"/>
  <c r="Y4217" i="1" s="1"/>
  <c r="Z4217" i="1" s="1"/>
  <c r="Y4201" i="1" a="1"/>
  <c r="Y4201" i="1" s="1"/>
  <c r="Z4201" i="1" s="1"/>
  <c r="Y4185" i="1" a="1"/>
  <c r="Y4185" i="1" s="1"/>
  <c r="Z4185" i="1" s="1"/>
  <c r="Y4169" i="1" a="1"/>
  <c r="Y4169" i="1" s="1"/>
  <c r="Z4169" i="1" s="1"/>
  <c r="Y4153" i="1" a="1"/>
  <c r="Y4153" i="1" s="1"/>
  <c r="Z4153" i="1" s="1"/>
  <c r="Y4137" i="1" a="1"/>
  <c r="Y4137" i="1" s="1"/>
  <c r="Z4137" i="1" s="1"/>
  <c r="Y4121" i="1" a="1"/>
  <c r="Y4121" i="1" s="1"/>
  <c r="Z4121" i="1" s="1"/>
  <c r="Y4105" i="1" a="1"/>
  <c r="Y4105" i="1" s="1"/>
  <c r="Z4105" i="1" s="1"/>
  <c r="Y4089" i="1" a="1"/>
  <c r="Y4089" i="1" s="1"/>
  <c r="Z4089" i="1" s="1"/>
  <c r="Y4073" i="1" a="1"/>
  <c r="Y4073" i="1" s="1"/>
  <c r="Z4073" i="1" s="1"/>
  <c r="Y4057" i="1" a="1"/>
  <c r="Y4057" i="1" s="1"/>
  <c r="Z4057" i="1" s="1"/>
  <c r="Y4041" i="1" a="1"/>
  <c r="Y4041" i="1" s="1"/>
  <c r="Z4041" i="1" s="1"/>
  <c r="Y4025" i="1" a="1"/>
  <c r="Y4025" i="1" s="1"/>
  <c r="Z4025" i="1" s="1"/>
  <c r="Y4009" i="1" a="1"/>
  <c r="Y4009" i="1" s="1"/>
  <c r="Z4009" i="1" s="1"/>
  <c r="Y3993" i="1" a="1"/>
  <c r="Y3993" i="1" s="1"/>
  <c r="Z3993" i="1" s="1"/>
  <c r="Y3977" i="1" a="1"/>
  <c r="Y3977" i="1" s="1"/>
  <c r="Z3977" i="1" s="1"/>
  <c r="Y3961" i="1" a="1"/>
  <c r="Y3961" i="1" s="1"/>
  <c r="Z3961" i="1" s="1"/>
  <c r="Y3945" i="1" a="1"/>
  <c r="Y3945" i="1" s="1"/>
  <c r="Z3945" i="1" s="1"/>
  <c r="Y3929" i="1" a="1"/>
  <c r="Y3929" i="1" s="1"/>
  <c r="Z3929" i="1" s="1"/>
  <c r="Y3913" i="1" a="1"/>
  <c r="Y3913" i="1" s="1"/>
  <c r="Z3913" i="1" s="1"/>
  <c r="Y3897" i="1" a="1"/>
  <c r="Y3897" i="1" s="1"/>
  <c r="Z3897" i="1" s="1"/>
  <c r="Y3881" i="1" a="1"/>
  <c r="Y3881" i="1" s="1"/>
  <c r="Z3881" i="1" s="1"/>
  <c r="Y3865" i="1" a="1"/>
  <c r="Y3865" i="1" s="1"/>
  <c r="Z3865" i="1" s="1"/>
  <c r="Y3849" i="1" a="1"/>
  <c r="Y3849" i="1" s="1"/>
  <c r="Z3849" i="1" s="1"/>
  <c r="Y3833" i="1" a="1"/>
  <c r="Y3833" i="1" s="1"/>
  <c r="Z3833" i="1" s="1"/>
  <c r="Y3817" i="1" a="1"/>
  <c r="Y3817" i="1" s="1"/>
  <c r="Z3817" i="1" s="1"/>
  <c r="Y3801" i="1" a="1"/>
  <c r="Y3801" i="1" s="1"/>
  <c r="Z3801" i="1" s="1"/>
  <c r="Y3785" i="1" a="1"/>
  <c r="Y3785" i="1" s="1"/>
  <c r="Z3785" i="1" s="1"/>
  <c r="Y3769" i="1" a="1"/>
  <c r="Y3769" i="1" s="1"/>
  <c r="Z3769" i="1" s="1"/>
  <c r="Y3753" i="1" a="1"/>
  <c r="Y3753" i="1" s="1"/>
  <c r="Z3753" i="1" s="1"/>
  <c r="Y3737" i="1" a="1"/>
  <c r="Y3737" i="1" s="1"/>
  <c r="Z3737" i="1" s="1"/>
  <c r="Y3721" i="1" a="1"/>
  <c r="Y3721" i="1" s="1"/>
  <c r="Z3721" i="1" s="1"/>
  <c r="Y3705" i="1" a="1"/>
  <c r="Y3705" i="1" s="1"/>
  <c r="Z3705" i="1" s="1"/>
  <c r="Y3689" i="1" a="1"/>
  <c r="Y3689" i="1" s="1"/>
  <c r="Z3689" i="1" s="1"/>
  <c r="Y3673" i="1" a="1"/>
  <c r="Y3673" i="1" s="1"/>
  <c r="Z3673" i="1" s="1"/>
  <c r="Y3657" i="1" a="1"/>
  <c r="Y3657" i="1" s="1"/>
  <c r="Z3657" i="1" s="1"/>
  <c r="Y3641" i="1" a="1"/>
  <c r="Y3641" i="1" s="1"/>
  <c r="Z3641" i="1" s="1"/>
  <c r="Y3625" i="1" a="1"/>
  <c r="Y3625" i="1" s="1"/>
  <c r="Z3625" i="1" s="1"/>
  <c r="Y3609" i="1" a="1"/>
  <c r="Y3609" i="1" s="1"/>
  <c r="Z3609" i="1" s="1"/>
  <c r="Y3593" i="1" a="1"/>
  <c r="Y3593" i="1" s="1"/>
  <c r="Z3593" i="1" s="1"/>
  <c r="Y3577" i="1" a="1"/>
  <c r="Y3577" i="1" s="1"/>
  <c r="Z3577" i="1" s="1"/>
  <c r="Y3561" i="1" a="1"/>
  <c r="Y3561" i="1" s="1"/>
  <c r="Z3561" i="1" s="1"/>
  <c r="Y3545" i="1" a="1"/>
  <c r="Y3545" i="1" s="1"/>
  <c r="Z3545" i="1" s="1"/>
  <c r="Y3529" i="1" a="1"/>
  <c r="Y3529" i="1" s="1"/>
  <c r="Z3529" i="1" s="1"/>
  <c r="Y3513" i="1" a="1"/>
  <c r="Y3513" i="1" s="1"/>
  <c r="Z3513" i="1" s="1"/>
  <c r="Y3497" i="1" a="1"/>
  <c r="Y3497" i="1" s="1"/>
  <c r="Z3497" i="1" s="1"/>
  <c r="Y3481" i="1" a="1"/>
  <c r="Y3481" i="1" s="1"/>
  <c r="Z3481" i="1" s="1"/>
  <c r="Y3465" i="1" a="1"/>
  <c r="Y3465" i="1" s="1"/>
  <c r="Z3465" i="1" s="1"/>
  <c r="Y3449" i="1" a="1"/>
  <c r="Y3449" i="1" s="1"/>
  <c r="Z3449" i="1" s="1"/>
  <c r="Y3433" i="1" a="1"/>
  <c r="Y3433" i="1" s="1"/>
  <c r="Z3433" i="1" s="1"/>
  <c r="Y3417" i="1" a="1"/>
  <c r="Y3417" i="1" s="1"/>
  <c r="Z3417" i="1" s="1"/>
  <c r="Y3401" i="1" a="1"/>
  <c r="Y3401" i="1" s="1"/>
  <c r="Z3401" i="1" s="1"/>
  <c r="Y3385" i="1" a="1"/>
  <c r="Y3385" i="1" s="1"/>
  <c r="Z3385" i="1" s="1"/>
  <c r="Y3369" i="1" a="1"/>
  <c r="Y3369" i="1" s="1"/>
  <c r="Z3369" i="1" s="1"/>
  <c r="Y3353" i="1" a="1"/>
  <c r="Y3353" i="1" s="1"/>
  <c r="Z3353" i="1" s="1"/>
  <c r="Y3337" i="1" a="1"/>
  <c r="Y3337" i="1" s="1"/>
  <c r="Z3337" i="1" s="1"/>
  <c r="Y3321" i="1" a="1"/>
  <c r="Y3321" i="1" s="1"/>
  <c r="Z3321" i="1" s="1"/>
  <c r="Y3305" i="1" a="1"/>
  <c r="Y3305" i="1" s="1"/>
  <c r="Z3305" i="1" s="1"/>
  <c r="Y3289" i="1" a="1"/>
  <c r="Y3289" i="1" s="1"/>
  <c r="Z3289" i="1" s="1"/>
  <c r="Y3273" i="1" a="1"/>
  <c r="Y3273" i="1" s="1"/>
  <c r="Z3273" i="1" s="1"/>
  <c r="Y3257" i="1" a="1"/>
  <c r="Y3257" i="1" s="1"/>
  <c r="Z3257" i="1" s="1"/>
  <c r="Y3241" i="1" a="1"/>
  <c r="Y3241" i="1" s="1"/>
  <c r="Z3241" i="1" s="1"/>
  <c r="Y3225" i="1" a="1"/>
  <c r="Y3225" i="1" s="1"/>
  <c r="Z3225" i="1" s="1"/>
  <c r="Y3209" i="1" a="1"/>
  <c r="Y3209" i="1" s="1"/>
  <c r="Z3209" i="1" s="1"/>
  <c r="Y3193" i="1" a="1"/>
  <c r="Y3193" i="1" s="1"/>
  <c r="Z3193" i="1" s="1"/>
  <c r="Y3177" i="1" a="1"/>
  <c r="Y3177" i="1" s="1"/>
  <c r="Z3177" i="1" s="1"/>
  <c r="Y3161" i="1" a="1"/>
  <c r="Y3161" i="1" s="1"/>
  <c r="Z3161" i="1" s="1"/>
  <c r="Y3145" i="1" a="1"/>
  <c r="Y3145" i="1" s="1"/>
  <c r="Z3145" i="1" s="1"/>
  <c r="Y3129" i="1" a="1"/>
  <c r="Y3129" i="1" s="1"/>
  <c r="Z3129" i="1" s="1"/>
  <c r="Y3113" i="1" a="1"/>
  <c r="Y3113" i="1" s="1"/>
  <c r="Z3113" i="1" s="1"/>
  <c r="Y3097" i="1" a="1"/>
  <c r="Y3097" i="1" s="1"/>
  <c r="Z3097" i="1" s="1"/>
  <c r="Y3081" i="1" a="1"/>
  <c r="Y3081" i="1" s="1"/>
  <c r="Z3081" i="1" s="1"/>
  <c r="Y3065" i="1" a="1"/>
  <c r="Y3065" i="1" s="1"/>
  <c r="Z3065" i="1" s="1"/>
  <c r="Y3049" i="1" a="1"/>
  <c r="Y3049" i="1" s="1"/>
  <c r="Z3049" i="1" s="1"/>
  <c r="Y3033" i="1" a="1"/>
  <c r="Y3033" i="1" s="1"/>
  <c r="Z3033" i="1" s="1"/>
  <c r="Y3017" i="1" a="1"/>
  <c r="Y3017" i="1" s="1"/>
  <c r="Z3017" i="1" s="1"/>
  <c r="Y3001" i="1" a="1"/>
  <c r="Y3001" i="1" s="1"/>
  <c r="Z3001" i="1" s="1"/>
  <c r="Y2985" i="1" a="1"/>
  <c r="Y2985" i="1" s="1"/>
  <c r="Z2985" i="1" s="1"/>
  <c r="Y2969" i="1" a="1"/>
  <c r="Y2969" i="1" s="1"/>
  <c r="Z2969" i="1" s="1"/>
  <c r="Y2953" i="1" a="1"/>
  <c r="Y2953" i="1" s="1"/>
  <c r="Z2953" i="1" s="1"/>
  <c r="Y2937" i="1" a="1"/>
  <c r="Y2937" i="1" s="1"/>
  <c r="Z2937" i="1" s="1"/>
  <c r="Y2921" i="1" a="1"/>
  <c r="Y2921" i="1" s="1"/>
  <c r="Z2921" i="1" s="1"/>
  <c r="Y2905" i="1" a="1"/>
  <c r="Y2905" i="1" s="1"/>
  <c r="Z2905" i="1" s="1"/>
  <c r="Y2889" i="1" a="1"/>
  <c r="Y2889" i="1" s="1"/>
  <c r="Z2889" i="1" s="1"/>
  <c r="Y2873" i="1" a="1"/>
  <c r="Y2873" i="1" s="1"/>
  <c r="Z2873" i="1" s="1"/>
  <c r="Y2857" i="1" a="1"/>
  <c r="Y2857" i="1" s="1"/>
  <c r="Z2857" i="1" s="1"/>
  <c r="Y2841" i="1" a="1"/>
  <c r="Y2841" i="1" s="1"/>
  <c r="Z2841" i="1" s="1"/>
  <c r="Y2825" i="1" a="1"/>
  <c r="Y2825" i="1" s="1"/>
  <c r="Z2825" i="1" s="1"/>
  <c r="Y2809" i="1" a="1"/>
  <c r="Y2809" i="1" s="1"/>
  <c r="Z2809" i="1" s="1"/>
  <c r="Y2793" i="1" a="1"/>
  <c r="Y2793" i="1" s="1"/>
  <c r="Z2793" i="1" s="1"/>
  <c r="Y2777" i="1" a="1"/>
  <c r="Y2777" i="1" s="1"/>
  <c r="Z2777" i="1" s="1"/>
  <c r="Y2761" i="1" a="1"/>
  <c r="Y2761" i="1" s="1"/>
  <c r="Z2761" i="1" s="1"/>
  <c r="Y2745" i="1" a="1"/>
  <c r="Y2745" i="1" s="1"/>
  <c r="Z2745" i="1" s="1"/>
  <c r="Y2729" i="1" a="1"/>
  <c r="Y2729" i="1" s="1"/>
  <c r="Z2729" i="1" s="1"/>
  <c r="Y2713" i="1" a="1"/>
  <c r="Y2713" i="1" s="1"/>
  <c r="Z2713" i="1" s="1"/>
  <c r="Y2697" i="1" a="1"/>
  <c r="Y2697" i="1" s="1"/>
  <c r="Z2697" i="1" s="1"/>
  <c r="Y2681" i="1" a="1"/>
  <c r="Y2681" i="1" s="1"/>
  <c r="Z2681" i="1" s="1"/>
  <c r="Y2665" i="1" a="1"/>
  <c r="Y2665" i="1" s="1"/>
  <c r="Z2665" i="1" s="1"/>
  <c r="Y2649" i="1" a="1"/>
  <c r="Y2649" i="1" s="1"/>
  <c r="Z2649" i="1" s="1"/>
  <c r="Y2633" i="1" a="1"/>
  <c r="Y2633" i="1" s="1"/>
  <c r="Z2633" i="1" s="1"/>
  <c r="Y2617" i="1" a="1"/>
  <c r="Y2617" i="1" s="1"/>
  <c r="Z2617" i="1" s="1"/>
  <c r="Y2601" i="1" a="1"/>
  <c r="Y2601" i="1" s="1"/>
  <c r="Z2601" i="1" s="1"/>
  <c r="Y2585" i="1" a="1"/>
  <c r="Y2585" i="1" s="1"/>
  <c r="Z2585" i="1" s="1"/>
  <c r="Y2569" i="1" a="1"/>
  <c r="Y2569" i="1" s="1"/>
  <c r="Z2569" i="1" s="1"/>
  <c r="Y2553" i="1" a="1"/>
  <c r="Y2553" i="1" s="1"/>
  <c r="Z2553" i="1" s="1"/>
  <c r="Y2537" i="1" a="1"/>
  <c r="Y2537" i="1" s="1"/>
  <c r="Z2537" i="1" s="1"/>
  <c r="Y2521" i="1" a="1"/>
  <c r="Y2521" i="1" s="1"/>
  <c r="Z2521" i="1" s="1"/>
  <c r="Y2505" i="1" a="1"/>
  <c r="Y2505" i="1" s="1"/>
  <c r="Z2505" i="1" s="1"/>
  <c r="Y2489" i="1" a="1"/>
  <c r="Y2489" i="1" s="1"/>
  <c r="Z2489" i="1" s="1"/>
  <c r="Y2473" i="1" a="1"/>
  <c r="Y2473" i="1" s="1"/>
  <c r="Z2473" i="1" s="1"/>
  <c r="Y2457" i="1" a="1"/>
  <c r="Y2457" i="1" s="1"/>
  <c r="Z2457" i="1" s="1"/>
  <c r="Y2441" i="1" a="1"/>
  <c r="Y2441" i="1" s="1"/>
  <c r="Z2441" i="1" s="1"/>
  <c r="Y2425" i="1" a="1"/>
  <c r="Y2425" i="1" s="1"/>
  <c r="Z2425" i="1" s="1"/>
  <c r="Y2409" i="1" a="1"/>
  <c r="Y2409" i="1" s="1"/>
  <c r="Z2409" i="1" s="1"/>
  <c r="Y2393" i="1" a="1"/>
  <c r="Y2393" i="1" s="1"/>
  <c r="Z2393" i="1" s="1"/>
  <c r="Y2377" i="1" a="1"/>
  <c r="Y2377" i="1" s="1"/>
  <c r="Z2377" i="1" s="1"/>
  <c r="Y2361" i="1" a="1"/>
  <c r="Y2361" i="1" s="1"/>
  <c r="Z2361" i="1" s="1"/>
  <c r="Y2345" i="1" a="1"/>
  <c r="Y2345" i="1" s="1"/>
  <c r="Z2345" i="1" s="1"/>
  <c r="Y2329" i="1" a="1"/>
  <c r="Y2329" i="1" s="1"/>
  <c r="Z2329" i="1" s="1"/>
  <c r="Y2313" i="1" a="1"/>
  <c r="Y2313" i="1" s="1"/>
  <c r="Z2313" i="1" s="1"/>
  <c r="Y2297" i="1" a="1"/>
  <c r="Y2297" i="1" s="1"/>
  <c r="Z2297" i="1" s="1"/>
  <c r="Y2281" i="1" a="1"/>
  <c r="Y2281" i="1" s="1"/>
  <c r="Z2281" i="1" s="1"/>
  <c r="Y2265" i="1" a="1"/>
  <c r="Y2265" i="1" s="1"/>
  <c r="Z2265" i="1" s="1"/>
  <c r="Y2249" i="1" a="1"/>
  <c r="Y2249" i="1" s="1"/>
  <c r="Z2249" i="1" s="1"/>
  <c r="Y2233" i="1" a="1"/>
  <c r="Y2233" i="1" s="1"/>
  <c r="Z2233" i="1" s="1"/>
  <c r="Y2217" i="1" a="1"/>
  <c r="Y2217" i="1" s="1"/>
  <c r="Z2217" i="1" s="1"/>
  <c r="Y2201" i="1" a="1"/>
  <c r="Y2201" i="1" s="1"/>
  <c r="Z2201" i="1" s="1"/>
  <c r="Y2185" i="1" a="1"/>
  <c r="Y2185" i="1" s="1"/>
  <c r="Z2185" i="1" s="1"/>
  <c r="Y2169" i="1" a="1"/>
  <c r="Y2169" i="1" s="1"/>
  <c r="Z2169" i="1" s="1"/>
  <c r="Y2153" i="1" a="1"/>
  <c r="Y2153" i="1" s="1"/>
  <c r="Z2153" i="1" s="1"/>
  <c r="Y2137" i="1" a="1"/>
  <c r="Y2137" i="1" s="1"/>
  <c r="Z2137" i="1" s="1"/>
  <c r="Y2121" i="1" a="1"/>
  <c r="Y2121" i="1" s="1"/>
  <c r="Z2121" i="1" s="1"/>
  <c r="Y2105" i="1" a="1"/>
  <c r="Y2105" i="1" s="1"/>
  <c r="Z2105" i="1" s="1"/>
  <c r="Y2089" i="1" a="1"/>
  <c r="Y2089" i="1" s="1"/>
  <c r="Z2089" i="1" s="1"/>
  <c r="Y2073" i="1" a="1"/>
  <c r="Y2073" i="1" s="1"/>
  <c r="Z2073" i="1" s="1"/>
  <c r="Y2057" i="1" a="1"/>
  <c r="Y2057" i="1" s="1"/>
  <c r="Z2057" i="1" s="1"/>
  <c r="Y2041" i="1" a="1"/>
  <c r="Y2041" i="1" s="1"/>
  <c r="Z2041" i="1" s="1"/>
  <c r="Y2025" i="1" a="1"/>
  <c r="Y2025" i="1" s="1"/>
  <c r="Z2025" i="1" s="1"/>
  <c r="Y2009" i="1" a="1"/>
  <c r="Y2009" i="1" s="1"/>
  <c r="Z2009" i="1" s="1"/>
  <c r="Y1993" i="1" a="1"/>
  <c r="Y1993" i="1" s="1"/>
  <c r="Z1993" i="1" s="1"/>
  <c r="Y1977" i="1" a="1"/>
  <c r="Y1977" i="1" s="1"/>
  <c r="Z1977" i="1" s="1"/>
  <c r="Y1961" i="1" a="1"/>
  <c r="Y1961" i="1" s="1"/>
  <c r="Z1961" i="1" s="1"/>
  <c r="Y1945" i="1" a="1"/>
  <c r="Y1945" i="1" s="1"/>
  <c r="Z1945" i="1" s="1"/>
  <c r="Y1929" i="1" a="1"/>
  <c r="Y1929" i="1" s="1"/>
  <c r="Z1929" i="1" s="1"/>
  <c r="Y1913" i="1" a="1"/>
  <c r="Y1913" i="1" s="1"/>
  <c r="Z1913" i="1" s="1"/>
  <c r="Y1897" i="1" a="1"/>
  <c r="Y1897" i="1" s="1"/>
  <c r="Z1897" i="1" s="1"/>
  <c r="Y1881" i="1" a="1"/>
  <c r="Y1881" i="1" s="1"/>
  <c r="Z1881" i="1" s="1"/>
  <c r="Y1865" i="1" a="1"/>
  <c r="Y1865" i="1" s="1"/>
  <c r="Z1865" i="1" s="1"/>
  <c r="Y1849" i="1" a="1"/>
  <c r="Y1849" i="1" s="1"/>
  <c r="Z1849" i="1" s="1"/>
  <c r="Y1833" i="1" a="1"/>
  <c r="Y1833" i="1" s="1"/>
  <c r="Z1833" i="1" s="1"/>
  <c r="Y1817" i="1" a="1"/>
  <c r="Y1817" i="1" s="1"/>
  <c r="Z1817" i="1" s="1"/>
  <c r="Y1801" i="1" a="1"/>
  <c r="Y1801" i="1" s="1"/>
  <c r="Z1801" i="1" s="1"/>
  <c r="Y1785" i="1" a="1"/>
  <c r="Y1785" i="1" s="1"/>
  <c r="Z1785" i="1" s="1"/>
  <c r="Y1769" i="1" a="1"/>
  <c r="Y1769" i="1" s="1"/>
  <c r="Z1769" i="1" s="1"/>
  <c r="Y1753" i="1" a="1"/>
  <c r="Y1753" i="1" s="1"/>
  <c r="Z1753" i="1" s="1"/>
  <c r="Y1737" i="1" a="1"/>
  <c r="Y1737" i="1" s="1"/>
  <c r="Z1737" i="1" s="1"/>
  <c r="Y1721" i="1" a="1"/>
  <c r="Y1721" i="1" s="1"/>
  <c r="Z1721" i="1" s="1"/>
  <c r="Y1705" i="1" a="1"/>
  <c r="Y1705" i="1" s="1"/>
  <c r="Z1705" i="1" s="1"/>
  <c r="Y1689" i="1" a="1"/>
  <c r="Y1689" i="1" s="1"/>
  <c r="Z1689" i="1" s="1"/>
  <c r="Y1673" i="1" a="1"/>
  <c r="Y1673" i="1" s="1"/>
  <c r="Z1673" i="1" s="1"/>
  <c r="Y1657" i="1" a="1"/>
  <c r="Y1657" i="1" s="1"/>
  <c r="Z1657" i="1" s="1"/>
  <c r="Y1641" i="1" a="1"/>
  <c r="Y1641" i="1" s="1"/>
  <c r="Z1641" i="1" s="1"/>
  <c r="Y1625" i="1" a="1"/>
  <c r="Y1625" i="1" s="1"/>
  <c r="Z1625" i="1" s="1"/>
  <c r="Y1609" i="1" a="1"/>
  <c r="Y1609" i="1" s="1"/>
  <c r="Z1609" i="1" s="1"/>
  <c r="Y1593" i="1" a="1"/>
  <c r="Y1593" i="1" s="1"/>
  <c r="Z1593" i="1" s="1"/>
  <c r="Y1577" i="1" a="1"/>
  <c r="Y1577" i="1" s="1"/>
  <c r="Z1577" i="1" s="1"/>
  <c r="Y1561" i="1" a="1"/>
  <c r="Y1561" i="1" s="1"/>
  <c r="Z1561" i="1" s="1"/>
  <c r="Y1545" i="1" a="1"/>
  <c r="Y1545" i="1" s="1"/>
  <c r="Z1545" i="1" s="1"/>
  <c r="Y1529" i="1" a="1"/>
  <c r="Y1529" i="1" s="1"/>
  <c r="Z1529" i="1" s="1"/>
  <c r="Y1513" i="1" a="1"/>
  <c r="Y1513" i="1" s="1"/>
  <c r="Z1513" i="1" s="1"/>
  <c r="Y1497" i="1" a="1"/>
  <c r="Y1497" i="1" s="1"/>
  <c r="Z1497" i="1" s="1"/>
  <c r="Y1481" i="1" a="1"/>
  <c r="Y1481" i="1" s="1"/>
  <c r="Z1481" i="1" s="1"/>
  <c r="Y1465" i="1" a="1"/>
  <c r="Y1465" i="1" s="1"/>
  <c r="Z1465" i="1" s="1"/>
  <c r="Y1449" i="1" a="1"/>
  <c r="Y1449" i="1" s="1"/>
  <c r="Z1449" i="1" s="1"/>
  <c r="Y1433" i="1" a="1"/>
  <c r="Y1433" i="1" s="1"/>
  <c r="Z1433" i="1" s="1"/>
  <c r="Y1417" i="1" a="1"/>
  <c r="Y1417" i="1" s="1"/>
  <c r="Z1417" i="1" s="1"/>
  <c r="Y1401" i="1" a="1"/>
  <c r="Y1401" i="1" s="1"/>
  <c r="Z1401" i="1" s="1"/>
  <c r="Y1385" i="1" a="1"/>
  <c r="Y1385" i="1" s="1"/>
  <c r="Z1385" i="1" s="1"/>
  <c r="Y1369" i="1" a="1"/>
  <c r="Y1369" i="1" s="1"/>
  <c r="Z1369" i="1" s="1"/>
  <c r="Y1353" i="1" a="1"/>
  <c r="Y1353" i="1" s="1"/>
  <c r="Z1353" i="1" s="1"/>
  <c r="Y1337" i="1" a="1"/>
  <c r="Y1337" i="1" s="1"/>
  <c r="Z1337" i="1" s="1"/>
  <c r="Y1321" i="1" a="1"/>
  <c r="Y1321" i="1" s="1"/>
  <c r="Z1321" i="1" s="1"/>
  <c r="Y1305" i="1" a="1"/>
  <c r="Y1305" i="1" s="1"/>
  <c r="Z1305" i="1" s="1"/>
  <c r="Y1289" i="1" a="1"/>
  <c r="Y1289" i="1" s="1"/>
  <c r="Z1289" i="1" s="1"/>
  <c r="Y1273" i="1" a="1"/>
  <c r="Y1273" i="1" s="1"/>
  <c r="Z1273" i="1" s="1"/>
  <c r="Y1257" i="1" a="1"/>
  <c r="Y1257" i="1" s="1"/>
  <c r="Z1257" i="1" s="1"/>
  <c r="Y1241" i="1" a="1"/>
  <c r="Y1241" i="1" s="1"/>
  <c r="Z1241" i="1" s="1"/>
  <c r="Y1225" i="1" a="1"/>
  <c r="Y1225" i="1" s="1"/>
  <c r="Z1225" i="1" s="1"/>
  <c r="Y1209" i="1" a="1"/>
  <c r="Y1209" i="1" s="1"/>
  <c r="Z1209" i="1" s="1"/>
  <c r="Y4878" i="1" a="1"/>
  <c r="Y4878" i="1" s="1"/>
  <c r="Z4878" i="1" s="1"/>
  <c r="Y1193" i="1" a="1"/>
  <c r="Y1193" i="1" s="1"/>
  <c r="Z1193" i="1" s="1"/>
  <c r="Y1177" i="1" a="1"/>
  <c r="Y1177" i="1" s="1"/>
  <c r="Z1177" i="1" s="1"/>
  <c r="Y1161" i="1" a="1"/>
  <c r="Y1161" i="1" s="1"/>
  <c r="Z1161" i="1" s="1"/>
  <c r="Y1145" i="1" a="1"/>
  <c r="Y1145" i="1" s="1"/>
  <c r="Z1145" i="1" s="1"/>
  <c r="Y1129" i="1" a="1"/>
  <c r="Y1129" i="1" s="1"/>
  <c r="Z1129" i="1" s="1"/>
  <c r="Y1113" i="1" a="1"/>
  <c r="Y1113" i="1" s="1"/>
  <c r="Z1113" i="1" s="1"/>
  <c r="Y1097" i="1" a="1"/>
  <c r="Y1097" i="1" s="1"/>
  <c r="Z1097" i="1" s="1"/>
  <c r="Y1081" i="1" a="1"/>
  <c r="Y1081" i="1" s="1"/>
  <c r="Z1081" i="1" s="1"/>
  <c r="Y1065" i="1" a="1"/>
  <c r="Y1065" i="1" s="1"/>
  <c r="Z1065" i="1" s="1"/>
  <c r="Y1049" i="1" a="1"/>
  <c r="Y1049" i="1" s="1"/>
  <c r="Z1049" i="1" s="1"/>
  <c r="Y1033" i="1" a="1"/>
  <c r="Y1033" i="1" s="1"/>
  <c r="Z1033" i="1" s="1"/>
  <c r="Y1017" i="1" a="1"/>
  <c r="Y1017" i="1" s="1"/>
  <c r="Z1017" i="1" s="1"/>
  <c r="Y1001" i="1" a="1"/>
  <c r="Y1001" i="1" s="1"/>
  <c r="Z1001" i="1" s="1"/>
  <c r="Y985" i="1" a="1"/>
  <c r="Y985" i="1" s="1"/>
  <c r="Z985" i="1" s="1"/>
  <c r="Y969" i="1" a="1"/>
  <c r="Y969" i="1" s="1"/>
  <c r="Z969" i="1" s="1"/>
  <c r="Y953" i="1" a="1"/>
  <c r="Y953" i="1" s="1"/>
  <c r="Z953" i="1" s="1"/>
  <c r="Y937" i="1" a="1"/>
  <c r="Y937" i="1" s="1"/>
  <c r="Z937" i="1" s="1"/>
  <c r="Y921" i="1" a="1"/>
  <c r="Y921" i="1" s="1"/>
  <c r="Z921" i="1" s="1"/>
  <c r="Y905" i="1" a="1"/>
  <c r="Y905" i="1" s="1"/>
  <c r="Z905" i="1" s="1"/>
  <c r="Y889" i="1" a="1"/>
  <c r="Y889" i="1" s="1"/>
  <c r="Z889" i="1" s="1"/>
  <c r="Y873" i="1" a="1"/>
  <c r="Y873" i="1" s="1"/>
  <c r="Z873" i="1" s="1"/>
  <c r="Y857" i="1" a="1"/>
  <c r="Y857" i="1" s="1"/>
  <c r="Z857" i="1" s="1"/>
  <c r="Y841" i="1" a="1"/>
  <c r="Y841" i="1" s="1"/>
  <c r="Z841" i="1" s="1"/>
  <c r="Y825" i="1" a="1"/>
  <c r="Y825" i="1" s="1"/>
  <c r="Z825" i="1" s="1"/>
  <c r="Y809" i="1" a="1"/>
  <c r="Y809" i="1" s="1"/>
  <c r="Z809" i="1" s="1"/>
  <c r="Y793" i="1" a="1"/>
  <c r="Y793" i="1" s="1"/>
  <c r="Z793" i="1" s="1"/>
  <c r="Y777" i="1" a="1"/>
  <c r="Y777" i="1" s="1"/>
  <c r="Z777" i="1" s="1"/>
  <c r="Y761" i="1" a="1"/>
  <c r="Y761" i="1" s="1"/>
  <c r="Z761" i="1" s="1"/>
  <c r="Y745" i="1" a="1"/>
  <c r="Y745" i="1" s="1"/>
  <c r="Z745" i="1" s="1"/>
  <c r="Y729" i="1" a="1"/>
  <c r="Y729" i="1" s="1"/>
  <c r="Z729" i="1" s="1"/>
  <c r="Y713" i="1" a="1"/>
  <c r="Y713" i="1" s="1"/>
  <c r="Z713" i="1" s="1"/>
  <c r="Y697" i="1" a="1"/>
  <c r="Y697" i="1" s="1"/>
  <c r="Z697" i="1" s="1"/>
  <c r="Y681" i="1" a="1"/>
  <c r="Y681" i="1" s="1"/>
  <c r="Z681" i="1" s="1"/>
  <c r="Y665" i="1" a="1"/>
  <c r="Y665" i="1" s="1"/>
  <c r="Z665" i="1" s="1"/>
  <c r="Y649" i="1" a="1"/>
  <c r="Y649" i="1" s="1"/>
  <c r="Z649" i="1" s="1"/>
  <c r="Y633" i="1" a="1"/>
  <c r="Y633" i="1" s="1"/>
  <c r="Z633" i="1" s="1"/>
  <c r="Y617" i="1" a="1"/>
  <c r="Y617" i="1" s="1"/>
  <c r="Z617" i="1" s="1"/>
  <c r="Y601" i="1" a="1"/>
  <c r="Y601" i="1" s="1"/>
  <c r="Z601" i="1" s="1"/>
  <c r="Y585" i="1" a="1"/>
  <c r="Y585" i="1" s="1"/>
  <c r="Z585" i="1" s="1"/>
  <c r="Y569" i="1" a="1"/>
  <c r="Y569" i="1" s="1"/>
  <c r="Z569" i="1" s="1"/>
  <c r="Y553" i="1" a="1"/>
  <c r="Y553" i="1" s="1"/>
  <c r="Z553" i="1" s="1"/>
  <c r="Y537" i="1" a="1"/>
  <c r="Y537" i="1" s="1"/>
  <c r="Z537" i="1" s="1"/>
  <c r="Y521" i="1" a="1"/>
  <c r="Y521" i="1" s="1"/>
  <c r="Z521" i="1" s="1"/>
  <c r="Y505" i="1" a="1"/>
  <c r="Y505" i="1" s="1"/>
  <c r="Z505" i="1" s="1"/>
  <c r="Y489" i="1" a="1"/>
  <c r="Y489" i="1" s="1"/>
  <c r="Z489" i="1" s="1"/>
  <c r="Y473" i="1" a="1"/>
  <c r="Y473" i="1" s="1"/>
  <c r="Z473" i="1" s="1"/>
  <c r="Y457" i="1" a="1"/>
  <c r="Y457" i="1" s="1"/>
  <c r="Z457" i="1" s="1"/>
  <c r="Y441" i="1" a="1"/>
  <c r="Y441" i="1" s="1"/>
  <c r="Z441" i="1" s="1"/>
  <c r="Y425" i="1" a="1"/>
  <c r="Y425" i="1" s="1"/>
  <c r="Z425" i="1" s="1"/>
  <c r="Y409" i="1" a="1"/>
  <c r="Y409" i="1" s="1"/>
  <c r="Z409" i="1" s="1"/>
  <c r="Y393" i="1" a="1"/>
  <c r="Y393" i="1" s="1"/>
  <c r="Z393" i="1" s="1"/>
  <c r="Y377" i="1" a="1"/>
  <c r="Y377" i="1" s="1"/>
  <c r="Z377" i="1" s="1"/>
  <c r="Y361" i="1" a="1"/>
  <c r="Y361" i="1" s="1"/>
  <c r="Z361" i="1" s="1"/>
  <c r="Y345" i="1" a="1"/>
  <c r="Y345" i="1" s="1"/>
  <c r="Z345" i="1" s="1"/>
  <c r="Y329" i="1" a="1"/>
  <c r="Y329" i="1" s="1"/>
  <c r="Z329" i="1" s="1"/>
  <c r="Y313" i="1" a="1"/>
  <c r="Y313" i="1" s="1"/>
  <c r="Z313" i="1" s="1"/>
  <c r="Y297" i="1" a="1"/>
  <c r="Y297" i="1" s="1"/>
  <c r="Z297" i="1" s="1"/>
  <c r="Y281" i="1" a="1"/>
  <c r="Y281" i="1" s="1"/>
  <c r="Z281" i="1" s="1"/>
  <c r="Y265" i="1" a="1"/>
  <c r="Y265" i="1" s="1"/>
  <c r="Z265" i="1" s="1"/>
  <c r="Y249" i="1" a="1"/>
  <c r="Y249" i="1" s="1"/>
  <c r="Z249" i="1" s="1"/>
  <c r="Y233" i="1" a="1"/>
  <c r="Y233" i="1" s="1"/>
  <c r="Z233" i="1" s="1"/>
  <c r="Y217" i="1" a="1"/>
  <c r="Y217" i="1" s="1"/>
  <c r="Z217" i="1" s="1"/>
  <c r="Y201" i="1" a="1"/>
  <c r="Y201" i="1" s="1"/>
  <c r="Z201" i="1" s="1"/>
  <c r="Y185" i="1" a="1"/>
  <c r="Y185" i="1" s="1"/>
  <c r="Z185" i="1" s="1"/>
  <c r="Y169" i="1" a="1"/>
  <c r="Y169" i="1" s="1"/>
  <c r="Z169" i="1" s="1"/>
  <c r="Y153" i="1" a="1"/>
  <c r="Y153" i="1" s="1"/>
  <c r="Z153" i="1" s="1"/>
  <c r="Y137" i="1" a="1"/>
  <c r="Y137" i="1" s="1"/>
  <c r="Z137" i="1" s="1"/>
  <c r="Y121" i="1" a="1"/>
  <c r="Y121" i="1" s="1"/>
  <c r="Z121" i="1" s="1"/>
  <c r="Y105" i="1" a="1"/>
  <c r="Y105" i="1" s="1"/>
  <c r="Z105" i="1" s="1"/>
  <c r="Y89" i="1" a="1"/>
  <c r="Y89" i="1" s="1"/>
  <c r="Z89" i="1" s="1"/>
  <c r="Y73" i="1" a="1"/>
  <c r="Y73" i="1" s="1"/>
  <c r="Z73" i="1" s="1"/>
  <c r="Y57" i="1" a="1"/>
  <c r="Y57" i="1" s="1"/>
  <c r="Z57" i="1" s="1"/>
  <c r="Y41" i="1" a="1"/>
  <c r="Y41" i="1" s="1"/>
  <c r="Z41" i="1" s="1"/>
  <c r="Y25" i="1" a="1"/>
  <c r="Y25" i="1" s="1"/>
  <c r="Z25" i="1" s="1"/>
  <c r="Y9" i="1" a="1"/>
  <c r="Y9" i="1" s="1"/>
  <c r="Z9" i="1" s="1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2" i="2" a="1"/>
  <c r="D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<sst xmlns="http://schemas.openxmlformats.org/spreadsheetml/2006/main" count="44950" uniqueCount="19508">
  <si>
    <t>Vendor_ID</t>
  </si>
  <si>
    <t>Vendor_Name</t>
  </si>
  <si>
    <t>Country</t>
  </si>
  <si>
    <t>Tax_ID</t>
  </si>
  <si>
    <t>Currency</t>
  </si>
  <si>
    <t>Payment_Terms</t>
  </si>
  <si>
    <t>Email</t>
  </si>
  <si>
    <t>Category</t>
  </si>
  <si>
    <t>Status</t>
  </si>
  <si>
    <t>Created_Date</t>
  </si>
  <si>
    <t>Updated_Date</t>
  </si>
  <si>
    <t>V000001</t>
  </si>
  <si>
    <t>Davis, Hernandez and Holt</t>
  </si>
  <si>
    <t>Sweden</t>
  </si>
  <si>
    <t>SW704552916</t>
  </si>
  <si>
    <t>SEK</t>
  </si>
  <si>
    <t>NET45</t>
  </si>
  <si>
    <t>susan97@morton-arellano.com</t>
  </si>
  <si>
    <t>Raw Materials</t>
  </si>
  <si>
    <t>Inactive</t>
  </si>
  <si>
    <t>V000002</t>
  </si>
  <si>
    <t>Schultz and Sons</t>
  </si>
  <si>
    <t>SW863573072</t>
  </si>
  <si>
    <t>NET30</t>
  </si>
  <si>
    <t>ybaird@romero-bailey.com</t>
  </si>
  <si>
    <t>IT Services</t>
  </si>
  <si>
    <t>Blocked</t>
  </si>
  <si>
    <t>V000003</t>
  </si>
  <si>
    <t>Mcdonald-Taylor</t>
  </si>
  <si>
    <t>United States</t>
  </si>
  <si>
    <t>UN253467152</t>
  </si>
  <si>
    <t>USD</t>
  </si>
  <si>
    <t>PREPAID</t>
  </si>
  <si>
    <t>erika33@vargas.com</t>
  </si>
  <si>
    <t>Office Supplies</t>
  </si>
  <si>
    <t>V000004</t>
  </si>
  <si>
    <t>Sparks, Hutchinson and Cowan</t>
  </si>
  <si>
    <t>France</t>
  </si>
  <si>
    <t>FR896681551</t>
  </si>
  <si>
    <t>EUR</t>
  </si>
  <si>
    <t>NET60</t>
  </si>
  <si>
    <t>andersonernest@walker-wade.net</t>
  </si>
  <si>
    <t>Professional Services</t>
  </si>
  <si>
    <t>V000005</t>
  </si>
  <si>
    <t>Ruiz, Young and Booker</t>
  </si>
  <si>
    <t>FR547906409</t>
  </si>
  <si>
    <t>butlerstacy@richardson.org</t>
  </si>
  <si>
    <t>Logistics</t>
  </si>
  <si>
    <t>V000006</t>
  </si>
  <si>
    <t>Hamilton LLC</t>
  </si>
  <si>
    <t>UN120258393</t>
  </si>
  <si>
    <t>christopherowen@jordan.net</t>
  </si>
  <si>
    <t>Packaging</t>
  </si>
  <si>
    <t>Active</t>
  </si>
  <si>
    <t>V000007</t>
  </si>
  <si>
    <t>Wood, Scott and Norris</t>
  </si>
  <si>
    <t>Poland</t>
  </si>
  <si>
    <t>PO862156516</t>
  </si>
  <si>
    <t>PLN</t>
  </si>
  <si>
    <t>debbiecooper@williams-taylor.com</t>
  </si>
  <si>
    <t>V000008</t>
  </si>
  <si>
    <t>Williams, Martinez and Cortez</t>
  </si>
  <si>
    <t>SW109873153</t>
  </si>
  <si>
    <t>erice@king-trevino.org</t>
  </si>
  <si>
    <t>V000009</t>
  </si>
  <si>
    <t>Nichols Ltd</t>
  </si>
  <si>
    <t>United Kingdom</t>
  </si>
  <si>
    <t>GBP</t>
  </si>
  <si>
    <t>patriciakane@torres.com</t>
  </si>
  <si>
    <t>Maintenance</t>
  </si>
  <si>
    <t>V000010</t>
  </si>
  <si>
    <t>Stewart-Young</t>
  </si>
  <si>
    <t>Romania</t>
  </si>
  <si>
    <t>RO721956331</t>
  </si>
  <si>
    <t>RON</t>
  </si>
  <si>
    <t>NET15</t>
  </si>
  <si>
    <t>npatrick@lee.org</t>
  </si>
  <si>
    <t>V000011</t>
  </si>
  <si>
    <t>Smith-Moody</t>
  </si>
  <si>
    <t>Germany</t>
  </si>
  <si>
    <t>GE192987860</t>
  </si>
  <si>
    <t>cnorris@rivera.com</t>
  </si>
  <si>
    <t>V000012</t>
  </si>
  <si>
    <t>Castro, Smith and Mann</t>
  </si>
  <si>
    <t>SW375258738</t>
  </si>
  <si>
    <t>henrycook@matthews-cook.biz</t>
  </si>
  <si>
    <t>V000013</t>
  </si>
  <si>
    <t>Paul, Martinez and Booth</t>
  </si>
  <si>
    <t>FR270083783</t>
  </si>
  <si>
    <t>zjohnson@jenkins.com</t>
  </si>
  <si>
    <t>V000014</t>
  </si>
  <si>
    <t>Adkins-Hill</t>
  </si>
  <si>
    <t>FR170729886</t>
  </si>
  <si>
    <t>xescobar@ortega.com</t>
  </si>
  <si>
    <t>V000015</t>
  </si>
  <si>
    <t>Hawkins-Alexander</t>
  </si>
  <si>
    <t>RO487138656</t>
  </si>
  <si>
    <t>donaldedwards@travis-franklin.net</t>
  </si>
  <si>
    <t>V000016</t>
  </si>
  <si>
    <t>Steele PLC</t>
  </si>
  <si>
    <t>Spain</t>
  </si>
  <si>
    <t>SP735037188</t>
  </si>
  <si>
    <t>eugene78@ibarra-craig.com</t>
  </si>
  <si>
    <t>V000017</t>
  </si>
  <si>
    <t>Espinoza, Turner and Waters</t>
  </si>
  <si>
    <t>GE237880337</t>
  </si>
  <si>
    <t>vprice@rivera.net</t>
  </si>
  <si>
    <t>V000018</t>
  </si>
  <si>
    <t>Johnson-Cantu</t>
  </si>
  <si>
    <t>Italy</t>
  </si>
  <si>
    <t>IT436425572</t>
  </si>
  <si>
    <t>yboyd@lewis.com</t>
  </si>
  <si>
    <t>V000019</t>
  </si>
  <si>
    <t>Baker Group</t>
  </si>
  <si>
    <t>SP878110486</t>
  </si>
  <si>
    <t>haysrussell@mitchell-hill.net</t>
  </si>
  <si>
    <t>V000020</t>
  </si>
  <si>
    <t>Petersen PLC</t>
  </si>
  <si>
    <t>SW768203028</t>
  </si>
  <si>
    <t>lewismargaret@coffey.info</t>
  </si>
  <si>
    <t>V000021</t>
  </si>
  <si>
    <t>Stewart, Baker and Schmidt</t>
  </si>
  <si>
    <t>IT477578849</t>
  </si>
  <si>
    <t>shannongardner@bailey.com</t>
  </si>
  <si>
    <t>V000022</t>
  </si>
  <si>
    <t>Davis, Walker and Murphy</t>
  </si>
  <si>
    <t>UN283200421</t>
  </si>
  <si>
    <t>jacobaguilar@gaines.com</t>
  </si>
  <si>
    <t>V000023</t>
  </si>
  <si>
    <t>Valdez PLC</t>
  </si>
  <si>
    <t>SP951979684</t>
  </si>
  <si>
    <t>jacksondevin@morrison.org</t>
  </si>
  <si>
    <t>V000024</t>
  </si>
  <si>
    <t>Bradshaw, Nguyen and Sampson</t>
  </si>
  <si>
    <t>RO426611971</t>
  </si>
  <si>
    <t>V000025</t>
  </si>
  <si>
    <t>Hunt, Taylor and Barber</t>
  </si>
  <si>
    <t>GE231612735</t>
  </si>
  <si>
    <t>matthewstone@wallace-williams.org</t>
  </si>
  <si>
    <t>V000026</t>
  </si>
  <si>
    <t>Solomon-Brown</t>
  </si>
  <si>
    <t>IT341755944</t>
  </si>
  <si>
    <t>kevingarcia@gaines-jenkins.com</t>
  </si>
  <si>
    <t>V000027</t>
  </si>
  <si>
    <t>Walker-Franco</t>
  </si>
  <si>
    <t>IT168960261</t>
  </si>
  <si>
    <t>stokeskaren@jordan-giles.com</t>
  </si>
  <si>
    <t>V000028</t>
  </si>
  <si>
    <t>Lopez-Crawford</t>
  </si>
  <si>
    <t>FR202006142</t>
  </si>
  <si>
    <t>fraziersuzanne@perry.com</t>
  </si>
  <si>
    <t>V000029</t>
  </si>
  <si>
    <t>Simpson, Hensley and Singh</t>
  </si>
  <si>
    <t>Czech Republic</t>
  </si>
  <si>
    <t>CZ110386574</t>
  </si>
  <si>
    <t>CZK</t>
  </si>
  <si>
    <t>gillmatthew@carter-cook.com</t>
  </si>
  <si>
    <t>V000030</t>
  </si>
  <si>
    <t>Butler, Johnson and Davis</t>
  </si>
  <si>
    <t>UN573282858</t>
  </si>
  <si>
    <t>V000031</t>
  </si>
  <si>
    <t>Grimes, Bell and Cain</t>
  </si>
  <si>
    <t>SP690822367</t>
  </si>
  <si>
    <t>charlescook@moore.com</t>
  </si>
  <si>
    <t>V000032</t>
  </si>
  <si>
    <t>Jacobs, Johnston and Bowen</t>
  </si>
  <si>
    <t>RO471775123</t>
  </si>
  <si>
    <t>vincentacevedo@hudson.com</t>
  </si>
  <si>
    <t>V000033</t>
  </si>
  <si>
    <t>Evans PLC</t>
  </si>
  <si>
    <t>FR706302804</t>
  </si>
  <si>
    <t>jamesgould@bell.com</t>
  </si>
  <si>
    <t>V000034</t>
  </si>
  <si>
    <t>Ochoa-Clayton</t>
  </si>
  <si>
    <t>SP894871963</t>
  </si>
  <si>
    <t>EURO</t>
  </si>
  <si>
    <t>pamelaorozco@brooks.net</t>
  </si>
  <si>
    <t>V000035</t>
  </si>
  <si>
    <t>Rojas-Sexton</t>
  </si>
  <si>
    <t>PO954245711</t>
  </si>
  <si>
    <t>rogermartinez@gillespie.biz</t>
  </si>
  <si>
    <t>V000036</t>
  </si>
  <si>
    <t>Parker, Ward and Robertson</t>
  </si>
  <si>
    <t>IT990760089</t>
  </si>
  <si>
    <t>michaelgolden@rodriguez.com</t>
  </si>
  <si>
    <t>V000037</t>
  </si>
  <si>
    <t>Grant-Cook</t>
  </si>
  <si>
    <t>SP487871054</t>
  </si>
  <si>
    <t>millstimothy@mcmillan-nichols.com</t>
  </si>
  <si>
    <t>V000038</t>
  </si>
  <si>
    <t>Jones, Phillips and Williams</t>
  </si>
  <si>
    <t>RO656234082</t>
  </si>
  <si>
    <t>qali@lopez.com</t>
  </si>
  <si>
    <t>V000039</t>
  </si>
  <si>
    <t>Taylor, Copeland and Hernandez</t>
  </si>
  <si>
    <t>UN225791232</t>
  </si>
  <si>
    <t>johnsonvalerie@schaefer.org</t>
  </si>
  <si>
    <t>V000040</t>
  </si>
  <si>
    <t>Murray Group</t>
  </si>
  <si>
    <t>PO838405690</t>
  </si>
  <si>
    <t>bsanford@mack.org</t>
  </si>
  <si>
    <t>V000041</t>
  </si>
  <si>
    <t>Johnson, Lee and Vargas</t>
  </si>
  <si>
    <t>UN705517712</t>
  </si>
  <si>
    <t>jason87@kelley.com</t>
  </si>
  <si>
    <t>V000042</t>
  </si>
  <si>
    <t>Robinson-Waters</t>
  </si>
  <si>
    <t>CZ477487366</t>
  </si>
  <si>
    <t>spencermichael@coleman-hansen.biz</t>
  </si>
  <si>
    <t>V000043</t>
  </si>
  <si>
    <t>Sherman, Henderson and Joyce</t>
  </si>
  <si>
    <t>SW908891404</t>
  </si>
  <si>
    <t>gcox@cowan-parker.com</t>
  </si>
  <si>
    <t>V000044</t>
  </si>
  <si>
    <t>White Group</t>
  </si>
  <si>
    <t>SW917594596</t>
  </si>
  <si>
    <t>melissa71@osborne.com</t>
  </si>
  <si>
    <t>V000045</t>
  </si>
  <si>
    <t>Guzman, Patrick and Davis</t>
  </si>
  <si>
    <t>PO352794575</t>
  </si>
  <si>
    <t>hermandanielle@nguyen.biz</t>
  </si>
  <si>
    <t>V000046</t>
  </si>
  <si>
    <t>Patrick-Larsen</t>
  </si>
  <si>
    <t>UN774901117</t>
  </si>
  <si>
    <t>chelsea30@stanley.com</t>
  </si>
  <si>
    <t>V000047</t>
  </si>
  <si>
    <t>Thomas, Huff and Thomas</t>
  </si>
  <si>
    <t>UN291855214</t>
  </si>
  <si>
    <t>monica01@gardner-colon.com</t>
  </si>
  <si>
    <t>V000048</t>
  </si>
  <si>
    <t>Marquez, Lewis and Carter</t>
  </si>
  <si>
    <t>FR331129238</t>
  </si>
  <si>
    <t>clarkealicia@christian.com</t>
  </si>
  <si>
    <t>V000049</t>
  </si>
  <si>
    <t>Johnson, Lopez and Haas</t>
  </si>
  <si>
    <t>UN739970219</t>
  </si>
  <si>
    <t>nallen@ross-torres.com</t>
  </si>
  <si>
    <t>V000050</t>
  </si>
  <si>
    <t>Perez-Fox</t>
  </si>
  <si>
    <t>FR205145289</t>
  </si>
  <si>
    <t>adam54@mitchell.com</t>
  </si>
  <si>
    <t>V000051</t>
  </si>
  <si>
    <t>Pugh-Bailey</t>
  </si>
  <si>
    <t>UN156433609</t>
  </si>
  <si>
    <t>kathleen15@gibbs.com</t>
  </si>
  <si>
    <t>V000052</t>
  </si>
  <si>
    <t>Gregory PLC</t>
  </si>
  <si>
    <t>SW156051064</t>
  </si>
  <si>
    <t>cdaugherty@conley-blake.net</t>
  </si>
  <si>
    <t>V000053</t>
  </si>
  <si>
    <t>Sanchez-Waters</t>
  </si>
  <si>
    <t>GE840921789</t>
  </si>
  <si>
    <t>sharoncampbell@carter.biz</t>
  </si>
  <si>
    <t>V000054</t>
  </si>
  <si>
    <t>Wood, Dunn and Castillo</t>
  </si>
  <si>
    <t>IT469199756</t>
  </si>
  <si>
    <t>zwilliams@adams-hansen.info</t>
  </si>
  <si>
    <t>V000055</t>
  </si>
  <si>
    <t>Snyder, Goodwin and House</t>
  </si>
  <si>
    <t>CZ439366101</t>
  </si>
  <si>
    <t>timothy61@sullivan.org</t>
  </si>
  <si>
    <t>V000056</t>
  </si>
  <si>
    <t>Garcia-Riley</t>
  </si>
  <si>
    <t>UN872116416</t>
  </si>
  <si>
    <t>dawn38@mitchell-harris.com</t>
  </si>
  <si>
    <t>V000057</t>
  </si>
  <si>
    <t>Williams-Schultz</t>
  </si>
  <si>
    <t>IT794831117</t>
  </si>
  <si>
    <t>vparker@allen.com</t>
  </si>
  <si>
    <t>V000058</t>
  </si>
  <si>
    <t>Hernandez LLC</t>
  </si>
  <si>
    <t>IT952370431</t>
  </si>
  <si>
    <t>xrodriguez@molina-luna.com</t>
  </si>
  <si>
    <t>V000059</t>
  </si>
  <si>
    <t>Ray-Green</t>
  </si>
  <si>
    <t>SP565835495</t>
  </si>
  <si>
    <t>jporter@ward.info</t>
  </si>
  <si>
    <t>V000060</t>
  </si>
  <si>
    <t>Tucker-Hawkins</t>
  </si>
  <si>
    <t>SP494876481</t>
  </si>
  <si>
    <t>fzamora@mills.org</t>
  </si>
  <si>
    <t>V000061</t>
  </si>
  <si>
    <t>Griffin Ltd</t>
  </si>
  <si>
    <t>IT860595888</t>
  </si>
  <si>
    <t>williamsmark@walton.com</t>
  </si>
  <si>
    <t>V000062</t>
  </si>
  <si>
    <t>Walker, Ward and Morales</t>
  </si>
  <si>
    <t>FR989429071</t>
  </si>
  <si>
    <t>briananderson@ryan.net</t>
  </si>
  <si>
    <t>V000063</t>
  </si>
  <si>
    <t>Shelton, Wilcox and Harrington</t>
  </si>
  <si>
    <t>GE882780841</t>
  </si>
  <si>
    <t>jsoto@wong.com</t>
  </si>
  <si>
    <t>V000064</t>
  </si>
  <si>
    <t>Andrade, Chaney and Murphy</t>
  </si>
  <si>
    <t>RO171924962</t>
  </si>
  <si>
    <t>reyeskristen@deleon.com</t>
  </si>
  <si>
    <t>V000065</t>
  </si>
  <si>
    <t>Hess, Morrison and Johnson</t>
  </si>
  <si>
    <t>GE529639588</t>
  </si>
  <si>
    <t>clarkthomas@yu.com</t>
  </si>
  <si>
    <t>V000066</t>
  </si>
  <si>
    <t>Wilson-Johnson</t>
  </si>
  <si>
    <t>GE334095706</t>
  </si>
  <si>
    <t>V000067</t>
  </si>
  <si>
    <t>Burns LLC</t>
  </si>
  <si>
    <t>FR679211989</t>
  </si>
  <si>
    <t>thomas30@garcia.net</t>
  </si>
  <si>
    <t>V000068</t>
  </si>
  <si>
    <t>Beard Ltd</t>
  </si>
  <si>
    <t>PO604788116</t>
  </si>
  <si>
    <t>klogan@sanford.biz</t>
  </si>
  <si>
    <t>V000069</t>
  </si>
  <si>
    <t>Davis, Snyder and Conrad</t>
  </si>
  <si>
    <t>GE562975691</t>
  </si>
  <si>
    <t>westmary@cain-ramirez.com</t>
  </si>
  <si>
    <t>V000070</t>
  </si>
  <si>
    <t>Carpenter-Brewer</t>
  </si>
  <si>
    <t>RO545761145</t>
  </si>
  <si>
    <t>ssmith@anderson-berger.com</t>
  </si>
  <si>
    <t>V000071</t>
  </si>
  <si>
    <t>Alexander-Powell</t>
  </si>
  <si>
    <t>SP578619491</t>
  </si>
  <si>
    <t>bhughes@mendoza.com</t>
  </si>
  <si>
    <t>V000072</t>
  </si>
  <si>
    <t>Anderson, Williamson and Love</t>
  </si>
  <si>
    <t>RO186131784</t>
  </si>
  <si>
    <t>haroldscott@hernandez-murray.com</t>
  </si>
  <si>
    <t>V000073</t>
  </si>
  <si>
    <t>Blake Ltd</t>
  </si>
  <si>
    <t>FR835500013</t>
  </si>
  <si>
    <t>carterrussell@martinez-conner.com</t>
  </si>
  <si>
    <t>V000074</t>
  </si>
  <si>
    <t>Mitchell LLC</t>
  </si>
  <si>
    <t>CZ175067623</t>
  </si>
  <si>
    <t>jose62@gould.com</t>
  </si>
  <si>
    <t>V000075</t>
  </si>
  <si>
    <t>Nguyen, Ray and Jones</t>
  </si>
  <si>
    <t>PO360485409</t>
  </si>
  <si>
    <t>mckinneythomas@jones.com</t>
  </si>
  <si>
    <t>V000076</t>
  </si>
  <si>
    <t>Walsh, White and Vazquez</t>
  </si>
  <si>
    <t>GE337150479</t>
  </si>
  <si>
    <t>ycochran@ritter-gray.com</t>
  </si>
  <si>
    <t>V000077</t>
  </si>
  <si>
    <t>Lee-Williams</t>
  </si>
  <si>
    <t>SW642494151</t>
  </si>
  <si>
    <t>donald10@perez.org</t>
  </si>
  <si>
    <t>V000078</t>
  </si>
  <si>
    <t>Johnston-Martin</t>
  </si>
  <si>
    <t>PO101935982</t>
  </si>
  <si>
    <t>kmcgrath@love-riley.com</t>
  </si>
  <si>
    <t>V000079</t>
  </si>
  <si>
    <t>Bryant and Sons</t>
  </si>
  <si>
    <t>GE275640157</t>
  </si>
  <si>
    <t>qchapman@jones.com</t>
  </si>
  <si>
    <t>V000080</t>
  </si>
  <si>
    <t>Miller Group</t>
  </si>
  <si>
    <t>pacheconathaniel@robles-dalton.info</t>
  </si>
  <si>
    <t>V000081</t>
  </si>
  <si>
    <t>Wells, Obrien and Tran</t>
  </si>
  <si>
    <t>UN504424280</t>
  </si>
  <si>
    <t>thompsonelizabeth@smith-johnson.com</t>
  </si>
  <si>
    <t>V000082</t>
  </si>
  <si>
    <t>Webster Ltd</t>
  </si>
  <si>
    <t>FR792460152</t>
  </si>
  <si>
    <t>dfigueroa@baird.com</t>
  </si>
  <si>
    <t>V000083</t>
  </si>
  <si>
    <t>Cook and Sons</t>
  </si>
  <si>
    <t>UN935227163</t>
  </si>
  <si>
    <t>ronaldcaldwell@boyer.com</t>
  </si>
  <si>
    <t>V000084</t>
  </si>
  <si>
    <t>Sims-Lucas</t>
  </si>
  <si>
    <t>CZ682918774</t>
  </si>
  <si>
    <t>heather13@thompson.com</t>
  </si>
  <si>
    <t>V000085</t>
  </si>
  <si>
    <t>Cummings-Werner</t>
  </si>
  <si>
    <t>IT691319874</t>
  </si>
  <si>
    <t>V000086</t>
  </si>
  <si>
    <t>Macias-Mitchell</t>
  </si>
  <si>
    <t>SP786407748</t>
  </si>
  <si>
    <t>millerrobert@solis.org</t>
  </si>
  <si>
    <t>V000087</t>
  </si>
  <si>
    <t>Thompson, Morales and Wood</t>
  </si>
  <si>
    <t>IT873172644</t>
  </si>
  <si>
    <t>alowe@ferguson-richmond.net</t>
  </si>
  <si>
    <t>V000088</t>
  </si>
  <si>
    <t>Williamson-Howard</t>
  </si>
  <si>
    <t>SW858598218</t>
  </si>
  <si>
    <t>kimberly14@dorsey.com</t>
  </si>
  <si>
    <t>V000089</t>
  </si>
  <si>
    <t>Aguilar, Olsen and Martinez</t>
  </si>
  <si>
    <t>PO451720405</t>
  </si>
  <si>
    <t>donaldsonvirginia@wallace.net</t>
  </si>
  <si>
    <t>V000090</t>
  </si>
  <si>
    <t>White, Martin and Allison</t>
  </si>
  <si>
    <t>UN445488428</t>
  </si>
  <si>
    <t>smithanthony@moore.com</t>
  </si>
  <si>
    <t>V000091</t>
  </si>
  <si>
    <t>Cervantes Ltd</t>
  </si>
  <si>
    <t>FR411306721</t>
  </si>
  <si>
    <t>crystal72@estrada.com</t>
  </si>
  <si>
    <t>V000092</t>
  </si>
  <si>
    <t>Bryant Ltd</t>
  </si>
  <si>
    <t>UN339236642</t>
  </si>
  <si>
    <t>josephgriffith@hansen-nicholson.com</t>
  </si>
  <si>
    <t>V000093</t>
  </si>
  <si>
    <t>Young PLC</t>
  </si>
  <si>
    <t>RO137896399</t>
  </si>
  <si>
    <t>vwoodard@ward.biz</t>
  </si>
  <si>
    <t>V000094</t>
  </si>
  <si>
    <t>Wilson, Castaneda and Thompson</t>
  </si>
  <si>
    <t>PO863882251</t>
  </si>
  <si>
    <t>andersondiane@stewart-mueller.org</t>
  </si>
  <si>
    <t>V000095</t>
  </si>
  <si>
    <t>Torres LLC</t>
  </si>
  <si>
    <t>UN662362229</t>
  </si>
  <si>
    <t>antonio20@santos.com</t>
  </si>
  <si>
    <t>V000096</t>
  </si>
  <si>
    <t>Jones-Montgomery</t>
  </si>
  <si>
    <t>RO587687469</t>
  </si>
  <si>
    <t>brianmcintosh@hernandez.com</t>
  </si>
  <si>
    <t>V000097</t>
  </si>
  <si>
    <t>Mann Ltd</t>
  </si>
  <si>
    <t>CZ421727491</t>
  </si>
  <si>
    <t>andrewthompson@vazquez.com</t>
  </si>
  <si>
    <t>V000098</t>
  </si>
  <si>
    <t>Page-Haynes</t>
  </si>
  <si>
    <t>CZ240629317</t>
  </si>
  <si>
    <t>jamesmorales@singleton.org</t>
  </si>
  <si>
    <t>V000099</t>
  </si>
  <si>
    <t>Mckenzie Group</t>
  </si>
  <si>
    <t>UN105512914</t>
  </si>
  <si>
    <t>ernest84@gonzalez.biz</t>
  </si>
  <si>
    <t>V000100</t>
  </si>
  <si>
    <t>Crane Group</t>
  </si>
  <si>
    <t>SP472695891</t>
  </si>
  <si>
    <t>evansmatthew@smith.net</t>
  </si>
  <si>
    <t>V000101</t>
  </si>
  <si>
    <t>Russell-Pham</t>
  </si>
  <si>
    <t>PO442186385</t>
  </si>
  <si>
    <t>juangross@lopez.com</t>
  </si>
  <si>
    <t>V000102</t>
  </si>
  <si>
    <t>Simon, Kennedy and Anderson</t>
  </si>
  <si>
    <t>IT496846530</t>
  </si>
  <si>
    <t>mgonzales@bennett.net</t>
  </si>
  <si>
    <t>V000103</t>
  </si>
  <si>
    <t>Walsh, Tran and Davis</t>
  </si>
  <si>
    <t>IT869651557</t>
  </si>
  <si>
    <t>brookemorton@williams-johnson.com</t>
  </si>
  <si>
    <t>V000104</t>
  </si>
  <si>
    <t>Burton-Burns</t>
  </si>
  <si>
    <t>GE902083262</t>
  </si>
  <si>
    <t>melanieestes@buckley.info</t>
  </si>
  <si>
    <t>V000105</t>
  </si>
  <si>
    <t>Wilson-Walker</t>
  </si>
  <si>
    <t>PO698905834</t>
  </si>
  <si>
    <t>heatherkelly@valdez.biz</t>
  </si>
  <si>
    <t>V000106</t>
  </si>
  <si>
    <t>Thomas Ltd</t>
  </si>
  <si>
    <t>UN989201499</t>
  </si>
  <si>
    <t>jack24@farmer.com</t>
  </si>
  <si>
    <t>V000107</t>
  </si>
  <si>
    <t>Mclaughlin, Warren and Durham</t>
  </si>
  <si>
    <t>CZ495283332</t>
  </si>
  <si>
    <t>V000108</t>
  </si>
  <si>
    <t>Mercado-Mason</t>
  </si>
  <si>
    <t>CZ794578619</t>
  </si>
  <si>
    <t>garciakeith@deleon.info</t>
  </si>
  <si>
    <t>V000109</t>
  </si>
  <si>
    <t>Randall, Freeman and Blair</t>
  </si>
  <si>
    <t>CZ360373224</t>
  </si>
  <si>
    <t>wisejennifer@best.com</t>
  </si>
  <si>
    <t>V000110</t>
  </si>
  <si>
    <t>Beltran, Bauer and Martin</t>
  </si>
  <si>
    <t>FR909130840</t>
  </si>
  <si>
    <t>zshaw@koch.com</t>
  </si>
  <si>
    <t>V000111</t>
  </si>
  <si>
    <t>Robinson Group</t>
  </si>
  <si>
    <t>UN354704431</t>
  </si>
  <si>
    <t>andrew22@aguirre.com</t>
  </si>
  <si>
    <t>V000112</t>
  </si>
  <si>
    <t>Reyes PLC</t>
  </si>
  <si>
    <t>IT232023784</t>
  </si>
  <si>
    <t>strongkendra@riley-chen.net</t>
  </si>
  <si>
    <t>V000113</t>
  </si>
  <si>
    <t>Robinson, Lopez and Clark</t>
  </si>
  <si>
    <t>FR404082918</t>
  </si>
  <si>
    <t>paulsilva@graham.com</t>
  </si>
  <si>
    <t>V000114</t>
  </si>
  <si>
    <t>Chen-White</t>
  </si>
  <si>
    <t>UN536961846</t>
  </si>
  <si>
    <t>harrisjean@woodward.com</t>
  </si>
  <si>
    <t>V000115</t>
  </si>
  <si>
    <t>Tucker Ltd</t>
  </si>
  <si>
    <t>CZ226791991</t>
  </si>
  <si>
    <t>qgomez@patterson.com</t>
  </si>
  <si>
    <t>V000116</t>
  </si>
  <si>
    <t>Collins, Shelton and Fischer</t>
  </si>
  <si>
    <t>PO682435380</t>
  </si>
  <si>
    <t>baldwinchristina@brooks.com</t>
  </si>
  <si>
    <t>V000117</t>
  </si>
  <si>
    <t>Morrison Group</t>
  </si>
  <si>
    <t>IT720975887</t>
  </si>
  <si>
    <t>bsullivan@galloway-gardner.biz</t>
  </si>
  <si>
    <t>V000118</t>
  </si>
  <si>
    <t>Richardson Ltd</t>
  </si>
  <si>
    <t>SW725696791</t>
  </si>
  <si>
    <t>steelejessica@tran.com</t>
  </si>
  <si>
    <t>V000119</t>
  </si>
  <si>
    <t>Stevens, Lopez and Kelley</t>
  </si>
  <si>
    <t>UN427023544</t>
  </si>
  <si>
    <t>zachary89@powell.com</t>
  </si>
  <si>
    <t>V000120</t>
  </si>
  <si>
    <t>Kennedy-Brown</t>
  </si>
  <si>
    <t>IT897621849</t>
  </si>
  <si>
    <t>fvazquez@martin-gillespie.com</t>
  </si>
  <si>
    <t>V000121</t>
  </si>
  <si>
    <t>Vincent, Nelson and Turner</t>
  </si>
  <si>
    <t>PO955494073</t>
  </si>
  <si>
    <t>smithjessica@buchanan-johnson.info</t>
  </si>
  <si>
    <t>V000122</t>
  </si>
  <si>
    <t>Johnson Inc</t>
  </si>
  <si>
    <t>IT609214282</t>
  </si>
  <si>
    <t>sbennett@harris.com</t>
  </si>
  <si>
    <t>V000123</t>
  </si>
  <si>
    <t>Warner-Hughes</t>
  </si>
  <si>
    <t>IT268865589</t>
  </si>
  <si>
    <t>richard06@nguyen.com</t>
  </si>
  <si>
    <t>V000124</t>
  </si>
  <si>
    <t>Villegas, Berry and Green</t>
  </si>
  <si>
    <t>FR278623316</t>
  </si>
  <si>
    <t>dustin55@johnson.net</t>
  </si>
  <si>
    <t>V000125</t>
  </si>
  <si>
    <t>Velazquez Ltd</t>
  </si>
  <si>
    <t>UN622303194</t>
  </si>
  <si>
    <t>omedina@perkins.com</t>
  </si>
  <si>
    <t>V000126</t>
  </si>
  <si>
    <t>Ford, Meyer and Lester</t>
  </si>
  <si>
    <t>CZ796094271</t>
  </si>
  <si>
    <t>debra75@payne-james.net</t>
  </si>
  <si>
    <t>V000127</t>
  </si>
  <si>
    <t>Aguilar, Davis and Guerra</t>
  </si>
  <si>
    <t>SW867656403</t>
  </si>
  <si>
    <t>qalexander@cohen-schultz.info</t>
  </si>
  <si>
    <t>V000128</t>
  </si>
  <si>
    <t>Johnson Group</t>
  </si>
  <si>
    <t>GE335489478</t>
  </si>
  <si>
    <t>joseph49@smith-stewart.com</t>
  </si>
  <si>
    <t>V000129</t>
  </si>
  <si>
    <t>Flores and Sons</t>
  </si>
  <si>
    <t>UN990144245</t>
  </si>
  <si>
    <t>josephjohnson@marshall.com</t>
  </si>
  <si>
    <t>V000130</t>
  </si>
  <si>
    <t>Neal PLC</t>
  </si>
  <si>
    <t>SP113347180</t>
  </si>
  <si>
    <t>andre98@sheppard.com</t>
  </si>
  <si>
    <t>V000131</t>
  </si>
  <si>
    <t>Jackson, Holloway and Robinson</t>
  </si>
  <si>
    <t>SP275592127</t>
  </si>
  <si>
    <t>annarichards@cortez-cooper.com</t>
  </si>
  <si>
    <t>V000132</t>
  </si>
  <si>
    <t>Webb, Lopez and Reeves</t>
  </si>
  <si>
    <t>CZ256573859</t>
  </si>
  <si>
    <t>jacobkennedy@banks.net</t>
  </si>
  <si>
    <t>V000133</t>
  </si>
  <si>
    <t>Boyle Inc</t>
  </si>
  <si>
    <t>UN724166136</t>
  </si>
  <si>
    <t>michaelrichard@wolfe-morales.com</t>
  </si>
  <si>
    <t>V000134</t>
  </si>
  <si>
    <t>Frazier-Bell</t>
  </si>
  <si>
    <t>CZ580908637</t>
  </si>
  <si>
    <t>whitecatherine@norris-moreno.biz</t>
  </si>
  <si>
    <t>V000135</t>
  </si>
  <si>
    <t>White PLC</t>
  </si>
  <si>
    <t>CZ321820005</t>
  </si>
  <si>
    <t>kevinnunez@anderson.com</t>
  </si>
  <si>
    <t>V000136</t>
  </si>
  <si>
    <t>Jimenez Inc</t>
  </si>
  <si>
    <t>SP800005441</t>
  </si>
  <si>
    <t>kjohnson@sanchez.com</t>
  </si>
  <si>
    <t>V000137</t>
  </si>
  <si>
    <t>Douglas Group</t>
  </si>
  <si>
    <t>SP938677057</t>
  </si>
  <si>
    <t>anthony23@torres-west.com</t>
  </si>
  <si>
    <t>V000138</t>
  </si>
  <si>
    <t>Washington-Valencia</t>
  </si>
  <si>
    <t>SW653952574</t>
  </si>
  <si>
    <t>timothy67@pollard.com</t>
  </si>
  <si>
    <t>V000139</t>
  </si>
  <si>
    <t>Johnson Ltd</t>
  </si>
  <si>
    <t>PO173945155</t>
  </si>
  <si>
    <t>pettycandice@porter.com</t>
  </si>
  <si>
    <t>V000140</t>
  </si>
  <si>
    <t>Rodriguez-Griffith</t>
  </si>
  <si>
    <t>UN219431557</t>
  </si>
  <si>
    <t>mcmillanjessica@thompson.net</t>
  </si>
  <si>
    <t>V000141</t>
  </si>
  <si>
    <t>Robinson-Barton</t>
  </si>
  <si>
    <t>SW905951623</t>
  </si>
  <si>
    <t>brianjimenez@graves.com</t>
  </si>
  <si>
    <t>V000142</t>
  </si>
  <si>
    <t>Barnes LLC</t>
  </si>
  <si>
    <t>FR952815534</t>
  </si>
  <si>
    <t>andreairwin@guzman.net</t>
  </si>
  <si>
    <t>V000143</t>
  </si>
  <si>
    <t>Dominguez, Garcia and Castro</t>
  </si>
  <si>
    <t>SP338169653</t>
  </si>
  <si>
    <t>montoyasamuel@rodriguez.com</t>
  </si>
  <si>
    <t>V000144</t>
  </si>
  <si>
    <t>Curtis, Hinton and Hawkins</t>
  </si>
  <si>
    <t>PO291605982</t>
  </si>
  <si>
    <t>melissa67@ortiz.info</t>
  </si>
  <si>
    <t>V000145</t>
  </si>
  <si>
    <t>Flores-Hughes</t>
  </si>
  <si>
    <t>nfields@meyer-jones.info</t>
  </si>
  <si>
    <t>V000146</t>
  </si>
  <si>
    <t>Glenn PLC</t>
  </si>
  <si>
    <t>IT279838141</t>
  </si>
  <si>
    <t>phillip20@brown-phillips.com</t>
  </si>
  <si>
    <t>V000147</t>
  </si>
  <si>
    <t>Ferrell Inc</t>
  </si>
  <si>
    <t>PO368425031</t>
  </si>
  <si>
    <t>yeverett@bishop.com</t>
  </si>
  <si>
    <t>V000148</t>
  </si>
  <si>
    <t>Freeman PLC</t>
  </si>
  <si>
    <t>SW289268047</t>
  </si>
  <si>
    <t>meredith76@scott.com</t>
  </si>
  <si>
    <t>V000149</t>
  </si>
  <si>
    <t>Fowler-Ferguson</t>
  </si>
  <si>
    <t>GE157044072</t>
  </si>
  <si>
    <t>richardsonjillian@garcia.com</t>
  </si>
  <si>
    <t>V000150</t>
  </si>
  <si>
    <t>Strickland, Perez and Davis</t>
  </si>
  <si>
    <t>SW161160714</t>
  </si>
  <si>
    <t>elizabeth22@hoffman.com</t>
  </si>
  <si>
    <t>V000151</t>
  </si>
  <si>
    <t>Long, Williams and Wilson</t>
  </si>
  <si>
    <t>SP440596687</t>
  </si>
  <si>
    <t>carlhill@white.org</t>
  </si>
  <si>
    <t>V000152</t>
  </si>
  <si>
    <t>Lowery-Jordan</t>
  </si>
  <si>
    <t>FR752378611</t>
  </si>
  <si>
    <t>PL</t>
  </si>
  <si>
    <t>gwright@jordan.biz</t>
  </si>
  <si>
    <t>V000153</t>
  </si>
  <si>
    <t>Turner Inc</t>
  </si>
  <si>
    <t>FR841151880</t>
  </si>
  <si>
    <t>millsdaniel@sexton-bryant.com</t>
  </si>
  <si>
    <t>V000154</t>
  </si>
  <si>
    <t>Dennis, Velasquez and Reyes</t>
  </si>
  <si>
    <t>GE567123145</t>
  </si>
  <si>
    <t>campbellmargaret@perry-wade.org</t>
  </si>
  <si>
    <t>V000155</t>
  </si>
  <si>
    <t>Brown-Jefferson</t>
  </si>
  <si>
    <t>IT424044670</t>
  </si>
  <si>
    <t>jasondunn@collins-delgado.com</t>
  </si>
  <si>
    <t>V000156</t>
  </si>
  <si>
    <t>Brown, Edwards and Thomas</t>
  </si>
  <si>
    <t>CZ564528854</t>
  </si>
  <si>
    <t>hendricksdebra@fowler.com</t>
  </si>
  <si>
    <t>V000157</t>
  </si>
  <si>
    <t>Duran-Reynolds</t>
  </si>
  <si>
    <t>UN822827237</t>
  </si>
  <si>
    <t>ppeters@miller.com</t>
  </si>
  <si>
    <t>V000158</t>
  </si>
  <si>
    <t>Hurst Group</t>
  </si>
  <si>
    <t>hmaynard@nielsen-rasmussen.com</t>
  </si>
  <si>
    <t>V000159</t>
  </si>
  <si>
    <t>Conway, Hoffman and Chavez</t>
  </si>
  <si>
    <t>GE405448043</t>
  </si>
  <si>
    <t>scottvincent@johnson.com</t>
  </si>
  <si>
    <t>V000160</t>
  </si>
  <si>
    <t>Lee, Mcbride and Hamilton</t>
  </si>
  <si>
    <t>CZ434716000</t>
  </si>
  <si>
    <t>robert98@jackson.com</t>
  </si>
  <si>
    <t>V000161</t>
  </si>
  <si>
    <t>Greer Ltd</t>
  </si>
  <si>
    <t>GE654498302</t>
  </si>
  <si>
    <t>charlesgallagher@calhoun-barber.info</t>
  </si>
  <si>
    <t>V000162</t>
  </si>
  <si>
    <t>Morrow-Patel</t>
  </si>
  <si>
    <t>SW322871823</t>
  </si>
  <si>
    <t>yoderlinda@parker.biz</t>
  </si>
  <si>
    <t>V000163</t>
  </si>
  <si>
    <t>Jackson Ltd</t>
  </si>
  <si>
    <t>FR585275161</t>
  </si>
  <si>
    <t>chrisrobinson@zhang.net</t>
  </si>
  <si>
    <t>V000164</t>
  </si>
  <si>
    <t>Williams-Holmes</t>
  </si>
  <si>
    <t>GE369668946</t>
  </si>
  <si>
    <t>mharris@schmidt.com</t>
  </si>
  <si>
    <t>V000165</t>
  </si>
  <si>
    <t>Wang Group</t>
  </si>
  <si>
    <t>GE176422986</t>
  </si>
  <si>
    <t>jenniferprice@jarvis.com</t>
  </si>
  <si>
    <t>V000166</t>
  </si>
  <si>
    <t>James, Martin and Miller</t>
  </si>
  <si>
    <t>RO624528891</t>
  </si>
  <si>
    <t>joan30@howard.info</t>
  </si>
  <si>
    <t>V000167</t>
  </si>
  <si>
    <t>Jones LLC</t>
  </si>
  <si>
    <t>SW970202807</t>
  </si>
  <si>
    <t>donna12@henry.com</t>
  </si>
  <si>
    <t>V000168</t>
  </si>
  <si>
    <t>Washington-Hammond</t>
  </si>
  <si>
    <t>SP703905510</t>
  </si>
  <si>
    <t>dcruz@long-chavez.com</t>
  </si>
  <si>
    <t>V000169</t>
  </si>
  <si>
    <t>Schwartz-Montoya</t>
  </si>
  <si>
    <t>SW993219560</t>
  </si>
  <si>
    <t>V000170</t>
  </si>
  <si>
    <t>Robles PLC</t>
  </si>
  <si>
    <t>SP213057845</t>
  </si>
  <si>
    <t>hardymelanie@miller.net</t>
  </si>
  <si>
    <t>V000171</t>
  </si>
  <si>
    <t>Thompson, Sanchez and Jackson</t>
  </si>
  <si>
    <t>SW206086269</t>
  </si>
  <si>
    <t>tammy92@lee-nguyen.com</t>
  </si>
  <si>
    <t>V000172</t>
  </si>
  <si>
    <t>Boyd, Casey and Brown</t>
  </si>
  <si>
    <t>UN283296229</t>
  </si>
  <si>
    <t>hughesmichael@stephens.biz</t>
  </si>
  <si>
    <t>V000173</t>
  </si>
  <si>
    <t>Lynn, Alvarez and Brown</t>
  </si>
  <si>
    <t>PO817549794</t>
  </si>
  <si>
    <t>julie43@meyer-hernandez.com</t>
  </si>
  <si>
    <t>V000174</t>
  </si>
  <si>
    <t>Byrd, Richards and Watson</t>
  </si>
  <si>
    <t>SW755123443</t>
  </si>
  <si>
    <t>robertgood@harvey.com</t>
  </si>
  <si>
    <t>V000175</t>
  </si>
  <si>
    <t>Smith, Marquez and Gibson</t>
  </si>
  <si>
    <t>UN775065669</t>
  </si>
  <si>
    <t>davidwhite@hunt.com</t>
  </si>
  <si>
    <t>V000176</t>
  </si>
  <si>
    <t>Dominguez-Freeman</t>
  </si>
  <si>
    <t>FR355724889</t>
  </si>
  <si>
    <t>stevennelson@payne-middleton.com</t>
  </si>
  <si>
    <t>V000177</t>
  </si>
  <si>
    <t>Johnson-Anderson</t>
  </si>
  <si>
    <t>FR250243153</t>
  </si>
  <si>
    <t>andrewmiddleton@cantu-wiggins.biz</t>
  </si>
  <si>
    <t>V000178</t>
  </si>
  <si>
    <t>Thompson, Simpson and Miller</t>
  </si>
  <si>
    <t>CZ172129322</t>
  </si>
  <si>
    <t>iwalker@brown.com</t>
  </si>
  <si>
    <t>V000179</t>
  </si>
  <si>
    <t>Cardenas PLC</t>
  </si>
  <si>
    <t>SP954033095</t>
  </si>
  <si>
    <t>erikaacosta@barrett-thompson.com</t>
  </si>
  <si>
    <t>V000180</t>
  </si>
  <si>
    <t>Bridges, Mccoy and Rivas</t>
  </si>
  <si>
    <t>yvonneweaver@mcmahon.net</t>
  </si>
  <si>
    <t>V000181</t>
  </si>
  <si>
    <t>Peterson-Stewart</t>
  </si>
  <si>
    <t>RO804528043</t>
  </si>
  <si>
    <t>jgreen@edwards.com</t>
  </si>
  <si>
    <t>V000182</t>
  </si>
  <si>
    <t>Aguilar, Banks and Smith</t>
  </si>
  <si>
    <t>CZ781402047</t>
  </si>
  <si>
    <t>pamela26@burgess.com</t>
  </si>
  <si>
    <t>V000183</t>
  </si>
  <si>
    <t>Sellers-Rodriguez</t>
  </si>
  <si>
    <t>FR182737660</t>
  </si>
  <si>
    <t>chavezcarrie@sheppard-aguilar.com</t>
  </si>
  <si>
    <t>V000184</t>
  </si>
  <si>
    <t>Johnson LLC</t>
  </si>
  <si>
    <t>UN931743477</t>
  </si>
  <si>
    <t>williamsjoan@flores-lopez.info</t>
  </si>
  <si>
    <t>V000185</t>
  </si>
  <si>
    <t>Gibson, Davis and Ross</t>
  </si>
  <si>
    <t>IT838032181</t>
  </si>
  <si>
    <t>mmarshall@mitchell.net</t>
  </si>
  <si>
    <t>V000186</t>
  </si>
  <si>
    <t>Jones Inc</t>
  </si>
  <si>
    <t>GE438184509</t>
  </si>
  <si>
    <t>williamsjoel@ferguson-davis.com</t>
  </si>
  <si>
    <t>V000187</t>
  </si>
  <si>
    <t>Benton, Rodgers and Wright</t>
  </si>
  <si>
    <t>FR472390600</t>
  </si>
  <si>
    <t>micheal25@garcia.biz</t>
  </si>
  <si>
    <t>V000188</t>
  </si>
  <si>
    <t>Kelly, Meyer and Jones</t>
  </si>
  <si>
    <t>UN335506883</t>
  </si>
  <si>
    <t>holmesian@stewart.com</t>
  </si>
  <si>
    <t>V000189</t>
  </si>
  <si>
    <t>Schultz, Morales and Morales</t>
  </si>
  <si>
    <t>SP199616826</t>
  </si>
  <si>
    <t>williamscindy@hendrix-smith.com</t>
  </si>
  <si>
    <t>V000190</t>
  </si>
  <si>
    <t>Jensen, Rodriguez and Kerr</t>
  </si>
  <si>
    <t>SP735377780</t>
  </si>
  <si>
    <t>trevor01@vazquez.com</t>
  </si>
  <si>
    <t>V000191</t>
  </si>
  <si>
    <t>Obrien-Miller</t>
  </si>
  <si>
    <t>UN359257820</t>
  </si>
  <si>
    <t>william53@jackson-woods.info</t>
  </si>
  <si>
    <t>V000192</t>
  </si>
  <si>
    <t>French, Wade and Raymond</t>
  </si>
  <si>
    <t>FR806638774</t>
  </si>
  <si>
    <t>tdonaldson@fields-kennedy.net</t>
  </si>
  <si>
    <t>V000193</t>
  </si>
  <si>
    <t>Becker, Harris and Jackson</t>
  </si>
  <si>
    <t>SP251080505</t>
  </si>
  <si>
    <t>thomas70@james.com</t>
  </si>
  <si>
    <t>V000194</t>
  </si>
  <si>
    <t>Hoffman, Pace and Mckay</t>
  </si>
  <si>
    <t>PO610852184</t>
  </si>
  <si>
    <t>amber11@griffith.com</t>
  </si>
  <si>
    <t>V000195</t>
  </si>
  <si>
    <t>Cowan LLC</t>
  </si>
  <si>
    <t>FR947202316</t>
  </si>
  <si>
    <t>kimberlywalker@jordan-curry.com</t>
  </si>
  <si>
    <t>V000196</t>
  </si>
  <si>
    <t>Garner and Sons</t>
  </si>
  <si>
    <t>CZ356856495</t>
  </si>
  <si>
    <t>christopher95@hansen.com</t>
  </si>
  <si>
    <t>V000197</t>
  </si>
  <si>
    <t>Valenzuela, Taylor and Garner</t>
  </si>
  <si>
    <t>CZ123524841</t>
  </si>
  <si>
    <t>jack33@gonzalez.net</t>
  </si>
  <si>
    <t>V000198</t>
  </si>
  <si>
    <t>Long Group</t>
  </si>
  <si>
    <t>UN614413786</t>
  </si>
  <si>
    <t>huntkimberly@gay-mathis.com</t>
  </si>
  <si>
    <t>V000199</t>
  </si>
  <si>
    <t>Doyle-Rice</t>
  </si>
  <si>
    <t>IT772786954</t>
  </si>
  <si>
    <t>ajones@chaney.com</t>
  </si>
  <si>
    <t>V000200</t>
  </si>
  <si>
    <t>Dean LLC</t>
  </si>
  <si>
    <t>mlewis@morrison.net</t>
  </si>
  <si>
    <t>V000201</t>
  </si>
  <si>
    <t>Berry, Foley and Gordon</t>
  </si>
  <si>
    <t>SP731494311</t>
  </si>
  <si>
    <t>gregory08@riley.com</t>
  </si>
  <si>
    <t>V000202</t>
  </si>
  <si>
    <t>Lopez-Shaffer</t>
  </si>
  <si>
    <t>FR615524728</t>
  </si>
  <si>
    <t>reedmadeline@anderson.net</t>
  </si>
  <si>
    <t>V000203</t>
  </si>
  <si>
    <t>Jackson, Williamson and Phillips</t>
  </si>
  <si>
    <t>SW587400859</t>
  </si>
  <si>
    <t>michael68@reed.org</t>
  </si>
  <si>
    <t>V000204</t>
  </si>
  <si>
    <t>Garcia, Lynch and Adams</t>
  </si>
  <si>
    <t>SP281668441</t>
  </si>
  <si>
    <t>sandra67@miller.org</t>
  </si>
  <si>
    <t>V000205</t>
  </si>
  <si>
    <t>Gay LLC</t>
  </si>
  <si>
    <t>RO534246980</t>
  </si>
  <si>
    <t>johnsonsamantha@meza.com</t>
  </si>
  <si>
    <t>V000206</t>
  </si>
  <si>
    <t>Wong, Johnson and Howard</t>
  </si>
  <si>
    <t>RO997410062</t>
  </si>
  <si>
    <t>pedwards@burton.biz</t>
  </si>
  <si>
    <t>V000207</t>
  </si>
  <si>
    <t>Hunter-Dalton</t>
  </si>
  <si>
    <t>FR597508686</t>
  </si>
  <si>
    <t>christopher06@boyd.net</t>
  </si>
  <si>
    <t>V000208</t>
  </si>
  <si>
    <t>Ballard and Sons</t>
  </si>
  <si>
    <t>FR444973726</t>
  </si>
  <si>
    <t>michaelgarner@navarro-garcia.biz</t>
  </si>
  <si>
    <t>V000209</t>
  </si>
  <si>
    <t>Melton and Sons</t>
  </si>
  <si>
    <t>GE918039992</t>
  </si>
  <si>
    <t>charlotte58@williams-nunez.info</t>
  </si>
  <si>
    <t>V000210</t>
  </si>
  <si>
    <t>Bennett-Frazier</t>
  </si>
  <si>
    <t>IT924310229</t>
  </si>
  <si>
    <t>connieevans@hoffman.org</t>
  </si>
  <si>
    <t>V000211</t>
  </si>
  <si>
    <t>Atkins Ltd</t>
  </si>
  <si>
    <t>FR745601772</t>
  </si>
  <si>
    <t>pjackson@white.com</t>
  </si>
  <si>
    <t>V000212</t>
  </si>
  <si>
    <t>Garza, Pham and Smith</t>
  </si>
  <si>
    <t>FR180068897</t>
  </si>
  <si>
    <t>jasmin78@valdez.biz</t>
  </si>
  <si>
    <t>V000213</t>
  </si>
  <si>
    <t>Lee-Reese</t>
  </si>
  <si>
    <t>PO355916498</t>
  </si>
  <si>
    <t>melanie22@nelson.org</t>
  </si>
  <si>
    <t>V000214</t>
  </si>
  <si>
    <t>Mason, Simon and Turner</t>
  </si>
  <si>
    <t>GE856225844</t>
  </si>
  <si>
    <t>michaela86@miller.com</t>
  </si>
  <si>
    <t>V000215</t>
  </si>
  <si>
    <t>Gonzalez, Mccormick and Morales</t>
  </si>
  <si>
    <t>SP750420343</t>
  </si>
  <si>
    <t>martinezkelly@reynolds-wilson.com</t>
  </si>
  <si>
    <t>V000216</t>
  </si>
  <si>
    <t>Wilson, Strickland and Mcmahon</t>
  </si>
  <si>
    <t>PO827434752</t>
  </si>
  <si>
    <t>kevinarnold@smith.org</t>
  </si>
  <si>
    <t>V000217</t>
  </si>
  <si>
    <t>Sullivan PLC</t>
  </si>
  <si>
    <t>SP475689846</t>
  </si>
  <si>
    <t>barbara87@hayes-black.com</t>
  </si>
  <si>
    <t>V000218</t>
  </si>
  <si>
    <t>Fox-Johnson</t>
  </si>
  <si>
    <t>CZ999768968</t>
  </si>
  <si>
    <t>joshuagarcia@barnes.com</t>
  </si>
  <si>
    <t>V000219</t>
  </si>
  <si>
    <t>Martin, Summers and Santos</t>
  </si>
  <si>
    <t>SW877897300</t>
  </si>
  <si>
    <t>garzalindsay@proctor.biz</t>
  </si>
  <si>
    <t>V000220</t>
  </si>
  <si>
    <t>Lopez, Beck and Anderson</t>
  </si>
  <si>
    <t>FR474885856</t>
  </si>
  <si>
    <t>elizabethtaylor@salazar.com</t>
  </si>
  <si>
    <t>V000221</t>
  </si>
  <si>
    <t>Stephens PLC</t>
  </si>
  <si>
    <t>UN642944344</t>
  </si>
  <si>
    <t>julia89@barrett.biz</t>
  </si>
  <si>
    <t>V000222</t>
  </si>
  <si>
    <t>Mclaughlin-Robertson</t>
  </si>
  <si>
    <t>UN426198779</t>
  </si>
  <si>
    <t>umendoza@hansen.net</t>
  </si>
  <si>
    <t>V000223</t>
  </si>
  <si>
    <t>Solomon Ltd</t>
  </si>
  <si>
    <t>CZ487713464</t>
  </si>
  <si>
    <t>dyates@juarez.net</t>
  </si>
  <si>
    <t>V000224</t>
  </si>
  <si>
    <t>Roberts LLC</t>
  </si>
  <si>
    <t>UN468402271</t>
  </si>
  <si>
    <t>schaeferkatie@lopez-adams.com</t>
  </si>
  <si>
    <t>V000225</t>
  </si>
  <si>
    <t>Spears-Sullivan</t>
  </si>
  <si>
    <t>GE755826648</t>
  </si>
  <si>
    <t>wshelton@dunn.net</t>
  </si>
  <si>
    <t>V000226</t>
  </si>
  <si>
    <t>Jackson, Jackson and Townsend</t>
  </si>
  <si>
    <t>RO866959813</t>
  </si>
  <si>
    <t>wrightkatherine@stevens-ryan.com</t>
  </si>
  <si>
    <t>V000227</t>
  </si>
  <si>
    <t>White-Morrow</t>
  </si>
  <si>
    <t>UN125502962</t>
  </si>
  <si>
    <t>michaelortiz@kemp.info</t>
  </si>
  <si>
    <t>V000228</t>
  </si>
  <si>
    <t>Johnson-Hooper</t>
  </si>
  <si>
    <t>RO190155745</t>
  </si>
  <si>
    <t>V000229</t>
  </si>
  <si>
    <t>Stewart Group</t>
  </si>
  <si>
    <t>UN788487612</t>
  </si>
  <si>
    <t>V000230</t>
  </si>
  <si>
    <t>Carr-Singh</t>
  </si>
  <si>
    <t>GE425292353</t>
  </si>
  <si>
    <t>tanyawatkins@pena.com</t>
  </si>
  <si>
    <t>V000231</t>
  </si>
  <si>
    <t>Mcneil, Reeves and Miranda</t>
  </si>
  <si>
    <t>CZ895514444</t>
  </si>
  <si>
    <t>wharris@dominguez.com</t>
  </si>
  <si>
    <t>V000232</t>
  </si>
  <si>
    <t>Lopez LLC</t>
  </si>
  <si>
    <t>PO668911780</t>
  </si>
  <si>
    <t>macdonaldkenneth@alexander.com</t>
  </si>
  <si>
    <t>V000233</t>
  </si>
  <si>
    <t>Crawford, Reeves and Goodman</t>
  </si>
  <si>
    <t>UN479136694</t>
  </si>
  <si>
    <t>destiny89@beasley.info</t>
  </si>
  <si>
    <t>V000234</t>
  </si>
  <si>
    <t>Reynolds, Braun and Coleman</t>
  </si>
  <si>
    <t>CZ507009977</t>
  </si>
  <si>
    <t>shannonallen@stewart-moreno.com</t>
  </si>
  <si>
    <t>V000235</t>
  </si>
  <si>
    <t>Estrada LLC</t>
  </si>
  <si>
    <t>UN589345688</t>
  </si>
  <si>
    <t>jacob36@dixon-winters.info</t>
  </si>
  <si>
    <t>V000236</t>
  </si>
  <si>
    <t>Lewis-Wong</t>
  </si>
  <si>
    <t>FR809013400</t>
  </si>
  <si>
    <t>karinachen@alexander.com</t>
  </si>
  <si>
    <t>V000237</t>
  </si>
  <si>
    <t>Lewis, Delgado and Sutton</t>
  </si>
  <si>
    <t>RO656016531</t>
  </si>
  <si>
    <t>christophermitchell@schwartz.com</t>
  </si>
  <si>
    <t>V000238</t>
  </si>
  <si>
    <t>Jackson, Gonzales and Walker</t>
  </si>
  <si>
    <t>IT976678356</t>
  </si>
  <si>
    <t>richardclay@blankenship.org</t>
  </si>
  <si>
    <t>V000239</t>
  </si>
  <si>
    <t>Floyd, Macias and Scott</t>
  </si>
  <si>
    <t>UN808340523</t>
  </si>
  <si>
    <t>mmunoz@zuniga.biz</t>
  </si>
  <si>
    <t>V000240</t>
  </si>
  <si>
    <t>Gonzalez-Crawford</t>
  </si>
  <si>
    <t>CZ437880769</t>
  </si>
  <si>
    <t>wmelton@mitchell-orr.org</t>
  </si>
  <si>
    <t>V000241</t>
  </si>
  <si>
    <t>Ferguson, Davila and Gardner</t>
  </si>
  <si>
    <t>michael33@castillo.org</t>
  </si>
  <si>
    <t>V000242</t>
  </si>
  <si>
    <t>Chen, Lyons and Reed</t>
  </si>
  <si>
    <t>PO274864799</t>
  </si>
  <si>
    <t>david02@moore.net</t>
  </si>
  <si>
    <t>V000243</t>
  </si>
  <si>
    <t>Henry LLC</t>
  </si>
  <si>
    <t>GE132490173</t>
  </si>
  <si>
    <t>jasmine56@delacruz.com</t>
  </si>
  <si>
    <t>V000244</t>
  </si>
  <si>
    <t>Rodriguez and Sons</t>
  </si>
  <si>
    <t>PO572855725</t>
  </si>
  <si>
    <t>uhorn@wolfe.biz</t>
  </si>
  <si>
    <t>V000245</t>
  </si>
  <si>
    <t>Manning and Sons</t>
  </si>
  <si>
    <t>UN556954213</t>
  </si>
  <si>
    <t>duffyrobert@kent-smith.org</t>
  </si>
  <si>
    <t>V000246</t>
  </si>
  <si>
    <t>Gibson-Poole</t>
  </si>
  <si>
    <t>UN993393168</t>
  </si>
  <si>
    <t>jerrymills@le.com</t>
  </si>
  <si>
    <t>V000247</t>
  </si>
  <si>
    <t>Davila-Jackson</t>
  </si>
  <si>
    <t>SP752299909</t>
  </si>
  <si>
    <t>barnettmaria@thompson-perkins.com</t>
  </si>
  <si>
    <t>V000248</t>
  </si>
  <si>
    <t>George Inc</t>
  </si>
  <si>
    <t>IT219259593</t>
  </si>
  <si>
    <t>michelletodd@moore.net</t>
  </si>
  <si>
    <t>V000249</t>
  </si>
  <si>
    <t>Chan Inc</t>
  </si>
  <si>
    <t>edward55@diaz.info</t>
  </si>
  <si>
    <t>V000250</t>
  </si>
  <si>
    <t>Clarke, Anderson and Irwin</t>
  </si>
  <si>
    <t>RO315439443</t>
  </si>
  <si>
    <t>angelica97@miller.com</t>
  </si>
  <si>
    <t>V000251</t>
  </si>
  <si>
    <t>Dunn, Gomez and Bryant</t>
  </si>
  <si>
    <t>RO801731003</t>
  </si>
  <si>
    <t>malloryyang@taylor.com</t>
  </si>
  <si>
    <t>V000252</t>
  </si>
  <si>
    <t>Good-Vincent</t>
  </si>
  <si>
    <t>UN857704481</t>
  </si>
  <si>
    <t>chadbrown@stewart.com</t>
  </si>
  <si>
    <t>V000253</t>
  </si>
  <si>
    <t>Shaffer Inc</t>
  </si>
  <si>
    <t>PO599996950</t>
  </si>
  <si>
    <t>karentran@perez.com</t>
  </si>
  <si>
    <t>V000254</t>
  </si>
  <si>
    <t>Hunter-Meyers</t>
  </si>
  <si>
    <t>SW347833020</t>
  </si>
  <si>
    <t>anthony88@butler-wilkinson.com</t>
  </si>
  <si>
    <t>V000255</t>
  </si>
  <si>
    <t>Ramsey PLC</t>
  </si>
  <si>
    <t>SP724136199</t>
  </si>
  <si>
    <t>jennifer03@fletcher.net</t>
  </si>
  <si>
    <t>V000256</t>
  </si>
  <si>
    <t>Green LLC</t>
  </si>
  <si>
    <t>IT823124461</t>
  </si>
  <si>
    <t>jonathan42@collier-matthews.com</t>
  </si>
  <si>
    <t>V000257</t>
  </si>
  <si>
    <t>Ruiz, Moore and Morales</t>
  </si>
  <si>
    <t>UN946079005</t>
  </si>
  <si>
    <t>kwoods@sanchez.net</t>
  </si>
  <si>
    <t>V000258</t>
  </si>
  <si>
    <t>Lawrence, Whitaker and Lopez</t>
  </si>
  <si>
    <t>GE658317284</t>
  </si>
  <si>
    <t>benderhaley@garcia-reynolds.org</t>
  </si>
  <si>
    <t>V000259</t>
  </si>
  <si>
    <t>Mitchell-Martin</t>
  </si>
  <si>
    <t>CZ285968502</t>
  </si>
  <si>
    <t>amber91@smith.com</t>
  </si>
  <si>
    <t>V000260</t>
  </si>
  <si>
    <t>Mueller-Sherman</t>
  </si>
  <si>
    <t>CZ135616264</t>
  </si>
  <si>
    <t>shaun48@miller-farrell.com</t>
  </si>
  <si>
    <t>V000261</t>
  </si>
  <si>
    <t>Guzman Inc</t>
  </si>
  <si>
    <t>CZ822062081</t>
  </si>
  <si>
    <t>hardyanthony@wright-smith.org</t>
  </si>
  <si>
    <t>V000262</t>
  </si>
  <si>
    <t>Mitchell, Campbell and Henry</t>
  </si>
  <si>
    <t>FR352047481</t>
  </si>
  <si>
    <t>dwright@contreras.biz</t>
  </si>
  <si>
    <t>V000263</t>
  </si>
  <si>
    <t>Aguilar Ltd</t>
  </si>
  <si>
    <t>RO268143206</t>
  </si>
  <si>
    <t>bryan84@ramos.biz</t>
  </si>
  <si>
    <t>V000264</t>
  </si>
  <si>
    <t>Nichols and Sons</t>
  </si>
  <si>
    <t>IT334082172</t>
  </si>
  <si>
    <t>julie70@lynch.info</t>
  </si>
  <si>
    <t>V000265</t>
  </si>
  <si>
    <t>Castro, Moore and Hill</t>
  </si>
  <si>
    <t>CZ705557559</t>
  </si>
  <si>
    <t>smithrichard@fields.net</t>
  </si>
  <si>
    <t>V000266</t>
  </si>
  <si>
    <t>Ford-Burns</t>
  </si>
  <si>
    <t>CZ411719579</t>
  </si>
  <si>
    <t>antonio00@gomez.com</t>
  </si>
  <si>
    <t>V000267</t>
  </si>
  <si>
    <t>Malone-Strickland</t>
  </si>
  <si>
    <t>CZ251153981</t>
  </si>
  <si>
    <t>piercesean@garcia.org</t>
  </si>
  <si>
    <t>V000268</t>
  </si>
  <si>
    <t>Bowman-Turner</t>
  </si>
  <si>
    <t>SP388370768</t>
  </si>
  <si>
    <t>nguyenjeremy@moore.com</t>
  </si>
  <si>
    <t>V000269</t>
  </si>
  <si>
    <t>Schaefer-Patterson</t>
  </si>
  <si>
    <t>SW930973594</t>
  </si>
  <si>
    <t>merrittemily@johnson.com</t>
  </si>
  <si>
    <t>V000270</t>
  </si>
  <si>
    <t>Harvey LLC</t>
  </si>
  <si>
    <t>RO420509316</t>
  </si>
  <si>
    <t>djones@thornton.com</t>
  </si>
  <si>
    <t>V000271</t>
  </si>
  <si>
    <t>Clark, Harmon and Lawrence</t>
  </si>
  <si>
    <t>SW257834096</t>
  </si>
  <si>
    <t>jessicaperez@ortega-jackson.net</t>
  </si>
  <si>
    <t>V000272</t>
  </si>
  <si>
    <t>Foley-Cox</t>
  </si>
  <si>
    <t>IT135399415</t>
  </si>
  <si>
    <t>larry38@nichols.net</t>
  </si>
  <si>
    <t>V000273</t>
  </si>
  <si>
    <t>SP425413358</t>
  </si>
  <si>
    <t>svazquez@alexander.org</t>
  </si>
  <si>
    <t>V000274</t>
  </si>
  <si>
    <t>Sandoval, Carter and Chandler</t>
  </si>
  <si>
    <t>IT488660803</t>
  </si>
  <si>
    <t>shellytucker@sullivan-thompson.com</t>
  </si>
  <si>
    <t>V000275</t>
  </si>
  <si>
    <t>Bailey-Smith</t>
  </si>
  <si>
    <t>CZ727448140</t>
  </si>
  <si>
    <t>alexandercrystal@vance-perry.com</t>
  </si>
  <si>
    <t>V000276</t>
  </si>
  <si>
    <t>Gray-Ruiz</t>
  </si>
  <si>
    <t>UN400697153</t>
  </si>
  <si>
    <t>grayryan@strong-rios.com</t>
  </si>
  <si>
    <t>V000277</t>
  </si>
  <si>
    <t>Rose, Short and Simmons</t>
  </si>
  <si>
    <t>FR473954983</t>
  </si>
  <si>
    <t>melissablack@blair-cross.com</t>
  </si>
  <si>
    <t>V000278</t>
  </si>
  <si>
    <t>Villegas Group</t>
  </si>
  <si>
    <t>UN550965415</t>
  </si>
  <si>
    <t>smithmichael@mcmahon.com</t>
  </si>
  <si>
    <t>V000279</t>
  </si>
  <si>
    <t>Patel Inc</t>
  </si>
  <si>
    <t>UN351412371</t>
  </si>
  <si>
    <t>arthurharris@banks-garcia.com</t>
  </si>
  <si>
    <t>V000280</t>
  </si>
  <si>
    <t>Garrison-Jones</t>
  </si>
  <si>
    <t>CZ585029923</t>
  </si>
  <si>
    <t>US</t>
  </si>
  <si>
    <t>robert39@mcdaniel.com</t>
  </si>
  <si>
    <t>V000281</t>
  </si>
  <si>
    <t>Kemp PLC</t>
  </si>
  <si>
    <t>IT740547693</t>
  </si>
  <si>
    <t>sarahanderson@holloway-malone.biz</t>
  </si>
  <si>
    <t>V000282</t>
  </si>
  <si>
    <t>Phillips PLC</t>
  </si>
  <si>
    <t>CZ481080697</t>
  </si>
  <si>
    <t>jonathandawson@cooper.com</t>
  </si>
  <si>
    <t>V000283</t>
  </si>
  <si>
    <t>Fisher Group</t>
  </si>
  <si>
    <t>SW552896086</t>
  </si>
  <si>
    <t>qlindsey@johnson-phillips.net</t>
  </si>
  <si>
    <t>V000284</t>
  </si>
  <si>
    <t>Hill, Howard and Allison</t>
  </si>
  <si>
    <t>UN539638801</t>
  </si>
  <si>
    <t>rchoi@doyle.com</t>
  </si>
  <si>
    <t>V000285</t>
  </si>
  <si>
    <t>Phillips LLC</t>
  </si>
  <si>
    <t>FR589608971</t>
  </si>
  <si>
    <t>ryan32@guerrero.com</t>
  </si>
  <si>
    <t>V000286</t>
  </si>
  <si>
    <t>Hood, Simmons and Rogers</t>
  </si>
  <si>
    <t>SP970151624</t>
  </si>
  <si>
    <t>johnsonbrandi@lara.org</t>
  </si>
  <si>
    <t>V000287</t>
  </si>
  <si>
    <t>Thomas-Lee</t>
  </si>
  <si>
    <t>UN175493233</t>
  </si>
  <si>
    <t>devin65@thomas.net</t>
  </si>
  <si>
    <t>V000288</t>
  </si>
  <si>
    <t>Pope-Smith</t>
  </si>
  <si>
    <t>RO608137494</t>
  </si>
  <si>
    <t>veronica99@powers.biz</t>
  </si>
  <si>
    <t>V000289</t>
  </si>
  <si>
    <t>Nash and Sons</t>
  </si>
  <si>
    <t>IT137190779</t>
  </si>
  <si>
    <t>blackdylan@clark-reyes.info</t>
  </si>
  <si>
    <t>V000290</t>
  </si>
  <si>
    <t>Grant Ltd</t>
  </si>
  <si>
    <t>PO358934254</t>
  </si>
  <si>
    <t>gabrielle79@mcbride.info</t>
  </si>
  <si>
    <t>V000291</t>
  </si>
  <si>
    <t>Saunders-Washington</t>
  </si>
  <si>
    <t>GE551851334</t>
  </si>
  <si>
    <t>juliahawkins@rose-young.com</t>
  </si>
  <si>
    <t>V000292</t>
  </si>
  <si>
    <t>Watkins, Orozco and Zhang</t>
  </si>
  <si>
    <t>IT575506661</t>
  </si>
  <si>
    <t>johnsonmichael@navarro.com</t>
  </si>
  <si>
    <t>V000293</t>
  </si>
  <si>
    <t>Coleman-Miller</t>
  </si>
  <si>
    <t>SP492439469</t>
  </si>
  <si>
    <t>ihernandez@russo.net</t>
  </si>
  <si>
    <t>V000294</t>
  </si>
  <si>
    <t>Rivers-Griffin</t>
  </si>
  <si>
    <t>UN450093229</t>
  </si>
  <si>
    <t>billyjohnson@jordan.net</t>
  </si>
  <si>
    <t>V000295</t>
  </si>
  <si>
    <t>Decker-Smith</t>
  </si>
  <si>
    <t>SP622547624</t>
  </si>
  <si>
    <t>gregory08@rice-hunter.com</t>
  </si>
  <si>
    <t>V000296</t>
  </si>
  <si>
    <t>Thompson and Sons</t>
  </si>
  <si>
    <t>SP360450667</t>
  </si>
  <si>
    <t>rebecca65@shannon.com</t>
  </si>
  <si>
    <t>V000297</t>
  </si>
  <si>
    <t>Chapman Inc</t>
  </si>
  <si>
    <t>SW384273997</t>
  </si>
  <si>
    <t>V000298</t>
  </si>
  <si>
    <t>Freeman-Hopkins</t>
  </si>
  <si>
    <t>UN581559010</t>
  </si>
  <si>
    <t>wlee@jenkins-collins.com</t>
  </si>
  <si>
    <t>V000299</t>
  </si>
  <si>
    <t>Garrett-Conley</t>
  </si>
  <si>
    <t>CZ196682585</t>
  </si>
  <si>
    <t>ashleypatterson@dillon.com</t>
  </si>
  <si>
    <t>V000300</t>
  </si>
  <si>
    <t>Lane, Mcclure and Underwood</t>
  </si>
  <si>
    <t>SP163831946</t>
  </si>
  <si>
    <t>kellytaylor@meyer.com</t>
  </si>
  <si>
    <t>V000301</t>
  </si>
  <si>
    <t>Hall-Willis</t>
  </si>
  <si>
    <t>CZ347698206</t>
  </si>
  <si>
    <t>chadrogers@berry.com</t>
  </si>
  <si>
    <t>V000302</t>
  </si>
  <si>
    <t>Graham LLC</t>
  </si>
  <si>
    <t>PO410346972</t>
  </si>
  <si>
    <t>kowen@bridges.biz</t>
  </si>
  <si>
    <t>V000303</t>
  </si>
  <si>
    <t>Walker-Robinson</t>
  </si>
  <si>
    <t>RO188097856</t>
  </si>
  <si>
    <t>gwhite@baldwin.net</t>
  </si>
  <si>
    <t>V000304</t>
  </si>
  <si>
    <t>Dunn Inc</t>
  </si>
  <si>
    <t>SP709430518</t>
  </si>
  <si>
    <t>carrolllinda@cummings.com</t>
  </si>
  <si>
    <t>V000305</t>
  </si>
  <si>
    <t>Smith, Miranda and Freeman</t>
  </si>
  <si>
    <t>FR863113497</t>
  </si>
  <si>
    <t>dillon07@hamilton-anderson.com</t>
  </si>
  <si>
    <t>V000306</t>
  </si>
  <si>
    <t>Alvarez-Guerra</t>
  </si>
  <si>
    <t>CZ769902266</t>
  </si>
  <si>
    <t>hholder@nash-smith.com</t>
  </si>
  <si>
    <t>V000307</t>
  </si>
  <si>
    <t>Blake-Mathews</t>
  </si>
  <si>
    <t>CZ329141202</t>
  </si>
  <si>
    <t>shaunjoyce@hoffman.com</t>
  </si>
  <si>
    <t>V000308</t>
  </si>
  <si>
    <t>Anderson-Arnold</t>
  </si>
  <si>
    <t>GE491305474</t>
  </si>
  <si>
    <t>averyeric@brooks.com</t>
  </si>
  <si>
    <t>V000309</t>
  </si>
  <si>
    <t>Perkins Inc</t>
  </si>
  <si>
    <t>RO652990520</t>
  </si>
  <si>
    <t>matthew23@fischer-jensen.com</t>
  </si>
  <si>
    <t>V000310</t>
  </si>
  <si>
    <t>Cabrera-Crawford</t>
  </si>
  <si>
    <t>IT893543598</t>
  </si>
  <si>
    <t>deborahfisher@ellis-turner.info</t>
  </si>
  <si>
    <t>V000311</t>
  </si>
  <si>
    <t>Diaz-Lewis</t>
  </si>
  <si>
    <t>UN369533452</t>
  </si>
  <si>
    <t>pbarnes@holmes.com</t>
  </si>
  <si>
    <t>V000312</t>
  </si>
  <si>
    <t>Rojas, White and Johnson</t>
  </si>
  <si>
    <t>IT918459717</t>
  </si>
  <si>
    <t>hendersonandrew@gomez-bates.com</t>
  </si>
  <si>
    <t>V000313</t>
  </si>
  <si>
    <t>Pruitt-Turner</t>
  </si>
  <si>
    <t>SP415000460</t>
  </si>
  <si>
    <t>joshuaspears@tyler.com</t>
  </si>
  <si>
    <t>V000314</t>
  </si>
  <si>
    <t>Flores-Hamilton</t>
  </si>
  <si>
    <t>PO184344777</t>
  </si>
  <si>
    <t>jessica93@mendez-rose.org</t>
  </si>
  <si>
    <t>V000315</t>
  </si>
  <si>
    <t>Cooke-Holmes</t>
  </si>
  <si>
    <t>GE495538060</t>
  </si>
  <si>
    <t>rickmoore@ramirez-mcdowell.org</t>
  </si>
  <si>
    <t>V000316</t>
  </si>
  <si>
    <t>Meyers-Spence</t>
  </si>
  <si>
    <t>PO818426392</t>
  </si>
  <si>
    <t>hillalex@moore.biz</t>
  </si>
  <si>
    <t>V000317</t>
  </si>
  <si>
    <t>Burke Inc</t>
  </si>
  <si>
    <t>FR376488602</t>
  </si>
  <si>
    <t>morgan25@webb.com</t>
  </si>
  <si>
    <t>V000318</t>
  </si>
  <si>
    <t>Brown-Robertson</t>
  </si>
  <si>
    <t>UN767816286</t>
  </si>
  <si>
    <t>millsjustin@williams-franklin.com</t>
  </si>
  <si>
    <t>V000319</t>
  </si>
  <si>
    <t>Stewart, Ortega and Rodriguez</t>
  </si>
  <si>
    <t>RO116255138</t>
  </si>
  <si>
    <t>julie97@riddle.biz</t>
  </si>
  <si>
    <t>V000320</t>
  </si>
  <si>
    <t>Ibarra-Brown</t>
  </si>
  <si>
    <t>IT269237147</t>
  </si>
  <si>
    <t>paul19@terrell.com</t>
  </si>
  <si>
    <t>V000321</t>
  </si>
  <si>
    <t>Willis-Evans</t>
  </si>
  <si>
    <t>PO756569144</t>
  </si>
  <si>
    <t>charles25@wright.com</t>
  </si>
  <si>
    <t>V000322</t>
  </si>
  <si>
    <t>Clark-Brown</t>
  </si>
  <si>
    <t>RO652085071</t>
  </si>
  <si>
    <t>allison48@mason-mcbride.com</t>
  </si>
  <si>
    <t>V000323</t>
  </si>
  <si>
    <t>Hardin, Nichols and Massey</t>
  </si>
  <si>
    <t>GE289269096</t>
  </si>
  <si>
    <t>mgilmore@clements.com</t>
  </si>
  <si>
    <t>V000324</t>
  </si>
  <si>
    <t>Moore Inc</t>
  </si>
  <si>
    <t>IT375517763</t>
  </si>
  <si>
    <t>chavezeric@diaz.com</t>
  </si>
  <si>
    <t>V000325</t>
  </si>
  <si>
    <t>Mann Inc</t>
  </si>
  <si>
    <t>RO461139521</t>
  </si>
  <si>
    <t>phorton@mcguire.com</t>
  </si>
  <si>
    <t>V000326</t>
  </si>
  <si>
    <t>Lowe-Lynch</t>
  </si>
  <si>
    <t>UN195227670</t>
  </si>
  <si>
    <t>sellis@horton.com</t>
  </si>
  <si>
    <t>V000327</t>
  </si>
  <si>
    <t>Buck Inc</t>
  </si>
  <si>
    <t>IT519583800</t>
  </si>
  <si>
    <t>paige46@olsen-ayala.com</t>
  </si>
  <si>
    <t>V000328</t>
  </si>
  <si>
    <t>Ramsey-Leonard</t>
  </si>
  <si>
    <t>IT207983309</t>
  </si>
  <si>
    <t>hickmangina@jones-manning.org</t>
  </si>
  <si>
    <t>V000329</t>
  </si>
  <si>
    <t>Klein, Wells and Alexander</t>
  </si>
  <si>
    <t>FR773557637</t>
  </si>
  <si>
    <t>mdiaz@perkins.biz</t>
  </si>
  <si>
    <t>V000330</t>
  </si>
  <si>
    <t>Lester-Garcia</t>
  </si>
  <si>
    <t>GE838035070</t>
  </si>
  <si>
    <t>lsmith@dixon-hernandez.com</t>
  </si>
  <si>
    <t>V000331</t>
  </si>
  <si>
    <t>Smith, Neal and Hill</t>
  </si>
  <si>
    <t>SP587540092</t>
  </si>
  <si>
    <t>ashley25@johnson.com</t>
  </si>
  <si>
    <t>V000332</t>
  </si>
  <si>
    <t>Matthews, Turner and Fowler</t>
  </si>
  <si>
    <t>IT320105689</t>
  </si>
  <si>
    <t>hrobinson@bryan-santana.com</t>
  </si>
  <si>
    <t>V000333</t>
  </si>
  <si>
    <t>Diaz, Wilkerson and Johnson</t>
  </si>
  <si>
    <t>UN374606447</t>
  </si>
  <si>
    <t>adamsheidi@hall.net</t>
  </si>
  <si>
    <t>V000334</t>
  </si>
  <si>
    <t>Dominguez-Macias</t>
  </si>
  <si>
    <t>PO191137980</t>
  </si>
  <si>
    <t>V000335</t>
  </si>
  <si>
    <t>Smith-Hawkins</t>
  </si>
  <si>
    <t>SW990747168</t>
  </si>
  <si>
    <t>shannon43@dawson.biz</t>
  </si>
  <si>
    <t>V000336</t>
  </si>
  <si>
    <t>Flores Inc</t>
  </si>
  <si>
    <t>UN117379742</t>
  </si>
  <si>
    <t>djohnson@sellers.net</t>
  </si>
  <si>
    <t>V000337</t>
  </si>
  <si>
    <t>Harris-Burgess</t>
  </si>
  <si>
    <t>UN506681478</t>
  </si>
  <si>
    <t>johnstuart@moore.com</t>
  </si>
  <si>
    <t>V000338</t>
  </si>
  <si>
    <t>Thompson-Lewis</t>
  </si>
  <si>
    <t>SW512947724</t>
  </si>
  <si>
    <t>brownstephanie@rubio-calhoun.com</t>
  </si>
  <si>
    <t>V000339</t>
  </si>
  <si>
    <t>Edwards Inc</t>
  </si>
  <si>
    <t>GE334886194</t>
  </si>
  <si>
    <t>arnoldclarence@diaz-taylor.com</t>
  </si>
  <si>
    <t>V000340</t>
  </si>
  <si>
    <t>Wilkins-Brown</t>
  </si>
  <si>
    <t>FR774429061</t>
  </si>
  <si>
    <t>ryanwilson@martin-perkins.org</t>
  </si>
  <si>
    <t>V000341</t>
  </si>
  <si>
    <t>Boyer Inc</t>
  </si>
  <si>
    <t>GE543385793</t>
  </si>
  <si>
    <t>karenwebb@phillips-brown.net</t>
  </si>
  <si>
    <t>V000342</t>
  </si>
  <si>
    <t>Knox, Lee and Davenport</t>
  </si>
  <si>
    <t>RO437071328</t>
  </si>
  <si>
    <t>marvin49@bailey.info</t>
  </si>
  <si>
    <t>V000343</t>
  </si>
  <si>
    <t>Taylor PLC</t>
  </si>
  <si>
    <t>GE650874319</t>
  </si>
  <si>
    <t>tanya76@gonzales-strickland.com</t>
  </si>
  <si>
    <t>V000344</t>
  </si>
  <si>
    <t>Lee-Yu</t>
  </si>
  <si>
    <t>UN697410906</t>
  </si>
  <si>
    <t>kimberlyflowers@bradley.biz</t>
  </si>
  <si>
    <t>V000345</t>
  </si>
  <si>
    <t>Taylor Inc</t>
  </si>
  <si>
    <t>GE654620846</t>
  </si>
  <si>
    <t>tony01@price-travis.net</t>
  </si>
  <si>
    <t>V000346</t>
  </si>
  <si>
    <t>Lester, Frank and Hodge</t>
  </si>
  <si>
    <t>GE112457453</t>
  </si>
  <si>
    <t>timothy83@hale.com</t>
  </si>
  <si>
    <t>V000347</t>
  </si>
  <si>
    <t>Wolfe-Adams</t>
  </si>
  <si>
    <t>FR569306010</t>
  </si>
  <si>
    <t>hhall@horn.com</t>
  </si>
  <si>
    <t>V000348</t>
  </si>
  <si>
    <t>Fowler, Mason and Bryant</t>
  </si>
  <si>
    <t>UN761671320</t>
  </si>
  <si>
    <t>millerjose@young-hernandez.info</t>
  </si>
  <si>
    <t>V000349</t>
  </si>
  <si>
    <t>Acosta PLC</t>
  </si>
  <si>
    <t>UN481960369</t>
  </si>
  <si>
    <t>williamholloway@campos-jarvis.info</t>
  </si>
  <si>
    <t>V000350</t>
  </si>
  <si>
    <t>Lawrence Inc</t>
  </si>
  <si>
    <t>GE109395456</t>
  </si>
  <si>
    <t>kimberlyjackson@rodriguez-wright.com</t>
  </si>
  <si>
    <t>V000351</t>
  </si>
  <si>
    <t>Henderson-Baker</t>
  </si>
  <si>
    <t>UN255948658</t>
  </si>
  <si>
    <t>vbrown@kelley.org</t>
  </si>
  <si>
    <t>V000352</t>
  </si>
  <si>
    <t>Hicks, Perez and Graham</t>
  </si>
  <si>
    <t>CZ935433563</t>
  </si>
  <si>
    <t>leemichelle@chase-parker.biz</t>
  </si>
  <si>
    <t>V000353</t>
  </si>
  <si>
    <t>Garcia, Harris and Parker</t>
  </si>
  <si>
    <t>PO350375744</t>
  </si>
  <si>
    <t>djohnson@thomas.biz</t>
  </si>
  <si>
    <t>V000354</t>
  </si>
  <si>
    <t>Smith-Rice</t>
  </si>
  <si>
    <t>GE956466398</t>
  </si>
  <si>
    <t>oherring@jones-forbes.biz</t>
  </si>
  <si>
    <t>V000355</t>
  </si>
  <si>
    <t>Brown Ltd</t>
  </si>
  <si>
    <t>CZ412289581</t>
  </si>
  <si>
    <t>jonathanchen@robbins.com</t>
  </si>
  <si>
    <t>V000356</t>
  </si>
  <si>
    <t>Barry-Zavala</t>
  </si>
  <si>
    <t>IT354482734</t>
  </si>
  <si>
    <t>yreynolds@adams-scott.com</t>
  </si>
  <si>
    <t>V000357</t>
  </si>
  <si>
    <t>Wright PLC</t>
  </si>
  <si>
    <t>SW573515253</t>
  </si>
  <si>
    <t>bryantkathy@acosta.info</t>
  </si>
  <si>
    <t>V000358</t>
  </si>
  <si>
    <t>Warner Ltd</t>
  </si>
  <si>
    <t>UN501468803</t>
  </si>
  <si>
    <t>johnsonmelissa@jackson-peterson.org</t>
  </si>
  <si>
    <t>V000359</t>
  </si>
  <si>
    <t>Hopkins Ltd</t>
  </si>
  <si>
    <t>GE883833275</t>
  </si>
  <si>
    <t>smithjesse@davila.com</t>
  </si>
  <si>
    <t>V000360</t>
  </si>
  <si>
    <t>Mcguire-Perez</t>
  </si>
  <si>
    <t>UN851994247</t>
  </si>
  <si>
    <t>solson@hess-smith.net</t>
  </si>
  <si>
    <t>V000361</t>
  </si>
  <si>
    <t>Cole-Cross</t>
  </si>
  <si>
    <t>IT729253179</t>
  </si>
  <si>
    <t>jennifersnow@mason.com</t>
  </si>
  <si>
    <t>V000362</t>
  </si>
  <si>
    <t>Gutierrez, Stokes and Gonzalez</t>
  </si>
  <si>
    <t>SW834257974</t>
  </si>
  <si>
    <t>dmitchell@hoffman-wright.net</t>
  </si>
  <si>
    <t>V000363</t>
  </si>
  <si>
    <t>Ball-Parker</t>
  </si>
  <si>
    <t>SP460357413</t>
  </si>
  <si>
    <t>pamelalyons@hoover.com</t>
  </si>
  <si>
    <t>V000364</t>
  </si>
  <si>
    <t>Jones and Sons</t>
  </si>
  <si>
    <t>SW388731807</t>
  </si>
  <si>
    <t>laceyjones@robinson.info</t>
  </si>
  <si>
    <t>V000365</t>
  </si>
  <si>
    <t>Payne, Roberts and King</t>
  </si>
  <si>
    <t>FR763216988</t>
  </si>
  <si>
    <t>mary85@arnold-harmon.net</t>
  </si>
  <si>
    <t>V000366</t>
  </si>
  <si>
    <t>Fry, Watson and Dean</t>
  </si>
  <si>
    <t>FR785052331</t>
  </si>
  <si>
    <t>michaelelliott@white-keller.net</t>
  </si>
  <si>
    <t>V000367</t>
  </si>
  <si>
    <t>Robertson, Lopez and Johnson</t>
  </si>
  <si>
    <t>UN308908272</t>
  </si>
  <si>
    <t>sarah60@padilla-solis.com</t>
  </si>
  <si>
    <t>V000368</t>
  </si>
  <si>
    <t>Norton-Roy</t>
  </si>
  <si>
    <t>GE255518887</t>
  </si>
  <si>
    <t>courtney83@campbell.com</t>
  </si>
  <si>
    <t>V000369</t>
  </si>
  <si>
    <t>Johnson, Taylor and Garcia</t>
  </si>
  <si>
    <t>SP419932530</t>
  </si>
  <si>
    <t>david47@parker.com</t>
  </si>
  <si>
    <t>V000370</t>
  </si>
  <si>
    <t>Parrish Group</t>
  </si>
  <si>
    <t>IT419091765</t>
  </si>
  <si>
    <t>ryanjohn@freeman-brennan.com</t>
  </si>
  <si>
    <t>V000371</t>
  </si>
  <si>
    <t>Wilson LLC</t>
  </si>
  <si>
    <t>UN460580054</t>
  </si>
  <si>
    <t>mlucas@peterson.com</t>
  </si>
  <si>
    <t>V000372</t>
  </si>
  <si>
    <t>Finley and Sons</t>
  </si>
  <si>
    <t>GE294418011</t>
  </si>
  <si>
    <t>jcampos@cook.com</t>
  </si>
  <si>
    <t>V000373</t>
  </si>
  <si>
    <t>Elliott, Hartman and Alexander</t>
  </si>
  <si>
    <t>IT778583547</t>
  </si>
  <si>
    <t>alvaradostephen@murphy.com</t>
  </si>
  <si>
    <t>V000374</t>
  </si>
  <si>
    <t>Hoover-Anderson</t>
  </si>
  <si>
    <t>georgemeyers@paul.biz</t>
  </si>
  <si>
    <t>V000375</t>
  </si>
  <si>
    <t>Ellis Group</t>
  </si>
  <si>
    <t>SP215783082</t>
  </si>
  <si>
    <t>mark32@henry.org</t>
  </si>
  <si>
    <t>V000376</t>
  </si>
  <si>
    <t>Dalton, Quinn and Mullen</t>
  </si>
  <si>
    <t>CZ120615482</t>
  </si>
  <si>
    <t>efitzgerald@chapman-clayton.com</t>
  </si>
  <si>
    <t>V000377</t>
  </si>
  <si>
    <t>Davis, Jenkins and Chase</t>
  </si>
  <si>
    <t>IT635718643</t>
  </si>
  <si>
    <t>gwashington@freeman.info</t>
  </si>
  <si>
    <t>V000378</t>
  </si>
  <si>
    <t>Garcia, Wilson and Reyes</t>
  </si>
  <si>
    <t>GE509101498</t>
  </si>
  <si>
    <t>ykeith@benjamin.com</t>
  </si>
  <si>
    <t>V000379</t>
  </si>
  <si>
    <t>Serrano, Clark and Martinez</t>
  </si>
  <si>
    <t>CZ569752779</t>
  </si>
  <si>
    <t>znguyen@murray-lane.biz</t>
  </si>
  <si>
    <t>V000380</t>
  </si>
  <si>
    <t>Gonzales, Grimes and Preston</t>
  </si>
  <si>
    <t>UN769406695</t>
  </si>
  <si>
    <t>hvelasquez@smith-sanchez.org</t>
  </si>
  <si>
    <t>V000381</t>
  </si>
  <si>
    <t>Lopez, Morgan and Williams</t>
  </si>
  <si>
    <t>SP907072958</t>
  </si>
  <si>
    <t>brent20@reed.com</t>
  </si>
  <si>
    <t>V000382</t>
  </si>
  <si>
    <t>Bender, Fletcher and Mckenzie</t>
  </si>
  <si>
    <t>SP628252615</t>
  </si>
  <si>
    <t>bcross@hansen-parks.com</t>
  </si>
  <si>
    <t>V000383</t>
  </si>
  <si>
    <t>IT323897738</t>
  </si>
  <si>
    <t>christopherbarrera@strickland.com</t>
  </si>
  <si>
    <t>V000384</t>
  </si>
  <si>
    <t>Rogers, Terry and Rivera</t>
  </si>
  <si>
    <t>RO543276918</t>
  </si>
  <si>
    <t>srodriguez@torres.com</t>
  </si>
  <si>
    <t>V000385</t>
  </si>
  <si>
    <t>Farmer-Peterson</t>
  </si>
  <si>
    <t>RO844855021</t>
  </si>
  <si>
    <t>qbrooks@johnson.biz</t>
  </si>
  <si>
    <t>V000386</t>
  </si>
  <si>
    <t>Flores-Scott</t>
  </si>
  <si>
    <t>SP948343961</t>
  </si>
  <si>
    <t>kevin91@mason.com</t>
  </si>
  <si>
    <t>V000387</t>
  </si>
  <si>
    <t>Wright-Winters</t>
  </si>
  <si>
    <t>CZ423943545</t>
  </si>
  <si>
    <t>nathanwalker@watts-wood.com</t>
  </si>
  <si>
    <t>V000388</t>
  </si>
  <si>
    <t>Estrada-Mcgee</t>
  </si>
  <si>
    <t>IT852318857</t>
  </si>
  <si>
    <t>rachael03@hunter.info</t>
  </si>
  <si>
    <t>V000389</t>
  </si>
  <si>
    <t>Herman and Sons</t>
  </si>
  <si>
    <t>IT731921528</t>
  </si>
  <si>
    <t>evansjimmy@pittman-park.com</t>
  </si>
  <si>
    <t>V000390</t>
  </si>
  <si>
    <t>White-Peterson</t>
  </si>
  <si>
    <t>UN819843680</t>
  </si>
  <si>
    <t>rebecca69@parker-sims.com</t>
  </si>
  <si>
    <t>V000391</t>
  </si>
  <si>
    <t>Davila-Ramirez</t>
  </si>
  <si>
    <t>GE489990981</t>
  </si>
  <si>
    <t>ghoward@powers-chavez.biz</t>
  </si>
  <si>
    <t>V000392</t>
  </si>
  <si>
    <t>Allen, Norton and Martinez</t>
  </si>
  <si>
    <t>PO777297486</t>
  </si>
  <si>
    <t>hparker@hughes.com</t>
  </si>
  <si>
    <t>V000393</t>
  </si>
  <si>
    <t>Wilkinson Group</t>
  </si>
  <si>
    <t>SP177519843</t>
  </si>
  <si>
    <t>rcabrera@boyle.com</t>
  </si>
  <si>
    <t>V000394</t>
  </si>
  <si>
    <t>Frank, Miller and Graves</t>
  </si>
  <si>
    <t>SP590506134</t>
  </si>
  <si>
    <t>V000395</t>
  </si>
  <si>
    <t>Wu, Bender and Sparks</t>
  </si>
  <si>
    <t>CZ217577059</t>
  </si>
  <si>
    <t>qdaniels@lowery-vang.biz</t>
  </si>
  <si>
    <t>V000396</t>
  </si>
  <si>
    <t>Brown and Sons</t>
  </si>
  <si>
    <t>UN946448119</t>
  </si>
  <si>
    <t>joshua73@tucker-curtis.com</t>
  </si>
  <si>
    <t>V000397</t>
  </si>
  <si>
    <t>Gray, Montgomery and Tran</t>
  </si>
  <si>
    <t>UN150361481</t>
  </si>
  <si>
    <t>tracey34@villarreal.com</t>
  </si>
  <si>
    <t>V000398</t>
  </si>
  <si>
    <t>Vasquez-Schmitt</t>
  </si>
  <si>
    <t>FR989958049</t>
  </si>
  <si>
    <t>iwalker@orozco-goodwin.biz</t>
  </si>
  <si>
    <t>V000399</t>
  </si>
  <si>
    <t>Gonzales, Foster and Wallace</t>
  </si>
  <si>
    <t>SW552747264</t>
  </si>
  <si>
    <t>brendaward@brewer.info</t>
  </si>
  <si>
    <t>V000400</t>
  </si>
  <si>
    <t>Cox, Chen and Dyer</t>
  </si>
  <si>
    <t>CZ722254488</t>
  </si>
  <si>
    <t>curtis21@wells-simmons.com</t>
  </si>
  <si>
    <t>V000401</t>
  </si>
  <si>
    <t>Bishop-Johnson</t>
  </si>
  <si>
    <t>CZ808930889</t>
  </si>
  <si>
    <t>larry82@prince.com</t>
  </si>
  <si>
    <t>V000402</t>
  </si>
  <si>
    <t>Johnson, Barnett and Golden</t>
  </si>
  <si>
    <t>SW997981366</t>
  </si>
  <si>
    <t>stacey38@flores-everett.org</t>
  </si>
  <si>
    <t>V000403</t>
  </si>
  <si>
    <t>Austin-Franco</t>
  </si>
  <si>
    <t>SW863227685</t>
  </si>
  <si>
    <t>patricia10@mueller-curry.net</t>
  </si>
  <si>
    <t>V000404</t>
  </si>
  <si>
    <t>Marks-Riggs</t>
  </si>
  <si>
    <t>CZ134275164</t>
  </si>
  <si>
    <t>lindaswanson@wright-davis.net</t>
  </si>
  <si>
    <t>V000405</t>
  </si>
  <si>
    <t>Cross-Wood</t>
  </si>
  <si>
    <t>SP270135899</t>
  </si>
  <si>
    <t>adrian50@rowe.org</t>
  </si>
  <si>
    <t>V000406</t>
  </si>
  <si>
    <t>Thompson Ltd</t>
  </si>
  <si>
    <t>PO406095845</t>
  </si>
  <si>
    <t>jillmiles@garcia.com</t>
  </si>
  <si>
    <t>V000407</t>
  </si>
  <si>
    <t>Edwards, Lester and Humphrey</t>
  </si>
  <si>
    <t>PO226658580</t>
  </si>
  <si>
    <t>anthonydavis@cross-owens.info</t>
  </si>
  <si>
    <t>V000408</t>
  </si>
  <si>
    <t>Lutz-Mcdonald</t>
  </si>
  <si>
    <t>UN152027361</t>
  </si>
  <si>
    <t>colinmyers@nichols.biz</t>
  </si>
  <si>
    <t>V000409</t>
  </si>
  <si>
    <t>Bennett Ltd</t>
  </si>
  <si>
    <t>UN112842540</t>
  </si>
  <si>
    <t>eross@perez.com</t>
  </si>
  <si>
    <t>V000410</t>
  </si>
  <si>
    <t>Beard, Flores and Olsen</t>
  </si>
  <si>
    <t>CZ937860249</t>
  </si>
  <si>
    <t>autumn50@taylor.com</t>
  </si>
  <si>
    <t>V000411</t>
  </si>
  <si>
    <t>Bishop Group</t>
  </si>
  <si>
    <t>PO666065519</t>
  </si>
  <si>
    <t>perezdylan@moore.biz</t>
  </si>
  <si>
    <t>V000412</t>
  </si>
  <si>
    <t>Davidson Ltd</t>
  </si>
  <si>
    <t>UN570317408</t>
  </si>
  <si>
    <t>thomasarnold@taylor-barron.com</t>
  </si>
  <si>
    <t>V000413</t>
  </si>
  <si>
    <t>Martinez Inc</t>
  </si>
  <si>
    <t>CZ281059574</t>
  </si>
  <si>
    <t>bradleybaker@hancock.com</t>
  </si>
  <si>
    <t>V000414</t>
  </si>
  <si>
    <t>Hale, Kaiser and Perez</t>
  </si>
  <si>
    <t>SW354989901</t>
  </si>
  <si>
    <t>stacy62@koch.biz</t>
  </si>
  <si>
    <t>V000415</t>
  </si>
  <si>
    <t>Fernandez-Robertson</t>
  </si>
  <si>
    <t>UN509733483</t>
  </si>
  <si>
    <t>christine71@kelly.com</t>
  </si>
  <si>
    <t>V000416</t>
  </si>
  <si>
    <t>Davis LLC</t>
  </si>
  <si>
    <t>SP286996629</t>
  </si>
  <si>
    <t>clifford58@brown.com</t>
  </si>
  <si>
    <t>V000417</t>
  </si>
  <si>
    <t>Griffith Group</t>
  </si>
  <si>
    <t>UN294533564</t>
  </si>
  <si>
    <t>donaldcarlson@thompson-hill.info</t>
  </si>
  <si>
    <t>V000418</t>
  </si>
  <si>
    <t>Harrell Group</t>
  </si>
  <si>
    <t>PO299795362</t>
  </si>
  <si>
    <t>jacquelineespinoza@johnson.net</t>
  </si>
  <si>
    <t>V000419</t>
  </si>
  <si>
    <t>Evans, Porter and Garner</t>
  </si>
  <si>
    <t>CZ809437563</t>
  </si>
  <si>
    <t>dlong@quinn.info</t>
  </si>
  <si>
    <t>V000420</t>
  </si>
  <si>
    <t>Wang PLC</t>
  </si>
  <si>
    <t>GE411911493</t>
  </si>
  <si>
    <t>burtonerica@walton.info</t>
  </si>
  <si>
    <t>V000421</t>
  </si>
  <si>
    <t>Dennis and Sons</t>
  </si>
  <si>
    <t>FR727414454</t>
  </si>
  <si>
    <t>hamiltonmark@young.com</t>
  </si>
  <si>
    <t>V000422</t>
  </si>
  <si>
    <t>Johnson-Roth</t>
  </si>
  <si>
    <t>SP371280128</t>
  </si>
  <si>
    <t>jonathan84@chavez.com</t>
  </si>
  <si>
    <t>V000423</t>
  </si>
  <si>
    <t>Garza-Harris</t>
  </si>
  <si>
    <t>PO920814558</t>
  </si>
  <si>
    <t>fmorrison@bennett-ewing.com</t>
  </si>
  <si>
    <t>V000424</t>
  </si>
  <si>
    <t>Boyer, Schultz and Phillips</t>
  </si>
  <si>
    <t>RO392575989</t>
  </si>
  <si>
    <t>ywilliams@haynes-may.org</t>
  </si>
  <si>
    <t>V000425</t>
  </si>
  <si>
    <t>Moore, Fisher and Kelley</t>
  </si>
  <si>
    <t>UN579266386</t>
  </si>
  <si>
    <t>wigginsmichelle@dennis-santiago.com</t>
  </si>
  <si>
    <t>V000426</t>
  </si>
  <si>
    <t>Arnold Inc</t>
  </si>
  <si>
    <t>FR844587399</t>
  </si>
  <si>
    <t>jonathan46@ward.com</t>
  </si>
  <si>
    <t>V000427</t>
  </si>
  <si>
    <t>Morrison, Burns and Johnson</t>
  </si>
  <si>
    <t>IT597984661</t>
  </si>
  <si>
    <t>glen34@kirk.com</t>
  </si>
  <si>
    <t>V000428</t>
  </si>
  <si>
    <t>Myers Inc</t>
  </si>
  <si>
    <t>CZ328773266</t>
  </si>
  <si>
    <t>jordan63@lopez-williams.com</t>
  </si>
  <si>
    <t>V000429</t>
  </si>
  <si>
    <t>Fowler-Garcia</t>
  </si>
  <si>
    <t>FR710248495</t>
  </si>
  <si>
    <t>corygray@hernandez-dickerson.org</t>
  </si>
  <si>
    <t>V000430</t>
  </si>
  <si>
    <t>Wallace, Campbell and Lane</t>
  </si>
  <si>
    <t>RO789508789</t>
  </si>
  <si>
    <t>timothyjohnson@higgins.biz</t>
  </si>
  <si>
    <t>V000431</t>
  </si>
  <si>
    <t>Mckay-Green</t>
  </si>
  <si>
    <t>SP334942287</t>
  </si>
  <si>
    <t>heather13@barnes.biz</t>
  </si>
  <si>
    <t>V000432</t>
  </si>
  <si>
    <t>Graham, Fisher and Castro</t>
  </si>
  <si>
    <t>SP827942477</t>
  </si>
  <si>
    <t>brendagillespie@lee.biz</t>
  </si>
  <si>
    <t>V000433</t>
  </si>
  <si>
    <t>Miller-Patton</t>
  </si>
  <si>
    <t>SP619146145</t>
  </si>
  <si>
    <t>ruthsharp@hartman.net</t>
  </si>
  <si>
    <t>V000434</t>
  </si>
  <si>
    <t>Romero-Hughes</t>
  </si>
  <si>
    <t>GE384323161</t>
  </si>
  <si>
    <t>william97@jacobs-mueller.net</t>
  </si>
  <si>
    <t>V000435</t>
  </si>
  <si>
    <t>Hall-Garrett</t>
  </si>
  <si>
    <t>SP859833410</t>
  </si>
  <si>
    <t>yjohnson@baker.com</t>
  </si>
  <si>
    <t>V000436</t>
  </si>
  <si>
    <t>Flowers, Stevens and Hodges</t>
  </si>
  <si>
    <t>CZ862594517</t>
  </si>
  <si>
    <t>kleinjohn@bradley-novak.com</t>
  </si>
  <si>
    <t>V000437</t>
  </si>
  <si>
    <t>Potter LLC</t>
  </si>
  <si>
    <t>UN250983620</t>
  </si>
  <si>
    <t>lauracarrillo@cole.com</t>
  </si>
  <si>
    <t>V000438</t>
  </si>
  <si>
    <t>Turner-Phillips</t>
  </si>
  <si>
    <t>RO751514236</t>
  </si>
  <si>
    <t>meredith03@taylor.info</t>
  </si>
  <si>
    <t>V000439</t>
  </si>
  <si>
    <t>Cortez-Hernandez</t>
  </si>
  <si>
    <t>SW757058355</t>
  </si>
  <si>
    <t>andersonethan@ball-sanchez.com</t>
  </si>
  <si>
    <t>V000440</t>
  </si>
  <si>
    <t>Key Inc</t>
  </si>
  <si>
    <t>FR643993466</t>
  </si>
  <si>
    <t>enelson@jones-williams.com</t>
  </si>
  <si>
    <t>V000441</t>
  </si>
  <si>
    <t>Ruiz Inc</t>
  </si>
  <si>
    <t>IT249532607</t>
  </si>
  <si>
    <t>alexanderpayne@newman.com</t>
  </si>
  <si>
    <t>V000442</t>
  </si>
  <si>
    <t>Berry Ltd</t>
  </si>
  <si>
    <t>GE573791309</t>
  </si>
  <si>
    <t>brian75@manning.org</t>
  </si>
  <si>
    <t>V000443</t>
  </si>
  <si>
    <t>Rodriguez PLC</t>
  </si>
  <si>
    <t>FR448029443</t>
  </si>
  <si>
    <t>richardsronald@smith.org</t>
  </si>
  <si>
    <t>V000444</t>
  </si>
  <si>
    <t>Randall-Martin</t>
  </si>
  <si>
    <t>PO377791712</t>
  </si>
  <si>
    <t>daughertyheather@smith-allen.biz</t>
  </si>
  <si>
    <t>V000445</t>
  </si>
  <si>
    <t>Taylor Ltd</t>
  </si>
  <si>
    <t>GE541049183</t>
  </si>
  <si>
    <t>hansonshelby@cox.net</t>
  </si>
  <si>
    <t>V000446</t>
  </si>
  <si>
    <t>Burke-Jackson</t>
  </si>
  <si>
    <t>SP433592749</t>
  </si>
  <si>
    <t>opeterson@perez.com</t>
  </si>
  <si>
    <t>V000447</t>
  </si>
  <si>
    <t>Stone LLC</t>
  </si>
  <si>
    <t>GE358954350</t>
  </si>
  <si>
    <t>sharifernandez@moore.com</t>
  </si>
  <si>
    <t>V000448</t>
  </si>
  <si>
    <t>Ramirez LLC</t>
  </si>
  <si>
    <t>UN994734819</t>
  </si>
  <si>
    <t>daniel51@frazier.com</t>
  </si>
  <si>
    <t>V000449</t>
  </si>
  <si>
    <t>Lee Group</t>
  </si>
  <si>
    <t>FR219520093</t>
  </si>
  <si>
    <t>qbrown@smith.com</t>
  </si>
  <si>
    <t>V000450</t>
  </si>
  <si>
    <t>Green Group</t>
  </si>
  <si>
    <t>IT417506344</t>
  </si>
  <si>
    <t>diane75@jacobs.biz</t>
  </si>
  <si>
    <t>V000451</t>
  </si>
  <si>
    <t>Burns Inc</t>
  </si>
  <si>
    <t>RO226758490</t>
  </si>
  <si>
    <t>christophercarter@simpson.net</t>
  </si>
  <si>
    <t>V000452</t>
  </si>
  <si>
    <t>Thompson-Horton</t>
  </si>
  <si>
    <t>IT983152347</t>
  </si>
  <si>
    <t>vgates@clark.net</t>
  </si>
  <si>
    <t>V000453</t>
  </si>
  <si>
    <t>White Ltd</t>
  </si>
  <si>
    <t>SP126538098</t>
  </si>
  <si>
    <t>matthew06@browning.org</t>
  </si>
  <si>
    <t>V000454</t>
  </si>
  <si>
    <t>Williams, Smith and Lowery</t>
  </si>
  <si>
    <t>UN219631535</t>
  </si>
  <si>
    <t>rachel34@james.com</t>
  </si>
  <si>
    <t>V000455</t>
  </si>
  <si>
    <t>Flynn, Kelly and Martinez</t>
  </si>
  <si>
    <t>UN299691422</t>
  </si>
  <si>
    <t>pmoore@lewis.com</t>
  </si>
  <si>
    <t>V000456</t>
  </si>
  <si>
    <t>Camacho Group</t>
  </si>
  <si>
    <t>RO265464021</t>
  </si>
  <si>
    <t>jessica57@montgomery.com</t>
  </si>
  <si>
    <t>V000457</t>
  </si>
  <si>
    <t>Jones Ltd</t>
  </si>
  <si>
    <t>SP219762456</t>
  </si>
  <si>
    <t>hernandezmarissa@foster.net</t>
  </si>
  <si>
    <t>V000458</t>
  </si>
  <si>
    <t>Gilbert, Cummings and Brewer</t>
  </si>
  <si>
    <t>GE277084079</t>
  </si>
  <si>
    <t>justinmelendez@hansen.com</t>
  </si>
  <si>
    <t>V000459</t>
  </si>
  <si>
    <t>Phillips-Moore</t>
  </si>
  <si>
    <t>UN720407245</t>
  </si>
  <si>
    <t>aaronrichards@jackson.net</t>
  </si>
  <si>
    <t>V000460</t>
  </si>
  <si>
    <t>Sanchez, Bond and Tucker</t>
  </si>
  <si>
    <t>SP831006197</t>
  </si>
  <si>
    <t>andreasmith@williams-cook.com</t>
  </si>
  <si>
    <t>V000461</t>
  </si>
  <si>
    <t>Sparks, Warren and Warren</t>
  </si>
  <si>
    <t>PO613400394</t>
  </si>
  <si>
    <t>icochran@russo-marshall.net</t>
  </si>
  <si>
    <t>V000462</t>
  </si>
  <si>
    <t>Johnson-Williams</t>
  </si>
  <si>
    <t>SP336070868</t>
  </si>
  <si>
    <t>eweber@ellis.com</t>
  </si>
  <si>
    <t>V000463</t>
  </si>
  <si>
    <t>Williams Ltd</t>
  </si>
  <si>
    <t>RO523927746</t>
  </si>
  <si>
    <t>erandall@lewis.com</t>
  </si>
  <si>
    <t>V000464</t>
  </si>
  <si>
    <t>Strickland and Sons</t>
  </si>
  <si>
    <t>UN894179450</t>
  </si>
  <si>
    <t>bfrost@miller-wright.com</t>
  </si>
  <si>
    <t>V000465</t>
  </si>
  <si>
    <t>Cole Ltd</t>
  </si>
  <si>
    <t>GE271443340</t>
  </si>
  <si>
    <t>forbesjacob@powell.info</t>
  </si>
  <si>
    <t>V000466</t>
  </si>
  <si>
    <t>Daniels-Ali</t>
  </si>
  <si>
    <t>wellsbrett@smith.org</t>
  </si>
  <si>
    <t>V000467</t>
  </si>
  <si>
    <t>Holden, Flores and Castro</t>
  </si>
  <si>
    <t>SP256372696</t>
  </si>
  <si>
    <t>jamescummings@butler-white.com</t>
  </si>
  <si>
    <t>V000468</t>
  </si>
  <si>
    <t>Castro Group</t>
  </si>
  <si>
    <t>RO723379541</t>
  </si>
  <si>
    <t>shannonstephanie@carter.info</t>
  </si>
  <si>
    <t>V000469</t>
  </si>
  <si>
    <t>Meyer-Palmer</t>
  </si>
  <si>
    <t>tylergomez@anderson-krause.info</t>
  </si>
  <si>
    <t>V000470</t>
  </si>
  <si>
    <t>Gutierrez, Mccullough and Owens</t>
  </si>
  <si>
    <t>CZ756041758</t>
  </si>
  <si>
    <t>sherylchan@parker.com</t>
  </si>
  <si>
    <t>V000471</t>
  </si>
  <si>
    <t>Parrish, Thomas and Jones</t>
  </si>
  <si>
    <t>UN326514320</t>
  </si>
  <si>
    <t>qgriffith@james-lopez.info</t>
  </si>
  <si>
    <t>V000472</t>
  </si>
  <si>
    <t>Peterson Ltd</t>
  </si>
  <si>
    <t>RO389788956</t>
  </si>
  <si>
    <t>olee@stevens-payne.biz</t>
  </si>
  <si>
    <t>V000473</t>
  </si>
  <si>
    <t>Bell-Lee</t>
  </si>
  <si>
    <t>PO278794641</t>
  </si>
  <si>
    <t>danielrowe@russell.com</t>
  </si>
  <si>
    <t>V000474</t>
  </si>
  <si>
    <t>Ochoa PLC</t>
  </si>
  <si>
    <t>GE392406655</t>
  </si>
  <si>
    <t>jmoore@medina-garcia.com</t>
  </si>
  <si>
    <t>V000475</t>
  </si>
  <si>
    <t>Perry, Nelson and Mccullough</t>
  </si>
  <si>
    <t>UN461486647</t>
  </si>
  <si>
    <t>christophersantana@smith-thomas.com</t>
  </si>
  <si>
    <t>V000476</t>
  </si>
  <si>
    <t>Hampton, Horton and Delgado</t>
  </si>
  <si>
    <t>SW627178912</t>
  </si>
  <si>
    <t>tlopez@small.biz</t>
  </si>
  <si>
    <t>V000477</t>
  </si>
  <si>
    <t>Murphy-Martin</t>
  </si>
  <si>
    <t>PO176690185</t>
  </si>
  <si>
    <t>shull@schultz.org</t>
  </si>
  <si>
    <t>V000478</t>
  </si>
  <si>
    <t>Vega-Williams</t>
  </si>
  <si>
    <t>PO756676968</t>
  </si>
  <si>
    <t>becky30@mcneil.info</t>
  </si>
  <si>
    <t>V000479</t>
  </si>
  <si>
    <t>Gross, Cabrera and Lambert</t>
  </si>
  <si>
    <t>GE586781183</t>
  </si>
  <si>
    <t>cooklinda@gibson.com</t>
  </si>
  <si>
    <t>V000480</t>
  </si>
  <si>
    <t>Howell Inc</t>
  </si>
  <si>
    <t>PO717356712</t>
  </si>
  <si>
    <t>blindsey@anderson.com</t>
  </si>
  <si>
    <t>V000481</t>
  </si>
  <si>
    <t>Gould Ltd</t>
  </si>
  <si>
    <t>SW590520021</t>
  </si>
  <si>
    <t>ericalewis@owen-webb.com</t>
  </si>
  <si>
    <t>V000482</t>
  </si>
  <si>
    <t>Suarez Group</t>
  </si>
  <si>
    <t>CZ825050185</t>
  </si>
  <si>
    <t>eschmidt@ramos.com</t>
  </si>
  <si>
    <t>V000483</t>
  </si>
  <si>
    <t>Clay-Lopez</t>
  </si>
  <si>
    <t>UN948107734</t>
  </si>
  <si>
    <t>david30@clark.info</t>
  </si>
  <si>
    <t>V000484</t>
  </si>
  <si>
    <t>Washington-Freeman</t>
  </si>
  <si>
    <t>PO239877087</t>
  </si>
  <si>
    <t>theresa93@douglas.biz</t>
  </si>
  <si>
    <t>V000485</t>
  </si>
  <si>
    <t>Caldwell and Sons</t>
  </si>
  <si>
    <t>PO918752371</t>
  </si>
  <si>
    <t>matthew41@fisher.com</t>
  </si>
  <si>
    <t>V000486</t>
  </si>
  <si>
    <t>Henry Inc</t>
  </si>
  <si>
    <t>SW426374577</t>
  </si>
  <si>
    <t>emily96@garza.com</t>
  </si>
  <si>
    <t>V000487</t>
  </si>
  <si>
    <t>Jones, Weber and Stevens</t>
  </si>
  <si>
    <t>FR535058050</t>
  </si>
  <si>
    <t>V000488</t>
  </si>
  <si>
    <t>Wilson, Park and Gomez</t>
  </si>
  <si>
    <t>PO103755261</t>
  </si>
  <si>
    <t>hallrebecca@brown-shaffer.com</t>
  </si>
  <si>
    <t>V000489</t>
  </si>
  <si>
    <t>Ramirez, Torres and Franklin</t>
  </si>
  <si>
    <t>GE395499677</t>
  </si>
  <si>
    <t>mcfarlandkenneth@andrews.org</t>
  </si>
  <si>
    <t>V000490</t>
  </si>
  <si>
    <t>Schwartz LLC</t>
  </si>
  <si>
    <t>RO396177417</t>
  </si>
  <si>
    <t>jessica63@lopez-gordon.net</t>
  </si>
  <si>
    <t>V000491</t>
  </si>
  <si>
    <t>Mccormick PLC</t>
  </si>
  <si>
    <t>SW538139215</t>
  </si>
  <si>
    <t>emilysmith@jones.com</t>
  </si>
  <si>
    <t>V000492</t>
  </si>
  <si>
    <t>Morgan, Brown and Cox</t>
  </si>
  <si>
    <t>FR537799966</t>
  </si>
  <si>
    <t>charles38@boyer.com</t>
  </si>
  <si>
    <t>V000493</t>
  </si>
  <si>
    <t>Mclaughlin PLC</t>
  </si>
  <si>
    <t>UN922157838</t>
  </si>
  <si>
    <t>keithlopez@johnson.com</t>
  </si>
  <si>
    <t>V000494</t>
  </si>
  <si>
    <t>Suarez, Greer and Waters</t>
  </si>
  <si>
    <t>RO330733997</t>
  </si>
  <si>
    <t>ryanhunt@kidd.com</t>
  </si>
  <si>
    <t>V000495</t>
  </si>
  <si>
    <t>Johnson, Castro and Lopez</t>
  </si>
  <si>
    <t>SW529551504</t>
  </si>
  <si>
    <t>leonardhuff@solis.org</t>
  </si>
  <si>
    <t>V000496</t>
  </si>
  <si>
    <t>Wheeler-Campbell</t>
  </si>
  <si>
    <t>UN503074087</t>
  </si>
  <si>
    <t>gsloan@garner.com</t>
  </si>
  <si>
    <t>V000497</t>
  </si>
  <si>
    <t>Lucas-Malone</t>
  </si>
  <si>
    <t>PO897154983</t>
  </si>
  <si>
    <t>imurphy@anderson.com</t>
  </si>
  <si>
    <t>V000498</t>
  </si>
  <si>
    <t>Jackson-Johnson</t>
  </si>
  <si>
    <t>crystalalexander@harris.info</t>
  </si>
  <si>
    <t>V000499</t>
  </si>
  <si>
    <t>Ramos and Sons</t>
  </si>
  <si>
    <t>SP110064403</t>
  </si>
  <si>
    <t>cardenasrichard@davis-morris.com</t>
  </si>
  <si>
    <t>V000500</t>
  </si>
  <si>
    <t>Stanley-Wilcox</t>
  </si>
  <si>
    <t>GE499782684</t>
  </si>
  <si>
    <t>umurray@henderson.com</t>
  </si>
  <si>
    <t>V000501</t>
  </si>
  <si>
    <t>Anderson PLC</t>
  </si>
  <si>
    <t>IT107455010</t>
  </si>
  <si>
    <t>whorton@hubbard.com</t>
  </si>
  <si>
    <t>V000502</t>
  </si>
  <si>
    <t>Moore, Lee and Hicks</t>
  </si>
  <si>
    <t>SP438488532</t>
  </si>
  <si>
    <t>V000503</t>
  </si>
  <si>
    <t>Myers, Lopez and Medina</t>
  </si>
  <si>
    <t>RO805248143</t>
  </si>
  <si>
    <t>stephanie92@hines-bishop.org</t>
  </si>
  <si>
    <t>V000504</t>
  </si>
  <si>
    <t>Richardson and Sons</t>
  </si>
  <si>
    <t>RO226677423</t>
  </si>
  <si>
    <t>kimedward@burgess.info</t>
  </si>
  <si>
    <t>V000505</t>
  </si>
  <si>
    <t>Taylor-Stewart</t>
  </si>
  <si>
    <t>CZ158309765</t>
  </si>
  <si>
    <t>nathan65@houston-martinez.biz</t>
  </si>
  <si>
    <t>V000506</t>
  </si>
  <si>
    <t>Lynn Group</t>
  </si>
  <si>
    <t>SP432695599</t>
  </si>
  <si>
    <t>tapiamatthew@harris-everett.com</t>
  </si>
  <si>
    <t>V000507</t>
  </si>
  <si>
    <t>Hamilton-Jackson</t>
  </si>
  <si>
    <t>SP812908700</t>
  </si>
  <si>
    <t>josephsanchez@wells.biz</t>
  </si>
  <si>
    <t>V000508</t>
  </si>
  <si>
    <t>Shepard, Blair and Kim</t>
  </si>
  <si>
    <t>UN654750453</t>
  </si>
  <si>
    <t>lwhitaker@baldwin-wilson.com</t>
  </si>
  <si>
    <t>V000509</t>
  </si>
  <si>
    <t>Casey-Wells</t>
  </si>
  <si>
    <t>IT172208536</t>
  </si>
  <si>
    <t>gregorywong@rowe-walls.com</t>
  </si>
  <si>
    <t>V000510</t>
  </si>
  <si>
    <t>Lee-Garza</t>
  </si>
  <si>
    <t>IT711281903</t>
  </si>
  <si>
    <t>amassey@mcclure-williams.com</t>
  </si>
  <si>
    <t>V000511</t>
  </si>
  <si>
    <t>UN264292826</t>
  </si>
  <si>
    <t>misty46@hughes.info</t>
  </si>
  <si>
    <t>V000512</t>
  </si>
  <si>
    <t>Jordan, Cain and Smith</t>
  </si>
  <si>
    <t>IT167264838</t>
  </si>
  <si>
    <t>ssmith@moore.net</t>
  </si>
  <si>
    <t>V000513</t>
  </si>
  <si>
    <t>Decker-Salazar</t>
  </si>
  <si>
    <t>IT587868532</t>
  </si>
  <si>
    <t>ltanner@acosta.net</t>
  </si>
  <si>
    <t>V000514</t>
  </si>
  <si>
    <t>Shaw and Sons</t>
  </si>
  <si>
    <t>GE336185772</t>
  </si>
  <si>
    <t>colejessica@avery.info</t>
  </si>
  <si>
    <t>V000515</t>
  </si>
  <si>
    <t>Moore Group</t>
  </si>
  <si>
    <t>SW599618912</t>
  </si>
  <si>
    <t>rogerhall@miller-white.com</t>
  </si>
  <si>
    <t>V000516</t>
  </si>
  <si>
    <t>Fisher Ltd</t>
  </si>
  <si>
    <t>UN108463792</t>
  </si>
  <si>
    <t>michael00@garcia.net</t>
  </si>
  <si>
    <t>V000517</t>
  </si>
  <si>
    <t>Fleming, Pope and Nicholson</t>
  </si>
  <si>
    <t>IT117492948</t>
  </si>
  <si>
    <t>xgonzalez@fowler.com</t>
  </si>
  <si>
    <t>V000518</t>
  </si>
  <si>
    <t>Johnson-Walker</t>
  </si>
  <si>
    <t>RO821800381</t>
  </si>
  <si>
    <t>joshuaalvarado@hunter.com</t>
  </si>
  <si>
    <t>V000519</t>
  </si>
  <si>
    <t>Blake-Olson</t>
  </si>
  <si>
    <t>IT555689919</t>
  </si>
  <si>
    <t>scott96@navarro.biz</t>
  </si>
  <si>
    <t>V000520</t>
  </si>
  <si>
    <t>Gordon, Garrett and Cooley</t>
  </si>
  <si>
    <t>RO240691433</t>
  </si>
  <si>
    <t>scottpatricia@berry-wilson.com</t>
  </si>
  <si>
    <t>V000521</t>
  </si>
  <si>
    <t>Ochoa Inc</t>
  </si>
  <si>
    <t>CZ918639357</t>
  </si>
  <si>
    <t>genglish@wheeler-stewart.biz</t>
  </si>
  <si>
    <t>V000522</t>
  </si>
  <si>
    <t>Richardson-Alvarez</t>
  </si>
  <si>
    <t>FR607859540</t>
  </si>
  <si>
    <t>christopher17@mccoy.net</t>
  </si>
  <si>
    <t>V000523</t>
  </si>
  <si>
    <t>Valdez-Kane</t>
  </si>
  <si>
    <t>CZ127916623</t>
  </si>
  <si>
    <t>christopher25@tran.org</t>
  </si>
  <si>
    <t>V000524</t>
  </si>
  <si>
    <t>Hayden LLC</t>
  </si>
  <si>
    <t>PO321600221</t>
  </si>
  <si>
    <t>lopezsarah@phelps.info</t>
  </si>
  <si>
    <t>V000525</t>
  </si>
  <si>
    <t>Day, Miller and Fisher</t>
  </si>
  <si>
    <t>UN961128667</t>
  </si>
  <si>
    <t>pereztracy@golden.biz</t>
  </si>
  <si>
    <t>V000526</t>
  </si>
  <si>
    <t>Lowe LLC</t>
  </si>
  <si>
    <t>SP644097861</t>
  </si>
  <si>
    <t>robert46@rubio.net</t>
  </si>
  <si>
    <t>V000527</t>
  </si>
  <si>
    <t>Smith, Reyes and Meyers</t>
  </si>
  <si>
    <t>FR881412644</t>
  </si>
  <si>
    <t>oobrien@schaefer-wang.info</t>
  </si>
  <si>
    <t>V000528</t>
  </si>
  <si>
    <t>Bowman, Lane and Davis</t>
  </si>
  <si>
    <t>UN490465512</t>
  </si>
  <si>
    <t>jeffery14@campbell.com</t>
  </si>
  <si>
    <t>V000529</t>
  </si>
  <si>
    <t>Munoz, Lee and Nguyen</t>
  </si>
  <si>
    <t>CZ356960415</t>
  </si>
  <si>
    <t>alexissmith@hudson.biz</t>
  </si>
  <si>
    <t>V000530</t>
  </si>
  <si>
    <t>Brown Inc</t>
  </si>
  <si>
    <t>IT627364717</t>
  </si>
  <si>
    <t>stevenssarah@barnes.com</t>
  </si>
  <si>
    <t>V000531</t>
  </si>
  <si>
    <t>Clark-Smith</t>
  </si>
  <si>
    <t>RO657055381</t>
  </si>
  <si>
    <t>brandi73@diaz-davis.com</t>
  </si>
  <si>
    <t>V000532</t>
  </si>
  <si>
    <t>Newton, Smith and Nichols</t>
  </si>
  <si>
    <t>GE854369181</t>
  </si>
  <si>
    <t>brian98@butler.com</t>
  </si>
  <si>
    <t>V000533</t>
  </si>
  <si>
    <t>Clark PLC</t>
  </si>
  <si>
    <t>FR771377505</t>
  </si>
  <si>
    <t>jhansen@nguyen.com</t>
  </si>
  <si>
    <t>V000534</t>
  </si>
  <si>
    <t>Cline-Schwartz</t>
  </si>
  <si>
    <t>SP122498150</t>
  </si>
  <si>
    <t>alec46@valencia-mckay.com</t>
  </si>
  <si>
    <t>V000535</t>
  </si>
  <si>
    <t>Marquez-Hoffman</t>
  </si>
  <si>
    <t>CZ466094171</t>
  </si>
  <si>
    <t>imora@barnes.com</t>
  </si>
  <si>
    <t>V000536</t>
  </si>
  <si>
    <t>Bartlett, Gutierrez and Foley</t>
  </si>
  <si>
    <t>SP975710850</t>
  </si>
  <si>
    <t>michelemeyer@griffith-bass.com</t>
  </si>
  <si>
    <t>V000537</t>
  </si>
  <si>
    <t>Watkins, Hall and Johnson</t>
  </si>
  <si>
    <t>UN371320370</t>
  </si>
  <si>
    <t>gstanley@reyes.com</t>
  </si>
  <si>
    <t>V000538</t>
  </si>
  <si>
    <t>Goodman Ltd</t>
  </si>
  <si>
    <t>UN371999038</t>
  </si>
  <si>
    <t>maryrichard@long.biz</t>
  </si>
  <si>
    <t>V000539</t>
  </si>
  <si>
    <t>Washington-Harmon</t>
  </si>
  <si>
    <t>IT492783284</t>
  </si>
  <si>
    <t>harry40@weiss-clark.com</t>
  </si>
  <si>
    <t>V000540</t>
  </si>
  <si>
    <t>Martin, Jenkins and Henderson</t>
  </si>
  <si>
    <t>GE209319831</t>
  </si>
  <si>
    <t>aphillips@santos.com</t>
  </si>
  <si>
    <t>V000541</t>
  </si>
  <si>
    <t>Dawson, Mora and Stevenson</t>
  </si>
  <si>
    <t>PO228397569</t>
  </si>
  <si>
    <t>acasey@curtis.info</t>
  </si>
  <si>
    <t>V000542</t>
  </si>
  <si>
    <t>Munoz Ltd</t>
  </si>
  <si>
    <t>UN708065416</t>
  </si>
  <si>
    <t>lori85@spears.com</t>
  </si>
  <si>
    <t>V000543</t>
  </si>
  <si>
    <t>Miranda and Sons</t>
  </si>
  <si>
    <t>SP618868159</t>
  </si>
  <si>
    <t>scottgerald@campbell-foley.com</t>
  </si>
  <si>
    <t>V000544</t>
  </si>
  <si>
    <t>Reed-Newman</t>
  </si>
  <si>
    <t>UN455928682</t>
  </si>
  <si>
    <t>ztaylor@collins.com</t>
  </si>
  <si>
    <t>V000545</t>
  </si>
  <si>
    <t>Donaldson-Banks</t>
  </si>
  <si>
    <t>SP625317704</t>
  </si>
  <si>
    <t>jacqueline75@soto-chavez.info</t>
  </si>
  <si>
    <t>V000546</t>
  </si>
  <si>
    <t>Wright, Arnold and Hall</t>
  </si>
  <si>
    <t>GE653779927</t>
  </si>
  <si>
    <t>carolinechase@brown-baker.com</t>
  </si>
  <si>
    <t>V000547</t>
  </si>
  <si>
    <t>Davila, Simon and Brown</t>
  </si>
  <si>
    <t>GE400948240</t>
  </si>
  <si>
    <t>christopher89@thompson.biz</t>
  </si>
  <si>
    <t>V000548</t>
  </si>
  <si>
    <t>Davis, Howell and Taylor</t>
  </si>
  <si>
    <t>FR660968683</t>
  </si>
  <si>
    <t>melissachavez@walker.com</t>
  </si>
  <si>
    <t>V000549</t>
  </si>
  <si>
    <t>Drake PLC</t>
  </si>
  <si>
    <t>CZ391347859</t>
  </si>
  <si>
    <t>yjensen@bryant-garcia.net</t>
  </si>
  <si>
    <t>V000550</t>
  </si>
  <si>
    <t>Rich Group</t>
  </si>
  <si>
    <t>UN966851748</t>
  </si>
  <si>
    <t>cassandra64@smith.com</t>
  </si>
  <si>
    <t>V000551</t>
  </si>
  <si>
    <t>Gilmore-Swanson</t>
  </si>
  <si>
    <t>PO414871781</t>
  </si>
  <si>
    <t>andrea83@rasmussen.com</t>
  </si>
  <si>
    <t>V000552</t>
  </si>
  <si>
    <t>Miller-Saunders</t>
  </si>
  <si>
    <t>UN564360787</t>
  </si>
  <si>
    <t>zgonzales@ford-mcdaniel.biz</t>
  </si>
  <si>
    <t>V000553</t>
  </si>
  <si>
    <t>Simpson-Shaw</t>
  </si>
  <si>
    <t>UN444885669</t>
  </si>
  <si>
    <t>hendersonmark@cervantes.com</t>
  </si>
  <si>
    <t>V000554</t>
  </si>
  <si>
    <t>Taylor, Williams and Solis</t>
  </si>
  <si>
    <t>UN542642248</t>
  </si>
  <si>
    <t>george26@sloan.com</t>
  </si>
  <si>
    <t>V000555</t>
  </si>
  <si>
    <t>Hopkins PLC</t>
  </si>
  <si>
    <t>SW552333075</t>
  </si>
  <si>
    <t>jacobsjohn@burton.com</t>
  </si>
  <si>
    <t>V000556</t>
  </si>
  <si>
    <t>Reynolds-Snyder</t>
  </si>
  <si>
    <t>CZ686527580</t>
  </si>
  <si>
    <t>tiffanymorris@stewart.org</t>
  </si>
  <si>
    <t>V000557</t>
  </si>
  <si>
    <t>Chavez and Sons</t>
  </si>
  <si>
    <t>PO549366570</t>
  </si>
  <si>
    <t>mariaklein@torres.com</t>
  </si>
  <si>
    <t>V000558</t>
  </si>
  <si>
    <t>Jacobs-Thomas</t>
  </si>
  <si>
    <t>GE949545129</t>
  </si>
  <si>
    <t>tracy12@rodriguez.net</t>
  </si>
  <si>
    <t>V000559</t>
  </si>
  <si>
    <t>Vasquez-Lindsey</t>
  </si>
  <si>
    <t>IT431315916</t>
  </si>
  <si>
    <t>karenmiller@wilcox.com</t>
  </si>
  <si>
    <t>V000560</t>
  </si>
  <si>
    <t>Wolf-Bell</t>
  </si>
  <si>
    <t>RO601253933</t>
  </si>
  <si>
    <t>vernon48@vasquez.com</t>
  </si>
  <si>
    <t>V000561</t>
  </si>
  <si>
    <t>Bradley-English</t>
  </si>
  <si>
    <t>UN780440836</t>
  </si>
  <si>
    <t>edwinmiller@curry.com</t>
  </si>
  <si>
    <t>V000562</t>
  </si>
  <si>
    <t>UN409718963</t>
  </si>
  <si>
    <t>michaelmaldonado@paul.biz</t>
  </si>
  <si>
    <t>V000563</t>
  </si>
  <si>
    <t>Nelson-Miller</t>
  </si>
  <si>
    <t>SW109639904</t>
  </si>
  <si>
    <t>thomasgregory@rich.com</t>
  </si>
  <si>
    <t>V000564</t>
  </si>
  <si>
    <t>Singleton-Smith</t>
  </si>
  <si>
    <t>IT342757006</t>
  </si>
  <si>
    <t>mileslarry@simpson-murphy.info</t>
  </si>
  <si>
    <t>V000565</t>
  </si>
  <si>
    <t>SP524935756</t>
  </si>
  <si>
    <t>kanderson@skinner.com</t>
  </si>
  <si>
    <t>V000566</t>
  </si>
  <si>
    <t>Alexander and Sons</t>
  </si>
  <si>
    <t>SW212285090</t>
  </si>
  <si>
    <t>vjohnson@coleman-benson.net</t>
  </si>
  <si>
    <t>V000567</t>
  </si>
  <si>
    <t>Boyd Inc</t>
  </si>
  <si>
    <t>GE768421850</t>
  </si>
  <si>
    <t>jacob99@wagner-grant.com</t>
  </si>
  <si>
    <t>V000568</t>
  </si>
  <si>
    <t>Hester-Summers</t>
  </si>
  <si>
    <t>GE308660817</t>
  </si>
  <si>
    <t>jnolan@walton.com</t>
  </si>
  <si>
    <t>V000569</t>
  </si>
  <si>
    <t>Vaughn-Hill</t>
  </si>
  <si>
    <t>SP839727990</t>
  </si>
  <si>
    <t>crystal30@woods.com</t>
  </si>
  <si>
    <t>V000570</t>
  </si>
  <si>
    <t>Joyce-Johnson</t>
  </si>
  <si>
    <t>UN162545514</t>
  </si>
  <si>
    <t>gonzaleztimothy@peterson.info</t>
  </si>
  <si>
    <t>V000571</t>
  </si>
  <si>
    <t>Taylor, Anderson and Rodriguez</t>
  </si>
  <si>
    <t>UN999629371</t>
  </si>
  <si>
    <t>cynthiamatthews@schmidt-mann.com</t>
  </si>
  <si>
    <t>V000572</t>
  </si>
  <si>
    <t>Bailey-Rodriguez</t>
  </si>
  <si>
    <t>SW943816447</t>
  </si>
  <si>
    <t>delacruzwilliam@garcia.info</t>
  </si>
  <si>
    <t>V000573</t>
  </si>
  <si>
    <t>Romero, Williamson and Martinez</t>
  </si>
  <si>
    <t>RO942176137</t>
  </si>
  <si>
    <t>olsonheidi@sullivan.biz</t>
  </si>
  <si>
    <t>V000574</t>
  </si>
  <si>
    <t>Travis-Johnson</t>
  </si>
  <si>
    <t>RO927262771</t>
  </si>
  <si>
    <t>ryan67@garcia.info</t>
  </si>
  <si>
    <t>V000575</t>
  </si>
  <si>
    <t>Thomas-Sanchez</t>
  </si>
  <si>
    <t>CZ371574985</t>
  </si>
  <si>
    <t>ramirezanita@knight.com</t>
  </si>
  <si>
    <t>V000576</t>
  </si>
  <si>
    <t>Robinson-Ward</t>
  </si>
  <si>
    <t>PO589615059</t>
  </si>
  <si>
    <t>thomastimothy@barber.com</t>
  </si>
  <si>
    <t>V000577</t>
  </si>
  <si>
    <t>Fowler, Lopez and Banks</t>
  </si>
  <si>
    <t>IT246913808</t>
  </si>
  <si>
    <t>cristina52@stout-sandoval.com</t>
  </si>
  <si>
    <t>V000578</t>
  </si>
  <si>
    <t>Clark-Hansen</t>
  </si>
  <si>
    <t>UN673946557</t>
  </si>
  <si>
    <t>john07@odonnell.com</t>
  </si>
  <si>
    <t>V000579</t>
  </si>
  <si>
    <t>Bryant, Fields and Cobb</t>
  </si>
  <si>
    <t>UN117574847</t>
  </si>
  <si>
    <t>jimmy27@crane.net</t>
  </si>
  <si>
    <t>V000580</t>
  </si>
  <si>
    <t>Hunt Inc</t>
  </si>
  <si>
    <t>GE382601343</t>
  </si>
  <si>
    <t>robertsonnatasha@gardner.org</t>
  </si>
  <si>
    <t>V000581</t>
  </si>
  <si>
    <t>Pineda PLC</t>
  </si>
  <si>
    <t>RO663749244</t>
  </si>
  <si>
    <t>matthew28@roach.com</t>
  </si>
  <si>
    <t>V000582</t>
  </si>
  <si>
    <t>Coleman-Johnson</t>
  </si>
  <si>
    <t>SP233016048</t>
  </si>
  <si>
    <t>audreyparker@cobb-cruz.com</t>
  </si>
  <si>
    <t>V000583</t>
  </si>
  <si>
    <t>Smith-Cervantes</t>
  </si>
  <si>
    <t>CZ451027205</t>
  </si>
  <si>
    <t>michaelreid@christian.com</t>
  </si>
  <si>
    <t>V000584</t>
  </si>
  <si>
    <t>Williams, Carter and Bishop</t>
  </si>
  <si>
    <t>IT558469646</t>
  </si>
  <si>
    <t>veronicagarza@dawson.info</t>
  </si>
  <si>
    <t>V000585</t>
  </si>
  <si>
    <t>Flores, Bryan and Williams</t>
  </si>
  <si>
    <t>PO727977897</t>
  </si>
  <si>
    <t>megan42@smith.info</t>
  </si>
  <si>
    <t>V000586</t>
  </si>
  <si>
    <t>White, Smith and Smith</t>
  </si>
  <si>
    <t>CZ628220285</t>
  </si>
  <si>
    <t>brittanymoore@morgan.net</t>
  </si>
  <si>
    <t>V000587</t>
  </si>
  <si>
    <t>Johnson, Riley and Joseph</t>
  </si>
  <si>
    <t>SP918898108</t>
  </si>
  <si>
    <t>fjohnson@baldwin-taylor.com</t>
  </si>
  <si>
    <t>V000588</t>
  </si>
  <si>
    <t>Hanson, Lin and West</t>
  </si>
  <si>
    <t>PO309061505</t>
  </si>
  <si>
    <t>kelleyleonard@long.com</t>
  </si>
  <si>
    <t>V000589</t>
  </si>
  <si>
    <t>Hall-Mcintosh</t>
  </si>
  <si>
    <t>UN231485081</t>
  </si>
  <si>
    <t>alvarezcarla@golden.com</t>
  </si>
  <si>
    <t>V000590</t>
  </si>
  <si>
    <t>Rhodes-Lopez</t>
  </si>
  <si>
    <t>UN411194024</t>
  </si>
  <si>
    <t>V000591</t>
  </si>
  <si>
    <t>Herman PLC</t>
  </si>
  <si>
    <t>SW964824184</t>
  </si>
  <si>
    <t>millerian@cooper-gonzalez.info</t>
  </si>
  <si>
    <t>V000592</t>
  </si>
  <si>
    <t>Sherman Group</t>
  </si>
  <si>
    <t>RO651504559</t>
  </si>
  <si>
    <t>fclark@thornton.net</t>
  </si>
  <si>
    <t>V000593</t>
  </si>
  <si>
    <t>Short-Brooks</t>
  </si>
  <si>
    <t>UN194661767</t>
  </si>
  <si>
    <t>atkinsstephen@brock-martinez.net</t>
  </si>
  <si>
    <t>V000594</t>
  </si>
  <si>
    <t>Anderson, Mendez and Perkins</t>
  </si>
  <si>
    <t>SW185439713</t>
  </si>
  <si>
    <t>rossmegan@james.com</t>
  </si>
  <si>
    <t>V000595</t>
  </si>
  <si>
    <t>Jones-Shaw</t>
  </si>
  <si>
    <t>RO376535696</t>
  </si>
  <si>
    <t>jenniferwright@golden-townsend.com</t>
  </si>
  <si>
    <t>V000596</t>
  </si>
  <si>
    <t>Stark Ltd</t>
  </si>
  <si>
    <t>GE465605863</t>
  </si>
  <si>
    <t>jasmin03@buchanan.com</t>
  </si>
  <si>
    <t>V000597</t>
  </si>
  <si>
    <t>Leblanc, Mccarty and Thompson</t>
  </si>
  <si>
    <t>PO305819716</t>
  </si>
  <si>
    <t>jody53@johnston-rios.com</t>
  </si>
  <si>
    <t>V000598</t>
  </si>
  <si>
    <t>Carter Inc</t>
  </si>
  <si>
    <t>UN867634254</t>
  </si>
  <si>
    <t>ashley90@herrera-banks.net</t>
  </si>
  <si>
    <t>V000599</t>
  </si>
  <si>
    <t>Sanchez-Bell</t>
  </si>
  <si>
    <t>IT478903989</t>
  </si>
  <si>
    <t>walkerheidi@rogers.com</t>
  </si>
  <si>
    <t>V000600</t>
  </si>
  <si>
    <t>Dixon, Mcclain and Orr</t>
  </si>
  <si>
    <t>UN973784696</t>
  </si>
  <si>
    <t>hodgejeremy@boyle.com</t>
  </si>
  <si>
    <t>V000601</t>
  </si>
  <si>
    <t>Campbell-Bond</t>
  </si>
  <si>
    <t>SP970008566</t>
  </si>
  <si>
    <t>marissacole@carrillo.com</t>
  </si>
  <si>
    <t>V000602</t>
  </si>
  <si>
    <t>Newman-Davis</t>
  </si>
  <si>
    <t>CZ424257673</t>
  </si>
  <si>
    <t>robert64@thomas-green.com</t>
  </si>
  <si>
    <t>V000603</t>
  </si>
  <si>
    <t>Moody, Thompson and Rice</t>
  </si>
  <si>
    <t>RO290166262</t>
  </si>
  <si>
    <t>moodyfrancis@mccormick-smith.biz</t>
  </si>
  <si>
    <t>V000604</t>
  </si>
  <si>
    <t>Lee-Stewart</t>
  </si>
  <si>
    <t>SP795661388</t>
  </si>
  <si>
    <t>simswalter@braun.net</t>
  </si>
  <si>
    <t>V000605</t>
  </si>
  <si>
    <t>Johnson, Wheeler and Kelley</t>
  </si>
  <si>
    <t>PO913252913</t>
  </si>
  <si>
    <t>adamharris@cameron.com</t>
  </si>
  <si>
    <t>V000606</t>
  </si>
  <si>
    <t>Perez, Nolan and Grant</t>
  </si>
  <si>
    <t>RO736634582</t>
  </si>
  <si>
    <t>adammedina@thompson.com</t>
  </si>
  <si>
    <t>V000607</t>
  </si>
  <si>
    <t>Graham-Lewis</t>
  </si>
  <si>
    <t>SP531179922</t>
  </si>
  <si>
    <t>drew52@berry.info</t>
  </si>
  <si>
    <t>V000608</t>
  </si>
  <si>
    <t>Adams, Hood and Nelson</t>
  </si>
  <si>
    <t>RO370410098</t>
  </si>
  <si>
    <t>cynthiacoleman@ward-davidson.biz</t>
  </si>
  <si>
    <t>V000609</t>
  </si>
  <si>
    <t>Norris PLC</t>
  </si>
  <si>
    <t>CZ511233697</t>
  </si>
  <si>
    <t>vdurham@johnson-fowler.org</t>
  </si>
  <si>
    <t>V000610</t>
  </si>
  <si>
    <t>Smith-Hines</t>
  </si>
  <si>
    <t>SW732311255</t>
  </si>
  <si>
    <t>samuelhernandez@becker.org</t>
  </si>
  <si>
    <t>V000611</t>
  </si>
  <si>
    <t>Sanders, Smith and Fernandez</t>
  </si>
  <si>
    <t>CZ537733978</t>
  </si>
  <si>
    <t>qhorton@fowler.com</t>
  </si>
  <si>
    <t>V000612</t>
  </si>
  <si>
    <t>Shepherd Ltd</t>
  </si>
  <si>
    <t>RO516704908</t>
  </si>
  <si>
    <t>jamie95@livingston-hill.com</t>
  </si>
  <si>
    <t>V000613</t>
  </si>
  <si>
    <t>Castillo, Fritz and Hernandez</t>
  </si>
  <si>
    <t>SW224781743</t>
  </si>
  <si>
    <t>jenniferbennett@guerra.com</t>
  </si>
  <si>
    <t>V000614</t>
  </si>
  <si>
    <t>Holmes, Carpenter and Fritz</t>
  </si>
  <si>
    <t>SW281357468</t>
  </si>
  <si>
    <t>swansonbrittney@atkins.com</t>
  </si>
  <si>
    <t>V000615</t>
  </si>
  <si>
    <t>Kim Inc</t>
  </si>
  <si>
    <t>SP655334839</t>
  </si>
  <si>
    <t>philipnorris@schroeder.org</t>
  </si>
  <si>
    <t>V000616</t>
  </si>
  <si>
    <t>Barrett, Guzman and Castro</t>
  </si>
  <si>
    <t>PO157686370</t>
  </si>
  <si>
    <t>melissa17@atkins.net</t>
  </si>
  <si>
    <t>V000617</t>
  </si>
  <si>
    <t>Gray Ltd</t>
  </si>
  <si>
    <t>GE150536303</t>
  </si>
  <si>
    <t>ibuck@smith.info</t>
  </si>
  <si>
    <t>V000618</t>
  </si>
  <si>
    <t>Freeman, King and Johnson</t>
  </si>
  <si>
    <t>UN802553682</t>
  </si>
  <si>
    <t>james62@mills-gardner.com</t>
  </si>
  <si>
    <t>V000619</t>
  </si>
  <si>
    <t>Rojas LLC</t>
  </si>
  <si>
    <t>CZ222835320</t>
  </si>
  <si>
    <t>barbarabrown@duran.com</t>
  </si>
  <si>
    <t>V000620</t>
  </si>
  <si>
    <t>Carpenter-Glover</t>
  </si>
  <si>
    <t>CZ917982553</t>
  </si>
  <si>
    <t>deborahhernandez@zimmerman.com</t>
  </si>
  <si>
    <t>V000621</t>
  </si>
  <si>
    <t>Curry LLC</t>
  </si>
  <si>
    <t>UN942440995</t>
  </si>
  <si>
    <t>victoria32@santos.org</t>
  </si>
  <si>
    <t>V000622</t>
  </si>
  <si>
    <t>Thomas, Moore and Anderson</t>
  </si>
  <si>
    <t>CZ971340283</t>
  </si>
  <si>
    <t>jennifer44@martin.com</t>
  </si>
  <si>
    <t>V000623</t>
  </si>
  <si>
    <t>PO205804714</t>
  </si>
  <si>
    <t>daviddecker@bailey.com</t>
  </si>
  <si>
    <t>V000624</t>
  </si>
  <si>
    <t>Carr and Sons</t>
  </si>
  <si>
    <t>SP684588483</t>
  </si>
  <si>
    <t>aaron82@delacruz.org</t>
  </si>
  <si>
    <t>V000625</t>
  </si>
  <si>
    <t>Dennis-Duran</t>
  </si>
  <si>
    <t>SW854743785</t>
  </si>
  <si>
    <t>patriciatanner@kelley-martin.net</t>
  </si>
  <si>
    <t>V000626</t>
  </si>
  <si>
    <t>Byrd PLC</t>
  </si>
  <si>
    <t>RO948214856</t>
  </si>
  <si>
    <t>gregory28@bryant-fernandez.com</t>
  </si>
  <si>
    <t>V000627</t>
  </si>
  <si>
    <t>Smith PLC</t>
  </si>
  <si>
    <t>SW207859191</t>
  </si>
  <si>
    <t>thomasgeorge@farmer.info</t>
  </si>
  <si>
    <t>V000628</t>
  </si>
  <si>
    <t>Hudson, Thompson and Warner</t>
  </si>
  <si>
    <t>FR497643060</t>
  </si>
  <si>
    <t>tamara89@allen.com</t>
  </si>
  <si>
    <t>V000629</t>
  </si>
  <si>
    <t>Brady, Johnson and Thompson</t>
  </si>
  <si>
    <t>UN919368835</t>
  </si>
  <si>
    <t>joel07@nguyen.com</t>
  </si>
  <si>
    <t>V000630</t>
  </si>
  <si>
    <t>Gibson, Ingram and Russell</t>
  </si>
  <si>
    <t>SP818821393</t>
  </si>
  <si>
    <t>kimberlysantos@lee.com</t>
  </si>
  <si>
    <t>V000631</t>
  </si>
  <si>
    <t>Rice, Macias and Murray</t>
  </si>
  <si>
    <t>SP207070582</t>
  </si>
  <si>
    <t>kaylamoore@green.info</t>
  </si>
  <si>
    <t>V000632</t>
  </si>
  <si>
    <t>Martinez, Rodriguez and Parker</t>
  </si>
  <si>
    <t>UN655080467</t>
  </si>
  <si>
    <t>stacyevans@evans.biz</t>
  </si>
  <si>
    <t>V000633</t>
  </si>
  <si>
    <t>Martinez-Weaver</t>
  </si>
  <si>
    <t>FR644615340</t>
  </si>
  <si>
    <t>jhernandez@harvey.org</t>
  </si>
  <si>
    <t>V000634</t>
  </si>
  <si>
    <t>SP533256595</t>
  </si>
  <si>
    <t>ywalsh@fry-nguyen.com</t>
  </si>
  <si>
    <t>V000635</t>
  </si>
  <si>
    <t>Ramos-Parks</t>
  </si>
  <si>
    <t>FR736698143</t>
  </si>
  <si>
    <t>warrenpatricia@garrison.net</t>
  </si>
  <si>
    <t>V000636</t>
  </si>
  <si>
    <t>Brown Group</t>
  </si>
  <si>
    <t>GE774105724</t>
  </si>
  <si>
    <t>omeyer@perry-jacobs.com</t>
  </si>
  <si>
    <t>V000637</t>
  </si>
  <si>
    <t>Preston-Miller</t>
  </si>
  <si>
    <t>UN465965613</t>
  </si>
  <si>
    <t>rachel52@carter.com</t>
  </si>
  <si>
    <t>V000638</t>
  </si>
  <si>
    <t>Brewer, Mcdonald and Cook</t>
  </si>
  <si>
    <t>IT267769768</t>
  </si>
  <si>
    <t>ncollins@christensen.info</t>
  </si>
  <si>
    <t>V000639</t>
  </si>
  <si>
    <t>Wade-Castro</t>
  </si>
  <si>
    <t>UN362718265</t>
  </si>
  <si>
    <t>dkeller@clark.com</t>
  </si>
  <si>
    <t>V000640</t>
  </si>
  <si>
    <t>English-Schwartz</t>
  </si>
  <si>
    <t>GE802477671</t>
  </si>
  <si>
    <t>scottreyes@michael.com</t>
  </si>
  <si>
    <t>V000641</t>
  </si>
  <si>
    <t>Berry Group</t>
  </si>
  <si>
    <t>CZ754217707</t>
  </si>
  <si>
    <t>wacosta@strickland.com</t>
  </si>
  <si>
    <t>V000642</t>
  </si>
  <si>
    <t>Martin-Mckinney</t>
  </si>
  <si>
    <t>RO754347704</t>
  </si>
  <si>
    <t>zunigachristopher@williams-davis.com</t>
  </si>
  <si>
    <t>V000643</t>
  </si>
  <si>
    <t>Green-Walker</t>
  </si>
  <si>
    <t>UN254548104</t>
  </si>
  <si>
    <t>V000644</t>
  </si>
  <si>
    <t>Mendoza-Smith</t>
  </si>
  <si>
    <t>UN428946449</t>
  </si>
  <si>
    <t>youngbeth@rodriguez.org</t>
  </si>
  <si>
    <t>V000645</t>
  </si>
  <si>
    <t>Osborn-Noble</t>
  </si>
  <si>
    <t>GE108876379</t>
  </si>
  <si>
    <t>joshuavaughn@brown-long.com</t>
  </si>
  <si>
    <t>V000646</t>
  </si>
  <si>
    <t>Bonilla, Lee and Henderson</t>
  </si>
  <si>
    <t>PO202888294</t>
  </si>
  <si>
    <t>juliewatts@schultz.org</t>
  </si>
  <si>
    <t>V000647</t>
  </si>
  <si>
    <t>Wilson-Melton</t>
  </si>
  <si>
    <t>SP611016772</t>
  </si>
  <si>
    <t>brianharvey@kelly.info</t>
  </si>
  <si>
    <t>V000648</t>
  </si>
  <si>
    <t>Ross, Rodriguez and Choi</t>
  </si>
  <si>
    <t>CZ556101209</t>
  </si>
  <si>
    <t>cruzkelly@gilbert.com</t>
  </si>
  <si>
    <t>V000649</t>
  </si>
  <si>
    <t>Lin Inc</t>
  </si>
  <si>
    <t>PO664932068</t>
  </si>
  <si>
    <t>gainesdaniel@green-white.com</t>
  </si>
  <si>
    <t>V000650</t>
  </si>
  <si>
    <t>Chapman, Simpson and Cantrell</t>
  </si>
  <si>
    <t>RO412867386</t>
  </si>
  <si>
    <t>hjensen@sparks.com</t>
  </si>
  <si>
    <t>V000651</t>
  </si>
  <si>
    <t>Moody-Parker</t>
  </si>
  <si>
    <t>UN241743671</t>
  </si>
  <si>
    <t>erinlawson@clay.com</t>
  </si>
  <si>
    <t>V000652</t>
  </si>
  <si>
    <t>Mcdonald Ltd</t>
  </si>
  <si>
    <t>SW163708618</t>
  </si>
  <si>
    <t>hwilson@harris.org</t>
  </si>
  <si>
    <t>V000653</t>
  </si>
  <si>
    <t>Mendez Inc</t>
  </si>
  <si>
    <t>UN953595916</t>
  </si>
  <si>
    <t>travisperez@bryan.com</t>
  </si>
  <si>
    <t>V000654</t>
  </si>
  <si>
    <t>Hernandez, Holmes and Brown</t>
  </si>
  <si>
    <t>SP941393210</t>
  </si>
  <si>
    <t>harrisangelica@long-mitchell.com</t>
  </si>
  <si>
    <t>V000655</t>
  </si>
  <si>
    <t>Wilson Inc</t>
  </si>
  <si>
    <t>CZ801065247</t>
  </si>
  <si>
    <t>csnow@williams.com</t>
  </si>
  <si>
    <t>V000656</t>
  </si>
  <si>
    <t>Murray-Walker</t>
  </si>
  <si>
    <t>daniellerodriguez@anderson.com</t>
  </si>
  <si>
    <t>V000657</t>
  </si>
  <si>
    <t>Wright-Garcia</t>
  </si>
  <si>
    <t>GE245737045</t>
  </si>
  <si>
    <t>rachelwalls@lee-jones.biz</t>
  </si>
  <si>
    <t>V000658</t>
  </si>
  <si>
    <t>Holden, Rodgers and Henderson</t>
  </si>
  <si>
    <t>SP905562956</t>
  </si>
  <si>
    <t>joneskevin@lewis.com</t>
  </si>
  <si>
    <t>V000659</t>
  </si>
  <si>
    <t>Christian LLC</t>
  </si>
  <si>
    <t>UN790922192</t>
  </si>
  <si>
    <t>portershannon@nielsen.com</t>
  </si>
  <si>
    <t>V000660</t>
  </si>
  <si>
    <t>Hodges, Carr and Perez</t>
  </si>
  <si>
    <t>GE639703756</t>
  </si>
  <si>
    <t>william84@williamson.biz</t>
  </si>
  <si>
    <t>V000661</t>
  </si>
  <si>
    <t>Cochran, Foster and Barnes</t>
  </si>
  <si>
    <t>PO485999956</t>
  </si>
  <si>
    <t>brendacombs@howell-spencer.com</t>
  </si>
  <si>
    <t>V000662</t>
  </si>
  <si>
    <t>Zimmerman-Johnson</t>
  </si>
  <si>
    <t>CZ385479455</t>
  </si>
  <si>
    <t>qrose@levine-wilson.net</t>
  </si>
  <si>
    <t>V000663</t>
  </si>
  <si>
    <t>Keller-Alexander</t>
  </si>
  <si>
    <t>PO789306201</t>
  </si>
  <si>
    <t>hannahmiller@juarez.org</t>
  </si>
  <si>
    <t>V000664</t>
  </si>
  <si>
    <t>Miller Ltd</t>
  </si>
  <si>
    <t>GE751198385</t>
  </si>
  <si>
    <t>rochabrian@hess.com</t>
  </si>
  <si>
    <t>V000665</t>
  </si>
  <si>
    <t>Harris LLC</t>
  </si>
  <si>
    <t>PO758745924</t>
  </si>
  <si>
    <t>christophermcclure@richardson-bowen.com</t>
  </si>
  <si>
    <t>V000666</t>
  </si>
  <si>
    <t>Neal, Adkins and Carter</t>
  </si>
  <si>
    <t>PO136606479</t>
  </si>
  <si>
    <t>zimmermanbrittany@cunningham-hardin.com</t>
  </si>
  <si>
    <t>V000667</t>
  </si>
  <si>
    <t>Thomas PLC</t>
  </si>
  <si>
    <t>SW323745396</t>
  </si>
  <si>
    <t>marcusmoon@shepard.info</t>
  </si>
  <si>
    <t>V000668</t>
  </si>
  <si>
    <t>Webb PLC</t>
  </si>
  <si>
    <t>CZ954533311</t>
  </si>
  <si>
    <t>romanbrian@day.biz</t>
  </si>
  <si>
    <t>V000669</t>
  </si>
  <si>
    <t>Wright LLC</t>
  </si>
  <si>
    <t>SW730851639</t>
  </si>
  <si>
    <t>kevindixon@sanchez.com</t>
  </si>
  <si>
    <t>V000670</t>
  </si>
  <si>
    <t>Johnson-Shepherd</t>
  </si>
  <si>
    <t>SW874409749</t>
  </si>
  <si>
    <t>cobbchristine@knight-hernandez.com</t>
  </si>
  <si>
    <t>V000671</t>
  </si>
  <si>
    <t>Malone, Allen and Murray</t>
  </si>
  <si>
    <t>SW568977596</t>
  </si>
  <si>
    <t>hernandezjoel@hamilton-davis.com</t>
  </si>
  <si>
    <t>V000672</t>
  </si>
  <si>
    <t>Davis, Clark and Holmes</t>
  </si>
  <si>
    <t>SP125370788</t>
  </si>
  <si>
    <t>xmcmahon@chambers.com</t>
  </si>
  <si>
    <t>V000673</t>
  </si>
  <si>
    <t>Sutton PLC</t>
  </si>
  <si>
    <t>FR753283859</t>
  </si>
  <si>
    <t>shirley78@wright-gray.net</t>
  </si>
  <si>
    <t>V000674</t>
  </si>
  <si>
    <t>Jones, Frazier and Yates</t>
  </si>
  <si>
    <t>UN380339872</t>
  </si>
  <si>
    <t>mark05@garcia.com</t>
  </si>
  <si>
    <t>V000675</t>
  </si>
  <si>
    <t>Crawford Group</t>
  </si>
  <si>
    <t>UN462173138</t>
  </si>
  <si>
    <t>ipayne@gonzales.com</t>
  </si>
  <si>
    <t>V000676</t>
  </si>
  <si>
    <t>Hess, Carpenter and Wilcox</t>
  </si>
  <si>
    <t>CZ556906724</t>
  </si>
  <si>
    <t>davidpeck@sanders-barnes.com</t>
  </si>
  <si>
    <t>V000677</t>
  </si>
  <si>
    <t>Johnson and Sons</t>
  </si>
  <si>
    <t>FR231579804</t>
  </si>
  <si>
    <t>hmullins@rogers.net</t>
  </si>
  <si>
    <t>V000678</t>
  </si>
  <si>
    <t>Greer, Liu and Bush</t>
  </si>
  <si>
    <t>GE520445438</t>
  </si>
  <si>
    <t>juliefoster@campbell-fitzgerald.info</t>
  </si>
  <si>
    <t>V000679</t>
  </si>
  <si>
    <t>Morris-Short</t>
  </si>
  <si>
    <t>GE924023745</t>
  </si>
  <si>
    <t>jessica30@black-ho.com</t>
  </si>
  <si>
    <t>V000680</t>
  </si>
  <si>
    <t>Gomez-Scott</t>
  </si>
  <si>
    <t>PO665050027</t>
  </si>
  <si>
    <t>jonathanjones@cook.com</t>
  </si>
  <si>
    <t>V000681</t>
  </si>
  <si>
    <t>Krueger-Porter</t>
  </si>
  <si>
    <t>UN968036999</t>
  </si>
  <si>
    <t>mahoneypeter@pittman.com</t>
  </si>
  <si>
    <t>V000682</t>
  </si>
  <si>
    <t>Adkins LLC</t>
  </si>
  <si>
    <t>UN712125319</t>
  </si>
  <si>
    <t>justin85@hart.info</t>
  </si>
  <si>
    <t>V000683</t>
  </si>
  <si>
    <t>Kelley and Sons</t>
  </si>
  <si>
    <t>UN598148720</t>
  </si>
  <si>
    <t>christina55@diaz-walker.com</t>
  </si>
  <si>
    <t>V000684</t>
  </si>
  <si>
    <t>Wallace, Thompson and Powell</t>
  </si>
  <si>
    <t>UN220004513</t>
  </si>
  <si>
    <t>ryanrobin@rodriguez.org</t>
  </si>
  <si>
    <t>V000685</t>
  </si>
  <si>
    <t>SW602075930</t>
  </si>
  <si>
    <t>zpowell@gonzalez.com</t>
  </si>
  <si>
    <t>V000686</t>
  </si>
  <si>
    <t>Adams-Thompson</t>
  </si>
  <si>
    <t>RO872566749</t>
  </si>
  <si>
    <t>wattsjohn@branch.com</t>
  </si>
  <si>
    <t>V000687</t>
  </si>
  <si>
    <t>Gonzalez-Williams</t>
  </si>
  <si>
    <t>GE901889817</t>
  </si>
  <si>
    <t>martinezkathryn@jennings-ball.net</t>
  </si>
  <si>
    <t>V000688</t>
  </si>
  <si>
    <t>Hall, Lowe and White</t>
  </si>
  <si>
    <t>UN984798947</t>
  </si>
  <si>
    <t>stacey99@mercado-martin.com</t>
  </si>
  <si>
    <t>V000689</t>
  </si>
  <si>
    <t>Moses-Black</t>
  </si>
  <si>
    <t>IT837846732</t>
  </si>
  <si>
    <t>moorekenneth@luna.com</t>
  </si>
  <si>
    <t>V000690</t>
  </si>
  <si>
    <t>Scott, Griffith and Watkins</t>
  </si>
  <si>
    <t>UN279596811</t>
  </si>
  <si>
    <t>stacey37@murphy-crawford.com</t>
  </si>
  <si>
    <t>V000691</t>
  </si>
  <si>
    <t>Miles-King</t>
  </si>
  <si>
    <t>UN197497095</t>
  </si>
  <si>
    <t>timothyvilla@mayer.com</t>
  </si>
  <si>
    <t>V000692</t>
  </si>
  <si>
    <t>Rollins, Leon and Morgan</t>
  </si>
  <si>
    <t>SP687389037</t>
  </si>
  <si>
    <t>turnercynthia@terry.net</t>
  </si>
  <si>
    <t>V000693</t>
  </si>
  <si>
    <t>Campos, Paul and Meyers</t>
  </si>
  <si>
    <t>CZ768871672</t>
  </si>
  <si>
    <t>marycarter@smith.com</t>
  </si>
  <si>
    <t>V000694</t>
  </si>
  <si>
    <t>Garcia and Sons</t>
  </si>
  <si>
    <t>UN897764947</t>
  </si>
  <si>
    <t>moorerobert@miller.com</t>
  </si>
  <si>
    <t>V000695</t>
  </si>
  <si>
    <t>Huber-Wang</t>
  </si>
  <si>
    <t>PO611706953</t>
  </si>
  <si>
    <t>cathy48@collins-cruz.org</t>
  </si>
  <si>
    <t>V000696</t>
  </si>
  <si>
    <t>Webb Ltd</t>
  </si>
  <si>
    <t>SP314625027</t>
  </si>
  <si>
    <t>rmiller@chapman-daniels.com</t>
  </si>
  <si>
    <t>V000697</t>
  </si>
  <si>
    <t>Mcdowell and Sons</t>
  </si>
  <si>
    <t>UN853369642</t>
  </si>
  <si>
    <t>paulatorres@thompson-miller.com</t>
  </si>
  <si>
    <t>V000698</t>
  </si>
  <si>
    <t>Ortiz PLC</t>
  </si>
  <si>
    <t>GE424136381</t>
  </si>
  <si>
    <t>christyduncan@carter.info</t>
  </si>
  <si>
    <t>V000699</t>
  </si>
  <si>
    <t>Haas, Mills and Lee</t>
  </si>
  <si>
    <t>PO369166923</t>
  </si>
  <si>
    <t>gloriaortega@hampton.biz</t>
  </si>
  <si>
    <t>V000700</t>
  </si>
  <si>
    <t>Smith, Lopez and Scott</t>
  </si>
  <si>
    <t>RO279423815</t>
  </si>
  <si>
    <t>kellymoody@mcintyre.com</t>
  </si>
  <si>
    <t>V000701</t>
  </si>
  <si>
    <t>Hoover Inc</t>
  </si>
  <si>
    <t>CZ848229994</t>
  </si>
  <si>
    <t>adamliu@grant.com</t>
  </si>
  <si>
    <t>V000702</t>
  </si>
  <si>
    <t>Hicks-Taylor</t>
  </si>
  <si>
    <t>SW687802114</t>
  </si>
  <si>
    <t>tpeterson@lewis-robinson.com</t>
  </si>
  <si>
    <t>V000703</t>
  </si>
  <si>
    <t>Mckinney, Evans and Green</t>
  </si>
  <si>
    <t>RO487450137</t>
  </si>
  <si>
    <t>millerelizabeth@welch.com</t>
  </si>
  <si>
    <t>V000704</t>
  </si>
  <si>
    <t>Cole, Shields and Pham</t>
  </si>
  <si>
    <t>CZ213449695</t>
  </si>
  <si>
    <t>usmith@mcdonald.net</t>
  </si>
  <si>
    <t>V000705</t>
  </si>
  <si>
    <t>Smith, Mcintosh and Boone</t>
  </si>
  <si>
    <t>UN538610602</t>
  </si>
  <si>
    <t>danielturner@garza.com</t>
  </si>
  <si>
    <t>V000706</t>
  </si>
  <si>
    <t>Wilson-Ortiz</t>
  </si>
  <si>
    <t>PO420262141</t>
  </si>
  <si>
    <t>V000707</t>
  </si>
  <si>
    <t>Gilmore PLC</t>
  </si>
  <si>
    <t>SP484078930</t>
  </si>
  <si>
    <t>craigbanks@spencer.com</t>
  </si>
  <si>
    <t>V000708</t>
  </si>
  <si>
    <t>Harris-Williams</t>
  </si>
  <si>
    <t>SW393054696</t>
  </si>
  <si>
    <t>ryan31@reed-pittman.info</t>
  </si>
  <si>
    <t>V000709</t>
  </si>
  <si>
    <t>Roth-Frank</t>
  </si>
  <si>
    <t>UN616501176</t>
  </si>
  <si>
    <t>denisesmith@rasmussen.com</t>
  </si>
  <si>
    <t>V000710</t>
  </si>
  <si>
    <t>Schmidt, Fox and Fleming</t>
  </si>
  <si>
    <t>SP292638607</t>
  </si>
  <si>
    <t>tiffanymiller@johnson.net</t>
  </si>
  <si>
    <t>V000711</t>
  </si>
  <si>
    <t>Gonzalez PLC</t>
  </si>
  <si>
    <t>IT757777516</t>
  </si>
  <si>
    <t>josephlin@reyes.com</t>
  </si>
  <si>
    <t>V000712</t>
  </si>
  <si>
    <t>Wong, Garcia and Lawrence</t>
  </si>
  <si>
    <t>SP345409961</t>
  </si>
  <si>
    <t>V000713</t>
  </si>
  <si>
    <t>Townsend-Moran</t>
  </si>
  <si>
    <t>FR165978770</t>
  </si>
  <si>
    <t>pwatkins@wang-young.com</t>
  </si>
  <si>
    <t>V000714</t>
  </si>
  <si>
    <t>Reeves-Tyler</t>
  </si>
  <si>
    <t>PO389377909</t>
  </si>
  <si>
    <t>ulee@tucker-gray.com</t>
  </si>
  <si>
    <t>V000715</t>
  </si>
  <si>
    <t>Fernandez PLC</t>
  </si>
  <si>
    <t>PO392344801</t>
  </si>
  <si>
    <t>qbarnes@walker-richardson.com</t>
  </si>
  <si>
    <t>V000716</t>
  </si>
  <si>
    <t>Miller and Sons</t>
  </si>
  <si>
    <t>GE724797766</t>
  </si>
  <si>
    <t>donald28@moore.org</t>
  </si>
  <si>
    <t>V000717</t>
  </si>
  <si>
    <t>Matthews Inc</t>
  </si>
  <si>
    <t>IT996027157</t>
  </si>
  <si>
    <t>deborah99@maddox.com</t>
  </si>
  <si>
    <t>V000718</t>
  </si>
  <si>
    <t>Mcclain-Mccormick</t>
  </si>
  <si>
    <t>IT529374528</t>
  </si>
  <si>
    <t>lopezmichelle@miller-dillon.info</t>
  </si>
  <si>
    <t>V000719</t>
  </si>
  <si>
    <t>Gaines Group</t>
  </si>
  <si>
    <t>UN578933822</t>
  </si>
  <si>
    <t>matthewbrady@chung-martinez.org</t>
  </si>
  <si>
    <t>V000720</t>
  </si>
  <si>
    <t>Vaughn, Smith and Harris</t>
  </si>
  <si>
    <t>UN899284504</t>
  </si>
  <si>
    <t>renee71@serrano-stevenson.org</t>
  </si>
  <si>
    <t>V000721</t>
  </si>
  <si>
    <t>Holmes-George</t>
  </si>
  <si>
    <t>GE887114876</t>
  </si>
  <si>
    <t>moralesjoanna@davis.org</t>
  </si>
  <si>
    <t>V000722</t>
  </si>
  <si>
    <t>Porter, King and York</t>
  </si>
  <si>
    <t>RO254973910</t>
  </si>
  <si>
    <t>hobbswilliam@rodriguez-salazar.com</t>
  </si>
  <si>
    <t>V000723</t>
  </si>
  <si>
    <t>Wang-Chavez</t>
  </si>
  <si>
    <t>SW872126863</t>
  </si>
  <si>
    <t>ccaldwell@daniels-cunningham.com</t>
  </si>
  <si>
    <t>V000724</t>
  </si>
  <si>
    <t>Fletcher PLC</t>
  </si>
  <si>
    <t>UN301085752</t>
  </si>
  <si>
    <t>greenheather@aguilar.com</t>
  </si>
  <si>
    <t>V000725</t>
  </si>
  <si>
    <t>Mitchell and Sons</t>
  </si>
  <si>
    <t>FR384046519</t>
  </si>
  <si>
    <t>cynthia05@miles-davis.com</t>
  </si>
  <si>
    <t>V000726</t>
  </si>
  <si>
    <t>Ellison, Perkins and Buckley</t>
  </si>
  <si>
    <t>RO378458650</t>
  </si>
  <si>
    <t>lisa29@perez-garcia.info</t>
  </si>
  <si>
    <t>V000727</t>
  </si>
  <si>
    <t>Jackson PLC</t>
  </si>
  <si>
    <t>UN503798289</t>
  </si>
  <si>
    <t>brittany58@harris.info</t>
  </si>
  <si>
    <t>V000728</t>
  </si>
  <si>
    <t>Gardner LLC</t>
  </si>
  <si>
    <t>PO399461150</t>
  </si>
  <si>
    <t>vmonroe@harris.com</t>
  </si>
  <si>
    <t>V000729</t>
  </si>
  <si>
    <t>Brown-Alexander</t>
  </si>
  <si>
    <t>FR969448716</t>
  </si>
  <si>
    <t>kimallen@henry.net</t>
  </si>
  <si>
    <t>V000730</t>
  </si>
  <si>
    <t>Wood-Woods</t>
  </si>
  <si>
    <t>IT571243247</t>
  </si>
  <si>
    <t>tdavis@strong.com</t>
  </si>
  <si>
    <t>V000731</t>
  </si>
  <si>
    <t>Garcia, Scott and Collier</t>
  </si>
  <si>
    <t>PO392737181</t>
  </si>
  <si>
    <t>wmartinez@thomas.com</t>
  </si>
  <si>
    <t>V000732</t>
  </si>
  <si>
    <t>Barber, Robles and Griffin</t>
  </si>
  <si>
    <t>SP402010274</t>
  </si>
  <si>
    <t>joan79@navarro.info</t>
  </si>
  <si>
    <t>V000733</t>
  </si>
  <si>
    <t>Zavala and Sons</t>
  </si>
  <si>
    <t>UN179993277</t>
  </si>
  <si>
    <t>watsonwilliam@li.com</t>
  </si>
  <si>
    <t>V000734</t>
  </si>
  <si>
    <t>Mason, Henry and Ponce</t>
  </si>
  <si>
    <t>UN132351955</t>
  </si>
  <si>
    <t>masseymorgan@simmons.org</t>
  </si>
  <si>
    <t>V000735</t>
  </si>
  <si>
    <t>Massey PLC</t>
  </si>
  <si>
    <t>IT791601782</t>
  </si>
  <si>
    <t>petersonleah@brown.com</t>
  </si>
  <si>
    <t>V000736</t>
  </si>
  <si>
    <t>CZ640137098</t>
  </si>
  <si>
    <t>elizabethbradley@frederick-ferrell.com</t>
  </si>
  <si>
    <t>V000737</t>
  </si>
  <si>
    <t>White-Mejia</t>
  </si>
  <si>
    <t>UN457442945</t>
  </si>
  <si>
    <t>bensonlinda@mcgrath-davis.org</t>
  </si>
  <si>
    <t>V000738</t>
  </si>
  <si>
    <t>Green-Haynes</t>
  </si>
  <si>
    <t>SP373449495</t>
  </si>
  <si>
    <t>wendy75@brown.com</t>
  </si>
  <si>
    <t>V000739</t>
  </si>
  <si>
    <t>Odom, Lewis and Daniels</t>
  </si>
  <si>
    <t>GE263764142</t>
  </si>
  <si>
    <t>joshuawilliams@tate.info</t>
  </si>
  <si>
    <t>V000740</t>
  </si>
  <si>
    <t>Rose PLC</t>
  </si>
  <si>
    <t>IT355843755</t>
  </si>
  <si>
    <t>donna65@mendoza.com</t>
  </si>
  <si>
    <t>V000741</t>
  </si>
  <si>
    <t>Robles, Henderson and Jones</t>
  </si>
  <si>
    <t>FR924236875</t>
  </si>
  <si>
    <t>lindsaypeterson@stevenson.biz</t>
  </si>
  <si>
    <t>V000742</t>
  </si>
  <si>
    <t>Gentry, Carrillo and Patterson</t>
  </si>
  <si>
    <t>RO647279488</t>
  </si>
  <si>
    <t>oarmstrong@harding.com</t>
  </si>
  <si>
    <t>V000743</t>
  </si>
  <si>
    <t>Murphy PLC</t>
  </si>
  <si>
    <t>janetfranco@tucker.com</t>
  </si>
  <si>
    <t>V000744</t>
  </si>
  <si>
    <t>George PLC</t>
  </si>
  <si>
    <t>RO413079656</t>
  </si>
  <si>
    <t>kgross@yang.com</t>
  </si>
  <si>
    <t>V000745</t>
  </si>
  <si>
    <t>Torres-Bailey</t>
  </si>
  <si>
    <t>UN698033074</t>
  </si>
  <si>
    <t>paula87@li.biz</t>
  </si>
  <si>
    <t>V000746</t>
  </si>
  <si>
    <t>Conner LLC</t>
  </si>
  <si>
    <t>CZ163552428</t>
  </si>
  <si>
    <t>angelarodriguez@ramirez.com</t>
  </si>
  <si>
    <t>V000747</t>
  </si>
  <si>
    <t>Simpson, Owen and Erickson</t>
  </si>
  <si>
    <t>IT759663872</t>
  </si>
  <si>
    <t>castroalexandria@coleman-cardenas.com</t>
  </si>
  <si>
    <t>V000748</t>
  </si>
  <si>
    <t>Bradley, Mayer and Benjamin</t>
  </si>
  <si>
    <t>FR516330427</t>
  </si>
  <si>
    <t>anorton@skinner.com</t>
  </si>
  <si>
    <t>V000749</t>
  </si>
  <si>
    <t>Russo, Brown and Short</t>
  </si>
  <si>
    <t>CZ108495844</t>
  </si>
  <si>
    <t>grossglenn@robinson.com</t>
  </si>
  <si>
    <t>V000750</t>
  </si>
  <si>
    <t>Newton-Mccoy</t>
  </si>
  <si>
    <t>UN379733607</t>
  </si>
  <si>
    <t>palmerphyllis@gonzalez.com</t>
  </si>
  <si>
    <t>V000751</t>
  </si>
  <si>
    <t>Woodard-Arnold</t>
  </si>
  <si>
    <t>SW972136945</t>
  </si>
  <si>
    <t>josephfranklin@allen.biz</t>
  </si>
  <si>
    <t>V000752</t>
  </si>
  <si>
    <t>Strong-Duran</t>
  </si>
  <si>
    <t>PO760031180</t>
  </si>
  <si>
    <t>toddmeadows@stevenson.biz</t>
  </si>
  <si>
    <t>V000753</t>
  </si>
  <si>
    <t>Hall, Malone and Davis</t>
  </si>
  <si>
    <t>CZ657145959</t>
  </si>
  <si>
    <t>kristina35@walls.org</t>
  </si>
  <si>
    <t>V000754</t>
  </si>
  <si>
    <t>Holmes Ltd</t>
  </si>
  <si>
    <t>UN839326957</t>
  </si>
  <si>
    <t>sara88@lucas.com</t>
  </si>
  <si>
    <t>V000755</t>
  </si>
  <si>
    <t>CZ827696475</t>
  </si>
  <si>
    <t>madeline60@hill.com</t>
  </si>
  <si>
    <t>V000756</t>
  </si>
  <si>
    <t>Suarez, Gordon and Gomez</t>
  </si>
  <si>
    <t>UN606704015</t>
  </si>
  <si>
    <t>denisedixon@mckenzie.com</t>
  </si>
  <si>
    <t>V000757</t>
  </si>
  <si>
    <t>Wolfe, Nielsen and Jones</t>
  </si>
  <si>
    <t>SP308851521</t>
  </si>
  <si>
    <t>jodi45@watson-owens.info</t>
  </si>
  <si>
    <t>V000758</t>
  </si>
  <si>
    <t>Hartman, Huber and Rodgers</t>
  </si>
  <si>
    <t>FR695981891</t>
  </si>
  <si>
    <t>gina57@perez-nelson.com</t>
  </si>
  <si>
    <t>V000759</t>
  </si>
  <si>
    <t>Velez, Mcguire and Rodriguez</t>
  </si>
  <si>
    <t>SW231089458</t>
  </si>
  <si>
    <t>megan84@dixon-evans.com</t>
  </si>
  <si>
    <t>V000760</t>
  </si>
  <si>
    <t>Gomez PLC</t>
  </si>
  <si>
    <t>SP800003261</t>
  </si>
  <si>
    <t>joseph94@nguyen-branch.com</t>
  </si>
  <si>
    <t>V000761</t>
  </si>
  <si>
    <t>Landry Group</t>
  </si>
  <si>
    <t>IT561843958</t>
  </si>
  <si>
    <t>glennbrenda@howard.com</t>
  </si>
  <si>
    <t>V000762</t>
  </si>
  <si>
    <t>Harrison Inc</t>
  </si>
  <si>
    <t>FR921016648</t>
  </si>
  <si>
    <t>washingtongina@alexander-frost.com</t>
  </si>
  <si>
    <t>V000763</t>
  </si>
  <si>
    <t>Leon-King</t>
  </si>
  <si>
    <t>UN286433650</t>
  </si>
  <si>
    <t>christopher05@jimenez.com</t>
  </si>
  <si>
    <t>V000764</t>
  </si>
  <si>
    <t>Russo-Peterson</t>
  </si>
  <si>
    <t>kylemitchell@moore-taylor.com</t>
  </si>
  <si>
    <t>V000765</t>
  </si>
  <si>
    <t>Schmidt-Burgess</t>
  </si>
  <si>
    <t>SP232858890</t>
  </si>
  <si>
    <t>wtownsend@collins.biz</t>
  </si>
  <si>
    <t>V000766</t>
  </si>
  <si>
    <t>Thompson, Harvey and Green</t>
  </si>
  <si>
    <t>GE668694285</t>
  </si>
  <si>
    <t>tiffany79@nielsen.com</t>
  </si>
  <si>
    <t>V000767</t>
  </si>
  <si>
    <t>Tucker, Sanchez and Austin</t>
  </si>
  <si>
    <t>SP666550519</t>
  </si>
  <si>
    <t>jennifercombs@adams.net</t>
  </si>
  <si>
    <t>V000768</t>
  </si>
  <si>
    <t>Chen-Burnett</t>
  </si>
  <si>
    <t>PO772296029</t>
  </si>
  <si>
    <t>martinsamuel@jones-johnson.biz</t>
  </si>
  <si>
    <t>V000769</t>
  </si>
  <si>
    <t>Atkinson, Bowen and Brown</t>
  </si>
  <si>
    <t>SP973251283</t>
  </si>
  <si>
    <t>gutierrezmeghan@stevens-harris.info</t>
  </si>
  <si>
    <t>V000770</t>
  </si>
  <si>
    <t>Vargas, Massey and Jefferson</t>
  </si>
  <si>
    <t>GE599359817</t>
  </si>
  <si>
    <t>danielphelps@mccarthy-barnes.info</t>
  </si>
  <si>
    <t>V000771</t>
  </si>
  <si>
    <t>UN204271266</t>
  </si>
  <si>
    <t>barnesleslie@walker-green.com</t>
  </si>
  <si>
    <t>V000772</t>
  </si>
  <si>
    <t>King Group</t>
  </si>
  <si>
    <t>GE612842462</t>
  </si>
  <si>
    <t>callahannicholas@mckinney-fernandez.net</t>
  </si>
  <si>
    <t>V000773</t>
  </si>
  <si>
    <t>Jennings-Lynn</t>
  </si>
  <si>
    <t>RO131256674</t>
  </si>
  <si>
    <t>fmays@mcguire.com</t>
  </si>
  <si>
    <t>V000774</t>
  </si>
  <si>
    <t>Smith, Adams and Howard</t>
  </si>
  <si>
    <t>SW443964176</t>
  </si>
  <si>
    <t>dennisboone@zamora.biz</t>
  </si>
  <si>
    <t>V000775</t>
  </si>
  <si>
    <t>Guzman-Ruiz</t>
  </si>
  <si>
    <t>RO650367103</t>
  </si>
  <si>
    <t>april14@hatfield.com</t>
  </si>
  <si>
    <t>V000776</t>
  </si>
  <si>
    <t>Ellis-Nelson</t>
  </si>
  <si>
    <t>CZ457973467</t>
  </si>
  <si>
    <t>josephgarrett@carson.com</t>
  </si>
  <si>
    <t>V000777</t>
  </si>
  <si>
    <t>Woodward-Castaneda</t>
  </si>
  <si>
    <t>SP304709726</t>
  </si>
  <si>
    <t>steventhomas@hickman.com</t>
  </si>
  <si>
    <t>V000778</t>
  </si>
  <si>
    <t>Higgins, Moore and Mcdonald</t>
  </si>
  <si>
    <t>SW494634791</t>
  </si>
  <si>
    <t>tarawilson@young-jackson.net</t>
  </si>
  <si>
    <t>V000779</t>
  </si>
  <si>
    <t>Myers, King and Patton</t>
  </si>
  <si>
    <t>UN996694674</t>
  </si>
  <si>
    <t>martinezangela@ross.com</t>
  </si>
  <si>
    <t>V000780</t>
  </si>
  <si>
    <t>Peters LLC</t>
  </si>
  <si>
    <t>CZ640427020</t>
  </si>
  <si>
    <t>thomas52@zavala-tucker.biz</t>
  </si>
  <si>
    <t>V000781</t>
  </si>
  <si>
    <t>Mitchell-Ward</t>
  </si>
  <si>
    <t>RO111623824</t>
  </si>
  <si>
    <t>lpage@ramirez.com</t>
  </si>
  <si>
    <t>V000782</t>
  </si>
  <si>
    <t>Hanson-Griffin</t>
  </si>
  <si>
    <t>SW300465399</t>
  </si>
  <si>
    <t>wtaylor@rogers.org</t>
  </si>
  <si>
    <t>V000783</t>
  </si>
  <si>
    <t>Salas-Bright</t>
  </si>
  <si>
    <t>UN858231828</t>
  </si>
  <si>
    <t>derek95@marquez.biz</t>
  </si>
  <si>
    <t>V000784</t>
  </si>
  <si>
    <t>Jones Group</t>
  </si>
  <si>
    <t>SP530511976</t>
  </si>
  <si>
    <t>brandon03@baldwin.com</t>
  </si>
  <si>
    <t>V000785</t>
  </si>
  <si>
    <t>Hartman-Rivera</t>
  </si>
  <si>
    <t>GE812079105</t>
  </si>
  <si>
    <t>dakota30@cantrell.com</t>
  </si>
  <si>
    <t>V000786</t>
  </si>
  <si>
    <t>Knapp-Boyd</t>
  </si>
  <si>
    <t>SW884779227</t>
  </si>
  <si>
    <t>swilson@white-warner.com</t>
  </si>
  <si>
    <t>V000787</t>
  </si>
  <si>
    <t>PO996912330</t>
  </si>
  <si>
    <t>shahjoy@hodge.com</t>
  </si>
  <si>
    <t>V000788</t>
  </si>
  <si>
    <t>Graham Inc</t>
  </si>
  <si>
    <t>UN349038881</t>
  </si>
  <si>
    <t>daniel08@richmond.biz</t>
  </si>
  <si>
    <t>V000789</t>
  </si>
  <si>
    <t>Wheeler PLC</t>
  </si>
  <si>
    <t>SW423792192</t>
  </si>
  <si>
    <t>cindysmith@ryan-fowler.com</t>
  </si>
  <si>
    <t>V000790</t>
  </si>
  <si>
    <t>Martinez, Osborne and Sosa</t>
  </si>
  <si>
    <t>GE538867434</t>
  </si>
  <si>
    <t>ronaldvelasquez@robinson-forbes.com</t>
  </si>
  <si>
    <t>V000791</t>
  </si>
  <si>
    <t>Clark-Baker</t>
  </si>
  <si>
    <t>CZ237108860</t>
  </si>
  <si>
    <t>tbaker@olsen.com</t>
  </si>
  <si>
    <t>V000792</t>
  </si>
  <si>
    <t>Miller LLC</t>
  </si>
  <si>
    <t>SP799352052</t>
  </si>
  <si>
    <t>tina14@parrish.com</t>
  </si>
  <si>
    <t>V000793</t>
  </si>
  <si>
    <t>Silva Group</t>
  </si>
  <si>
    <t>SP264672116</t>
  </si>
  <si>
    <t>carolconner@rogers-hardin.com</t>
  </si>
  <si>
    <t>V000794</t>
  </si>
  <si>
    <t>Kelley Inc</t>
  </si>
  <si>
    <t>IT231140459</t>
  </si>
  <si>
    <t>victoria35@brown-atkinson.com</t>
  </si>
  <si>
    <t>V000795</t>
  </si>
  <si>
    <t>Lambert-Garcia</t>
  </si>
  <si>
    <t>SP139453610</t>
  </si>
  <si>
    <t>V000796</t>
  </si>
  <si>
    <t>Hanson-Johnson</t>
  </si>
  <si>
    <t>UN439756029</t>
  </si>
  <si>
    <t>tonygood@patterson-bradshaw.biz</t>
  </si>
  <si>
    <t>V000797</t>
  </si>
  <si>
    <t>Coleman, Parrish and Ellis</t>
  </si>
  <si>
    <t>CZ577716605</t>
  </si>
  <si>
    <t>sarah98@turner.com</t>
  </si>
  <si>
    <t>V000798</t>
  </si>
  <si>
    <t>Harris-Mcclain</t>
  </si>
  <si>
    <t>UN950485646</t>
  </si>
  <si>
    <t>ytaylor@barnett.net</t>
  </si>
  <si>
    <t>V000799</t>
  </si>
  <si>
    <t>Willis Inc</t>
  </si>
  <si>
    <t>UN916279966</t>
  </si>
  <si>
    <t>jasongarrett@rice.com</t>
  </si>
  <si>
    <t>V000800</t>
  </si>
  <si>
    <t>Rivera and Sons</t>
  </si>
  <si>
    <t>UN126056986</t>
  </si>
  <si>
    <t>david39@price-jackson.biz</t>
  </si>
  <si>
    <t>V000801</t>
  </si>
  <si>
    <t>Odonnell, Thomas and Wheeler</t>
  </si>
  <si>
    <t>FR841982409</t>
  </si>
  <si>
    <t>jonessarah@valentine-smith.info</t>
  </si>
  <si>
    <t>V000802</t>
  </si>
  <si>
    <t>Holder Ltd</t>
  </si>
  <si>
    <t>RO209673792</t>
  </si>
  <si>
    <t>cory06@owens.com</t>
  </si>
  <si>
    <t>V000803</t>
  </si>
  <si>
    <t>Phelps-Cain</t>
  </si>
  <si>
    <t>SW467687729</t>
  </si>
  <si>
    <t>matthew78@hill-williamson.com</t>
  </si>
  <si>
    <t>V000804</t>
  </si>
  <si>
    <t>Tanner, Reyes and Frank</t>
  </si>
  <si>
    <t>FR210682385</t>
  </si>
  <si>
    <t>michealmiller@crosby-washington.org</t>
  </si>
  <si>
    <t>V000805</t>
  </si>
  <si>
    <t>Schneider, Lucas and Clark</t>
  </si>
  <si>
    <t>IT466827732</t>
  </si>
  <si>
    <t>schroedergregory@powers-walker.com</t>
  </si>
  <si>
    <t>V000806</t>
  </si>
  <si>
    <t>Meyer LLC</t>
  </si>
  <si>
    <t>IT537237105</t>
  </si>
  <si>
    <t>hodgesbetty@gordon.com</t>
  </si>
  <si>
    <t>V000807</t>
  </si>
  <si>
    <t>Thomas LLC</t>
  </si>
  <si>
    <t>SW866249612</t>
  </si>
  <si>
    <t>kenneth45@lopez.org</t>
  </si>
  <si>
    <t>V000808</t>
  </si>
  <si>
    <t>Guzman-Williams</t>
  </si>
  <si>
    <t>RO132794951</t>
  </si>
  <si>
    <t>afitzgerald@guzman.com</t>
  </si>
  <si>
    <t>V000809</t>
  </si>
  <si>
    <t>Anderson, Ortiz and Wright</t>
  </si>
  <si>
    <t>FR906237420</t>
  </si>
  <si>
    <t>kristin08@jones.net</t>
  </si>
  <si>
    <t>V000810</t>
  </si>
  <si>
    <t>Mata-Whitehead</t>
  </si>
  <si>
    <t>UN309258950</t>
  </si>
  <si>
    <t>ngeorge@humphrey.com</t>
  </si>
  <si>
    <t>V000811</t>
  </si>
  <si>
    <t>Floyd, Ramirez and Henry</t>
  </si>
  <si>
    <t>IT302115318</t>
  </si>
  <si>
    <t>veronicamccarthy@garcia-gonzalez.com</t>
  </si>
  <si>
    <t>V000812</t>
  </si>
  <si>
    <t>Wood-Huff</t>
  </si>
  <si>
    <t>PO286536484</t>
  </si>
  <si>
    <t>patriciaaguilar@sanchez.com</t>
  </si>
  <si>
    <t>V000813</t>
  </si>
  <si>
    <t>Cooper PLC</t>
  </si>
  <si>
    <t>UN546732377</t>
  </si>
  <si>
    <t>stevejohnson@frazier-stephenson.com</t>
  </si>
  <si>
    <t>V000814</t>
  </si>
  <si>
    <t>Heath-Carter</t>
  </si>
  <si>
    <t>UN825960075</t>
  </si>
  <si>
    <t>russellsantiago@dillon-hunt.org</t>
  </si>
  <si>
    <t>V000815</t>
  </si>
  <si>
    <t>Davis, Mullen and Molina</t>
  </si>
  <si>
    <t>RO875982141</t>
  </si>
  <si>
    <t>tina72@kirby.biz</t>
  </si>
  <si>
    <t>V000816</t>
  </si>
  <si>
    <t>Duncan-Schaefer</t>
  </si>
  <si>
    <t>SP267678401</t>
  </si>
  <si>
    <t>jaclyn03@lewis-carroll.com</t>
  </si>
  <si>
    <t>V000817</t>
  </si>
  <si>
    <t>King, Hernandez and Williams</t>
  </si>
  <si>
    <t>IT600640197</t>
  </si>
  <si>
    <t>james16@jenkins-boone.com</t>
  </si>
  <si>
    <t>V000818</t>
  </si>
  <si>
    <t>Foster PLC</t>
  </si>
  <si>
    <t>IT711818641</t>
  </si>
  <si>
    <t>susan23@jackson-bryant.net</t>
  </si>
  <si>
    <t>V000819</t>
  </si>
  <si>
    <t>Martinez-Robertson</t>
  </si>
  <si>
    <t>RO479882925</t>
  </si>
  <si>
    <t>ufuller@smith.biz</t>
  </si>
  <si>
    <t>V000820</t>
  </si>
  <si>
    <t>Hardin Group</t>
  </si>
  <si>
    <t>PO930802356</t>
  </si>
  <si>
    <t>ashleywallace@stewart.com</t>
  </si>
  <si>
    <t>V000821</t>
  </si>
  <si>
    <t>Garrison Inc</t>
  </si>
  <si>
    <t>SP104722892</t>
  </si>
  <si>
    <t>tasha23@hanna-baker.com</t>
  </si>
  <si>
    <t>V000822</t>
  </si>
  <si>
    <t>Parrish-Kelly</t>
  </si>
  <si>
    <t>RO521444087</t>
  </si>
  <si>
    <t>mbaker@harris.com</t>
  </si>
  <si>
    <t>V000823</t>
  </si>
  <si>
    <t>Sullivan, Collins and Duarte</t>
  </si>
  <si>
    <t>GE418539960</t>
  </si>
  <si>
    <t>huntkaitlyn@wagner.org</t>
  </si>
  <si>
    <t>V000824</t>
  </si>
  <si>
    <t>Randolph Group</t>
  </si>
  <si>
    <t>GE549145413</t>
  </si>
  <si>
    <t>xjones@smith-jones.com</t>
  </si>
  <si>
    <t>V000825</t>
  </si>
  <si>
    <t>Thompson, Moyer and Strong</t>
  </si>
  <si>
    <t>UN185290978</t>
  </si>
  <si>
    <t>lmartinez@sloan.com</t>
  </si>
  <si>
    <t>V000826</t>
  </si>
  <si>
    <t>Ellis PLC</t>
  </si>
  <si>
    <t>CZ834447091</t>
  </si>
  <si>
    <t>smithpatricia@thompson.net</t>
  </si>
  <si>
    <t>V000827</t>
  </si>
  <si>
    <t>Cole, Welch and Page</t>
  </si>
  <si>
    <t>IT429416015</t>
  </si>
  <si>
    <t>peterlowe@roberts-williams.biz</t>
  </si>
  <si>
    <t>V000828</t>
  </si>
  <si>
    <t>Young Group</t>
  </si>
  <si>
    <t>CZ558234091</t>
  </si>
  <si>
    <t>greenecasey@larson.com</t>
  </si>
  <si>
    <t>V000829</t>
  </si>
  <si>
    <t>Randall LLC</t>
  </si>
  <si>
    <t>UN929219871</t>
  </si>
  <si>
    <t>tiffany42@brown-johnson.net</t>
  </si>
  <si>
    <t>V000830</t>
  </si>
  <si>
    <t>IT478546929</t>
  </si>
  <si>
    <t>hcook@rubio.biz</t>
  </si>
  <si>
    <t>V000831</t>
  </si>
  <si>
    <t>Padilla-Riley</t>
  </si>
  <si>
    <t>IT902435287</t>
  </si>
  <si>
    <t>joyce34@thomas.com</t>
  </si>
  <si>
    <t>V000832</t>
  </si>
  <si>
    <t>Rodgers-Rocha</t>
  </si>
  <si>
    <t>PO541986704</t>
  </si>
  <si>
    <t>ydavis@ruiz.org</t>
  </si>
  <si>
    <t>V000833</t>
  </si>
  <si>
    <t>Woods, Romero and Mcclain</t>
  </si>
  <si>
    <t>SW711312215</t>
  </si>
  <si>
    <t>whitestacey@newman.com</t>
  </si>
  <si>
    <t>V000834</t>
  </si>
  <si>
    <t>Martin-Perry</t>
  </si>
  <si>
    <t>IT375380813</t>
  </si>
  <si>
    <t>sullivangregory@bird.com</t>
  </si>
  <si>
    <t>V000835</t>
  </si>
  <si>
    <t>IT381362620</t>
  </si>
  <si>
    <t>alexanderwright@graham.biz</t>
  </si>
  <si>
    <t>V000836</t>
  </si>
  <si>
    <t>Dunn, Hill and Weber</t>
  </si>
  <si>
    <t>UN791398845</t>
  </si>
  <si>
    <t>poneill@evans.info</t>
  </si>
  <si>
    <t>V000837</t>
  </si>
  <si>
    <t>Chase, Morgan and Weaver</t>
  </si>
  <si>
    <t>PO113738722</t>
  </si>
  <si>
    <t>natalie78@perry-duncan.org</t>
  </si>
  <si>
    <t>V000838</t>
  </si>
  <si>
    <t>RO124811949</t>
  </si>
  <si>
    <t>luis99@moore.com</t>
  </si>
  <si>
    <t>V000839</t>
  </si>
  <si>
    <t>Wilson Ltd</t>
  </si>
  <si>
    <t>RO266760125</t>
  </si>
  <si>
    <t>V000840</t>
  </si>
  <si>
    <t>Richard-Hamilton</t>
  </si>
  <si>
    <t>PO508930793</t>
  </si>
  <si>
    <t>dylan52@miller-reeves.org</t>
  </si>
  <si>
    <t>V000841</t>
  </si>
  <si>
    <t>Bryant, Cook and Moore</t>
  </si>
  <si>
    <t>PO961236518</t>
  </si>
  <si>
    <t>holmesjohn@jones.biz</t>
  </si>
  <si>
    <t>V000842</t>
  </si>
  <si>
    <t>Davis Inc</t>
  </si>
  <si>
    <t>PO467517702</t>
  </si>
  <si>
    <t>sdominguez@williams.com</t>
  </si>
  <si>
    <t>V000843</t>
  </si>
  <si>
    <t>Vaughn and Sons</t>
  </si>
  <si>
    <t>CZ183099117</t>
  </si>
  <si>
    <t>nataliecox@harris.info</t>
  </si>
  <si>
    <t>V000844</t>
  </si>
  <si>
    <t>Jones, Phillips and Greer</t>
  </si>
  <si>
    <t>CZ472933984</t>
  </si>
  <si>
    <t>angelasmith@guerrero.net</t>
  </si>
  <si>
    <t>V000845</t>
  </si>
  <si>
    <t>Morales Inc</t>
  </si>
  <si>
    <t>FR156028947</t>
  </si>
  <si>
    <t>eric66@rodriguez-mays.com</t>
  </si>
  <si>
    <t>V000846</t>
  </si>
  <si>
    <t>Morgan-Jones</t>
  </si>
  <si>
    <t>RO579764870</t>
  </si>
  <si>
    <t>paul77@banks-wilson.com</t>
  </si>
  <si>
    <t>V000847</t>
  </si>
  <si>
    <t>Davis-James</t>
  </si>
  <si>
    <t>FR270128975</t>
  </si>
  <si>
    <t>bgreen@williams.com</t>
  </si>
  <si>
    <t>V000848</t>
  </si>
  <si>
    <t>Mills-Bradley</t>
  </si>
  <si>
    <t>CZ664027824</t>
  </si>
  <si>
    <t>uthompson@young-peters.net</t>
  </si>
  <si>
    <t>V000849</t>
  </si>
  <si>
    <t>Smith, Heath and Pena</t>
  </si>
  <si>
    <t>GE874156457</t>
  </si>
  <si>
    <t>garciajoel@davis-jones.com</t>
  </si>
  <si>
    <t>V000850</t>
  </si>
  <si>
    <t>Gross, Russell and Smith</t>
  </si>
  <si>
    <t>SW701610274</t>
  </si>
  <si>
    <t>calebreid@gardner.com</t>
  </si>
  <si>
    <t>V000851</t>
  </si>
  <si>
    <t>Norris Inc</t>
  </si>
  <si>
    <t>IT357831084</t>
  </si>
  <si>
    <t>transteven@richards.net</t>
  </si>
  <si>
    <t>V000852</t>
  </si>
  <si>
    <t>Murphy-Jones</t>
  </si>
  <si>
    <t>IT751670017</t>
  </si>
  <si>
    <t>jroberts@robinson.com</t>
  </si>
  <si>
    <t>V000853</t>
  </si>
  <si>
    <t>Moss, Ho and Reed</t>
  </si>
  <si>
    <t>PO993762402</t>
  </si>
  <si>
    <t>darren43@savage.biz</t>
  </si>
  <si>
    <t>V000854</t>
  </si>
  <si>
    <t>May, Gonzalez and Anderson</t>
  </si>
  <si>
    <t>GE854447970</t>
  </si>
  <si>
    <t>ukelley@contreras.com</t>
  </si>
  <si>
    <t>V000855</t>
  </si>
  <si>
    <t>Ayala-Ingram</t>
  </si>
  <si>
    <t>CZ948627040</t>
  </si>
  <si>
    <t>jamestaylor@hughes-pope.net</t>
  </si>
  <si>
    <t>V000856</t>
  </si>
  <si>
    <t>Rogers, Holmes and Martin</t>
  </si>
  <si>
    <t>GE828153518</t>
  </si>
  <si>
    <t>ybrown@pearson.com</t>
  </si>
  <si>
    <t>V000857</t>
  </si>
  <si>
    <t>Jackson-Flores</t>
  </si>
  <si>
    <t>PO390082197</t>
  </si>
  <si>
    <t>ryan70@stein-daniel.com</t>
  </si>
  <si>
    <t>V000858</t>
  </si>
  <si>
    <t>Hurst-Clark</t>
  </si>
  <si>
    <t>SP351693478</t>
  </si>
  <si>
    <t>caustin@tran-gomez.biz</t>
  </si>
  <si>
    <t>V000859</t>
  </si>
  <si>
    <t>Montgomery PLC</t>
  </si>
  <si>
    <t>UN135196268</t>
  </si>
  <si>
    <t>reyescynthia@tapia.net</t>
  </si>
  <si>
    <t>V000860</t>
  </si>
  <si>
    <t>Collins, Sims and Craig</t>
  </si>
  <si>
    <t>RO566499725</t>
  </si>
  <si>
    <t>charles56@jones.com</t>
  </si>
  <si>
    <t>V000861</t>
  </si>
  <si>
    <t>Nelson-Wiggins</t>
  </si>
  <si>
    <t>IT821161384</t>
  </si>
  <si>
    <t>zjones@shaw-martin.info</t>
  </si>
  <si>
    <t>V000862</t>
  </si>
  <si>
    <t>Long, Reeves and Perry</t>
  </si>
  <si>
    <t>FR122198544</t>
  </si>
  <si>
    <t>hsanchez@aguirre.com</t>
  </si>
  <si>
    <t>V000863</t>
  </si>
  <si>
    <t>Gallegos, Carpenter and Graham</t>
  </si>
  <si>
    <t>SW615789693</t>
  </si>
  <si>
    <t>moralesmatthew@moran.com</t>
  </si>
  <si>
    <t>V000864</t>
  </si>
  <si>
    <t>Elliott, Jennings and Harris</t>
  </si>
  <si>
    <t>RO296493252</t>
  </si>
  <si>
    <t>galvancynthia@white-pratt.biz</t>
  </si>
  <si>
    <t>V000865</t>
  </si>
  <si>
    <t>Nelson-Ramsey</t>
  </si>
  <si>
    <t>SW704252803</t>
  </si>
  <si>
    <t>dpollard@welch-black.org</t>
  </si>
  <si>
    <t>V000866</t>
  </si>
  <si>
    <t>Williams Group</t>
  </si>
  <si>
    <t>RO189701865</t>
  </si>
  <si>
    <t>wandanorman@gray-peterson.com</t>
  </si>
  <si>
    <t>V000867</t>
  </si>
  <si>
    <t>IT795913101</t>
  </si>
  <si>
    <t>gmitchell@bean-mooney.com</t>
  </si>
  <si>
    <t>V000868</t>
  </si>
  <si>
    <t>Young LLC</t>
  </si>
  <si>
    <t>GE707079339</t>
  </si>
  <si>
    <t>tracyhawkins@nguyen.info</t>
  </si>
  <si>
    <t>V000869</t>
  </si>
  <si>
    <t>UN764134112</t>
  </si>
  <si>
    <t>washingtonchristine@howard.info</t>
  </si>
  <si>
    <t>V000870</t>
  </si>
  <si>
    <t>Grant, Martin and Ramos</t>
  </si>
  <si>
    <t>SW366609626</t>
  </si>
  <si>
    <t>eoliver@johnson-burke.net</t>
  </si>
  <si>
    <t>V000871</t>
  </si>
  <si>
    <t>Perry-Krause</t>
  </si>
  <si>
    <t>SP574124903</t>
  </si>
  <si>
    <t>anthonytran@smith.com</t>
  </si>
  <si>
    <t>V000872</t>
  </si>
  <si>
    <t>Kaufman, Coleman and Benson</t>
  </si>
  <si>
    <t>FR532407453</t>
  </si>
  <si>
    <t>juliahernandez@gonzalez.com</t>
  </si>
  <si>
    <t>V000873</t>
  </si>
  <si>
    <t>Castillo-Johnson</t>
  </si>
  <si>
    <t>RO525578261</t>
  </si>
  <si>
    <t>hdonovan@clark-rocha.com</t>
  </si>
  <si>
    <t>V000874</t>
  </si>
  <si>
    <t>Robinson-Warren</t>
  </si>
  <si>
    <t>UN372064096</t>
  </si>
  <si>
    <t>patrick01@wright.com</t>
  </si>
  <si>
    <t>V000875</t>
  </si>
  <si>
    <t>House LLC</t>
  </si>
  <si>
    <t>UN832925362</t>
  </si>
  <si>
    <t>robin65@white.com</t>
  </si>
  <si>
    <t>V000876</t>
  </si>
  <si>
    <t>Escobar and Sons</t>
  </si>
  <si>
    <t>GE224869506</t>
  </si>
  <si>
    <t>robyn79@johnston.net</t>
  </si>
  <si>
    <t>V000877</t>
  </si>
  <si>
    <t>Mack, Reynolds and Cunningham</t>
  </si>
  <si>
    <t>SW971881814</t>
  </si>
  <si>
    <t>alexis12@levy.info</t>
  </si>
  <si>
    <t>V000878</t>
  </si>
  <si>
    <t>Jones-Hart</t>
  </si>
  <si>
    <t>PO214416074</t>
  </si>
  <si>
    <t>steven24@clark.biz</t>
  </si>
  <si>
    <t>V000879</t>
  </si>
  <si>
    <t>UN664983419</t>
  </si>
  <si>
    <t>nwhite@gonzalez.biz</t>
  </si>
  <si>
    <t>V000880</t>
  </si>
  <si>
    <t>James, Norris and Vasquez</t>
  </si>
  <si>
    <t>PO611193955</t>
  </si>
  <si>
    <t>dixonrichard@smith-kane.com</t>
  </si>
  <si>
    <t>V000881</t>
  </si>
  <si>
    <t>Harrison, Harrington and Garner</t>
  </si>
  <si>
    <t>GE695055552</t>
  </si>
  <si>
    <t>kristisullivan@jones-watts.com</t>
  </si>
  <si>
    <t>V000882</t>
  </si>
  <si>
    <t>Norris Ltd</t>
  </si>
  <si>
    <t>IT364204894</t>
  </si>
  <si>
    <t>daniel89@wagner.com</t>
  </si>
  <si>
    <t>V000883</t>
  </si>
  <si>
    <t>Robbins-Brown</t>
  </si>
  <si>
    <t>PO348486977</t>
  </si>
  <si>
    <t>huntjessica@yu-sheppard.com</t>
  </si>
  <si>
    <t>V000884</t>
  </si>
  <si>
    <t>Duffy, Rice and Davis</t>
  </si>
  <si>
    <t>UN756975403</t>
  </si>
  <si>
    <t>benjamin96@conner-walker.info</t>
  </si>
  <si>
    <t>V000885</t>
  </si>
  <si>
    <t>Frye Group</t>
  </si>
  <si>
    <t>SP350785347</t>
  </si>
  <si>
    <t>anthony44@hunter.biz</t>
  </si>
  <si>
    <t>V000886</t>
  </si>
  <si>
    <t>Ray, Hicks and Yoder</t>
  </si>
  <si>
    <t>IT401178738</t>
  </si>
  <si>
    <t>nealvalerie@rasmussen.biz</t>
  </si>
  <si>
    <t>V000887</t>
  </si>
  <si>
    <t>Cook-Allen</t>
  </si>
  <si>
    <t>UN932950064</t>
  </si>
  <si>
    <t>kathleen53@scott.info</t>
  </si>
  <si>
    <t>V000888</t>
  </si>
  <si>
    <t>Jones, Walker and Mcguire</t>
  </si>
  <si>
    <t>GE997279657</t>
  </si>
  <si>
    <t>kimberly53@hall.info</t>
  </si>
  <si>
    <t>V000889</t>
  </si>
  <si>
    <t>Mann-Frost</t>
  </si>
  <si>
    <t>CZ762980874</t>
  </si>
  <si>
    <t>nicholas99@clark-hayes.com</t>
  </si>
  <si>
    <t>V000890</t>
  </si>
  <si>
    <t>Anthony, Walker and Conner</t>
  </si>
  <si>
    <t>FR208848079</t>
  </si>
  <si>
    <t>erickelly@rodriguez.com</t>
  </si>
  <si>
    <t>V000891</t>
  </si>
  <si>
    <t>Compton, Williamson and Jackson</t>
  </si>
  <si>
    <t>SP760544786</t>
  </si>
  <si>
    <t>santiagomarvin@peters.info</t>
  </si>
  <si>
    <t>V000892</t>
  </si>
  <si>
    <t>Thompson, Maldonado and Robbins</t>
  </si>
  <si>
    <t>SW974862109</t>
  </si>
  <si>
    <t>michaelbuchanan@rogers.com</t>
  </si>
  <si>
    <t>V000893</t>
  </si>
  <si>
    <t>Hanson, Anderson and Ford</t>
  </si>
  <si>
    <t>SW611326047</t>
  </si>
  <si>
    <t>wongcarrie@banks-hanson.net</t>
  </si>
  <si>
    <t>V000894</t>
  </si>
  <si>
    <t>Fuentes, Dennis and Weber</t>
  </si>
  <si>
    <t>IT660458236</t>
  </si>
  <si>
    <t>stoutvictoria@schaefer-ellis.info</t>
  </si>
  <si>
    <t>V000895</t>
  </si>
  <si>
    <t>Reid-Moore</t>
  </si>
  <si>
    <t>RO494915549</t>
  </si>
  <si>
    <t>ashley44@robinson-howard.biz</t>
  </si>
  <si>
    <t>V000896</t>
  </si>
  <si>
    <t>Miranda, Spears and West</t>
  </si>
  <si>
    <t>IT367347121</t>
  </si>
  <si>
    <t>xbest@brandt-walton.com</t>
  </si>
  <si>
    <t>V000897</t>
  </si>
  <si>
    <t>Wood PLC</t>
  </si>
  <si>
    <t>SW239463071</t>
  </si>
  <si>
    <t>sethrichardson@duncan.org</t>
  </si>
  <si>
    <t>V000898</t>
  </si>
  <si>
    <t>Smith, Smith and Thomas</t>
  </si>
  <si>
    <t>CZ250657038</t>
  </si>
  <si>
    <t>hunter06@mays-spears.com</t>
  </si>
  <si>
    <t>V000899</t>
  </si>
  <si>
    <t>Fields, Green and Warner</t>
  </si>
  <si>
    <t>UN474943849</t>
  </si>
  <si>
    <t>mfreeman@johnson-munoz.com</t>
  </si>
  <si>
    <t>V000900</t>
  </si>
  <si>
    <t>GE341990523</t>
  </si>
  <si>
    <t>crystaljones@smith.biz</t>
  </si>
  <si>
    <t>V000901</t>
  </si>
  <si>
    <t>Martinez LLC</t>
  </si>
  <si>
    <t>UN619143021</t>
  </si>
  <si>
    <t>jenniferwilliams@luna-kemp.com</t>
  </si>
  <si>
    <t>V000902</t>
  </si>
  <si>
    <t>Hernandez, Clark and Harris</t>
  </si>
  <si>
    <t>UN483011163</t>
  </si>
  <si>
    <t>mboone@bradshaw.com</t>
  </si>
  <si>
    <t>V000903</t>
  </si>
  <si>
    <t>Hill LLC</t>
  </si>
  <si>
    <t>PO332188863</t>
  </si>
  <si>
    <t>tommymartinez@rivera.com</t>
  </si>
  <si>
    <t>V000904</t>
  </si>
  <si>
    <t>Costa-Lambert</t>
  </si>
  <si>
    <t>UN616741633</t>
  </si>
  <si>
    <t>jeffersonsheryl@johnson-may.com</t>
  </si>
  <si>
    <t>V000905</t>
  </si>
  <si>
    <t>IT611482619</t>
  </si>
  <si>
    <t>hjohnson@hernandez-wells.org</t>
  </si>
  <si>
    <t>V000906</t>
  </si>
  <si>
    <t>Pena-Fisher</t>
  </si>
  <si>
    <t>SW843821619</t>
  </si>
  <si>
    <t>tanya05@jackson-dudley.info</t>
  </si>
  <si>
    <t>V000907</t>
  </si>
  <si>
    <t>Soto-Miller</t>
  </si>
  <si>
    <t>SW989653380</t>
  </si>
  <si>
    <t>andrea78@west.com</t>
  </si>
  <si>
    <t>V000908</t>
  </si>
  <si>
    <t>Dennis-Hicks</t>
  </si>
  <si>
    <t>FR697291332</t>
  </si>
  <si>
    <t>thomaschavez@barnes.biz</t>
  </si>
  <si>
    <t>V000909</t>
  </si>
  <si>
    <t>Rios and Sons</t>
  </si>
  <si>
    <t>CZ935544364</t>
  </si>
  <si>
    <t>castroelizabeth@carroll.info</t>
  </si>
  <si>
    <t>V000910</t>
  </si>
  <si>
    <t>Miller, Charles and Hawkins</t>
  </si>
  <si>
    <t>RO522854204</t>
  </si>
  <si>
    <t>amandaskinner@gallagher.com</t>
  </si>
  <si>
    <t>V000911</t>
  </si>
  <si>
    <t>Holmes, Martinez and Walker</t>
  </si>
  <si>
    <t>IT460074463</t>
  </si>
  <si>
    <t>wanderson@james.com</t>
  </si>
  <si>
    <t>V000912</t>
  </si>
  <si>
    <t>Rogers Ltd</t>
  </si>
  <si>
    <t>SW608803939</t>
  </si>
  <si>
    <t>lewischristopher@wang-patterson.com</t>
  </si>
  <si>
    <t>V000913</t>
  </si>
  <si>
    <t>Ball Inc</t>
  </si>
  <si>
    <t>IT705792637</t>
  </si>
  <si>
    <t>gutierrezjames@hendrix.com</t>
  </si>
  <si>
    <t>V000914</t>
  </si>
  <si>
    <t>Mathews, Morrison and Atkins</t>
  </si>
  <si>
    <t>FR881968474</t>
  </si>
  <si>
    <t>spowell@sloan.com</t>
  </si>
  <si>
    <t>V000915</t>
  </si>
  <si>
    <t>Blair, Gregory and Cherry</t>
  </si>
  <si>
    <t>SW441056052</t>
  </si>
  <si>
    <t>apowell@turner-ortiz.com</t>
  </si>
  <si>
    <t>V000916</t>
  </si>
  <si>
    <t>Myers, Bishop and Lowe</t>
  </si>
  <si>
    <t>UN377966202</t>
  </si>
  <si>
    <t>V000917</t>
  </si>
  <si>
    <t>Paul PLC</t>
  </si>
  <si>
    <t>SW873461023</t>
  </si>
  <si>
    <t>daniellecarroll@mccormick.com</t>
  </si>
  <si>
    <t>V000918</t>
  </si>
  <si>
    <t>Shields-Jordan</t>
  </si>
  <si>
    <t>SW814865909</t>
  </si>
  <si>
    <t>rwalker@simpson-robinson.com</t>
  </si>
  <si>
    <t>V000919</t>
  </si>
  <si>
    <t>Bautista, Cohen and Obrien</t>
  </si>
  <si>
    <t>FR239642593</t>
  </si>
  <si>
    <t>stephaniewarren@garcia.com</t>
  </si>
  <si>
    <t>V000920</t>
  </si>
  <si>
    <t>Walker Group</t>
  </si>
  <si>
    <t>FR102975790</t>
  </si>
  <si>
    <t>smithkevin@avila-williams.net</t>
  </si>
  <si>
    <t>V000921</t>
  </si>
  <si>
    <t>Day, Oneill and Buckley</t>
  </si>
  <si>
    <t>FR671372129</t>
  </si>
  <si>
    <t>beltranderek@grant.com</t>
  </si>
  <si>
    <t>V000922</t>
  </si>
  <si>
    <t>CZ871300293</t>
  </si>
  <si>
    <t>fanderson@vasquez.com</t>
  </si>
  <si>
    <t>V000923</t>
  </si>
  <si>
    <t>Perry-Lee</t>
  </si>
  <si>
    <t>FR256247677</t>
  </si>
  <si>
    <t>dford@hines-doyle.biz</t>
  </si>
  <si>
    <t>V000924</t>
  </si>
  <si>
    <t>Castillo, Harvey and Morgan</t>
  </si>
  <si>
    <t>SW280304828</t>
  </si>
  <si>
    <t>hodgespatrick@fernandez.com</t>
  </si>
  <si>
    <t>V000925</t>
  </si>
  <si>
    <t>Cox-Martinez</t>
  </si>
  <si>
    <t>SP109858685</t>
  </si>
  <si>
    <t>harringtonbrian@gomez.org</t>
  </si>
  <si>
    <t>V000926</t>
  </si>
  <si>
    <t>Gilbert, Long and Ramos</t>
  </si>
  <si>
    <t>UN995736023</t>
  </si>
  <si>
    <t>valeriecarey@buckley.com</t>
  </si>
  <si>
    <t>V000927</t>
  </si>
  <si>
    <t>Gutierrez, Thomas and Skinner</t>
  </si>
  <si>
    <t>RO595311270</t>
  </si>
  <si>
    <t>V000928</t>
  </si>
  <si>
    <t>Mcguire, Doyle and Scott</t>
  </si>
  <si>
    <t>GE933988696</t>
  </si>
  <si>
    <t>emily56@watkins.info</t>
  </si>
  <si>
    <t>V000929</t>
  </si>
  <si>
    <t>Porter, Sexton and Cruz</t>
  </si>
  <si>
    <t>RO946275982</t>
  </si>
  <si>
    <t>ypennington@schneider-williams.com</t>
  </si>
  <si>
    <t>V000930</t>
  </si>
  <si>
    <t>White, Martin and Burgess</t>
  </si>
  <si>
    <t>UN583304978</t>
  </si>
  <si>
    <t>kathylee@tran.com</t>
  </si>
  <si>
    <t>V000931</t>
  </si>
  <si>
    <t>Matthews, Bell and Thomas</t>
  </si>
  <si>
    <t>RO545886947</t>
  </si>
  <si>
    <t>chavezdanielle@cruz.biz</t>
  </si>
  <si>
    <t>V000932</t>
  </si>
  <si>
    <t>amandajones@kim-clark.com</t>
  </si>
  <si>
    <t>V000933</t>
  </si>
  <si>
    <t>Ballard-Price</t>
  </si>
  <si>
    <t>PO948984667</t>
  </si>
  <si>
    <t>robertscatherine@alvarado.com</t>
  </si>
  <si>
    <t>V000934</t>
  </si>
  <si>
    <t>Manning, Morgan and Hernandez</t>
  </si>
  <si>
    <t>CZ558476050</t>
  </si>
  <si>
    <t>leephilip@kelly.com</t>
  </si>
  <si>
    <t>V000935</t>
  </si>
  <si>
    <t>Peterson LLC</t>
  </si>
  <si>
    <t>UN279564825</t>
  </si>
  <si>
    <t>owarren@holmes.com</t>
  </si>
  <si>
    <t>V000936</t>
  </si>
  <si>
    <t>Mcgee-Tucker</t>
  </si>
  <si>
    <t>GE980127335</t>
  </si>
  <si>
    <t>qprice@navarro.com</t>
  </si>
  <si>
    <t>V000937</t>
  </si>
  <si>
    <t>Smith, Deleon and Park</t>
  </si>
  <si>
    <t>SP586829659</t>
  </si>
  <si>
    <t>lopezdana@hoover-rice.com</t>
  </si>
  <si>
    <t>V000938</t>
  </si>
  <si>
    <t>Hess LLC</t>
  </si>
  <si>
    <t>CZ769527724</t>
  </si>
  <si>
    <t>connor46@miller.com</t>
  </si>
  <si>
    <t>V000939</t>
  </si>
  <si>
    <t>Vargas, Skinner and Thomas</t>
  </si>
  <si>
    <t>IT151506878</t>
  </si>
  <si>
    <t>russovicki@brooks-holden.com</t>
  </si>
  <si>
    <t>V000940</t>
  </si>
  <si>
    <t>Daniels-Hunter</t>
  </si>
  <si>
    <t>IT602716887</t>
  </si>
  <si>
    <t>qroberts@hendricks-mathis.biz</t>
  </si>
  <si>
    <t>V000941</t>
  </si>
  <si>
    <t>Johnson, Ramirez and Johnson</t>
  </si>
  <si>
    <t>RO457376089</t>
  </si>
  <si>
    <t>frederick63@nelson.com</t>
  </si>
  <si>
    <t>V000942</t>
  </si>
  <si>
    <t>Grant-Howell</t>
  </si>
  <si>
    <t>RO613607777</t>
  </si>
  <si>
    <t>nzamora@may-davis.com</t>
  </si>
  <si>
    <t>V000943</t>
  </si>
  <si>
    <t>Richards, Brady and Robinson</t>
  </si>
  <si>
    <t>GE896552037</t>
  </si>
  <si>
    <t>gregory41@cooper-fuller.org</t>
  </si>
  <si>
    <t>V000944</t>
  </si>
  <si>
    <t>Walsh Ltd</t>
  </si>
  <si>
    <t>FR906330472</t>
  </si>
  <si>
    <t>rodneybond@lee.com</t>
  </si>
  <si>
    <t>V000945</t>
  </si>
  <si>
    <t>Reid-Barber</t>
  </si>
  <si>
    <t>CZ167776744</t>
  </si>
  <si>
    <t>ubrown@miller-harris.com</t>
  </si>
  <si>
    <t>V000946</t>
  </si>
  <si>
    <t>Garcia-Holmes</t>
  </si>
  <si>
    <t>RO788712883</t>
  </si>
  <si>
    <t>austinwood@fernandez.com</t>
  </si>
  <si>
    <t>V000947</t>
  </si>
  <si>
    <t>Crawford, Roman and Gilbert</t>
  </si>
  <si>
    <t>SP216746399</t>
  </si>
  <si>
    <t>prandolph@rowe-velasquez.com</t>
  </si>
  <si>
    <t>V000948</t>
  </si>
  <si>
    <t>Harris-Robinson</t>
  </si>
  <si>
    <t>SP182248954</t>
  </si>
  <si>
    <t>annarose@bryant.com</t>
  </si>
  <si>
    <t>V000949</t>
  </si>
  <si>
    <t>Long, Schroeder and Robinson</t>
  </si>
  <si>
    <t>PO149775678</t>
  </si>
  <si>
    <t>romeroapril@johnson.com</t>
  </si>
  <si>
    <t>V000950</t>
  </si>
  <si>
    <t>Mcpherson LLC</t>
  </si>
  <si>
    <t>PO271545737</t>
  </si>
  <si>
    <t>angelaswanson@espinoza.com</t>
  </si>
  <si>
    <t>V000951</t>
  </si>
  <si>
    <t>Lane Ltd</t>
  </si>
  <si>
    <t>FR251656645</t>
  </si>
  <si>
    <t>dmacias@hicks.com</t>
  </si>
  <si>
    <t>V000952</t>
  </si>
  <si>
    <t>RO448708503</t>
  </si>
  <si>
    <t>jray@schmidt.com</t>
  </si>
  <si>
    <t>V000953</t>
  </si>
  <si>
    <t>Tucker PLC</t>
  </si>
  <si>
    <t>IT227888105</t>
  </si>
  <si>
    <t>vwhitaker@smith.info</t>
  </si>
  <si>
    <t>V000954</t>
  </si>
  <si>
    <t>Wheeler LLC</t>
  </si>
  <si>
    <t>SW907625115</t>
  </si>
  <si>
    <t>edward75@johnson-frey.biz</t>
  </si>
  <si>
    <t>V000955</t>
  </si>
  <si>
    <t>Valdez-Rice</t>
  </si>
  <si>
    <t>CZ105977234</t>
  </si>
  <si>
    <t>melissacole@campos.com</t>
  </si>
  <si>
    <t>V000956</t>
  </si>
  <si>
    <t>UN969387183</t>
  </si>
  <si>
    <t>lsmith@arellano.com</t>
  </si>
  <si>
    <t>V000957</t>
  </si>
  <si>
    <t>Hall, Hooper and Graham</t>
  </si>
  <si>
    <t>PO723152313</t>
  </si>
  <si>
    <t>baileyholly@scott.com</t>
  </si>
  <si>
    <t>V000958</t>
  </si>
  <si>
    <t>Ortiz Group</t>
  </si>
  <si>
    <t>GE570343442</t>
  </si>
  <si>
    <t>acostamichael@drake.info</t>
  </si>
  <si>
    <t>V000959</t>
  </si>
  <si>
    <t>Butler Ltd</t>
  </si>
  <si>
    <t>GE698117626</t>
  </si>
  <si>
    <t>wilsonnicholas@foster.org</t>
  </si>
  <si>
    <t>V000960</t>
  </si>
  <si>
    <t>Schmidt, Jackson and Taylor</t>
  </si>
  <si>
    <t>SP591397424</t>
  </si>
  <si>
    <t>joshua21@bowman.com</t>
  </si>
  <si>
    <t>V000961</t>
  </si>
  <si>
    <t>Campbell Group</t>
  </si>
  <si>
    <t>CZ803987212</t>
  </si>
  <si>
    <t>bautistaelizabeth@wallace.com</t>
  </si>
  <si>
    <t>V000962</t>
  </si>
  <si>
    <t>Castillo, Contreras and Dean</t>
  </si>
  <si>
    <t>SW372888300</t>
  </si>
  <si>
    <t>alvarezstephen@bentley.com</t>
  </si>
  <si>
    <t>V000963</t>
  </si>
  <si>
    <t>Chase-Curry</t>
  </si>
  <si>
    <t>SP353727486</t>
  </si>
  <si>
    <t>cheyenne10@glover.org</t>
  </si>
  <si>
    <t>V000964</t>
  </si>
  <si>
    <t>Barnes, Green and Page</t>
  </si>
  <si>
    <t>CZ482500194</t>
  </si>
  <si>
    <t>vargasjulie@frank-palmer.com</t>
  </si>
  <si>
    <t>V000965</t>
  </si>
  <si>
    <t>Gonzales-Guzman</t>
  </si>
  <si>
    <t>keyjulie@collins.com</t>
  </si>
  <si>
    <t>V000966</t>
  </si>
  <si>
    <t>Herring Group</t>
  </si>
  <si>
    <t>UN588025844</t>
  </si>
  <si>
    <t>fsmith@stewart.com</t>
  </si>
  <si>
    <t>V000967</t>
  </si>
  <si>
    <t>Lee PLC</t>
  </si>
  <si>
    <t>FR413392920</t>
  </si>
  <si>
    <t>charlesjoanna@hernandez.biz</t>
  </si>
  <si>
    <t>V000968</t>
  </si>
  <si>
    <t>Munoz PLC</t>
  </si>
  <si>
    <t>UN418704255</t>
  </si>
  <si>
    <t>brianramirez@burton-robinson.org</t>
  </si>
  <si>
    <t>V000969</t>
  </si>
  <si>
    <t>Bishop Ltd</t>
  </si>
  <si>
    <t>CZ322707497</t>
  </si>
  <si>
    <t>harringtonchad@woods.com</t>
  </si>
  <si>
    <t>V000970</t>
  </si>
  <si>
    <t>FR713013596</t>
  </si>
  <si>
    <t>floreskatelyn@sloan-george.net</t>
  </si>
  <si>
    <t>V000971</t>
  </si>
  <si>
    <t>Trevino, Martin and Acosta</t>
  </si>
  <si>
    <t>GE601970219</t>
  </si>
  <si>
    <t>kingcharles@delgado-nguyen.biz</t>
  </si>
  <si>
    <t>V000972</t>
  </si>
  <si>
    <t>Solis Group</t>
  </si>
  <si>
    <t>FR673764744</t>
  </si>
  <si>
    <t>elizabeth13@hahn-spears.com</t>
  </si>
  <si>
    <t>V000973</t>
  </si>
  <si>
    <t>Owens-Moyer</t>
  </si>
  <si>
    <t>UN971144885</t>
  </si>
  <si>
    <t>oclark@jones.info</t>
  </si>
  <si>
    <t>V000974</t>
  </si>
  <si>
    <t>Ramirez, Peters and Clark</t>
  </si>
  <si>
    <t>CZ341482335</t>
  </si>
  <si>
    <t>pagekatherine@smith-bradley.com</t>
  </si>
  <si>
    <t>V000975</t>
  </si>
  <si>
    <t>Smith-Guzman</t>
  </si>
  <si>
    <t>RO570835819</t>
  </si>
  <si>
    <t>ccrawford@thomas.com</t>
  </si>
  <si>
    <t>V000976</t>
  </si>
  <si>
    <t>CZ866635936</t>
  </si>
  <si>
    <t>robert13@beck-bennett.net</t>
  </si>
  <si>
    <t>V000977</t>
  </si>
  <si>
    <t>Frey-Thompson</t>
  </si>
  <si>
    <t>UN985267746</t>
  </si>
  <si>
    <t>heather83@bailey.biz</t>
  </si>
  <si>
    <t>V000978</t>
  </si>
  <si>
    <t>Johnson-Barber</t>
  </si>
  <si>
    <t>SP813419137</t>
  </si>
  <si>
    <t>lawrenceedward@lee-fleming.info</t>
  </si>
  <si>
    <t>V000979</t>
  </si>
  <si>
    <t>Johnson-Patterson</t>
  </si>
  <si>
    <t>GE928534815</t>
  </si>
  <si>
    <t>vasquezpenny@miller-french.info</t>
  </si>
  <si>
    <t>V000980</t>
  </si>
  <si>
    <t>Arnold-Watson</t>
  </si>
  <si>
    <t>IT542741051</t>
  </si>
  <si>
    <t>cooleyjacob@horne-roberts.com</t>
  </si>
  <si>
    <t>V000981</t>
  </si>
  <si>
    <t>Bishop-Stephenson</t>
  </si>
  <si>
    <t>UN789480777</t>
  </si>
  <si>
    <t>fduarte@anthony.com</t>
  </si>
  <si>
    <t>V000982</t>
  </si>
  <si>
    <t>Blair Inc</t>
  </si>
  <si>
    <t>IT296793534</t>
  </si>
  <si>
    <t>nicole00@mendoza-bryant.com</t>
  </si>
  <si>
    <t>V000983</t>
  </si>
  <si>
    <t>GE430761193</t>
  </si>
  <si>
    <t>matthew14@griffin.biz</t>
  </si>
  <si>
    <t>V000984</t>
  </si>
  <si>
    <t>Miller-Cook</t>
  </si>
  <si>
    <t>CZ141493001</t>
  </si>
  <si>
    <t>farleyjennifer@howell-jones.com</t>
  </si>
  <si>
    <t>V000985</t>
  </si>
  <si>
    <t>Miller, Lam and Moody</t>
  </si>
  <si>
    <t>UN868872583</t>
  </si>
  <si>
    <t>coxveronica@herrera.com</t>
  </si>
  <si>
    <t>V000986</t>
  </si>
  <si>
    <t>Graham-Williams</t>
  </si>
  <si>
    <t>RO452940596</t>
  </si>
  <si>
    <t>veronica56@alvarez.com</t>
  </si>
  <si>
    <t>V000987</t>
  </si>
  <si>
    <t>Roach, Duncan and Sanchez</t>
  </si>
  <si>
    <t>IT768772131</t>
  </si>
  <si>
    <t>ycampbell@harris.com</t>
  </si>
  <si>
    <t>V000988</t>
  </si>
  <si>
    <t>Rodriguez, Boyd and Garcia</t>
  </si>
  <si>
    <t>UN224125453</t>
  </si>
  <si>
    <t>michaeldennis@cole.com</t>
  </si>
  <si>
    <t>V000989</t>
  </si>
  <si>
    <t>Gregory, Gomez and Cox</t>
  </si>
  <si>
    <t>GE636842047</t>
  </si>
  <si>
    <t>michaelromero@barnett.com</t>
  </si>
  <si>
    <t>V000990</t>
  </si>
  <si>
    <t>Hill Ltd</t>
  </si>
  <si>
    <t>SP761392159</t>
  </si>
  <si>
    <t>rstone@sampson.com</t>
  </si>
  <si>
    <t>V000991</t>
  </si>
  <si>
    <t>Sanders, Fisher and Nguyen</t>
  </si>
  <si>
    <t>RO414413124</t>
  </si>
  <si>
    <t>gregory63@thomas.com</t>
  </si>
  <si>
    <t>V000992</t>
  </si>
  <si>
    <t>Patton-Gibson</t>
  </si>
  <si>
    <t>RO744895045</t>
  </si>
  <si>
    <t>sharon86@mitchell.com</t>
  </si>
  <si>
    <t>V000993</t>
  </si>
  <si>
    <t>Daniels-Roberts</t>
  </si>
  <si>
    <t>RO517826852</t>
  </si>
  <si>
    <t>ewheeler@prince.com</t>
  </si>
  <si>
    <t>V000994</t>
  </si>
  <si>
    <t>Vasquez-Bruce</t>
  </si>
  <si>
    <t>GE354075252</t>
  </si>
  <si>
    <t>lawrencecourtney@sawyer.com</t>
  </si>
  <si>
    <t>V000995</t>
  </si>
  <si>
    <t>Contreras-Myers</t>
  </si>
  <si>
    <t>SW295707010</t>
  </si>
  <si>
    <t>crystalandrews@george.com</t>
  </si>
  <si>
    <t>V000996</t>
  </si>
  <si>
    <t>Yates Group</t>
  </si>
  <si>
    <t>SW292408983</t>
  </si>
  <si>
    <t>rogersanchez@caldwell-rodriguez.com</t>
  </si>
  <si>
    <t>V000997</t>
  </si>
  <si>
    <t>Mejia-Jensen</t>
  </si>
  <si>
    <t>UN874071031</t>
  </si>
  <si>
    <t>andreadrake@newman.com</t>
  </si>
  <si>
    <t>V000998</t>
  </si>
  <si>
    <t>Lester-Hayes</t>
  </si>
  <si>
    <t>GE462589748</t>
  </si>
  <si>
    <t>fordjoshua@ortiz-alvarado.com</t>
  </si>
  <si>
    <t>V000999</t>
  </si>
  <si>
    <t>Pace-Dixon</t>
  </si>
  <si>
    <t>GE623604115</t>
  </si>
  <si>
    <t>mariahwarner@meyer-davis.org</t>
  </si>
  <si>
    <t>V001000</t>
  </si>
  <si>
    <t>Jackson Group</t>
  </si>
  <si>
    <t>GE668175713</t>
  </si>
  <si>
    <t>bridget49@warner-norton.com</t>
  </si>
  <si>
    <t>V001001</t>
  </si>
  <si>
    <t>Johnson, Johnson and Lin</t>
  </si>
  <si>
    <t>FR947100147</t>
  </si>
  <si>
    <t>dananelson@johnson.com</t>
  </si>
  <si>
    <t>V001002</t>
  </si>
  <si>
    <t>Wilson-Bauer</t>
  </si>
  <si>
    <t>SW330948420</t>
  </si>
  <si>
    <t>V001003</t>
  </si>
  <si>
    <t>Fisher-Williams</t>
  </si>
  <si>
    <t>SW776539017</t>
  </si>
  <si>
    <t>jodicasey@allen.com</t>
  </si>
  <si>
    <t>V001004</t>
  </si>
  <si>
    <t>Mullen, Gallegos and Richardson</t>
  </si>
  <si>
    <t>GE222950908</t>
  </si>
  <si>
    <t>jessica81@golden.com</t>
  </si>
  <si>
    <t>V001005</t>
  </si>
  <si>
    <t>Gray LLC</t>
  </si>
  <si>
    <t>GE418076663</t>
  </si>
  <si>
    <t>rmckee@estrada.com</t>
  </si>
  <si>
    <t>V001006</t>
  </si>
  <si>
    <t>Holden-Wang</t>
  </si>
  <si>
    <t>CZ887345833</t>
  </si>
  <si>
    <t>milesjulia@giles.com</t>
  </si>
  <si>
    <t>V001007</t>
  </si>
  <si>
    <t>Sullivan and Sons</t>
  </si>
  <si>
    <t>IT524223980</t>
  </si>
  <si>
    <t>wallaceruben@henry.com</t>
  </si>
  <si>
    <t>V001008</t>
  </si>
  <si>
    <t>Ray Inc</t>
  </si>
  <si>
    <t>CZ178623650</t>
  </si>
  <si>
    <t>gomezdiane@williams.com</t>
  </si>
  <si>
    <t>V001009</t>
  </si>
  <si>
    <t>Edwards-Kim</t>
  </si>
  <si>
    <t>GE972300003</t>
  </si>
  <si>
    <t>kkey@patton.com</t>
  </si>
  <si>
    <t>V001010</t>
  </si>
  <si>
    <t>Martinez-Mahoney</t>
  </si>
  <si>
    <t>SP740523083</t>
  </si>
  <si>
    <t>james39@berry.com</t>
  </si>
  <si>
    <t>V001011</t>
  </si>
  <si>
    <t>Gallegos-Perez</t>
  </si>
  <si>
    <t>UN668590704</t>
  </si>
  <si>
    <t>matthewhodge@rodriguez.org</t>
  </si>
  <si>
    <t>V001012</t>
  </si>
  <si>
    <t>Mitchell-Mcgee</t>
  </si>
  <si>
    <t>RO402878540</t>
  </si>
  <si>
    <t>harrisscott@kennedy-miller.biz</t>
  </si>
  <si>
    <t>V001013</t>
  </si>
  <si>
    <t>Lewis-Sims</t>
  </si>
  <si>
    <t>SP380634006</t>
  </si>
  <si>
    <t>brittany38@anderson.com</t>
  </si>
  <si>
    <t>V001014</t>
  </si>
  <si>
    <t>Wright, Decker and Shepherd</t>
  </si>
  <si>
    <t>UN779407732</t>
  </si>
  <si>
    <t>flawrence@perez.org</t>
  </si>
  <si>
    <t>V001015</t>
  </si>
  <si>
    <t>Graves-Acosta</t>
  </si>
  <si>
    <t>IT360564309</t>
  </si>
  <si>
    <t>danieldunn@mitchell.com</t>
  </si>
  <si>
    <t>V001016</t>
  </si>
  <si>
    <t>Hicks Ltd</t>
  </si>
  <si>
    <t>SW433665670</t>
  </si>
  <si>
    <t>patrickjesse@stewart.com</t>
  </si>
  <si>
    <t>V001017</t>
  </si>
  <si>
    <t>Hoffman-Mason</t>
  </si>
  <si>
    <t>CZ375952200</t>
  </si>
  <si>
    <t>megan09@obrien-hull.org</t>
  </si>
  <si>
    <t>V001018</t>
  </si>
  <si>
    <t>Blackburn-Carlson</t>
  </si>
  <si>
    <t>UN559896944</t>
  </si>
  <si>
    <t>gregorygould@smith.com</t>
  </si>
  <si>
    <t>V001019</t>
  </si>
  <si>
    <t>RO655343239</t>
  </si>
  <si>
    <t>kenneth86@warren.com</t>
  </si>
  <si>
    <t>V001020</t>
  </si>
  <si>
    <t>Bean PLC</t>
  </si>
  <si>
    <t>UN220138003</t>
  </si>
  <si>
    <t>david33@pena-alexander.biz</t>
  </si>
  <si>
    <t>V001021</t>
  </si>
  <si>
    <t>Walker, Castro and Underwood</t>
  </si>
  <si>
    <t>IT257202117</t>
  </si>
  <si>
    <t>copelandkevin@anderson.com</t>
  </si>
  <si>
    <t>V001022</t>
  </si>
  <si>
    <t>Gonzalez-Johnson</t>
  </si>
  <si>
    <t>UN543716846</t>
  </si>
  <si>
    <t>yyoung@li-frederick.com</t>
  </si>
  <si>
    <t>V001023</t>
  </si>
  <si>
    <t>Levy Ltd</t>
  </si>
  <si>
    <t>RO572402652</t>
  </si>
  <si>
    <t>qhenry@hernandez.net</t>
  </si>
  <si>
    <t>V001024</t>
  </si>
  <si>
    <t>Smith, Daugherty and Osborne</t>
  </si>
  <si>
    <t>UN970915851</t>
  </si>
  <si>
    <t>steven07@stafford.com</t>
  </si>
  <si>
    <t>V001025</t>
  </si>
  <si>
    <t>Gomez, Wells and Chen</t>
  </si>
  <si>
    <t>IT502858621</t>
  </si>
  <si>
    <t>harveybarbara@anderson-rose.biz</t>
  </si>
  <si>
    <t>V001026</t>
  </si>
  <si>
    <t>Ortega-Morales</t>
  </si>
  <si>
    <t>SP925436313</t>
  </si>
  <si>
    <t>barbararivera@osborne-moon.biz</t>
  </si>
  <si>
    <t>V001027</t>
  </si>
  <si>
    <t>Ferguson Ltd</t>
  </si>
  <si>
    <t>SW721188793</t>
  </si>
  <si>
    <t>donna72@turner.org</t>
  </si>
  <si>
    <t>V001028</t>
  </si>
  <si>
    <t>Mitchell-Johnson</t>
  </si>
  <si>
    <t>SP799859485</t>
  </si>
  <si>
    <t>erikbarnett@le-howard.net</t>
  </si>
  <si>
    <t>V001029</t>
  </si>
  <si>
    <t>Jackson-Anderson</t>
  </si>
  <si>
    <t>UN100612109</t>
  </si>
  <si>
    <t>curtis97@figueroa.com</t>
  </si>
  <si>
    <t>V001030</t>
  </si>
  <si>
    <t>Bowman PLC</t>
  </si>
  <si>
    <t>SW495533860</t>
  </si>
  <si>
    <t>caitlingarcia@gordon-reyes.biz</t>
  </si>
  <si>
    <t>V001031</t>
  </si>
  <si>
    <t>West and Sons</t>
  </si>
  <si>
    <t>UN824285270</t>
  </si>
  <si>
    <t>jacksonrebecca@davis.com</t>
  </si>
  <si>
    <t>V001032</t>
  </si>
  <si>
    <t>Adams, Hayes and Williams</t>
  </si>
  <si>
    <t>GE244473961</t>
  </si>
  <si>
    <t>kelsey36@wilkerson-brown.com</t>
  </si>
  <si>
    <t>V001033</t>
  </si>
  <si>
    <t>Ramos-Jennings</t>
  </si>
  <si>
    <t>SP478003819</t>
  </si>
  <si>
    <t>michelenelson@ware.net</t>
  </si>
  <si>
    <t>V001034</t>
  </si>
  <si>
    <t>Rivera, Hunter and Lam</t>
  </si>
  <si>
    <t>GE408557146</t>
  </si>
  <si>
    <t>john96@roberts.info</t>
  </si>
  <si>
    <t>V001035</t>
  </si>
  <si>
    <t>Green-Juarez</t>
  </si>
  <si>
    <t>RO290920299</t>
  </si>
  <si>
    <t>kaitlyn39@raymond-charles.net</t>
  </si>
  <si>
    <t>V001036</t>
  </si>
  <si>
    <t>Reid-Burnett</t>
  </si>
  <si>
    <t>PO733675452</t>
  </si>
  <si>
    <t>dsilva@higgins-bender.com</t>
  </si>
  <si>
    <t>V001037</t>
  </si>
  <si>
    <t>Stephens Ltd</t>
  </si>
  <si>
    <t>IT474094825</t>
  </si>
  <si>
    <t>robinsonmichael@smith.com</t>
  </si>
  <si>
    <t>V001038</t>
  </si>
  <si>
    <t>Collins-Murphy</t>
  </si>
  <si>
    <t>GE922397569</t>
  </si>
  <si>
    <t>westcarl@burgess-quinn.com</t>
  </si>
  <si>
    <t>V001039</t>
  </si>
  <si>
    <t>Zhang, Jones and West</t>
  </si>
  <si>
    <t>FR627899668</t>
  </si>
  <si>
    <t>roachshelby@perry-bell.org</t>
  </si>
  <si>
    <t>V001040</t>
  </si>
  <si>
    <t>Barnes, Chambers and Freeman</t>
  </si>
  <si>
    <t>IT538455808</t>
  </si>
  <si>
    <t>gloria00@davis.biz</t>
  </si>
  <si>
    <t>V001041</t>
  </si>
  <si>
    <t>Floyd-Watts</t>
  </si>
  <si>
    <t>SW951679265</t>
  </si>
  <si>
    <t>jross@williams.com</t>
  </si>
  <si>
    <t>V001042</t>
  </si>
  <si>
    <t>Lucas, Martin and Stevens</t>
  </si>
  <si>
    <t>UN888265708</t>
  </si>
  <si>
    <t>andreaashley@collins.biz</t>
  </si>
  <si>
    <t>V001043</t>
  </si>
  <si>
    <t>Gray and Sons</t>
  </si>
  <si>
    <t>FR496489244</t>
  </si>
  <si>
    <t>bradrivera@morris.com</t>
  </si>
  <si>
    <t>V001044</t>
  </si>
  <si>
    <t>Fisher, Williams and Fisher</t>
  </si>
  <si>
    <t>SW320396322</t>
  </si>
  <si>
    <t>lorirosario@edwards.org</t>
  </si>
  <si>
    <t>V001045</t>
  </si>
  <si>
    <t>Ayers LLC</t>
  </si>
  <si>
    <t>GE356424686</t>
  </si>
  <si>
    <t>francisbrandon@perez.info</t>
  </si>
  <si>
    <t>V001046</t>
  </si>
  <si>
    <t>Colon-Williams</t>
  </si>
  <si>
    <t>FR369513782</t>
  </si>
  <si>
    <t>johnsonmary@wright.net</t>
  </si>
  <si>
    <t>V001047</t>
  </si>
  <si>
    <t>King, Weaver and Berg</t>
  </si>
  <si>
    <t>RO768469140</t>
  </si>
  <si>
    <t>jamesfernandez@larsen-elliott.com</t>
  </si>
  <si>
    <t>V001048</t>
  </si>
  <si>
    <t>Payne, Martin and Brown</t>
  </si>
  <si>
    <t>SW611659155</t>
  </si>
  <si>
    <t>keithcameron@baker.com</t>
  </si>
  <si>
    <t>V001049</t>
  </si>
  <si>
    <t>Smith-Pratt</t>
  </si>
  <si>
    <t>SP820795838</t>
  </si>
  <si>
    <t>juan95@tucker-potter.net</t>
  </si>
  <si>
    <t>V001050</t>
  </si>
  <si>
    <t>Duncan, Estrada and Dickerson</t>
  </si>
  <si>
    <t>RO204679204</t>
  </si>
  <si>
    <t>mstuart@kent.com</t>
  </si>
  <si>
    <t>V001051</t>
  </si>
  <si>
    <t>Sullivan, Daniel and Walters</t>
  </si>
  <si>
    <t>UN965766634</t>
  </si>
  <si>
    <t>michaelstrong@murray-tyler.info</t>
  </si>
  <si>
    <t>V001052</t>
  </si>
  <si>
    <t>Rodriguez Ltd</t>
  </si>
  <si>
    <t>CZ346018340</t>
  </si>
  <si>
    <t>wilsonpatricia@reeves-tyler.com</t>
  </si>
  <si>
    <t>V001053</t>
  </si>
  <si>
    <t>Gibson-Johnson</t>
  </si>
  <si>
    <t>GE738610639</t>
  </si>
  <si>
    <t>nguyenjose@fox.com</t>
  </si>
  <si>
    <t>V001054</t>
  </si>
  <si>
    <t>Briggs, Robinson and Lynch</t>
  </si>
  <si>
    <t>CZ679623581</t>
  </si>
  <si>
    <t>tyronesteele@holmes.com</t>
  </si>
  <si>
    <t>V001055</t>
  </si>
  <si>
    <t>Smith, Ewing and Roberts</t>
  </si>
  <si>
    <t>UN806460180</t>
  </si>
  <si>
    <t>stephanie55@carpenter.com</t>
  </si>
  <si>
    <t>V001056</t>
  </si>
  <si>
    <t>Cortez, Hall and Ramirez</t>
  </si>
  <si>
    <t>CZ786251336</t>
  </si>
  <si>
    <t>V001057</t>
  </si>
  <si>
    <t>Joseph-Crawford</t>
  </si>
  <si>
    <t>PO272295892</t>
  </si>
  <si>
    <t>amysantiago@rogers.com</t>
  </si>
  <si>
    <t>V001058</t>
  </si>
  <si>
    <t>Willis and Sons</t>
  </si>
  <si>
    <t>xjones@bean-castillo.info</t>
  </si>
  <si>
    <t>V001059</t>
  </si>
  <si>
    <t>Little, Anderson and Barrett</t>
  </si>
  <si>
    <t>CZ715655238</t>
  </si>
  <si>
    <t>trevinomichael@bowen.biz</t>
  </si>
  <si>
    <t>V001060</t>
  </si>
  <si>
    <t>Curtis-Nguyen</t>
  </si>
  <si>
    <t>SW695821951</t>
  </si>
  <si>
    <t>bwells@thomas.com</t>
  </si>
  <si>
    <t>V001061</t>
  </si>
  <si>
    <t>Rangel LLC</t>
  </si>
  <si>
    <t>UN221313077</t>
  </si>
  <si>
    <t>jwilkins@torres.com</t>
  </si>
  <si>
    <t>V001062</t>
  </si>
  <si>
    <t>Wilkinson-Jenkins</t>
  </si>
  <si>
    <t>GE669250913</t>
  </si>
  <si>
    <t>lawrencethompson@zimmerman-williams.com</t>
  </si>
  <si>
    <t>V001063</t>
  </si>
  <si>
    <t>Gonzalez, Smith and Stein</t>
  </si>
  <si>
    <t>UN308285794</t>
  </si>
  <si>
    <t>johnsonkelly@garcia-gonzales.org</t>
  </si>
  <si>
    <t>V001064</t>
  </si>
  <si>
    <t>Taylor, Wallace and Bryan</t>
  </si>
  <si>
    <t>SW855157973</t>
  </si>
  <si>
    <t>robertmiller@silva.com</t>
  </si>
  <si>
    <t>V001065</t>
  </si>
  <si>
    <t>Pacheco-Velazquez</t>
  </si>
  <si>
    <t>IT993112570</t>
  </si>
  <si>
    <t>frazierpatty@mccann.biz</t>
  </si>
  <si>
    <t>V001066</t>
  </si>
  <si>
    <t>Hogan-Cordova</t>
  </si>
  <si>
    <t>PO510132346</t>
  </si>
  <si>
    <t>bushsandra@cooke.com</t>
  </si>
  <si>
    <t>V001067</t>
  </si>
  <si>
    <t>Mason-Morris</t>
  </si>
  <si>
    <t>RO833049332</t>
  </si>
  <si>
    <t>jennifer68@harrison.com</t>
  </si>
  <si>
    <t>V001068</t>
  </si>
  <si>
    <t>Hill, Miller and Aguilar</t>
  </si>
  <si>
    <t>UN204381643</t>
  </si>
  <si>
    <t>rogeradams@smith.com</t>
  </si>
  <si>
    <t>V001069</t>
  </si>
  <si>
    <t>Skinner Ltd</t>
  </si>
  <si>
    <t>PO533348206</t>
  </si>
  <si>
    <t>brosario@aguirre.info</t>
  </si>
  <si>
    <t>V001070</t>
  </si>
  <si>
    <t>Shelton Group</t>
  </si>
  <si>
    <t>RO322495792</t>
  </si>
  <si>
    <t>amy35@graham.com</t>
  </si>
  <si>
    <t>V001071</t>
  </si>
  <si>
    <t>Gonzalez-Roberts</t>
  </si>
  <si>
    <t>CZ218126268</t>
  </si>
  <si>
    <t>lynchcynthia@johnson.net</t>
  </si>
  <si>
    <t>V001072</t>
  </si>
  <si>
    <t>Haynes LLC</t>
  </si>
  <si>
    <t>SP246973771</t>
  </si>
  <si>
    <t>waltermiller@thompson.com</t>
  </si>
  <si>
    <t>V001073</t>
  </si>
  <si>
    <t>Rubio-Stewart</t>
  </si>
  <si>
    <t>FR310254406</t>
  </si>
  <si>
    <t>xgreen@wong.info</t>
  </si>
  <si>
    <t>V001074</t>
  </si>
  <si>
    <t>Coleman, Holland and Allen</t>
  </si>
  <si>
    <t>UN316792918</t>
  </si>
  <si>
    <t>V001075</t>
  </si>
  <si>
    <t>Price-Butler</t>
  </si>
  <si>
    <t>UN521856866</t>
  </si>
  <si>
    <t>christie84@mcdonald.com</t>
  </si>
  <si>
    <t>V001076</t>
  </si>
  <si>
    <t>Patterson, Jones and Hunter</t>
  </si>
  <si>
    <t>UN419542327</t>
  </si>
  <si>
    <t>ronaldhiggins@heath-blankenship.com</t>
  </si>
  <si>
    <t>V001077</t>
  </si>
  <si>
    <t>Maxwell, Jones and Koch</t>
  </si>
  <si>
    <t>FR950598768</t>
  </si>
  <si>
    <t>thomasrodriguez@freeman.com</t>
  </si>
  <si>
    <t>V001078</t>
  </si>
  <si>
    <t>Carter-Wright</t>
  </si>
  <si>
    <t>PO578293720</t>
  </si>
  <si>
    <t>rebeccarich@acosta.biz</t>
  </si>
  <si>
    <t>V001079</t>
  </si>
  <si>
    <t>Henderson-Robles</t>
  </si>
  <si>
    <t>PO972017914</t>
  </si>
  <si>
    <t>cyoung@day.com</t>
  </si>
  <si>
    <t>V001080</t>
  </si>
  <si>
    <t>UN113277197</t>
  </si>
  <si>
    <t>gpratt@jordan.com</t>
  </si>
  <si>
    <t>V001081</t>
  </si>
  <si>
    <t>Anderson-Hayes</t>
  </si>
  <si>
    <t>GE232787993</t>
  </si>
  <si>
    <t>lmcgee@vasquez.com</t>
  </si>
  <si>
    <t>V001082</t>
  </si>
  <si>
    <t>Wells LLC</t>
  </si>
  <si>
    <t>SW991390055</t>
  </si>
  <si>
    <t>brianpadilla@martinez.org</t>
  </si>
  <si>
    <t>V001083</t>
  </si>
  <si>
    <t>Thomas and Sons</t>
  </si>
  <si>
    <t>SP329198810</t>
  </si>
  <si>
    <t>munozrichard@velasquez.com</t>
  </si>
  <si>
    <t>V001084</t>
  </si>
  <si>
    <t>Walker, Hooper and Wade</t>
  </si>
  <si>
    <t>FR347524973</t>
  </si>
  <si>
    <t>alanhernandez@berry-cabrera.com</t>
  </si>
  <si>
    <t>V001085</t>
  </si>
  <si>
    <t>Hall-Logan</t>
  </si>
  <si>
    <t>UN620280154</t>
  </si>
  <si>
    <t>V001086</t>
  </si>
  <si>
    <t>Gonzalez Ltd</t>
  </si>
  <si>
    <t>SP572411655</t>
  </si>
  <si>
    <t>jennifer42@davis-henry.net</t>
  </si>
  <si>
    <t>V001087</t>
  </si>
  <si>
    <t>Estrada, Marshall and Khan</t>
  </si>
  <si>
    <t>GE264860683</t>
  </si>
  <si>
    <t>hstewart@doyle.com</t>
  </si>
  <si>
    <t>V001088</t>
  </si>
  <si>
    <t>Wu Inc</t>
  </si>
  <si>
    <t>RO671849192</t>
  </si>
  <si>
    <t>ysosa@lamb-bryant.net</t>
  </si>
  <si>
    <t>V001089</t>
  </si>
  <si>
    <t>FR959247580</t>
  </si>
  <si>
    <t>davidflores@bishop.com</t>
  </si>
  <si>
    <t>V001090</t>
  </si>
  <si>
    <t>Harris, Williams and Levine</t>
  </si>
  <si>
    <t>IT508648671</t>
  </si>
  <si>
    <t>kimberlymeyers@morgan.com</t>
  </si>
  <si>
    <t>V001091</t>
  </si>
  <si>
    <t>Case-Wood</t>
  </si>
  <si>
    <t>ganderson@fields.com</t>
  </si>
  <si>
    <t>V001092</t>
  </si>
  <si>
    <t>Ellison-Porter</t>
  </si>
  <si>
    <t>SP486111023</t>
  </si>
  <si>
    <t>wrightaustin@moore.org</t>
  </si>
  <si>
    <t>V001093</t>
  </si>
  <si>
    <t>Rice-Wong</t>
  </si>
  <si>
    <t>UN314047518</t>
  </si>
  <si>
    <t>vicki37@carroll.org</t>
  </si>
  <si>
    <t>V001094</t>
  </si>
  <si>
    <t>Vincent and Sons</t>
  </si>
  <si>
    <t>UN792272462</t>
  </si>
  <si>
    <t>ajohnson@johnson.com</t>
  </si>
  <si>
    <t>V001095</t>
  </si>
  <si>
    <t>Rowland, Johnson and Jones</t>
  </si>
  <si>
    <t>PO971198609</t>
  </si>
  <si>
    <t>eric21@barnett.net</t>
  </si>
  <si>
    <t>V001096</t>
  </si>
  <si>
    <t>Miller-Brown</t>
  </si>
  <si>
    <t>RO967387296</t>
  </si>
  <si>
    <t>bryan99@pruitt.biz</t>
  </si>
  <si>
    <t>V001097</t>
  </si>
  <si>
    <t>Acosta Inc</t>
  </si>
  <si>
    <t>IT644241262</t>
  </si>
  <si>
    <t>kreyes@price.com</t>
  </si>
  <si>
    <t>V001098</t>
  </si>
  <si>
    <t>Hancock Ltd</t>
  </si>
  <si>
    <t>FR872296065</t>
  </si>
  <si>
    <t>christopher77@brown.com</t>
  </si>
  <si>
    <t>V001099</t>
  </si>
  <si>
    <t>Kelly Inc</t>
  </si>
  <si>
    <t>IT156806546</t>
  </si>
  <si>
    <t>jeanette14@lindsey.info</t>
  </si>
  <si>
    <t>V001100</t>
  </si>
  <si>
    <t>Martinez, Ortiz and Chen</t>
  </si>
  <si>
    <t>CZ824259211</t>
  </si>
  <si>
    <t>sandrawatson@boyer.org</t>
  </si>
  <si>
    <t>V001101</t>
  </si>
  <si>
    <t>Grant PLC</t>
  </si>
  <si>
    <t>SW899783177</t>
  </si>
  <si>
    <t>terri82@green.org</t>
  </si>
  <si>
    <t>V001102</t>
  </si>
  <si>
    <t>Russell-Freeman</t>
  </si>
  <si>
    <t>SP964193085</t>
  </si>
  <si>
    <t>henrysimmons@robinson-lee.info</t>
  </si>
  <si>
    <t>V001103</t>
  </si>
  <si>
    <t>Santiago Group</t>
  </si>
  <si>
    <t>SP604930143</t>
  </si>
  <si>
    <t>anavarro@johnson.com</t>
  </si>
  <si>
    <t>V001104</t>
  </si>
  <si>
    <t>Curry-Mack</t>
  </si>
  <si>
    <t>PO147328501</t>
  </si>
  <si>
    <t>V001105</t>
  </si>
  <si>
    <t>Thomas, Clark and Ferrell</t>
  </si>
  <si>
    <t>PO320345636</t>
  </si>
  <si>
    <t>boydstephen@frank.biz</t>
  </si>
  <si>
    <t>V001106</t>
  </si>
  <si>
    <t>Flores-Bell</t>
  </si>
  <si>
    <t>SP881098506</t>
  </si>
  <si>
    <t>delgadoann@johnson-jones.com</t>
  </si>
  <si>
    <t>V001107</t>
  </si>
  <si>
    <t>Clark-Hurst</t>
  </si>
  <si>
    <t>SW843850450</t>
  </si>
  <si>
    <t>llopez@pratt.com</t>
  </si>
  <si>
    <t>V001108</t>
  </si>
  <si>
    <t>Dudley-Taylor</t>
  </si>
  <si>
    <t>SW466252740</t>
  </si>
  <si>
    <t>anthonybarrera@harris.com</t>
  </si>
  <si>
    <t>V001109</t>
  </si>
  <si>
    <t>Lowery LLC</t>
  </si>
  <si>
    <t>SW872137754</t>
  </si>
  <si>
    <t>bryan@garcia.com</t>
  </si>
  <si>
    <t>V001110</t>
  </si>
  <si>
    <t>Anderson Ltd</t>
  </si>
  <si>
    <t>GE611374771</t>
  </si>
  <si>
    <t>amber30@mayo.net</t>
  </si>
  <si>
    <t>V001111</t>
  </si>
  <si>
    <t>Cochran-Miller</t>
  </si>
  <si>
    <t>GE338017602</t>
  </si>
  <si>
    <t>salazarstephanie@stone-zimmerman.org</t>
  </si>
  <si>
    <t>V001112</t>
  </si>
  <si>
    <t>Valentine, Young and Miller</t>
  </si>
  <si>
    <t>GE440425262</t>
  </si>
  <si>
    <t>oharrell@flores-rice.com</t>
  </si>
  <si>
    <t>V001113</t>
  </si>
  <si>
    <t>Shah, Ford and Mason</t>
  </si>
  <si>
    <t>SP605304420</t>
  </si>
  <si>
    <t>katherinemorrow@mendez.net</t>
  </si>
  <si>
    <t>V001114</t>
  </si>
  <si>
    <t>Davis-Chavez</t>
  </si>
  <si>
    <t>UN849944780</t>
  </si>
  <si>
    <t>grantdonald@dillon-vargas.com</t>
  </si>
  <si>
    <t>V001115</t>
  </si>
  <si>
    <t>Bradford-Stephenson</t>
  </si>
  <si>
    <t>IT495608511</t>
  </si>
  <si>
    <t>briandudley@sanchez-mills.info</t>
  </si>
  <si>
    <t>V001116</t>
  </si>
  <si>
    <t>Gilbert Group</t>
  </si>
  <si>
    <t>SW477976527</t>
  </si>
  <si>
    <t>aliciaberg@fields-jones.biz</t>
  </si>
  <si>
    <t>V001117</t>
  </si>
  <si>
    <t>Dunlap Group</t>
  </si>
  <si>
    <t>UN378573541</t>
  </si>
  <si>
    <t>hoodmary@sparks-williams.com</t>
  </si>
  <si>
    <t>V001118</t>
  </si>
  <si>
    <t>Stewart, Warner and Wilson</t>
  </si>
  <si>
    <t>PO907339216</t>
  </si>
  <si>
    <t>V001119</t>
  </si>
  <si>
    <t>Hill-Calderon</t>
  </si>
  <si>
    <t>CZ575378280</t>
  </si>
  <si>
    <t>ambersanchez@quinn.biz</t>
  </si>
  <si>
    <t>V001120</t>
  </si>
  <si>
    <t>Fisher, Jones and Underwood</t>
  </si>
  <si>
    <t>GE760809862</t>
  </si>
  <si>
    <t>gmiller@smith.biz</t>
  </si>
  <si>
    <t>V001121</t>
  </si>
  <si>
    <t>Pace PLC</t>
  </si>
  <si>
    <t>UN101378808</t>
  </si>
  <si>
    <t>darren03@obrien.com</t>
  </si>
  <si>
    <t>V001122</t>
  </si>
  <si>
    <t>Norton LLC</t>
  </si>
  <si>
    <t>IT847597984</t>
  </si>
  <si>
    <t>fordellen@bond-evans.com</t>
  </si>
  <si>
    <t>V001123</t>
  </si>
  <si>
    <t>Hill-Hall</t>
  </si>
  <si>
    <t>UN318795070</t>
  </si>
  <si>
    <t>clarktina@yu.net</t>
  </si>
  <si>
    <t>V001124</t>
  </si>
  <si>
    <t>White Inc</t>
  </si>
  <si>
    <t>UN693883824</t>
  </si>
  <si>
    <t>oevans@lawrence.org</t>
  </si>
  <si>
    <t>V001125</t>
  </si>
  <si>
    <t>IT380436486</t>
  </si>
  <si>
    <t>wvalenzuela@gordon.com</t>
  </si>
  <si>
    <t>V001126</t>
  </si>
  <si>
    <t>Blevins PLC</t>
  </si>
  <si>
    <t>IT401175818</t>
  </si>
  <si>
    <t>nielsenkristen@murray.com</t>
  </si>
  <si>
    <t>V001127</t>
  </si>
  <si>
    <t>SW770528056</t>
  </si>
  <si>
    <t>johnodom@peterson-garcia.net</t>
  </si>
  <si>
    <t>V001128</t>
  </si>
  <si>
    <t>Gordon, Watson and Martin</t>
  </si>
  <si>
    <t>SW493870381</t>
  </si>
  <si>
    <t>deannahaynes@nichols.com</t>
  </si>
  <si>
    <t>V001129</t>
  </si>
  <si>
    <t>Mcintyre-Sanchez</t>
  </si>
  <si>
    <t>CZ180104016</t>
  </si>
  <si>
    <t>vshaw@barron-malone.com</t>
  </si>
  <si>
    <t>V001130</t>
  </si>
  <si>
    <t>Myers, Park and Wong</t>
  </si>
  <si>
    <t>RO873030459</t>
  </si>
  <si>
    <t>veronicabarber@gentry.com</t>
  </si>
  <si>
    <t>V001131</t>
  </si>
  <si>
    <t>Maldonado PLC</t>
  </si>
  <si>
    <t>RO755236395</t>
  </si>
  <si>
    <t>hectorrobinson@brown.com</t>
  </si>
  <si>
    <t>V001132</t>
  </si>
  <si>
    <t>Long, Barton and Walker</t>
  </si>
  <si>
    <t>PO456991413</t>
  </si>
  <si>
    <t>williamsjames@barber.net</t>
  </si>
  <si>
    <t>V001133</t>
  </si>
  <si>
    <t>Pitts Ltd</t>
  </si>
  <si>
    <t>RO712233413</t>
  </si>
  <si>
    <t>xfarmer@smith-wilson.com</t>
  </si>
  <si>
    <t>V001134</t>
  </si>
  <si>
    <t>Lopez, Perez and Thomas</t>
  </si>
  <si>
    <t>UN363720849</t>
  </si>
  <si>
    <t>portega@glenn.net</t>
  </si>
  <si>
    <t>V001135</t>
  </si>
  <si>
    <t>Conner-Vasquez</t>
  </si>
  <si>
    <t>UN336044428</t>
  </si>
  <si>
    <t>xryan@nguyen.info</t>
  </si>
  <si>
    <t>V001136</t>
  </si>
  <si>
    <t>Cook-Morrison</t>
  </si>
  <si>
    <t>RO534503340</t>
  </si>
  <si>
    <t>wwilson@walker.net</t>
  </si>
  <si>
    <t>V001137</t>
  </si>
  <si>
    <t>Henry-Daniels</t>
  </si>
  <si>
    <t>CZ289235425</t>
  </si>
  <si>
    <t>shermanlindsey@watkins.com</t>
  </si>
  <si>
    <t>V001138</t>
  </si>
  <si>
    <t>Daniels-Kramer</t>
  </si>
  <si>
    <t>PO275384998</t>
  </si>
  <si>
    <t>johnsonamber@smith.com</t>
  </si>
  <si>
    <t>V001139</t>
  </si>
  <si>
    <t>Jenkins and Sons</t>
  </si>
  <si>
    <t>SP191532895</t>
  </si>
  <si>
    <t>bowenmartin@cannon.com</t>
  </si>
  <si>
    <t>V001140</t>
  </si>
  <si>
    <t>PO468285731</t>
  </si>
  <si>
    <t>richard93@stevenson.com</t>
  </si>
  <si>
    <t>V001141</t>
  </si>
  <si>
    <t>Long, Armstrong and Choi</t>
  </si>
  <si>
    <t>CZ834170010</t>
  </si>
  <si>
    <t>zlambert@richardson-waller.com</t>
  </si>
  <si>
    <t>V001142</t>
  </si>
  <si>
    <t>Turner-Rodriguez</t>
  </si>
  <si>
    <t>PO174443893</t>
  </si>
  <si>
    <t>jtorres@hodges.com</t>
  </si>
  <si>
    <t>V001143</t>
  </si>
  <si>
    <t>Shields, Bailey and Hart</t>
  </si>
  <si>
    <t>FR578630098</t>
  </si>
  <si>
    <t>jordanshannon@martinez-hall.biz</t>
  </si>
  <si>
    <t>V001144</t>
  </si>
  <si>
    <t>Chambers, Smith and Woodward</t>
  </si>
  <si>
    <t>RO204192749</t>
  </si>
  <si>
    <t>ijones@white.com</t>
  </si>
  <si>
    <t>V001145</t>
  </si>
  <si>
    <t>Smith, Avery and Perry</t>
  </si>
  <si>
    <t>PO477737796</t>
  </si>
  <si>
    <t>V001146</t>
  </si>
  <si>
    <t>Gaines, Olson and Bennett</t>
  </si>
  <si>
    <t>SW722255329</t>
  </si>
  <si>
    <t>davistammy@adams.com</t>
  </si>
  <si>
    <t>V001147</t>
  </si>
  <si>
    <t>Carter LLC</t>
  </si>
  <si>
    <t>SW552949354</t>
  </si>
  <si>
    <t>ellissamuel@robertson.biz</t>
  </si>
  <si>
    <t>V001148</t>
  </si>
  <si>
    <t>Williams Inc</t>
  </si>
  <si>
    <t>UN626523252</t>
  </si>
  <si>
    <t>xgallegos@jackson-waller.org</t>
  </si>
  <si>
    <t>V001149</t>
  </si>
  <si>
    <t>Richards, Young and Garcia</t>
  </si>
  <si>
    <t>UN204880060</t>
  </si>
  <si>
    <t>christopher67@hughes.biz</t>
  </si>
  <si>
    <t>V001150</t>
  </si>
  <si>
    <t>IT691762463</t>
  </si>
  <si>
    <t>qromero@nielsen.com</t>
  </si>
  <si>
    <t>V001151</t>
  </si>
  <si>
    <t>Green Inc</t>
  </si>
  <si>
    <t>SW376050989</t>
  </si>
  <si>
    <t>sarabyrd@pena.info</t>
  </si>
  <si>
    <t>V001152</t>
  </si>
  <si>
    <t>Evans-Munoz</t>
  </si>
  <si>
    <t>GE339528314</t>
  </si>
  <si>
    <t>fisherricky@russell-jones.org</t>
  </si>
  <si>
    <t>V001153</t>
  </si>
  <si>
    <t>Strickland-Estrada</t>
  </si>
  <si>
    <t>IT415835213</t>
  </si>
  <si>
    <t>isingh@buchanan.info</t>
  </si>
  <si>
    <t>V001154</t>
  </si>
  <si>
    <t>Rasmussen PLC</t>
  </si>
  <si>
    <t>SW328047387</t>
  </si>
  <si>
    <t>smithalexander@mckee.com</t>
  </si>
  <si>
    <t>V001155</t>
  </si>
  <si>
    <t>Brock-Branch</t>
  </si>
  <si>
    <t>SP415578441</t>
  </si>
  <si>
    <t>yking@baker.org</t>
  </si>
  <si>
    <t>V001156</t>
  </si>
  <si>
    <t>Hart-Black</t>
  </si>
  <si>
    <t>UN991863953</t>
  </si>
  <si>
    <t>holmesjamie@pugh.com</t>
  </si>
  <si>
    <t>V001157</t>
  </si>
  <si>
    <t>House-Castro</t>
  </si>
  <si>
    <t>SP955412892</t>
  </si>
  <si>
    <t>perezbrenda@stewart.com</t>
  </si>
  <si>
    <t>V001158</t>
  </si>
  <si>
    <t>Heath, Johnson and Beck</t>
  </si>
  <si>
    <t>SP594204071</t>
  </si>
  <si>
    <t>tammy18@perkins-white.com</t>
  </si>
  <si>
    <t>V001159</t>
  </si>
  <si>
    <t>Gardner, Willis and Solis</t>
  </si>
  <si>
    <t>SP870822000</t>
  </si>
  <si>
    <t>torozco@woods.org</t>
  </si>
  <si>
    <t>V001160</t>
  </si>
  <si>
    <t>Wood, Sullivan and Nicholson</t>
  </si>
  <si>
    <t>UN766729616</t>
  </si>
  <si>
    <t>lisaayers@burton-walton.com</t>
  </si>
  <si>
    <t>V001161</t>
  </si>
  <si>
    <t>SP554633272</t>
  </si>
  <si>
    <t>xleblanc@smith-patterson.info</t>
  </si>
  <si>
    <t>V001162</t>
  </si>
  <si>
    <t>Pitts Inc</t>
  </si>
  <si>
    <t>FR806200456</t>
  </si>
  <si>
    <t>cvaldez@rios.com</t>
  </si>
  <si>
    <t>V001163</t>
  </si>
  <si>
    <t>Kim PLC</t>
  </si>
  <si>
    <t>UN563478901</t>
  </si>
  <si>
    <t>hjones@rivera.com</t>
  </si>
  <si>
    <t>V001164</t>
  </si>
  <si>
    <t>Gonzalez Group</t>
  </si>
  <si>
    <t>RO161043348</t>
  </si>
  <si>
    <t>joel30@morgan-anderson.com</t>
  </si>
  <si>
    <t>V001165</t>
  </si>
  <si>
    <t>Graves, Moss and Patel</t>
  </si>
  <si>
    <t>SW930937344</t>
  </si>
  <si>
    <t>sfoster@fowler.biz</t>
  </si>
  <si>
    <t>V001166</t>
  </si>
  <si>
    <t>Salinas, Andrews and Riley</t>
  </si>
  <si>
    <t>FR230869325</t>
  </si>
  <si>
    <t>maria34@chapman-glover.biz</t>
  </si>
  <si>
    <t>V001167</t>
  </si>
  <si>
    <t>Smith, Gardner and Cantrell</t>
  </si>
  <si>
    <t>UN140140478</t>
  </si>
  <si>
    <t>orrpreston@hill-king.com</t>
  </si>
  <si>
    <t>V001168</t>
  </si>
  <si>
    <t>Chandler-West</t>
  </si>
  <si>
    <t>GE873516042</t>
  </si>
  <si>
    <t>jason17@thomas-ramos.com</t>
  </si>
  <si>
    <t>V001169</t>
  </si>
  <si>
    <t>Adams-Garcia</t>
  </si>
  <si>
    <t>GE266178686</t>
  </si>
  <si>
    <t>ariana47@wilson-jackson.com</t>
  </si>
  <si>
    <t>V001170</t>
  </si>
  <si>
    <t>Lambert-Gomez</t>
  </si>
  <si>
    <t>UN398169867</t>
  </si>
  <si>
    <t>tchen@martin-gentry.com</t>
  </si>
  <si>
    <t>V001171</t>
  </si>
  <si>
    <t>Hutchinson-Summers</t>
  </si>
  <si>
    <t>SP539012157</t>
  </si>
  <si>
    <t>david62@edwards.com</t>
  </si>
  <si>
    <t>V001172</t>
  </si>
  <si>
    <t>Randall Inc</t>
  </si>
  <si>
    <t>SW793885821</t>
  </si>
  <si>
    <t>moralesjames@goodwin.org</t>
  </si>
  <si>
    <t>V001173</t>
  </si>
  <si>
    <t>Green-Owen</t>
  </si>
  <si>
    <t>SP338125875</t>
  </si>
  <si>
    <t>sylviarivera@waters-combs.net</t>
  </si>
  <si>
    <t>V001174</t>
  </si>
  <si>
    <t>Reed-Dunlap</t>
  </si>
  <si>
    <t>CZ549509142</t>
  </si>
  <si>
    <t>caitlin17@english.info</t>
  </si>
  <si>
    <t>V001175</t>
  </si>
  <si>
    <t>Russo-Kim</t>
  </si>
  <si>
    <t>FR831070566</t>
  </si>
  <si>
    <t>jessica63@ford.info</t>
  </si>
  <si>
    <t>V001176</t>
  </si>
  <si>
    <t>Giles, Scott and Jones</t>
  </si>
  <si>
    <t>GE122952767</t>
  </si>
  <si>
    <t>vspears@mclaughlin-lyons.com</t>
  </si>
  <si>
    <t>V001177</t>
  </si>
  <si>
    <t>SW539715331</t>
  </si>
  <si>
    <t>twalker@jones.com</t>
  </si>
  <si>
    <t>V001178</t>
  </si>
  <si>
    <t>Hess Inc</t>
  </si>
  <si>
    <t>GE301343579</t>
  </si>
  <si>
    <t>carloswilliams@shaw.com</t>
  </si>
  <si>
    <t>V001179</t>
  </si>
  <si>
    <t>Morgan-Garcia</t>
  </si>
  <si>
    <t>RO851592010</t>
  </si>
  <si>
    <t>dylansimmons@gallagher.info</t>
  </si>
  <si>
    <t>V001180</t>
  </si>
  <si>
    <t>Jenkins-Hart</t>
  </si>
  <si>
    <t>PO195334863</t>
  </si>
  <si>
    <t>adunn@brown.net</t>
  </si>
  <si>
    <t>V001181</t>
  </si>
  <si>
    <t>Davis and Sons</t>
  </si>
  <si>
    <t>CZ939244181</t>
  </si>
  <si>
    <t>terryglenn@lee.org</t>
  </si>
  <si>
    <t>V001182</t>
  </si>
  <si>
    <t>PO686463834</t>
  </si>
  <si>
    <t>evanlarson@fischer.com</t>
  </si>
  <si>
    <t>V001183</t>
  </si>
  <si>
    <t>Hunt, Lee and Carroll</t>
  </si>
  <si>
    <t>UN277017182</t>
  </si>
  <si>
    <t>frostkelli@bender-anderson.com</t>
  </si>
  <si>
    <t>V001184</t>
  </si>
  <si>
    <t>Butler Group</t>
  </si>
  <si>
    <t>FR388341442</t>
  </si>
  <si>
    <t>grahamkevin@sullivan.org</t>
  </si>
  <si>
    <t>V001185</t>
  </si>
  <si>
    <t>Chavez, Singleton and Collins</t>
  </si>
  <si>
    <t>CZ730710332</t>
  </si>
  <si>
    <t>thomasbyrd@bernard-mendez.biz</t>
  </si>
  <si>
    <t>V001186</t>
  </si>
  <si>
    <t>Bradshaw-Brown</t>
  </si>
  <si>
    <t>UN303894616</t>
  </si>
  <si>
    <t>noblejoshua@compton.com</t>
  </si>
  <si>
    <t>V001187</t>
  </si>
  <si>
    <t>King-Walker</t>
  </si>
  <si>
    <t>FR684927581</t>
  </si>
  <si>
    <t>bryanmcpherson@baker-hunter.com</t>
  </si>
  <si>
    <t>V001188</t>
  </si>
  <si>
    <t>Cox Group</t>
  </si>
  <si>
    <t>UN282273453</t>
  </si>
  <si>
    <t>hrangel@turner.com</t>
  </si>
  <si>
    <t>V001189</t>
  </si>
  <si>
    <t>Martin-Montgomery</t>
  </si>
  <si>
    <t>PO769287705</t>
  </si>
  <si>
    <t>oterry@wood.com</t>
  </si>
  <si>
    <t>V001190</t>
  </si>
  <si>
    <t>Palmer and Sons</t>
  </si>
  <si>
    <t>PO411242516</t>
  </si>
  <si>
    <t>walterroberto@duran.org</t>
  </si>
  <si>
    <t>V001191</t>
  </si>
  <si>
    <t>Hoffman Inc</t>
  </si>
  <si>
    <t>CZ743831212</t>
  </si>
  <si>
    <t>allison96@hampton.net</t>
  </si>
  <si>
    <t>V001192</t>
  </si>
  <si>
    <t>Brewer-Torres</t>
  </si>
  <si>
    <t>IT589198578</t>
  </si>
  <si>
    <t>fhamilton@casey-hunt.com</t>
  </si>
  <si>
    <t>V001193</t>
  </si>
  <si>
    <t>Allen, Le and Young</t>
  </si>
  <si>
    <t>SW196916338</t>
  </si>
  <si>
    <t>tony51@carter.biz</t>
  </si>
  <si>
    <t>V001194</t>
  </si>
  <si>
    <t>Ruiz, Bishop and Williams</t>
  </si>
  <si>
    <t>SP172268061</t>
  </si>
  <si>
    <t>jeffreywalker@combs.com</t>
  </si>
  <si>
    <t>V001195</t>
  </si>
  <si>
    <t>Davila, Terrell and Blankenship</t>
  </si>
  <si>
    <t>UN387550840</t>
  </si>
  <si>
    <t>nicholaswilliams@smith.com</t>
  </si>
  <si>
    <t>V001196</t>
  </si>
  <si>
    <t>Miranda-Acosta</t>
  </si>
  <si>
    <t>UN255006449</t>
  </si>
  <si>
    <t>brianhowell@green.biz</t>
  </si>
  <si>
    <t>V001197</t>
  </si>
  <si>
    <t>Kramer, Thornton and Fletcher</t>
  </si>
  <si>
    <t>RO912399818</t>
  </si>
  <si>
    <t>ujones@sanchez-pennington.info</t>
  </si>
  <si>
    <t>V001198</t>
  </si>
  <si>
    <t>Daniels, Santiago and Kim</t>
  </si>
  <si>
    <t>PO184658199</t>
  </si>
  <si>
    <t>zhoward@graves.com</t>
  </si>
  <si>
    <t>V001199</t>
  </si>
  <si>
    <t>Hampton Ltd</t>
  </si>
  <si>
    <t>PO332659061</t>
  </si>
  <si>
    <t>vcooke@roach.com</t>
  </si>
  <si>
    <t>V001200</t>
  </si>
  <si>
    <t>Hampton and Sons</t>
  </si>
  <si>
    <t>IT795722938</t>
  </si>
  <si>
    <t>ydavis@baird.com</t>
  </si>
  <si>
    <t>V001201</t>
  </si>
  <si>
    <t>Martinez-Tran</t>
  </si>
  <si>
    <t>CZ930404770</t>
  </si>
  <si>
    <t>ypugh@barton-rodriguez.info</t>
  </si>
  <si>
    <t>V001202</t>
  </si>
  <si>
    <t>Fisher-Gomez</t>
  </si>
  <si>
    <t>UN727089297</t>
  </si>
  <si>
    <t>reesebenjamin@aguilar.info</t>
  </si>
  <si>
    <t>V001203</t>
  </si>
  <si>
    <t>Holt Group</t>
  </si>
  <si>
    <t>SW624623640</t>
  </si>
  <si>
    <t>denise98@mitchell.biz</t>
  </si>
  <si>
    <t>V001204</t>
  </si>
  <si>
    <t>Johns Group</t>
  </si>
  <si>
    <t>PO319649097</t>
  </si>
  <si>
    <t>christie69@lewis.com</t>
  </si>
  <si>
    <t>V001205</t>
  </si>
  <si>
    <t>Alvarado-Garcia</t>
  </si>
  <si>
    <t>FR474597305</t>
  </si>
  <si>
    <t>lbrown@hawkins.com</t>
  </si>
  <si>
    <t>V001206</t>
  </si>
  <si>
    <t>Herrera-Bautista</t>
  </si>
  <si>
    <t>GE482204087</t>
  </si>
  <si>
    <t>hmckinney@mcclain-hall.com</t>
  </si>
  <si>
    <t>V001207</t>
  </si>
  <si>
    <t>Adams LLC</t>
  </si>
  <si>
    <t>SP975310315</t>
  </si>
  <si>
    <t>richardsonjoel@scott.com</t>
  </si>
  <si>
    <t>V001208</t>
  </si>
  <si>
    <t>Perry, Silva and Larson</t>
  </si>
  <si>
    <t>PO681797322</t>
  </si>
  <si>
    <t>anthonystevenson@anderson-harris.com</t>
  </si>
  <si>
    <t>V001209</t>
  </si>
  <si>
    <t>Watkins LLC</t>
  </si>
  <si>
    <t>SP313073613</t>
  </si>
  <si>
    <t>josebenson@simpson-torres.net</t>
  </si>
  <si>
    <t>V001210</t>
  </si>
  <si>
    <t>Lynch-Mullen</t>
  </si>
  <si>
    <t>SP710241730</t>
  </si>
  <si>
    <t>kelly13@patel-khan.com</t>
  </si>
  <si>
    <t>V001211</t>
  </si>
  <si>
    <t>Fernandez, Duncan and Weaver</t>
  </si>
  <si>
    <t>IT953978189</t>
  </si>
  <si>
    <t>castrolawrence@jordan.com</t>
  </si>
  <si>
    <t>V001212</t>
  </si>
  <si>
    <t>Williams, Brown and Noble</t>
  </si>
  <si>
    <t>SP509716388</t>
  </si>
  <si>
    <t>qbond@smith-thomas.biz</t>
  </si>
  <si>
    <t>V001213</t>
  </si>
  <si>
    <t>RO965316571</t>
  </si>
  <si>
    <t>jtucker@bradley.com</t>
  </si>
  <si>
    <t>V001214</t>
  </si>
  <si>
    <t>Schroeder-Gilbert</t>
  </si>
  <si>
    <t>CZ560427688</t>
  </si>
  <si>
    <t>odixon@jones.com</t>
  </si>
  <si>
    <t>V001215</t>
  </si>
  <si>
    <t>Kerr-Carter</t>
  </si>
  <si>
    <t>SP635022145</t>
  </si>
  <si>
    <t>dliu@lee.com</t>
  </si>
  <si>
    <t>V001216</t>
  </si>
  <si>
    <t>Walker Inc</t>
  </si>
  <si>
    <t>RO579560748</t>
  </si>
  <si>
    <t>westsheri@mullen.biz</t>
  </si>
  <si>
    <t>V001217</t>
  </si>
  <si>
    <t>Buchanan Group</t>
  </si>
  <si>
    <t>PO926972423</t>
  </si>
  <si>
    <t>armstrongleslie@owens.net</t>
  </si>
  <si>
    <t>V001218</t>
  </si>
  <si>
    <t>Simpson-Blair</t>
  </si>
  <si>
    <t>IT784370292</t>
  </si>
  <si>
    <t>watersbeth@herrera-ferguson.info</t>
  </si>
  <si>
    <t>V001219</t>
  </si>
  <si>
    <t>Rodgers, Johnson and Huff</t>
  </si>
  <si>
    <t>IT662985860</t>
  </si>
  <si>
    <t>sarah57@johnson.info</t>
  </si>
  <si>
    <t>V001220</t>
  </si>
  <si>
    <t>Sanchez-Lowe</t>
  </si>
  <si>
    <t>CZ245245900</t>
  </si>
  <si>
    <t>danharmon@lewis.com</t>
  </si>
  <si>
    <t>V001221</t>
  </si>
  <si>
    <t>Bruce Group</t>
  </si>
  <si>
    <t>SP541890583</t>
  </si>
  <si>
    <t>ngould@rodriguez.com</t>
  </si>
  <si>
    <t>V001222</t>
  </si>
  <si>
    <t>Vaughn, Leon and Wood</t>
  </si>
  <si>
    <t>PO496423320</t>
  </si>
  <si>
    <t>dunnkristin@terrell.com</t>
  </si>
  <si>
    <t>V001223</t>
  </si>
  <si>
    <t>IT285840448</t>
  </si>
  <si>
    <t>mcolon@turner.com</t>
  </si>
  <si>
    <t>V001224</t>
  </si>
  <si>
    <t>Palmer, Williams and Suarez</t>
  </si>
  <si>
    <t>PO128993269</t>
  </si>
  <si>
    <t>dreyes@stewart.com</t>
  </si>
  <si>
    <t>V001225</t>
  </si>
  <si>
    <t>Fields-Gross</t>
  </si>
  <si>
    <t>RO520440930</t>
  </si>
  <si>
    <t>loveeric@buchanan-osborne.com</t>
  </si>
  <si>
    <t>V001226</t>
  </si>
  <si>
    <t>RO780899883</t>
  </si>
  <si>
    <t>timothywarren@lewis.org</t>
  </si>
  <si>
    <t>V001227</t>
  </si>
  <si>
    <t>Duran-Thomas</t>
  </si>
  <si>
    <t>SP538045861</t>
  </si>
  <si>
    <t>carlahunt@rodriguez-baker.com</t>
  </si>
  <si>
    <t>V001228</t>
  </si>
  <si>
    <t>Jones-Barrett</t>
  </si>
  <si>
    <t>RO928809653</t>
  </si>
  <si>
    <t>travishoward@guerra.net</t>
  </si>
  <si>
    <t>V001229</t>
  </si>
  <si>
    <t>May-Mcintosh</t>
  </si>
  <si>
    <t>SW286479992</t>
  </si>
  <si>
    <t>mahoneygary@young.com</t>
  </si>
  <si>
    <t>V001230</t>
  </si>
  <si>
    <t>Pena Ltd</t>
  </si>
  <si>
    <t>PO285079616</t>
  </si>
  <si>
    <t>elizabeth73@ray.com</t>
  </si>
  <si>
    <t>V001231</t>
  </si>
  <si>
    <t>Palmer LLC</t>
  </si>
  <si>
    <t>IT905820658</t>
  </si>
  <si>
    <t>williamsdavid@reeves-cooper.net</t>
  </si>
  <si>
    <t>V001232</t>
  </si>
  <si>
    <t>Cantrell, Obrien and Black</t>
  </si>
  <si>
    <t>SP365731704</t>
  </si>
  <si>
    <t>jessica90@gould.net</t>
  </si>
  <si>
    <t>V001233</t>
  </si>
  <si>
    <t>Austin, Marshall and Stewart</t>
  </si>
  <si>
    <t>SW317558901</t>
  </si>
  <si>
    <t>phillipsjohnathan@sutton.com</t>
  </si>
  <si>
    <t>V001234</t>
  </si>
  <si>
    <t>Lamb, Clark and Brown</t>
  </si>
  <si>
    <t>UN634413443</t>
  </si>
  <si>
    <t>jamesgarcia@taylor.com</t>
  </si>
  <si>
    <t>V001235</t>
  </si>
  <si>
    <t>Newton, Bowman and Salinas</t>
  </si>
  <si>
    <t>RO626100713</t>
  </si>
  <si>
    <t>pamelamiller@clark.com</t>
  </si>
  <si>
    <t>V001236</t>
  </si>
  <si>
    <t>Mitchell, Peterson and Huber</t>
  </si>
  <si>
    <t>PO134633786</t>
  </si>
  <si>
    <t>michael28@bean.com</t>
  </si>
  <si>
    <t>V001237</t>
  </si>
  <si>
    <t>Leach-Clarke</t>
  </si>
  <si>
    <t>RO452016282</t>
  </si>
  <si>
    <t>robert95@gallagher.com</t>
  </si>
  <si>
    <t>V001238</t>
  </si>
  <si>
    <t>Harrison LLC</t>
  </si>
  <si>
    <t>UN167314825</t>
  </si>
  <si>
    <t>laurie80@wright.com</t>
  </si>
  <si>
    <t>V001239</t>
  </si>
  <si>
    <t>Brown-Graham</t>
  </si>
  <si>
    <t>SP230579332</t>
  </si>
  <si>
    <t>hooversean@hill-arias.org</t>
  </si>
  <si>
    <t>V001240</t>
  </si>
  <si>
    <t>Olson Inc</t>
  </si>
  <si>
    <t>PO149733680</t>
  </si>
  <si>
    <t>jsmith@lowe.com</t>
  </si>
  <si>
    <t>V001241</t>
  </si>
  <si>
    <t>Riggs and Sons</t>
  </si>
  <si>
    <t>UN217498988</t>
  </si>
  <si>
    <t>pstevens@meadows.info</t>
  </si>
  <si>
    <t>V001242</t>
  </si>
  <si>
    <t>Butler and Sons</t>
  </si>
  <si>
    <t>SP966741937</t>
  </si>
  <si>
    <t>ingramrachel@vaughan.com</t>
  </si>
  <si>
    <t>V001243</t>
  </si>
  <si>
    <t>Edwards, Peck and Kennedy</t>
  </si>
  <si>
    <t>FR863141005</t>
  </si>
  <si>
    <t>ngomez@harrington.com</t>
  </si>
  <si>
    <t>V001244</t>
  </si>
  <si>
    <t>Love-Wilson</t>
  </si>
  <si>
    <t>IT591861332</t>
  </si>
  <si>
    <t>fallison@grant.com</t>
  </si>
  <si>
    <t>V001245</t>
  </si>
  <si>
    <t>Bell Inc</t>
  </si>
  <si>
    <t>CZ299773259</t>
  </si>
  <si>
    <t>jeffreywalker@roberts-parker.org</t>
  </si>
  <si>
    <t>V001246</t>
  </si>
  <si>
    <t>Nelson, Moore and Jacobs</t>
  </si>
  <si>
    <t>CZ930381572</t>
  </si>
  <si>
    <t>martinmelissa@davis.com</t>
  </si>
  <si>
    <t>V001247</t>
  </si>
  <si>
    <t>Hampton Inc</t>
  </si>
  <si>
    <t>IT503806895</t>
  </si>
  <si>
    <t>tanner92@coleman.com</t>
  </si>
  <si>
    <t>V001248</t>
  </si>
  <si>
    <t>Briggs, Ryan and Copeland</t>
  </si>
  <si>
    <t>PO144503571</t>
  </si>
  <si>
    <t>avilapaul@evans.org</t>
  </si>
  <si>
    <t>V001249</t>
  </si>
  <si>
    <t>Richards LLC</t>
  </si>
  <si>
    <t>SW851194554</t>
  </si>
  <si>
    <t>dawnturner@turner-gutierrez.info</t>
  </si>
  <si>
    <t>V001250</t>
  </si>
  <si>
    <t>Meyers, Alvarez and Martin</t>
  </si>
  <si>
    <t>FR604174797</t>
  </si>
  <si>
    <t>icabrera@rosario.com</t>
  </si>
  <si>
    <t>V001251</t>
  </si>
  <si>
    <t>Luna-Garcia</t>
  </si>
  <si>
    <t>PO459818628</t>
  </si>
  <si>
    <t>james19@huerta.com</t>
  </si>
  <si>
    <t>V001252</t>
  </si>
  <si>
    <t>Johnson-Roberts</t>
  </si>
  <si>
    <t>GE933876470</t>
  </si>
  <si>
    <t>poolejuan@jacobson.com</t>
  </si>
  <si>
    <t>V001253</t>
  </si>
  <si>
    <t>Johnson, Campbell and Blackwell</t>
  </si>
  <si>
    <t>SP813993365</t>
  </si>
  <si>
    <t>nelsonmelissa@schmidt-jackson.info</t>
  </si>
  <si>
    <t>V001254</t>
  </si>
  <si>
    <t>Hernandez, Gomez and Stewart</t>
  </si>
  <si>
    <t>IT632724221</t>
  </si>
  <si>
    <t>yhill@mccormick-dunlap.com</t>
  </si>
  <si>
    <t>V001255</t>
  </si>
  <si>
    <t>Cortez Group</t>
  </si>
  <si>
    <t>RO152927881</t>
  </si>
  <si>
    <t>cweaver@dawson.com</t>
  </si>
  <si>
    <t>V001256</t>
  </si>
  <si>
    <t>Gordon, Hernandez and Williams</t>
  </si>
  <si>
    <t>CZ464183955</t>
  </si>
  <si>
    <t>taylorrodriguez@ross.info</t>
  </si>
  <si>
    <t>V001257</t>
  </si>
  <si>
    <t>Holland Ltd</t>
  </si>
  <si>
    <t>PO586216932</t>
  </si>
  <si>
    <t>andrew21@kemp-henry.info</t>
  </si>
  <si>
    <t>V001258</t>
  </si>
  <si>
    <t>Bell LLC</t>
  </si>
  <si>
    <t>CZ110964672</t>
  </si>
  <si>
    <t>philipmorgan@hansen.net</t>
  </si>
  <si>
    <t>V001259</t>
  </si>
  <si>
    <t>Pineda, Phillips and Frye</t>
  </si>
  <si>
    <t>CZ942305238</t>
  </si>
  <si>
    <t>hubbardaustin@goodman-rodriguez.com</t>
  </si>
  <si>
    <t>V001260</t>
  </si>
  <si>
    <t>Hughes-Ewing</t>
  </si>
  <si>
    <t>GE233720526</t>
  </si>
  <si>
    <t>dchang@escobar.biz</t>
  </si>
  <si>
    <t>V001261</t>
  </si>
  <si>
    <t>Dean, Delgado and Duffy</t>
  </si>
  <si>
    <t>RO398254180</t>
  </si>
  <si>
    <t>jonesjohn@gallegos.com</t>
  </si>
  <si>
    <t>V001262</t>
  </si>
  <si>
    <t>Brewer, Gomez and Martinez</t>
  </si>
  <si>
    <t>UN374111369</t>
  </si>
  <si>
    <t>owenspatricia@morales.org</t>
  </si>
  <si>
    <t>V001263</t>
  </si>
  <si>
    <t>Tyler, Williams and Davis</t>
  </si>
  <si>
    <t>GE170200364</t>
  </si>
  <si>
    <t>ccruz@bruce.net</t>
  </si>
  <si>
    <t>V001264</t>
  </si>
  <si>
    <t>Ramirez-Perry</t>
  </si>
  <si>
    <t>UN646004614</t>
  </si>
  <si>
    <t>npatterson@walsh.com</t>
  </si>
  <si>
    <t>V001265</t>
  </si>
  <si>
    <t>Hawkins-Leon</t>
  </si>
  <si>
    <t>SW567646005</t>
  </si>
  <si>
    <t>carterdebra@schultz.com</t>
  </si>
  <si>
    <t>V001266</t>
  </si>
  <si>
    <t>Campbell, Williams and Reyes</t>
  </si>
  <si>
    <t>SW765380948</t>
  </si>
  <si>
    <t>keith78@howell-fuller.com</t>
  </si>
  <si>
    <t>V001267</t>
  </si>
  <si>
    <t>Gonzalez-Smith</t>
  </si>
  <si>
    <t>UN671156601</t>
  </si>
  <si>
    <t>brittney30@hebert-webb.com</t>
  </si>
  <si>
    <t>V001268</t>
  </si>
  <si>
    <t>Chan PLC</t>
  </si>
  <si>
    <t>UN840632175</t>
  </si>
  <si>
    <t>dleonard@henry-thomas.com</t>
  </si>
  <si>
    <t>V001269</t>
  </si>
  <si>
    <t>Brewer, Spears and Schneider</t>
  </si>
  <si>
    <t>RO657908675</t>
  </si>
  <si>
    <t>wmcpherson@kelly.net</t>
  </si>
  <si>
    <t>V001270</t>
  </si>
  <si>
    <t>Harrison-Peters</t>
  </si>
  <si>
    <t>FR682675555</t>
  </si>
  <si>
    <t>fthomas@camacho.com</t>
  </si>
  <si>
    <t>V001271</t>
  </si>
  <si>
    <t>Hall, Adams and Rodriguez</t>
  </si>
  <si>
    <t>CZ855486735</t>
  </si>
  <si>
    <t>xmartinez@stevens-morris.com</t>
  </si>
  <si>
    <t>V001272</t>
  </si>
  <si>
    <t>Gill Ltd</t>
  </si>
  <si>
    <t>RO986864251</t>
  </si>
  <si>
    <t>kristin45@brown-hood.biz</t>
  </si>
  <si>
    <t>V001273</t>
  </si>
  <si>
    <t>Owen, Davis and Hartman</t>
  </si>
  <si>
    <t>RO932606847</t>
  </si>
  <si>
    <t>turnerkimberly@moore-fields.net</t>
  </si>
  <si>
    <t>V001274</t>
  </si>
  <si>
    <t>Waller-Padilla</t>
  </si>
  <si>
    <t>UN857146525</t>
  </si>
  <si>
    <t>thomasalicia@gutierrez.com</t>
  </si>
  <si>
    <t>V001275</t>
  </si>
  <si>
    <t>Perez, Patterson and Ray</t>
  </si>
  <si>
    <t>CZ242720266</t>
  </si>
  <si>
    <t>cbowers@young.com</t>
  </si>
  <si>
    <t>V001276</t>
  </si>
  <si>
    <t>IT387917889</t>
  </si>
  <si>
    <t>cynthia92@reese-adams.com</t>
  </si>
  <si>
    <t>V001277</t>
  </si>
  <si>
    <t>RO223611160</t>
  </si>
  <si>
    <t>garyhall@singleton.biz</t>
  </si>
  <si>
    <t>V001278</t>
  </si>
  <si>
    <t>Galloway, Williams and Barton</t>
  </si>
  <si>
    <t>SP602289914</t>
  </si>
  <si>
    <t>jschaefer@sanchez.biz</t>
  </si>
  <si>
    <t>V001279</t>
  </si>
  <si>
    <t>Horton, Nunez and Booth</t>
  </si>
  <si>
    <t>GE841290009</t>
  </si>
  <si>
    <t>anthonymckinney@peterson.net</t>
  </si>
  <si>
    <t>V001280</t>
  </si>
  <si>
    <t>Harvey-Smith</t>
  </si>
  <si>
    <t>UN910155091</t>
  </si>
  <si>
    <t>mathew43@shah-joyce.net</t>
  </si>
  <si>
    <t>V001281</t>
  </si>
  <si>
    <t>Foster-Gibbs</t>
  </si>
  <si>
    <t>IT686196497</t>
  </si>
  <si>
    <t>williamsbrian@ferguson.info</t>
  </si>
  <si>
    <t>V001282</t>
  </si>
  <si>
    <t>Nunez, Cortez and Grant</t>
  </si>
  <si>
    <t>RO786968671</t>
  </si>
  <si>
    <t>rduncan@wells-jones.com</t>
  </si>
  <si>
    <t>V001283</t>
  </si>
  <si>
    <t>Grant, Ford and Davis</t>
  </si>
  <si>
    <t>SP401362420</t>
  </si>
  <si>
    <t>hdickerson@roberts.net</t>
  </si>
  <si>
    <t>V001284</t>
  </si>
  <si>
    <t>Gonzalez-Ramirez</t>
  </si>
  <si>
    <t>CZ685327378</t>
  </si>
  <si>
    <t>rossphyllis@barber-morris.info</t>
  </si>
  <si>
    <t>V001285</t>
  </si>
  <si>
    <t>Peterson Group</t>
  </si>
  <si>
    <t>IT997304776</t>
  </si>
  <si>
    <t>lowerykristi@soto.com</t>
  </si>
  <si>
    <t>V001286</t>
  </si>
  <si>
    <t>Duarte Group</t>
  </si>
  <si>
    <t>SW389074937</t>
  </si>
  <si>
    <t>jasonjohnson@stone.org</t>
  </si>
  <si>
    <t>V001287</t>
  </si>
  <si>
    <t>Obrien, Dunn and Holt</t>
  </si>
  <si>
    <t>IT200639154</t>
  </si>
  <si>
    <t>robert59@jackson-bass.biz</t>
  </si>
  <si>
    <t>V001288</t>
  </si>
  <si>
    <t>Maldonado-Howard</t>
  </si>
  <si>
    <t>PO901546225</t>
  </si>
  <si>
    <t>fernandezjustin@thompson.com</t>
  </si>
  <si>
    <t>V001289</t>
  </si>
  <si>
    <t>Hopkins LLC</t>
  </si>
  <si>
    <t>PO652371378</t>
  </si>
  <si>
    <t>lucasyoung@monroe.com</t>
  </si>
  <si>
    <t>V001290</t>
  </si>
  <si>
    <t>UN539360807</t>
  </si>
  <si>
    <t>swansonmelissa@owens-goodman.com</t>
  </si>
  <si>
    <t>V001291</t>
  </si>
  <si>
    <t>RO143129801</t>
  </si>
  <si>
    <t>smithkaitlyn@brown.org</t>
  </si>
  <si>
    <t>V001292</t>
  </si>
  <si>
    <t>Santos-Garcia</t>
  </si>
  <si>
    <t>SP126858477</t>
  </si>
  <si>
    <t>frankwillis@jones.com</t>
  </si>
  <si>
    <t>V001293</t>
  </si>
  <si>
    <t>Drake-Hunter</t>
  </si>
  <si>
    <t>PO406639588</t>
  </si>
  <si>
    <t>mary94@bennett.biz</t>
  </si>
  <si>
    <t>V001294</t>
  </si>
  <si>
    <t>Jones, Lynch and Williams</t>
  </si>
  <si>
    <t>UN526633255</t>
  </si>
  <si>
    <t>sanchezjack@smith-smith.com</t>
  </si>
  <si>
    <t>V001295</t>
  </si>
  <si>
    <t>Anderson-Spence</t>
  </si>
  <si>
    <t>SW840977331</t>
  </si>
  <si>
    <t>ericbarrera@davis.biz</t>
  </si>
  <si>
    <t>V001296</t>
  </si>
  <si>
    <t>Merritt-Hughes</t>
  </si>
  <si>
    <t>jessica17@hall.info</t>
  </si>
  <si>
    <t>V001297</t>
  </si>
  <si>
    <t>Miller, Roth and Ramirez</t>
  </si>
  <si>
    <t>RO690248284</t>
  </si>
  <si>
    <t>andrewkelley@jones.com</t>
  </si>
  <si>
    <t>V001298</t>
  </si>
  <si>
    <t>Brown, Fox and Hood</t>
  </si>
  <si>
    <t>UN945808504</t>
  </si>
  <si>
    <t>petersonchelsea@perez.com</t>
  </si>
  <si>
    <t>V001299</t>
  </si>
  <si>
    <t>Fox and Sons</t>
  </si>
  <si>
    <t>FR588314496</t>
  </si>
  <si>
    <t>douglas30@sharp-reid.biz</t>
  </si>
  <si>
    <t>V001300</t>
  </si>
  <si>
    <t>Lopez-Clark</t>
  </si>
  <si>
    <t>PO899407627</t>
  </si>
  <si>
    <t>maddenkevin@walker-irwin.biz</t>
  </si>
  <si>
    <t>V001301</t>
  </si>
  <si>
    <t>Warner, Hall and Kelly</t>
  </si>
  <si>
    <t>CZ182400518</t>
  </si>
  <si>
    <t>rivasjames@cannon.info</t>
  </si>
  <si>
    <t>V001302</t>
  </si>
  <si>
    <t>Harrington Group</t>
  </si>
  <si>
    <t>RO327635608</t>
  </si>
  <si>
    <t>pedrorodriguez@perkins.com</t>
  </si>
  <si>
    <t>V001303</t>
  </si>
  <si>
    <t>CZ368920897</t>
  </si>
  <si>
    <t>eroberts@turner.org</t>
  </si>
  <si>
    <t>V001304</t>
  </si>
  <si>
    <t>Erickson and Sons</t>
  </si>
  <si>
    <t>RO677178156</t>
  </si>
  <si>
    <t>jonathonoliver@peterson.com</t>
  </si>
  <si>
    <t>V001305</t>
  </si>
  <si>
    <t>Buchanan-Schroeder</t>
  </si>
  <si>
    <t>IT928407820</t>
  </si>
  <si>
    <t>phillipscheryl@robertson-young.com</t>
  </si>
  <si>
    <t>V001306</t>
  </si>
  <si>
    <t>Welch, Aguilar and Ingram</t>
  </si>
  <si>
    <t>CZ855509479</t>
  </si>
  <si>
    <t>pamela46@dennis.org</t>
  </si>
  <si>
    <t>V001307</t>
  </si>
  <si>
    <t>Duncan, Roberts and Mills</t>
  </si>
  <si>
    <t>SW334723493</t>
  </si>
  <si>
    <t>becky88@brown.com</t>
  </si>
  <si>
    <t>V001308</t>
  </si>
  <si>
    <t>Roberts-Rogers</t>
  </si>
  <si>
    <t>CZ790119694</t>
  </si>
  <si>
    <t>xvaughan@knight-mosley.info</t>
  </si>
  <si>
    <t>V001309</t>
  </si>
  <si>
    <t>Ward LLC</t>
  </si>
  <si>
    <t>UN520511382</t>
  </si>
  <si>
    <t>jacksonjennifer@ward-fuller.info</t>
  </si>
  <si>
    <t>V001310</t>
  </si>
  <si>
    <t>Thomas-Cardenas</t>
  </si>
  <si>
    <t>UN674979789</t>
  </si>
  <si>
    <t>gonzalesmarcus@martin.com</t>
  </si>
  <si>
    <t>V001311</t>
  </si>
  <si>
    <t>Roy, Barron and Silva</t>
  </si>
  <si>
    <t>GE723883517</t>
  </si>
  <si>
    <t>waynemcdonald@le.com</t>
  </si>
  <si>
    <t>V001312</t>
  </si>
  <si>
    <t>Grant, Rodriguez and Butler</t>
  </si>
  <si>
    <t>FR648390648</t>
  </si>
  <si>
    <t>laura63@henry.com</t>
  </si>
  <si>
    <t>V001313</t>
  </si>
  <si>
    <t>Tate, Burgess and Rios</t>
  </si>
  <si>
    <t>UN189534951</t>
  </si>
  <si>
    <t>ghernandez@white.com</t>
  </si>
  <si>
    <t>V001314</t>
  </si>
  <si>
    <t>Henderson Ltd</t>
  </si>
  <si>
    <t>IT995795929</t>
  </si>
  <si>
    <t>vbutler@jones.com</t>
  </si>
  <si>
    <t>V001315</t>
  </si>
  <si>
    <t>Guerrero-Riley</t>
  </si>
  <si>
    <t>GE290271380</t>
  </si>
  <si>
    <t>pooleanthony@carter.com</t>
  </si>
  <si>
    <t>V001316</t>
  </si>
  <si>
    <t>Lee, Bryan and Li</t>
  </si>
  <si>
    <t>UN526139304</t>
  </si>
  <si>
    <t>cruzantonio@blake-stevens.com</t>
  </si>
  <si>
    <t>V001317</t>
  </si>
  <si>
    <t>Wells Ltd</t>
  </si>
  <si>
    <t>SW928296825</t>
  </si>
  <si>
    <t>limitchell@clark-wood.com</t>
  </si>
  <si>
    <t>V001318</t>
  </si>
  <si>
    <t>PO129054563</t>
  </si>
  <si>
    <t>bmontes@hicks.org</t>
  </si>
  <si>
    <t>V001319</t>
  </si>
  <si>
    <t>Washington-Owens</t>
  </si>
  <si>
    <t>UN290271412</t>
  </si>
  <si>
    <t>wilsonjennifer@watson-jackson.biz</t>
  </si>
  <si>
    <t>V001320</t>
  </si>
  <si>
    <t>Johnson-Lewis</t>
  </si>
  <si>
    <t>SW586143312</t>
  </si>
  <si>
    <t>roberta62@peterson-harris.info</t>
  </si>
  <si>
    <t>V001321</t>
  </si>
  <si>
    <t>Park Ltd</t>
  </si>
  <si>
    <t>SP981842809</t>
  </si>
  <si>
    <t>natashaalvarez@grant.com</t>
  </si>
  <si>
    <t>V001322</t>
  </si>
  <si>
    <t>Hubbard Inc</t>
  </si>
  <si>
    <t>SW373833446</t>
  </si>
  <si>
    <t>karinaevans@andrews-turner.biz</t>
  </si>
  <si>
    <t>V001323</t>
  </si>
  <si>
    <t>Andrews, Jackson and Phillips</t>
  </si>
  <si>
    <t>SW304270116</t>
  </si>
  <si>
    <t>garciasamantha@brown.org</t>
  </si>
  <si>
    <t>V001324</t>
  </si>
  <si>
    <t>Simpson and Sons</t>
  </si>
  <si>
    <t>PO519501539</t>
  </si>
  <si>
    <t>greg65@crawford.com</t>
  </si>
  <si>
    <t>V001325</t>
  </si>
  <si>
    <t>Hubbard, Phillips and Schneider</t>
  </si>
  <si>
    <t>GE661116993</t>
  </si>
  <si>
    <t>brownchristopher@bailey.net</t>
  </si>
  <si>
    <t>V001326</t>
  </si>
  <si>
    <t>Forbes, Robinson and Byrd</t>
  </si>
  <si>
    <t>UN644222210</t>
  </si>
  <si>
    <t>amber43@hopkins.com</t>
  </si>
  <si>
    <t>V001327</t>
  </si>
  <si>
    <t>SP123740821</t>
  </si>
  <si>
    <t>michael32@johnson-brown.com</t>
  </si>
  <si>
    <t>V001328</t>
  </si>
  <si>
    <t>Miller-Harrington</t>
  </si>
  <si>
    <t>UN958127526</t>
  </si>
  <si>
    <t>freemanyolanda@williams-rogers.net</t>
  </si>
  <si>
    <t>V001329</t>
  </si>
  <si>
    <t>Patterson LLC</t>
  </si>
  <si>
    <t>SP317538210</t>
  </si>
  <si>
    <t>johnvaughn@everett-hoffman.net</t>
  </si>
  <si>
    <t>V001330</t>
  </si>
  <si>
    <t>Gill, Clark and Wilson</t>
  </si>
  <si>
    <t>RO787816561</t>
  </si>
  <si>
    <t>ehowell@shepherd.org</t>
  </si>
  <si>
    <t>V001331</t>
  </si>
  <si>
    <t>Rivera-Jackson</t>
  </si>
  <si>
    <t>SW691664774</t>
  </si>
  <si>
    <t>larryshannon@brady.com</t>
  </si>
  <si>
    <t>V001332</t>
  </si>
  <si>
    <t>Lane-Morales</t>
  </si>
  <si>
    <t>SP816035682</t>
  </si>
  <si>
    <t>ytaylor@williams.com</t>
  </si>
  <si>
    <t>V001333</t>
  </si>
  <si>
    <t>Pearson LLC</t>
  </si>
  <si>
    <t>UN619802564</t>
  </si>
  <si>
    <t>handerson@gross.com</t>
  </si>
  <si>
    <t>V001334</t>
  </si>
  <si>
    <t>Thomas-English</t>
  </si>
  <si>
    <t>FR581727900</t>
  </si>
  <si>
    <t>gmeyer@jones.com</t>
  </si>
  <si>
    <t>V001335</t>
  </si>
  <si>
    <t>Mills, Shaw and Randolph</t>
  </si>
  <si>
    <t>GE637841661</t>
  </si>
  <si>
    <t>molinamichelle@singh.info</t>
  </si>
  <si>
    <t>V001336</t>
  </si>
  <si>
    <t>jerome59@bennett.com</t>
  </si>
  <si>
    <t>V001337</t>
  </si>
  <si>
    <t>Mason-Vargas</t>
  </si>
  <si>
    <t>SP567402966</t>
  </si>
  <si>
    <t>hernandezkelsey@garcia-holt.com</t>
  </si>
  <si>
    <t>V001338</t>
  </si>
  <si>
    <t>Sullivan LLC</t>
  </si>
  <si>
    <t>GE415585760</t>
  </si>
  <si>
    <t>xgraves@williams-hawkins.org</t>
  </si>
  <si>
    <t>V001339</t>
  </si>
  <si>
    <t>Mcclain and Sons</t>
  </si>
  <si>
    <t>gkim@berry-gonzalez.com</t>
  </si>
  <si>
    <t>V001340</t>
  </si>
  <si>
    <t>Ferguson, King and Perkins</t>
  </si>
  <si>
    <t>FR689812371</t>
  </si>
  <si>
    <t>hharper@torres-madden.org</t>
  </si>
  <si>
    <t>V001341</t>
  </si>
  <si>
    <t>Wagner-Olson</t>
  </si>
  <si>
    <t>IT530723659</t>
  </si>
  <si>
    <t>kaylamorgan@wolf.org</t>
  </si>
  <si>
    <t>V001342</t>
  </si>
  <si>
    <t>Hartman-Long</t>
  </si>
  <si>
    <t>FR307186011</t>
  </si>
  <si>
    <t>cassie87@nash.com</t>
  </si>
  <si>
    <t>V001343</t>
  </si>
  <si>
    <t>Sanchez-Oneal</t>
  </si>
  <si>
    <t>GE475484465</t>
  </si>
  <si>
    <t>williamsdavid@roy-williams.net</t>
  </si>
  <si>
    <t>V001344</t>
  </si>
  <si>
    <t>Bolton Ltd</t>
  </si>
  <si>
    <t>SW829586612</t>
  </si>
  <si>
    <t>stephenclark@simpson.com</t>
  </si>
  <si>
    <t>V001345</t>
  </si>
  <si>
    <t>Cox Ltd</t>
  </si>
  <si>
    <t>SP598134843</t>
  </si>
  <si>
    <t>hammondgabriella@schneider.com</t>
  </si>
  <si>
    <t>V001346</t>
  </si>
  <si>
    <t>Parker Ltd</t>
  </si>
  <si>
    <t>FR569995685</t>
  </si>
  <si>
    <t>enelson@thomas.info</t>
  </si>
  <si>
    <t>V001347</t>
  </si>
  <si>
    <t>Logan, Norman and Merritt</t>
  </si>
  <si>
    <t>CZ405571043</t>
  </si>
  <si>
    <t>jrussell@burton-wilkins.org</t>
  </si>
  <si>
    <t>V001348</t>
  </si>
  <si>
    <t>Anderson and Sons</t>
  </si>
  <si>
    <t>IT511300344</t>
  </si>
  <si>
    <t>erikhill@barnes.com</t>
  </si>
  <si>
    <t>V001349</t>
  </si>
  <si>
    <t>Mills-Clark</t>
  </si>
  <si>
    <t>GE874496105</t>
  </si>
  <si>
    <t>johnsonsean@henderson.net</t>
  </si>
  <si>
    <t>V001350</t>
  </si>
  <si>
    <t>Thomas Inc</t>
  </si>
  <si>
    <t>GE782750650</t>
  </si>
  <si>
    <t>jaime01@walker.com</t>
  </si>
  <si>
    <t>V001351</t>
  </si>
  <si>
    <t>Doyle-Price</t>
  </si>
  <si>
    <t>GE341746088</t>
  </si>
  <si>
    <t>elizabethgarza@pennington-nielsen.com</t>
  </si>
  <si>
    <t>V001352</t>
  </si>
  <si>
    <t>Park Group</t>
  </si>
  <si>
    <t>GE902630742</t>
  </si>
  <si>
    <t>courtney89@stephens.biz</t>
  </si>
  <si>
    <t>V001353</t>
  </si>
  <si>
    <t>Oconnor-Rogers</t>
  </si>
  <si>
    <t>RO177558206</t>
  </si>
  <si>
    <t>ericgarrison@jackson.com</t>
  </si>
  <si>
    <t>V001354</t>
  </si>
  <si>
    <t>Shaw-Jones</t>
  </si>
  <si>
    <t>CZ569576146</t>
  </si>
  <si>
    <t>dana14@smith-alvarado.net</t>
  </si>
  <si>
    <t>V001355</t>
  </si>
  <si>
    <t>FR463347791</t>
  </si>
  <si>
    <t>peterhunter@bates.com</t>
  </si>
  <si>
    <t>V001356</t>
  </si>
  <si>
    <t>Cross Inc</t>
  </si>
  <si>
    <t>CZ657774961</t>
  </si>
  <si>
    <t>john98@dawson.org</t>
  </si>
  <si>
    <t>V001357</t>
  </si>
  <si>
    <t>Baker, Joseph and Lamb</t>
  </si>
  <si>
    <t>GE885813395</t>
  </si>
  <si>
    <t>elizabeth68@wilson-meyer.com</t>
  </si>
  <si>
    <t>V001358</t>
  </si>
  <si>
    <t>Smith Ltd</t>
  </si>
  <si>
    <t>RO804695693</t>
  </si>
  <si>
    <t>robincabrera@johnson.com</t>
  </si>
  <si>
    <t>V001359</t>
  </si>
  <si>
    <t>Peck-Robinson</t>
  </si>
  <si>
    <t>PO382075143</t>
  </si>
  <si>
    <t>qsmith@taylor-franklin.org</t>
  </si>
  <si>
    <t>V001360</t>
  </si>
  <si>
    <t>Smith-Hernandez</t>
  </si>
  <si>
    <t>CZ962610392</t>
  </si>
  <si>
    <t>watersdavid@shaw.com</t>
  </si>
  <si>
    <t>V001361</t>
  </si>
  <si>
    <t>Escobar, Thomas and Ellison</t>
  </si>
  <si>
    <t>RO107412184</t>
  </si>
  <si>
    <t>adamjoseph@murphy.com</t>
  </si>
  <si>
    <t>V001362</t>
  </si>
  <si>
    <t>Howell-Murphy</t>
  </si>
  <si>
    <t>RO374940768</t>
  </si>
  <si>
    <t>hollyjones@smith.biz</t>
  </si>
  <si>
    <t>V001363</t>
  </si>
  <si>
    <t>Serrano LLC</t>
  </si>
  <si>
    <t>PO553365975</t>
  </si>
  <si>
    <t>kimberlygarcia@white-moss.net</t>
  </si>
  <si>
    <t>V001364</t>
  </si>
  <si>
    <t>Gonzalez Inc</t>
  </si>
  <si>
    <t>IT516769459</t>
  </si>
  <si>
    <t>florestheresa@carr.com</t>
  </si>
  <si>
    <t>V001365</t>
  </si>
  <si>
    <t>Robinson PLC</t>
  </si>
  <si>
    <t>GE366508012</t>
  </si>
  <si>
    <t>francisco93@hernandez-snyder.com</t>
  </si>
  <si>
    <t>V001366</t>
  </si>
  <si>
    <t>UN102279078</t>
  </si>
  <si>
    <t>christophergarrison@murray.net</t>
  </si>
  <si>
    <t>V001367</t>
  </si>
  <si>
    <t>Yates Ltd</t>
  </si>
  <si>
    <t>GE304712658</t>
  </si>
  <si>
    <t>diazsarah@sanchez-gonzalez.com</t>
  </si>
  <si>
    <t>V001368</t>
  </si>
  <si>
    <t>Daniel-Lewis</t>
  </si>
  <si>
    <t>RO741131337</t>
  </si>
  <si>
    <t>mpham@gibson.net</t>
  </si>
  <si>
    <t>V001369</t>
  </si>
  <si>
    <t>Bailey, Velasquez and Williamson</t>
  </si>
  <si>
    <t>PO177437165</t>
  </si>
  <si>
    <t>paul12@kirk-jefferson.com</t>
  </si>
  <si>
    <t>V001370</t>
  </si>
  <si>
    <t>Hodge-Poole</t>
  </si>
  <si>
    <t>IT869441512</t>
  </si>
  <si>
    <t>wrightjustin@parker-hammond.com</t>
  </si>
  <si>
    <t>V001371</t>
  </si>
  <si>
    <t>Boone-House</t>
  </si>
  <si>
    <t>phunt@rowe-moody.com</t>
  </si>
  <si>
    <t>V001372</t>
  </si>
  <si>
    <t>Morales, Wood and Vasquez</t>
  </si>
  <si>
    <t>SP602936969</t>
  </si>
  <si>
    <t>tashavasquez@david.info</t>
  </si>
  <si>
    <t>V001373</t>
  </si>
  <si>
    <t>Mckee PLC</t>
  </si>
  <si>
    <t>CZ116351743</t>
  </si>
  <si>
    <t>destiny01@elliott-harvey.net</t>
  </si>
  <si>
    <t>V001374</t>
  </si>
  <si>
    <t>Wagner-Porter</t>
  </si>
  <si>
    <t>SP443957614</t>
  </si>
  <si>
    <t>nhall@craig-fuller.com</t>
  </si>
  <si>
    <t>V001375</t>
  </si>
  <si>
    <t>Adams Inc</t>
  </si>
  <si>
    <t>FR653354515</t>
  </si>
  <si>
    <t>richardcontreras@padilla.biz</t>
  </si>
  <si>
    <t>V001376</t>
  </si>
  <si>
    <t>Keller, Bradford and Rodriguez</t>
  </si>
  <si>
    <t>daniel80@ali.com</t>
  </si>
  <si>
    <t>V001377</t>
  </si>
  <si>
    <t>Estes, Rios and Rodriguez</t>
  </si>
  <si>
    <t>GE426783079</t>
  </si>
  <si>
    <t>zjones@ellis-prince.com</t>
  </si>
  <si>
    <t>V001378</t>
  </si>
  <si>
    <t>Hernandez-Jones</t>
  </si>
  <si>
    <t>CZ378144100</t>
  </si>
  <si>
    <t>loriflynn@taylor.com</t>
  </si>
  <si>
    <t>V001379</t>
  </si>
  <si>
    <t>Thompson Group</t>
  </si>
  <si>
    <t>CZ658654866</t>
  </si>
  <si>
    <t>brownryan@austin-sosa.com</t>
  </si>
  <si>
    <t>V001380</t>
  </si>
  <si>
    <t>Bond-Smith</t>
  </si>
  <si>
    <t>SW568153417</t>
  </si>
  <si>
    <t>zrodriguez@matthews.net</t>
  </si>
  <si>
    <t>V001381</t>
  </si>
  <si>
    <t>Garcia, Hull and Boone</t>
  </si>
  <si>
    <t>UN446307244</t>
  </si>
  <si>
    <t>davidsmith@velasquez.net</t>
  </si>
  <si>
    <t>V001382</t>
  </si>
  <si>
    <t>Berry-Young</t>
  </si>
  <si>
    <t>FR881281247</t>
  </si>
  <si>
    <t>kennedyadam@williams-perry.info</t>
  </si>
  <si>
    <t>V001383</t>
  </si>
  <si>
    <t>Cox-Lane</t>
  </si>
  <si>
    <t>FR378451580</t>
  </si>
  <si>
    <t>elizabethowens@brown.com</t>
  </si>
  <si>
    <t>V001384</t>
  </si>
  <si>
    <t>Mcintosh-Williams</t>
  </si>
  <si>
    <t>UN538196089</t>
  </si>
  <si>
    <t>reginald42@banks.com</t>
  </si>
  <si>
    <t>V001385</t>
  </si>
  <si>
    <t>Smith-Berger</t>
  </si>
  <si>
    <t>CZ884707086</t>
  </si>
  <si>
    <t>debbieanderson@benson.biz</t>
  </si>
  <si>
    <t>V001386</t>
  </si>
  <si>
    <t>Kelley, Huang and Little</t>
  </si>
  <si>
    <t>FR569074028</t>
  </si>
  <si>
    <t>ndavis@henderson.com</t>
  </si>
  <si>
    <t>V001387</t>
  </si>
  <si>
    <t>Murray and Sons</t>
  </si>
  <si>
    <t>RO154798511</t>
  </si>
  <si>
    <t>meyersalexis@drake.com</t>
  </si>
  <si>
    <t>V001388</t>
  </si>
  <si>
    <t>Gutierrez, Henderson and Harmon</t>
  </si>
  <si>
    <t>FR904857703</t>
  </si>
  <si>
    <t>trodriguez@gibbs.com</t>
  </si>
  <si>
    <t>V001389</t>
  </si>
  <si>
    <t>Bennett and Sons</t>
  </si>
  <si>
    <t>FR311955236</t>
  </si>
  <si>
    <t>justinrosales@williams.net</t>
  </si>
  <si>
    <t>V001390</t>
  </si>
  <si>
    <t>Tucker, Gutierrez and Hardy</t>
  </si>
  <si>
    <t>RO961037844</t>
  </si>
  <si>
    <t>ellenwatson@randall-matthews.com</t>
  </si>
  <si>
    <t>V001391</t>
  </si>
  <si>
    <t>Brown, Wilson and Fleming</t>
  </si>
  <si>
    <t>SW240814105</t>
  </si>
  <si>
    <t>hartmanjoshua@murphy.com</t>
  </si>
  <si>
    <t>V001392</t>
  </si>
  <si>
    <t>Sanchez Ltd</t>
  </si>
  <si>
    <t>UN491022118</t>
  </si>
  <si>
    <t>masonhaley@walls.net</t>
  </si>
  <si>
    <t>V001393</t>
  </si>
  <si>
    <t>Gibson, Guerrero and Sullivan</t>
  </si>
  <si>
    <t>CZ764458461</t>
  </si>
  <si>
    <t>chris08@white.org</t>
  </si>
  <si>
    <t>V001394</t>
  </si>
  <si>
    <t>Ramos, Gonzales and Esparza</t>
  </si>
  <si>
    <t>SW562832825</t>
  </si>
  <si>
    <t>hartmantonya@fletcher.net</t>
  </si>
  <si>
    <t>V001395</t>
  </si>
  <si>
    <t>Anderson-Sutton</t>
  </si>
  <si>
    <t>CZ379115400</t>
  </si>
  <si>
    <t>ramosfaith@jackson.com</t>
  </si>
  <si>
    <t>V001396</t>
  </si>
  <si>
    <t>RO469540278</t>
  </si>
  <si>
    <t>fowlermorgan@nguyen.net</t>
  </si>
  <si>
    <t>V001397</t>
  </si>
  <si>
    <t>Carson, Mercado and Thompson</t>
  </si>
  <si>
    <t>UN605528137</t>
  </si>
  <si>
    <t>bradley35@barr-robinson.net</t>
  </si>
  <si>
    <t>V001398</t>
  </si>
  <si>
    <t>Lawrence-Hughes</t>
  </si>
  <si>
    <t>IT413978820</t>
  </si>
  <si>
    <t>timothysaunders@mitchell.info</t>
  </si>
  <si>
    <t>V001399</t>
  </si>
  <si>
    <t>Mullins, Middleton and Arnold</t>
  </si>
  <si>
    <t>SW802945436</t>
  </si>
  <si>
    <t>frances86@johnson.com</t>
  </si>
  <si>
    <t>V001400</t>
  </si>
  <si>
    <t>Henderson, Green and Farmer</t>
  </si>
  <si>
    <t>UN104822697</t>
  </si>
  <si>
    <t>ldavis@preston.net</t>
  </si>
  <si>
    <t>V001401</t>
  </si>
  <si>
    <t>Stephenson, Hill and Kelly</t>
  </si>
  <si>
    <t>IT446353674</t>
  </si>
  <si>
    <t>pgallagher@miles.com</t>
  </si>
  <si>
    <t>V001402</t>
  </si>
  <si>
    <t>Olson, Hartman and Brown</t>
  </si>
  <si>
    <t>GE807471026</t>
  </si>
  <si>
    <t>josephcollins@gardner-best.com</t>
  </si>
  <si>
    <t>V001403</t>
  </si>
  <si>
    <t>Nunez, Li and Phillips</t>
  </si>
  <si>
    <t>SW278129027</t>
  </si>
  <si>
    <t>sharon50@jones.com</t>
  </si>
  <si>
    <t>V001404</t>
  </si>
  <si>
    <t>White and Sons</t>
  </si>
  <si>
    <t>FR947410640</t>
  </si>
  <si>
    <t>dchapman@morales-thomas.biz</t>
  </si>
  <si>
    <t>V001405</t>
  </si>
  <si>
    <t>Armstrong-Roberts</t>
  </si>
  <si>
    <t>UN155666150</t>
  </si>
  <si>
    <t>renee19@nguyen.com</t>
  </si>
  <si>
    <t>V001406</t>
  </si>
  <si>
    <t>Anderson, Villarreal and Thompson</t>
  </si>
  <si>
    <t>UN518220449</t>
  </si>
  <si>
    <t>ccarter@shea.com</t>
  </si>
  <si>
    <t>V001407</t>
  </si>
  <si>
    <t>Walker, Jackson and Evans</t>
  </si>
  <si>
    <t>emmahill@rodriguez-hamilton.com</t>
  </si>
  <si>
    <t>V001408</t>
  </si>
  <si>
    <t>Williams-Watkins</t>
  </si>
  <si>
    <t>SW724775762</t>
  </si>
  <si>
    <t>hsmith@smith-jackson.org</t>
  </si>
  <si>
    <t>V001409</t>
  </si>
  <si>
    <t>Meyers-Hopkins</t>
  </si>
  <si>
    <t>UN457815666</t>
  </si>
  <si>
    <t>xrhodes@bailey.com</t>
  </si>
  <si>
    <t>V001410</t>
  </si>
  <si>
    <t>Cunningham-Cooke</t>
  </si>
  <si>
    <t>UN170001601</t>
  </si>
  <si>
    <t>stephenbush@snyder.biz</t>
  </si>
  <si>
    <t>V001411</t>
  </si>
  <si>
    <t>UN743102844</t>
  </si>
  <si>
    <t>mia64@palmer.net</t>
  </si>
  <si>
    <t>V001412</t>
  </si>
  <si>
    <t>Medina-Gordon</t>
  </si>
  <si>
    <t>UN389551566</t>
  </si>
  <si>
    <t>melissa22@pacheco.com</t>
  </si>
  <si>
    <t>V001413</t>
  </si>
  <si>
    <t>Harmon-Patel</t>
  </si>
  <si>
    <t>FR600142429</t>
  </si>
  <si>
    <t>murphyjohn@webster.com</t>
  </si>
  <si>
    <t>V001414</t>
  </si>
  <si>
    <t>Peters Inc</t>
  </si>
  <si>
    <t>whitetonya@deleon-williams.biz</t>
  </si>
  <si>
    <t>V001415</t>
  </si>
  <si>
    <t>Graham, Ochoa and Chen</t>
  </si>
  <si>
    <t>PO643858476</t>
  </si>
  <si>
    <t>powerswilliam@harvey.net</t>
  </si>
  <si>
    <t>V001416</t>
  </si>
  <si>
    <t>Jackson-Rios</t>
  </si>
  <si>
    <t>CZ549093009</t>
  </si>
  <si>
    <t>richard29@wells.com</t>
  </si>
  <si>
    <t>V001417</t>
  </si>
  <si>
    <t>Keller-Morrow</t>
  </si>
  <si>
    <t>GE676120459</t>
  </si>
  <si>
    <t>weavermichael@jackson.com</t>
  </si>
  <si>
    <t>V001418</t>
  </si>
  <si>
    <t>Rivera PLC</t>
  </si>
  <si>
    <t>UN575601220</t>
  </si>
  <si>
    <t>laurenbailey@avery-caldwell.com</t>
  </si>
  <si>
    <t>V001419</t>
  </si>
  <si>
    <t>Nichols, Hunt and Ali</t>
  </si>
  <si>
    <t>SW342118688</t>
  </si>
  <si>
    <t>taylorjoyce@rodriguez-key.com</t>
  </si>
  <si>
    <t>V001420</t>
  </si>
  <si>
    <t>Barnett PLC</t>
  </si>
  <si>
    <t>millersamantha@scott.com</t>
  </si>
  <si>
    <t>V001421</t>
  </si>
  <si>
    <t>Brooks-Phillips</t>
  </si>
  <si>
    <t>PO870348297</t>
  </si>
  <si>
    <t>pedrofrey@barnes.com</t>
  </si>
  <si>
    <t>V001422</t>
  </si>
  <si>
    <t>Williamson-Green</t>
  </si>
  <si>
    <t>SP132040613</t>
  </si>
  <si>
    <t>gshaw@chan.com</t>
  </si>
  <si>
    <t>V001423</t>
  </si>
  <si>
    <t>Page Group</t>
  </si>
  <si>
    <t>GE490540626</t>
  </si>
  <si>
    <t>vlawrence@patrick-bernard.info</t>
  </si>
  <si>
    <t>V001424</t>
  </si>
  <si>
    <t>Martinez PLC</t>
  </si>
  <si>
    <t>PO279179913</t>
  </si>
  <si>
    <t>jeffrey11@sheppard-green.com</t>
  </si>
  <si>
    <t>V001425</t>
  </si>
  <si>
    <t>Barton and Sons</t>
  </si>
  <si>
    <t>IT708366092</t>
  </si>
  <si>
    <t>brooksmatthew@lyons-lin.net</t>
  </si>
  <si>
    <t>V001426</t>
  </si>
  <si>
    <t>Douglas LLC</t>
  </si>
  <si>
    <t>CZ762413603</t>
  </si>
  <si>
    <t>bonniemclean@nolan-smith.com</t>
  </si>
  <si>
    <t>V001427</t>
  </si>
  <si>
    <t>Salazar-Ramos</t>
  </si>
  <si>
    <t>UN172847773</t>
  </si>
  <si>
    <t>drakejesse@richards-coleman.info</t>
  </si>
  <si>
    <t>V001428</t>
  </si>
  <si>
    <t>Henderson-Lynch</t>
  </si>
  <si>
    <t>FR941952072</t>
  </si>
  <si>
    <t>houstondebbie@navarro-christian.biz</t>
  </si>
  <si>
    <t>V001429</t>
  </si>
  <si>
    <t>Gray, Bernard and Armstrong</t>
  </si>
  <si>
    <t>SP816482125</t>
  </si>
  <si>
    <t>sarah45@lamb.com</t>
  </si>
  <si>
    <t>V001430</t>
  </si>
  <si>
    <t>Henderson, Caldwell and Richmond</t>
  </si>
  <si>
    <t>IT815125436</t>
  </si>
  <si>
    <t>catherine52@kelly.com</t>
  </si>
  <si>
    <t>V001431</t>
  </si>
  <si>
    <t>Baxter Inc</t>
  </si>
  <si>
    <t>SW471971675</t>
  </si>
  <si>
    <t>hestersteven@anderson.com</t>
  </si>
  <si>
    <t>V001432</t>
  </si>
  <si>
    <t>Gordon, Good and Williams</t>
  </si>
  <si>
    <t>SW371229028</t>
  </si>
  <si>
    <t>sandrastanton@hernandez-huber.biz</t>
  </si>
  <si>
    <t>V001433</t>
  </si>
  <si>
    <t>Lee-Griffith</t>
  </si>
  <si>
    <t>SP479259785</t>
  </si>
  <si>
    <t>sean00@rodgers-thomas.biz</t>
  </si>
  <si>
    <t>V001434</t>
  </si>
  <si>
    <t>Griffin, Ellis and Swanson</t>
  </si>
  <si>
    <t>UN625592255</t>
  </si>
  <si>
    <t>omunoz@barnes.biz</t>
  </si>
  <si>
    <t>V001435</t>
  </si>
  <si>
    <t>Hernandez-Fisher</t>
  </si>
  <si>
    <t>UN725888024</t>
  </si>
  <si>
    <t>david52@hutchinson.net</t>
  </si>
  <si>
    <t>V001436</t>
  </si>
  <si>
    <t>Brown, Vargas and Delgado</t>
  </si>
  <si>
    <t>IT786529246</t>
  </si>
  <si>
    <t>zmckinney@gamble.com</t>
  </si>
  <si>
    <t>V001437</t>
  </si>
  <si>
    <t>Price Group</t>
  </si>
  <si>
    <t>UN783646308</t>
  </si>
  <si>
    <t>thompsonmichelle@atkinson-smith.biz</t>
  </si>
  <si>
    <t>V001438</t>
  </si>
  <si>
    <t>Contreras, Scott and Silva</t>
  </si>
  <si>
    <t>RO968792999</t>
  </si>
  <si>
    <t>amberlevine@crawford-solis.com</t>
  </si>
  <si>
    <t>V001439</t>
  </si>
  <si>
    <t>Benitez, Johnson and Ryan</t>
  </si>
  <si>
    <t>SP692185038</t>
  </si>
  <si>
    <t>stefanie92@rivas.com</t>
  </si>
  <si>
    <t>V001440</t>
  </si>
  <si>
    <t>Juarez, Thornton and Bennett</t>
  </si>
  <si>
    <t>UN169606775</t>
  </si>
  <si>
    <t>zfields@barnett.com</t>
  </si>
  <si>
    <t>V001441</t>
  </si>
  <si>
    <t>Rodriguez, Kaiser and Odom</t>
  </si>
  <si>
    <t>RO608761092</t>
  </si>
  <si>
    <t>andersonmichael@garcia.biz</t>
  </si>
  <si>
    <t>V001442</t>
  </si>
  <si>
    <t>Clark-Black</t>
  </si>
  <si>
    <t>CZ847114936</t>
  </si>
  <si>
    <t>zacharyreyes@vargas.com</t>
  </si>
  <si>
    <t>V001443</t>
  </si>
  <si>
    <t>Welch, Collins and Gibson</t>
  </si>
  <si>
    <t>SP811300441</t>
  </si>
  <si>
    <t>dominiquereid@stephens.com</t>
  </si>
  <si>
    <t>V001444</t>
  </si>
  <si>
    <t>Nelson Group</t>
  </si>
  <si>
    <t>GE511544864</t>
  </si>
  <si>
    <t>powellmatthew@white-hampton.com</t>
  </si>
  <si>
    <t>V001445</t>
  </si>
  <si>
    <t>Roberts-Young</t>
  </si>
  <si>
    <t>RO143828142</t>
  </si>
  <si>
    <t>brandoncastro@clay-weber.com</t>
  </si>
  <si>
    <t>V001446</t>
  </si>
  <si>
    <t>Anderson-Lyons</t>
  </si>
  <si>
    <t>RO929978059</t>
  </si>
  <si>
    <t>cruzcristina@hicks.com</t>
  </si>
  <si>
    <t>V001447</t>
  </si>
  <si>
    <t>Williams, Love and Wade</t>
  </si>
  <si>
    <t>RO753249470</t>
  </si>
  <si>
    <t>lisa23@miller.com</t>
  </si>
  <si>
    <t>V001448</t>
  </si>
  <si>
    <t>FR787901473</t>
  </si>
  <si>
    <t>andrew91@alvarado.info</t>
  </si>
  <si>
    <t>V001449</t>
  </si>
  <si>
    <t>Freeman Ltd</t>
  </si>
  <si>
    <t>IT566494312</t>
  </si>
  <si>
    <t>lisacruz@anderson.com</t>
  </si>
  <si>
    <t>V001450</t>
  </si>
  <si>
    <t>Parrish Ltd</t>
  </si>
  <si>
    <t>UN331544946</t>
  </si>
  <si>
    <t>ryanpatricia@black.org</t>
  </si>
  <si>
    <t>V001451</t>
  </si>
  <si>
    <t>Martinez-Turner</t>
  </si>
  <si>
    <t>SW796369705</t>
  </si>
  <si>
    <t>nicole37@harvey.com</t>
  </si>
  <si>
    <t>V001452</t>
  </si>
  <si>
    <t>PO336656104</t>
  </si>
  <si>
    <t>westjessica@herrera.net</t>
  </si>
  <si>
    <t>V001453</t>
  </si>
  <si>
    <t>Phillips Inc</t>
  </si>
  <si>
    <t>GE292278573</t>
  </si>
  <si>
    <t>cvelez@james-hood.info</t>
  </si>
  <si>
    <t>V001454</t>
  </si>
  <si>
    <t>Castillo-Hall</t>
  </si>
  <si>
    <t>UN578892937</t>
  </si>
  <si>
    <t>carneyangelica@thompson.com</t>
  </si>
  <si>
    <t>V001455</t>
  </si>
  <si>
    <t>Stevens, Brooks and Turner</t>
  </si>
  <si>
    <t>IT584833783</t>
  </si>
  <si>
    <t>sean10@cox.com</t>
  </si>
  <si>
    <t>V001456</t>
  </si>
  <si>
    <t>Nash, Mcclure and Osborn</t>
  </si>
  <si>
    <t>CZ483087840</t>
  </si>
  <si>
    <t>butlerandrew@jackson.com</t>
  </si>
  <si>
    <t>V001457</t>
  </si>
  <si>
    <t>Zimmerman-Alexander</t>
  </si>
  <si>
    <t>CZ263830326</t>
  </si>
  <si>
    <t>amypetersen@snyder.com</t>
  </si>
  <si>
    <t>V001458</t>
  </si>
  <si>
    <t>Wood-Arellano</t>
  </si>
  <si>
    <t>SW187904635</t>
  </si>
  <si>
    <t>reeseaaron@floyd.org</t>
  </si>
  <si>
    <t>V001459</t>
  </si>
  <si>
    <t>Sanchez LLC</t>
  </si>
  <si>
    <t>GE656623723</t>
  </si>
  <si>
    <t>lorigutierrez@ruiz.com</t>
  </si>
  <si>
    <t>V001460</t>
  </si>
  <si>
    <t>Harris, Ashley and Martin</t>
  </si>
  <si>
    <t>RO453805843</t>
  </si>
  <si>
    <t>cabreradaniel@mccarty-reilly.com</t>
  </si>
  <si>
    <t>V001461</t>
  </si>
  <si>
    <t>Ward-Parker</t>
  </si>
  <si>
    <t>CZ742630544</t>
  </si>
  <si>
    <t>katelyn52@fisher.com</t>
  </si>
  <si>
    <t>V001462</t>
  </si>
  <si>
    <t>Ayers Inc</t>
  </si>
  <si>
    <t>GE883233026</t>
  </si>
  <si>
    <t>andre56@morris.org</t>
  </si>
  <si>
    <t>V001463</t>
  </si>
  <si>
    <t>Boyer-Barker</t>
  </si>
  <si>
    <t>FR798863266</t>
  </si>
  <si>
    <t>jevans@barron.com</t>
  </si>
  <si>
    <t>V001464</t>
  </si>
  <si>
    <t>Jackson-Deleon</t>
  </si>
  <si>
    <t>GE361584433</t>
  </si>
  <si>
    <t>ealexander@elliott-conway.com</t>
  </si>
  <si>
    <t>V001465</t>
  </si>
  <si>
    <t>Rios, Stone and Decker</t>
  </si>
  <si>
    <t>CZ789156944</t>
  </si>
  <si>
    <t>stacey05@reilly-clay.com</t>
  </si>
  <si>
    <t>V001466</t>
  </si>
  <si>
    <t>Garcia, Thomas and Abbott</t>
  </si>
  <si>
    <t>SP384429254</t>
  </si>
  <si>
    <t>morgan75@barnes.com</t>
  </si>
  <si>
    <t>V001467</t>
  </si>
  <si>
    <t>Wood Ltd</t>
  </si>
  <si>
    <t>SW917654461</t>
  </si>
  <si>
    <t>samuel72@mercer.biz</t>
  </si>
  <si>
    <t>V001468</t>
  </si>
  <si>
    <t>Rodriguez, Smith and Shaw</t>
  </si>
  <si>
    <t>GE616390788</t>
  </si>
  <si>
    <t>drewdaniels@gibson.com</t>
  </si>
  <si>
    <t>V001469</t>
  </si>
  <si>
    <t>Paul LLC</t>
  </si>
  <si>
    <t>FR829252387</t>
  </si>
  <si>
    <t>mark82@chandler.org</t>
  </si>
  <si>
    <t>V001470</t>
  </si>
  <si>
    <t>Gonzalez, Ochoa and Johnston</t>
  </si>
  <si>
    <t>UN579466504</t>
  </si>
  <si>
    <t>rachel94@williams-english.com</t>
  </si>
  <si>
    <t>V001471</t>
  </si>
  <si>
    <t>Rogers, Kelley and Johnson</t>
  </si>
  <si>
    <t>GE467031465</t>
  </si>
  <si>
    <t>jacqueline33@jordan.info</t>
  </si>
  <si>
    <t>V001472</t>
  </si>
  <si>
    <t>Ponce Group</t>
  </si>
  <si>
    <t>UN133368502</t>
  </si>
  <si>
    <t>bowmanronald@king.com</t>
  </si>
  <si>
    <t>V001473</t>
  </si>
  <si>
    <t>Wright, Perry and Hinton</t>
  </si>
  <si>
    <t>UN896067571</t>
  </si>
  <si>
    <t>teresa06@anderson.com</t>
  </si>
  <si>
    <t>V001474</t>
  </si>
  <si>
    <t>Kim-Sanders</t>
  </si>
  <si>
    <t>RO123580302</t>
  </si>
  <si>
    <t>gonzalezjames@gomez.biz</t>
  </si>
  <si>
    <t>V001475</t>
  </si>
  <si>
    <t>Nelson, Blake and Dean</t>
  </si>
  <si>
    <t>UN562456966</t>
  </si>
  <si>
    <t>karennolan@lewis.com</t>
  </si>
  <si>
    <t>V001476</t>
  </si>
  <si>
    <t>Hayes, White and Lowe</t>
  </si>
  <si>
    <t>SP581944967</t>
  </si>
  <si>
    <t>rlewis@roberts-luna.org</t>
  </si>
  <si>
    <t>V001477</t>
  </si>
  <si>
    <t>Gross-Richardson</t>
  </si>
  <si>
    <t>UN193182978</t>
  </si>
  <si>
    <t>hannah98@jackson-barnes.com</t>
  </si>
  <si>
    <t>V001478</t>
  </si>
  <si>
    <t>Rivers-Richard</t>
  </si>
  <si>
    <t>SW493324390</t>
  </si>
  <si>
    <t>lbrandt@hebert-zuniga.com</t>
  </si>
  <si>
    <t>V001479</t>
  </si>
  <si>
    <t>Miller PLC</t>
  </si>
  <si>
    <t>RO253577986</t>
  </si>
  <si>
    <t>erica89@wagner.com</t>
  </si>
  <si>
    <t>V001480</t>
  </si>
  <si>
    <t>Shea Group</t>
  </si>
  <si>
    <t>IT564938606</t>
  </si>
  <si>
    <t>brownapril@grimes.net</t>
  </si>
  <si>
    <t>V001481</t>
  </si>
  <si>
    <t>IT380281546</t>
  </si>
  <si>
    <t>mcastillo@caldwell-cole.info</t>
  </si>
  <si>
    <t>V001482</t>
  </si>
  <si>
    <t>Case and Sons</t>
  </si>
  <si>
    <t>FR152158853</t>
  </si>
  <si>
    <t>ashleybradley@jackson.com</t>
  </si>
  <si>
    <t>V001483</t>
  </si>
  <si>
    <t>Alexander, Choi and Davis</t>
  </si>
  <si>
    <t>FR450484638</t>
  </si>
  <si>
    <t>jamie51@hammond-haley.com</t>
  </si>
  <si>
    <t>V001484</t>
  </si>
  <si>
    <t>Harris PLC</t>
  </si>
  <si>
    <t>CZ282178000</t>
  </si>
  <si>
    <t>abarton@williams-richards.com</t>
  </si>
  <si>
    <t>V001485</t>
  </si>
  <si>
    <t>Edwards and Sons</t>
  </si>
  <si>
    <t>FR879640903</t>
  </si>
  <si>
    <t>martinespinoza@harris.com</t>
  </si>
  <si>
    <t>V001486</t>
  </si>
  <si>
    <t>Rivera-Clark</t>
  </si>
  <si>
    <t>IT233788753</t>
  </si>
  <si>
    <t>fgould@ray.com</t>
  </si>
  <si>
    <t>V001487</t>
  </si>
  <si>
    <t>Vasquez-Padilla</t>
  </si>
  <si>
    <t>IT943540425</t>
  </si>
  <si>
    <t>tammy48@johnson.info</t>
  </si>
  <si>
    <t>V001488</t>
  </si>
  <si>
    <t>Roberts Ltd</t>
  </si>
  <si>
    <t>UN988391128</t>
  </si>
  <si>
    <t>timothy24@wall-cantrell.com</t>
  </si>
  <si>
    <t>V001489</t>
  </si>
  <si>
    <t>SP224338531</t>
  </si>
  <si>
    <t>hross@johnson-benson.com</t>
  </si>
  <si>
    <t>V001490</t>
  </si>
  <si>
    <t>Yang, Dillon and Anderson</t>
  </si>
  <si>
    <t>GE975157546</t>
  </si>
  <si>
    <t>kelly48@lee.com</t>
  </si>
  <si>
    <t>V001491</t>
  </si>
  <si>
    <t>PO437522006</t>
  </si>
  <si>
    <t>jessica50@rodriguez.com</t>
  </si>
  <si>
    <t>V001492</t>
  </si>
  <si>
    <t>Orr-Pacheco</t>
  </si>
  <si>
    <t>GE199136759</t>
  </si>
  <si>
    <t>kristinereyes@hendricks.info</t>
  </si>
  <si>
    <t>V001493</t>
  </si>
  <si>
    <t>Davis, Kelly and Fox</t>
  </si>
  <si>
    <t>SW968565739</t>
  </si>
  <si>
    <t>jasonjohnson@garcia.info</t>
  </si>
  <si>
    <t>V001494</t>
  </si>
  <si>
    <t>Alexander, Thompson and Hodge</t>
  </si>
  <si>
    <t>GE343618735</t>
  </si>
  <si>
    <t>xparker@clark.info</t>
  </si>
  <si>
    <t>V001495</t>
  </si>
  <si>
    <t>Herrera, Harris and Oneill</t>
  </si>
  <si>
    <t>RO344223790</t>
  </si>
  <si>
    <t>jjensen@turner.info</t>
  </si>
  <si>
    <t>V001496</t>
  </si>
  <si>
    <t>Avila-Stevenson</t>
  </si>
  <si>
    <t>CZ831583308</t>
  </si>
  <si>
    <t>evan13@cherry.com</t>
  </si>
  <si>
    <t>V001497</t>
  </si>
  <si>
    <t>FR943278880</t>
  </si>
  <si>
    <t>joel81@edwards.com</t>
  </si>
  <si>
    <t>V001498</t>
  </si>
  <si>
    <t>Richardson Inc</t>
  </si>
  <si>
    <t>IT728323355</t>
  </si>
  <si>
    <t>dlopez@carter.com</t>
  </si>
  <si>
    <t>V001499</t>
  </si>
  <si>
    <t>Mcgrath, Walker and Miller</t>
  </si>
  <si>
    <t>UN103323526</t>
  </si>
  <si>
    <t>delacruzmonica@hardin.com</t>
  </si>
  <si>
    <t>V001500</t>
  </si>
  <si>
    <t>Rodriguez, Martinez and Smith</t>
  </si>
  <si>
    <t>GE431171861</t>
  </si>
  <si>
    <t>gary84@torres-walters.net</t>
  </si>
  <si>
    <t>V001501</t>
  </si>
  <si>
    <t>Hill-Castaneda</t>
  </si>
  <si>
    <t>UN666608511</t>
  </si>
  <si>
    <t>johnsonkristin@ferguson-smith.com</t>
  </si>
  <si>
    <t>V001502</t>
  </si>
  <si>
    <t>Foster Group</t>
  </si>
  <si>
    <t>IT728198625</t>
  </si>
  <si>
    <t>V001503</t>
  </si>
  <si>
    <t>Hughes-Johnson</t>
  </si>
  <si>
    <t>PO555508718</t>
  </si>
  <si>
    <t>michaelrodriguez@mason.org</t>
  </si>
  <si>
    <t>V001504</t>
  </si>
  <si>
    <t>Huber-Arnold</t>
  </si>
  <si>
    <t>IT428485638</t>
  </si>
  <si>
    <t>candice42@gibson.com</t>
  </si>
  <si>
    <t>V001505</t>
  </si>
  <si>
    <t>Hughes Inc</t>
  </si>
  <si>
    <t>SW963945982</t>
  </si>
  <si>
    <t>jonathanjones@gonzalez-edwards.org</t>
  </si>
  <si>
    <t>V001506</t>
  </si>
  <si>
    <t>Castillo, Stephenson and Wolfe</t>
  </si>
  <si>
    <t>SW857907164</t>
  </si>
  <si>
    <t>gardnerbriana@carter.biz</t>
  </si>
  <si>
    <t>V001507</t>
  </si>
  <si>
    <t>Quinn PLC</t>
  </si>
  <si>
    <t>FR554110175</t>
  </si>
  <si>
    <t>gillespiejohn@smith-velasquez.info</t>
  </si>
  <si>
    <t>V001508</t>
  </si>
  <si>
    <t>Webster, Barnes and Gonzalez</t>
  </si>
  <si>
    <t>CZ917982935</t>
  </si>
  <si>
    <t>christinabrown@smith.org</t>
  </si>
  <si>
    <t>V001509</t>
  </si>
  <si>
    <t>Wiley, Brown and Tran</t>
  </si>
  <si>
    <t>UN969650293</t>
  </si>
  <si>
    <t>jasonmartinez@robinson-lewis.info</t>
  </si>
  <si>
    <t>V001510</t>
  </si>
  <si>
    <t>Ferguson, Shelton and Young</t>
  </si>
  <si>
    <t>PO447676321</t>
  </si>
  <si>
    <t>osborneharold@bush.biz</t>
  </si>
  <si>
    <t>V001511</t>
  </si>
  <si>
    <t>Matthews-Case</t>
  </si>
  <si>
    <t>CZ657420969</t>
  </si>
  <si>
    <t>jonesthomas@moreno.com</t>
  </si>
  <si>
    <t>V001512</t>
  </si>
  <si>
    <t>Mosley LLC</t>
  </si>
  <si>
    <t>UN714534976</t>
  </si>
  <si>
    <t>colleencuevas@hampton-rivera.net</t>
  </si>
  <si>
    <t>V001513</t>
  </si>
  <si>
    <t>Robertson and Sons</t>
  </si>
  <si>
    <t>CZ606023662</t>
  </si>
  <si>
    <t>clarence54@brown.biz</t>
  </si>
  <si>
    <t>V001514</t>
  </si>
  <si>
    <t>Carter-Townsend</t>
  </si>
  <si>
    <t>GE774491910</t>
  </si>
  <si>
    <t>cfisher@hall-schmitt.com</t>
  </si>
  <si>
    <t>V001515</t>
  </si>
  <si>
    <t>Peck Ltd</t>
  </si>
  <si>
    <t>PO895894382</t>
  </si>
  <si>
    <t>matthewcampbell@grant.info</t>
  </si>
  <si>
    <t>V001516</t>
  </si>
  <si>
    <t>Hester Ltd</t>
  </si>
  <si>
    <t>CZ964134780</t>
  </si>
  <si>
    <t>mharris@mitchell-peck.com</t>
  </si>
  <si>
    <t>V001517</t>
  </si>
  <si>
    <t>Jones-West</t>
  </si>
  <si>
    <t>IT645743152</t>
  </si>
  <si>
    <t>brandigross@guerrero-lopez.com</t>
  </si>
  <si>
    <t>V001518</t>
  </si>
  <si>
    <t>Davis, Chandler and Smith</t>
  </si>
  <si>
    <t>UN239565899</t>
  </si>
  <si>
    <t>christian34@spencer-peterson.com</t>
  </si>
  <si>
    <t>V001519</t>
  </si>
  <si>
    <t>Flores-Santos</t>
  </si>
  <si>
    <t>PO976108216</t>
  </si>
  <si>
    <t>petersonrichard@wise-graham.net</t>
  </si>
  <si>
    <t>V001520</t>
  </si>
  <si>
    <t>Conley-Morales</t>
  </si>
  <si>
    <t>IT309489751</t>
  </si>
  <si>
    <t>timothypalmer@forbes-mccarthy.com</t>
  </si>
  <si>
    <t>V001521</t>
  </si>
  <si>
    <t>Thompson, Jones and Mcintosh</t>
  </si>
  <si>
    <t>PO636123913</t>
  </si>
  <si>
    <t>michael81@kelly.com</t>
  </si>
  <si>
    <t>V001522</t>
  </si>
  <si>
    <t>Tanner, Morgan and Mendez</t>
  </si>
  <si>
    <t>UN329570329</t>
  </si>
  <si>
    <t>dnguyen@hodge-richardson.com</t>
  </si>
  <si>
    <t>V001523</t>
  </si>
  <si>
    <t>Sosa LLC</t>
  </si>
  <si>
    <t>GE937687077</t>
  </si>
  <si>
    <t>denisegardner@williams.com</t>
  </si>
  <si>
    <t>V001524</t>
  </si>
  <si>
    <t>Green, Nicholson and Ellis</t>
  </si>
  <si>
    <t>GE263642427</t>
  </si>
  <si>
    <t>dukesherri@norris-stevenson.info</t>
  </si>
  <si>
    <t>V001525</t>
  </si>
  <si>
    <t>Murphy-Miller</t>
  </si>
  <si>
    <t>RO800629028</t>
  </si>
  <si>
    <t>lisawalker@kelly-peterson.info</t>
  </si>
  <si>
    <t>V001526</t>
  </si>
  <si>
    <t>Bridges-Johnson</t>
  </si>
  <si>
    <t>UN436779579</t>
  </si>
  <si>
    <t>qbrown@bailey.com</t>
  </si>
  <si>
    <t>V001527</t>
  </si>
  <si>
    <t>Hill-Valencia</t>
  </si>
  <si>
    <t>CZ462672506</t>
  </si>
  <si>
    <t>cassandrasimmons@wells.com</t>
  </si>
  <si>
    <t>V001528</t>
  </si>
  <si>
    <t>Lane-Mason</t>
  </si>
  <si>
    <t>SP301204894</t>
  </si>
  <si>
    <t>peter12@chang.com</t>
  </si>
  <si>
    <t>V001529</t>
  </si>
  <si>
    <t>SP789073891</t>
  </si>
  <si>
    <t>vancenicole@richardson.biz</t>
  </si>
  <si>
    <t>V001530</t>
  </si>
  <si>
    <t>Kennedy-Richards</t>
  </si>
  <si>
    <t>CZ454466150</t>
  </si>
  <si>
    <t>hnguyen@moore-lopez.com</t>
  </si>
  <si>
    <t>V001531</t>
  </si>
  <si>
    <t>Murray-Duran</t>
  </si>
  <si>
    <t>SW568537072</t>
  </si>
  <si>
    <t>david02@smith-fisher.com</t>
  </si>
  <si>
    <t>V001532</t>
  </si>
  <si>
    <t>Weaver-Powers</t>
  </si>
  <si>
    <t>RO937519747</t>
  </si>
  <si>
    <t>mary76@gonzales-mathews.org</t>
  </si>
  <si>
    <t>V001533</t>
  </si>
  <si>
    <t>Gardner-Mercer</t>
  </si>
  <si>
    <t>FR452614293</t>
  </si>
  <si>
    <t>barneserin@dean.com</t>
  </si>
  <si>
    <t>V001534</t>
  </si>
  <si>
    <t>Richardson PLC</t>
  </si>
  <si>
    <t>UN570337591</t>
  </si>
  <si>
    <t>mendozadevin@underwood-berry.com</t>
  </si>
  <si>
    <t>V001535</t>
  </si>
  <si>
    <t>Wilson-Williams</t>
  </si>
  <si>
    <t>UN673462701</t>
  </si>
  <si>
    <t>shepherdbrett@bowman-griffin.com</t>
  </si>
  <si>
    <t>V001536</t>
  </si>
  <si>
    <t>Hammond, Wu and Howard</t>
  </si>
  <si>
    <t>FR314620566</t>
  </si>
  <si>
    <t>bartonjared@olson.com</t>
  </si>
  <si>
    <t>V001537</t>
  </si>
  <si>
    <t>Smith, Fisher and Williams</t>
  </si>
  <si>
    <t>CZ699148758</t>
  </si>
  <si>
    <t>bvillanueva@santana-james.com</t>
  </si>
  <si>
    <t>V001538</t>
  </si>
  <si>
    <t>Lopez, Shelton and Barber</t>
  </si>
  <si>
    <t>CZ192253041</t>
  </si>
  <si>
    <t>istevens@moreno-travis.com</t>
  </si>
  <si>
    <t>V001539</t>
  </si>
  <si>
    <t>IT396912768</t>
  </si>
  <si>
    <t>montoyaandrew@smith-haney.com</t>
  </si>
  <si>
    <t>V001540</t>
  </si>
  <si>
    <t>Russell, Henderson and Smith</t>
  </si>
  <si>
    <t>SP184895437</t>
  </si>
  <si>
    <t>tylerbailey@cooper-lopez.com</t>
  </si>
  <si>
    <t>V001541</t>
  </si>
  <si>
    <t>FR498485717</t>
  </si>
  <si>
    <t>qwilliams@phillips.com</t>
  </si>
  <si>
    <t>V001542</t>
  </si>
  <si>
    <t>Villegas Inc</t>
  </si>
  <si>
    <t>RO476982244</t>
  </si>
  <si>
    <t>mitchellvance@roberts.org</t>
  </si>
  <si>
    <t>V001543</t>
  </si>
  <si>
    <t>Morales and Sons</t>
  </si>
  <si>
    <t>UN437709787</t>
  </si>
  <si>
    <t>john93@fisher-sullivan.com</t>
  </si>
  <si>
    <t>V001544</t>
  </si>
  <si>
    <t>UN113561070</t>
  </si>
  <si>
    <t>tiffanyhardin@wade-olson.com</t>
  </si>
  <si>
    <t>V001545</t>
  </si>
  <si>
    <t>Jones PLC</t>
  </si>
  <si>
    <t>FR454579552</t>
  </si>
  <si>
    <t>robert89@bryant.com</t>
  </si>
  <si>
    <t>V001546</t>
  </si>
  <si>
    <t>Jones-Hodge</t>
  </si>
  <si>
    <t>PO623946578</t>
  </si>
  <si>
    <t>angelicaodom@johnson.com</t>
  </si>
  <si>
    <t>V001547</t>
  </si>
  <si>
    <t>Parks-Romero</t>
  </si>
  <si>
    <t>UN595574928</t>
  </si>
  <si>
    <t>stoneronald@francis.com</t>
  </si>
  <si>
    <t>V001548</t>
  </si>
  <si>
    <t>Williams-Stone</t>
  </si>
  <si>
    <t>IT294666387</t>
  </si>
  <si>
    <t>jimenezrobert@rodriguez.com</t>
  </si>
  <si>
    <t>V001549</t>
  </si>
  <si>
    <t>Buckley-Miller</t>
  </si>
  <si>
    <t>GE922341018</t>
  </si>
  <si>
    <t>raymond67@adams.com</t>
  </si>
  <si>
    <t>V001550</t>
  </si>
  <si>
    <t>Gill-Miller</t>
  </si>
  <si>
    <t>SP218755902</t>
  </si>
  <si>
    <t>andrewmorgan@smith.net</t>
  </si>
  <si>
    <t>V001551</t>
  </si>
  <si>
    <t>Griffith and Sons</t>
  </si>
  <si>
    <t>SP975877730</t>
  </si>
  <si>
    <t>heidisilva@jones-barrett.com</t>
  </si>
  <si>
    <t>V001552</t>
  </si>
  <si>
    <t>Li, Gilbert and Simpson</t>
  </si>
  <si>
    <t>CZ778505506</t>
  </si>
  <si>
    <t>davidsonwilliam@baker-franklin.com</t>
  </si>
  <si>
    <t>V001553</t>
  </si>
  <si>
    <t>Bell-Martin</t>
  </si>
  <si>
    <t>FR322058241</t>
  </si>
  <si>
    <t>xcarter@martin.net</t>
  </si>
  <si>
    <t>V001554</t>
  </si>
  <si>
    <t>Mcmahon-Anderson</t>
  </si>
  <si>
    <t>tpalmer@mendez.org</t>
  </si>
  <si>
    <t>V001555</t>
  </si>
  <si>
    <t>Smith-Collins</t>
  </si>
  <si>
    <t>IT650927140</t>
  </si>
  <si>
    <t>michael26@henderson.biz</t>
  </si>
  <si>
    <t>V001556</t>
  </si>
  <si>
    <t>Stephens, Elliott and Glenn</t>
  </si>
  <si>
    <t>SP209795545</t>
  </si>
  <si>
    <t>mackenzie55@marshall.com</t>
  </si>
  <si>
    <t>V001557</t>
  </si>
  <si>
    <t>Gutierrez-Johnson</t>
  </si>
  <si>
    <t>IT168389738</t>
  </si>
  <si>
    <t>colin12@nelson.com</t>
  </si>
  <si>
    <t>V001558</t>
  </si>
  <si>
    <t>Carey-Palmer</t>
  </si>
  <si>
    <t>CZ765167209</t>
  </si>
  <si>
    <t>marypayne@bennett-little.com</t>
  </si>
  <si>
    <t>V001559</t>
  </si>
  <si>
    <t>Nichols, Rodriguez and Oliver</t>
  </si>
  <si>
    <t>SP915203901</t>
  </si>
  <si>
    <t>nicholasperkins@aguilar-porter.com</t>
  </si>
  <si>
    <t>V001560</t>
  </si>
  <si>
    <t>Dickerson, Wilcox and Drake</t>
  </si>
  <si>
    <t>RO933896743</t>
  </si>
  <si>
    <t>joseallen@thomas-cox.com</t>
  </si>
  <si>
    <t>V001561</t>
  </si>
  <si>
    <t>Davis, Simpson and Floyd</t>
  </si>
  <si>
    <t>CZ887199310</t>
  </si>
  <si>
    <t>bhayden@powers-hawkins.com</t>
  </si>
  <si>
    <t>V001562</t>
  </si>
  <si>
    <t>Gordon, Best and Rodriguez</t>
  </si>
  <si>
    <t>SP172626209</t>
  </si>
  <si>
    <t>ashley73@lopez.com</t>
  </si>
  <si>
    <t>V001563</t>
  </si>
  <si>
    <t>Cooley LLC</t>
  </si>
  <si>
    <t>IT388391849</t>
  </si>
  <si>
    <t>andrewssherri@wise.biz</t>
  </si>
  <si>
    <t>V001564</t>
  </si>
  <si>
    <t>Schroeder-Mcclure</t>
  </si>
  <si>
    <t>GE964567186</t>
  </si>
  <si>
    <t>gford@sullivan.info</t>
  </si>
  <si>
    <t>V001565</t>
  </si>
  <si>
    <t>Reid-Young</t>
  </si>
  <si>
    <t>SP995689241</t>
  </si>
  <si>
    <t>elizabeth23@walker.com</t>
  </si>
  <si>
    <t>V001566</t>
  </si>
  <si>
    <t>Haas Ltd</t>
  </si>
  <si>
    <t>SP136999158</t>
  </si>
  <si>
    <t>ajackson@adams.info</t>
  </si>
  <si>
    <t>V001567</t>
  </si>
  <si>
    <t>Brown-Miller</t>
  </si>
  <si>
    <t>UN774577392</t>
  </si>
  <si>
    <t>guy38@roach-hoffman.com</t>
  </si>
  <si>
    <t>V001568</t>
  </si>
  <si>
    <t>Smith, Boyd and Black</t>
  </si>
  <si>
    <t>CZ625979138</t>
  </si>
  <si>
    <t>debra50@hale.com</t>
  </si>
  <si>
    <t>V001569</t>
  </si>
  <si>
    <t>Adkins, Rios and Foley</t>
  </si>
  <si>
    <t>SW417181698</t>
  </si>
  <si>
    <t>lewisrobert@stewart-dunn.org</t>
  </si>
  <si>
    <t>V001570</t>
  </si>
  <si>
    <t>Russell, Munoz and Combs</t>
  </si>
  <si>
    <t>CZ286872387</t>
  </si>
  <si>
    <t>kristy26@watson-chavez.net</t>
  </si>
  <si>
    <t>V001571</t>
  </si>
  <si>
    <t>Wilson, Mckinney and Wells</t>
  </si>
  <si>
    <t>CZ204238555</t>
  </si>
  <si>
    <t>emily89@harris-martin.com</t>
  </si>
  <si>
    <t>V001572</t>
  </si>
  <si>
    <t>UN918733384</t>
  </si>
  <si>
    <t>charles00@green.info</t>
  </si>
  <si>
    <t>V001573</t>
  </si>
  <si>
    <t>Hansen PLC</t>
  </si>
  <si>
    <t>IT595280273</t>
  </si>
  <si>
    <t>gonzalezthomas@molina-ashley.com</t>
  </si>
  <si>
    <t>V001574</t>
  </si>
  <si>
    <t>Hernandez, Ibarra and Henry</t>
  </si>
  <si>
    <t>PO242160349</t>
  </si>
  <si>
    <t>jenniferdowns@wood.com</t>
  </si>
  <si>
    <t>V001575</t>
  </si>
  <si>
    <t>Woodard Ltd</t>
  </si>
  <si>
    <t>PO967703467</t>
  </si>
  <si>
    <t>mwhite@farley-paul.com</t>
  </si>
  <si>
    <t>V001576</t>
  </si>
  <si>
    <t>PO480476402</t>
  </si>
  <si>
    <t>sandy71@carlson.com</t>
  </si>
  <si>
    <t>V001577</t>
  </si>
  <si>
    <t>Blackburn-Barnett</t>
  </si>
  <si>
    <t>UN803199704</t>
  </si>
  <si>
    <t>kaitlyn11@burgess.com</t>
  </si>
  <si>
    <t>V001578</t>
  </si>
  <si>
    <t>Washington, Mora and Austin</t>
  </si>
  <si>
    <t>IT748325650</t>
  </si>
  <si>
    <t>nixonrebecca@preston-brown.com</t>
  </si>
  <si>
    <t>V001579</t>
  </si>
  <si>
    <t>Bowers, Huynh and Warren</t>
  </si>
  <si>
    <t>IT637158137</t>
  </si>
  <si>
    <t>carrollmichael@mitchell-poole.com</t>
  </si>
  <si>
    <t>V001580</t>
  </si>
  <si>
    <t>Fitzgerald-Bailey</t>
  </si>
  <si>
    <t>UN266922429</t>
  </si>
  <si>
    <t>vcook@mora.com</t>
  </si>
  <si>
    <t>V001581</t>
  </si>
  <si>
    <t>Farrell PLC</t>
  </si>
  <si>
    <t>FR855982556</t>
  </si>
  <si>
    <t>uwilliams@martin.com</t>
  </si>
  <si>
    <t>V001582</t>
  </si>
  <si>
    <t>Griffin-Bruce</t>
  </si>
  <si>
    <t>IT255440259</t>
  </si>
  <si>
    <t>brenda17@lopez.com</t>
  </si>
  <si>
    <t>V001583</t>
  </si>
  <si>
    <t>Rush-Lopez</t>
  </si>
  <si>
    <t>IT704934944</t>
  </si>
  <si>
    <t>aprilhuerta@jackson-anderson.com</t>
  </si>
  <si>
    <t>V001584</t>
  </si>
  <si>
    <t>Wade, Lowe and Giles</t>
  </si>
  <si>
    <t>IT786275983</t>
  </si>
  <si>
    <t>jamie26@williams.biz</t>
  </si>
  <si>
    <t>V001585</t>
  </si>
  <si>
    <t>Terry, Leonard and Grant</t>
  </si>
  <si>
    <t>PO218182598</t>
  </si>
  <si>
    <t>jacksonchad@joseph.com</t>
  </si>
  <si>
    <t>V001586</t>
  </si>
  <si>
    <t>Lopez-Lee</t>
  </si>
  <si>
    <t>FR210313484</t>
  </si>
  <si>
    <t>jonesemily@bauer.biz</t>
  </si>
  <si>
    <t>V001587</t>
  </si>
  <si>
    <t>Conway, Williams and Stephens</t>
  </si>
  <si>
    <t>GE270483188</t>
  </si>
  <si>
    <t>richardcollins@taylor.info</t>
  </si>
  <si>
    <t>V001588</t>
  </si>
  <si>
    <t>Marquez, Reid and Green</t>
  </si>
  <si>
    <t>GE640954964</t>
  </si>
  <si>
    <t>carmen10@jones-barrera.com</t>
  </si>
  <si>
    <t>V001589</t>
  </si>
  <si>
    <t>SP163543064</t>
  </si>
  <si>
    <t>bryanlane@zuniga-burton.biz</t>
  </si>
  <si>
    <t>V001590</t>
  </si>
  <si>
    <t>Barrett, Steele and Taylor</t>
  </si>
  <si>
    <t>IT912033148</t>
  </si>
  <si>
    <t>josekramer@garcia.com</t>
  </si>
  <si>
    <t>V001591</t>
  </si>
  <si>
    <t>Jones-Winters</t>
  </si>
  <si>
    <t>FR963943694</t>
  </si>
  <si>
    <t>eanderson@frazier.com</t>
  </si>
  <si>
    <t>V001592</t>
  </si>
  <si>
    <t>Summers-Swanson</t>
  </si>
  <si>
    <t>FR138160306</t>
  </si>
  <si>
    <t>evan25@marquez.com</t>
  </si>
  <si>
    <t>V001593</t>
  </si>
  <si>
    <t>Young, Carr and Hernandez</t>
  </si>
  <si>
    <t>GE653298769</t>
  </si>
  <si>
    <t>sararamirez@brown.com</t>
  </si>
  <si>
    <t>V001594</t>
  </si>
  <si>
    <t>Bird, Barber and Snyder</t>
  </si>
  <si>
    <t>PO946147854</t>
  </si>
  <si>
    <t>singhrodney@dixon-dean.com</t>
  </si>
  <si>
    <t>V001595</t>
  </si>
  <si>
    <t>Chapman-Leonard</t>
  </si>
  <si>
    <t>SP666095880</t>
  </si>
  <si>
    <t>joshuacox@vaughan.com</t>
  </si>
  <si>
    <t>V001596</t>
  </si>
  <si>
    <t>Benitez Inc</t>
  </si>
  <si>
    <t>GE277615997</t>
  </si>
  <si>
    <t>margaret08@ray.com</t>
  </si>
  <si>
    <t>V001597</t>
  </si>
  <si>
    <t>Brooks, Evans and Jones</t>
  </si>
  <si>
    <t>CZ415693943</t>
  </si>
  <si>
    <t>jasoncampbell@ruiz-harrison.com</t>
  </si>
  <si>
    <t>V001598</t>
  </si>
  <si>
    <t>SP578762198</t>
  </si>
  <si>
    <t>martinsharon@macdonald.com</t>
  </si>
  <si>
    <t>V001599</t>
  </si>
  <si>
    <t>Miller Inc</t>
  </si>
  <si>
    <t>RO376988605</t>
  </si>
  <si>
    <t>andradezachary@davis.info</t>
  </si>
  <si>
    <t>V001600</t>
  </si>
  <si>
    <t>Steele and Sons</t>
  </si>
  <si>
    <t>CZ700227612</t>
  </si>
  <si>
    <t>jacobwest@james.com</t>
  </si>
  <si>
    <t>V001601</t>
  </si>
  <si>
    <t>Ferguson and Sons</t>
  </si>
  <si>
    <t>SW801599027</t>
  </si>
  <si>
    <t>V001602</t>
  </si>
  <si>
    <t>York-Scott</t>
  </si>
  <si>
    <t>UN540105867</t>
  </si>
  <si>
    <t>harrischristine@dyer-allen.com</t>
  </si>
  <si>
    <t>V001603</t>
  </si>
  <si>
    <t>Cannon-Thomas</t>
  </si>
  <si>
    <t>CZ980701414</t>
  </si>
  <si>
    <t>ryanpeterson@martinez.biz</t>
  </si>
  <si>
    <t>V001604</t>
  </si>
  <si>
    <t>Martin Inc</t>
  </si>
  <si>
    <t>UN397985512</t>
  </si>
  <si>
    <t>jasonroach@sanchez.biz</t>
  </si>
  <si>
    <t>V001605</t>
  </si>
  <si>
    <t>Mccann, Gallegos and Sexton</t>
  </si>
  <si>
    <t>CZ535247172</t>
  </si>
  <si>
    <t>shawnskinner@patel.org</t>
  </si>
  <si>
    <t>V001606</t>
  </si>
  <si>
    <t>Campbell, Smith and Melton</t>
  </si>
  <si>
    <t>RO254473424</t>
  </si>
  <si>
    <t>hmccormick@brown-garcia.info</t>
  </si>
  <si>
    <t>V001607</t>
  </si>
  <si>
    <t>Morris, Stevens and Esparza</t>
  </si>
  <si>
    <t>SW819967599</t>
  </si>
  <si>
    <t>fharmon@soto.com</t>
  </si>
  <si>
    <t>V001608</t>
  </si>
  <si>
    <t>Romero-Poole</t>
  </si>
  <si>
    <t>SW165635647</t>
  </si>
  <si>
    <t>nharris@collins.org</t>
  </si>
  <si>
    <t>V001609</t>
  </si>
  <si>
    <t>Orozco-Nelson</t>
  </si>
  <si>
    <t>FR509528117</t>
  </si>
  <si>
    <t>opruitt@foster-holder.com</t>
  </si>
  <si>
    <t>V001610</t>
  </si>
  <si>
    <t>Rice, Moore and Villanueva</t>
  </si>
  <si>
    <t>PO823567672</t>
  </si>
  <si>
    <t>sherri46@harvey.com</t>
  </si>
  <si>
    <t>V001611</t>
  </si>
  <si>
    <t>Lopez PLC</t>
  </si>
  <si>
    <t>UN961610983</t>
  </si>
  <si>
    <t>cohentammy@pollard.com</t>
  </si>
  <si>
    <t>V001612</t>
  </si>
  <si>
    <t>Garrison-Chen</t>
  </si>
  <si>
    <t>IT323795199</t>
  </si>
  <si>
    <t>scottjamie@friedman-white.com</t>
  </si>
  <si>
    <t>V001613</t>
  </si>
  <si>
    <t>Sanchez-Holder</t>
  </si>
  <si>
    <t>UN406494169</t>
  </si>
  <si>
    <t>shieldskeith@hancock.com</t>
  </si>
  <si>
    <t>V001614</t>
  </si>
  <si>
    <t>Harris Group</t>
  </si>
  <si>
    <t>IT770343558</t>
  </si>
  <si>
    <t>nbrown@beck.biz</t>
  </si>
  <si>
    <t>V001615</t>
  </si>
  <si>
    <t>Benson LLC</t>
  </si>
  <si>
    <t>RO856443740</t>
  </si>
  <si>
    <t>martinezcynthia@singh.com</t>
  </si>
  <si>
    <t>V001616</t>
  </si>
  <si>
    <t>Thomas-Bryant</t>
  </si>
  <si>
    <t>laustin@turner.info</t>
  </si>
  <si>
    <t>V001617</t>
  </si>
  <si>
    <t>Jones, Burton and Robinson</t>
  </si>
  <si>
    <t>FR799292838</t>
  </si>
  <si>
    <t>tracidavis@jones.info</t>
  </si>
  <si>
    <t>V001618</t>
  </si>
  <si>
    <t>Powell, Jenkins and Burke</t>
  </si>
  <si>
    <t>FR627673336</t>
  </si>
  <si>
    <t>ashleyhayes@avery-reyes.com</t>
  </si>
  <si>
    <t>V001619</t>
  </si>
  <si>
    <t>Price-Serrano</t>
  </si>
  <si>
    <t>RO871295290</t>
  </si>
  <si>
    <t>watsonclifford@ford.com</t>
  </si>
  <si>
    <t>V001620</t>
  </si>
  <si>
    <t>Brown-Gregory</t>
  </si>
  <si>
    <t>SP840159323</t>
  </si>
  <si>
    <t>whiteheadcameron@lee-kirk.com</t>
  </si>
  <si>
    <t>V001621</t>
  </si>
  <si>
    <t>Kim-Norman</t>
  </si>
  <si>
    <t>UN812771301</t>
  </si>
  <si>
    <t>nbrady@wallace.com</t>
  </si>
  <si>
    <t>V001622</t>
  </si>
  <si>
    <t>Morales-Young</t>
  </si>
  <si>
    <t>SW434733120</t>
  </si>
  <si>
    <t>pmoody@young.org</t>
  </si>
  <si>
    <t>V001623</t>
  </si>
  <si>
    <t>Marquez and Sons</t>
  </si>
  <si>
    <t>FR910235265</t>
  </si>
  <si>
    <t>donnalowe@white.com</t>
  </si>
  <si>
    <t>V001624</t>
  </si>
  <si>
    <t>Williams-Williams</t>
  </si>
  <si>
    <t>SP659932079</t>
  </si>
  <si>
    <t>ladkins@miller.com</t>
  </si>
  <si>
    <t>V001625</t>
  </si>
  <si>
    <t>Sanchez PLC</t>
  </si>
  <si>
    <t>UN481073920</t>
  </si>
  <si>
    <t>brittany94@ruiz.com</t>
  </si>
  <si>
    <t>V001626</t>
  </si>
  <si>
    <t>Phillips Group</t>
  </si>
  <si>
    <t>PO199859860</t>
  </si>
  <si>
    <t>nunezadrian@carson.com</t>
  </si>
  <si>
    <t>V001627</t>
  </si>
  <si>
    <t>Price-Wheeler</t>
  </si>
  <si>
    <t>CZ421659784</t>
  </si>
  <si>
    <t>daguilar@bates-smith.biz</t>
  </si>
  <si>
    <t>V001628</t>
  </si>
  <si>
    <t>Mcfarland, Smith and Shaffer</t>
  </si>
  <si>
    <t>GE688582578</t>
  </si>
  <si>
    <t>kaneshawn@ellis-lee.com</t>
  </si>
  <si>
    <t>V001629</t>
  </si>
  <si>
    <t>Arias and Sons</t>
  </si>
  <si>
    <t>UN324792206</t>
  </si>
  <si>
    <t>ronaldsmith@walker-jones.com</t>
  </si>
  <si>
    <t>V001630</t>
  </si>
  <si>
    <t>Nelson-Johnson</t>
  </si>
  <si>
    <t>IT337887310</t>
  </si>
  <si>
    <t>tmosley@brown-moore.com</t>
  </si>
  <si>
    <t>V001631</t>
  </si>
  <si>
    <t>UN690664305</t>
  </si>
  <si>
    <t>renee98@charles.biz</t>
  </si>
  <si>
    <t>V001632</t>
  </si>
  <si>
    <t>Wong, Mora and Carson</t>
  </si>
  <si>
    <t>CZ172937440</t>
  </si>
  <si>
    <t>gainessamantha@hardy.com</t>
  </si>
  <si>
    <t>V001633</t>
  </si>
  <si>
    <t>Roach-Ruiz</t>
  </si>
  <si>
    <t>SP206855889</t>
  </si>
  <si>
    <t>nalexander@dodson-freeman.org</t>
  </si>
  <si>
    <t>V001634</t>
  </si>
  <si>
    <t>Singh, Mckinney and Robinson</t>
  </si>
  <si>
    <t>CZ150193811</t>
  </si>
  <si>
    <t>albertjones@pope-cantrell.org</t>
  </si>
  <si>
    <t>V001635</t>
  </si>
  <si>
    <t>Johnston Group</t>
  </si>
  <si>
    <t>UN584082316</t>
  </si>
  <si>
    <t>jbaker@taylor.info</t>
  </si>
  <si>
    <t>V001636</t>
  </si>
  <si>
    <t>FR439016584</t>
  </si>
  <si>
    <t>dpayne@keller.info</t>
  </si>
  <si>
    <t>V001637</t>
  </si>
  <si>
    <t>Robles Group</t>
  </si>
  <si>
    <t>RO366332675</t>
  </si>
  <si>
    <t>diana42@knight.info</t>
  </si>
  <si>
    <t>V001638</t>
  </si>
  <si>
    <t>Howard LLC</t>
  </si>
  <si>
    <t>RO754436963</t>
  </si>
  <si>
    <t>wmartinez@francis-case.org</t>
  </si>
  <si>
    <t>V001639</t>
  </si>
  <si>
    <t>Morrison-Robinson</t>
  </si>
  <si>
    <t>UN469806792</t>
  </si>
  <si>
    <t>jennifer98@decker-webster.biz</t>
  </si>
  <si>
    <t>V001640</t>
  </si>
  <si>
    <t>Baker, Williams and Thompson</t>
  </si>
  <si>
    <t>RO517642766</t>
  </si>
  <si>
    <t>katherine43@smith.com</t>
  </si>
  <si>
    <t>V001641</t>
  </si>
  <si>
    <t>Blair-Simmons</t>
  </si>
  <si>
    <t>GE317047476</t>
  </si>
  <si>
    <t>mccoybrittany@campbell-patterson.info</t>
  </si>
  <si>
    <t>V001642</t>
  </si>
  <si>
    <t>Meyers-Porter</t>
  </si>
  <si>
    <t>IT980069642</t>
  </si>
  <si>
    <t>melissa29@baker-jones.com</t>
  </si>
  <si>
    <t>V001643</t>
  </si>
  <si>
    <t>Harrison and Sons</t>
  </si>
  <si>
    <t>GE263135203</t>
  </si>
  <si>
    <t>asmith@hunter-rogers.com</t>
  </si>
  <si>
    <t>V001644</t>
  </si>
  <si>
    <t>Smith-Acosta</t>
  </si>
  <si>
    <t>SP859043004</t>
  </si>
  <si>
    <t>keithpatel@tucker-smith.com</t>
  </si>
  <si>
    <t>V001645</t>
  </si>
  <si>
    <t>Lara-Ortiz</t>
  </si>
  <si>
    <t>SW850744199</t>
  </si>
  <si>
    <t>deborah90@white.info</t>
  </si>
  <si>
    <t>V001646</t>
  </si>
  <si>
    <t>Walker LLC</t>
  </si>
  <si>
    <t>IT375202735</t>
  </si>
  <si>
    <t>brianna50@gonzalez-turner.com</t>
  </si>
  <si>
    <t>V001647</t>
  </si>
  <si>
    <t>Alvarez-Banks</t>
  </si>
  <si>
    <t>UN530077920</t>
  </si>
  <si>
    <t>xgarner@mitchell.com</t>
  </si>
  <si>
    <t>V001648</t>
  </si>
  <si>
    <t>Yang, Bullock and Marquez</t>
  </si>
  <si>
    <t>SP901761914</t>
  </si>
  <si>
    <t>keith93@wilcox.com</t>
  </si>
  <si>
    <t>V001649</t>
  </si>
  <si>
    <t>Maldonado Ltd</t>
  </si>
  <si>
    <t>SP739655106</t>
  </si>
  <si>
    <t>richardmyers@campbell.com</t>
  </si>
  <si>
    <t>V001650</t>
  </si>
  <si>
    <t>Simon, Thompson and Conner</t>
  </si>
  <si>
    <t>SW104654591</t>
  </si>
  <si>
    <t>gregory90@harris-pugh.com</t>
  </si>
  <si>
    <t>V001651</t>
  </si>
  <si>
    <t>Powell, Mcgrath and Mccarthy</t>
  </si>
  <si>
    <t>IT752148210</t>
  </si>
  <si>
    <t>stevesweeney@morrow.org</t>
  </si>
  <si>
    <t>V001652</t>
  </si>
  <si>
    <t>Larson-Watson</t>
  </si>
  <si>
    <t>IT142495899</t>
  </si>
  <si>
    <t>schmidtjessica@cummings-perez.com</t>
  </si>
  <si>
    <t>V001653</t>
  </si>
  <si>
    <t>Sanchez-Carter</t>
  </si>
  <si>
    <t>SW607147379</t>
  </si>
  <si>
    <t>jamesjenkins@clayton.com</t>
  </si>
  <si>
    <t>V001654</t>
  </si>
  <si>
    <t>Anderson LLC</t>
  </si>
  <si>
    <t>UN856140771</t>
  </si>
  <si>
    <t>annevalencia@shaw-sullivan.net</t>
  </si>
  <si>
    <t>V001655</t>
  </si>
  <si>
    <t>Ellis-Campos</t>
  </si>
  <si>
    <t>FR421220417</t>
  </si>
  <si>
    <t>hansonjessica@warner.net</t>
  </si>
  <si>
    <t>V001656</t>
  </si>
  <si>
    <t>Robbins, Christensen and Anderson</t>
  </si>
  <si>
    <t>IT170051643</t>
  </si>
  <si>
    <t>michael00@stanley.info</t>
  </si>
  <si>
    <t>V001657</t>
  </si>
  <si>
    <t>Simmons-Baker</t>
  </si>
  <si>
    <t>SW439639356</t>
  </si>
  <si>
    <t>kristin46@curry.com</t>
  </si>
  <si>
    <t>V001658</t>
  </si>
  <si>
    <t>Terrell-Carlson</t>
  </si>
  <si>
    <t>UN807485350</t>
  </si>
  <si>
    <t>xherring@mendez.com</t>
  </si>
  <si>
    <t>V001659</t>
  </si>
  <si>
    <t>Smith-Murphy</t>
  </si>
  <si>
    <t>IT232964297</t>
  </si>
  <si>
    <t>ana10@gregory.net</t>
  </si>
  <si>
    <t>V001660</t>
  </si>
  <si>
    <t>Smith, Anderson and Martin</t>
  </si>
  <si>
    <t>UN153229832</t>
  </si>
  <si>
    <t>qlopez@price-ross.net</t>
  </si>
  <si>
    <t>V001661</t>
  </si>
  <si>
    <t>Brandt-Johnson</t>
  </si>
  <si>
    <t>UN906635236</t>
  </si>
  <si>
    <t>charlesmiller@moore.com</t>
  </si>
  <si>
    <t>V001662</t>
  </si>
  <si>
    <t>Rush-Walton</t>
  </si>
  <si>
    <t>CZ322308705</t>
  </si>
  <si>
    <t>jimmy99@ellis-walker.org</t>
  </si>
  <si>
    <t>V001663</t>
  </si>
  <si>
    <t>Morse-Lee</t>
  </si>
  <si>
    <t>IT310093263</t>
  </si>
  <si>
    <t>rmitchell@brown.com</t>
  </si>
  <si>
    <t>V001664</t>
  </si>
  <si>
    <t>Chan-Morris</t>
  </si>
  <si>
    <t>IT356978816</t>
  </si>
  <si>
    <t>allisonfranklin@dorsey.com</t>
  </si>
  <si>
    <t>V001665</t>
  </si>
  <si>
    <t>Hayes-Bush</t>
  </si>
  <si>
    <t>FR222620557</t>
  </si>
  <si>
    <t>jeffrey69@king.com</t>
  </si>
  <si>
    <t>V001666</t>
  </si>
  <si>
    <t>Haynes Group</t>
  </si>
  <si>
    <t>UN168147158</t>
  </si>
  <si>
    <t>iking@durham.com</t>
  </si>
  <si>
    <t>V001667</t>
  </si>
  <si>
    <t>Campbell Ltd</t>
  </si>
  <si>
    <t>SW339980930</t>
  </si>
  <si>
    <t>elizabeth14@mathews.biz</t>
  </si>
  <si>
    <t>V001668</t>
  </si>
  <si>
    <t>Bailey PLC</t>
  </si>
  <si>
    <t>PO751518479</t>
  </si>
  <si>
    <t>qnunez@lee.org</t>
  </si>
  <si>
    <t>V001669</t>
  </si>
  <si>
    <t>Anderson-Sanford</t>
  </si>
  <si>
    <t>UN904925997</t>
  </si>
  <si>
    <t>dianewilson@brown-allen.org</t>
  </si>
  <si>
    <t>V001670</t>
  </si>
  <si>
    <t>Taylor Group</t>
  </si>
  <si>
    <t>ctaylor@williams.info</t>
  </si>
  <si>
    <t>V001671</t>
  </si>
  <si>
    <t>RO252838280</t>
  </si>
  <si>
    <t>V001672</t>
  </si>
  <si>
    <t>Walker-Ryan</t>
  </si>
  <si>
    <t>SP525269593</t>
  </si>
  <si>
    <t>stephenjackson@farley-scott.com</t>
  </si>
  <si>
    <t>V001673</t>
  </si>
  <si>
    <t>Sherman-Turner</t>
  </si>
  <si>
    <t>SW720596183</t>
  </si>
  <si>
    <t>jonesanna@greene.com</t>
  </si>
  <si>
    <t>V001674</t>
  </si>
  <si>
    <t>FR244968017</t>
  </si>
  <si>
    <t>loganrodriguez@perez-henry.info</t>
  </si>
  <si>
    <t>V001675</t>
  </si>
  <si>
    <t>Hayden, Benson and Jackson</t>
  </si>
  <si>
    <t>GE710493206</t>
  </si>
  <si>
    <t>arobinson@moreno.com</t>
  </si>
  <si>
    <t>V001676</t>
  </si>
  <si>
    <t>Silva and Sons</t>
  </si>
  <si>
    <t>RO122599172</t>
  </si>
  <si>
    <t>halemary@cruz.com</t>
  </si>
  <si>
    <t>V001677</t>
  </si>
  <si>
    <t>Mahoney LLC</t>
  </si>
  <si>
    <t>CZ292019166</t>
  </si>
  <si>
    <t>osalazar@clark-henry.com</t>
  </si>
  <si>
    <t>V001678</t>
  </si>
  <si>
    <t>Blake, White and Choi</t>
  </si>
  <si>
    <t>UN318233124</t>
  </si>
  <si>
    <t>mariesullivan@frank.com</t>
  </si>
  <si>
    <t>V001679</t>
  </si>
  <si>
    <t>Gomez-Jones</t>
  </si>
  <si>
    <t>UN733403030</t>
  </si>
  <si>
    <t>michelleellis@mcdaniel.com</t>
  </si>
  <si>
    <t>V001680</t>
  </si>
  <si>
    <t>Tyler LLC</t>
  </si>
  <si>
    <t>PO116123933</t>
  </si>
  <si>
    <t>freemanjerry@sellers-hernandez.com</t>
  </si>
  <si>
    <t>V001681</t>
  </si>
  <si>
    <t>Hammond, Jackson and Perez</t>
  </si>
  <si>
    <t>FR460162584</t>
  </si>
  <si>
    <t>david88@davis.net</t>
  </si>
  <si>
    <t>V001682</t>
  </si>
  <si>
    <t>Castillo, Gonzalez and Ritter</t>
  </si>
  <si>
    <t>SW612760752</t>
  </si>
  <si>
    <t>jacquelinefrancis@george.com</t>
  </si>
  <si>
    <t>V001683</t>
  </si>
  <si>
    <t>Adams-Buck</t>
  </si>
  <si>
    <t>GE513319125</t>
  </si>
  <si>
    <t>williamross@dunn-rios.com</t>
  </si>
  <si>
    <t>V001684</t>
  </si>
  <si>
    <t>Sutton LLC</t>
  </si>
  <si>
    <t>UN943343741</t>
  </si>
  <si>
    <t>russellrandall@joseph.com</t>
  </si>
  <si>
    <t>V001685</t>
  </si>
  <si>
    <t>Garner LLC</t>
  </si>
  <si>
    <t>PO383299502</t>
  </si>
  <si>
    <t>reedcolin@paul.com</t>
  </si>
  <si>
    <t>V001686</t>
  </si>
  <si>
    <t>Thompson-Hutchinson</t>
  </si>
  <si>
    <t>UN768008821</t>
  </si>
  <si>
    <t>reginaldriley@ellis-herrera.com</t>
  </si>
  <si>
    <t>V001687</t>
  </si>
  <si>
    <t>Ramirez Ltd</t>
  </si>
  <si>
    <t>UN537013007</t>
  </si>
  <si>
    <t>penny93@hale.com</t>
  </si>
  <si>
    <t>V001688</t>
  </si>
  <si>
    <t>Holland PLC</t>
  </si>
  <si>
    <t>SP356631658</t>
  </si>
  <si>
    <t>lorraine50@francis-ellis.org</t>
  </si>
  <si>
    <t>V001689</t>
  </si>
  <si>
    <t>Barr, Haynes and Tran</t>
  </si>
  <si>
    <t>UN822885436</t>
  </si>
  <si>
    <t>watsoncory@nelson-black.com</t>
  </si>
  <si>
    <t>V001690</t>
  </si>
  <si>
    <t>Orozco PLC</t>
  </si>
  <si>
    <t>UN303874489</t>
  </si>
  <si>
    <t>richardtran@jones.com</t>
  </si>
  <si>
    <t>V001691</t>
  </si>
  <si>
    <t>Moore PLC</t>
  </si>
  <si>
    <t>SP746561219</t>
  </si>
  <si>
    <t>morrisonruth@kennedy.biz</t>
  </si>
  <si>
    <t>V001692</t>
  </si>
  <si>
    <t>Brock, Peters and Stone</t>
  </si>
  <si>
    <t>UN514899155</t>
  </si>
  <si>
    <t>gabriellebaker@clay.com</t>
  </si>
  <si>
    <t>V001693</t>
  </si>
  <si>
    <t>Soto and Sons</t>
  </si>
  <si>
    <t>UN368477551</t>
  </si>
  <si>
    <t>james64@carpenter.biz</t>
  </si>
  <si>
    <t>V001694</t>
  </si>
  <si>
    <t>Moran Ltd</t>
  </si>
  <si>
    <t>RO851639840</t>
  </si>
  <si>
    <t>grahammicheal@spencer.org</t>
  </si>
  <si>
    <t>V001695</t>
  </si>
  <si>
    <t>Smith LLC</t>
  </si>
  <si>
    <t>FR242273620</t>
  </si>
  <si>
    <t>jennifer99@howard.net</t>
  </si>
  <si>
    <t>V001696</t>
  </si>
  <si>
    <t>Walker, Hawkins and Jones</t>
  </si>
  <si>
    <t>SW635396802</t>
  </si>
  <si>
    <t>jeremywright@quinn.biz</t>
  </si>
  <si>
    <t>V001697</t>
  </si>
  <si>
    <t>Obrien, Stein and Levy</t>
  </si>
  <si>
    <t>UN160918420</t>
  </si>
  <si>
    <t>liwesley@lewis-clark.org</t>
  </si>
  <si>
    <t>V001698</t>
  </si>
  <si>
    <t>Brady, Cruz and Bowman</t>
  </si>
  <si>
    <t>RO447238552</t>
  </si>
  <si>
    <t>carpenterdebbie@dalton.biz</t>
  </si>
  <si>
    <t>V001699</t>
  </si>
  <si>
    <t>Bauer, Snyder and Golden</t>
  </si>
  <si>
    <t>SW710230965</t>
  </si>
  <si>
    <t>kennethstrong@murphy.net</t>
  </si>
  <si>
    <t>V001700</t>
  </si>
  <si>
    <t>Strong, Dean and Martin</t>
  </si>
  <si>
    <t>IT451549107</t>
  </si>
  <si>
    <t>moniquewest@thompson-campbell.com</t>
  </si>
  <si>
    <t>V001701</t>
  </si>
  <si>
    <t>Torres, Hinton and Ortiz</t>
  </si>
  <si>
    <t>PO503670582</t>
  </si>
  <si>
    <t>icollier@johnson.info</t>
  </si>
  <si>
    <t>V001702</t>
  </si>
  <si>
    <t>Navarro, Cruz and Lee</t>
  </si>
  <si>
    <t>RO572130130</t>
  </si>
  <si>
    <t>frenchbrandon@joseph-simmons.com</t>
  </si>
  <si>
    <t>V001703</t>
  </si>
  <si>
    <t>Ferguson-Brooks</t>
  </si>
  <si>
    <t>CZ613863041</t>
  </si>
  <si>
    <t>kdaniel@lopez.com</t>
  </si>
  <si>
    <t>V001704</t>
  </si>
  <si>
    <t>Moody, Bryan and Jones</t>
  </si>
  <si>
    <t>SW240597558</t>
  </si>
  <si>
    <t>mayjustin@maddox-rowe.net</t>
  </si>
  <si>
    <t>V001705</t>
  </si>
  <si>
    <t>Walker-West</t>
  </si>
  <si>
    <t>PO917810279</t>
  </si>
  <si>
    <t>johnsonkaren@watson.com</t>
  </si>
  <si>
    <t>V001706</t>
  </si>
  <si>
    <t>Davis, Cook and Alexander</t>
  </si>
  <si>
    <t>PO421180092</t>
  </si>
  <si>
    <t>garrettbailey@ross-moran.net</t>
  </si>
  <si>
    <t>V001707</t>
  </si>
  <si>
    <t>Rivera, Carter and Maddox</t>
  </si>
  <si>
    <t>SP344910864</t>
  </si>
  <si>
    <t>ltaylor@carson-warren.biz</t>
  </si>
  <si>
    <t>V001708</t>
  </si>
  <si>
    <t>Jones-Richardson</t>
  </si>
  <si>
    <t>SW379264505</t>
  </si>
  <si>
    <t>catherine21@smith.net</t>
  </si>
  <si>
    <t>V001709</t>
  </si>
  <si>
    <t>Espinoza Inc</t>
  </si>
  <si>
    <t>PO287510191</t>
  </si>
  <si>
    <t>millsandrea@warren.com</t>
  </si>
  <si>
    <t>V001710</t>
  </si>
  <si>
    <t>Robinson Inc</t>
  </si>
  <si>
    <t>FR524860907</t>
  </si>
  <si>
    <t>edgar61@mcintyre.com</t>
  </si>
  <si>
    <t>V001711</t>
  </si>
  <si>
    <t>Soto, Rogers and Sanchez</t>
  </si>
  <si>
    <t>SW587915587</t>
  </si>
  <si>
    <t>gomezkyle@bates.com</t>
  </si>
  <si>
    <t>V001712</t>
  </si>
  <si>
    <t>Simpson-Miller</t>
  </si>
  <si>
    <t>UN580988311</t>
  </si>
  <si>
    <t>dsingh@wilson-ruiz.com</t>
  </si>
  <si>
    <t>V001713</t>
  </si>
  <si>
    <t>Harris-Wood</t>
  </si>
  <si>
    <t>FR578513585</t>
  </si>
  <si>
    <t>davismark@berry-snyder.com</t>
  </si>
  <si>
    <t>V001714</t>
  </si>
  <si>
    <t>Rose and Sons</t>
  </si>
  <si>
    <t>PO253713498</t>
  </si>
  <si>
    <t>skramer@nash.com</t>
  </si>
  <si>
    <t>V001715</t>
  </si>
  <si>
    <t>Thomas, Palmer and Wade</t>
  </si>
  <si>
    <t>IT100910875</t>
  </si>
  <si>
    <t>dwayne52@hammond.com</t>
  </si>
  <si>
    <t>V001716</t>
  </si>
  <si>
    <t>Barrett-Harding</t>
  </si>
  <si>
    <t>IT619381615</t>
  </si>
  <si>
    <t>ryanchristian@fox-johnson.com</t>
  </si>
  <si>
    <t>V001717</t>
  </si>
  <si>
    <t>Sims, West and Fitzpatrick</t>
  </si>
  <si>
    <t>FR977194531</t>
  </si>
  <si>
    <t>hhudson@faulkner.net</t>
  </si>
  <si>
    <t>V001718</t>
  </si>
  <si>
    <t>Davis Group</t>
  </si>
  <si>
    <t>UN271246902</t>
  </si>
  <si>
    <t>njones@contreras-stanton.com</t>
  </si>
  <si>
    <t>V001719</t>
  </si>
  <si>
    <t>Williams-Clayton</t>
  </si>
  <si>
    <t>SP292248373</t>
  </si>
  <si>
    <t>christophergalloway@williams-chandler.com</t>
  </si>
  <si>
    <t>V001720</t>
  </si>
  <si>
    <t>Vaughan Group</t>
  </si>
  <si>
    <t>UN358223124</t>
  </si>
  <si>
    <t>todd12@jensen-gibson.com</t>
  </si>
  <si>
    <t>V001721</t>
  </si>
  <si>
    <t>Bell, Smith and Nguyen</t>
  </si>
  <si>
    <t>PO521532544</t>
  </si>
  <si>
    <t>michellemartin@martinez-nichols.com</t>
  </si>
  <si>
    <t>V001722</t>
  </si>
  <si>
    <t>Wallace-Massey</t>
  </si>
  <si>
    <t>SP576180829</t>
  </si>
  <si>
    <t>robertlittle@carr.com</t>
  </si>
  <si>
    <t>V001723</t>
  </si>
  <si>
    <t>Schroeder, May and Mejia</t>
  </si>
  <si>
    <t>GE607356360</t>
  </si>
  <si>
    <t>lisagarcia@kirk.net</t>
  </si>
  <si>
    <t>V001724</t>
  </si>
  <si>
    <t>Newton-Barnett</t>
  </si>
  <si>
    <t>UN941428313</t>
  </si>
  <si>
    <t>kcox@nelson.com</t>
  </si>
  <si>
    <t>V001725</t>
  </si>
  <si>
    <t>Maynard, Bolton and Rivera</t>
  </si>
  <si>
    <t>SP572870429</t>
  </si>
  <si>
    <t>flemingheather@hernandez.com</t>
  </si>
  <si>
    <t>V001726</t>
  </si>
  <si>
    <t>Hardin, Green and Everett</t>
  </si>
  <si>
    <t>UN709967779</t>
  </si>
  <si>
    <t>barnettgary@kemp.com</t>
  </si>
  <si>
    <t>V001727</t>
  </si>
  <si>
    <t>Frost, Johnson and Norton</t>
  </si>
  <si>
    <t>UN327321524</t>
  </si>
  <si>
    <t>dwayne69@powers.com</t>
  </si>
  <si>
    <t>V001728</t>
  </si>
  <si>
    <t>Cantrell, Lopez and Brooks</t>
  </si>
  <si>
    <t>IT957299979</t>
  </si>
  <si>
    <t>stephaniejohnson@chan-good.com</t>
  </si>
  <si>
    <t>V001729</t>
  </si>
  <si>
    <t>Mccoy-Sullivan</t>
  </si>
  <si>
    <t>IT839299523</t>
  </si>
  <si>
    <t>ilozano@aguilar.com</t>
  </si>
  <si>
    <t>V001730</t>
  </si>
  <si>
    <t>Evans, Smith and Fox</t>
  </si>
  <si>
    <t>PO677001193</t>
  </si>
  <si>
    <t>ulewis@anderson.com</t>
  </si>
  <si>
    <t>V001731</t>
  </si>
  <si>
    <t>Orr and Sons</t>
  </si>
  <si>
    <t>GE646805471</t>
  </si>
  <si>
    <t>cfreeman@gonzalez-rodriguez.com</t>
  </si>
  <si>
    <t>V001732</t>
  </si>
  <si>
    <t>Mcmillan-Davidson</t>
  </si>
  <si>
    <t>GE141069453</t>
  </si>
  <si>
    <t>klin@black.biz</t>
  </si>
  <si>
    <t>V001733</t>
  </si>
  <si>
    <t>Bowers, Walker and Patel</t>
  </si>
  <si>
    <t>UN314817274</t>
  </si>
  <si>
    <t>shane53@miller.net</t>
  </si>
  <si>
    <t>V001734</t>
  </si>
  <si>
    <t>Bartlett-Hampton</t>
  </si>
  <si>
    <t>FR771916629</t>
  </si>
  <si>
    <t>wbell@riley.com</t>
  </si>
  <si>
    <t>V001735</t>
  </si>
  <si>
    <t>Martinez, Frye and Williams</t>
  </si>
  <si>
    <t>UN327024863</t>
  </si>
  <si>
    <t>ibrown@bennett-frazier.info</t>
  </si>
  <si>
    <t>V001736</t>
  </si>
  <si>
    <t>Garrett-Hays</t>
  </si>
  <si>
    <t>FR214805925</t>
  </si>
  <si>
    <t>waterstrevor@lutz.net</t>
  </si>
  <si>
    <t>V001737</t>
  </si>
  <si>
    <t>Morales-Robinson</t>
  </si>
  <si>
    <t>UN831873042</t>
  </si>
  <si>
    <t>jennifer40@montgomery.com</t>
  </si>
  <si>
    <t>V001738</t>
  </si>
  <si>
    <t>Lee, Edwards and Wong</t>
  </si>
  <si>
    <t>UN912314802</t>
  </si>
  <si>
    <t>christinekelley@long-roberts.com</t>
  </si>
  <si>
    <t>V001739</t>
  </si>
  <si>
    <t>Chung-Green</t>
  </si>
  <si>
    <t>SP320637494</t>
  </si>
  <si>
    <t>kylelandry@cook.com</t>
  </si>
  <si>
    <t>V001740</t>
  </si>
  <si>
    <t>Mills Ltd</t>
  </si>
  <si>
    <t>UN479194338</t>
  </si>
  <si>
    <t>egrant@thompson.info</t>
  </si>
  <si>
    <t>V001741</t>
  </si>
  <si>
    <t>UN401918135</t>
  </si>
  <si>
    <t>palmerpatrick@valenzuela-schneider.biz</t>
  </si>
  <si>
    <t>V001742</t>
  </si>
  <si>
    <t>King Inc</t>
  </si>
  <si>
    <t>UN176251799</t>
  </si>
  <si>
    <t>ncampbell@kim.info</t>
  </si>
  <si>
    <t>V001743</t>
  </si>
  <si>
    <t>Wyatt LLC</t>
  </si>
  <si>
    <t>UN846067100</t>
  </si>
  <si>
    <t>cruzcory@brown-giles.org</t>
  </si>
  <si>
    <t>V001744</t>
  </si>
  <si>
    <t>Gutierrez, Pena and Byrd</t>
  </si>
  <si>
    <t>UN569779808</t>
  </si>
  <si>
    <t>tonyhopkins@house.net</t>
  </si>
  <si>
    <t>V001745</t>
  </si>
  <si>
    <t>RO560444656</t>
  </si>
  <si>
    <t>V001746</t>
  </si>
  <si>
    <t>Morrow-Spence</t>
  </si>
  <si>
    <t>IT333494636</t>
  </si>
  <si>
    <t>hmayo@james.net</t>
  </si>
  <si>
    <t>V001747</t>
  </si>
  <si>
    <t>Dickerson LLC</t>
  </si>
  <si>
    <t>UN222492297</t>
  </si>
  <si>
    <t>vsalazar@lloyd-hicks.info</t>
  </si>
  <si>
    <t>V001748</t>
  </si>
  <si>
    <t>Clay, Wilson and Bender</t>
  </si>
  <si>
    <t>SW209963803</t>
  </si>
  <si>
    <t>deborah82@leonard.com</t>
  </si>
  <si>
    <t>V001749</t>
  </si>
  <si>
    <t>Hayes PLC</t>
  </si>
  <si>
    <t>CZ562158448</t>
  </si>
  <si>
    <t>staceybruce@hughes-ryan.biz</t>
  </si>
  <si>
    <t>V001750</t>
  </si>
  <si>
    <t>Harris Inc</t>
  </si>
  <si>
    <t>FR150199527</t>
  </si>
  <si>
    <t>wayne19@rice-aguirre.com</t>
  </si>
  <si>
    <t>V001751</t>
  </si>
  <si>
    <t>Carlson PLC</t>
  </si>
  <si>
    <t>RO147421434</t>
  </si>
  <si>
    <t>james13@morrow.biz</t>
  </si>
  <si>
    <t>V001752</t>
  </si>
  <si>
    <t>Ponce-Frye</t>
  </si>
  <si>
    <t>SP652080205</t>
  </si>
  <si>
    <t>romerokelsey@gross.com</t>
  </si>
  <si>
    <t>V001753</t>
  </si>
  <si>
    <t>Hopkins, Simpson and Gonzales</t>
  </si>
  <si>
    <t>UN426341357</t>
  </si>
  <si>
    <t>lauragibson@knight.com</t>
  </si>
  <si>
    <t>V001754</t>
  </si>
  <si>
    <t>Kent Group</t>
  </si>
  <si>
    <t>IT488681613</t>
  </si>
  <si>
    <t>lshelton@lindsey.com</t>
  </si>
  <si>
    <t>V001755</t>
  </si>
  <si>
    <t>Reed, Crawford and Garza</t>
  </si>
  <si>
    <t>RO851078418</t>
  </si>
  <si>
    <t>danielle65@green-bowers.com</t>
  </si>
  <si>
    <t>V001756</t>
  </si>
  <si>
    <t>Montgomery-Leonard</t>
  </si>
  <si>
    <t>RO931023048</t>
  </si>
  <si>
    <t>V001757</t>
  </si>
  <si>
    <t>Morales-Butler</t>
  </si>
  <si>
    <t>FR307512336</t>
  </si>
  <si>
    <t>lstone@wyatt.com</t>
  </si>
  <si>
    <t>V001758</t>
  </si>
  <si>
    <t>Garcia, Bryant and Oliver</t>
  </si>
  <si>
    <t>GE376026682</t>
  </si>
  <si>
    <t>richard98@rodgers-kelly.com</t>
  </si>
  <si>
    <t>V001759</t>
  </si>
  <si>
    <t>Rice LLC</t>
  </si>
  <si>
    <t>SP150949790</t>
  </si>
  <si>
    <t>sarafox@ramirez.com</t>
  </si>
  <si>
    <t>V001760</t>
  </si>
  <si>
    <t>Jackson, Morrison and Norton</t>
  </si>
  <si>
    <t>SW949115314</t>
  </si>
  <si>
    <t>cjones@taylor.com</t>
  </si>
  <si>
    <t>V001761</t>
  </si>
  <si>
    <t>Mclaughlin, Ramsey and Miller</t>
  </si>
  <si>
    <t>UN984767602</t>
  </si>
  <si>
    <t>tara56@hunter.org</t>
  </si>
  <si>
    <t>V001762</t>
  </si>
  <si>
    <t>Burton, Harper and Peterson</t>
  </si>
  <si>
    <t>RO651425862</t>
  </si>
  <si>
    <t>connie56@thompson-herrera.com</t>
  </si>
  <si>
    <t>V001763</t>
  </si>
  <si>
    <t>Stafford, Santana and Santos</t>
  </si>
  <si>
    <t>PO985134828</t>
  </si>
  <si>
    <t>sjimenez@miranda-smith.com</t>
  </si>
  <si>
    <t>V001764</t>
  </si>
  <si>
    <t>Mcconnell LLC</t>
  </si>
  <si>
    <t>FR167808885</t>
  </si>
  <si>
    <t>fcharles@king-cross.com</t>
  </si>
  <si>
    <t>V001765</t>
  </si>
  <si>
    <t>Beck-Miller</t>
  </si>
  <si>
    <t>PO573392148</t>
  </si>
  <si>
    <t>yorkchristian@mitchell.com</t>
  </si>
  <si>
    <t>V001766</t>
  </si>
  <si>
    <t>Calderon Ltd</t>
  </si>
  <si>
    <t>FR201429419</t>
  </si>
  <si>
    <t>martinezchristopher@rogers-hamilton.org</t>
  </si>
  <si>
    <t>V001767</t>
  </si>
  <si>
    <t>Kim, Hunt and Rosales</t>
  </si>
  <si>
    <t>GE287363724</t>
  </si>
  <si>
    <t>dawn19@mckenzie-mcgee.com</t>
  </si>
  <si>
    <t>V001768</t>
  </si>
  <si>
    <t>Sanchez, Hernandez and Austin</t>
  </si>
  <si>
    <t>SW885513755</t>
  </si>
  <si>
    <t>vryan@adams-anderson.com</t>
  </si>
  <si>
    <t>V001769</t>
  </si>
  <si>
    <t>Bray, Young and Murray</t>
  </si>
  <si>
    <t>SW104376295</t>
  </si>
  <si>
    <t>jaredanderson@contreras.com</t>
  </si>
  <si>
    <t>V001770</t>
  </si>
  <si>
    <t>King-Atkins</t>
  </si>
  <si>
    <t>UN137220812</t>
  </si>
  <si>
    <t>ucasey@smith-robinson.net</t>
  </si>
  <si>
    <t>V001771</t>
  </si>
  <si>
    <t>Carlson-Hines</t>
  </si>
  <si>
    <t>FR179593028</t>
  </si>
  <si>
    <t>flarsen@thomas.com</t>
  </si>
  <si>
    <t>V001772</t>
  </si>
  <si>
    <t>Moody-Miller</t>
  </si>
  <si>
    <t>RO369119230</t>
  </si>
  <si>
    <t>npadilla@thomas.com</t>
  </si>
  <si>
    <t>V001773</t>
  </si>
  <si>
    <t>Kelly-Clements</t>
  </si>
  <si>
    <t>CZ551770188</t>
  </si>
  <si>
    <t>craigolson@parker-tran.com</t>
  </si>
  <si>
    <t>V001774</t>
  </si>
  <si>
    <t>Perez-Reed</t>
  </si>
  <si>
    <t>IT980924127</t>
  </si>
  <si>
    <t>joshua55@juarez.biz</t>
  </si>
  <si>
    <t>V001775</t>
  </si>
  <si>
    <t>Herrera, Lee and Wiggins</t>
  </si>
  <si>
    <t>GE416053818</t>
  </si>
  <si>
    <t>linda31@mcdowell.com</t>
  </si>
  <si>
    <t>V001776</t>
  </si>
  <si>
    <t>Dixon-Morgan</t>
  </si>
  <si>
    <t>SW198387625</t>
  </si>
  <si>
    <t>vincent89@byrd.com</t>
  </si>
  <si>
    <t>V001777</t>
  </si>
  <si>
    <t>Adams-Schultz</t>
  </si>
  <si>
    <t>SW483098253</t>
  </si>
  <si>
    <t>udiaz@duncan.com</t>
  </si>
  <si>
    <t>V001778</t>
  </si>
  <si>
    <t>Arnold-Cole</t>
  </si>
  <si>
    <t>GE742138401</t>
  </si>
  <si>
    <t>emilywilliams@green.org</t>
  </si>
  <si>
    <t>V001779</t>
  </si>
  <si>
    <t>Knox and Sons</t>
  </si>
  <si>
    <t>UN787890254</t>
  </si>
  <si>
    <t>timothyherrera@diaz.net</t>
  </si>
  <si>
    <t>V001780</t>
  </si>
  <si>
    <t>Kim, Mullins and Garcia</t>
  </si>
  <si>
    <t>UN341126593</t>
  </si>
  <si>
    <t>paynedonna@gardner.com</t>
  </si>
  <si>
    <t>V001781</t>
  </si>
  <si>
    <t>Gonzales, Berry and Brown</t>
  </si>
  <si>
    <t>UN210885323</t>
  </si>
  <si>
    <t>kschmitt@hamilton-smith.biz</t>
  </si>
  <si>
    <t>V001782</t>
  </si>
  <si>
    <t>Cooper, Santiago and Choi</t>
  </si>
  <si>
    <t>GE417063302</t>
  </si>
  <si>
    <t>patriciagoodwin@vega-smith.org</t>
  </si>
  <si>
    <t>V001783</t>
  </si>
  <si>
    <t>Gutierrez LLC</t>
  </si>
  <si>
    <t>IT532647410</t>
  </si>
  <si>
    <t>myersbrian@perkins-hicks.com</t>
  </si>
  <si>
    <t>V001784</t>
  </si>
  <si>
    <t>Martin, Payne and Lee</t>
  </si>
  <si>
    <t>UN932602129</t>
  </si>
  <si>
    <t>cheryl50@fletcher.net</t>
  </si>
  <si>
    <t>V001785</t>
  </si>
  <si>
    <t>Nash, Farley and Schwartz</t>
  </si>
  <si>
    <t>CZ501925204</t>
  </si>
  <si>
    <t>dmendoza@mercer-dunn.com</t>
  </si>
  <si>
    <t>V001786</t>
  </si>
  <si>
    <t>Taylor and Sons</t>
  </si>
  <si>
    <t>SP966330708</t>
  </si>
  <si>
    <t>davisryan@frye-ward.com</t>
  </si>
  <si>
    <t>V001787</t>
  </si>
  <si>
    <t>Parker PLC</t>
  </si>
  <si>
    <t>SW565296867</t>
  </si>
  <si>
    <t>lopeztami@gillespie.com</t>
  </si>
  <si>
    <t>V001788</t>
  </si>
  <si>
    <t>Butler, Summers and Keller</t>
  </si>
  <si>
    <t>IT170702116</t>
  </si>
  <si>
    <t>drakeangela@young-perez.com</t>
  </si>
  <si>
    <t>V001789</t>
  </si>
  <si>
    <t>Snyder PLC</t>
  </si>
  <si>
    <t>SP199805344</t>
  </si>
  <si>
    <t>vcarlson@garza-collins.com</t>
  </si>
  <si>
    <t>V001790</t>
  </si>
  <si>
    <t>Henson, Davis and Phillips</t>
  </si>
  <si>
    <t>SP365300058</t>
  </si>
  <si>
    <t>santanakeith@burke.com</t>
  </si>
  <si>
    <t>V001791</t>
  </si>
  <si>
    <t>Kennedy PLC</t>
  </si>
  <si>
    <t>UN589367236</t>
  </si>
  <si>
    <t>robertsmith@ramirez.com</t>
  </si>
  <si>
    <t>V001792</t>
  </si>
  <si>
    <t>Morris PLC</t>
  </si>
  <si>
    <t>SW609307790</t>
  </si>
  <si>
    <t>angela65@allen.com</t>
  </si>
  <si>
    <t>V001793</t>
  </si>
  <si>
    <t>Lopez, Nelson and Martin</t>
  </si>
  <si>
    <t>FR928575839</t>
  </si>
  <si>
    <t>samantha01@kelley.org</t>
  </si>
  <si>
    <t>V001794</t>
  </si>
  <si>
    <t>Nelson-Cruz</t>
  </si>
  <si>
    <t>GE957178608</t>
  </si>
  <si>
    <t>yhowe@donovan.com</t>
  </si>
  <si>
    <t>V001795</t>
  </si>
  <si>
    <t>Mooney-Berry</t>
  </si>
  <si>
    <t>FR732564861</t>
  </si>
  <si>
    <t>johnsonamanda@jones-vargas.com</t>
  </si>
  <si>
    <t>V001796</t>
  </si>
  <si>
    <t>Blake, Martin and Bauer</t>
  </si>
  <si>
    <t>RO751636249</t>
  </si>
  <si>
    <t>chungjason@jones.com</t>
  </si>
  <si>
    <t>V001797</t>
  </si>
  <si>
    <t>Reed, Mitchell and Crawford</t>
  </si>
  <si>
    <t>SW409399862</t>
  </si>
  <si>
    <t>christine80@sullivan-nelson.com</t>
  </si>
  <si>
    <t>V001798</t>
  </si>
  <si>
    <t>Perez PLC</t>
  </si>
  <si>
    <t>UN859316910</t>
  </si>
  <si>
    <t>mirandamoore@evans.biz</t>
  </si>
  <si>
    <t>V001799</t>
  </si>
  <si>
    <t>Hansen-Dean</t>
  </si>
  <si>
    <t>FR533790514</t>
  </si>
  <si>
    <t>thomasfernandez@rangel-christensen.com</t>
  </si>
  <si>
    <t>V001800</t>
  </si>
  <si>
    <t>Smith, Rodriguez and Turner</t>
  </si>
  <si>
    <t>CZ613824485</t>
  </si>
  <si>
    <t>brooke75@russell.net</t>
  </si>
  <si>
    <t>V001801</t>
  </si>
  <si>
    <t>Bray-Navarro</t>
  </si>
  <si>
    <t>UN736035382</t>
  </si>
  <si>
    <t>richard68@conley.com</t>
  </si>
  <si>
    <t>V001802</t>
  </si>
  <si>
    <t>Richmond-Arnold</t>
  </si>
  <si>
    <t>SP710173835</t>
  </si>
  <si>
    <t>arodriguez@harris-dickerson.com</t>
  </si>
  <si>
    <t>V001803</t>
  </si>
  <si>
    <t>Carter Ltd</t>
  </si>
  <si>
    <t>CZ985852044</t>
  </si>
  <si>
    <t>hicksdiana@reed.biz</t>
  </si>
  <si>
    <t>V001804</t>
  </si>
  <si>
    <t>Cobb-Wolfe</t>
  </si>
  <si>
    <t>GE986817154</t>
  </si>
  <si>
    <t>jgray@padilla-solis.biz</t>
  </si>
  <si>
    <t>V001805</t>
  </si>
  <si>
    <t>Torres-Dawson</t>
  </si>
  <si>
    <t>IT827924970</t>
  </si>
  <si>
    <t>gibsonmichelle@gonzalez.net</t>
  </si>
  <si>
    <t>V001806</t>
  </si>
  <si>
    <t>Price-Gardner</t>
  </si>
  <si>
    <t>CZ138548595</t>
  </si>
  <si>
    <t>mcdonaldveronica@wilson.org</t>
  </si>
  <si>
    <t>V001807</t>
  </si>
  <si>
    <t>Hodge-Hammond</t>
  </si>
  <si>
    <t>SP563864522</t>
  </si>
  <si>
    <t>robertmiller@lee.com</t>
  </si>
  <si>
    <t>V001808</t>
  </si>
  <si>
    <t>Mcconnell Inc</t>
  </si>
  <si>
    <t>SW790059224</t>
  </si>
  <si>
    <t>brent21@arias.com</t>
  </si>
  <si>
    <t>V001809</t>
  </si>
  <si>
    <t>Vaughan-Payne</t>
  </si>
  <si>
    <t>IT339999951</t>
  </si>
  <si>
    <t>jamesfoster@cervantes-sullivan.biz</t>
  </si>
  <si>
    <t>V001810</t>
  </si>
  <si>
    <t>Vazquez-Brown</t>
  </si>
  <si>
    <t>FR345326951</t>
  </si>
  <si>
    <t>tmartin@meyer.com</t>
  </si>
  <si>
    <t>V001811</t>
  </si>
  <si>
    <t>Brooks, Morris and Cardenas</t>
  </si>
  <si>
    <t>IT689250700</t>
  </si>
  <si>
    <t>murillochad@reed-sanders.net</t>
  </si>
  <si>
    <t>V001812</t>
  </si>
  <si>
    <t>Bailey-Jones</t>
  </si>
  <si>
    <t>PO857909477</t>
  </si>
  <si>
    <t>vmullins@small.biz</t>
  </si>
  <si>
    <t>V001813</t>
  </si>
  <si>
    <t>Walters LLC</t>
  </si>
  <si>
    <t>PO700163610</t>
  </si>
  <si>
    <t>henry21@mathews.info</t>
  </si>
  <si>
    <t>V001814</t>
  </si>
  <si>
    <t>Porter LLC</t>
  </si>
  <si>
    <t>SW669949889</t>
  </si>
  <si>
    <t>christopher30@gonzales-parker.info</t>
  </si>
  <si>
    <t>V001815</t>
  </si>
  <si>
    <t>Wolfe, Mckinney and Friedman</t>
  </si>
  <si>
    <t>RO942910529</t>
  </si>
  <si>
    <t>rebecca64@hatfield.net</t>
  </si>
  <si>
    <t>V001816</t>
  </si>
  <si>
    <t>Terry Group</t>
  </si>
  <si>
    <t>UN137301508</t>
  </si>
  <si>
    <t>stevencervantes@mills.info</t>
  </si>
  <si>
    <t>V001817</t>
  </si>
  <si>
    <t>Brennan Ltd</t>
  </si>
  <si>
    <t>PO255218230</t>
  </si>
  <si>
    <t>eric02@house.info</t>
  </si>
  <si>
    <t>V001818</t>
  </si>
  <si>
    <t>Jenkins-Martin</t>
  </si>
  <si>
    <t>SW704987442</t>
  </si>
  <si>
    <t>williamsmary@perry.info</t>
  </si>
  <si>
    <t>V001819</t>
  </si>
  <si>
    <t>Stewart, Davis and Booth</t>
  </si>
  <si>
    <t>UN394734596</t>
  </si>
  <si>
    <t>cervantescesar@kirby.com</t>
  </si>
  <si>
    <t>V001820</t>
  </si>
  <si>
    <t>Smith-White</t>
  </si>
  <si>
    <t>UN931865180</t>
  </si>
  <si>
    <t>joshualopez@williams-sanders.biz</t>
  </si>
  <si>
    <t>V001821</t>
  </si>
  <si>
    <t>Newman Ltd</t>
  </si>
  <si>
    <t>UN660513489</t>
  </si>
  <si>
    <t>isaactaylor@johnston-richardson.com</t>
  </si>
  <si>
    <t>V001822</t>
  </si>
  <si>
    <t>Elliott-Ryan</t>
  </si>
  <si>
    <t>GE801741627</t>
  </si>
  <si>
    <t>johnallen@gill.org</t>
  </si>
  <si>
    <t>V001823</t>
  </si>
  <si>
    <t>Cameron-Reeves</t>
  </si>
  <si>
    <t>GE804927534</t>
  </si>
  <si>
    <t>owalker@cook.com</t>
  </si>
  <si>
    <t>V001824</t>
  </si>
  <si>
    <t>SW260210312</t>
  </si>
  <si>
    <t>jill12@casey-webb.info</t>
  </si>
  <si>
    <t>V001825</t>
  </si>
  <si>
    <t>Burns-Barton</t>
  </si>
  <si>
    <t>GE880907217</t>
  </si>
  <si>
    <t>scott80@parks-powell.com</t>
  </si>
  <si>
    <t>V001826</t>
  </si>
  <si>
    <t>Taylor-Lawson</t>
  </si>
  <si>
    <t>UN152760317</t>
  </si>
  <si>
    <t>aprice@sullivan-davis.com</t>
  </si>
  <si>
    <t>V001827</t>
  </si>
  <si>
    <t>Foley, Brown and Davidson</t>
  </si>
  <si>
    <t>SP141955142</t>
  </si>
  <si>
    <t>travis92@moore.info</t>
  </si>
  <si>
    <t>V001828</t>
  </si>
  <si>
    <t>Rogers and Sons</t>
  </si>
  <si>
    <t>IT144107917</t>
  </si>
  <si>
    <t>david79@decker.com</t>
  </si>
  <si>
    <t>V001829</t>
  </si>
  <si>
    <t>Miller, Paul and Ho</t>
  </si>
  <si>
    <t>PO550700477</t>
  </si>
  <si>
    <t>stevensmith@johnson.biz</t>
  </si>
  <si>
    <t>V001830</t>
  </si>
  <si>
    <t>Whitaker-Ayers</t>
  </si>
  <si>
    <t>CZ495027942</t>
  </si>
  <si>
    <t>melindasullivan@diaz.info</t>
  </si>
  <si>
    <t>V001831</t>
  </si>
  <si>
    <t>Cannon, Shaw and Miller</t>
  </si>
  <si>
    <t>GE489179702</t>
  </si>
  <si>
    <t>kristine05@watson.com</t>
  </si>
  <si>
    <t>V001832</t>
  </si>
  <si>
    <t>UN608916281</t>
  </si>
  <si>
    <t>brent44@sutton.com</t>
  </si>
  <si>
    <t>V001833</t>
  </si>
  <si>
    <t>Martinez-Sheppard</t>
  </si>
  <si>
    <t>CZ423503788</t>
  </si>
  <si>
    <t>kyleday@johnson.com</t>
  </si>
  <si>
    <t>V001834</t>
  </si>
  <si>
    <t>GE914696514</t>
  </si>
  <si>
    <t>markskenneth@goodwin-greer.com</t>
  </si>
  <si>
    <t>V001835</t>
  </si>
  <si>
    <t>Lynch and Sons</t>
  </si>
  <si>
    <t>PO865238067</t>
  </si>
  <si>
    <t>christopherbuchanan@molina.com</t>
  </si>
  <si>
    <t>V001836</t>
  </si>
  <si>
    <t>Romero Inc</t>
  </si>
  <si>
    <t>SW487292117</t>
  </si>
  <si>
    <t>nicole50@james.net</t>
  </si>
  <si>
    <t>V001837</t>
  </si>
  <si>
    <t>Benton LLC</t>
  </si>
  <si>
    <t>UN146814791</t>
  </si>
  <si>
    <t>graveslisa@davis-cole.net</t>
  </si>
  <si>
    <t>V001838</t>
  </si>
  <si>
    <t>Powell-Garcia</t>
  </si>
  <si>
    <t>SW243031512</t>
  </si>
  <si>
    <t>qrusso@cruz.com</t>
  </si>
  <si>
    <t>V001839</t>
  </si>
  <si>
    <t>Huffman Inc</t>
  </si>
  <si>
    <t>CZ439049031</t>
  </si>
  <si>
    <t>buchananjennifer@harris-campbell.info</t>
  </si>
  <si>
    <t>V001840</t>
  </si>
  <si>
    <t>SW527848109</t>
  </si>
  <si>
    <t>shepardkristen@ramirez-rivas.com</t>
  </si>
  <si>
    <t>V001841</t>
  </si>
  <si>
    <t>Hendrix LLC</t>
  </si>
  <si>
    <t>SW153933914</t>
  </si>
  <si>
    <t>stephanie22@stokes-thomas.org</t>
  </si>
  <si>
    <t>V001842</t>
  </si>
  <si>
    <t>Castro and Sons</t>
  </si>
  <si>
    <t>SW536139889</t>
  </si>
  <si>
    <t>gary22@anderson.com</t>
  </si>
  <si>
    <t>V001843</t>
  </si>
  <si>
    <t>UN247788508</t>
  </si>
  <si>
    <t>emedina@clarke.org</t>
  </si>
  <si>
    <t>V001844</t>
  </si>
  <si>
    <t>Gonzales Group</t>
  </si>
  <si>
    <t>SW498459744</t>
  </si>
  <si>
    <t>allisonangelica@smith.info</t>
  </si>
  <si>
    <t>V001845</t>
  </si>
  <si>
    <t>IT809099606</t>
  </si>
  <si>
    <t>jbray@singh.com</t>
  </si>
  <si>
    <t>V001846</t>
  </si>
  <si>
    <t>Davila, Martinez and Evans</t>
  </si>
  <si>
    <t>SW519693218</t>
  </si>
  <si>
    <t>shannon64@reyes.com</t>
  </si>
  <si>
    <t>V001847</t>
  </si>
  <si>
    <t>Thomas Group</t>
  </si>
  <si>
    <t>SW804338739</t>
  </si>
  <si>
    <t>emily06@cole.com</t>
  </si>
  <si>
    <t>V001848</t>
  </si>
  <si>
    <t>SP184830329</t>
  </si>
  <si>
    <t>nicholasbaker@garrett-mcpherson.com</t>
  </si>
  <si>
    <t>V001849</t>
  </si>
  <si>
    <t>Bauer, Hoffman and Smith</t>
  </si>
  <si>
    <t>IT653748579</t>
  </si>
  <si>
    <t>ryanfisher@fernandez-braun.biz</t>
  </si>
  <si>
    <t>V001850</t>
  </si>
  <si>
    <t>Williams-Rodriguez</t>
  </si>
  <si>
    <t>SP896721334</t>
  </si>
  <si>
    <t>wtorres@berg-meza.com</t>
  </si>
  <si>
    <t>V001851</t>
  </si>
  <si>
    <t>Lin-Solis</t>
  </si>
  <si>
    <t>CZ168966866</t>
  </si>
  <si>
    <t>williamcarter@henry.com</t>
  </si>
  <si>
    <t>V001852</t>
  </si>
  <si>
    <t>Thomas, Taylor and Terry</t>
  </si>
  <si>
    <t>IT993722925</t>
  </si>
  <si>
    <t>michael59@andersen.com</t>
  </si>
  <si>
    <t>V001853</t>
  </si>
  <si>
    <t>Lynch LLC</t>
  </si>
  <si>
    <t>UN431170282</t>
  </si>
  <si>
    <t>jenniferknight@campbell.org</t>
  </si>
  <si>
    <t>V001854</t>
  </si>
  <si>
    <t>Lee and Sons</t>
  </si>
  <si>
    <t>UN510265675</t>
  </si>
  <si>
    <t>kristina80@vazquez.biz</t>
  </si>
  <si>
    <t>V001855</t>
  </si>
  <si>
    <t>Watts-Holmes</t>
  </si>
  <si>
    <t>IT422160767</t>
  </si>
  <si>
    <t>smithsusan@sanders-henderson.biz</t>
  </si>
  <si>
    <t>V001856</t>
  </si>
  <si>
    <t>UN960686535</t>
  </si>
  <si>
    <t>pmay@mckinney.com</t>
  </si>
  <si>
    <t>V001857</t>
  </si>
  <si>
    <t>Smith-Little</t>
  </si>
  <si>
    <t>UN767623240</t>
  </si>
  <si>
    <t>michaelgeorge@meyer.com</t>
  </si>
  <si>
    <t>V001858</t>
  </si>
  <si>
    <t>David Ltd</t>
  </si>
  <si>
    <t>UN977144857</t>
  </si>
  <si>
    <t>lambertmaria@pennington.org</t>
  </si>
  <si>
    <t>V001859</t>
  </si>
  <si>
    <t>Wilson-Rich</t>
  </si>
  <si>
    <t>RO350683505</t>
  </si>
  <si>
    <t>rkennedy@perez-thomas.com</t>
  </si>
  <si>
    <t>V001860</t>
  </si>
  <si>
    <t>FR828936003</t>
  </si>
  <si>
    <t>booneaaron@anderson.biz</t>
  </si>
  <si>
    <t>V001861</t>
  </si>
  <si>
    <t>Fernandez, Flores and Jackson</t>
  </si>
  <si>
    <t>william06@duncan.net</t>
  </si>
  <si>
    <t>V001862</t>
  </si>
  <si>
    <t>Williams, Bridges and Sanchez</t>
  </si>
  <si>
    <t>CZ779739667</t>
  </si>
  <si>
    <t>hicksthomas@floyd.info</t>
  </si>
  <si>
    <t>V001863</t>
  </si>
  <si>
    <t>Peterson-Daniels</t>
  </si>
  <si>
    <t>FR911854614</t>
  </si>
  <si>
    <t>kimberlysantos@smith.com</t>
  </si>
  <si>
    <t>V001864</t>
  </si>
  <si>
    <t>Meyer-Thompson</t>
  </si>
  <si>
    <t>CZ775789415</t>
  </si>
  <si>
    <t>richardhensley@peters.org</t>
  </si>
  <si>
    <t>V001865</t>
  </si>
  <si>
    <t>Bartlett Ltd</t>
  </si>
  <si>
    <t>UN245521645</t>
  </si>
  <si>
    <t>castillojohn@kline.com</t>
  </si>
  <si>
    <t>V001866</t>
  </si>
  <si>
    <t>Brown, Miller and Leonard</t>
  </si>
  <si>
    <t>UN323705867</t>
  </si>
  <si>
    <t>jasonsoto@gonzalez.org</t>
  </si>
  <si>
    <t>V001867</t>
  </si>
  <si>
    <t>Williams, Medina and Foster</t>
  </si>
  <si>
    <t>SW824628089</t>
  </si>
  <si>
    <t>shannonwelch@snyder.com</t>
  </si>
  <si>
    <t>V001868</t>
  </si>
  <si>
    <t>Garcia Group</t>
  </si>
  <si>
    <t>UN810883623</t>
  </si>
  <si>
    <t>rmartin@smith-dickerson.net</t>
  </si>
  <si>
    <t>V001869</t>
  </si>
  <si>
    <t>Lindsey, Bass and Graham</t>
  </si>
  <si>
    <t>FR856925355</t>
  </si>
  <si>
    <t>spencercynthia@harrison-lewis.org</t>
  </si>
  <si>
    <t>V001870</t>
  </si>
  <si>
    <t>RO402019375</t>
  </si>
  <si>
    <t>morrisashley@freeman.com</t>
  </si>
  <si>
    <t>V001871</t>
  </si>
  <si>
    <t>Fox, Cain and Shepherd</t>
  </si>
  <si>
    <t>GE202889768</t>
  </si>
  <si>
    <t>wendysanchez@ramos.com</t>
  </si>
  <si>
    <t>V001872</t>
  </si>
  <si>
    <t>Mcbride, Montgomery and Murillo</t>
  </si>
  <si>
    <t>SP633493436</t>
  </si>
  <si>
    <t>qwoodward@caldwell.biz</t>
  </si>
  <si>
    <t>V001873</t>
  </si>
  <si>
    <t>Watson Inc</t>
  </si>
  <si>
    <t>SW328194719</t>
  </si>
  <si>
    <t>zherman@reyes-gutierrez.com</t>
  </si>
  <si>
    <t>V001874</t>
  </si>
  <si>
    <t>Rosales LLC</t>
  </si>
  <si>
    <t>PO951264277</t>
  </si>
  <si>
    <t>iobrien@jones.com</t>
  </si>
  <si>
    <t>V001875</t>
  </si>
  <si>
    <t>Atkinson-Burns</t>
  </si>
  <si>
    <t>UN290504614</t>
  </si>
  <si>
    <t>hillruth@johnson.com</t>
  </si>
  <si>
    <t>V001876</t>
  </si>
  <si>
    <t>Williams, Mcdonald and Clark</t>
  </si>
  <si>
    <t>PO445055100</t>
  </si>
  <si>
    <t>brownhannah@hart.biz</t>
  </si>
  <si>
    <t>V001877</t>
  </si>
  <si>
    <t>Nielsen LLC</t>
  </si>
  <si>
    <t>GE805917337</t>
  </si>
  <si>
    <t>aaron19@neal.com</t>
  </si>
  <si>
    <t>V001878</t>
  </si>
  <si>
    <t>Klein-Brown</t>
  </si>
  <si>
    <t>RO239080530</t>
  </si>
  <si>
    <t>benjamin98@davis-blair.com</t>
  </si>
  <si>
    <t>V001879</t>
  </si>
  <si>
    <t>Scott PLC</t>
  </si>
  <si>
    <t>UN959526698</t>
  </si>
  <si>
    <t>christine22@wilson-walter.com</t>
  </si>
  <si>
    <t>V001880</t>
  </si>
  <si>
    <t>Harrington, Garner and Bailey</t>
  </si>
  <si>
    <t>SW311972761</t>
  </si>
  <si>
    <t>dylancline@holloway.com</t>
  </si>
  <si>
    <t>V001881</t>
  </si>
  <si>
    <t>Mcintosh and Sons</t>
  </si>
  <si>
    <t>PO606298382</t>
  </si>
  <si>
    <t>dawn43@delacruz.net</t>
  </si>
  <si>
    <t>V001882</t>
  </si>
  <si>
    <t>Wade Group</t>
  </si>
  <si>
    <t>UN730937991</t>
  </si>
  <si>
    <t>sgeorge@garcia-clark.com</t>
  </si>
  <si>
    <t>V001883</t>
  </si>
  <si>
    <t>Martin, Weaver and Reyes</t>
  </si>
  <si>
    <t>UN404046272</t>
  </si>
  <si>
    <t>rgomez@smith.com</t>
  </si>
  <si>
    <t>V001884</t>
  </si>
  <si>
    <t>Stevens, Lee and Wright</t>
  </si>
  <si>
    <t>IT408918648</t>
  </si>
  <si>
    <t>bartlettkaren@hall.com</t>
  </si>
  <si>
    <t>V001885</t>
  </si>
  <si>
    <t>Brooks, Jones and Collins</t>
  </si>
  <si>
    <t>PO141477598</t>
  </si>
  <si>
    <t>chenwilliam@taylor-williams.biz</t>
  </si>
  <si>
    <t>V001886</t>
  </si>
  <si>
    <t>Reese LLC</t>
  </si>
  <si>
    <t>IT234417962</t>
  </si>
  <si>
    <t>qreed@howell-hunter.info</t>
  </si>
  <si>
    <t>V001887</t>
  </si>
  <si>
    <t>Zhang-Cox</t>
  </si>
  <si>
    <t>UN845755364</t>
  </si>
  <si>
    <t>thomassheryl@jenkins.com</t>
  </si>
  <si>
    <t>V001888</t>
  </si>
  <si>
    <t>Schroeder, Little and Small</t>
  </si>
  <si>
    <t>IT553471163</t>
  </si>
  <si>
    <t>wardjoseph@herman-miller.com</t>
  </si>
  <si>
    <t>V001889</t>
  </si>
  <si>
    <t>Mcdowell LLC</t>
  </si>
  <si>
    <t>SW703443752</t>
  </si>
  <si>
    <t>colemansara@jackson-salas.com</t>
  </si>
  <si>
    <t>V001890</t>
  </si>
  <si>
    <t>Elliott-Kaufman</t>
  </si>
  <si>
    <t>CZ194674724</t>
  </si>
  <si>
    <t>jonessherry@blackburn.com</t>
  </si>
  <si>
    <t>V001891</t>
  </si>
  <si>
    <t>Brown-Manning</t>
  </si>
  <si>
    <t>GE680946508</t>
  </si>
  <si>
    <t>kellygonzalez@carter.net</t>
  </si>
  <si>
    <t>V001892</t>
  </si>
  <si>
    <t>Clements LLC</t>
  </si>
  <si>
    <t>PO437550151</t>
  </si>
  <si>
    <t>cfox@gross.org</t>
  </si>
  <si>
    <t>V001893</t>
  </si>
  <si>
    <t>Mason, Austin and Phillips</t>
  </si>
  <si>
    <t>SW718661317</t>
  </si>
  <si>
    <t>cookjeffrey@drake.info</t>
  </si>
  <si>
    <t>V001894</t>
  </si>
  <si>
    <t>Church-Campbell</t>
  </si>
  <si>
    <t>SP658494862</t>
  </si>
  <si>
    <t>stevendaniels@turner-stone.com</t>
  </si>
  <si>
    <t>V001895</t>
  </si>
  <si>
    <t>Cisneros, Martinez and Davies</t>
  </si>
  <si>
    <t>RO572265963</t>
  </si>
  <si>
    <t>peterssean@stephens.com</t>
  </si>
  <si>
    <t>V001896</t>
  </si>
  <si>
    <t>Powell-Hudson</t>
  </si>
  <si>
    <t>SW563052727</t>
  </si>
  <si>
    <t>fischerdaniel@daniels.org</t>
  </si>
  <si>
    <t>V001897</t>
  </si>
  <si>
    <t>UN891265668</t>
  </si>
  <si>
    <t>eric62@estrada.com</t>
  </si>
  <si>
    <t>V001898</t>
  </si>
  <si>
    <t>UN857688622</t>
  </si>
  <si>
    <t>xcarter@christian.com</t>
  </si>
  <si>
    <t>V001899</t>
  </si>
  <si>
    <t>Abbott, Williams and Holder</t>
  </si>
  <si>
    <t>UN530691050</t>
  </si>
  <si>
    <t>philip78@neal-lewis.biz</t>
  </si>
  <si>
    <t>V001900</t>
  </si>
  <si>
    <t>Ward, Nelson and Brown</t>
  </si>
  <si>
    <t>UN154388039</t>
  </si>
  <si>
    <t>ayaladavid@anderson-smith.biz</t>
  </si>
  <si>
    <t>V001901</t>
  </si>
  <si>
    <t>Andrews-Oconnell</t>
  </si>
  <si>
    <t>UN408409321</t>
  </si>
  <si>
    <t>fitzgeraldbrittney@stokes.com</t>
  </si>
  <si>
    <t>V001902</t>
  </si>
  <si>
    <t>SW673002783</t>
  </si>
  <si>
    <t>joycearthur@smith.com</t>
  </si>
  <si>
    <t>V001903</t>
  </si>
  <si>
    <t>Guerra Ltd</t>
  </si>
  <si>
    <t>RO598162771</t>
  </si>
  <si>
    <t>caleb77@schroeder.com</t>
  </si>
  <si>
    <t>V001904</t>
  </si>
  <si>
    <t>Arnold and Sons</t>
  </si>
  <si>
    <t>RO475883421</t>
  </si>
  <si>
    <t>reneesmith@hernandez.com</t>
  </si>
  <si>
    <t>V001905</t>
  </si>
  <si>
    <t>Martin-Johnson</t>
  </si>
  <si>
    <t>PO113758600</t>
  </si>
  <si>
    <t>troy63@brooks-jones.com</t>
  </si>
  <si>
    <t>V001906</t>
  </si>
  <si>
    <t>Moreno, Campos and Rosales</t>
  </si>
  <si>
    <t>RO931945445</t>
  </si>
  <si>
    <t>emason@walker.com</t>
  </si>
  <si>
    <t>V001907</t>
  </si>
  <si>
    <t>Harmon-Rubio</t>
  </si>
  <si>
    <t>RO587387599</t>
  </si>
  <si>
    <t>joanna61@nelson-hickman.info</t>
  </si>
  <si>
    <t>V001908</t>
  </si>
  <si>
    <t>Conrad-Melton</t>
  </si>
  <si>
    <t>UN349973361</t>
  </si>
  <si>
    <t>V001909</t>
  </si>
  <si>
    <t>PO953541221</t>
  </si>
  <si>
    <t>kfitzgerald@rodriguez.com</t>
  </si>
  <si>
    <t>V001910</t>
  </si>
  <si>
    <t>SP690141713</t>
  </si>
  <si>
    <t>debbie58@lopez-perez.com</t>
  </si>
  <si>
    <t>V001911</t>
  </si>
  <si>
    <t>CZ286281331</t>
  </si>
  <si>
    <t>kpollard@tate.com</t>
  </si>
  <si>
    <t>V001912</t>
  </si>
  <si>
    <t>Turner Ltd</t>
  </si>
  <si>
    <t>SP286595110</t>
  </si>
  <si>
    <t>kathleendaniels@conner.net</t>
  </si>
  <si>
    <t>V001913</t>
  </si>
  <si>
    <t>Rodriguez, Tucker and Moore</t>
  </si>
  <si>
    <t>GE195015385</t>
  </si>
  <si>
    <t>scottfuller@luna.com</t>
  </si>
  <si>
    <t>V001914</t>
  </si>
  <si>
    <t>Collins PLC</t>
  </si>
  <si>
    <t>PO748073448</t>
  </si>
  <si>
    <t>harry25@sanchez-higgins.info</t>
  </si>
  <si>
    <t>V001915</t>
  </si>
  <si>
    <t>Lawrence LLC</t>
  </si>
  <si>
    <t>UN661387864</t>
  </si>
  <si>
    <t>qpatrick@anthony.org</t>
  </si>
  <si>
    <t>V001916</t>
  </si>
  <si>
    <t>Osborne, Brown and Solomon</t>
  </si>
  <si>
    <t>CZ139925395</t>
  </si>
  <si>
    <t>sydney65@davis.biz</t>
  </si>
  <si>
    <t>V001917</t>
  </si>
  <si>
    <t>Jones, Day and Becker</t>
  </si>
  <si>
    <t>SW385025861</t>
  </si>
  <si>
    <t>brandonwilson@moss.org</t>
  </si>
  <si>
    <t>V001918</t>
  </si>
  <si>
    <t>Williams, Mills and Boyd</t>
  </si>
  <si>
    <t>UN179798754</t>
  </si>
  <si>
    <t>xbrown@reyes.net</t>
  </si>
  <si>
    <t>V001919</t>
  </si>
  <si>
    <t>Hayes, Conrad and Hale</t>
  </si>
  <si>
    <t>RO727818122</t>
  </si>
  <si>
    <t>stephenhayes@moore.com</t>
  </si>
  <si>
    <t>V001920</t>
  </si>
  <si>
    <t>RO901004344</t>
  </si>
  <si>
    <t>kathleen37@bowers-garcia.com</t>
  </si>
  <si>
    <t>V001921</t>
  </si>
  <si>
    <t>Sanders-Martinez</t>
  </si>
  <si>
    <t>GE857279876</t>
  </si>
  <si>
    <t>dbrown@washington.org</t>
  </si>
  <si>
    <t>V001922</t>
  </si>
  <si>
    <t>Perry-Sharp</t>
  </si>
  <si>
    <t>FR567656825</t>
  </si>
  <si>
    <t>reidangela@shepherd.com</t>
  </si>
  <si>
    <t>V001923</t>
  </si>
  <si>
    <t>Smith-Jackson</t>
  </si>
  <si>
    <t>GE688525095</t>
  </si>
  <si>
    <t>megan88@smith.com</t>
  </si>
  <si>
    <t>V001924</t>
  </si>
  <si>
    <t>Johnson, Hughes and Gregory</t>
  </si>
  <si>
    <t>GE574332640</t>
  </si>
  <si>
    <t>nellis@carrillo-clark.com</t>
  </si>
  <si>
    <t>V001925</t>
  </si>
  <si>
    <t>Garcia LLC</t>
  </si>
  <si>
    <t>CZ599391641</t>
  </si>
  <si>
    <t>lee02@owen-wilson.org</t>
  </si>
  <si>
    <t>V001926</t>
  </si>
  <si>
    <t>Williams, Stokes and Norton</t>
  </si>
  <si>
    <t>UN237897563</t>
  </si>
  <si>
    <t>russell69@weeks-hall.com</t>
  </si>
  <si>
    <t>V001927</t>
  </si>
  <si>
    <t>Robertson, Jones and Gregory</t>
  </si>
  <si>
    <t>IT424015258</t>
  </si>
  <si>
    <t>hernandezpaul@joseph.com</t>
  </si>
  <si>
    <t>V001928</t>
  </si>
  <si>
    <t>Conner-Richardson</t>
  </si>
  <si>
    <t>FR877798622</t>
  </si>
  <si>
    <t>jessicafranco@patterson.com</t>
  </si>
  <si>
    <t>V001929</t>
  </si>
  <si>
    <t>Ferguson-Espinoza</t>
  </si>
  <si>
    <t>PO118197523</t>
  </si>
  <si>
    <t>wallacelaura@morris-carter.info</t>
  </si>
  <si>
    <t>V001930</t>
  </si>
  <si>
    <t>Johnson-Stevens</t>
  </si>
  <si>
    <t>FR819127076</t>
  </si>
  <si>
    <t>monicachase@palmer.com</t>
  </si>
  <si>
    <t>V001931</t>
  </si>
  <si>
    <t>PO513528607</t>
  </si>
  <si>
    <t>amyhooper@wilson.com</t>
  </si>
  <si>
    <t>V001932</t>
  </si>
  <si>
    <t>Pitts-Lambert</t>
  </si>
  <si>
    <t>RO690199459</t>
  </si>
  <si>
    <t>armstrongroy@torres.com</t>
  </si>
  <si>
    <t>V001933</t>
  </si>
  <si>
    <t>Stone, Nguyen and Bowman</t>
  </si>
  <si>
    <t>UN560663658</t>
  </si>
  <si>
    <t>monroeregina@reed.com</t>
  </si>
  <si>
    <t>V001934</t>
  </si>
  <si>
    <t>Cox-Gregory</t>
  </si>
  <si>
    <t>CZ926122372</t>
  </si>
  <si>
    <t>martinrobert@mitchell.net</t>
  </si>
  <si>
    <t>V001935</t>
  </si>
  <si>
    <t>Wright-Bradley</t>
  </si>
  <si>
    <t>UN186561057</t>
  </si>
  <si>
    <t>darrellandrews@mccoy.com</t>
  </si>
  <si>
    <t>V001936</t>
  </si>
  <si>
    <t>Austin-Morgan</t>
  </si>
  <si>
    <t>UN923885290</t>
  </si>
  <si>
    <t>saramendoza@grant-smith.com</t>
  </si>
  <si>
    <t>V001937</t>
  </si>
  <si>
    <t>Smith, Hendricks and Black</t>
  </si>
  <si>
    <t>UN757513326</t>
  </si>
  <si>
    <t>markrusso@rodriguez.com</t>
  </si>
  <si>
    <t>V001938</t>
  </si>
  <si>
    <t>Taylor LLC</t>
  </si>
  <si>
    <t>SW944791857</t>
  </si>
  <si>
    <t>hmonroe@whitehead.net</t>
  </si>
  <si>
    <t>V001939</t>
  </si>
  <si>
    <t>Smith, Baker and Bennett</t>
  </si>
  <si>
    <t>UN643203871</t>
  </si>
  <si>
    <t>vschroeder@morris.com</t>
  </si>
  <si>
    <t>V001940</t>
  </si>
  <si>
    <t>Turner-Weeks</t>
  </si>
  <si>
    <t>CZ814624520</t>
  </si>
  <si>
    <t>wwalker@morgan.com</t>
  </si>
  <si>
    <t>V001941</t>
  </si>
  <si>
    <t>Peters Ltd</t>
  </si>
  <si>
    <t>CZ106793026</t>
  </si>
  <si>
    <t>fharper@wheeler.com</t>
  </si>
  <si>
    <t>V001942</t>
  </si>
  <si>
    <t>Harris-Anderson</t>
  </si>
  <si>
    <t>UN108283140</t>
  </si>
  <si>
    <t>jameswilson@gutierrez.com</t>
  </si>
  <si>
    <t>V001943</t>
  </si>
  <si>
    <t>Roberts-Foster</t>
  </si>
  <si>
    <t>GE321140788</t>
  </si>
  <si>
    <t>popebenjamin@spencer.com</t>
  </si>
  <si>
    <t>V001944</t>
  </si>
  <si>
    <t>Payne, Campbell and Rodriguez</t>
  </si>
  <si>
    <t>RO511637085</t>
  </si>
  <si>
    <t>anna42@foster.com</t>
  </si>
  <si>
    <t>V001945</t>
  </si>
  <si>
    <t>Jackson-Smith</t>
  </si>
  <si>
    <t>CZ306414938</t>
  </si>
  <si>
    <t>petersongregory@baker.com</t>
  </si>
  <si>
    <t>V001946</t>
  </si>
  <si>
    <t>SW930464976</t>
  </si>
  <si>
    <t>ellisongregory@wolfe-johnson.com</t>
  </si>
  <si>
    <t>V001947</t>
  </si>
  <si>
    <t>GE634423446</t>
  </si>
  <si>
    <t>brandon64@figueroa-johnston.info</t>
  </si>
  <si>
    <t>V001948</t>
  </si>
  <si>
    <t>Carter, Beck and Baker</t>
  </si>
  <si>
    <t>PO442098772</t>
  </si>
  <si>
    <t>josephflores@lucas-wiggins.com</t>
  </si>
  <si>
    <t>V001949</t>
  </si>
  <si>
    <t>Pruitt-Mason</t>
  </si>
  <si>
    <t>GE117899378</t>
  </si>
  <si>
    <t>fcole@fernandez.org</t>
  </si>
  <si>
    <t>V001950</t>
  </si>
  <si>
    <t>Owens Group</t>
  </si>
  <si>
    <t>SP235049170</t>
  </si>
  <si>
    <t>kharrison@ramirez.com</t>
  </si>
  <si>
    <t>V001951</t>
  </si>
  <si>
    <t>Jenkins, Ibarra and Chavez</t>
  </si>
  <si>
    <t>FR200658998</t>
  </si>
  <si>
    <t>richardhicks@garrison-marks.com</t>
  </si>
  <si>
    <t>V001952</t>
  </si>
  <si>
    <t>Bass, Woods and Carroll</t>
  </si>
  <si>
    <t>IT661067717</t>
  </si>
  <si>
    <t>ebraun@moran-hill.org</t>
  </si>
  <si>
    <t>V001953</t>
  </si>
  <si>
    <t>PO436491722</t>
  </si>
  <si>
    <t>sonia50@johnson-burke.com</t>
  </si>
  <si>
    <t>V001954</t>
  </si>
  <si>
    <t>Drake and Sons</t>
  </si>
  <si>
    <t>GE845666331</t>
  </si>
  <si>
    <t>emilydavis@weeks.biz</t>
  </si>
  <si>
    <t>V001955</t>
  </si>
  <si>
    <t>Willis, Ramos and Baker</t>
  </si>
  <si>
    <t>UN971530106</t>
  </si>
  <si>
    <t>tanya08@mata.info</t>
  </si>
  <si>
    <t>V001956</t>
  </si>
  <si>
    <t>UN123845814</t>
  </si>
  <si>
    <t>kenneth74@mayo.com</t>
  </si>
  <si>
    <t>V001957</t>
  </si>
  <si>
    <t>Bennett, Ewing and Fry</t>
  </si>
  <si>
    <t>SW269675513</t>
  </si>
  <si>
    <t>bryancruz@jordan-smith.org</t>
  </si>
  <si>
    <t>V001958</t>
  </si>
  <si>
    <t>Riggs-Robertson</t>
  </si>
  <si>
    <t>SP460385210</t>
  </si>
  <si>
    <t>carpenterkathleen@reynolds-yates.org</t>
  </si>
  <si>
    <t>V001959</t>
  </si>
  <si>
    <t>Smith-Patterson</t>
  </si>
  <si>
    <t>CZ596780573</t>
  </si>
  <si>
    <t>melissamartinez@lee.com</t>
  </si>
  <si>
    <t>V001960</t>
  </si>
  <si>
    <t>Miller-Gonzalez</t>
  </si>
  <si>
    <t>SW791858721</t>
  </si>
  <si>
    <t>sandrajohnston@burke.com</t>
  </si>
  <si>
    <t>V001961</t>
  </si>
  <si>
    <t>Mckee-Jordan</t>
  </si>
  <si>
    <t>FR412972540</t>
  </si>
  <si>
    <t>vanessathomas@johnson-jones.com</t>
  </si>
  <si>
    <t>V001962</t>
  </si>
  <si>
    <t>Sharp, Baker and Hampton</t>
  </si>
  <si>
    <t>GE736453109</t>
  </si>
  <si>
    <t>christopherellis@boone-fitzgerald.info</t>
  </si>
  <si>
    <t>V001963</t>
  </si>
  <si>
    <t>Harper-Johnson</t>
  </si>
  <si>
    <t>SP406578961</t>
  </si>
  <si>
    <t>V001964</t>
  </si>
  <si>
    <t>Stone, Levine and Thomas</t>
  </si>
  <si>
    <t>SW245968894</t>
  </si>
  <si>
    <t>ashlee31@gordon.com</t>
  </si>
  <si>
    <t>V001965</t>
  </si>
  <si>
    <t>Douglas-Martinez</t>
  </si>
  <si>
    <t>SW777619207</t>
  </si>
  <si>
    <t>alyssareyes@wright.com</t>
  </si>
  <si>
    <t>V001966</t>
  </si>
  <si>
    <t>SP527435225</t>
  </si>
  <si>
    <t>martinmichael@martin.biz</t>
  </si>
  <si>
    <t>V001967</t>
  </si>
  <si>
    <t>RO218765372</t>
  </si>
  <si>
    <t>reidroger@jones.biz</t>
  </si>
  <si>
    <t>V001968</t>
  </si>
  <si>
    <t>Wright Ltd</t>
  </si>
  <si>
    <t>IT962152991</t>
  </si>
  <si>
    <t>odyer@hayden.biz</t>
  </si>
  <si>
    <t>V001969</t>
  </si>
  <si>
    <t>Wilson and Sons</t>
  </si>
  <si>
    <t>UN900585542</t>
  </si>
  <si>
    <t>smithloretta@barnett-payne.com</t>
  </si>
  <si>
    <t>V001970</t>
  </si>
  <si>
    <t>Cortez-Barr</t>
  </si>
  <si>
    <t>SW164518881</t>
  </si>
  <si>
    <t>salinasdeborah@oliver.com</t>
  </si>
  <si>
    <t>V001971</t>
  </si>
  <si>
    <t>Duncan, Carter and Hodges</t>
  </si>
  <si>
    <t>IT410700501</t>
  </si>
  <si>
    <t>crystal06@walton.com</t>
  </si>
  <si>
    <t>V001972</t>
  </si>
  <si>
    <t>SW665684909</t>
  </si>
  <si>
    <t>npatton@martin-white.com</t>
  </si>
  <si>
    <t>V001973</t>
  </si>
  <si>
    <t>Schmidt-Robinson</t>
  </si>
  <si>
    <t>UN871159583</t>
  </si>
  <si>
    <t>kellyjulie@chavez.com</t>
  </si>
  <si>
    <t>V001974</t>
  </si>
  <si>
    <t>Martinez-Hunt</t>
  </si>
  <si>
    <t>paulestrada@schmitt.org</t>
  </si>
  <si>
    <t>V001975</t>
  </si>
  <si>
    <t>Carney-Jenkins</t>
  </si>
  <si>
    <t>SP482611696</t>
  </si>
  <si>
    <t>hzimmerman@brown-kim.com</t>
  </si>
  <si>
    <t>V001976</t>
  </si>
  <si>
    <t>Bush LLC</t>
  </si>
  <si>
    <t>CZ707928610</t>
  </si>
  <si>
    <t>grantrachel@turner.com</t>
  </si>
  <si>
    <t>V001977</t>
  </si>
  <si>
    <t>Jones, Collins and Castro</t>
  </si>
  <si>
    <t>UN281677669</t>
  </si>
  <si>
    <t>daniellesmith@arnold.com</t>
  </si>
  <si>
    <t>V001978</t>
  </si>
  <si>
    <t>Fleming, Castaneda and Anderson</t>
  </si>
  <si>
    <t>PO672252331</t>
  </si>
  <si>
    <t>tracy96@cooper-perez.com</t>
  </si>
  <si>
    <t>V001979</t>
  </si>
  <si>
    <t>Lopez Inc</t>
  </si>
  <si>
    <t>IT134969636</t>
  </si>
  <si>
    <t>lriley@mccoy.com</t>
  </si>
  <si>
    <t>V001980</t>
  </si>
  <si>
    <t>Fox-Williams</t>
  </si>
  <si>
    <t>SP767557228</t>
  </si>
  <si>
    <t>danielle13@taylor.com</t>
  </si>
  <si>
    <t>V001981</t>
  </si>
  <si>
    <t>Smith, Carlson and Walker</t>
  </si>
  <si>
    <t>SW375729090</t>
  </si>
  <si>
    <t>guerrerolaura@navarro-ramos.com</t>
  </si>
  <si>
    <t>V001982</t>
  </si>
  <si>
    <t>CZ979418347</t>
  </si>
  <si>
    <t>schneidercarrie@mccormick.com</t>
  </si>
  <si>
    <t>V001983</t>
  </si>
  <si>
    <t>Parker-Murray</t>
  </si>
  <si>
    <t>SW770971015</t>
  </si>
  <si>
    <t>hartmanhaley@cordova.net</t>
  </si>
  <si>
    <t>V001984</t>
  </si>
  <si>
    <t>Bishop-Lopez</t>
  </si>
  <si>
    <t>UN969510499</t>
  </si>
  <si>
    <t>ufitzgerald@elliott.info</t>
  </si>
  <si>
    <t>V001985</t>
  </si>
  <si>
    <t>Thompson Inc</t>
  </si>
  <si>
    <t>CZ527597238</t>
  </si>
  <si>
    <t>david75@morgan-sanders.info</t>
  </si>
  <si>
    <t>V001986</t>
  </si>
  <si>
    <t>Simmons-Harris</t>
  </si>
  <si>
    <t>RO845915221</t>
  </si>
  <si>
    <t>phickman@harris.biz</t>
  </si>
  <si>
    <t>V001987</t>
  </si>
  <si>
    <t>Brady-Mccarthy</t>
  </si>
  <si>
    <t>CZ266573430</t>
  </si>
  <si>
    <t>stephaniepadilla@jensen-fisher.biz</t>
  </si>
  <si>
    <t>V001988</t>
  </si>
  <si>
    <t>Kirk-Marshall</t>
  </si>
  <si>
    <t>IT489351388</t>
  </si>
  <si>
    <t>andreanewton@pena-elliott.com</t>
  </si>
  <si>
    <t>V001989</t>
  </si>
  <si>
    <t>Fitzgerald-Gonzales</t>
  </si>
  <si>
    <t>UN806064458</t>
  </si>
  <si>
    <t>elizabethgentry@wallace.net</t>
  </si>
  <si>
    <t>V001990</t>
  </si>
  <si>
    <t>Taylor-Levine</t>
  </si>
  <si>
    <t>IT115727812</t>
  </si>
  <si>
    <t>ssmith@smith.info</t>
  </si>
  <si>
    <t>V001991</t>
  </si>
  <si>
    <t>Smith-Brown</t>
  </si>
  <si>
    <t>GE265156416</t>
  </si>
  <si>
    <t>joseph67@ramirez.org</t>
  </si>
  <si>
    <t>V001992</t>
  </si>
  <si>
    <t>Pruitt-Clayton</t>
  </si>
  <si>
    <t>UN732309524</t>
  </si>
  <si>
    <t>nicolejohnson@jennings-smith.info</t>
  </si>
  <si>
    <t>V001993</t>
  </si>
  <si>
    <t>Whitehead-Carpenter</t>
  </si>
  <si>
    <t>SW891356032</t>
  </si>
  <si>
    <t>randall35@wright.com</t>
  </si>
  <si>
    <t>V001994</t>
  </si>
  <si>
    <t>Brown, Smith and Edwards</t>
  </si>
  <si>
    <t>UN984440358</t>
  </si>
  <si>
    <t>osmith@weaver.com</t>
  </si>
  <si>
    <t>V001995</t>
  </si>
  <si>
    <t>Johnson-Blackwell</t>
  </si>
  <si>
    <t>PO435854595</t>
  </si>
  <si>
    <t>krystalgonzales@ali.org</t>
  </si>
  <si>
    <t>V001996</t>
  </si>
  <si>
    <t>Edwards-Bernard</t>
  </si>
  <si>
    <t>UN423510426</t>
  </si>
  <si>
    <t>jennifer09@mitchell.net</t>
  </si>
  <si>
    <t>V001997</t>
  </si>
  <si>
    <t>Rodriguez, Martinez and Wiley</t>
  </si>
  <si>
    <t>UN393767297</t>
  </si>
  <si>
    <t>christinamiller@flores.com</t>
  </si>
  <si>
    <t>V001998</t>
  </si>
  <si>
    <t>Smith-Alvarez</t>
  </si>
  <si>
    <t>RO746270786</t>
  </si>
  <si>
    <t>megan55@diaz.net</t>
  </si>
  <si>
    <t>V001999</t>
  </si>
  <si>
    <t>UN659360680</t>
  </si>
  <si>
    <t>wandapacheco@cruz.com</t>
  </si>
  <si>
    <t>V002000</t>
  </si>
  <si>
    <t>Simpson Ltd</t>
  </si>
  <si>
    <t>CZ921045761</t>
  </si>
  <si>
    <t>cindycompton@brooks-bailey.com</t>
  </si>
  <si>
    <t>V002001</t>
  </si>
  <si>
    <t>Foster LLC</t>
  </si>
  <si>
    <t>UN544274407</t>
  </si>
  <si>
    <t>kirk46@miller.org</t>
  </si>
  <si>
    <t>V002002</t>
  </si>
  <si>
    <t>Werner, Reed and Richardson</t>
  </si>
  <si>
    <t>GE183880735</t>
  </si>
  <si>
    <t>sabrina92@cervantes.com</t>
  </si>
  <si>
    <t>V002003</t>
  </si>
  <si>
    <t>Barker Inc</t>
  </si>
  <si>
    <t>SW317050517</t>
  </si>
  <si>
    <t>stephen31@murray.com</t>
  </si>
  <si>
    <t>V002004</t>
  </si>
  <si>
    <t>Williams-Spears</t>
  </si>
  <si>
    <t>CZ203789590</t>
  </si>
  <si>
    <t>kathryn90@jackson-hensley.info</t>
  </si>
  <si>
    <t>V002005</t>
  </si>
  <si>
    <t>Lewis Inc</t>
  </si>
  <si>
    <t>RO433522772</t>
  </si>
  <si>
    <t>gmunoz@bell.info</t>
  </si>
  <si>
    <t>V002006</t>
  </si>
  <si>
    <t>Myers LLC</t>
  </si>
  <si>
    <t>PO994563676</t>
  </si>
  <si>
    <t>marc45@santana.biz</t>
  </si>
  <si>
    <t>V002007</t>
  </si>
  <si>
    <t>Smith-Cohen</t>
  </si>
  <si>
    <t>RO989300709</t>
  </si>
  <si>
    <t>natasha33@shaw-spence.com</t>
  </si>
  <si>
    <t>V002008</t>
  </si>
  <si>
    <t>Zuniga LLC</t>
  </si>
  <si>
    <t>SP188370400</t>
  </si>
  <si>
    <t>stevensmith@price.biz</t>
  </si>
  <si>
    <t>V002009</t>
  </si>
  <si>
    <t>Johnson-Neal</t>
  </si>
  <si>
    <t>IT331069014</t>
  </si>
  <si>
    <t>ccampbell@roberts.com</t>
  </si>
  <si>
    <t>V002010</t>
  </si>
  <si>
    <t>Sullivan-Martinez</t>
  </si>
  <si>
    <t>SW541987969</t>
  </si>
  <si>
    <t>shawn01@adams.com</t>
  </si>
  <si>
    <t>V002011</t>
  </si>
  <si>
    <t>Buck-Montes</t>
  </si>
  <si>
    <t>UN799125854</t>
  </si>
  <si>
    <t>mark77@pacheco.org</t>
  </si>
  <si>
    <t>V002012</t>
  </si>
  <si>
    <t>Nelson LLC</t>
  </si>
  <si>
    <t>GE290643063</t>
  </si>
  <si>
    <t>imendez@goodman.biz</t>
  </si>
  <si>
    <t>V002013</t>
  </si>
  <si>
    <t>Macias Group</t>
  </si>
  <si>
    <t>SP116619908</t>
  </si>
  <si>
    <t>matthew83@espinoza.com</t>
  </si>
  <si>
    <t>V002014</t>
  </si>
  <si>
    <t>Scott, Wright and Hall</t>
  </si>
  <si>
    <t>RO432182184</t>
  </si>
  <si>
    <t>kelly95@wilson-johnson.biz</t>
  </si>
  <si>
    <t>V002015</t>
  </si>
  <si>
    <t>Castaneda and Sons</t>
  </si>
  <si>
    <t>FR415602608</t>
  </si>
  <si>
    <t>kathy65@sullivan.com</t>
  </si>
  <si>
    <t>V002016</t>
  </si>
  <si>
    <t>Haas PLC</t>
  </si>
  <si>
    <t>IT197014290</t>
  </si>
  <si>
    <t>brittney18@castro-fowler.org</t>
  </si>
  <si>
    <t>V002017</t>
  </si>
  <si>
    <t>Weaver-Donovan</t>
  </si>
  <si>
    <t>SW254057579</t>
  </si>
  <si>
    <t>alejandro23@moore.org</t>
  </si>
  <si>
    <t>V002018</t>
  </si>
  <si>
    <t>Meza, Crawford and Barnett</t>
  </si>
  <si>
    <t>SW645973068</t>
  </si>
  <si>
    <t>jonathan61@white-rios.com</t>
  </si>
  <si>
    <t>V002019</t>
  </si>
  <si>
    <t>Brown-Harvey</t>
  </si>
  <si>
    <t>PO531967559</t>
  </si>
  <si>
    <t>murphyevan@brown.com</t>
  </si>
  <si>
    <t>V002020</t>
  </si>
  <si>
    <t>Ramirez-Jackson</t>
  </si>
  <si>
    <t>UN540917853</t>
  </si>
  <si>
    <t>flee@woods-cunningham.net</t>
  </si>
  <si>
    <t>V002021</t>
  </si>
  <si>
    <t>Burnett, Cruz and Brewer</t>
  </si>
  <si>
    <t>SP153832754</t>
  </si>
  <si>
    <t>michael76@clark.org</t>
  </si>
  <si>
    <t>V002022</t>
  </si>
  <si>
    <t>Johnson-Patel</t>
  </si>
  <si>
    <t>PO492640364</t>
  </si>
  <si>
    <t>kschneider@jackson.org</t>
  </si>
  <si>
    <t>V002023</t>
  </si>
  <si>
    <t>Johnson, Henderson and Wood</t>
  </si>
  <si>
    <t>UN842415371</t>
  </si>
  <si>
    <t>robert65@gray.com</t>
  </si>
  <si>
    <t>V002024</t>
  </si>
  <si>
    <t>GE811809607</t>
  </si>
  <si>
    <t>gclarke@weber.info</t>
  </si>
  <si>
    <t>V002025</t>
  </si>
  <si>
    <t>Stein-Rodriguez</t>
  </si>
  <si>
    <t>SP481673449</t>
  </si>
  <si>
    <t>zbaker@garza.com</t>
  </si>
  <si>
    <t>V002026</t>
  </si>
  <si>
    <t>Paul Inc</t>
  </si>
  <si>
    <t>FR490426425</t>
  </si>
  <si>
    <t>nicolelivingston@whitaker-clark.com</t>
  </si>
  <si>
    <t>V002027</t>
  </si>
  <si>
    <t>Morse, Kaufman and Browning</t>
  </si>
  <si>
    <t>RO185896458</t>
  </si>
  <si>
    <t>foleydiane@willis.info</t>
  </si>
  <si>
    <t>V002028</t>
  </si>
  <si>
    <t>Velez Inc</t>
  </si>
  <si>
    <t>FR452348781</t>
  </si>
  <si>
    <t>hawkinsmary@carpenter.info</t>
  </si>
  <si>
    <t>V002029</t>
  </si>
  <si>
    <t>Yoder, Collins and Cox</t>
  </si>
  <si>
    <t>PO762524079</t>
  </si>
  <si>
    <t>johnnelson@valenzuela.com</t>
  </si>
  <si>
    <t>V002030</t>
  </si>
  <si>
    <t>Trujillo, Hogan and Miles</t>
  </si>
  <si>
    <t>RO893555321</t>
  </si>
  <si>
    <t>xdavis@tucker.com</t>
  </si>
  <si>
    <t>V002031</t>
  </si>
  <si>
    <t>Bates, Scott and Ramos</t>
  </si>
  <si>
    <t>PO405484866</t>
  </si>
  <si>
    <t>penamarissa@fernandez.com</t>
  </si>
  <si>
    <t>V002032</t>
  </si>
  <si>
    <t>Brown-Byrd</t>
  </si>
  <si>
    <t>FR847363284</t>
  </si>
  <si>
    <t>amandabrown@cox.com</t>
  </si>
  <si>
    <t>V002033</t>
  </si>
  <si>
    <t>Jimenez, Gross and Jenkins</t>
  </si>
  <si>
    <t>SP741590135</t>
  </si>
  <si>
    <t>ccarpenter@tran.info</t>
  </si>
  <si>
    <t>V002034</t>
  </si>
  <si>
    <t>SP613811367</t>
  </si>
  <si>
    <t>walkertimothy@roth-randolph.biz</t>
  </si>
  <si>
    <t>V002035</t>
  </si>
  <si>
    <t>Moon LLC</t>
  </si>
  <si>
    <t>UN680257552</t>
  </si>
  <si>
    <t>katherinenolan@patterson-moore.com</t>
  </si>
  <si>
    <t>V002036</t>
  </si>
  <si>
    <t>Fisher, Mcneil and Carr</t>
  </si>
  <si>
    <t>SP118225490</t>
  </si>
  <si>
    <t>valentinejames@fuller.com</t>
  </si>
  <si>
    <t>V002037</t>
  </si>
  <si>
    <t>Jackson and Sons</t>
  </si>
  <si>
    <t>UN473559657</t>
  </si>
  <si>
    <t>robertford@mcbride.com</t>
  </si>
  <si>
    <t>V002038</t>
  </si>
  <si>
    <t>Barber Inc</t>
  </si>
  <si>
    <t>PO934845299</t>
  </si>
  <si>
    <t>kimsabrina@tran-torres.com</t>
  </si>
  <si>
    <t>V002039</t>
  </si>
  <si>
    <t>Anderson, Phillips and Fischer</t>
  </si>
  <si>
    <t>UN544260287</t>
  </si>
  <si>
    <t>vblackburn@williams.com</t>
  </si>
  <si>
    <t>V002040</t>
  </si>
  <si>
    <t>Mcknight LLC</t>
  </si>
  <si>
    <t>IT172365064</t>
  </si>
  <si>
    <t>sanchezmark@lopez.biz</t>
  </si>
  <si>
    <t>V002041</t>
  </si>
  <si>
    <t>Kerr, Cruz and Reid</t>
  </si>
  <si>
    <t>CZ731834314</t>
  </si>
  <si>
    <t>reedthomas@jones.com</t>
  </si>
  <si>
    <t>V002042</t>
  </si>
  <si>
    <t>CZ714841620</t>
  </si>
  <si>
    <t>travisdawson@baker-murphy.com</t>
  </si>
  <si>
    <t>V002043</t>
  </si>
  <si>
    <t>Lyons Ltd</t>
  </si>
  <si>
    <t>FR109132119</t>
  </si>
  <si>
    <t>raymond53@king-booker.com</t>
  </si>
  <si>
    <t>V002044</t>
  </si>
  <si>
    <t>Hall, Hamilton and Robinson</t>
  </si>
  <si>
    <t>UN902880567</t>
  </si>
  <si>
    <t>ulozano@perez-watson.com</t>
  </si>
  <si>
    <t>V002045</t>
  </si>
  <si>
    <t>Miller-Middleton</t>
  </si>
  <si>
    <t>SP157026225</t>
  </si>
  <si>
    <t>cochranelizabeth@rivas.org</t>
  </si>
  <si>
    <t>V002046</t>
  </si>
  <si>
    <t>Sheppard, Shaffer and Harrison</t>
  </si>
  <si>
    <t>RO319626519</t>
  </si>
  <si>
    <t>ramoscolton@harris-campos.org</t>
  </si>
  <si>
    <t>V002047</t>
  </si>
  <si>
    <t>Arellano, Lee and Butler</t>
  </si>
  <si>
    <t>SW644487950</t>
  </si>
  <si>
    <t>sherylmitchell@johnson.net</t>
  </si>
  <si>
    <t>V002048</t>
  </si>
  <si>
    <t>Stokes, Brown and Rodriguez</t>
  </si>
  <si>
    <t>RO340970436</t>
  </si>
  <si>
    <t>khurst@sanders.org</t>
  </si>
  <si>
    <t>V002049</t>
  </si>
  <si>
    <t>Walker, Perkins and Jones</t>
  </si>
  <si>
    <t>SP140096580</t>
  </si>
  <si>
    <t>griffinjennifer@carroll.com</t>
  </si>
  <si>
    <t>V002050</t>
  </si>
  <si>
    <t>Olson, Smith and Leonard</t>
  </si>
  <si>
    <t>SW351193180</t>
  </si>
  <si>
    <t>ufarmer@hamilton.net</t>
  </si>
  <si>
    <t>V002051</t>
  </si>
  <si>
    <t>Johnson PLC</t>
  </si>
  <si>
    <t>UN892511912</t>
  </si>
  <si>
    <t>qjones@bradshaw.info</t>
  </si>
  <si>
    <t>V002052</t>
  </si>
  <si>
    <t>Ramos, Warren and Reed</t>
  </si>
  <si>
    <t>CZ363957805</t>
  </si>
  <si>
    <t>travismueller@rodriguez-summers.info</t>
  </si>
  <si>
    <t>V002053</t>
  </si>
  <si>
    <t>Jordan, Welch and Palmer</t>
  </si>
  <si>
    <t>IT293825080</t>
  </si>
  <si>
    <t>varmstrong@hendricks-williams.com</t>
  </si>
  <si>
    <t>V002054</t>
  </si>
  <si>
    <t>Gonzalez, Hernandez and Torres</t>
  </si>
  <si>
    <t>PO418241389</t>
  </si>
  <si>
    <t>scottterry@little.org</t>
  </si>
  <si>
    <t>V002055</t>
  </si>
  <si>
    <t>Lopez and Sons</t>
  </si>
  <si>
    <t>SP821559775</t>
  </si>
  <si>
    <t>freykevin@pearson.biz</t>
  </si>
  <si>
    <t>V002056</t>
  </si>
  <si>
    <t>Robinson-Gordon</t>
  </si>
  <si>
    <t>SW705342249</t>
  </si>
  <si>
    <t>usoto@morris.com</t>
  </si>
  <si>
    <t>V002057</t>
  </si>
  <si>
    <t>Patel, Moore and Carter</t>
  </si>
  <si>
    <t>UN745000886</t>
  </si>
  <si>
    <t>aprilwalters@mann.info</t>
  </si>
  <si>
    <t>V002058</t>
  </si>
  <si>
    <t>Taylor-Scott</t>
  </si>
  <si>
    <t>PO251161261</t>
  </si>
  <si>
    <t>jamesfields@simon.com</t>
  </si>
  <si>
    <t>V002059</t>
  </si>
  <si>
    <t>Bryant, Burton and Miller</t>
  </si>
  <si>
    <t>UN613164503</t>
  </si>
  <si>
    <t>cdawson@hernandez-wolfe.net</t>
  </si>
  <si>
    <t>V002060</t>
  </si>
  <si>
    <t>Jones-Murphy</t>
  </si>
  <si>
    <t>RO361372832</t>
  </si>
  <si>
    <t>natasha09@hutchinson-mcgee.info</t>
  </si>
  <si>
    <t>V002061</t>
  </si>
  <si>
    <t>Schmitt and Sons</t>
  </si>
  <si>
    <t>IT768400295</t>
  </si>
  <si>
    <t>brentbutler@king.info</t>
  </si>
  <si>
    <t>V002062</t>
  </si>
  <si>
    <t>Patterson Group</t>
  </si>
  <si>
    <t>PO229278010</t>
  </si>
  <si>
    <t>james07@hubbard.com</t>
  </si>
  <si>
    <t>V002063</t>
  </si>
  <si>
    <t>Cohen-Simmons</t>
  </si>
  <si>
    <t>UN205375290</t>
  </si>
  <si>
    <t>ekidd@valdez-johns.org</t>
  </si>
  <si>
    <t>V002064</t>
  </si>
  <si>
    <t>Cruz Group</t>
  </si>
  <si>
    <t>UN499297987</t>
  </si>
  <si>
    <t>michaeljordan@taylor.com</t>
  </si>
  <si>
    <t>V002065</t>
  </si>
  <si>
    <t>Marsh-Macdonald</t>
  </si>
  <si>
    <t>SW667234853</t>
  </si>
  <si>
    <t>kaitlinmarshall@jennings.info</t>
  </si>
  <si>
    <t>V002066</t>
  </si>
  <si>
    <t>King-Cooper</t>
  </si>
  <si>
    <t>UN987804337</t>
  </si>
  <si>
    <t>justin60@allen.com</t>
  </si>
  <si>
    <t>V002067</t>
  </si>
  <si>
    <t>UN819044175</t>
  </si>
  <si>
    <t>gonzalezdaniel@banks-sparks.com</t>
  </si>
  <si>
    <t>V002068</t>
  </si>
  <si>
    <t>Klein, Jones and Thomas</t>
  </si>
  <si>
    <t>IT752470829</t>
  </si>
  <si>
    <t>petersonnicole@wilson.com</t>
  </si>
  <si>
    <t>V002069</t>
  </si>
  <si>
    <t>Harrison, Guerrero and Cuevas</t>
  </si>
  <si>
    <t>CZ154293133</t>
  </si>
  <si>
    <t>helliott@gonzalez-castillo.com</t>
  </si>
  <si>
    <t>V002070</t>
  </si>
  <si>
    <t>Owens, Pope and Wagner</t>
  </si>
  <si>
    <t>SW793979424</t>
  </si>
  <si>
    <t>jose28@york-galloway.com</t>
  </si>
  <si>
    <t>V002071</t>
  </si>
  <si>
    <t>Zavala Group</t>
  </si>
  <si>
    <t>GE738845193</t>
  </si>
  <si>
    <t>donna87@norton.com</t>
  </si>
  <si>
    <t>V002072</t>
  </si>
  <si>
    <t>Wilson-Jensen</t>
  </si>
  <si>
    <t>FR271980933</t>
  </si>
  <si>
    <t>scott09@garcia-nichols.com</t>
  </si>
  <si>
    <t>V002073</t>
  </si>
  <si>
    <t>CZ148123951</t>
  </si>
  <si>
    <t>neilfranco@taylor.com</t>
  </si>
  <si>
    <t>V002074</t>
  </si>
  <si>
    <t>Meadows and Sons</t>
  </si>
  <si>
    <t>CZ707454886</t>
  </si>
  <si>
    <t>ashleyklein@davis.info</t>
  </si>
  <si>
    <t>V002075</t>
  </si>
  <si>
    <t>Boyle, White and Williams</t>
  </si>
  <si>
    <t>FR976552576</t>
  </si>
  <si>
    <t>pweber@beck.com</t>
  </si>
  <si>
    <t>V002076</t>
  </si>
  <si>
    <t>Horton, Mendez and Oneill</t>
  </si>
  <si>
    <t>SW740664130</t>
  </si>
  <si>
    <t>wilsonchristopher@chapman-sparks.com</t>
  </si>
  <si>
    <t>V002077</t>
  </si>
  <si>
    <t>Carter-Bishop</t>
  </si>
  <si>
    <t>UN168966900</t>
  </si>
  <si>
    <t>elizabethcummings@brown.com</t>
  </si>
  <si>
    <t>V002078</t>
  </si>
  <si>
    <t>Coleman-Weber</t>
  </si>
  <si>
    <t>IT529996856</t>
  </si>
  <si>
    <t>wdavila@hopkins.info</t>
  </si>
  <si>
    <t>V002079</t>
  </si>
  <si>
    <t>Green, Griffin and Brown</t>
  </si>
  <si>
    <t>UN877400491</t>
  </si>
  <si>
    <t>dana64@galloway-walker.biz</t>
  </si>
  <si>
    <t>V002080</t>
  </si>
  <si>
    <t>Cox and Sons</t>
  </si>
  <si>
    <t>RO417267344</t>
  </si>
  <si>
    <t>brandonburton@foster.com</t>
  </si>
  <si>
    <t>V002081</t>
  </si>
  <si>
    <t>Pollard and Sons</t>
  </si>
  <si>
    <t>SP477042112</t>
  </si>
  <si>
    <t>glenngregory@parker.info</t>
  </si>
  <si>
    <t>V002082</t>
  </si>
  <si>
    <t>Duran, Stephenson and Cruz</t>
  </si>
  <si>
    <t>PO584786201</t>
  </si>
  <si>
    <t>vfritz@hill.net</t>
  </si>
  <si>
    <t>V002083</t>
  </si>
  <si>
    <t>Griffin PLC</t>
  </si>
  <si>
    <t>FR635502033</t>
  </si>
  <si>
    <t>blevinsthomas@murillo-brady.com</t>
  </si>
  <si>
    <t>V002084</t>
  </si>
  <si>
    <t>Chapman, Kennedy and Nelson</t>
  </si>
  <si>
    <t>PO811040257</t>
  </si>
  <si>
    <t>ophillips@wilson-cooper.com</t>
  </si>
  <si>
    <t>V002085</t>
  </si>
  <si>
    <t>Greene PLC</t>
  </si>
  <si>
    <t>UN612338826</t>
  </si>
  <si>
    <t>garnermatthew@aguilar.info</t>
  </si>
  <si>
    <t>V002086</t>
  </si>
  <si>
    <t>Carlson Group</t>
  </si>
  <si>
    <t>FR744736425</t>
  </si>
  <si>
    <t>christyrivera@brooks-bolton.com</t>
  </si>
  <si>
    <t>V002087</t>
  </si>
  <si>
    <t>Hughes-Anthony</t>
  </si>
  <si>
    <t>FR117172144</t>
  </si>
  <si>
    <t>wilcoxmackenzie@yoder.com</t>
  </si>
  <si>
    <t>V002088</t>
  </si>
  <si>
    <t>Valencia, Smith and Morrison</t>
  </si>
  <si>
    <t>RO305622482</t>
  </si>
  <si>
    <t>kylecalhoun@cox.com</t>
  </si>
  <si>
    <t>V002089</t>
  </si>
  <si>
    <t>Vance LLC</t>
  </si>
  <si>
    <t>GE521719488</t>
  </si>
  <si>
    <t>uedwards@grant-robinson.org</t>
  </si>
  <si>
    <t>V002090</t>
  </si>
  <si>
    <t>Smith-Smith</t>
  </si>
  <si>
    <t>IT576849808</t>
  </si>
  <si>
    <t>natashafletcher@nguyen.com</t>
  </si>
  <si>
    <t>V002091</t>
  </si>
  <si>
    <t>Garcia, Morales and Jenkins</t>
  </si>
  <si>
    <t>FR633372888</t>
  </si>
  <si>
    <t>elizabeth72@campbell.com</t>
  </si>
  <si>
    <t>V002092</t>
  </si>
  <si>
    <t>Young Inc</t>
  </si>
  <si>
    <t>UN151834129</t>
  </si>
  <si>
    <t>rebeccamason@white.com</t>
  </si>
  <si>
    <t>V002093</t>
  </si>
  <si>
    <t>Mcdonald-Hicks</t>
  </si>
  <si>
    <t>UN619293628</t>
  </si>
  <si>
    <t>carrie08@evans.com</t>
  </si>
  <si>
    <t>V002094</t>
  </si>
  <si>
    <t>Thomas, Curtis and Williams</t>
  </si>
  <si>
    <t>FR846742072</t>
  </si>
  <si>
    <t>carlyfischer@chang.com</t>
  </si>
  <si>
    <t>V002095</t>
  </si>
  <si>
    <t>Heath Inc</t>
  </si>
  <si>
    <t>rfoster@davis.org</t>
  </si>
  <si>
    <t>V002096</t>
  </si>
  <si>
    <t>Martinez, Padilla and Terry</t>
  </si>
  <si>
    <t>RO570704969</t>
  </si>
  <si>
    <t>lhernandez@beasley.com</t>
  </si>
  <si>
    <t>V002097</t>
  </si>
  <si>
    <t>Morales LLC</t>
  </si>
  <si>
    <t>RO108012051</t>
  </si>
  <si>
    <t>clarkmichael@cooke-valdez.com</t>
  </si>
  <si>
    <t>V002098</t>
  </si>
  <si>
    <t>Garcia-Nelson</t>
  </si>
  <si>
    <t>UN870017768</t>
  </si>
  <si>
    <t>kgutierrez@owen.net</t>
  </si>
  <si>
    <t>V002099</t>
  </si>
  <si>
    <t>Hernandez PLC</t>
  </si>
  <si>
    <t>FR476764832</t>
  </si>
  <si>
    <t>bmason@jones.biz</t>
  </si>
  <si>
    <t>V002100</t>
  </si>
  <si>
    <t>Schmidt, Schultz and Fernandez</t>
  </si>
  <si>
    <t>RO543540404</t>
  </si>
  <si>
    <t>V002101</t>
  </si>
  <si>
    <t>Huynh PLC</t>
  </si>
  <si>
    <t>UN911882035</t>
  </si>
  <si>
    <t>lgalloway@fields.info</t>
  </si>
  <si>
    <t>V002102</t>
  </si>
  <si>
    <t>Brown, Smith and Cisneros</t>
  </si>
  <si>
    <t>GE135156230</t>
  </si>
  <si>
    <t>hlee@johnson.org</t>
  </si>
  <si>
    <t>V002103</t>
  </si>
  <si>
    <t>Brown, Thompson and Allen</t>
  </si>
  <si>
    <t>CZ563415291</t>
  </si>
  <si>
    <t>pstrickland@fuller.org</t>
  </si>
  <si>
    <t>V002104</t>
  </si>
  <si>
    <t>Morales, Mckay and Arnold</t>
  </si>
  <si>
    <t>IT582974298</t>
  </si>
  <si>
    <t>megan34@cooke.com</t>
  </si>
  <si>
    <t>V002105</t>
  </si>
  <si>
    <t>Cohen-Stevens</t>
  </si>
  <si>
    <t>UN952117857</t>
  </si>
  <si>
    <t>whitedonald@adams.com</t>
  </si>
  <si>
    <t>V002106</t>
  </si>
  <si>
    <t>Durham, Bartlett and Anderson</t>
  </si>
  <si>
    <t>UN228923945</t>
  </si>
  <si>
    <t>eknapp@morgan-mcclain.info</t>
  </si>
  <si>
    <t>V002107</t>
  </si>
  <si>
    <t>Ochoa and Sons</t>
  </si>
  <si>
    <t>CZ644223197</t>
  </si>
  <si>
    <t>maryblackburn@lewis.com</t>
  </si>
  <si>
    <t>V002108</t>
  </si>
  <si>
    <t>Smith Inc</t>
  </si>
  <si>
    <t>SW259752919</t>
  </si>
  <si>
    <t>crystal93@stevens.org</t>
  </si>
  <si>
    <t>V002109</t>
  </si>
  <si>
    <t>Castro Inc</t>
  </si>
  <si>
    <t>SP318328668</t>
  </si>
  <si>
    <t>david81@stevens.com</t>
  </si>
  <si>
    <t>V002110</t>
  </si>
  <si>
    <t>Bennett, Hale and Stewart</t>
  </si>
  <si>
    <t>UN875445027</t>
  </si>
  <si>
    <t>mendozatammie@lee-moreno.info</t>
  </si>
  <si>
    <t>V002111</t>
  </si>
  <si>
    <t>Bennett, Lee and Conway</t>
  </si>
  <si>
    <t>PO258630235</t>
  </si>
  <si>
    <t>wfuentes@benitez.net</t>
  </si>
  <si>
    <t>V002112</t>
  </si>
  <si>
    <t>Avery, Dickson and Irwin</t>
  </si>
  <si>
    <t>SW142118076</t>
  </si>
  <si>
    <t>xchung@alexander.net</t>
  </si>
  <si>
    <t>V002113</t>
  </si>
  <si>
    <t>Elliott, Bright and Glenn</t>
  </si>
  <si>
    <t>PO880894176</t>
  </si>
  <si>
    <t>wallen@campbell-zimmerman.com</t>
  </si>
  <si>
    <t>V002114</t>
  </si>
  <si>
    <t>SW894714792</t>
  </si>
  <si>
    <t>gabrielledalton@washington.com</t>
  </si>
  <si>
    <t>V002115</t>
  </si>
  <si>
    <t>Baker-Mason</t>
  </si>
  <si>
    <t>IT593301666</t>
  </si>
  <si>
    <t>dcampbell@munoz.com</t>
  </si>
  <si>
    <t>V002116</t>
  </si>
  <si>
    <t>Ball-Lewis</t>
  </si>
  <si>
    <t>SW660244698</t>
  </si>
  <si>
    <t>bnavarro@martin-wong.com</t>
  </si>
  <si>
    <t>V002117</t>
  </si>
  <si>
    <t>Shepard-Smith</t>
  </si>
  <si>
    <t>GE545510466</t>
  </si>
  <si>
    <t>allenjeffrey@peterson.com</t>
  </si>
  <si>
    <t>V002118</t>
  </si>
  <si>
    <t>Briggs-Atkinson</t>
  </si>
  <si>
    <t>CZ972199607</t>
  </si>
  <si>
    <t>michael25@callahan.org</t>
  </si>
  <si>
    <t>V002119</t>
  </si>
  <si>
    <t>Colon Group</t>
  </si>
  <si>
    <t>IT227619061</t>
  </si>
  <si>
    <t>andersonadam@henderson.org</t>
  </si>
  <si>
    <t>V002120</t>
  </si>
  <si>
    <t>IT162816246</t>
  </si>
  <si>
    <t>angelazimmerman@warner-williams.net</t>
  </si>
  <si>
    <t>V002121</t>
  </si>
  <si>
    <t>Fitzpatrick, Walker and Pollard</t>
  </si>
  <si>
    <t>SW553984966</t>
  </si>
  <si>
    <t>fhaley@navarro.net</t>
  </si>
  <si>
    <t>V002122</t>
  </si>
  <si>
    <t>Mack, Middleton and Oliver</t>
  </si>
  <si>
    <t>RO277492171</t>
  </si>
  <si>
    <t>bakerdebra@jimenez-johnson.info</t>
  </si>
  <si>
    <t>V002123</t>
  </si>
  <si>
    <t>Calderon, Cox and Richardson</t>
  </si>
  <si>
    <t>RO629848809</t>
  </si>
  <si>
    <t>amandaboyd@taylor.com</t>
  </si>
  <si>
    <t>V002124</t>
  </si>
  <si>
    <t>Lyons LLC</t>
  </si>
  <si>
    <t>wendyhenson@morrison.com</t>
  </si>
  <si>
    <t>V002125</t>
  </si>
  <si>
    <t>Lee Inc</t>
  </si>
  <si>
    <t>GE210050192</t>
  </si>
  <si>
    <t>kevin24@davis.org</t>
  </si>
  <si>
    <t>V002126</t>
  </si>
  <si>
    <t>Lewis Ltd</t>
  </si>
  <si>
    <t>GE259825812</t>
  </si>
  <si>
    <t>nicolewest@ortega.com</t>
  </si>
  <si>
    <t>V002127</t>
  </si>
  <si>
    <t>Gonzalez-Hamilton</t>
  </si>
  <si>
    <t>UN330444976</t>
  </si>
  <si>
    <t>kelly15@stafford-jones.org</t>
  </si>
  <si>
    <t>V002128</t>
  </si>
  <si>
    <t>Cook LLC</t>
  </si>
  <si>
    <t>UN111679684</t>
  </si>
  <si>
    <t>gibbscharles@sullivan.org</t>
  </si>
  <si>
    <t>V002129</t>
  </si>
  <si>
    <t>Chapman Ltd</t>
  </si>
  <si>
    <t>RO247139418</t>
  </si>
  <si>
    <t>maria35@green.com</t>
  </si>
  <si>
    <t>V002130</t>
  </si>
  <si>
    <t>Clark-Gutierrez</t>
  </si>
  <si>
    <t>SW557740656</t>
  </si>
  <si>
    <t>mark40@miles-knight.info</t>
  </si>
  <si>
    <t>V002131</t>
  </si>
  <si>
    <t>Floyd-Davis</t>
  </si>
  <si>
    <t>GE361050984</t>
  </si>
  <si>
    <t>brian74@pierce.com</t>
  </si>
  <si>
    <t>V002132</t>
  </si>
  <si>
    <t>Thomas-Evans</t>
  </si>
  <si>
    <t>ashley70@moody.com</t>
  </si>
  <si>
    <t>V002133</t>
  </si>
  <si>
    <t>Forbes, Mendoza and Hunt</t>
  </si>
  <si>
    <t>SP143725426</t>
  </si>
  <si>
    <t>kshaw@bradley.com</t>
  </si>
  <si>
    <t>V002134</t>
  </si>
  <si>
    <t>Wilson, Robinson and Barnes</t>
  </si>
  <si>
    <t>FR330203824</t>
  </si>
  <si>
    <t>ghughes@porter-green.com</t>
  </si>
  <si>
    <t>V002135</t>
  </si>
  <si>
    <t>Reyes Inc</t>
  </si>
  <si>
    <t>UN521060302</t>
  </si>
  <si>
    <t>lindseycarlson@haynes-cox.com</t>
  </si>
  <si>
    <t>V002136</t>
  </si>
  <si>
    <t>Murillo-Dean</t>
  </si>
  <si>
    <t>UN665914475</t>
  </si>
  <si>
    <t>goodmancody@anderson.com</t>
  </si>
  <si>
    <t>V002137</t>
  </si>
  <si>
    <t>Rojas-Zhang</t>
  </si>
  <si>
    <t>PO917597357</t>
  </si>
  <si>
    <t>pallen@williams-rowe.com</t>
  </si>
  <si>
    <t>V002138</t>
  </si>
  <si>
    <t>Reeves-Robinson</t>
  </si>
  <si>
    <t>UN876016722</t>
  </si>
  <si>
    <t>craigcox@ward.com</t>
  </si>
  <si>
    <t>V002139</t>
  </si>
  <si>
    <t>Thomas-Moran</t>
  </si>
  <si>
    <t>PO578056235</t>
  </si>
  <si>
    <t>V002140</t>
  </si>
  <si>
    <t>Boyd-Perez</t>
  </si>
  <si>
    <t>UN142095643</t>
  </si>
  <si>
    <t>timothybarber@chase.com</t>
  </si>
  <si>
    <t>V002141</t>
  </si>
  <si>
    <t>Nicholson, Abbott and Fuller</t>
  </si>
  <si>
    <t>FR100835810</t>
  </si>
  <si>
    <t>jesse43@sullivan-robertson.org</t>
  </si>
  <si>
    <t>V002142</t>
  </si>
  <si>
    <t>Combs-Smith</t>
  </si>
  <si>
    <t>UN765898011</t>
  </si>
  <si>
    <t>michaellong@ramos.com</t>
  </si>
  <si>
    <t>V002143</t>
  </si>
  <si>
    <t>French PLC</t>
  </si>
  <si>
    <t>RO364098837</t>
  </si>
  <si>
    <t>denise19@mclaughlin.com</t>
  </si>
  <si>
    <t>V002144</t>
  </si>
  <si>
    <t>Roberts, Johnson and Cruz</t>
  </si>
  <si>
    <t>UN409844690</t>
  </si>
  <si>
    <t>jason22@sweeney.com</t>
  </si>
  <si>
    <t>V002145</t>
  </si>
  <si>
    <t>Smith, Ward and Burgess</t>
  </si>
  <si>
    <t>IT930905741</t>
  </si>
  <si>
    <t>imarquez@rivas.net</t>
  </si>
  <si>
    <t>V002146</t>
  </si>
  <si>
    <t>Garcia, Smith and Oliver</t>
  </si>
  <si>
    <t>CZ472384248</t>
  </si>
  <si>
    <t>sue53@casey.org</t>
  </si>
  <si>
    <t>V002147</t>
  </si>
  <si>
    <t>Obrien-Bailey</t>
  </si>
  <si>
    <t>CZ473847123</t>
  </si>
  <si>
    <t>lloydtammy@jordan.com</t>
  </si>
  <si>
    <t>V002148</t>
  </si>
  <si>
    <t>Garcia, Black and Clayton</t>
  </si>
  <si>
    <t>FR882768428</t>
  </si>
  <si>
    <t>laura25@davis.info</t>
  </si>
  <si>
    <t>V002149</t>
  </si>
  <si>
    <t>Stuart, Jackson and Johns</t>
  </si>
  <si>
    <t>CZ899884834</t>
  </si>
  <si>
    <t>vjones@willis.com</t>
  </si>
  <si>
    <t>V002150</t>
  </si>
  <si>
    <t>Perez Ltd</t>
  </si>
  <si>
    <t>PO121401490</t>
  </si>
  <si>
    <t>christinemorgan@johnson.com</t>
  </si>
  <si>
    <t>V002151</t>
  </si>
  <si>
    <t>Booth-Hernandez</t>
  </si>
  <si>
    <t>FR194528034</t>
  </si>
  <si>
    <t>jmoreno@hamilton-chen.org</t>
  </si>
  <si>
    <t>V002152</t>
  </si>
  <si>
    <t>Frost, Baker and Cherry</t>
  </si>
  <si>
    <t>CZ850822326</t>
  </si>
  <si>
    <t>codynunez@russell.com</t>
  </si>
  <si>
    <t>V002153</t>
  </si>
  <si>
    <t>Hernandez-Mason</t>
  </si>
  <si>
    <t>CZ578885482</t>
  </si>
  <si>
    <t>gmartinez@ruiz-parker.info</t>
  </si>
  <si>
    <t>V002154</t>
  </si>
  <si>
    <t>Lester Inc</t>
  </si>
  <si>
    <t>UN917772800</t>
  </si>
  <si>
    <t>haynesjuan@wright.info</t>
  </si>
  <si>
    <t>V002155</t>
  </si>
  <si>
    <t>Larson PLC</t>
  </si>
  <si>
    <t>PO568717350</t>
  </si>
  <si>
    <t>cynthiamartinez@moore.com</t>
  </si>
  <si>
    <t>V002156</t>
  </si>
  <si>
    <t>Hill-Young</t>
  </si>
  <si>
    <t>UN962438920</t>
  </si>
  <si>
    <t>xscott@ewing-hale.info</t>
  </si>
  <si>
    <t>V002157</t>
  </si>
  <si>
    <t>Long PLC</t>
  </si>
  <si>
    <t>SW852830314</t>
  </si>
  <si>
    <t>vmoody@wong.com</t>
  </si>
  <si>
    <t>V002158</t>
  </si>
  <si>
    <t>Melton Ltd</t>
  </si>
  <si>
    <t>GE761374545</t>
  </si>
  <si>
    <t>kimberly52@rhodes.net</t>
  </si>
  <si>
    <t>V002159</t>
  </si>
  <si>
    <t>SP538899887</t>
  </si>
  <si>
    <t>kristen80@williams.com</t>
  </si>
  <si>
    <t>V002160</t>
  </si>
  <si>
    <t>Cochran Inc</t>
  </si>
  <si>
    <t>GE470174985</t>
  </si>
  <si>
    <t>jasontaylor@olson-harris.com</t>
  </si>
  <si>
    <t>V002161</t>
  </si>
  <si>
    <t>Johns PLC</t>
  </si>
  <si>
    <t>FR147613720</t>
  </si>
  <si>
    <t>april50@nunez.com</t>
  </si>
  <si>
    <t>V002162</t>
  </si>
  <si>
    <t>Cook-Johnson</t>
  </si>
  <si>
    <t>SP584560918</t>
  </si>
  <si>
    <t>antonio12@carrillo.com</t>
  </si>
  <si>
    <t>V002163</t>
  </si>
  <si>
    <t>Gray-Johnson</t>
  </si>
  <si>
    <t>GE564481428</t>
  </si>
  <si>
    <t>ztaylor@richardson-rice.biz</t>
  </si>
  <si>
    <t>V002164</t>
  </si>
  <si>
    <t>Miller, Burnett and Torres</t>
  </si>
  <si>
    <t>CZ152946066</t>
  </si>
  <si>
    <t>dmiller@lee-figueroa.com</t>
  </si>
  <si>
    <t>V002165</t>
  </si>
  <si>
    <t>Hill-English</t>
  </si>
  <si>
    <t>UN536956189</t>
  </si>
  <si>
    <t>cassandrarobinson@archer-rodriguez.com</t>
  </si>
  <si>
    <t>V002166</t>
  </si>
  <si>
    <t>Jackson-Griffin</t>
  </si>
  <si>
    <t>UN822415146</t>
  </si>
  <si>
    <t>meghan46@harrison.com</t>
  </si>
  <si>
    <t>V002167</t>
  </si>
  <si>
    <t>Dixon, Mcknight and Anderson</t>
  </si>
  <si>
    <t>UN542981337</t>
  </si>
  <si>
    <t>danielle48@kim.info</t>
  </si>
  <si>
    <t>V002168</t>
  </si>
  <si>
    <t>Webster LLC</t>
  </si>
  <si>
    <t>UN923525460</t>
  </si>
  <si>
    <t>smalljeremy@anderson.com</t>
  </si>
  <si>
    <t>V002169</t>
  </si>
  <si>
    <t>Cantu-Stuart</t>
  </si>
  <si>
    <t>SW275202540</t>
  </si>
  <si>
    <t>scosta@guzman-reyes.biz</t>
  </si>
  <si>
    <t>V002170</t>
  </si>
  <si>
    <t>Jacobs Ltd</t>
  </si>
  <si>
    <t>UN986573559</t>
  </si>
  <si>
    <t>ytownsend@carlson-jackson.biz</t>
  </si>
  <si>
    <t>V002171</t>
  </si>
  <si>
    <t>Munoz-Powers</t>
  </si>
  <si>
    <t>SP377961432</t>
  </si>
  <si>
    <t>sean28@smith.com</t>
  </si>
  <si>
    <t>V002172</t>
  </si>
  <si>
    <t>Henry, Bass and Fitzgerald</t>
  </si>
  <si>
    <t>CZ737274819</t>
  </si>
  <si>
    <t>sarah73@flynn.com</t>
  </si>
  <si>
    <t>V002173</t>
  </si>
  <si>
    <t>UN699319449</t>
  </si>
  <si>
    <t>sdennis@davis.com</t>
  </si>
  <si>
    <t>V002174</t>
  </si>
  <si>
    <t>Underwood, Reyes and Dyer</t>
  </si>
  <si>
    <t>UN170290856</t>
  </si>
  <si>
    <t>mariaking@ferguson.info</t>
  </si>
  <si>
    <t>V002175</t>
  </si>
  <si>
    <t>Peterson and Sons</t>
  </si>
  <si>
    <t>SP654655749</t>
  </si>
  <si>
    <t>roseashley@garcia.com</t>
  </si>
  <si>
    <t>V002176</t>
  </si>
  <si>
    <t>Johnson-Wells</t>
  </si>
  <si>
    <t>UN827979471</t>
  </si>
  <si>
    <t>patrickgreen@jennings.com</t>
  </si>
  <si>
    <t>V002177</t>
  </si>
  <si>
    <t>Potter, Knight and Reyes</t>
  </si>
  <si>
    <t>RO607593854</t>
  </si>
  <si>
    <t>irodgers@hays-avila.net</t>
  </si>
  <si>
    <t>V002178</t>
  </si>
  <si>
    <t>Silva LLC</t>
  </si>
  <si>
    <t>IT115336353</t>
  </si>
  <si>
    <t>staceybell@thompson.com</t>
  </si>
  <si>
    <t>V002179</t>
  </si>
  <si>
    <t>Alexander LLC</t>
  </si>
  <si>
    <t>UN938377691</t>
  </si>
  <si>
    <t>istephens@young.biz</t>
  </si>
  <si>
    <t>V002180</t>
  </si>
  <si>
    <t>Thomas-Hudson</t>
  </si>
  <si>
    <t>FR423649988</t>
  </si>
  <si>
    <t>smithvanessa@rogers.com</t>
  </si>
  <si>
    <t>V002181</t>
  </si>
  <si>
    <t>Brooks-Dunn</t>
  </si>
  <si>
    <t>UN949350096</t>
  </si>
  <si>
    <t>kevinrobinson@morse.com</t>
  </si>
  <si>
    <t>V002182</t>
  </si>
  <si>
    <t>Kerr, Peters and Cruz</t>
  </si>
  <si>
    <t>UN303221660</t>
  </si>
  <si>
    <t>iwilkerson@galvan-jensen.net</t>
  </si>
  <si>
    <t>V002183</t>
  </si>
  <si>
    <t>Bryant, Murillo and Wilson</t>
  </si>
  <si>
    <t>UN676768809</t>
  </si>
  <si>
    <t>johnsonpaula@mullins.com</t>
  </si>
  <si>
    <t>V002184</t>
  </si>
  <si>
    <t>Morrison-Pitts</t>
  </si>
  <si>
    <t>IT907510411</t>
  </si>
  <si>
    <t>grayholly@brown.com</t>
  </si>
  <si>
    <t>V002185</t>
  </si>
  <si>
    <t>Lopez Group</t>
  </si>
  <si>
    <t>FR910806950</t>
  </si>
  <si>
    <t>johnstonbobby@rogers.com</t>
  </si>
  <si>
    <t>V002186</t>
  </si>
  <si>
    <t>Mann LLC</t>
  </si>
  <si>
    <t>IT941993566</t>
  </si>
  <si>
    <t>jesusharrell@robinson-nguyen.com</t>
  </si>
  <si>
    <t>V002187</t>
  </si>
  <si>
    <t>RO724787446</t>
  </si>
  <si>
    <t>ashleyjames@lindsey.net</t>
  </si>
  <si>
    <t>V002188</t>
  </si>
  <si>
    <t>Ramirez-Hernandez</t>
  </si>
  <si>
    <t>FR324612104</t>
  </si>
  <si>
    <t>phillip30@moore.org</t>
  </si>
  <si>
    <t>V002189</t>
  </si>
  <si>
    <t>Boyd PLC</t>
  </si>
  <si>
    <t>UN774657349</t>
  </si>
  <si>
    <t>sancheznatasha@lee.com</t>
  </si>
  <si>
    <t>V002190</t>
  </si>
  <si>
    <t>Freeman and Sons</t>
  </si>
  <si>
    <t>CZ968588743</t>
  </si>
  <si>
    <t>robynallen@jimenez.info</t>
  </si>
  <si>
    <t>V002191</t>
  </si>
  <si>
    <t>Li, Green and Diaz</t>
  </si>
  <si>
    <t>PO953327296</t>
  </si>
  <si>
    <t>hopkinsnicole@cruz-nolan.com</t>
  </si>
  <si>
    <t>V002192</t>
  </si>
  <si>
    <t>Salinas, Bush and Delgado</t>
  </si>
  <si>
    <t>UN651668930</t>
  </si>
  <si>
    <t>john54@campbell-walker.info</t>
  </si>
  <si>
    <t>V002193</t>
  </si>
  <si>
    <t>IT399513771</t>
  </si>
  <si>
    <t>suzanne55@bates.com</t>
  </si>
  <si>
    <t>V002194</t>
  </si>
  <si>
    <t>Hebert and Sons</t>
  </si>
  <si>
    <t>RO675768841</t>
  </si>
  <si>
    <t>isaiahkramer@mercado.com</t>
  </si>
  <si>
    <t>V002195</t>
  </si>
  <si>
    <t>Hull-Scott</t>
  </si>
  <si>
    <t>CZ534368244</t>
  </si>
  <si>
    <t>olong@sims.biz</t>
  </si>
  <si>
    <t>V002196</t>
  </si>
  <si>
    <t>Santana-Parker</t>
  </si>
  <si>
    <t>SW880313244</t>
  </si>
  <si>
    <t>shogan@evans.biz</t>
  </si>
  <si>
    <t>V002197</t>
  </si>
  <si>
    <t>GE823829138</t>
  </si>
  <si>
    <t>greenjessica@gallegos.com</t>
  </si>
  <si>
    <t>V002198</t>
  </si>
  <si>
    <t>Calhoun-Garcia</t>
  </si>
  <si>
    <t>SW545611795</t>
  </si>
  <si>
    <t>matthewgreen@fox.org</t>
  </si>
  <si>
    <t>V002199</t>
  </si>
  <si>
    <t>Hammond LLC</t>
  </si>
  <si>
    <t>UN182257251</t>
  </si>
  <si>
    <t>jason88@johnson.biz</t>
  </si>
  <si>
    <t>V002200</t>
  </si>
  <si>
    <t>Sanchez Inc</t>
  </si>
  <si>
    <t>PO697393388</t>
  </si>
  <si>
    <t>glennjones@benson.com</t>
  </si>
  <si>
    <t>V002201</t>
  </si>
  <si>
    <t>Jordan, Terrell and Clark</t>
  </si>
  <si>
    <t>RO626635318</t>
  </si>
  <si>
    <t>andrewallen@roach-smith.com</t>
  </si>
  <si>
    <t>V002202</t>
  </si>
  <si>
    <t>Perez-Avery</t>
  </si>
  <si>
    <t>GE236113897</t>
  </si>
  <si>
    <t>brandonfields@frazier.org</t>
  </si>
  <si>
    <t>V002203</t>
  </si>
  <si>
    <t>Chapman-White</t>
  </si>
  <si>
    <t>IT297014115</t>
  </si>
  <si>
    <t>smithsamantha@bennett.com</t>
  </si>
  <si>
    <t>V002204</t>
  </si>
  <si>
    <t>Mccarthy, Guerrero and Salazar</t>
  </si>
  <si>
    <t>CZ508728537</t>
  </si>
  <si>
    <t>andersenantonio@conley.com</t>
  </si>
  <si>
    <t>V002205</t>
  </si>
  <si>
    <t>Ramirez-Murphy</t>
  </si>
  <si>
    <t>FR988287139</t>
  </si>
  <si>
    <t>beananna@cox-freeman.com</t>
  </si>
  <si>
    <t>V002206</t>
  </si>
  <si>
    <t>Greene, Williams and Burns</t>
  </si>
  <si>
    <t>RO728806132</t>
  </si>
  <si>
    <t>veronica07@christensen.org</t>
  </si>
  <si>
    <t>V002207</t>
  </si>
  <si>
    <t>Pruitt and Sons</t>
  </si>
  <si>
    <t>GE600698381</t>
  </si>
  <si>
    <t>uluna@gonzalez.com</t>
  </si>
  <si>
    <t>V002208</t>
  </si>
  <si>
    <t>Coleman, West and Stuart</t>
  </si>
  <si>
    <t>SW981104928</t>
  </si>
  <si>
    <t>justin63@jackson-carter.com</t>
  </si>
  <si>
    <t>V002209</t>
  </si>
  <si>
    <t>Baker-Chavez</t>
  </si>
  <si>
    <t>RO201078074</t>
  </si>
  <si>
    <t>reginaldchoi@simmons.org</t>
  </si>
  <si>
    <t>V002210</t>
  </si>
  <si>
    <t>Coleman and Sons</t>
  </si>
  <si>
    <t>UN271923309</t>
  </si>
  <si>
    <t>bjohnson@gomez-manning.info</t>
  </si>
  <si>
    <t>V002211</t>
  </si>
  <si>
    <t>Smith and Sons</t>
  </si>
  <si>
    <t>SW643204791</t>
  </si>
  <si>
    <t>danielbrown@leonard.com</t>
  </si>
  <si>
    <t>V002212</t>
  </si>
  <si>
    <t>Santos, Tran and Green</t>
  </si>
  <si>
    <t>SP749266769</t>
  </si>
  <si>
    <t>robertlee@brown.com</t>
  </si>
  <si>
    <t>V002213</t>
  </si>
  <si>
    <t>Wise Inc</t>
  </si>
  <si>
    <t>CZ342841189</t>
  </si>
  <si>
    <t>douglasbryant@hill.info</t>
  </si>
  <si>
    <t>V002214</t>
  </si>
  <si>
    <t>Duffy Inc</t>
  </si>
  <si>
    <t>RO310940164</t>
  </si>
  <si>
    <t>sperez@moyer.com</t>
  </si>
  <si>
    <t>V002215</t>
  </si>
  <si>
    <t>Payne, Gibson and Allen</t>
  </si>
  <si>
    <t>UN555217154</t>
  </si>
  <si>
    <t>courtney54@cameron.com</t>
  </si>
  <si>
    <t>V002216</t>
  </si>
  <si>
    <t>Dunlap Inc</t>
  </si>
  <si>
    <t>UN252414131</t>
  </si>
  <si>
    <t>V002217</t>
  </si>
  <si>
    <t>Hill, Pena and Mullins</t>
  </si>
  <si>
    <t>RO388723747</t>
  </si>
  <si>
    <t>dorothyfisher@henry-duncan.biz</t>
  </si>
  <si>
    <t>V002218</t>
  </si>
  <si>
    <t>Valencia and Sons</t>
  </si>
  <si>
    <t>SP154862418</t>
  </si>
  <si>
    <t>gsmith@acevedo.org</t>
  </si>
  <si>
    <t>V002219</t>
  </si>
  <si>
    <t>Carpenter Inc</t>
  </si>
  <si>
    <t>FR792145497</t>
  </si>
  <si>
    <t>johncampbell@foster.com</t>
  </si>
  <si>
    <t>V002220</t>
  </si>
  <si>
    <t>Rodriguez LLC</t>
  </si>
  <si>
    <t>UN392851726</t>
  </si>
  <si>
    <t>griffithchris@welch.com</t>
  </si>
  <si>
    <t>V002221</t>
  </si>
  <si>
    <t>Peterson, Sparks and Vance</t>
  </si>
  <si>
    <t>davisnancy@anderson.com</t>
  </si>
  <si>
    <t>V002222</t>
  </si>
  <si>
    <t>Hunter Group</t>
  </si>
  <si>
    <t>FR961765887</t>
  </si>
  <si>
    <t>edwardspatricia@lozano.com</t>
  </si>
  <si>
    <t>V002223</t>
  </si>
  <si>
    <t>Hunter, Warren and Smith</t>
  </si>
  <si>
    <t>UN276538997</t>
  </si>
  <si>
    <t>robertzimmerman@schultz.org</t>
  </si>
  <si>
    <t>V002224</t>
  </si>
  <si>
    <t>Miles Group</t>
  </si>
  <si>
    <t>SP836627358</t>
  </si>
  <si>
    <t>justin54@kline.com</t>
  </si>
  <si>
    <t>V002225</t>
  </si>
  <si>
    <t>Chapman-Jimenez</t>
  </si>
  <si>
    <t>IT325893415</t>
  </si>
  <si>
    <t>chavezbobby@vazquez-mcdonald.com</t>
  </si>
  <si>
    <t>V002226</t>
  </si>
  <si>
    <t>CZ891862497</t>
  </si>
  <si>
    <t>lwilliams@schwartz-watkins.biz</t>
  </si>
  <si>
    <t>V002227</t>
  </si>
  <si>
    <t>Dominguez-Smith</t>
  </si>
  <si>
    <t>FR241598864</t>
  </si>
  <si>
    <t>nicholas69@montgomery.com</t>
  </si>
  <si>
    <t>V002228</t>
  </si>
  <si>
    <t>Warren-Hall</t>
  </si>
  <si>
    <t>CZ531874592</t>
  </si>
  <si>
    <t>jeffreyanderson@robles-prince.biz</t>
  </si>
  <si>
    <t>V002229</t>
  </si>
  <si>
    <t>Bryant PLC</t>
  </si>
  <si>
    <t>CZ587329069</t>
  </si>
  <si>
    <t>rebecca37@haynes-vargas.biz</t>
  </si>
  <si>
    <t>V002230</t>
  </si>
  <si>
    <t>Doyle PLC</t>
  </si>
  <si>
    <t>CZ554450329</t>
  </si>
  <si>
    <t>wardchristine@smith.info</t>
  </si>
  <si>
    <t>V002231</t>
  </si>
  <si>
    <t>PO172442267</t>
  </si>
  <si>
    <t>johnsonann@collins.biz</t>
  </si>
  <si>
    <t>V002232</t>
  </si>
  <si>
    <t>Davis-Garrett</t>
  </si>
  <si>
    <t>SP941631283</t>
  </si>
  <si>
    <t>xhull@hall.com</t>
  </si>
  <si>
    <t>V002233</t>
  </si>
  <si>
    <t>Burton-Christensen</t>
  </si>
  <si>
    <t>UN856176473</t>
  </si>
  <si>
    <t>betty95@snyder-fisher.biz</t>
  </si>
  <si>
    <t>V002234</t>
  </si>
  <si>
    <t>Turner LLC</t>
  </si>
  <si>
    <t>FR362521591</t>
  </si>
  <si>
    <t>jenkinsmary@donovan-smith.com</t>
  </si>
  <si>
    <t>V002235</t>
  </si>
  <si>
    <t>Mora and Sons</t>
  </si>
  <si>
    <t>UN769142209</t>
  </si>
  <si>
    <t>alexander88@griffin.org</t>
  </si>
  <si>
    <t>V002236</t>
  </si>
  <si>
    <t>Norton, Bowman and Rodriguez</t>
  </si>
  <si>
    <t>IT884940888</t>
  </si>
  <si>
    <t>pbryan@walker.biz</t>
  </si>
  <si>
    <t>V002237</t>
  </si>
  <si>
    <t>Baker-Suarez</t>
  </si>
  <si>
    <t>IT672223623</t>
  </si>
  <si>
    <t>kennedyjohn@bell-elliott.com</t>
  </si>
  <si>
    <t>V002238</t>
  </si>
  <si>
    <t>Smith-Thomas</t>
  </si>
  <si>
    <t>RO828795584</t>
  </si>
  <si>
    <t>smichael@robertson.com</t>
  </si>
  <si>
    <t>V002239</t>
  </si>
  <si>
    <t>Roberts-Riley</t>
  </si>
  <si>
    <t>FR597424203</t>
  </si>
  <si>
    <t>wrandolph@dawson.com</t>
  </si>
  <si>
    <t>V002240</t>
  </si>
  <si>
    <t>Reyes Group</t>
  </si>
  <si>
    <t>FR531660639</t>
  </si>
  <si>
    <t>robertmccarthy@johnson.com</t>
  </si>
  <si>
    <t>V002241</t>
  </si>
  <si>
    <t>FR358094936</t>
  </si>
  <si>
    <t>timothycooper@brennan-martin.org</t>
  </si>
  <si>
    <t>V002242</t>
  </si>
  <si>
    <t>Mckay-Peterson</t>
  </si>
  <si>
    <t>SP629255603</t>
  </si>
  <si>
    <t>nicholascabrera@hughes.net</t>
  </si>
  <si>
    <t>V002243</t>
  </si>
  <si>
    <t>GE686483181</t>
  </si>
  <si>
    <t>riggstara@benson-king.org</t>
  </si>
  <si>
    <t>V002244</t>
  </si>
  <si>
    <t>York-Shaw</t>
  </si>
  <si>
    <t>UN679441900</t>
  </si>
  <si>
    <t>haasvalerie@schultz.com</t>
  </si>
  <si>
    <t>V002245</t>
  </si>
  <si>
    <t>IT493863888</t>
  </si>
  <si>
    <t>vmay@jones.com</t>
  </si>
  <si>
    <t>V002246</t>
  </si>
  <si>
    <t>Barrett-Klein</t>
  </si>
  <si>
    <t>SW954180370</t>
  </si>
  <si>
    <t>parkerbreanna@parsons.org</t>
  </si>
  <si>
    <t>V002247</t>
  </si>
  <si>
    <t>Lam-George</t>
  </si>
  <si>
    <t>PO246135475</t>
  </si>
  <si>
    <t>jessica96@patton.org</t>
  </si>
  <si>
    <t>V002248</t>
  </si>
  <si>
    <t>Rhodes-Haynes</t>
  </si>
  <si>
    <t>PO216239545</t>
  </si>
  <si>
    <t>steven10@nolan-brown.com</t>
  </si>
  <si>
    <t>V002249</t>
  </si>
  <si>
    <t>Parrish-Cox</t>
  </si>
  <si>
    <t>GE550385900</t>
  </si>
  <si>
    <t>dixonstacy@lyons.com</t>
  </si>
  <si>
    <t>V002250</t>
  </si>
  <si>
    <t>Reyes LLC</t>
  </si>
  <si>
    <t>SW934627221</t>
  </si>
  <si>
    <t>allenmatthew@perez-osborne.com</t>
  </si>
  <si>
    <t>V002251</t>
  </si>
  <si>
    <t>Snyder-Johnston</t>
  </si>
  <si>
    <t>UN315548891</t>
  </si>
  <si>
    <t>edwardharper@haynes-richardson.com</t>
  </si>
  <si>
    <t>V002252</t>
  </si>
  <si>
    <t>Gallagher Group</t>
  </si>
  <si>
    <t>SP907627013</t>
  </si>
  <si>
    <t>silvaheather@roberts-johnson.biz</t>
  </si>
  <si>
    <t>V002253</t>
  </si>
  <si>
    <t>Phillips, Hall and Burke</t>
  </si>
  <si>
    <t>IT470673388</t>
  </si>
  <si>
    <t>ashlee52@perez.info</t>
  </si>
  <si>
    <t>V002254</t>
  </si>
  <si>
    <t>Rivera LLC</t>
  </si>
  <si>
    <t>IT214807954</t>
  </si>
  <si>
    <t>dominic36@hughes-kim.com</t>
  </si>
  <si>
    <t>V002255</t>
  </si>
  <si>
    <t>Price, Foster and Torres</t>
  </si>
  <si>
    <t>PO713977672</t>
  </si>
  <si>
    <t>david36@serrano-taylor.org</t>
  </si>
  <si>
    <t>V002256</t>
  </si>
  <si>
    <t>Hughes and Sons</t>
  </si>
  <si>
    <t>RO563328956</t>
  </si>
  <si>
    <t>jason92@smith-romero.net</t>
  </si>
  <si>
    <t>V002257</t>
  </si>
  <si>
    <t>Perez Group</t>
  </si>
  <si>
    <t>UN286995177</t>
  </si>
  <si>
    <t>laurennelson@flores.info</t>
  </si>
  <si>
    <t>V002258</t>
  </si>
  <si>
    <t>Moss Ltd</t>
  </si>
  <si>
    <t>IT502208589</t>
  </si>
  <si>
    <t>timothyandrews@bennett.info</t>
  </si>
  <si>
    <t>V002259</t>
  </si>
  <si>
    <t>FR170882434</t>
  </si>
  <si>
    <t>connor57@davis.com</t>
  </si>
  <si>
    <t>V002260</t>
  </si>
  <si>
    <t>Doyle-Phillips</t>
  </si>
  <si>
    <t>SP397221088</t>
  </si>
  <si>
    <t>loridillon@shelton.com</t>
  </si>
  <si>
    <t>V002261</t>
  </si>
  <si>
    <t>Mcconnell Ltd</t>
  </si>
  <si>
    <t>SP936416126</t>
  </si>
  <si>
    <t>gloria63@jordan.org</t>
  </si>
  <si>
    <t>V002262</t>
  </si>
  <si>
    <t>Howard, Carter and Coleman</t>
  </si>
  <si>
    <t>PO474261462</t>
  </si>
  <si>
    <t>danielcoleman@pearson.com</t>
  </si>
  <si>
    <t>V002263</t>
  </si>
  <si>
    <t>Hines Ltd</t>
  </si>
  <si>
    <t>UN899377473</t>
  </si>
  <si>
    <t>jill70@owens-adams.com</t>
  </si>
  <si>
    <t>V002264</t>
  </si>
  <si>
    <t>Rios PLC</t>
  </si>
  <si>
    <t>SP730109534</t>
  </si>
  <si>
    <t>edward79@rice-adams.biz</t>
  </si>
  <si>
    <t>V002265</t>
  </si>
  <si>
    <t>Butler, Mccormick and Brooks</t>
  </si>
  <si>
    <t>PO902299842</t>
  </si>
  <si>
    <t>hernandezlisa@wheeler.info</t>
  </si>
  <si>
    <t>V002266</t>
  </si>
  <si>
    <t>Rasmussen, Manning and Campbell</t>
  </si>
  <si>
    <t>UN202052046</t>
  </si>
  <si>
    <t>tinaharvey@obrien.net</t>
  </si>
  <si>
    <t>V002267</t>
  </si>
  <si>
    <t>Hines PLC</t>
  </si>
  <si>
    <t>UN520255274</t>
  </si>
  <si>
    <t>natalie42@burns.org</t>
  </si>
  <si>
    <t>V002268</t>
  </si>
  <si>
    <t>Garcia, Robinson and Stevenson</t>
  </si>
  <si>
    <t>SP170852414</t>
  </si>
  <si>
    <t>alvaradokevin@collins-castro.com</t>
  </si>
  <si>
    <t>V002269</t>
  </si>
  <si>
    <t>Sullivan, Thomas and Carroll</t>
  </si>
  <si>
    <t>SP689005559</t>
  </si>
  <si>
    <t>juarezkayla@martinez.com</t>
  </si>
  <si>
    <t>V002270</t>
  </si>
  <si>
    <t>Richmond-Fisher</t>
  </si>
  <si>
    <t>UN403028530</t>
  </si>
  <si>
    <t>kellyrojas@hooper.org</t>
  </si>
  <si>
    <t>V002271</t>
  </si>
  <si>
    <t>Anderson-George</t>
  </si>
  <si>
    <t>FR194869207</t>
  </si>
  <si>
    <t>gilbertcindy@harris.com</t>
  </si>
  <si>
    <t>V002272</t>
  </si>
  <si>
    <t>Martin Group</t>
  </si>
  <si>
    <t>GE733818227</t>
  </si>
  <si>
    <t>fwagner@terrell-sullivan.com</t>
  </si>
  <si>
    <t>V002273</t>
  </si>
  <si>
    <t>Barnes, Brown and Harris</t>
  </si>
  <si>
    <t>SP351704939</t>
  </si>
  <si>
    <t>paula00@woods.com</t>
  </si>
  <si>
    <t>V002274</t>
  </si>
  <si>
    <t>Joyce-Jones</t>
  </si>
  <si>
    <t>GE698587787</t>
  </si>
  <si>
    <t>matthew79@campbell.com</t>
  </si>
  <si>
    <t>V002275</t>
  </si>
  <si>
    <t>Dougherty LLC</t>
  </si>
  <si>
    <t>GE221710956</t>
  </si>
  <si>
    <t>delacruzjames@poole-hicks.biz</t>
  </si>
  <si>
    <t>V002276</t>
  </si>
  <si>
    <t>Grant, Coleman and Mathews</t>
  </si>
  <si>
    <t>GE767448621</t>
  </si>
  <si>
    <t>qleon@johnson-fritz.com</t>
  </si>
  <si>
    <t>V002277</t>
  </si>
  <si>
    <t>Jackson, Wolf and Payne</t>
  </si>
  <si>
    <t>FR885023948</t>
  </si>
  <si>
    <t>donald07@cole-fitzpatrick.info</t>
  </si>
  <si>
    <t>V002278</t>
  </si>
  <si>
    <t>Lin, Harris and Garcia</t>
  </si>
  <si>
    <t>GE723117557</t>
  </si>
  <si>
    <t>obrienkim@park.info</t>
  </si>
  <si>
    <t>V002279</t>
  </si>
  <si>
    <t>FR211031889</t>
  </si>
  <si>
    <t>howardbrendan@white.com</t>
  </si>
  <si>
    <t>V002280</t>
  </si>
  <si>
    <t>Hardy LLC</t>
  </si>
  <si>
    <t>FR390485093</t>
  </si>
  <si>
    <t>brianbishop@hamilton-terry.info</t>
  </si>
  <si>
    <t>V002281</t>
  </si>
  <si>
    <t>Ashley-Stevenson</t>
  </si>
  <si>
    <t>valeriechapman@riddle-garcia.info</t>
  </si>
  <si>
    <t>V002282</t>
  </si>
  <si>
    <t>Murphy Inc</t>
  </si>
  <si>
    <t>CZ809025918</t>
  </si>
  <si>
    <t>dwayne20@kelly.net</t>
  </si>
  <si>
    <t>V002283</t>
  </si>
  <si>
    <t>Murray-Wheeler</t>
  </si>
  <si>
    <t>SP125871538</t>
  </si>
  <si>
    <t>hwest@bruce-ibarra.biz</t>
  </si>
  <si>
    <t>V002284</t>
  </si>
  <si>
    <t>Vaughn, Carpenter and Davis</t>
  </si>
  <si>
    <t>SW391086849</t>
  </si>
  <si>
    <t>matthew06@davis.com</t>
  </si>
  <si>
    <t>V002285</t>
  </si>
  <si>
    <t>UN997773610</t>
  </si>
  <si>
    <t>catherinegonzales@burke.com</t>
  </si>
  <si>
    <t>V002286</t>
  </si>
  <si>
    <t>Leonard, Fisher and Obrien</t>
  </si>
  <si>
    <t>SP945413026</t>
  </si>
  <si>
    <t>aaronbarber@barnes.com</t>
  </si>
  <si>
    <t>V002287</t>
  </si>
  <si>
    <t>Frederick, Brown and Bender</t>
  </si>
  <si>
    <t>IT186855598</t>
  </si>
  <si>
    <t>xmarshall@boyd.info</t>
  </si>
  <si>
    <t>V002288</t>
  </si>
  <si>
    <t>GE573432864</t>
  </si>
  <si>
    <t>robert30@miller.org</t>
  </si>
  <si>
    <t>V002289</t>
  </si>
  <si>
    <t>Mahoney-Alvarez</t>
  </si>
  <si>
    <t>PO638407744</t>
  </si>
  <si>
    <t>simonmatthew@hancock.com</t>
  </si>
  <si>
    <t>V002290</t>
  </si>
  <si>
    <t>Richardson-Bishop</t>
  </si>
  <si>
    <t>RO322201928</t>
  </si>
  <si>
    <t>dmendoza@riley.com</t>
  </si>
  <si>
    <t>V002291</t>
  </si>
  <si>
    <t>Ayala, Sandoval and Long</t>
  </si>
  <si>
    <t>CZ951215577</t>
  </si>
  <si>
    <t>changcynthia@ramirez.com</t>
  </si>
  <si>
    <t>V002292</t>
  </si>
  <si>
    <t>King PLC</t>
  </si>
  <si>
    <t>GE316716577</t>
  </si>
  <si>
    <t>blacksandra@beard.net</t>
  </si>
  <si>
    <t>V002293</t>
  </si>
  <si>
    <t>Cannon, Deleon and Jones</t>
  </si>
  <si>
    <t>FR579149240</t>
  </si>
  <si>
    <t>dbell@harrington-kelley.org</t>
  </si>
  <si>
    <t>V002294</t>
  </si>
  <si>
    <t>Martin-Williamson</t>
  </si>
  <si>
    <t>SP430154278</t>
  </si>
  <si>
    <t>lperez@morris.info</t>
  </si>
  <si>
    <t>V002295</t>
  </si>
  <si>
    <t>Drake, Kim and Marquez</t>
  </si>
  <si>
    <t>IT995480739</t>
  </si>
  <si>
    <t>riddlekara@harris.com</t>
  </si>
  <si>
    <t>V002296</t>
  </si>
  <si>
    <t>Powell Inc</t>
  </si>
  <si>
    <t>UN767413483</t>
  </si>
  <si>
    <t>dariusnguyen@russell.com</t>
  </si>
  <si>
    <t>V002297</t>
  </si>
  <si>
    <t>Sparks, Rivera and Fernandez</t>
  </si>
  <si>
    <t>FR138161972</t>
  </si>
  <si>
    <t>micheleharrison@humphrey.com</t>
  </si>
  <si>
    <t>V002298</t>
  </si>
  <si>
    <t>Long-Nichols</t>
  </si>
  <si>
    <t>GE556806101</t>
  </si>
  <si>
    <t>goldenpatrick@snyder-williams.com</t>
  </si>
  <si>
    <t>V002299</t>
  </si>
  <si>
    <t>Moore LLC</t>
  </si>
  <si>
    <t>SP530049506</t>
  </si>
  <si>
    <t>rebeccabarrera@matthews.com</t>
  </si>
  <si>
    <t>V002300</t>
  </si>
  <si>
    <t>Nolan-Martin</t>
  </si>
  <si>
    <t>GE286155136</t>
  </si>
  <si>
    <t>brianaperry@wyatt-henry.biz</t>
  </si>
  <si>
    <t>V002301</t>
  </si>
  <si>
    <t>Ortiz-Bishop</t>
  </si>
  <si>
    <t>UN653910006</t>
  </si>
  <si>
    <t>williamskaren@oliver.org</t>
  </si>
  <si>
    <t>V002302</t>
  </si>
  <si>
    <t>GE660429078</t>
  </si>
  <si>
    <t>lsantana@hanna.com</t>
  </si>
  <si>
    <t>V002303</t>
  </si>
  <si>
    <t>Erickson, Newman and Johnson</t>
  </si>
  <si>
    <t>GE990613672</t>
  </si>
  <si>
    <t>gcole@frye.com</t>
  </si>
  <si>
    <t>V002304</t>
  </si>
  <si>
    <t>Diaz, Gray and Wong</t>
  </si>
  <si>
    <t>GE306112250</t>
  </si>
  <si>
    <t>hmorgan@jones.net</t>
  </si>
  <si>
    <t>V002305</t>
  </si>
  <si>
    <t>Harris, Morris and Moss</t>
  </si>
  <si>
    <t>FR958668347</t>
  </si>
  <si>
    <t>smithtiffany@barton-coleman.net</t>
  </si>
  <si>
    <t>V002306</t>
  </si>
  <si>
    <t>Ramirez-Cook</t>
  </si>
  <si>
    <t>UN566345921</t>
  </si>
  <si>
    <t>medinaashley@reed.com</t>
  </si>
  <si>
    <t>V002307</t>
  </si>
  <si>
    <t>Garner, Whitaker and Bray</t>
  </si>
  <si>
    <t>UN299513820</t>
  </si>
  <si>
    <t>josephhartman@gordon-stewart.org</t>
  </si>
  <si>
    <t>V002308</t>
  </si>
  <si>
    <t>UN488606641</t>
  </si>
  <si>
    <t>iwhite@cox.org</t>
  </si>
  <si>
    <t>V002309</t>
  </si>
  <si>
    <t>Day, Taylor and Cochran</t>
  </si>
  <si>
    <t>SP492407289</t>
  </si>
  <si>
    <t>darrellpowell@johnson.com</t>
  </si>
  <si>
    <t>V002310</t>
  </si>
  <si>
    <t>Evans, Mullen and Bonilla</t>
  </si>
  <si>
    <t>UN466069676</t>
  </si>
  <si>
    <t>michael92@hamilton.com</t>
  </si>
  <si>
    <t>V002311</t>
  </si>
  <si>
    <t>Parsons, Chambers and Palmer</t>
  </si>
  <si>
    <t>UN840508398</t>
  </si>
  <si>
    <t>sherri13@thomas-sherman.net</t>
  </si>
  <si>
    <t>V002312</t>
  </si>
  <si>
    <t>Chambers PLC</t>
  </si>
  <si>
    <t>PO246074715</t>
  </si>
  <si>
    <t>williepena@smith.info</t>
  </si>
  <si>
    <t>V002313</t>
  </si>
  <si>
    <t>Thompson, Small and Hall</t>
  </si>
  <si>
    <t>RO641819755</t>
  </si>
  <si>
    <t>ljackson@page-lopez.com</t>
  </si>
  <si>
    <t>V002314</t>
  </si>
  <si>
    <t>Martinez-Simpson</t>
  </si>
  <si>
    <t>GE829618511</t>
  </si>
  <si>
    <t>kimsara@robinson.com</t>
  </si>
  <si>
    <t>V002315</t>
  </si>
  <si>
    <t>Haas-Brown</t>
  </si>
  <si>
    <t>FR820881859</t>
  </si>
  <si>
    <t>sfernandez@henry.com</t>
  </si>
  <si>
    <t>V002316</t>
  </si>
  <si>
    <t>Sawyer, Salas and Wilson</t>
  </si>
  <si>
    <t>FR625899571</t>
  </si>
  <si>
    <t>andrewssteven@harris.com</t>
  </si>
  <si>
    <t>V002317</t>
  </si>
  <si>
    <t>Clark-Patton</t>
  </si>
  <si>
    <t>UN934850515</t>
  </si>
  <si>
    <t>christinasnyder@mitchell.org</t>
  </si>
  <si>
    <t>V002318</t>
  </si>
  <si>
    <t>Roberts and Sons</t>
  </si>
  <si>
    <t>PO501023027</t>
  </si>
  <si>
    <t>wilsonalicia@le.com</t>
  </si>
  <si>
    <t>V002319</t>
  </si>
  <si>
    <t>Riley, Fowler and Johnson</t>
  </si>
  <si>
    <t>UN696819810</t>
  </si>
  <si>
    <t>heather76@boyer.com</t>
  </si>
  <si>
    <t>V002320</t>
  </si>
  <si>
    <t>Hall-Walker</t>
  </si>
  <si>
    <t>SW605779361</t>
  </si>
  <si>
    <t>hayesroy@peters.com</t>
  </si>
  <si>
    <t>V002321</t>
  </si>
  <si>
    <t>SW766312295</t>
  </si>
  <si>
    <t>amy42@clayton.com</t>
  </si>
  <si>
    <t>V002322</t>
  </si>
  <si>
    <t>Shaw, Quinn and Grant</t>
  </si>
  <si>
    <t>CZ349608834</t>
  </si>
  <si>
    <t>ashleyhayes@roberson-anderson.net</t>
  </si>
  <si>
    <t>V002323</t>
  </si>
  <si>
    <t>York, Lee and Wagner</t>
  </si>
  <si>
    <t>IT979402091</t>
  </si>
  <si>
    <t>nancy70@robinson-oneal.info</t>
  </si>
  <si>
    <t>V002324</t>
  </si>
  <si>
    <t>Thomas, Lopez and Lane</t>
  </si>
  <si>
    <t>ujones@wagner.biz</t>
  </si>
  <si>
    <t>V002325</t>
  </si>
  <si>
    <t>GE442462859</t>
  </si>
  <si>
    <t>mckeedavid@bradley.com</t>
  </si>
  <si>
    <t>V002326</t>
  </si>
  <si>
    <t>Goodwin LLC</t>
  </si>
  <si>
    <t>SP125505575</t>
  </si>
  <si>
    <t>rhoward@barker-padilla.com</t>
  </si>
  <si>
    <t>V002327</t>
  </si>
  <si>
    <t>Bryan Inc</t>
  </si>
  <si>
    <t>UN875548491</t>
  </si>
  <si>
    <t>james94@long.com</t>
  </si>
  <si>
    <t>V002328</t>
  </si>
  <si>
    <t>Williams-Johnson</t>
  </si>
  <si>
    <t>FR171366773</t>
  </si>
  <si>
    <t>sheadavid@hughes.info</t>
  </si>
  <si>
    <t>V002329</t>
  </si>
  <si>
    <t>Garner-Martinez</t>
  </si>
  <si>
    <t>GE893406759</t>
  </si>
  <si>
    <t>shelly10@weber.com</t>
  </si>
  <si>
    <t>V002330</t>
  </si>
  <si>
    <t>Moore, Hill and Wade</t>
  </si>
  <si>
    <t>SW487802107</t>
  </si>
  <si>
    <t>ucollins@little.net</t>
  </si>
  <si>
    <t>V002331</t>
  </si>
  <si>
    <t>Hawkins-Carter</t>
  </si>
  <si>
    <t>SW235677264</t>
  </si>
  <si>
    <t>andersonmelanie@murphy.com</t>
  </si>
  <si>
    <t>V002332</t>
  </si>
  <si>
    <t>Hall PLC</t>
  </si>
  <si>
    <t>SP703411721</t>
  </si>
  <si>
    <t>tim15@guerrero-beasley.com</t>
  </si>
  <si>
    <t>V002333</t>
  </si>
  <si>
    <t>Wallace, Morgan and Harrison</t>
  </si>
  <si>
    <t>GE227906664</t>
  </si>
  <si>
    <t>kristinmelton@thomas.com</t>
  </si>
  <si>
    <t>V002334</t>
  </si>
  <si>
    <t>Cole, Williams and Underwood</t>
  </si>
  <si>
    <t>IT673343418</t>
  </si>
  <si>
    <t>wilsondaniel@miranda-boone.com</t>
  </si>
  <si>
    <t>V002335</t>
  </si>
  <si>
    <t>Peters-Collins</t>
  </si>
  <si>
    <t>SW537435218</t>
  </si>
  <si>
    <t>snelson@white-reynolds.com</t>
  </si>
  <si>
    <t>V002336</t>
  </si>
  <si>
    <t>King LLC</t>
  </si>
  <si>
    <t>FR542751413</t>
  </si>
  <si>
    <t>jjensen@kelly-west.org</t>
  </si>
  <si>
    <t>V002337</t>
  </si>
  <si>
    <t>Taylor-Gonzales</t>
  </si>
  <si>
    <t>UN168780493</t>
  </si>
  <si>
    <t>aross@neal.com</t>
  </si>
  <si>
    <t>V002338</t>
  </si>
  <si>
    <t>Nelson-Pierce</t>
  </si>
  <si>
    <t>SW104339990</t>
  </si>
  <si>
    <t>kim61@silva-james.com</t>
  </si>
  <si>
    <t>V002339</t>
  </si>
  <si>
    <t>Stewart PLC</t>
  </si>
  <si>
    <t>UN954667269</t>
  </si>
  <si>
    <t>rachelhawkins@cobb.net</t>
  </si>
  <si>
    <t>V002340</t>
  </si>
  <si>
    <t>Hamilton-Mcgee</t>
  </si>
  <si>
    <t>UN770676482</t>
  </si>
  <si>
    <t>lallen@lee.biz</t>
  </si>
  <si>
    <t>V002341</t>
  </si>
  <si>
    <t>RO945639153</t>
  </si>
  <si>
    <t>samuel03@hernandez-wright.org</t>
  </si>
  <si>
    <t>V002342</t>
  </si>
  <si>
    <t>Young, Ferguson and Thomas</t>
  </si>
  <si>
    <t>UN713480353</t>
  </si>
  <si>
    <t>jamessmith@grimes.info</t>
  </si>
  <si>
    <t>V002343</t>
  </si>
  <si>
    <t>Cook, Burns and Evans</t>
  </si>
  <si>
    <t>UN426406123</t>
  </si>
  <si>
    <t>lbentley@harris.com</t>
  </si>
  <si>
    <t>V002344</t>
  </si>
  <si>
    <t>Harrington, Luna and Pollard</t>
  </si>
  <si>
    <t>CZ271936912</t>
  </si>
  <si>
    <t>robertspaul@pope.org</t>
  </si>
  <si>
    <t>V002345</t>
  </si>
  <si>
    <t>Galvan, Green and Martin</t>
  </si>
  <si>
    <t>PO903044942</t>
  </si>
  <si>
    <t>jacobmcguire@robinson.com</t>
  </si>
  <si>
    <t>V002346</t>
  </si>
  <si>
    <t>Johnson-Bullock</t>
  </si>
  <si>
    <t>UN958348114</t>
  </si>
  <si>
    <t>william39@gray.com</t>
  </si>
  <si>
    <t>V002347</t>
  </si>
  <si>
    <t>SW485577878</t>
  </si>
  <si>
    <t>mgarcia@mathews.net</t>
  </si>
  <si>
    <t>V002348</t>
  </si>
  <si>
    <t>Miller, Bowen and Chandler</t>
  </si>
  <si>
    <t>RO414961985</t>
  </si>
  <si>
    <t>nathan13@charles.com</t>
  </si>
  <si>
    <t>V002349</t>
  </si>
  <si>
    <t>Cole-Shelton</t>
  </si>
  <si>
    <t>UN978468637</t>
  </si>
  <si>
    <t>harmstrong@chandler.com</t>
  </si>
  <si>
    <t>V002350</t>
  </si>
  <si>
    <t>Barker, Davis and Velasquez</t>
  </si>
  <si>
    <t>CZ528386454</t>
  </si>
  <si>
    <t>phall@garcia.org</t>
  </si>
  <si>
    <t>V002351</t>
  </si>
  <si>
    <t>Moore, Cook and Smith</t>
  </si>
  <si>
    <t>PO770109412</t>
  </si>
  <si>
    <t>maddoxthomas@smith.biz</t>
  </si>
  <si>
    <t>V002352</t>
  </si>
  <si>
    <t>Hood LLC</t>
  </si>
  <si>
    <t>xperry@robles.com</t>
  </si>
  <si>
    <t>V002353</t>
  </si>
  <si>
    <t>Ali, Perez and Holland</t>
  </si>
  <si>
    <t>UN358125575</t>
  </si>
  <si>
    <t>betty05@wilkerson.net</t>
  </si>
  <si>
    <t>V002354</t>
  </si>
  <si>
    <t>West, Krueger and Mercado</t>
  </si>
  <si>
    <t>SP502088845</t>
  </si>
  <si>
    <t>mariahbaker@higgins-johnson.biz</t>
  </si>
  <si>
    <t>V002355</t>
  </si>
  <si>
    <t>Gutierrez-Hogan</t>
  </si>
  <si>
    <t>RO490002182</t>
  </si>
  <si>
    <t>robertcollins@weeks.com</t>
  </si>
  <si>
    <t>V002356</t>
  </si>
  <si>
    <t>Leblanc, Villarreal and Walker</t>
  </si>
  <si>
    <t>UN858844095</t>
  </si>
  <si>
    <t>nelsonnancy@johnson.com</t>
  </si>
  <si>
    <t>V002357</t>
  </si>
  <si>
    <t>Berry-Byrd</t>
  </si>
  <si>
    <t>FR606281872</t>
  </si>
  <si>
    <t>jessicamiller@jennings.org</t>
  </si>
  <si>
    <t>V002358</t>
  </si>
  <si>
    <t>Bruce, Hines and Bennett</t>
  </si>
  <si>
    <t>RO790998297</t>
  </si>
  <si>
    <t>stevenreynolds@galvan.org</t>
  </si>
  <si>
    <t>V002359</t>
  </si>
  <si>
    <t>CZ987602320</t>
  </si>
  <si>
    <t>patelmichael@holmes-gould.biz</t>
  </si>
  <si>
    <t>V002360</t>
  </si>
  <si>
    <t>SP211368780</t>
  </si>
  <si>
    <t>angelabailey@norton-west.info</t>
  </si>
  <si>
    <t>V002361</t>
  </si>
  <si>
    <t>Rodriguez-Jackson</t>
  </si>
  <si>
    <t>PO445561425</t>
  </si>
  <si>
    <t>wilcoxwhitney@johnson.net</t>
  </si>
  <si>
    <t>V002362</t>
  </si>
  <si>
    <t>Stanley, Miller and Ponce</t>
  </si>
  <si>
    <t>RO590612866</t>
  </si>
  <si>
    <t>sharpandrew@anderson-bennett.org</t>
  </si>
  <si>
    <t>V002363</t>
  </si>
  <si>
    <t>Rangel, Boyer and Holder</t>
  </si>
  <si>
    <t>CZ277973251</t>
  </si>
  <si>
    <t>stevenrodriguez@ward.com</t>
  </si>
  <si>
    <t>V002364</t>
  </si>
  <si>
    <t>Allen Group</t>
  </si>
  <si>
    <t>GE641082548</t>
  </si>
  <si>
    <t>owyatt@hill.org</t>
  </si>
  <si>
    <t>V002365</t>
  </si>
  <si>
    <t>GE735007086</t>
  </si>
  <si>
    <t>nhoward@ramsey-kennedy.net</t>
  </si>
  <si>
    <t>V002366</t>
  </si>
  <si>
    <t>Shaw-Gomez</t>
  </si>
  <si>
    <t>SW526585974</t>
  </si>
  <si>
    <t>lindseysullivan@hardin.net</t>
  </si>
  <si>
    <t>V002367</t>
  </si>
  <si>
    <t>GE873966739</t>
  </si>
  <si>
    <t>meyerkaren@brown-snyder.com</t>
  </si>
  <si>
    <t>V002368</t>
  </si>
  <si>
    <t>Mejia-Quinn</t>
  </si>
  <si>
    <t>UN385688795</t>
  </si>
  <si>
    <t>nmoore@silva.org</t>
  </si>
  <si>
    <t>V002369</t>
  </si>
  <si>
    <t>Lewis, Contreras and Hines</t>
  </si>
  <si>
    <t>UN191430156</t>
  </si>
  <si>
    <t>gina15@martin.com</t>
  </si>
  <si>
    <t>V002370</t>
  </si>
  <si>
    <t>CZ732339692</t>
  </si>
  <si>
    <t>qpowell@price.com</t>
  </si>
  <si>
    <t>V002371</t>
  </si>
  <si>
    <t>Mitchell, Rogers and Goodman</t>
  </si>
  <si>
    <t>SP552498477</t>
  </si>
  <si>
    <t>andrewsashley@bruce.com</t>
  </si>
  <si>
    <t>V002372</t>
  </si>
  <si>
    <t>Wallace, Clements and Decker</t>
  </si>
  <si>
    <t>PO219100542</t>
  </si>
  <si>
    <t>andersoncaleb@lee-wright.com</t>
  </si>
  <si>
    <t>V002373</t>
  </si>
  <si>
    <t>Ramos-Smith</t>
  </si>
  <si>
    <t>FR723011830</t>
  </si>
  <si>
    <t>davidsonmichael@castro-hamilton.com</t>
  </si>
  <si>
    <t>V002374</t>
  </si>
  <si>
    <t>Harris-Joseph</t>
  </si>
  <si>
    <t>GE844966452</t>
  </si>
  <si>
    <t>brendafrost@jackson.org</t>
  </si>
  <si>
    <t>V002375</t>
  </si>
  <si>
    <t>Green-White</t>
  </si>
  <si>
    <t>IT277858404</t>
  </si>
  <si>
    <t>lmichael@williams-davis.org</t>
  </si>
  <si>
    <t>V002376</t>
  </si>
  <si>
    <t>Gutierrez Inc</t>
  </si>
  <si>
    <t>CZ567581662</t>
  </si>
  <si>
    <t>jessica53@medina.org</t>
  </si>
  <si>
    <t>V002377</t>
  </si>
  <si>
    <t>Brown, Leon and Fernandez</t>
  </si>
  <si>
    <t>UN647034534</t>
  </si>
  <si>
    <t>powerseric@sparks.com</t>
  </si>
  <si>
    <t>V002378</t>
  </si>
  <si>
    <t>Dixon, Jenkins and Perkins</t>
  </si>
  <si>
    <t>IT549352138</t>
  </si>
  <si>
    <t>V002379</t>
  </si>
  <si>
    <t>Morrison, Brown and Bishop</t>
  </si>
  <si>
    <t>FR382728390</t>
  </si>
  <si>
    <t>michael80@torres-parks.biz</t>
  </si>
  <si>
    <t>V002380</t>
  </si>
  <si>
    <t>Kelly LLC</t>
  </si>
  <si>
    <t>IT335575871</t>
  </si>
  <si>
    <t>rspencer@george.com</t>
  </si>
  <si>
    <t>V002381</t>
  </si>
  <si>
    <t>Rice-Williams</t>
  </si>
  <si>
    <t>SP576671836</t>
  </si>
  <si>
    <t>sandra04@spencer.info</t>
  </si>
  <si>
    <t>V002382</t>
  </si>
  <si>
    <t>Pena, Hudson and Griffith</t>
  </si>
  <si>
    <t>SP755158259</t>
  </si>
  <si>
    <t>martinezdawn@bennett.com</t>
  </si>
  <si>
    <t>V002383</t>
  </si>
  <si>
    <t>Mccarthy, Beck and Williams</t>
  </si>
  <si>
    <t>GE870801888</t>
  </si>
  <si>
    <t>wileyethan@lee.biz</t>
  </si>
  <si>
    <t>V002384</t>
  </si>
  <si>
    <t>Sanford-Edwards</t>
  </si>
  <si>
    <t>UN516410819</t>
  </si>
  <si>
    <t>kingzachary@dunn.com</t>
  </si>
  <si>
    <t>V002385</t>
  </si>
  <si>
    <t>Hester, West and Bartlett</t>
  </si>
  <si>
    <t>UN944808408</t>
  </si>
  <si>
    <t>hharper@lozano.info</t>
  </si>
  <si>
    <t>V002386</t>
  </si>
  <si>
    <t>Campbell, Ross and Pugh</t>
  </si>
  <si>
    <t>RO385761989</t>
  </si>
  <si>
    <t>tylerkelley@wagner-yoder.org</t>
  </si>
  <si>
    <t>V002387</t>
  </si>
  <si>
    <t>Dixon-Jones</t>
  </si>
  <si>
    <t>CZ776171973</t>
  </si>
  <si>
    <t>rcook@wright-smith.com</t>
  </si>
  <si>
    <t>V002388</t>
  </si>
  <si>
    <t>Allen PLC</t>
  </si>
  <si>
    <t>GE380691931</t>
  </si>
  <si>
    <t>rlong@nixon.net</t>
  </si>
  <si>
    <t>V002389</t>
  </si>
  <si>
    <t>Berry PLC</t>
  </si>
  <si>
    <t>SP551174734</t>
  </si>
  <si>
    <t>agreen@hernandez-perez.org</t>
  </si>
  <si>
    <t>V002390</t>
  </si>
  <si>
    <t>Taylor, Hill and Davis</t>
  </si>
  <si>
    <t>RO748921993</t>
  </si>
  <si>
    <t>earlhuff@roberts.biz</t>
  </si>
  <si>
    <t>V002391</t>
  </si>
  <si>
    <t>Russell Inc</t>
  </si>
  <si>
    <t>UN570399848</t>
  </si>
  <si>
    <t>macevedo@owens.org</t>
  </si>
  <si>
    <t>V002392</t>
  </si>
  <si>
    <t>Guerra LLC</t>
  </si>
  <si>
    <t>SP597419523</t>
  </si>
  <si>
    <t>jstevens@thomas-brown.info</t>
  </si>
  <si>
    <t>V002393</t>
  </si>
  <si>
    <t>Good-Long</t>
  </si>
  <si>
    <t>GE450070503</t>
  </si>
  <si>
    <t>hlewis@johnson-cox.com</t>
  </si>
  <si>
    <t>V002394</t>
  </si>
  <si>
    <t>Griffin, Sharp and Coleman</t>
  </si>
  <si>
    <t>FR889513983</t>
  </si>
  <si>
    <t>nmoore@price.org</t>
  </si>
  <si>
    <t>V002395</t>
  </si>
  <si>
    <t>FR150794969</t>
  </si>
  <si>
    <t>bsmith@blake.com</t>
  </si>
  <si>
    <t>V002396</t>
  </si>
  <si>
    <t>Drake-Rivas</t>
  </si>
  <si>
    <t>GE196252676</t>
  </si>
  <si>
    <t>randallnguyen@finley.com</t>
  </si>
  <si>
    <t>V002397</t>
  </si>
  <si>
    <t>Hess, Martin and Owens</t>
  </si>
  <si>
    <t>FR599802914</t>
  </si>
  <si>
    <t>tlucas@williams-larson.org</t>
  </si>
  <si>
    <t>V002398</t>
  </si>
  <si>
    <t>SP236502791</t>
  </si>
  <si>
    <t>lewispatrick@santiago.com</t>
  </si>
  <si>
    <t>V002399</t>
  </si>
  <si>
    <t>Chung, Jennings and Hill</t>
  </si>
  <si>
    <t>IT132614299</t>
  </si>
  <si>
    <t>edward68@lewis-blanchard.info</t>
  </si>
  <si>
    <t>V002400</t>
  </si>
  <si>
    <t>Anderson-Maldonado</t>
  </si>
  <si>
    <t>SW833485166</t>
  </si>
  <si>
    <t>marshjoseph@leonard.info</t>
  </si>
  <si>
    <t>V002401</t>
  </si>
  <si>
    <t>Wang, Austin and Hansen</t>
  </si>
  <si>
    <t>CZ537656032</t>
  </si>
  <si>
    <t>daymanuel@washington-brown.info</t>
  </si>
  <si>
    <t>V002402</t>
  </si>
  <si>
    <t>Robinson-Henderson</t>
  </si>
  <si>
    <t>SP236593035</t>
  </si>
  <si>
    <t>katherinestewart@juarez.com</t>
  </si>
  <si>
    <t>V002403</t>
  </si>
  <si>
    <t>Goodwin-Baker</t>
  </si>
  <si>
    <t>IT163960922</t>
  </si>
  <si>
    <t>katrinarowe@chen-mann.com</t>
  </si>
  <si>
    <t>V002404</t>
  </si>
  <si>
    <t>Wheeler, Yang and Brown</t>
  </si>
  <si>
    <t>SW711856328</t>
  </si>
  <si>
    <t>anthonyclayton@garcia.com</t>
  </si>
  <si>
    <t>V002405</t>
  </si>
  <si>
    <t>Blake-Nielsen</t>
  </si>
  <si>
    <t>UN502596735</t>
  </si>
  <si>
    <t>jsutton@stafford.com</t>
  </si>
  <si>
    <t>V002406</t>
  </si>
  <si>
    <t>Washington-Daniels</t>
  </si>
  <si>
    <t>RO471644165</t>
  </si>
  <si>
    <t>matthew85@brown-blanchard.com</t>
  </si>
  <si>
    <t>V002407</t>
  </si>
  <si>
    <t>Lowe Group</t>
  </si>
  <si>
    <t>UN970439679</t>
  </si>
  <si>
    <t>lewislauren@mathis.com</t>
  </si>
  <si>
    <t>V002408</t>
  </si>
  <si>
    <t>Church, Higgins and York</t>
  </si>
  <si>
    <t>IT488315947</t>
  </si>
  <si>
    <t>justin32@gutierrez-huynh.com</t>
  </si>
  <si>
    <t>V002409</t>
  </si>
  <si>
    <t>UN124600628</t>
  </si>
  <si>
    <t>oconnordavid@johnson-medina.info</t>
  </si>
  <si>
    <t>V002410</t>
  </si>
  <si>
    <t>Stephenson, Baird and Peterson</t>
  </si>
  <si>
    <t>SW792894500</t>
  </si>
  <si>
    <t>eddielester@bernard-fox.com</t>
  </si>
  <si>
    <t>V002411</t>
  </si>
  <si>
    <t>Horton-Atkinson</t>
  </si>
  <si>
    <t>SW621779131</t>
  </si>
  <si>
    <t>jennifer21@martin.com</t>
  </si>
  <si>
    <t>V002412</t>
  </si>
  <si>
    <t>Barrera-Anderson</t>
  </si>
  <si>
    <t>GE845872123</t>
  </si>
  <si>
    <t>owilliams@becker.com</t>
  </si>
  <si>
    <t>V002413</t>
  </si>
  <si>
    <t>Crawford, Garza and Baker</t>
  </si>
  <si>
    <t>UN286257042</t>
  </si>
  <si>
    <t>kathy24@le.com</t>
  </si>
  <si>
    <t>V002414</t>
  </si>
  <si>
    <t>Ross-Glover</t>
  </si>
  <si>
    <t>RO978982094</t>
  </si>
  <si>
    <t>V002415</t>
  </si>
  <si>
    <t>PO959656201</t>
  </si>
  <si>
    <t>greenjimmy@wilson.com</t>
  </si>
  <si>
    <t>V002416</t>
  </si>
  <si>
    <t>Aguirre PLC</t>
  </si>
  <si>
    <t>FR800687503</t>
  </si>
  <si>
    <t>krussell@howard.com</t>
  </si>
  <si>
    <t>V002417</t>
  </si>
  <si>
    <t>Brown-Soto</t>
  </si>
  <si>
    <t>SW101429594</t>
  </si>
  <si>
    <t>wayne63@king-hale.org</t>
  </si>
  <si>
    <t>V002418</t>
  </si>
  <si>
    <t>Love, Cowan and Sanchez</t>
  </si>
  <si>
    <t>IT579335088</t>
  </si>
  <si>
    <t>zshort@martin.com</t>
  </si>
  <si>
    <t>V002419</t>
  </si>
  <si>
    <t>Leach, Gutierrez and Robinson</t>
  </si>
  <si>
    <t>FR416091781</t>
  </si>
  <si>
    <t>jeffreydominguez@rivera.org</t>
  </si>
  <si>
    <t>V002420</t>
  </si>
  <si>
    <t>Rhodes-Arnold</t>
  </si>
  <si>
    <t>SW956228132</t>
  </si>
  <si>
    <t>charlesalexander@glass.com</t>
  </si>
  <si>
    <t>V002421</t>
  </si>
  <si>
    <t>Lee-Blair</t>
  </si>
  <si>
    <t>FR924649461</t>
  </si>
  <si>
    <t>jesusclark@wilson.com</t>
  </si>
  <si>
    <t>V002422</t>
  </si>
  <si>
    <t>Ortiz-Osborne</t>
  </si>
  <si>
    <t>PO649143684</t>
  </si>
  <si>
    <t>maurice49@adams-smith.biz</t>
  </si>
  <si>
    <t>V002423</t>
  </si>
  <si>
    <t>Jones, Lee and Price</t>
  </si>
  <si>
    <t>FR474648247</t>
  </si>
  <si>
    <t>johnbowers@whitaker.com</t>
  </si>
  <si>
    <t>V002424</t>
  </si>
  <si>
    <t>Sanchez-Ramirez</t>
  </si>
  <si>
    <t>GE937207813</t>
  </si>
  <si>
    <t>bnguyen@osborne-taylor.com</t>
  </si>
  <si>
    <t>V002425</t>
  </si>
  <si>
    <t>Roth PLC</t>
  </si>
  <si>
    <t>IT215581595</t>
  </si>
  <si>
    <t>michael15@saunders.com</t>
  </si>
  <si>
    <t>V002426</t>
  </si>
  <si>
    <t>Taylor-Wilson</t>
  </si>
  <si>
    <t>PO384016012</t>
  </si>
  <si>
    <t>tracimiller@bailey-gross.com</t>
  </si>
  <si>
    <t>V002427</t>
  </si>
  <si>
    <t>Wiley-Jackson</t>
  </si>
  <si>
    <t>SP309129825</t>
  </si>
  <si>
    <t>shaneperez@rowe.com</t>
  </si>
  <si>
    <t>V002428</t>
  </si>
  <si>
    <t>Dalton-Jimenez</t>
  </si>
  <si>
    <t>CZ155939274</t>
  </si>
  <si>
    <t>amy56@riley.info</t>
  </si>
  <si>
    <t>V002429</t>
  </si>
  <si>
    <t>Mcdonald, Carter and Walsh</t>
  </si>
  <si>
    <t>GE248533104</t>
  </si>
  <si>
    <t>bryanlevy@davenport.org</t>
  </si>
  <si>
    <t>V002430</t>
  </si>
  <si>
    <t>Sherman-Baker</t>
  </si>
  <si>
    <t>RO347724283</t>
  </si>
  <si>
    <t>josephadams@gilbert-webb.biz</t>
  </si>
  <si>
    <t>V002431</t>
  </si>
  <si>
    <t>Reynolds, Gutierrez and Page</t>
  </si>
  <si>
    <t>RO736931450</t>
  </si>
  <si>
    <t>tammy99@davis.com</t>
  </si>
  <si>
    <t>V002432</t>
  </si>
  <si>
    <t>Strong, Austin and Morales</t>
  </si>
  <si>
    <t>IT119093123</t>
  </si>
  <si>
    <t>austin76@moreno.com</t>
  </si>
  <si>
    <t>V002433</t>
  </si>
  <si>
    <t>FR462739168</t>
  </si>
  <si>
    <t>shelleymckee@terry.com</t>
  </si>
  <si>
    <t>V002434</t>
  </si>
  <si>
    <t>Klein-Miller</t>
  </si>
  <si>
    <t>UN788609914</t>
  </si>
  <si>
    <t>marissaboyd@cook.com</t>
  </si>
  <si>
    <t>V002435</t>
  </si>
  <si>
    <t>Hanson, Rivers and Riley</t>
  </si>
  <si>
    <t>RO956053324</t>
  </si>
  <si>
    <t>xpowell@sandoval.biz</t>
  </si>
  <si>
    <t>V002436</t>
  </si>
  <si>
    <t>Johnson, Carlson and Clark</t>
  </si>
  <si>
    <t>FR952707305</t>
  </si>
  <si>
    <t>stacymyers@cobb-reynolds.org</t>
  </si>
  <si>
    <t>V002437</t>
  </si>
  <si>
    <t>Rodriguez, Sullivan and Spencer</t>
  </si>
  <si>
    <t>CZ315778046</t>
  </si>
  <si>
    <t>alishahamilton@crawford.biz</t>
  </si>
  <si>
    <t>V002438</t>
  </si>
  <si>
    <t>Rivas, Warren and Hood</t>
  </si>
  <si>
    <t>IT302659794</t>
  </si>
  <si>
    <t>xhall@richardson.com</t>
  </si>
  <si>
    <t>V002439</t>
  </si>
  <si>
    <t>Moreno-Howard</t>
  </si>
  <si>
    <t>GE224629995</t>
  </si>
  <si>
    <t>ocaldwell@johnson.org</t>
  </si>
  <si>
    <t>V002440</t>
  </si>
  <si>
    <t>Good, Fuentes and Clark</t>
  </si>
  <si>
    <t>UN470836356</t>
  </si>
  <si>
    <t>cnunez@cooper.net</t>
  </si>
  <si>
    <t>V002441</t>
  </si>
  <si>
    <t>Avila Group</t>
  </si>
  <si>
    <t>UN594437571</t>
  </si>
  <si>
    <t>debracarr@osborn.com</t>
  </si>
  <si>
    <t>V002442</t>
  </si>
  <si>
    <t>IT845701493</t>
  </si>
  <si>
    <t>hhess@kirk.com</t>
  </si>
  <si>
    <t>V002443</t>
  </si>
  <si>
    <t>Morales-Boyd</t>
  </si>
  <si>
    <t>CZ184124574</t>
  </si>
  <si>
    <t>brownjessica@mendez.com</t>
  </si>
  <si>
    <t>V002444</t>
  </si>
  <si>
    <t>Martin and Sons</t>
  </si>
  <si>
    <t>UN784092753</t>
  </si>
  <si>
    <t>jennifer27@smith-reyes.com</t>
  </si>
  <si>
    <t>V002445</t>
  </si>
  <si>
    <t>Conley and Sons</t>
  </si>
  <si>
    <t>FR641225531</t>
  </si>
  <si>
    <t>lindsayrussell@maxwell.com</t>
  </si>
  <si>
    <t>V002446</t>
  </si>
  <si>
    <t>Morris, Kim and Vance</t>
  </si>
  <si>
    <t>UN806021434</t>
  </si>
  <si>
    <t>christopherzimmerman@ford.net</t>
  </si>
  <si>
    <t>V002447</t>
  </si>
  <si>
    <t>Jackson, Huff and Lane</t>
  </si>
  <si>
    <t>RO575151867</t>
  </si>
  <si>
    <t>julia55@torres.com</t>
  </si>
  <si>
    <t>V002448</t>
  </si>
  <si>
    <t>Hopkins, Martin and Rodgers</t>
  </si>
  <si>
    <t>GE143697535</t>
  </si>
  <si>
    <t>jblake@johnston.com</t>
  </si>
  <si>
    <t>V002449</t>
  </si>
  <si>
    <t>Collins, Ross and Newton</t>
  </si>
  <si>
    <t>UN762527312</t>
  </si>
  <si>
    <t>smoore@roth.org</t>
  </si>
  <si>
    <t>V002450</t>
  </si>
  <si>
    <t>Spence, Hunter and Brown</t>
  </si>
  <si>
    <t>SP796214619</t>
  </si>
  <si>
    <t>april91@young.com</t>
  </si>
  <si>
    <t>V002451</t>
  </si>
  <si>
    <t>Johnson-Steele</t>
  </si>
  <si>
    <t>UN351254373</t>
  </si>
  <si>
    <t>ljohnson@perez-rodriguez.com</t>
  </si>
  <si>
    <t>V002452</t>
  </si>
  <si>
    <t>Russo-Rogers</t>
  </si>
  <si>
    <t>GE816793166</t>
  </si>
  <si>
    <t>V002453</t>
  </si>
  <si>
    <t>Santiago-Thomas</t>
  </si>
  <si>
    <t>FR680572264</t>
  </si>
  <si>
    <t>david40@harrison-pitts.net</t>
  </si>
  <si>
    <t>V002454</t>
  </si>
  <si>
    <t>Brown PLC</t>
  </si>
  <si>
    <t>SP260498107</t>
  </si>
  <si>
    <t>hahnkaylee@johnson-kane.biz</t>
  </si>
  <si>
    <t>V002455</t>
  </si>
  <si>
    <t>Garrison, Olson and King</t>
  </si>
  <si>
    <t>RO307037429</t>
  </si>
  <si>
    <t>gallegosjohn@walker-walker.com</t>
  </si>
  <si>
    <t>V002456</t>
  </si>
  <si>
    <t>Baird PLC</t>
  </si>
  <si>
    <t>UN877341515</t>
  </si>
  <si>
    <t>rodrigueznancy@bates.com</t>
  </si>
  <si>
    <t>V002457</t>
  </si>
  <si>
    <t>Juarez and Sons</t>
  </si>
  <si>
    <t>FR853377825</t>
  </si>
  <si>
    <t>dbush@larson.info</t>
  </si>
  <si>
    <t>V002458</t>
  </si>
  <si>
    <t>Avery-Dunlap</t>
  </si>
  <si>
    <t>GE284628897</t>
  </si>
  <si>
    <t>karen56@riggs-harmon.com</t>
  </si>
  <si>
    <t>V002459</t>
  </si>
  <si>
    <t>Chase Inc</t>
  </si>
  <si>
    <t>FR289551883</t>
  </si>
  <si>
    <t>yatesglenn@gray.com</t>
  </si>
  <si>
    <t>V002460</t>
  </si>
  <si>
    <t>Mcguire LLC</t>
  </si>
  <si>
    <t>IT816787273</t>
  </si>
  <si>
    <t>odelgado@walsh.com</t>
  </si>
  <si>
    <t>V002461</t>
  </si>
  <si>
    <t>Wallace PLC</t>
  </si>
  <si>
    <t>RO759094118</t>
  </si>
  <si>
    <t>hpowell@harris.net</t>
  </si>
  <si>
    <t>V002462</t>
  </si>
  <si>
    <t>Myers, Myers and Hernandez</t>
  </si>
  <si>
    <t>FR632941148</t>
  </si>
  <si>
    <t>bensonbrandon@brewer.com</t>
  </si>
  <si>
    <t>V002463</t>
  </si>
  <si>
    <t>Holland-Elliott</t>
  </si>
  <si>
    <t>UN312472426</t>
  </si>
  <si>
    <t>leelowe@payne.com</t>
  </si>
  <si>
    <t>V002464</t>
  </si>
  <si>
    <t>Mcdonald Inc</t>
  </si>
  <si>
    <t>GE831750229</t>
  </si>
  <si>
    <t>ygarcia@guerra.com</t>
  </si>
  <si>
    <t>V002465</t>
  </si>
  <si>
    <t>Carpenter-Potter</t>
  </si>
  <si>
    <t>PO253968416</t>
  </si>
  <si>
    <t>V002466</t>
  </si>
  <si>
    <t>Neal, Figueroa and Harris</t>
  </si>
  <si>
    <t>SW100427665</t>
  </si>
  <si>
    <t>yross@mccarthy.info</t>
  </si>
  <si>
    <t>V002467</t>
  </si>
  <si>
    <t>Ross, Fischer and Medina</t>
  </si>
  <si>
    <t>IT724192234</t>
  </si>
  <si>
    <t>rebeccabradford@schmidt.com</t>
  </si>
  <si>
    <t>V002468</t>
  </si>
  <si>
    <t>Andrews PLC</t>
  </si>
  <si>
    <t>RO262083289</t>
  </si>
  <si>
    <t>heather73@hodges.biz</t>
  </si>
  <si>
    <t>V002469</t>
  </si>
  <si>
    <t>Gordon Group</t>
  </si>
  <si>
    <t>GE938631272</t>
  </si>
  <si>
    <t>V002470</t>
  </si>
  <si>
    <t>Ayala-Ramirez</t>
  </si>
  <si>
    <t>RO676678452</t>
  </si>
  <si>
    <t>noconnell@owen.com</t>
  </si>
  <si>
    <t>V002471</t>
  </si>
  <si>
    <t>Duran, King and Hayes</t>
  </si>
  <si>
    <t>SP895063996</t>
  </si>
  <si>
    <t>briancunningham@rose.com</t>
  </si>
  <si>
    <t>V002472</t>
  </si>
  <si>
    <t>Matthews, Johnson and Jones</t>
  </si>
  <si>
    <t>UN175187900</t>
  </si>
  <si>
    <t>mcdanielrobert@maxwell-miller.com</t>
  </si>
  <si>
    <t>V002473</t>
  </si>
  <si>
    <t>Macdonald LLC</t>
  </si>
  <si>
    <t>UN454680148</t>
  </si>
  <si>
    <t>deborah33@riley.org</t>
  </si>
  <si>
    <t>V002474</t>
  </si>
  <si>
    <t>Glass, Williams and Arnold</t>
  </si>
  <si>
    <t>UN341930835</t>
  </si>
  <si>
    <t>gonzalezrobert@miller.com</t>
  </si>
  <si>
    <t>V002475</t>
  </si>
  <si>
    <t>Quinn-Dominguez</t>
  </si>
  <si>
    <t>FR476485056</t>
  </si>
  <si>
    <t>webernicole@turner.com</t>
  </si>
  <si>
    <t>V002476</t>
  </si>
  <si>
    <t>SP629929566</t>
  </si>
  <si>
    <t>markperez@long-johnson.com</t>
  </si>
  <si>
    <t>V002477</t>
  </si>
  <si>
    <t>Davila, Hoover and Lutz</t>
  </si>
  <si>
    <t>SW563959656</t>
  </si>
  <si>
    <t>patrickcompton@rhodes.com</t>
  </si>
  <si>
    <t>V002478</t>
  </si>
  <si>
    <t>Patterson-Kennedy</t>
  </si>
  <si>
    <t>SP178088435</t>
  </si>
  <si>
    <t>ashley67@garcia.com</t>
  </si>
  <si>
    <t>V002479</t>
  </si>
  <si>
    <t>Williams and Sons</t>
  </si>
  <si>
    <t>PO232182459</t>
  </si>
  <si>
    <t>ashley86@dawson.info</t>
  </si>
  <si>
    <t>V002480</t>
  </si>
  <si>
    <t>Moyer Inc</t>
  </si>
  <si>
    <t>UN401902794</t>
  </si>
  <si>
    <t>gregory57@dodson.com</t>
  </si>
  <si>
    <t>V002481</t>
  </si>
  <si>
    <t>Sims, Smith and Johnson</t>
  </si>
  <si>
    <t>SW435658924</t>
  </si>
  <si>
    <t>lauramontgomery@anderson-kelly.com</t>
  </si>
  <si>
    <t>V002482</t>
  </si>
  <si>
    <t>Morris LLC</t>
  </si>
  <si>
    <t>SW710616268</t>
  </si>
  <si>
    <t>deniseharris@kirby.net</t>
  </si>
  <si>
    <t>V002483</t>
  </si>
  <si>
    <t>Mitchell PLC</t>
  </si>
  <si>
    <t>PO868044124</t>
  </si>
  <si>
    <t>eric70@murphy-smith.com</t>
  </si>
  <si>
    <t>V002484</t>
  </si>
  <si>
    <t>Barr, Harris and Wilson</t>
  </si>
  <si>
    <t>GE205883444</t>
  </si>
  <si>
    <t>chelseasnyder@wolfe.net</t>
  </si>
  <si>
    <t>V002485</t>
  </si>
  <si>
    <t>Sparks, Rowland and Thomas</t>
  </si>
  <si>
    <t>FR137060796</t>
  </si>
  <si>
    <t>jeremy04@maldonado.net</t>
  </si>
  <si>
    <t>V002486</t>
  </si>
  <si>
    <t>Gates, Williams and Berg</t>
  </si>
  <si>
    <t>FR942873992</t>
  </si>
  <si>
    <t>jonathandoyle@peterson-strong.com</t>
  </si>
  <si>
    <t>V002487</t>
  </si>
  <si>
    <t>Nichols-Irwin</t>
  </si>
  <si>
    <t>SP514378965</t>
  </si>
  <si>
    <t>ehall@wilson.org</t>
  </si>
  <si>
    <t>V002488</t>
  </si>
  <si>
    <t>Turner, Sanders and Dudley</t>
  </si>
  <si>
    <t>UN718622913</t>
  </si>
  <si>
    <t>tlewis@burns.biz</t>
  </si>
  <si>
    <t>V002489</t>
  </si>
  <si>
    <t>Herrera-Thompson</t>
  </si>
  <si>
    <t>PO281219111</t>
  </si>
  <si>
    <t>ysutton@mueller-smith.biz</t>
  </si>
  <si>
    <t>V002490</t>
  </si>
  <si>
    <t>UN800396340</t>
  </si>
  <si>
    <t>justin18@sanford-howard.net</t>
  </si>
  <si>
    <t>V002491</t>
  </si>
  <si>
    <t>Barnes Ltd</t>
  </si>
  <si>
    <t>UN683166006</t>
  </si>
  <si>
    <t>angel15@king.com</t>
  </si>
  <si>
    <t>V002492</t>
  </si>
  <si>
    <t>Kelley-Hunter</t>
  </si>
  <si>
    <t>RO432746284</t>
  </si>
  <si>
    <t>scott78@estes-walsh.com</t>
  </si>
  <si>
    <t>V002493</t>
  </si>
  <si>
    <t>Mcmillan and Sons</t>
  </si>
  <si>
    <t>PO716715004</t>
  </si>
  <si>
    <t>raymondwalsh@contreras.com</t>
  </si>
  <si>
    <t>V002494</t>
  </si>
  <si>
    <t>Ramos-Bennett</t>
  </si>
  <si>
    <t>RO555809733</t>
  </si>
  <si>
    <t>xwebster@bass.net</t>
  </si>
  <si>
    <t>V002495</t>
  </si>
  <si>
    <t>Banks-Ryan</t>
  </si>
  <si>
    <t>SP394473950</t>
  </si>
  <si>
    <t>megan41@montoya.com</t>
  </si>
  <si>
    <t>V002496</t>
  </si>
  <si>
    <t>Yoder-Lowe</t>
  </si>
  <si>
    <t>UN552824095</t>
  </si>
  <si>
    <t>timothy02@turner-peterson.net</t>
  </si>
  <si>
    <t>V002497</t>
  </si>
  <si>
    <t>Vasquez-Mcintosh</t>
  </si>
  <si>
    <t>IT463408952</t>
  </si>
  <si>
    <t>rachelbrown@howell.com</t>
  </si>
  <si>
    <t>V002498</t>
  </si>
  <si>
    <t>Hurley-Gonzalez</t>
  </si>
  <si>
    <t>FR970525239</t>
  </si>
  <si>
    <t>stacey41@cunningham.com</t>
  </si>
  <si>
    <t>V002499</t>
  </si>
  <si>
    <t>Dominguez, Brown and Allen</t>
  </si>
  <si>
    <t>PO849224092</t>
  </si>
  <si>
    <t>kgarcia@solomon.com</t>
  </si>
  <si>
    <t>V002500</t>
  </si>
  <si>
    <t>Villa-Banks</t>
  </si>
  <si>
    <t>PO318175017</t>
  </si>
  <si>
    <t>lhunter@rodriguez.com</t>
  </si>
  <si>
    <t>V002501</t>
  </si>
  <si>
    <t>Solomon-Hall</t>
  </si>
  <si>
    <t>FR440600506</t>
  </si>
  <si>
    <t>alyssa31@martinez.biz</t>
  </si>
  <si>
    <t>V002502</t>
  </si>
  <si>
    <t>Arnold, Anderson and Jacobson</t>
  </si>
  <si>
    <t>SW931259001</t>
  </si>
  <si>
    <t>sararichards@johnson-shah.com</t>
  </si>
  <si>
    <t>V002503</t>
  </si>
  <si>
    <t>GE563696516</t>
  </si>
  <si>
    <t>jose47@barnett.com</t>
  </si>
  <si>
    <t>V002504</t>
  </si>
  <si>
    <t>Riley, Brooks and Kidd</t>
  </si>
  <si>
    <t>CZ109574703</t>
  </si>
  <si>
    <t>monicadennis@jordan-jackson.com</t>
  </si>
  <si>
    <t>V002505</t>
  </si>
  <si>
    <t>Evans Inc</t>
  </si>
  <si>
    <t>RO403515628</t>
  </si>
  <si>
    <t>jimmyrodriguez@cooper-pitts.com</t>
  </si>
  <si>
    <t>V002506</t>
  </si>
  <si>
    <t>Stewart Inc</t>
  </si>
  <si>
    <t>SW821403132</t>
  </si>
  <si>
    <t>tlucero@jenkins.com</t>
  </si>
  <si>
    <t>V002507</t>
  </si>
  <si>
    <t>Mitchell, Bryant and Hodges</t>
  </si>
  <si>
    <t>RO927059621</t>
  </si>
  <si>
    <t>owalls@willis.info</t>
  </si>
  <si>
    <t>V002508</t>
  </si>
  <si>
    <t>Johnson, Brown and Miller</t>
  </si>
  <si>
    <t>CZ652414884</t>
  </si>
  <si>
    <t>riosrobert@fuller.biz</t>
  </si>
  <si>
    <t>V002509</t>
  </si>
  <si>
    <t>SW439177961</t>
  </si>
  <si>
    <t>smithsarah@stevens.org</t>
  </si>
  <si>
    <t>V002510</t>
  </si>
  <si>
    <t>Martin-Vasquez</t>
  </si>
  <si>
    <t>GE826241830</t>
  </si>
  <si>
    <t>jguerrero@donovan.com</t>
  </si>
  <si>
    <t>V002511</t>
  </si>
  <si>
    <t>Brown LLC</t>
  </si>
  <si>
    <t>UN155765253</t>
  </si>
  <si>
    <t>fitzgeraldmichelle@miller.com</t>
  </si>
  <si>
    <t>V002512</t>
  </si>
  <si>
    <t>Nielsen, Robbins and Watson</t>
  </si>
  <si>
    <t>CZ147177100</t>
  </si>
  <si>
    <t>kjohnston@jones.org</t>
  </si>
  <si>
    <t>V002513</t>
  </si>
  <si>
    <t>Figueroa Ltd</t>
  </si>
  <si>
    <t>SP623151048</t>
  </si>
  <si>
    <t>donaldrodriguez@gibson.com</t>
  </si>
  <si>
    <t>V002514</t>
  </si>
  <si>
    <t>Rhodes-Alvarez</t>
  </si>
  <si>
    <t>UN677929116</t>
  </si>
  <si>
    <t>maureen21@jordan.com</t>
  </si>
  <si>
    <t>V002515</t>
  </si>
  <si>
    <t>Lambert, Bird and Mann</t>
  </si>
  <si>
    <t>GE398177627</t>
  </si>
  <si>
    <t>xcampbell@ramirez.net</t>
  </si>
  <si>
    <t>V002516</t>
  </si>
  <si>
    <t>Gates, Cervantes and Snyder</t>
  </si>
  <si>
    <t>UN999786118</t>
  </si>
  <si>
    <t>V002517</t>
  </si>
  <si>
    <t>Hall Inc</t>
  </si>
  <si>
    <t>SP509805821</t>
  </si>
  <si>
    <t>jeremy84@ali-phillips.com</t>
  </si>
  <si>
    <t>V002518</t>
  </si>
  <si>
    <t>Hooper, Johnson and Schneider</t>
  </si>
  <si>
    <t>PO844093032</t>
  </si>
  <si>
    <t>suzannewebb@richards-jordan.net</t>
  </si>
  <si>
    <t>V002519</t>
  </si>
  <si>
    <t>IT447393303</t>
  </si>
  <si>
    <t>slittle@johnson.info</t>
  </si>
  <si>
    <t>V002520</t>
  </si>
  <si>
    <t>Stone-Bowers</t>
  </si>
  <si>
    <t>PO959333391</t>
  </si>
  <si>
    <t>tboone@fernandez.biz</t>
  </si>
  <si>
    <t>V002521</t>
  </si>
  <si>
    <t>Jennings Group</t>
  </si>
  <si>
    <t>SP908241566</t>
  </si>
  <si>
    <t>jacob12@watkins.com</t>
  </si>
  <si>
    <t>V002522</t>
  </si>
  <si>
    <t>Cantu, Martinez and Butler</t>
  </si>
  <si>
    <t>FR599878720</t>
  </si>
  <si>
    <t>dominique57@santos.info</t>
  </si>
  <si>
    <t>V002523</t>
  </si>
  <si>
    <t>Vasquez-Brown</t>
  </si>
  <si>
    <t>IT902794801</t>
  </si>
  <si>
    <t>david30@becker.com</t>
  </si>
  <si>
    <t>V002524</t>
  </si>
  <si>
    <t>Pena-Diaz</t>
  </si>
  <si>
    <t>CZ382468836</t>
  </si>
  <si>
    <t>juliegarcia@wallace-mills.net</t>
  </si>
  <si>
    <t>V002525</t>
  </si>
  <si>
    <t>Dixon, Farmer and Wilson</t>
  </si>
  <si>
    <t>SW475755522</t>
  </si>
  <si>
    <t>kyle19@vaughan.com</t>
  </si>
  <si>
    <t>V002526</t>
  </si>
  <si>
    <t>RO126065875</t>
  </si>
  <si>
    <t>clarkjoseph@cardenas.org</t>
  </si>
  <si>
    <t>V002527</t>
  </si>
  <si>
    <t>Morris, Williams and Howard</t>
  </si>
  <si>
    <t>CZ252502940</t>
  </si>
  <si>
    <t>ismith@escobar.com</t>
  </si>
  <si>
    <t>V002528</t>
  </si>
  <si>
    <t>Hall-Gill</t>
  </si>
  <si>
    <t>CZ910980097</t>
  </si>
  <si>
    <t>V002529</t>
  </si>
  <si>
    <t>Allen, Fischer and Fox</t>
  </si>
  <si>
    <t>PO570421434</t>
  </si>
  <si>
    <t>shawn02@sanchez-fox.com</t>
  </si>
  <si>
    <t>V002530</t>
  </si>
  <si>
    <t>Mcclure, Nelson and Maldonado</t>
  </si>
  <si>
    <t>PO297165203</t>
  </si>
  <si>
    <t>kford@smith-grant.com</t>
  </si>
  <si>
    <t>V002531</t>
  </si>
  <si>
    <t>Dominguez, Hoffman and Blake</t>
  </si>
  <si>
    <t>CZ199953348</t>
  </si>
  <si>
    <t>victor18@adams.org</t>
  </si>
  <si>
    <t>V002532</t>
  </si>
  <si>
    <t>Moore, Stephens and Davis</t>
  </si>
  <si>
    <t>UN361632834</t>
  </si>
  <si>
    <t>ann90@anderson.com</t>
  </si>
  <si>
    <t>V002533</t>
  </si>
  <si>
    <t>Smith, Lopez and Mckay</t>
  </si>
  <si>
    <t>SP701587085</t>
  </si>
  <si>
    <t>daniel17@davis-dawson.com</t>
  </si>
  <si>
    <t>V002534</t>
  </si>
  <si>
    <t>Vega, Wright and Vasquez</t>
  </si>
  <si>
    <t>PO199793633</t>
  </si>
  <si>
    <t>jessicalewis@warren.com</t>
  </si>
  <si>
    <t>V002535</t>
  </si>
  <si>
    <t>UN404264936</t>
  </si>
  <si>
    <t>daltonthomas@nichols.com</t>
  </si>
  <si>
    <t>V002536</t>
  </si>
  <si>
    <t>Warner Group</t>
  </si>
  <si>
    <t>SW761557295</t>
  </si>
  <si>
    <t>klee@dillon-tapia.com</t>
  </si>
  <si>
    <t>V002537</t>
  </si>
  <si>
    <t>Thompson, Nash and Kelley</t>
  </si>
  <si>
    <t>UN963659535</t>
  </si>
  <si>
    <t>amy88@wise.com</t>
  </si>
  <si>
    <t>V002538</t>
  </si>
  <si>
    <t>Palmer-Hood</t>
  </si>
  <si>
    <t>SW532165156</t>
  </si>
  <si>
    <t>allenlinda@reynolds.info</t>
  </si>
  <si>
    <t>V002539</t>
  </si>
  <si>
    <t>Roach LLC</t>
  </si>
  <si>
    <t>GE581678959</t>
  </si>
  <si>
    <t>gregory70@alexander-hughes.org</t>
  </si>
  <si>
    <t>V002540</t>
  </si>
  <si>
    <t>Johnson-Reed</t>
  </si>
  <si>
    <t>SW871586826</t>
  </si>
  <si>
    <t>markcook@espinoza.info</t>
  </si>
  <si>
    <t>V002541</t>
  </si>
  <si>
    <t>Lambert-Burnett</t>
  </si>
  <si>
    <t>GE379275925</t>
  </si>
  <si>
    <t>nking@kelly.com</t>
  </si>
  <si>
    <t>V002542</t>
  </si>
  <si>
    <t>Boyd Group</t>
  </si>
  <si>
    <t>UN173548307</t>
  </si>
  <si>
    <t>mirandaneal@barrett-moore.biz</t>
  </si>
  <si>
    <t>V002543</t>
  </si>
  <si>
    <t>Spencer and Sons</t>
  </si>
  <si>
    <t>UN424438001</t>
  </si>
  <si>
    <t>dawn35@sims-alvarez.net</t>
  </si>
  <si>
    <t>V002544</t>
  </si>
  <si>
    <t>SP710825176</t>
  </si>
  <si>
    <t>wallen@jackson.com</t>
  </si>
  <si>
    <t>V002545</t>
  </si>
  <si>
    <t>Lyons-Hebert</t>
  </si>
  <si>
    <t>RO299794280</t>
  </si>
  <si>
    <t>greenruth@collier-fox.com</t>
  </si>
  <si>
    <t>V002546</t>
  </si>
  <si>
    <t>Lopez-Russell</t>
  </si>
  <si>
    <t>CZ679304768</t>
  </si>
  <si>
    <t>carrillojacob@george.com</t>
  </si>
  <si>
    <t>V002547</t>
  </si>
  <si>
    <t>Figueroa-Sherman</t>
  </si>
  <si>
    <t>FR453931728</t>
  </si>
  <si>
    <t>gonzalezalex@ramirez.info</t>
  </si>
  <si>
    <t>V002548</t>
  </si>
  <si>
    <t>IT407985560</t>
  </si>
  <si>
    <t>sabrinaroman@bowers-daugherty.net</t>
  </si>
  <si>
    <t>V002549</t>
  </si>
  <si>
    <t>Farrell, Davis and Thompson</t>
  </si>
  <si>
    <t>UN503644017</t>
  </si>
  <si>
    <t>christiandickson@sanchez.info</t>
  </si>
  <si>
    <t>V002550</t>
  </si>
  <si>
    <t>Anderson, Smith and Smith</t>
  </si>
  <si>
    <t>FR851764236</t>
  </si>
  <si>
    <t>brandon49@reynolds.biz</t>
  </si>
  <si>
    <t>V002551</t>
  </si>
  <si>
    <t>Zuniga-Huffman</t>
  </si>
  <si>
    <t>SP580441268</t>
  </si>
  <si>
    <t>tyroneesparza@stone.com</t>
  </si>
  <si>
    <t>V002552</t>
  </si>
  <si>
    <t>Kim-Hill</t>
  </si>
  <si>
    <t>FR799603652</t>
  </si>
  <si>
    <t>joseph07@wilson.com</t>
  </si>
  <si>
    <t>V002553</t>
  </si>
  <si>
    <t>Harvey, Webb and Johnson</t>
  </si>
  <si>
    <t>GE441714272</t>
  </si>
  <si>
    <t>pmccall@nielsen.com</t>
  </si>
  <si>
    <t>V002554</t>
  </si>
  <si>
    <t>Carter-Brown</t>
  </si>
  <si>
    <t>SP672578473</t>
  </si>
  <si>
    <t>loweamanda@butler.com</t>
  </si>
  <si>
    <t>V002555</t>
  </si>
  <si>
    <t>Young, Williams and Gomez</t>
  </si>
  <si>
    <t>UN287306662</t>
  </si>
  <si>
    <t>michaellisa@woodward-moore.net</t>
  </si>
  <si>
    <t>V002556</t>
  </si>
  <si>
    <t>Bridges-Stanley</t>
  </si>
  <si>
    <t>SW409594802</t>
  </si>
  <si>
    <t>nicholas92@guzman.com</t>
  </si>
  <si>
    <t>V002557</t>
  </si>
  <si>
    <t>UN661866336</t>
  </si>
  <si>
    <t>rhanson@green.com</t>
  </si>
  <si>
    <t>V002558</t>
  </si>
  <si>
    <t>Martin-Frey</t>
  </si>
  <si>
    <t>GE998280008</t>
  </si>
  <si>
    <t>evelynphillips@roberson-wilson.com</t>
  </si>
  <si>
    <t>V002559</t>
  </si>
  <si>
    <t>Chen-Miller</t>
  </si>
  <si>
    <t>CZ963301871</t>
  </si>
  <si>
    <t>evansjohn@jackson-johnson.com</t>
  </si>
  <si>
    <t>V002560</t>
  </si>
  <si>
    <t>Mitchell-Mills</t>
  </si>
  <si>
    <t>UN747264453</t>
  </si>
  <si>
    <t>martha39@mendez.com</t>
  </si>
  <si>
    <t>V002561</t>
  </si>
  <si>
    <t>Medina and Sons</t>
  </si>
  <si>
    <t>FR511037303</t>
  </si>
  <si>
    <t>mpowell@dickerson.org</t>
  </si>
  <si>
    <t>V002562</t>
  </si>
  <si>
    <t>Flowers LLC</t>
  </si>
  <si>
    <t>SP877626026</t>
  </si>
  <si>
    <t>caseymichael@jones-lewis.com</t>
  </si>
  <si>
    <t>V002563</t>
  </si>
  <si>
    <t>Mora-Robinson</t>
  </si>
  <si>
    <t>SP209199628</t>
  </si>
  <si>
    <t>sarah63@baldwin.com</t>
  </si>
  <si>
    <t>V002564</t>
  </si>
  <si>
    <t>Guerra-Olson</t>
  </si>
  <si>
    <t>UN736919772</t>
  </si>
  <si>
    <t>charlesclark@avila.com</t>
  </si>
  <si>
    <t>V002565</t>
  </si>
  <si>
    <t>Young-Simon</t>
  </si>
  <si>
    <t>FR949524331</t>
  </si>
  <si>
    <t>kathy15@wagner-thomas.com</t>
  </si>
  <si>
    <t>V002566</t>
  </si>
  <si>
    <t>Finley PLC</t>
  </si>
  <si>
    <t>CZ331797024</t>
  </si>
  <si>
    <t>joshua27@kelly.com</t>
  </si>
  <si>
    <t>V002567</t>
  </si>
  <si>
    <t>Marshall Inc</t>
  </si>
  <si>
    <t>UN381632822</t>
  </si>
  <si>
    <t>melissa61@simmons.com</t>
  </si>
  <si>
    <t>V002568</t>
  </si>
  <si>
    <t>Jones-Velasquez</t>
  </si>
  <si>
    <t>IT532986575</t>
  </si>
  <si>
    <t>gary36@oliver.com</t>
  </si>
  <si>
    <t>V002569</t>
  </si>
  <si>
    <t>Booker, Smith and Callahan</t>
  </si>
  <si>
    <t>IT912375234</t>
  </si>
  <si>
    <t>ofreeman@farley-becker.com</t>
  </si>
  <si>
    <t>V002570</t>
  </si>
  <si>
    <t>Orozco, Stevenson and Ford</t>
  </si>
  <si>
    <t>PO157523272</t>
  </si>
  <si>
    <t>bryan22@johnson.biz</t>
  </si>
  <si>
    <t>V002571</t>
  </si>
  <si>
    <t>Gordon, Reese and Shields</t>
  </si>
  <si>
    <t>SW429583816</t>
  </si>
  <si>
    <t>V002572</t>
  </si>
  <si>
    <t>Webb, Bryant and Lewis</t>
  </si>
  <si>
    <t>PO737200084</t>
  </si>
  <si>
    <t>scotthill@miller.com</t>
  </si>
  <si>
    <t>V002573</t>
  </si>
  <si>
    <t>Campbell-Morris</t>
  </si>
  <si>
    <t>FR978334050</t>
  </si>
  <si>
    <t>ududley@hamilton-young.biz</t>
  </si>
  <si>
    <t>V002574</t>
  </si>
  <si>
    <t>Wall-Garrison</t>
  </si>
  <si>
    <t>SP344986386</t>
  </si>
  <si>
    <t>daniel37@morales.info</t>
  </si>
  <si>
    <t>V002575</t>
  </si>
  <si>
    <t>Thompson, Sullivan and Allen</t>
  </si>
  <si>
    <t>UN565155858</t>
  </si>
  <si>
    <t>juliawatkins@hampton.biz</t>
  </si>
  <si>
    <t>V002576</t>
  </si>
  <si>
    <t>Perez, Steele and Fischer</t>
  </si>
  <si>
    <t>tracyhernandez@cunningham-brennan.com</t>
  </si>
  <si>
    <t>V002577</t>
  </si>
  <si>
    <t>Porter, Watson and Weaver</t>
  </si>
  <si>
    <t>SW566059794</t>
  </si>
  <si>
    <t>jenniferstout@sanchez-briggs.biz</t>
  </si>
  <si>
    <t>V002578</t>
  </si>
  <si>
    <t>UN483421197</t>
  </si>
  <si>
    <t>waynethomas@jones.com</t>
  </si>
  <si>
    <t>V002579</t>
  </si>
  <si>
    <t>Brown-Clark</t>
  </si>
  <si>
    <t>GE693522548</t>
  </si>
  <si>
    <t>vsampson@jenkins-sandoval.com</t>
  </si>
  <si>
    <t>V002580</t>
  </si>
  <si>
    <t>Cochran-Smith</t>
  </si>
  <si>
    <t>UN740947059</t>
  </si>
  <si>
    <t>pamela44@costa.com</t>
  </si>
  <si>
    <t>V002581</t>
  </si>
  <si>
    <t>Price-Chen</t>
  </si>
  <si>
    <t>FR333010983</t>
  </si>
  <si>
    <t>destrada@frazier.biz</t>
  </si>
  <si>
    <t>V002582</t>
  </si>
  <si>
    <t>Schwartz Ltd</t>
  </si>
  <si>
    <t>FR254430709</t>
  </si>
  <si>
    <t>angelawelch@morgan.com</t>
  </si>
  <si>
    <t>V002583</t>
  </si>
  <si>
    <t>Martinez, Ali and Garcia</t>
  </si>
  <si>
    <t>GE597532194</t>
  </si>
  <si>
    <t>darylandrews@rose.biz</t>
  </si>
  <si>
    <t>V002584</t>
  </si>
  <si>
    <t>Gonzales PLC</t>
  </si>
  <si>
    <t>CZ886253586</t>
  </si>
  <si>
    <t>oporter@jones.com</t>
  </si>
  <si>
    <t>V002585</t>
  </si>
  <si>
    <t>Davis-Austin</t>
  </si>
  <si>
    <t>PO957556672</t>
  </si>
  <si>
    <t>rachelrice@warner.info</t>
  </si>
  <si>
    <t>V002586</t>
  </si>
  <si>
    <t>Ho LLC</t>
  </si>
  <si>
    <t>UN624460297</t>
  </si>
  <si>
    <t>kathrynhayes@thompson.biz</t>
  </si>
  <si>
    <t>V002587</t>
  </si>
  <si>
    <t>Norton-Fields</t>
  </si>
  <si>
    <t>UN373741298</t>
  </si>
  <si>
    <t>V002588</t>
  </si>
  <si>
    <t>Lowery-Carroll</t>
  </si>
  <si>
    <t>IT488207118</t>
  </si>
  <si>
    <t>martinezjustin@lewis-oconnell.com</t>
  </si>
  <si>
    <t>V002589</t>
  </si>
  <si>
    <t>Esparza-Kelly</t>
  </si>
  <si>
    <t>UN676497472</t>
  </si>
  <si>
    <t>myersrobert@smith-graham.info</t>
  </si>
  <si>
    <t>V002590</t>
  </si>
  <si>
    <t>PO598408116</t>
  </si>
  <si>
    <t>skim@rowland.com</t>
  </si>
  <si>
    <t>V002591</t>
  </si>
  <si>
    <t>Fields-Wright</t>
  </si>
  <si>
    <t>UN969324569</t>
  </si>
  <si>
    <t>ctaylor@mendoza-mata.net</t>
  </si>
  <si>
    <t>V002592</t>
  </si>
  <si>
    <t>Duncan LLC</t>
  </si>
  <si>
    <t>SW982783687</t>
  </si>
  <si>
    <t>debra05@johnson-cameron.com</t>
  </si>
  <si>
    <t>V002593</t>
  </si>
  <si>
    <t>Nelson-Marsh</t>
  </si>
  <si>
    <t>CZ870401054</t>
  </si>
  <si>
    <t>alexisrodriguez@skinner-johnson.net</t>
  </si>
  <si>
    <t>V002594</t>
  </si>
  <si>
    <t>Dean, Castaneda and Riggs</t>
  </si>
  <si>
    <t>FR149086490</t>
  </si>
  <si>
    <t>toddwilliams@lewis.com</t>
  </si>
  <si>
    <t>V002595</t>
  </si>
  <si>
    <t>Singleton-Horton</t>
  </si>
  <si>
    <t>UN174740207</t>
  </si>
  <si>
    <t>karen40@hale-king.com</t>
  </si>
  <si>
    <t>V002596</t>
  </si>
  <si>
    <t>Cole, Mejia and Garcia</t>
  </si>
  <si>
    <t>SP805677425</t>
  </si>
  <si>
    <t>diana60@english.com</t>
  </si>
  <si>
    <t>V002597</t>
  </si>
  <si>
    <t>Thomas, Adams and Martin</t>
  </si>
  <si>
    <t>PO784917391</t>
  </si>
  <si>
    <t>korozco@jones.com</t>
  </si>
  <si>
    <t>V002598</t>
  </si>
  <si>
    <t>Gilbert PLC</t>
  </si>
  <si>
    <t>GE287114158</t>
  </si>
  <si>
    <t>susan30@rodriguez-kennedy.com</t>
  </si>
  <si>
    <t>V002599</t>
  </si>
  <si>
    <t>Hamilton-Parks</t>
  </si>
  <si>
    <t>UN796105734</t>
  </si>
  <si>
    <t>alandavis@armstrong.com</t>
  </si>
  <si>
    <t>V002600</t>
  </si>
  <si>
    <t>Brown, Anderson and Oliver</t>
  </si>
  <si>
    <t>SW807364694</t>
  </si>
  <si>
    <t>meyerdenise@malone-delgado.com</t>
  </si>
  <si>
    <t>V002601</t>
  </si>
  <si>
    <t>Friedman-Pierce</t>
  </si>
  <si>
    <t>GE461250447</t>
  </si>
  <si>
    <t>danielflynn@ward-armstrong.com</t>
  </si>
  <si>
    <t>V002602</t>
  </si>
  <si>
    <t>White-Paul</t>
  </si>
  <si>
    <t>SP635752193</t>
  </si>
  <si>
    <t>ernest20@peterson-lutz.org</t>
  </si>
  <si>
    <t>V002603</t>
  </si>
  <si>
    <t>Herrera Ltd</t>
  </si>
  <si>
    <t>UN293537907</t>
  </si>
  <si>
    <t>bonnie19@gordon.com</t>
  </si>
  <si>
    <t>V002604</t>
  </si>
  <si>
    <t>Raymond, Rogers and Daniel</t>
  </si>
  <si>
    <t>PO641337147</t>
  </si>
  <si>
    <t>denisenoble@wallace.com</t>
  </si>
  <si>
    <t>V002605</t>
  </si>
  <si>
    <t>Fowler, Roberts and Curtis</t>
  </si>
  <si>
    <t>GE400259269</t>
  </si>
  <si>
    <t>zholmes@harding.com</t>
  </si>
  <si>
    <t>V002606</t>
  </si>
  <si>
    <t>Thompson, Baker and Cole</t>
  </si>
  <si>
    <t>RO182102735</t>
  </si>
  <si>
    <t>amandapierce@hopkins.com</t>
  </si>
  <si>
    <t>V002607</t>
  </si>
  <si>
    <t>Morales-Morrow</t>
  </si>
  <si>
    <t>SP286638080</t>
  </si>
  <si>
    <t>howardbryan@valenzuela-hudson.com</t>
  </si>
  <si>
    <t>V002608</t>
  </si>
  <si>
    <t>Stafford, Matthews and Smith</t>
  </si>
  <si>
    <t>IT883670119</t>
  </si>
  <si>
    <t>melissablackwell@walsh-edwards.com</t>
  </si>
  <si>
    <t>V002609</t>
  </si>
  <si>
    <t>Smith, Phillips and Brooks</t>
  </si>
  <si>
    <t>CZ949998071</t>
  </si>
  <si>
    <t>david12@ramos-hunter.com</t>
  </si>
  <si>
    <t>V002610</t>
  </si>
  <si>
    <t>Lewis, King and Jones</t>
  </si>
  <si>
    <t>SW439201539</t>
  </si>
  <si>
    <t>colinlopez@valdez.com</t>
  </si>
  <si>
    <t>V002611</t>
  </si>
  <si>
    <t>Hall, Evans and Hernandez</t>
  </si>
  <si>
    <t>GE706193544</t>
  </si>
  <si>
    <t>joseph50@cunningham.com</t>
  </si>
  <si>
    <t>V002612</t>
  </si>
  <si>
    <t>Cortez PLC</t>
  </si>
  <si>
    <t>UN979180475</t>
  </si>
  <si>
    <t>edwardsdebra@ball.org</t>
  </si>
  <si>
    <t>V002613</t>
  </si>
  <si>
    <t>Serrano, Mcbride and Garcia</t>
  </si>
  <si>
    <t>SP353255722</t>
  </si>
  <si>
    <t>ianfitzgerald@lindsey.com</t>
  </si>
  <si>
    <t>V002614</t>
  </si>
  <si>
    <t>Moreno, Brown and Ramirez</t>
  </si>
  <si>
    <t>SW718096917</t>
  </si>
  <si>
    <t>kmoore@stevenson-schmidt.info</t>
  </si>
  <si>
    <t>V002615</t>
  </si>
  <si>
    <t>Walker, Chavez and Sanford</t>
  </si>
  <si>
    <t>UN224081137</t>
  </si>
  <si>
    <t>riverstoni@barrera.org</t>
  </si>
  <si>
    <t>V002616</t>
  </si>
  <si>
    <t>Wu-Durham</t>
  </si>
  <si>
    <t>UN819976547</t>
  </si>
  <si>
    <t>hendersonwilliam@wilson-peterson.info</t>
  </si>
  <si>
    <t>V002617</t>
  </si>
  <si>
    <t>SW125965756</t>
  </si>
  <si>
    <t>peterward@hernandez.com</t>
  </si>
  <si>
    <t>V002618</t>
  </si>
  <si>
    <t>Burke, Thornton and Cruz</t>
  </si>
  <si>
    <t>RO519659269</t>
  </si>
  <si>
    <t>jacob23@long.com</t>
  </si>
  <si>
    <t>V002619</t>
  </si>
  <si>
    <t>Torres-Garcia</t>
  </si>
  <si>
    <t>RO522710784</t>
  </si>
  <si>
    <t>petersoncrystal@green.com</t>
  </si>
  <si>
    <t>V002620</t>
  </si>
  <si>
    <t>Malone-Diaz</t>
  </si>
  <si>
    <t>SW536900274</t>
  </si>
  <si>
    <t>acostachristy@hernandez.com</t>
  </si>
  <si>
    <t>V002621</t>
  </si>
  <si>
    <t>Mendoza PLC</t>
  </si>
  <si>
    <t>SW163987509</t>
  </si>
  <si>
    <t>james84@massey.com</t>
  </si>
  <si>
    <t>V002622</t>
  </si>
  <si>
    <t>Mathis, Humphrey and Martin</t>
  </si>
  <si>
    <t>GE764739394</t>
  </si>
  <si>
    <t>kgray@yoder.com</t>
  </si>
  <si>
    <t>V002623</t>
  </si>
  <si>
    <t>Duffy-Ruiz</t>
  </si>
  <si>
    <t>RO477792367</t>
  </si>
  <si>
    <t>alyssasmith@barnes.com</t>
  </si>
  <si>
    <t>V002624</t>
  </si>
  <si>
    <t>Carr Group</t>
  </si>
  <si>
    <t>IT268434717</t>
  </si>
  <si>
    <t>brownelizabeth@cardenas.com</t>
  </si>
  <si>
    <t>V002625</t>
  </si>
  <si>
    <t>Martinez-Anderson</t>
  </si>
  <si>
    <t>UN332203299</t>
  </si>
  <si>
    <t>grantmatthew@crawford-little.com</t>
  </si>
  <si>
    <t>V002626</t>
  </si>
  <si>
    <t>Fischer, Wall and Rhodes</t>
  </si>
  <si>
    <t>GE134666855</t>
  </si>
  <si>
    <t>jacob17@brady.biz</t>
  </si>
  <si>
    <t>V002627</t>
  </si>
  <si>
    <t>Roberts-Murphy</t>
  </si>
  <si>
    <t>FR591653318</t>
  </si>
  <si>
    <t>matthew43@clark.info</t>
  </si>
  <si>
    <t>V002628</t>
  </si>
  <si>
    <t>Nelson and Sons</t>
  </si>
  <si>
    <t>SW250885219</t>
  </si>
  <si>
    <t>jeffery28@macias-blevins.org</t>
  </si>
  <si>
    <t>V002629</t>
  </si>
  <si>
    <t>Cummings Group</t>
  </si>
  <si>
    <t>CZ215935592</t>
  </si>
  <si>
    <t>terrylopez@gomez.info</t>
  </si>
  <si>
    <t>V002630</t>
  </si>
  <si>
    <t>Greene-Powell</t>
  </si>
  <si>
    <t>FR951579338</t>
  </si>
  <si>
    <t>abigailstevens@chandler-watkins.com</t>
  </si>
  <si>
    <t>V002631</t>
  </si>
  <si>
    <t>Brown, Smith and Fowler</t>
  </si>
  <si>
    <t>UN681688648</t>
  </si>
  <si>
    <t>lnelson@perez-trevino.com</t>
  </si>
  <si>
    <t>V002632</t>
  </si>
  <si>
    <t>Page, Stark and Hernandez</t>
  </si>
  <si>
    <t>IT868575672</t>
  </si>
  <si>
    <t>moraleskevin@davila.com</t>
  </si>
  <si>
    <t>V002633</t>
  </si>
  <si>
    <t>Glover, Thomas and Vasquez</t>
  </si>
  <si>
    <t>CZ661193198</t>
  </si>
  <si>
    <t>michaelherrera@hill.com</t>
  </si>
  <si>
    <t>V002634</t>
  </si>
  <si>
    <t>PO283149479</t>
  </si>
  <si>
    <t>V002635</t>
  </si>
  <si>
    <t>Barry, Mccoy and Carter</t>
  </si>
  <si>
    <t>SP321196600</t>
  </si>
  <si>
    <t>christopher01@johns.com</t>
  </si>
  <si>
    <t>V002636</t>
  </si>
  <si>
    <t>Rivera, Chan and Williams</t>
  </si>
  <si>
    <t>GE527764456</t>
  </si>
  <si>
    <t>riverajose@ball-fitzgerald.com</t>
  </si>
  <si>
    <t>V002637</t>
  </si>
  <si>
    <t>Dennis, Kennedy and Roberts</t>
  </si>
  <si>
    <t>FR905342353</t>
  </si>
  <si>
    <t>richard55@rich-green.com</t>
  </si>
  <si>
    <t>V002638</t>
  </si>
  <si>
    <t>Murphy-Gonzalez</t>
  </si>
  <si>
    <t>UN227645561</t>
  </si>
  <si>
    <t>pricemindy@porter.com</t>
  </si>
  <si>
    <t>V002639</t>
  </si>
  <si>
    <t>Harris, Jackson and James</t>
  </si>
  <si>
    <t>SP254047219</t>
  </si>
  <si>
    <t>elizabeth22@rodriguez.biz</t>
  </si>
  <si>
    <t>V002640</t>
  </si>
  <si>
    <t>Day, Wolfe and Garcia</t>
  </si>
  <si>
    <t>SW738918667</t>
  </si>
  <si>
    <t>huntgeorge@butler.biz</t>
  </si>
  <si>
    <t>V002641</t>
  </si>
  <si>
    <t>Reese, Adams and Wiley</t>
  </si>
  <si>
    <t>UN548037382</t>
  </si>
  <si>
    <t>bradshawfrank@russell-davis.info</t>
  </si>
  <si>
    <t>V002642</t>
  </si>
  <si>
    <t>Chase-Martinez</t>
  </si>
  <si>
    <t>FR279939524</t>
  </si>
  <si>
    <t>ktaylor@munoz-thomas.com</t>
  </si>
  <si>
    <t>V002643</t>
  </si>
  <si>
    <t>Baldwin LLC</t>
  </si>
  <si>
    <t>UN859373476</t>
  </si>
  <si>
    <t>fowlerkimberly@guzman.org</t>
  </si>
  <si>
    <t>V002644</t>
  </si>
  <si>
    <t>Davis, Simpson and Golden</t>
  </si>
  <si>
    <t>GE506285048</t>
  </si>
  <si>
    <t>wanderson@gray.com</t>
  </si>
  <si>
    <t>V002645</t>
  </si>
  <si>
    <t>Blevins LLC</t>
  </si>
  <si>
    <t>SP869576674</t>
  </si>
  <si>
    <t>teresaburns@lewis.com</t>
  </si>
  <si>
    <t>V002646</t>
  </si>
  <si>
    <t>Vaughan, Simmons and Carter</t>
  </si>
  <si>
    <t>FR703177092</t>
  </si>
  <si>
    <t>erica59@lowe.com</t>
  </si>
  <si>
    <t>V002647</t>
  </si>
  <si>
    <t>PO426251306</t>
  </si>
  <si>
    <t>davidsnow@martinez-lewis.net</t>
  </si>
  <si>
    <t>V002648</t>
  </si>
  <si>
    <t>Pennington LLC</t>
  </si>
  <si>
    <t>PO472609357</t>
  </si>
  <si>
    <t>marypowell@lee-herrera.com</t>
  </si>
  <si>
    <t>V002649</t>
  </si>
  <si>
    <t>Wise LLC</t>
  </si>
  <si>
    <t>SP927983120</t>
  </si>
  <si>
    <t>mcmillanwilliam@saunders.com</t>
  </si>
  <si>
    <t>V002650</t>
  </si>
  <si>
    <t>Martin, Vincent and Williams</t>
  </si>
  <si>
    <t>UN706283973</t>
  </si>
  <si>
    <t>qbryant@morton.net</t>
  </si>
  <si>
    <t>V002651</t>
  </si>
  <si>
    <t>Moore Ltd</t>
  </si>
  <si>
    <t>UN627154535</t>
  </si>
  <si>
    <t>aguirremary@carlson-abbott.biz</t>
  </si>
  <si>
    <t>V002652</t>
  </si>
  <si>
    <t>Nichols, Hurst and Conway</t>
  </si>
  <si>
    <t>FR281840656</t>
  </si>
  <si>
    <t>schwartzrussell@jordan.com</t>
  </si>
  <si>
    <t>V002653</t>
  </si>
  <si>
    <t>Patterson-Kramer</t>
  </si>
  <si>
    <t>UN248147175</t>
  </si>
  <si>
    <t>joseph05@mcdaniel.com</t>
  </si>
  <si>
    <t>V002654</t>
  </si>
  <si>
    <t>CZ487831975</t>
  </si>
  <si>
    <t>V002655</t>
  </si>
  <si>
    <t>Cole-Johnston</t>
  </si>
  <si>
    <t>PO881273439</t>
  </si>
  <si>
    <t>jamesodom@gomez.com</t>
  </si>
  <si>
    <t>V002656</t>
  </si>
  <si>
    <t>Aguirre-Nguyen</t>
  </si>
  <si>
    <t>UN925521751</t>
  </si>
  <si>
    <t>virginia08@wallace-taylor.biz</t>
  </si>
  <si>
    <t>V002657</t>
  </si>
  <si>
    <t>Sexton, Little and Roberts</t>
  </si>
  <si>
    <t>IT414028367</t>
  </si>
  <si>
    <t>dennis31@evans.com</t>
  </si>
  <si>
    <t>V002658</t>
  </si>
  <si>
    <t>Ray, Ward and Price</t>
  </si>
  <si>
    <t>FR374852798</t>
  </si>
  <si>
    <t>christopherstewart@long.com</t>
  </si>
  <si>
    <t>V002659</t>
  </si>
  <si>
    <t>Horn-Mccoy</t>
  </si>
  <si>
    <t>IT353906193</t>
  </si>
  <si>
    <t>aaronmarshall@king.info</t>
  </si>
  <si>
    <t>V002660</t>
  </si>
  <si>
    <t>Brown-Olson</t>
  </si>
  <si>
    <t>UN124778786</t>
  </si>
  <si>
    <t>V002661</t>
  </si>
  <si>
    <t>Reilly Group</t>
  </si>
  <si>
    <t>CZ928272880</t>
  </si>
  <si>
    <t>upowell@brewer-parsons.net</t>
  </si>
  <si>
    <t>V002662</t>
  </si>
  <si>
    <t>Roberts PLC</t>
  </si>
  <si>
    <t>SP115895349</t>
  </si>
  <si>
    <t>kharrison@gilbert.com</t>
  </si>
  <si>
    <t>V002663</t>
  </si>
  <si>
    <t>Mathis, Moran and Ruiz</t>
  </si>
  <si>
    <t>RO909816806</t>
  </si>
  <si>
    <t>wstein@adams.com</t>
  </si>
  <si>
    <t>V002664</t>
  </si>
  <si>
    <t>Johnson-Martinez</t>
  </si>
  <si>
    <t>SP706574019</t>
  </si>
  <si>
    <t>williamsonkatelyn@welch.info</t>
  </si>
  <si>
    <t>V002665</t>
  </si>
  <si>
    <t>Barry-Roberts</t>
  </si>
  <si>
    <t>UN352181475</t>
  </si>
  <si>
    <t>schapman@travis-garcia.com</t>
  </si>
  <si>
    <t>V002666</t>
  </si>
  <si>
    <t>Kane, Fox and Page</t>
  </si>
  <si>
    <t>UN301712854</t>
  </si>
  <si>
    <t>lancegibson@steele.biz</t>
  </si>
  <si>
    <t>V002667</t>
  </si>
  <si>
    <t>Ingram Group</t>
  </si>
  <si>
    <t>FR805860878</t>
  </si>
  <si>
    <t>joshuabaker@martinez-luna.biz</t>
  </si>
  <si>
    <t>V002668</t>
  </si>
  <si>
    <t>Dougherty, Jackson and Roberts</t>
  </si>
  <si>
    <t>PO214570055</t>
  </si>
  <si>
    <t>robert72@sanchez.biz</t>
  </si>
  <si>
    <t>V002669</t>
  </si>
  <si>
    <t>Andrews and Sons</t>
  </si>
  <si>
    <t>UN402425355</t>
  </si>
  <si>
    <t>jimroberts@salinas.biz</t>
  </si>
  <si>
    <t>V002670</t>
  </si>
  <si>
    <t>Holloway, Owens and Cisneros</t>
  </si>
  <si>
    <t>SW539054003</t>
  </si>
  <si>
    <t>gsnyder@rivera.com</t>
  </si>
  <si>
    <t>V002671</t>
  </si>
  <si>
    <t>CZ540942774</t>
  </si>
  <si>
    <t>valdezdavid@maxwell.com</t>
  </si>
  <si>
    <t>V002672</t>
  </si>
  <si>
    <t>Mejia-Carter</t>
  </si>
  <si>
    <t>FR271682305</t>
  </si>
  <si>
    <t>wyates@thompson-flores.biz</t>
  </si>
  <si>
    <t>V002673</t>
  </si>
  <si>
    <t>Lambert-James</t>
  </si>
  <si>
    <t>GE660220712</t>
  </si>
  <si>
    <t>lsmith@fitzpatrick.net</t>
  </si>
  <si>
    <t>V002674</t>
  </si>
  <si>
    <t>Gray, Lewis and Harris</t>
  </si>
  <si>
    <t>CZ816275866</t>
  </si>
  <si>
    <t>ramosandrew@phillips.com</t>
  </si>
  <si>
    <t>V002675</t>
  </si>
  <si>
    <t>Barajas and Sons</t>
  </si>
  <si>
    <t>FR561914717</t>
  </si>
  <si>
    <t>justinmoore@bates.org</t>
  </si>
  <si>
    <t>V002676</t>
  </si>
  <si>
    <t>GE813774448</t>
  </si>
  <si>
    <t>ssanchez@franklin.com</t>
  </si>
  <si>
    <t>V002677</t>
  </si>
  <si>
    <t>Blake LLC</t>
  </si>
  <si>
    <t>IT225507107</t>
  </si>
  <si>
    <t>jeffrey28@smith.net</t>
  </si>
  <si>
    <t>V002678</t>
  </si>
  <si>
    <t>Hawkins, George and Monroe</t>
  </si>
  <si>
    <t>UN434648362</t>
  </si>
  <si>
    <t>brandon77@brock-chapman.com</t>
  </si>
  <si>
    <t>V002679</t>
  </si>
  <si>
    <t>Crawford-Cooper</t>
  </si>
  <si>
    <t>SW504818146</t>
  </si>
  <si>
    <t>johnsonnicole@watson.info</t>
  </si>
  <si>
    <t>V002680</t>
  </si>
  <si>
    <t>UN957091523</t>
  </si>
  <si>
    <t>wturner@moore.com</t>
  </si>
  <si>
    <t>V002681</t>
  </si>
  <si>
    <t>Kirby LLC</t>
  </si>
  <si>
    <t>IT319448673</t>
  </si>
  <si>
    <t>laurapitts@james.biz</t>
  </si>
  <si>
    <t>V002682</t>
  </si>
  <si>
    <t>Thompson-Alvarez</t>
  </si>
  <si>
    <t>FR660733459</t>
  </si>
  <si>
    <t>kristine81@reyes.com</t>
  </si>
  <si>
    <t>V002683</t>
  </si>
  <si>
    <t>Long, Allen and Reed</t>
  </si>
  <si>
    <t>RO478880746</t>
  </si>
  <si>
    <t>sbell@clark.com</t>
  </si>
  <si>
    <t>V002684</t>
  </si>
  <si>
    <t>Blair Ltd</t>
  </si>
  <si>
    <t>RO455394935</t>
  </si>
  <si>
    <t>becky14@brown-booth.com</t>
  </si>
  <si>
    <t>V002685</t>
  </si>
  <si>
    <t>Aguilar, Alexander and Dyer</t>
  </si>
  <si>
    <t>SW526062392</t>
  </si>
  <si>
    <t>qowens@mcdonald-downs.biz</t>
  </si>
  <si>
    <t>V002686</t>
  </si>
  <si>
    <t>Webb LLC</t>
  </si>
  <si>
    <t>FR680695781</t>
  </si>
  <si>
    <t>monica45@hernandez.com</t>
  </si>
  <si>
    <t>V002687</t>
  </si>
  <si>
    <t>Stephens-Clay</t>
  </si>
  <si>
    <t>PO401985711</t>
  </si>
  <si>
    <t>edwardskristin@crawford.net</t>
  </si>
  <si>
    <t>V002688</t>
  </si>
  <si>
    <t>FR184908089</t>
  </si>
  <si>
    <t>xjefferson@jackson.com</t>
  </si>
  <si>
    <t>V002689</t>
  </si>
  <si>
    <t>Moyer LLC</t>
  </si>
  <si>
    <t>GE344739889</t>
  </si>
  <si>
    <t>zwilliams@wright-farrell.com</t>
  </si>
  <si>
    <t>V002690</t>
  </si>
  <si>
    <t>Davis, Johnson and Abbott</t>
  </si>
  <si>
    <t>PO862380592</t>
  </si>
  <si>
    <t>kimberlygonzales@wyatt-english.com</t>
  </si>
  <si>
    <t>V002691</t>
  </si>
  <si>
    <t>Jones, Sweeney and Torres</t>
  </si>
  <si>
    <t>UN223383105</t>
  </si>
  <si>
    <t>carrollnatalie@smith.com</t>
  </si>
  <si>
    <t>V002692</t>
  </si>
  <si>
    <t>Young, Thomas and Richardson</t>
  </si>
  <si>
    <t>PO793381485</t>
  </si>
  <si>
    <t>michelle84@alvarado.info</t>
  </si>
  <si>
    <t>V002693</t>
  </si>
  <si>
    <t>Holden, Cruz and Schaefer</t>
  </si>
  <si>
    <t>FR479516820</t>
  </si>
  <si>
    <t>smithcathy@brown.com</t>
  </si>
  <si>
    <t>V002694</t>
  </si>
  <si>
    <t>Keith-Moore</t>
  </si>
  <si>
    <t>SP483090505</t>
  </si>
  <si>
    <t>georgefletcher@owens.com</t>
  </si>
  <si>
    <t>V002695</t>
  </si>
  <si>
    <t>Mckinney, Williams and Colon</t>
  </si>
  <si>
    <t>IT180649571</t>
  </si>
  <si>
    <t>douglas87@cook-davis.com</t>
  </si>
  <si>
    <t>V002696</t>
  </si>
  <si>
    <t>Young-Williams</t>
  </si>
  <si>
    <t>SP197589967</t>
  </si>
  <si>
    <t>tiffany22@martin.com</t>
  </si>
  <si>
    <t>V002697</t>
  </si>
  <si>
    <t>Holt-Johnson</t>
  </si>
  <si>
    <t>GE808560761</t>
  </si>
  <si>
    <t>greermark@clark-barrett.biz</t>
  </si>
  <si>
    <t>V002698</t>
  </si>
  <si>
    <t>Wong Inc</t>
  </si>
  <si>
    <t>CZ392312741</t>
  </si>
  <si>
    <t>valerie98@williams.com</t>
  </si>
  <si>
    <t>V002699</t>
  </si>
  <si>
    <t>Gardner-Roth</t>
  </si>
  <si>
    <t>RO787080233</t>
  </si>
  <si>
    <t>gilbertrenee@holland-jones.org</t>
  </si>
  <si>
    <t>V002700</t>
  </si>
  <si>
    <t>Sanders PLC</t>
  </si>
  <si>
    <t>PO477984361</t>
  </si>
  <si>
    <t>whitealexandria@beltran-brown.org</t>
  </si>
  <si>
    <t>V002701</t>
  </si>
  <si>
    <t>Williams, Smith and Barnes</t>
  </si>
  <si>
    <t>UN882606191</t>
  </si>
  <si>
    <t>brownkatherine@wade.com</t>
  </si>
  <si>
    <t>V002702</t>
  </si>
  <si>
    <t>Torres-Mata</t>
  </si>
  <si>
    <t>CZ610585379</t>
  </si>
  <si>
    <t>karen17@frey.info</t>
  </si>
  <si>
    <t>V002703</t>
  </si>
  <si>
    <t>FR324970996</t>
  </si>
  <si>
    <t>kingchristopher@bishop.info</t>
  </si>
  <si>
    <t>V002704</t>
  </si>
  <si>
    <t>Lamb, Ross and Robinson</t>
  </si>
  <si>
    <t>CZ503384670</t>
  </si>
  <si>
    <t>kyle01@sherman.org</t>
  </si>
  <si>
    <t>V002705</t>
  </si>
  <si>
    <t>FR813052339</t>
  </si>
  <si>
    <t>mariacastillo@gonzalez.net</t>
  </si>
  <si>
    <t>V002706</t>
  </si>
  <si>
    <t>Reid and Sons</t>
  </si>
  <si>
    <t>SW206815437</t>
  </si>
  <si>
    <t>fosterleonard@perez.com</t>
  </si>
  <si>
    <t>V002707</t>
  </si>
  <si>
    <t>Ritter-Wilkerson</t>
  </si>
  <si>
    <t>GE351014967</t>
  </si>
  <si>
    <t>billy57@strong.com</t>
  </si>
  <si>
    <t>V002708</t>
  </si>
  <si>
    <t>Fields-Silva</t>
  </si>
  <si>
    <t>CZ271727165</t>
  </si>
  <si>
    <t>lynnbrent@thomas-henderson.com</t>
  </si>
  <si>
    <t>V002709</t>
  </si>
  <si>
    <t>Henson and Sons</t>
  </si>
  <si>
    <t>FR236471312</t>
  </si>
  <si>
    <t>melvinlopez@wilson-anderson.org</t>
  </si>
  <si>
    <t>V002710</t>
  </si>
  <si>
    <t>Bender-Long</t>
  </si>
  <si>
    <t>FR732999543</t>
  </si>
  <si>
    <t>emilychapman@torres.com</t>
  </si>
  <si>
    <t>V002711</t>
  </si>
  <si>
    <t>GE574893930</t>
  </si>
  <si>
    <t>fieldssandy@johnson.com</t>
  </si>
  <si>
    <t>V002712</t>
  </si>
  <si>
    <t>Dunn, York and Holland</t>
  </si>
  <si>
    <t>SP739444856</t>
  </si>
  <si>
    <t>andrewbaird@miller.com</t>
  </si>
  <si>
    <t>V002713</t>
  </si>
  <si>
    <t>Rubio-Morris</t>
  </si>
  <si>
    <t>SW894038789</t>
  </si>
  <si>
    <t>ahester@raymond.com</t>
  </si>
  <si>
    <t>V002714</t>
  </si>
  <si>
    <t>Wood-Hernandez</t>
  </si>
  <si>
    <t>UN401945190</t>
  </si>
  <si>
    <t>patrickjackson@wallace.com</t>
  </si>
  <si>
    <t>V002715</t>
  </si>
  <si>
    <t>Barber-Baker</t>
  </si>
  <si>
    <t>SW699020153</t>
  </si>
  <si>
    <t>pblack@soto-galloway.com</t>
  </si>
  <si>
    <t>V002716</t>
  </si>
  <si>
    <t>Jacobs-Stewart</t>
  </si>
  <si>
    <t>UN184743720</t>
  </si>
  <si>
    <t>goodwintimothy@frank.com</t>
  </si>
  <si>
    <t>V002717</t>
  </si>
  <si>
    <t>Hughes-Orozco</t>
  </si>
  <si>
    <t>UN347220470</t>
  </si>
  <si>
    <t>campbelldanny@roy.biz</t>
  </si>
  <si>
    <t>V002718</t>
  </si>
  <si>
    <t>Serrano, Wells and Davis</t>
  </si>
  <si>
    <t>SP323096017</t>
  </si>
  <si>
    <t>mrobles@robinson.com</t>
  </si>
  <si>
    <t>V002719</t>
  </si>
  <si>
    <t>Potts, Harding and Lynch</t>
  </si>
  <si>
    <t>GE336892349</t>
  </si>
  <si>
    <t>austin40@moran-guerrero.biz</t>
  </si>
  <si>
    <t>V002720</t>
  </si>
  <si>
    <t>CZ837199341</t>
  </si>
  <si>
    <t>gomezdanielle@hamilton.com</t>
  </si>
  <si>
    <t>V002721</t>
  </si>
  <si>
    <t>Lewis, Banks and Smith</t>
  </si>
  <si>
    <t>UN865920204</t>
  </si>
  <si>
    <t>mcclaindeborah@hunt.org</t>
  </si>
  <si>
    <t>V002722</t>
  </si>
  <si>
    <t>Thompson-Cline</t>
  </si>
  <si>
    <t>SP628442000</t>
  </si>
  <si>
    <t>williamssharon@hunter.info</t>
  </si>
  <si>
    <t>V002723</t>
  </si>
  <si>
    <t>Best-Casey</t>
  </si>
  <si>
    <t>CZ223527682</t>
  </si>
  <si>
    <t>ydawson@graves.net</t>
  </si>
  <si>
    <t>V002724</t>
  </si>
  <si>
    <t>Waters Ltd</t>
  </si>
  <si>
    <t>GE555833987</t>
  </si>
  <si>
    <t>jenkinsshane@morales.com</t>
  </si>
  <si>
    <t>V002725</t>
  </si>
  <si>
    <t>Rodriguez-Smith</t>
  </si>
  <si>
    <t>FR156160832</t>
  </si>
  <si>
    <t>ycampbell@wilson.com</t>
  </si>
  <si>
    <t>V002726</t>
  </si>
  <si>
    <t>Reynolds, Martinez and Willis</t>
  </si>
  <si>
    <t>SP803079802</t>
  </si>
  <si>
    <t>amy56@koch.com</t>
  </si>
  <si>
    <t>V002727</t>
  </si>
  <si>
    <t>Kim-Zimmerman</t>
  </si>
  <si>
    <t>UN819794999</t>
  </si>
  <si>
    <t>qwilliams@chambers-owens.com</t>
  </si>
  <si>
    <t>V002728</t>
  </si>
  <si>
    <t>Vega, Cole and Wilson</t>
  </si>
  <si>
    <t>IT108410031</t>
  </si>
  <si>
    <t>danielmitchell@jimenez-love.com</t>
  </si>
  <si>
    <t>V002729</t>
  </si>
  <si>
    <t>Camacho, Schwartz and Nelson</t>
  </si>
  <si>
    <t>CZ563416963</t>
  </si>
  <si>
    <t>umann@lopez.com</t>
  </si>
  <si>
    <t>V002730</t>
  </si>
  <si>
    <t>UN819563910</t>
  </si>
  <si>
    <t>earlmurphy@barnett.com</t>
  </si>
  <si>
    <t>V002731</t>
  </si>
  <si>
    <t>Murphy, Sims and Gutierrez</t>
  </si>
  <si>
    <t>GE345905207</t>
  </si>
  <si>
    <t>eringill@velasquez-turner.com</t>
  </si>
  <si>
    <t>V002732</t>
  </si>
  <si>
    <t>Thomas, Oconnor and Baldwin</t>
  </si>
  <si>
    <t>PO361927020</t>
  </si>
  <si>
    <t>kevin33@glass-fleming.com</t>
  </si>
  <si>
    <t>V002733</t>
  </si>
  <si>
    <t>Williams-Key</t>
  </si>
  <si>
    <t>PO500290612</t>
  </si>
  <si>
    <t>michele47@mitchell-moore.info</t>
  </si>
  <si>
    <t>V002734</t>
  </si>
  <si>
    <t>Olsen, Lee and Contreras</t>
  </si>
  <si>
    <t>PO954551034</t>
  </si>
  <si>
    <t>kdillon@mckee.info</t>
  </si>
  <si>
    <t>V002735</t>
  </si>
  <si>
    <t>Keller, Escobar and Flores</t>
  </si>
  <si>
    <t>UN435751185</t>
  </si>
  <si>
    <t>michael01@nelson.com</t>
  </si>
  <si>
    <t>V002736</t>
  </si>
  <si>
    <t>Carlson-Wallace</t>
  </si>
  <si>
    <t>PO497246551</t>
  </si>
  <si>
    <t>owenssusan@mccoy.com</t>
  </si>
  <si>
    <t>V002737</t>
  </si>
  <si>
    <t>Patterson-Vargas</t>
  </si>
  <si>
    <t>CZ968878166</t>
  </si>
  <si>
    <t>crystalcrosby@castillo.org</t>
  </si>
  <si>
    <t>V002738</t>
  </si>
  <si>
    <t>SW242631151</t>
  </si>
  <si>
    <t>alexandra76@fernandez-rivas.net</t>
  </si>
  <si>
    <t>V002739</t>
  </si>
  <si>
    <t>Gallegos, Little and Herrera</t>
  </si>
  <si>
    <t>IT808716786</t>
  </si>
  <si>
    <t>moranedward@hamilton.biz</t>
  </si>
  <si>
    <t>V002740</t>
  </si>
  <si>
    <t>Gomez, Day and Martinez</t>
  </si>
  <si>
    <t>IT812397621</t>
  </si>
  <si>
    <t>htorres@mueller.com</t>
  </si>
  <si>
    <t>V002741</t>
  </si>
  <si>
    <t>RO640860514</t>
  </si>
  <si>
    <t>gardnerchristina@robertson.info</t>
  </si>
  <si>
    <t>V002742</t>
  </si>
  <si>
    <t>Patterson, Smith and Wagner</t>
  </si>
  <si>
    <t>CZ373908393</t>
  </si>
  <si>
    <t>karen95@martinez.org</t>
  </si>
  <si>
    <t>V002743</t>
  </si>
  <si>
    <t>Wise, Phillips and Banks</t>
  </si>
  <si>
    <t>GE179405569</t>
  </si>
  <si>
    <t>jesse73@carey.biz</t>
  </si>
  <si>
    <t>V002744</t>
  </si>
  <si>
    <t>Lopez, Strickland and James</t>
  </si>
  <si>
    <t>RO838590610</t>
  </si>
  <si>
    <t>christinawarner@woodard.net</t>
  </si>
  <si>
    <t>V002745</t>
  </si>
  <si>
    <t>Garcia, Lee and Simon</t>
  </si>
  <si>
    <t>RO618047707</t>
  </si>
  <si>
    <t>patrickhood@sloan.net</t>
  </si>
  <si>
    <t>V002746</t>
  </si>
  <si>
    <t>Weaver-Downs</t>
  </si>
  <si>
    <t>IT124895909</t>
  </si>
  <si>
    <t>noblesandra@hubbard.com</t>
  </si>
  <si>
    <t>V002747</t>
  </si>
  <si>
    <t>Foster-Turner</t>
  </si>
  <si>
    <t>FR158758513</t>
  </si>
  <si>
    <t>sonya83@garcia-garrison.net</t>
  </si>
  <si>
    <t>V002748</t>
  </si>
  <si>
    <t>Vargas Ltd</t>
  </si>
  <si>
    <t>UN949794627</t>
  </si>
  <si>
    <t>collinsronald@salazar.com</t>
  </si>
  <si>
    <t>V002749</t>
  </si>
  <si>
    <t>Boyd-Hahn</t>
  </si>
  <si>
    <t>FR267063971</t>
  </si>
  <si>
    <t>xanderson@graham.info</t>
  </si>
  <si>
    <t>V002750</t>
  </si>
  <si>
    <t>Morris-Mcdaniel</t>
  </si>
  <si>
    <t>FR961359626</t>
  </si>
  <si>
    <t>diana51@butler-henry.com</t>
  </si>
  <si>
    <t>V002751</t>
  </si>
  <si>
    <t>Cohen-Collins</t>
  </si>
  <si>
    <t>SW624978165</t>
  </si>
  <si>
    <t>lisa89@nixon-jones.org</t>
  </si>
  <si>
    <t>V002752</t>
  </si>
  <si>
    <t>UN608757489</t>
  </si>
  <si>
    <t>brandirush@alvarez-jennings.com</t>
  </si>
  <si>
    <t>V002753</t>
  </si>
  <si>
    <t>Henry, Hines and Adams</t>
  </si>
  <si>
    <t>SP614536538</t>
  </si>
  <si>
    <t>ryan73@mcclure-morris.com</t>
  </si>
  <si>
    <t>V002754</t>
  </si>
  <si>
    <t>Lopez, Evans and Archer</t>
  </si>
  <si>
    <t>PO738783304</t>
  </si>
  <si>
    <t>bradley24@drake.com</t>
  </si>
  <si>
    <t>V002755</t>
  </si>
  <si>
    <t>SP631720263</t>
  </si>
  <si>
    <t>theresa22@benjamin.biz</t>
  </si>
  <si>
    <t>V002756</t>
  </si>
  <si>
    <t>UN403279162</t>
  </si>
  <si>
    <t>katherinesawyer@mathews-clarke.com</t>
  </si>
  <si>
    <t>V002757</t>
  </si>
  <si>
    <t>Newman, Kelly and Campbell</t>
  </si>
  <si>
    <t>UN268390676</t>
  </si>
  <si>
    <t>swalker@martin.com</t>
  </si>
  <si>
    <t>V002758</t>
  </si>
  <si>
    <t>Acevedo, Scott and Rodriguez</t>
  </si>
  <si>
    <t>SP332649732</t>
  </si>
  <si>
    <t>blanchardmichael@lopez.net</t>
  </si>
  <si>
    <t>V002759</t>
  </si>
  <si>
    <t>Burke Ltd</t>
  </si>
  <si>
    <t>PO565506736</t>
  </si>
  <si>
    <t>melissabrennan@chandler.com</t>
  </si>
  <si>
    <t>V002760</t>
  </si>
  <si>
    <t>Hernandez-Brewer</t>
  </si>
  <si>
    <t>UN126991751</t>
  </si>
  <si>
    <t>guerrajasmine@burton.org</t>
  </si>
  <si>
    <t>V002761</t>
  </si>
  <si>
    <t>Lopez-Wilson</t>
  </si>
  <si>
    <t>FR318337681</t>
  </si>
  <si>
    <t>eddiecox@arroyo-bennett.com</t>
  </si>
  <si>
    <t>V002762</t>
  </si>
  <si>
    <t>Barnes, Wright and Lester</t>
  </si>
  <si>
    <t>PO630424425</t>
  </si>
  <si>
    <t>castroangela@norris-brown.net</t>
  </si>
  <si>
    <t>V002763</t>
  </si>
  <si>
    <t>Drake, Walker and Kim</t>
  </si>
  <si>
    <t>UN638204088</t>
  </si>
  <si>
    <t>smithkevin@contreras.org</t>
  </si>
  <si>
    <t>V002764</t>
  </si>
  <si>
    <t>Jensen-Mayo</t>
  </si>
  <si>
    <t>PO532101439</t>
  </si>
  <si>
    <t>sawyerjennifer@smith-williams.com</t>
  </si>
  <si>
    <t>V002765</t>
  </si>
  <si>
    <t>Henderson, Mitchell and Ibarra</t>
  </si>
  <si>
    <t>GE391103080</t>
  </si>
  <si>
    <t>susan86@james.info</t>
  </si>
  <si>
    <t>V002766</t>
  </si>
  <si>
    <t>IT929996184</t>
  </si>
  <si>
    <t>wilsonlisa@nguyen.biz</t>
  </si>
  <si>
    <t>V002767</t>
  </si>
  <si>
    <t>Randolph, Wolf and Murphy</t>
  </si>
  <si>
    <t>IT700121520</t>
  </si>
  <si>
    <t>eileen97@zhang-marshall.org</t>
  </si>
  <si>
    <t>V002768</t>
  </si>
  <si>
    <t>Davila, Wheeler and Watson</t>
  </si>
  <si>
    <t>GE363939751</t>
  </si>
  <si>
    <t>youngjoseph@gomez.com</t>
  </si>
  <si>
    <t>V002769</t>
  </si>
  <si>
    <t>Ellis and Sons</t>
  </si>
  <si>
    <t>GE547101163</t>
  </si>
  <si>
    <t>brenda84@hamilton.biz</t>
  </si>
  <si>
    <t>V002770</t>
  </si>
  <si>
    <t>Pope Group</t>
  </si>
  <si>
    <t>FR755303159</t>
  </si>
  <si>
    <t>mcclainamy@sawyer.net</t>
  </si>
  <si>
    <t>V002771</t>
  </si>
  <si>
    <t>Mullen PLC</t>
  </si>
  <si>
    <t>PO347210244</t>
  </si>
  <si>
    <t>dianespears@crosby-pratt.com</t>
  </si>
  <si>
    <t>V002772</t>
  </si>
  <si>
    <t>Smith-Fisher</t>
  </si>
  <si>
    <t>PO185215271</t>
  </si>
  <si>
    <t>michaelbarnett@torres.com</t>
  </si>
  <si>
    <t>V002773</t>
  </si>
  <si>
    <t>Steele, Harmon and Williams</t>
  </si>
  <si>
    <t>PO656407037</t>
  </si>
  <si>
    <t>steven94@fox.info</t>
  </si>
  <si>
    <t>V002774</t>
  </si>
  <si>
    <t>Goodman, Allison and Miller</t>
  </si>
  <si>
    <t>SW917716666</t>
  </si>
  <si>
    <t>lisa06@crosby-shannon.net</t>
  </si>
  <si>
    <t>V002775</t>
  </si>
  <si>
    <t>Johnson, Goodman and Beltran</t>
  </si>
  <si>
    <t>RO764999380</t>
  </si>
  <si>
    <t>lauratucker@lawrence.com</t>
  </si>
  <si>
    <t>V002776</t>
  </si>
  <si>
    <t>Myers-Bell</t>
  </si>
  <si>
    <t>CZ189519629</t>
  </si>
  <si>
    <t>weavermegan@ballard-crosby.com</t>
  </si>
  <si>
    <t>V002777</t>
  </si>
  <si>
    <t>Olson LLC</t>
  </si>
  <si>
    <t>IT860432530</t>
  </si>
  <si>
    <t>mary51@gonzales.info</t>
  </si>
  <si>
    <t>V002778</t>
  </si>
  <si>
    <t>Savage-Hall</t>
  </si>
  <si>
    <t>UN356762675</t>
  </si>
  <si>
    <t>cbarber@morrison-brown.info</t>
  </si>
  <si>
    <t>V002779</t>
  </si>
  <si>
    <t>Cruz, Alvarez and Williams</t>
  </si>
  <si>
    <t>CZ654179451</t>
  </si>
  <si>
    <t>gerald57@winters.com</t>
  </si>
  <si>
    <t>V002780</t>
  </si>
  <si>
    <t>Richards-Combs</t>
  </si>
  <si>
    <t>RO523120765</t>
  </si>
  <si>
    <t>eric74@reed-montgomery.com</t>
  </si>
  <si>
    <t>V002781</t>
  </si>
  <si>
    <t>Mccarty, Potts and Allen</t>
  </si>
  <si>
    <t>FR939743474</t>
  </si>
  <si>
    <t>cindylee@dean.com</t>
  </si>
  <si>
    <t>V002782</t>
  </si>
  <si>
    <t>Macias-Christensen</t>
  </si>
  <si>
    <t>IT430818292</t>
  </si>
  <si>
    <t>amberjohnson@johnston-jackson.info</t>
  </si>
  <si>
    <t>V002783</t>
  </si>
  <si>
    <t>Wilson-Price</t>
  </si>
  <si>
    <t>CZ988330709</t>
  </si>
  <si>
    <t>ashleybeth@sloan.org</t>
  </si>
  <si>
    <t>V002784</t>
  </si>
  <si>
    <t>Bishop, Holden and Stewart</t>
  </si>
  <si>
    <t>UN330657367</t>
  </si>
  <si>
    <t>johnsonbilly@coleman.net</t>
  </si>
  <si>
    <t>V002785</t>
  </si>
  <si>
    <t>Gallegos-Bond</t>
  </si>
  <si>
    <t>IT963215670</t>
  </si>
  <si>
    <t>charlesmarshall@smith.biz</t>
  </si>
  <si>
    <t>V002786</t>
  </si>
  <si>
    <t>UN197740935</t>
  </si>
  <si>
    <t>kimberly14@wells-roberts.info</t>
  </si>
  <si>
    <t>V002787</t>
  </si>
  <si>
    <t>Shaw PLC</t>
  </si>
  <si>
    <t>GE114401061</t>
  </si>
  <si>
    <t>fjones@miller-carey.com</t>
  </si>
  <si>
    <t>V002788</t>
  </si>
  <si>
    <t>Cabrera LLC</t>
  </si>
  <si>
    <t>UN377393850</t>
  </si>
  <si>
    <t>chorton@moore-waters.org</t>
  </si>
  <si>
    <t>V002789</t>
  </si>
  <si>
    <t>Clark, Powell and Mclaughlin</t>
  </si>
  <si>
    <t>CZ392466062</t>
  </si>
  <si>
    <t>pvelazquez@gibbs.com</t>
  </si>
  <si>
    <t>V002790</t>
  </si>
  <si>
    <t>Myers and Sons</t>
  </si>
  <si>
    <t>SP723919739</t>
  </si>
  <si>
    <t>xzamora@freeman-hamilton.info</t>
  </si>
  <si>
    <t>V002791</t>
  </si>
  <si>
    <t>Rogers-Osborn</t>
  </si>
  <si>
    <t>FR913895855</t>
  </si>
  <si>
    <t>lboyd@allison.com</t>
  </si>
  <si>
    <t>V002792</t>
  </si>
  <si>
    <t>Edwards Group</t>
  </si>
  <si>
    <t>FR409979530</t>
  </si>
  <si>
    <t>sharihoffman@garrett.com</t>
  </si>
  <si>
    <t>V002793</t>
  </si>
  <si>
    <t>Zamora, Perez and Cooper</t>
  </si>
  <si>
    <t>UN659554719</t>
  </si>
  <si>
    <t>elizabethbell@murphy.com</t>
  </si>
  <si>
    <t>V002794</t>
  </si>
  <si>
    <t>Hill and Sons</t>
  </si>
  <si>
    <t>SW869986303</t>
  </si>
  <si>
    <t>bethany74@howe.com</t>
  </si>
  <si>
    <t>V002795</t>
  </si>
  <si>
    <t>Rice-Villegas</t>
  </si>
  <si>
    <t>PO145170424</t>
  </si>
  <si>
    <t>sbutler@carey.biz</t>
  </si>
  <si>
    <t>V002796</t>
  </si>
  <si>
    <t>Rose, King and Swanson</t>
  </si>
  <si>
    <t>PO165577123</t>
  </si>
  <si>
    <t>franklinelaine@heath.com</t>
  </si>
  <si>
    <t>V002797</t>
  </si>
  <si>
    <t>Christensen-Rodriguez</t>
  </si>
  <si>
    <t>SW854554922</t>
  </si>
  <si>
    <t>robertfranklin@harris-matthews.com</t>
  </si>
  <si>
    <t>V002798</t>
  </si>
  <si>
    <t>Long-Pineda</t>
  </si>
  <si>
    <t>GE981330371</t>
  </si>
  <si>
    <t>gallowayrhonda@klein.com</t>
  </si>
  <si>
    <t>V002799</t>
  </si>
  <si>
    <t>Moore and Sons</t>
  </si>
  <si>
    <t>SW690944578</t>
  </si>
  <si>
    <t>wagneryolanda@hunter.com</t>
  </si>
  <si>
    <t>V002800</t>
  </si>
  <si>
    <t>Cervantes Group</t>
  </si>
  <si>
    <t>SP249806451</t>
  </si>
  <si>
    <t>johnsonshawn@hughes.net</t>
  </si>
  <si>
    <t>V002801</t>
  </si>
  <si>
    <t>Compton LLC</t>
  </si>
  <si>
    <t>RO119397412</t>
  </si>
  <si>
    <t>whitesheila@miller.org</t>
  </si>
  <si>
    <t>V002802</t>
  </si>
  <si>
    <t>SP744418348</t>
  </si>
  <si>
    <t>V002803</t>
  </si>
  <si>
    <t>Warner-Alvarez</t>
  </si>
  <si>
    <t>IT885584693</t>
  </si>
  <si>
    <t>montgomerybrett@martin.com</t>
  </si>
  <si>
    <t>V002804</t>
  </si>
  <si>
    <t>GE963129446</t>
  </si>
  <si>
    <t>bjacobs@wu-fernandez.org</t>
  </si>
  <si>
    <t>V002805</t>
  </si>
  <si>
    <t>Gonzales, Hogan and Bautista</t>
  </si>
  <si>
    <t>SW129297994</t>
  </si>
  <si>
    <t>kbrown@hawkins-gonzalez.org</t>
  </si>
  <si>
    <t>V002806</t>
  </si>
  <si>
    <t>Tucker-Martin</t>
  </si>
  <si>
    <t>SW829361422</t>
  </si>
  <si>
    <t>michael69@white-brown.com</t>
  </si>
  <si>
    <t>V002807</t>
  </si>
  <si>
    <t>Taylor, Trujillo and Wright</t>
  </si>
  <si>
    <t>RO241855564</t>
  </si>
  <si>
    <t>tsmith@rodriguez-collier.com</t>
  </si>
  <si>
    <t>V002808</t>
  </si>
  <si>
    <t>Austin Inc</t>
  </si>
  <si>
    <t>IT524255635</t>
  </si>
  <si>
    <t>ttran@glover.com</t>
  </si>
  <si>
    <t>V002809</t>
  </si>
  <si>
    <t>Wolfe, Coleman and Melton</t>
  </si>
  <si>
    <t>FR646323102</t>
  </si>
  <si>
    <t>dale91@young-hines.com</t>
  </si>
  <si>
    <t>V002810</t>
  </si>
  <si>
    <t>Carr LLC</t>
  </si>
  <si>
    <t>UN786479820</t>
  </si>
  <si>
    <t>pcampbell@gibson.net</t>
  </si>
  <si>
    <t>V002811</t>
  </si>
  <si>
    <t>Cunningham, Welch and Mendoza</t>
  </si>
  <si>
    <t>IT487812235</t>
  </si>
  <si>
    <t>carmenferguson@jones.com</t>
  </si>
  <si>
    <t>V002812</t>
  </si>
  <si>
    <t>Reynolds, Green and Martin</t>
  </si>
  <si>
    <t>IT452710343</t>
  </si>
  <si>
    <t>barnesjerry@johnson-padilla.com</t>
  </si>
  <si>
    <t>V002813</t>
  </si>
  <si>
    <t>Powell, Logan and Romero</t>
  </si>
  <si>
    <t>RO293338210</t>
  </si>
  <si>
    <t>ashley60@johnson.com</t>
  </si>
  <si>
    <t>V002814</t>
  </si>
  <si>
    <t>Joyce-Snyder</t>
  </si>
  <si>
    <t>UN122772136</t>
  </si>
  <si>
    <t>tturner@pope.com</t>
  </si>
  <si>
    <t>V002815</t>
  </si>
  <si>
    <t>Blackwell, Jones and Krueger</t>
  </si>
  <si>
    <t>PO734427176</t>
  </si>
  <si>
    <t>elizabethrichards@hess.com</t>
  </si>
  <si>
    <t>V002816</t>
  </si>
  <si>
    <t>Flowers-Maldonado</t>
  </si>
  <si>
    <t>SW893370046</t>
  </si>
  <si>
    <t>brittneybentley@chavez.biz</t>
  </si>
  <si>
    <t>V002817</t>
  </si>
  <si>
    <t>Hoffman, Hendricks and Mcconnell</t>
  </si>
  <si>
    <t>GE773065517</t>
  </si>
  <si>
    <t>sarah40@kennedy.com</t>
  </si>
  <si>
    <t>V002818</t>
  </si>
  <si>
    <t>Peters-Cole</t>
  </si>
  <si>
    <t>GE830328252</t>
  </si>
  <si>
    <t>janet83@sims.info</t>
  </si>
  <si>
    <t>V002819</t>
  </si>
  <si>
    <t>Snyder Group</t>
  </si>
  <si>
    <t>RO627520980</t>
  </si>
  <si>
    <t>ublanchard@ruiz.org</t>
  </si>
  <si>
    <t>V002820</t>
  </si>
  <si>
    <t>Zimmerman, Knapp and Washington</t>
  </si>
  <si>
    <t>bryan59@gilmore.com</t>
  </si>
  <si>
    <t>V002821</t>
  </si>
  <si>
    <t>Floyd and Sons</t>
  </si>
  <si>
    <t>UN106973904</t>
  </si>
  <si>
    <t>ysilva@miller-nixon.info</t>
  </si>
  <si>
    <t>V002822</t>
  </si>
  <si>
    <t>Ray Ltd</t>
  </si>
  <si>
    <t>CZ203291208</t>
  </si>
  <si>
    <t>daniellewis@smith-robinson.net</t>
  </si>
  <si>
    <t>V002823</t>
  </si>
  <si>
    <t>Powell, Glass and Mills</t>
  </si>
  <si>
    <t>IT746486465</t>
  </si>
  <si>
    <t>imoore@le.biz</t>
  </si>
  <si>
    <t>V002824</t>
  </si>
  <si>
    <t>Rodriguez-Brown</t>
  </si>
  <si>
    <t>SP780611905</t>
  </si>
  <si>
    <t>alexandriadixon@bernard-torres.com</t>
  </si>
  <si>
    <t>V002825</t>
  </si>
  <si>
    <t>Bray-Spencer</t>
  </si>
  <si>
    <t>UN951849256</t>
  </si>
  <si>
    <t>dmunoz@daugherty.org</t>
  </si>
  <si>
    <t>V002826</t>
  </si>
  <si>
    <t>IT852050431</t>
  </si>
  <si>
    <t>seandelgado@hall.com</t>
  </si>
  <si>
    <t>V002827</t>
  </si>
  <si>
    <t>Walker, Anderson and Brown</t>
  </si>
  <si>
    <t>RO466152314</t>
  </si>
  <si>
    <t>kristenshaffer@adams.org</t>
  </si>
  <si>
    <t>V002828</t>
  </si>
  <si>
    <t>Mathis-Hayes</t>
  </si>
  <si>
    <t>UN363774324</t>
  </si>
  <si>
    <t>fowlerzachary@turner.info</t>
  </si>
  <si>
    <t>V002829</t>
  </si>
  <si>
    <t>King, Olson and Nelson</t>
  </si>
  <si>
    <t>PO794121903</t>
  </si>
  <si>
    <t>oblake@baker.com</t>
  </si>
  <si>
    <t>V002830</t>
  </si>
  <si>
    <t>Green-Williams</t>
  </si>
  <si>
    <t>CZ644932528</t>
  </si>
  <si>
    <t>jasonwilliams@flores.com</t>
  </si>
  <si>
    <t>V002831</t>
  </si>
  <si>
    <t>Hamilton, Rodriguez and Hodge</t>
  </si>
  <si>
    <t>SW322769339</t>
  </si>
  <si>
    <t>katiegomez@lopez.net</t>
  </si>
  <si>
    <t>V002832</t>
  </si>
  <si>
    <t>Ballard, Berry and Smith</t>
  </si>
  <si>
    <t>GE292079115</t>
  </si>
  <si>
    <t>lanemanuel@swanson.org</t>
  </si>
  <si>
    <t>V002833</t>
  </si>
  <si>
    <t>Evans-Scott</t>
  </si>
  <si>
    <t>IT759750931</t>
  </si>
  <si>
    <t>molinalaura@parker-johnson.org</t>
  </si>
  <si>
    <t>V002834</t>
  </si>
  <si>
    <t>Schroeder Inc</t>
  </si>
  <si>
    <t>RO830486657</t>
  </si>
  <si>
    <t>taramiller@richards.com</t>
  </si>
  <si>
    <t>V002835</t>
  </si>
  <si>
    <t>Grant and Sons</t>
  </si>
  <si>
    <t>SW681214260</t>
  </si>
  <si>
    <t>raymond03@cervantes.com</t>
  </si>
  <si>
    <t>V002836</t>
  </si>
  <si>
    <t>Bridges-Washington</t>
  </si>
  <si>
    <t>SP687657093</t>
  </si>
  <si>
    <t>markoliver@green-williams.org</t>
  </si>
  <si>
    <t>V002837</t>
  </si>
  <si>
    <t>Lopez, Castillo and Garcia</t>
  </si>
  <si>
    <t>RO788795661</t>
  </si>
  <si>
    <t>zamoracharles@jones.info</t>
  </si>
  <si>
    <t>V002838</t>
  </si>
  <si>
    <t>Turner and Sons</t>
  </si>
  <si>
    <t>UN530418911</t>
  </si>
  <si>
    <t>karen67@shaw-gibson.info</t>
  </si>
  <si>
    <t>V002839</t>
  </si>
  <si>
    <t>Mcgrath, Moon and Scott</t>
  </si>
  <si>
    <t>IT701528728</t>
  </si>
  <si>
    <t>jennifer47@wilcox.com</t>
  </si>
  <si>
    <t>V002840</t>
  </si>
  <si>
    <t>Stone-Clarke</t>
  </si>
  <si>
    <t>CZ320827650</t>
  </si>
  <si>
    <t>randybenson@jones.org</t>
  </si>
  <si>
    <t>V002841</t>
  </si>
  <si>
    <t>Rogers Inc</t>
  </si>
  <si>
    <t>CZ227591622</t>
  </si>
  <si>
    <t>qsheppard@zavala.com</t>
  </si>
  <si>
    <t>V002842</t>
  </si>
  <si>
    <t>Coffey LLC</t>
  </si>
  <si>
    <t>GE836325864</t>
  </si>
  <si>
    <t>thompsonrobert@vazquez-tapia.biz</t>
  </si>
  <si>
    <t>V002843</t>
  </si>
  <si>
    <t>Patton, Howard and Smith</t>
  </si>
  <si>
    <t>UN743925769</t>
  </si>
  <si>
    <t>priceeric@juarez.org</t>
  </si>
  <si>
    <t>V002844</t>
  </si>
  <si>
    <t>Reed, Robinson and Morales</t>
  </si>
  <si>
    <t>SW368953532</t>
  </si>
  <si>
    <t>ashley82@white-ford.com</t>
  </si>
  <si>
    <t>V002845</t>
  </si>
  <si>
    <t>Hurley, Barnett and Campbell</t>
  </si>
  <si>
    <t>SP512305958</t>
  </si>
  <si>
    <t>kevin68@thompson-mullen.com</t>
  </si>
  <si>
    <t>V002846</t>
  </si>
  <si>
    <t>Douglas, Mora and Williams</t>
  </si>
  <si>
    <t>SP193474644</t>
  </si>
  <si>
    <t>benjamin83@welch.com</t>
  </si>
  <si>
    <t>V002847</t>
  </si>
  <si>
    <t>Willis-Escobar</t>
  </si>
  <si>
    <t>SP607561313</t>
  </si>
  <si>
    <t>V002848</t>
  </si>
  <si>
    <t>Kim-Ferguson</t>
  </si>
  <si>
    <t>jessica34@monroe-little.com</t>
  </si>
  <si>
    <t>V002849</t>
  </si>
  <si>
    <t>Smith Group</t>
  </si>
  <si>
    <t>RO101184995</t>
  </si>
  <si>
    <t>michaelhall@buchanan.com</t>
  </si>
  <si>
    <t>V002850</t>
  </si>
  <si>
    <t>CZ917473456</t>
  </si>
  <si>
    <t>nicole07@bennett.com</t>
  </si>
  <si>
    <t>V002851</t>
  </si>
  <si>
    <t>Ross Inc</t>
  </si>
  <si>
    <t>UN758475252</t>
  </si>
  <si>
    <t>jeffreywright@williams.com</t>
  </si>
  <si>
    <t>V002852</t>
  </si>
  <si>
    <t>Barrera, Murphy and Cobb</t>
  </si>
  <si>
    <t>UN740974902</t>
  </si>
  <si>
    <t>stanley50@brooks.com</t>
  </si>
  <si>
    <t>V002853</t>
  </si>
  <si>
    <t>Hoffman, Rivera and Obrien</t>
  </si>
  <si>
    <t>GE512161206</t>
  </si>
  <si>
    <t>masonriddle@hill.org</t>
  </si>
  <si>
    <t>V002854</t>
  </si>
  <si>
    <t>Perez and Sons</t>
  </si>
  <si>
    <t>UN793352303</t>
  </si>
  <si>
    <t>jonathan20@thompson.com</t>
  </si>
  <si>
    <t>V002855</t>
  </si>
  <si>
    <t>Carpenter-Crawford</t>
  </si>
  <si>
    <t>GE901369611</t>
  </si>
  <si>
    <t>emilysanchez@smith-jones.com</t>
  </si>
  <si>
    <t>V002856</t>
  </si>
  <si>
    <t>Gutierrez-Brennan</t>
  </si>
  <si>
    <t>UN658521345</t>
  </si>
  <si>
    <t>cory61@carpenter-morris.net</t>
  </si>
  <si>
    <t>V002857</t>
  </si>
  <si>
    <t>Johnson, Valdez and Howard</t>
  </si>
  <si>
    <t>UN287482346</t>
  </si>
  <si>
    <t>teresa89@shah-johnson.com</t>
  </si>
  <si>
    <t>V002858</t>
  </si>
  <si>
    <t>SP965180945</t>
  </si>
  <si>
    <t>lopezmichelle@nguyen.org</t>
  </si>
  <si>
    <t>V002859</t>
  </si>
  <si>
    <t>Roth and Sons</t>
  </si>
  <si>
    <t>SW251046646</t>
  </si>
  <si>
    <t>johnsonnicholas@miranda-curry.info</t>
  </si>
  <si>
    <t>V002860</t>
  </si>
  <si>
    <t>Rodriguez-Stevenson</t>
  </si>
  <si>
    <t>UN803655900</t>
  </si>
  <si>
    <t>qcarter@hall.com</t>
  </si>
  <si>
    <t>V002861</t>
  </si>
  <si>
    <t>Kelly-Norman</t>
  </si>
  <si>
    <t>GE363776068</t>
  </si>
  <si>
    <t>jared80@torres.com</t>
  </si>
  <si>
    <t>V002862</t>
  </si>
  <si>
    <t>Mullins, Chen and Butler</t>
  </si>
  <si>
    <t>FR111001514</t>
  </si>
  <si>
    <t>dunndarren@herring.com</t>
  </si>
  <si>
    <t>V002863</t>
  </si>
  <si>
    <t>Jackson, Johnson and Anderson</t>
  </si>
  <si>
    <t>GE276778270</t>
  </si>
  <si>
    <t>eriley@zamora.com</t>
  </si>
  <si>
    <t>V002864</t>
  </si>
  <si>
    <t>Martinez-Hunter</t>
  </si>
  <si>
    <t>FR362438400</t>
  </si>
  <si>
    <t>andersonjames@hughes.com</t>
  </si>
  <si>
    <t>V002865</t>
  </si>
  <si>
    <t>Joseph Group</t>
  </si>
  <si>
    <t>IT927348038</t>
  </si>
  <si>
    <t>ahanna@anderson.com</t>
  </si>
  <si>
    <t>V002866</t>
  </si>
  <si>
    <t>Mendoza, Hernandez and Wagner</t>
  </si>
  <si>
    <t>RO299137798</t>
  </si>
  <si>
    <t>delgadowalter@townsend.com</t>
  </si>
  <si>
    <t>V002867</t>
  </si>
  <si>
    <t>Horton, Cole and Sherman</t>
  </si>
  <si>
    <t>SP979181277</t>
  </si>
  <si>
    <t>heathersmith@flores-hardy.com</t>
  </si>
  <si>
    <t>V002868</t>
  </si>
  <si>
    <t>PO455813139</t>
  </si>
  <si>
    <t>valerie20@johnson.info</t>
  </si>
  <si>
    <t>V002869</t>
  </si>
  <si>
    <t>Juarez, Watkins and Singleton</t>
  </si>
  <si>
    <t>GE653460562</t>
  </si>
  <si>
    <t>darlene76@rangel.net</t>
  </si>
  <si>
    <t>V002870</t>
  </si>
  <si>
    <t>Stephens-Jackson</t>
  </si>
  <si>
    <t>UN144286741</t>
  </si>
  <si>
    <t>marie18@vaughn-reynolds.com</t>
  </si>
  <si>
    <t>V002871</t>
  </si>
  <si>
    <t>Roth, Diaz and Rangel</t>
  </si>
  <si>
    <t>UN622929764</t>
  </si>
  <si>
    <t>harrisnicholas@clark.biz</t>
  </si>
  <si>
    <t>V002872</t>
  </si>
  <si>
    <t>Smith, Smith and Perez</t>
  </si>
  <si>
    <t>CZ857196977</t>
  </si>
  <si>
    <t>jonesjoshua@miller-alvarez.com</t>
  </si>
  <si>
    <t>V002873</t>
  </si>
  <si>
    <t>Chapman, Brown and Williams</t>
  </si>
  <si>
    <t>FR141004640</t>
  </si>
  <si>
    <t>timothy30@duncan.org</t>
  </si>
  <si>
    <t>V002874</t>
  </si>
  <si>
    <t>Arnold LLC</t>
  </si>
  <si>
    <t>GE802172345</t>
  </si>
  <si>
    <t>davenportamanda@erickson-griffith.net</t>
  </si>
  <si>
    <t>V002875</t>
  </si>
  <si>
    <t>Rhodes Inc</t>
  </si>
  <si>
    <t>UN316235290</t>
  </si>
  <si>
    <t>thernandez@howell.com</t>
  </si>
  <si>
    <t>V002876</t>
  </si>
  <si>
    <t>Johnson, Mccann and Reynolds</t>
  </si>
  <si>
    <t>UN938851931</t>
  </si>
  <si>
    <t>hernandezdavid@robertson.com</t>
  </si>
  <si>
    <t>V002877</t>
  </si>
  <si>
    <t>Alexander, Clarke and Short</t>
  </si>
  <si>
    <t>UN942835910</t>
  </si>
  <si>
    <t>patriciaclark@fischer.com</t>
  </si>
  <si>
    <t>V002878</t>
  </si>
  <si>
    <t>Castillo LLC</t>
  </si>
  <si>
    <t>UN611399781</t>
  </si>
  <si>
    <t>emartin@howell-smith.com</t>
  </si>
  <si>
    <t>V002879</t>
  </si>
  <si>
    <t>Hall, Yang and Alexander</t>
  </si>
  <si>
    <t>UN463663993</t>
  </si>
  <si>
    <t>brittanylarsen@pace-becker.net</t>
  </si>
  <si>
    <t>V002880</t>
  </si>
  <si>
    <t>RO937519654</t>
  </si>
  <si>
    <t>patriciacopeland@pineda-chavez.com</t>
  </si>
  <si>
    <t>V002881</t>
  </si>
  <si>
    <t>Hunt-Marks</t>
  </si>
  <si>
    <t>RO865790515</t>
  </si>
  <si>
    <t>nguyensteven@hurley.info</t>
  </si>
  <si>
    <t>V002882</t>
  </si>
  <si>
    <t>Hayes Group</t>
  </si>
  <si>
    <t>IT279289111</t>
  </si>
  <si>
    <t>warrennicole@boyer-galloway.com</t>
  </si>
  <si>
    <t>V002883</t>
  </si>
  <si>
    <t>Mayer Ltd</t>
  </si>
  <si>
    <t>RO778144580</t>
  </si>
  <si>
    <t>amber96@martinez.com</t>
  </si>
  <si>
    <t>V002884</t>
  </si>
  <si>
    <t>Rojas-Manning</t>
  </si>
  <si>
    <t>UN710149885</t>
  </si>
  <si>
    <t>mitchelleric@ramirez.net</t>
  </si>
  <si>
    <t>V002885</t>
  </si>
  <si>
    <t>Lowe and Sons</t>
  </si>
  <si>
    <t>FR342664288</t>
  </si>
  <si>
    <t>gilbertjessica@mcguire-bowers.com</t>
  </si>
  <si>
    <t>V002886</t>
  </si>
  <si>
    <t>Hogan Ltd</t>
  </si>
  <si>
    <t>PO186665362</t>
  </si>
  <si>
    <t>jgarcia@chavez.com</t>
  </si>
  <si>
    <t>V002887</t>
  </si>
  <si>
    <t>Stewart, Mejia and Owen</t>
  </si>
  <si>
    <t>CZ922244801</t>
  </si>
  <si>
    <t>perkinskenneth@burgess.com</t>
  </si>
  <si>
    <t>V002888</t>
  </si>
  <si>
    <t>Goodman-Matthews</t>
  </si>
  <si>
    <t>timothylong@fitzgerald-schmidt.com</t>
  </si>
  <si>
    <t>V002889</t>
  </si>
  <si>
    <t>Morrow PLC</t>
  </si>
  <si>
    <t>UN878170615</t>
  </si>
  <si>
    <t>emilycontreras@crawford.com</t>
  </si>
  <si>
    <t>V002890</t>
  </si>
  <si>
    <t>Fisher, Lewis and Hinton</t>
  </si>
  <si>
    <t>RO914598095</t>
  </si>
  <si>
    <t>jacksoncraig@bates-cruz.com</t>
  </si>
  <si>
    <t>V002891</t>
  </si>
  <si>
    <t>Burns, Landry and Medina</t>
  </si>
  <si>
    <t>PO202412165</t>
  </si>
  <si>
    <t>shawnberger@smith.biz</t>
  </si>
  <si>
    <t>V002892</t>
  </si>
  <si>
    <t>UN143216797</t>
  </si>
  <si>
    <t>cindy12@nguyen-waters.biz</t>
  </si>
  <si>
    <t>V002893</t>
  </si>
  <si>
    <t>Williamson, Nguyen and Smith</t>
  </si>
  <si>
    <t>UN718684899</t>
  </si>
  <si>
    <t>john57@luna.com</t>
  </si>
  <si>
    <t>V002894</t>
  </si>
  <si>
    <t>Trujillo, Johnson and Newton</t>
  </si>
  <si>
    <t>RO650996389</t>
  </si>
  <si>
    <t>wmckinney@hanna.org</t>
  </si>
  <si>
    <t>V002895</t>
  </si>
  <si>
    <t>Savage-Church</t>
  </si>
  <si>
    <t>willie27@lewis.com</t>
  </si>
  <si>
    <t>V002896</t>
  </si>
  <si>
    <t>Wright-Kirby</t>
  </si>
  <si>
    <t>SW341175262</t>
  </si>
  <si>
    <t>markguzman@myers.biz</t>
  </si>
  <si>
    <t>V002897</t>
  </si>
  <si>
    <t>Hawkins-Zuniga</t>
  </si>
  <si>
    <t>SW314179235</t>
  </si>
  <si>
    <t>floresbobby@miller.com</t>
  </si>
  <si>
    <t>V002898</t>
  </si>
  <si>
    <t>Nelson, Vang and Williams</t>
  </si>
  <si>
    <t>GE137865098</t>
  </si>
  <si>
    <t>tracy68@reyes.org</t>
  </si>
  <si>
    <t>V002899</t>
  </si>
  <si>
    <t>Smith, Harrison and Yang</t>
  </si>
  <si>
    <t>GE203465764</t>
  </si>
  <si>
    <t>spencechristopher@hurst.com</t>
  </si>
  <si>
    <t>V002900</t>
  </si>
  <si>
    <t>Russell, Simmons and Sims</t>
  </si>
  <si>
    <t>RO742000576</t>
  </si>
  <si>
    <t>paige70@wilkins.biz</t>
  </si>
  <si>
    <t>V002901</t>
  </si>
  <si>
    <t>Barrera, Mccarthy and Smith</t>
  </si>
  <si>
    <t>CZ880568786</t>
  </si>
  <si>
    <t>millerray@walls-baker.com</t>
  </si>
  <si>
    <t>V002902</t>
  </si>
  <si>
    <t>Russell, Scott and Wilson</t>
  </si>
  <si>
    <t>UN794811962</t>
  </si>
  <si>
    <t>ianvilla@wade.com</t>
  </si>
  <si>
    <t>V002903</t>
  </si>
  <si>
    <t>Murray, Nash and Jones</t>
  </si>
  <si>
    <t>SW384721971</t>
  </si>
  <si>
    <t>jillwall@osborne-myers.net</t>
  </si>
  <si>
    <t>V002904</t>
  </si>
  <si>
    <t>Smith-Aguilar</t>
  </si>
  <si>
    <t>IT999912339</t>
  </si>
  <si>
    <t>elliottfrank@vasquez.net</t>
  </si>
  <si>
    <t>V002905</t>
  </si>
  <si>
    <t>Craig PLC</t>
  </si>
  <si>
    <t>RO669127245</t>
  </si>
  <si>
    <t>qbond@cole.com</t>
  </si>
  <si>
    <t>V002906</t>
  </si>
  <si>
    <t>Dunn-Brown</t>
  </si>
  <si>
    <t>CZ349208497</t>
  </si>
  <si>
    <t>bmorris@neal.org</t>
  </si>
  <si>
    <t>V002907</t>
  </si>
  <si>
    <t>Terry, Shepherd and Saunders</t>
  </si>
  <si>
    <t>GE817959586</t>
  </si>
  <si>
    <t>fergusonsteven@clark-castro.com</t>
  </si>
  <si>
    <t>V002908</t>
  </si>
  <si>
    <t>Hinton LLC</t>
  </si>
  <si>
    <t>FR452592617</t>
  </si>
  <si>
    <t>jamesbryant@hall.com</t>
  </si>
  <si>
    <t>V002909</t>
  </si>
  <si>
    <t>Larson, Chambers and Pham</t>
  </si>
  <si>
    <t>RO976859015</t>
  </si>
  <si>
    <t>hgrant@fox.info</t>
  </si>
  <si>
    <t>V002910</t>
  </si>
  <si>
    <t>Robinson, Adams and King</t>
  </si>
  <si>
    <t>PO122649190</t>
  </si>
  <si>
    <t>paulbarry@moore-harper.net</t>
  </si>
  <si>
    <t>V002911</t>
  </si>
  <si>
    <t>Jones-Porter</t>
  </si>
  <si>
    <t>PO341049913</t>
  </si>
  <si>
    <t>martinrobert@cabrera-arroyo.com</t>
  </si>
  <si>
    <t>V002912</t>
  </si>
  <si>
    <t>Gonzalez-Rodriguez</t>
  </si>
  <si>
    <t>SW757814990</t>
  </si>
  <si>
    <t>bmoore@walters-meyer.info</t>
  </si>
  <si>
    <t>V002913</t>
  </si>
  <si>
    <t>PO307540652</t>
  </si>
  <si>
    <t>fordjason@meyer-torres.com</t>
  </si>
  <si>
    <t>V002914</t>
  </si>
  <si>
    <t>Castro, Brooks and Taylor</t>
  </si>
  <si>
    <t>PO424029052</t>
  </si>
  <si>
    <t>anthonylowe@jarvis.com</t>
  </si>
  <si>
    <t>V002915</t>
  </si>
  <si>
    <t>Newman-Wilson</t>
  </si>
  <si>
    <t>RO209380816</t>
  </si>
  <si>
    <t>crystalchambers@sandoval.com</t>
  </si>
  <si>
    <t>V002916</t>
  </si>
  <si>
    <t>Webb, Williams and Brown</t>
  </si>
  <si>
    <t>SP970388671</t>
  </si>
  <si>
    <t>vsmith@pena-lee.org</t>
  </si>
  <si>
    <t>V002917</t>
  </si>
  <si>
    <t>Mcbride-Perez</t>
  </si>
  <si>
    <t>UN116767910</t>
  </si>
  <si>
    <t>joel84@gonzalez.biz</t>
  </si>
  <si>
    <t>V002918</t>
  </si>
  <si>
    <t>Gallagher-Lindsey</t>
  </si>
  <si>
    <t>CZ121593761</t>
  </si>
  <si>
    <t>alexandertimothy@gonzalez-powell.net</t>
  </si>
  <si>
    <t>V002919</t>
  </si>
  <si>
    <t>Wilson-Long</t>
  </si>
  <si>
    <t>RO239152155</t>
  </si>
  <si>
    <t>sharon49@johnson-williams.com</t>
  </si>
  <si>
    <t>V002920</t>
  </si>
  <si>
    <t>Oliver Ltd</t>
  </si>
  <si>
    <t>PO578055731</t>
  </si>
  <si>
    <t>ajackson@ferguson.com</t>
  </si>
  <si>
    <t>V002921</t>
  </si>
  <si>
    <t>Vazquez, Welch and Lynch</t>
  </si>
  <si>
    <t>SW890211353</t>
  </si>
  <si>
    <t>cochranjill@hughes.net</t>
  </si>
  <si>
    <t>V002922</t>
  </si>
  <si>
    <t>Bryan, Walker and Sanchez</t>
  </si>
  <si>
    <t>SP835857842</t>
  </si>
  <si>
    <t>chris99@clark.info</t>
  </si>
  <si>
    <t>V002923</t>
  </si>
  <si>
    <t>Nguyen and Sons</t>
  </si>
  <si>
    <t>SP879242800</t>
  </si>
  <si>
    <t>griffithlisa@miller.com</t>
  </si>
  <si>
    <t>V002924</t>
  </si>
  <si>
    <t>SP337078213</t>
  </si>
  <si>
    <t>austin77@gomez.com</t>
  </si>
  <si>
    <t>V002925</t>
  </si>
  <si>
    <t>Keith, Gallagher and Ramirez</t>
  </si>
  <si>
    <t>FR331605603</t>
  </si>
  <si>
    <t>patricia23@horton.com</t>
  </si>
  <si>
    <t>V002926</t>
  </si>
  <si>
    <t>Carlson-Mitchell</t>
  </si>
  <si>
    <t>GE354514330</t>
  </si>
  <si>
    <t>jenningsrichard@watkins.com</t>
  </si>
  <si>
    <t>V002927</t>
  </si>
  <si>
    <t>Anderson Inc</t>
  </si>
  <si>
    <t>PO145665225</t>
  </si>
  <si>
    <t>stephen23@hahn-bond.biz</t>
  </si>
  <si>
    <t>V002928</t>
  </si>
  <si>
    <t>George-Fitzpatrick</t>
  </si>
  <si>
    <t>SW905646395</t>
  </si>
  <si>
    <t>karinanelson@villanueva.com</t>
  </si>
  <si>
    <t>V002929</t>
  </si>
  <si>
    <t>Ballard, White and Carter</t>
  </si>
  <si>
    <t>PO891406700</t>
  </si>
  <si>
    <t>lawrence95@henry-patel.com</t>
  </si>
  <si>
    <t>V002930</t>
  </si>
  <si>
    <t>Wilson-Brown</t>
  </si>
  <si>
    <t>GE490005917</t>
  </si>
  <si>
    <t>hwilson@stevens-macdonald.org</t>
  </si>
  <si>
    <t>V002931</t>
  </si>
  <si>
    <t>Romero, Thomas and Kelly</t>
  </si>
  <si>
    <t>FR150902675</t>
  </si>
  <si>
    <t>michellejackson@chandler.biz</t>
  </si>
  <si>
    <t>V002932</t>
  </si>
  <si>
    <t>GE888715526</t>
  </si>
  <si>
    <t>timothy32@aguirre-smith.info</t>
  </si>
  <si>
    <t>V002933</t>
  </si>
  <si>
    <t>IT722660093</t>
  </si>
  <si>
    <t>uanderson@moore.com</t>
  </si>
  <si>
    <t>V002934</t>
  </si>
  <si>
    <t>Parker, Holloway and Garrett</t>
  </si>
  <si>
    <t>PO282851245</t>
  </si>
  <si>
    <t>qjohnson@king-carson.info</t>
  </si>
  <si>
    <t>V002935</t>
  </si>
  <si>
    <t>Miller, Michael and Mcdonald</t>
  </si>
  <si>
    <t>IT900402268</t>
  </si>
  <si>
    <t>matthew87@spencer.org</t>
  </si>
  <si>
    <t>V002936</t>
  </si>
  <si>
    <t>Garcia Inc</t>
  </si>
  <si>
    <t>UN212990271</t>
  </si>
  <si>
    <t>robertsjames@brewer-jones.com</t>
  </si>
  <si>
    <t>V002937</t>
  </si>
  <si>
    <t>Simmons-Rich</t>
  </si>
  <si>
    <t>SW834774617</t>
  </si>
  <si>
    <t>cunninghamlance@smith.com</t>
  </si>
  <si>
    <t>V002938</t>
  </si>
  <si>
    <t>Martinez-Ryan</t>
  </si>
  <si>
    <t>UN603418613</t>
  </si>
  <si>
    <t>victormckee@taylor-hall.com</t>
  </si>
  <si>
    <t>V002939</t>
  </si>
  <si>
    <t>Shaffer, Woods and Barrett</t>
  </si>
  <si>
    <t>SW164533953</t>
  </si>
  <si>
    <t>ylowe@sullivan-hughes.com</t>
  </si>
  <si>
    <t>V002940</t>
  </si>
  <si>
    <t>UN716875619</t>
  </si>
  <si>
    <t>glasslatasha@smith-henderson.org</t>
  </si>
  <si>
    <t>V002941</t>
  </si>
  <si>
    <t>fmyers@miller.com</t>
  </si>
  <si>
    <t>V002942</t>
  </si>
  <si>
    <t>Hawkins-Smith</t>
  </si>
  <si>
    <t>PO746941146</t>
  </si>
  <si>
    <t>kellersteve@garcia-roberson.com</t>
  </si>
  <si>
    <t>V002943</t>
  </si>
  <si>
    <t>Maxwell, Thornton and Daniels</t>
  </si>
  <si>
    <t>IT295026788</t>
  </si>
  <si>
    <t>rachel89@franco-munoz.com</t>
  </si>
  <si>
    <t>V002944</t>
  </si>
  <si>
    <t>GE706333461</t>
  </si>
  <si>
    <t>jill10@hanna-davis.com</t>
  </si>
  <si>
    <t>V002945</t>
  </si>
  <si>
    <t>Howard-Jones</t>
  </si>
  <si>
    <t>CZ162217561</t>
  </si>
  <si>
    <t>dakota94@allen.net</t>
  </si>
  <si>
    <t>V002946</t>
  </si>
  <si>
    <t>Johnson-Gonzalez</t>
  </si>
  <si>
    <t>SW155707294</t>
  </si>
  <si>
    <t>michael50@garcia.com</t>
  </si>
  <si>
    <t>V002947</t>
  </si>
  <si>
    <t>UN546468982</t>
  </si>
  <si>
    <t>john32@miller.com</t>
  </si>
  <si>
    <t>V002948</t>
  </si>
  <si>
    <t>RO411166765</t>
  </si>
  <si>
    <t>mannvincent@collins.com</t>
  </si>
  <si>
    <t>V002949</t>
  </si>
  <si>
    <t>Norman-Johnson</t>
  </si>
  <si>
    <t>RO178722897</t>
  </si>
  <si>
    <t>qfranklin@ford-shannon.net</t>
  </si>
  <si>
    <t>V002950</t>
  </si>
  <si>
    <t>Johnson-White</t>
  </si>
  <si>
    <t>GE516879530</t>
  </si>
  <si>
    <t>markshaw@ayers.com</t>
  </si>
  <si>
    <t>V002951</t>
  </si>
  <si>
    <t>Olson Group</t>
  </si>
  <si>
    <t>UN661491958</t>
  </si>
  <si>
    <t>wrightlawrence@hale-jones.com</t>
  </si>
  <si>
    <t>V002952</t>
  </si>
  <si>
    <t>Garcia-Cruz</t>
  </si>
  <si>
    <t>FR820159617</t>
  </si>
  <si>
    <t>sbrown@guzman-collins.info</t>
  </si>
  <si>
    <t>V002953</t>
  </si>
  <si>
    <t>Hobbs LLC</t>
  </si>
  <si>
    <t>UN337046400</t>
  </si>
  <si>
    <t>mgoodwin@nichols-atkinson.net</t>
  </si>
  <si>
    <t>V002954</t>
  </si>
  <si>
    <t>Moore-Anderson</t>
  </si>
  <si>
    <t>SP555326662</t>
  </si>
  <si>
    <t>adavis@rivera.com</t>
  </si>
  <si>
    <t>V002955</t>
  </si>
  <si>
    <t>Cruz, Morris and Castaneda</t>
  </si>
  <si>
    <t>UN225724413</t>
  </si>
  <si>
    <t>ellischris@juarez-richardson.com</t>
  </si>
  <si>
    <t>V002956</t>
  </si>
  <si>
    <t>Jackson, Lynch and Hawkins</t>
  </si>
  <si>
    <t>RO494753739</t>
  </si>
  <si>
    <t>phillipcoleman@rich-johnson.com</t>
  </si>
  <si>
    <t>V002957</t>
  </si>
  <si>
    <t>Lee LLC</t>
  </si>
  <si>
    <t>PO498635104</t>
  </si>
  <si>
    <t>wangemily@wilson.com</t>
  </si>
  <si>
    <t>V002958</t>
  </si>
  <si>
    <t>Ryan-Weaver</t>
  </si>
  <si>
    <t>UN979725881</t>
  </si>
  <si>
    <t>drogers@villa-huff.com</t>
  </si>
  <si>
    <t>V002959</t>
  </si>
  <si>
    <t>Cummings-Gardner</t>
  </si>
  <si>
    <t>PO165348779</t>
  </si>
  <si>
    <t>laurieflores@rodgers.com</t>
  </si>
  <si>
    <t>V002960</t>
  </si>
  <si>
    <t>Lee-Arias</t>
  </si>
  <si>
    <t>SW684684484</t>
  </si>
  <si>
    <t>turnerchristian@gomez.com</t>
  </si>
  <si>
    <t>V002961</t>
  </si>
  <si>
    <t>Mason Inc</t>
  </si>
  <si>
    <t>FR433021700</t>
  </si>
  <si>
    <t>torreskristen@hansen.com</t>
  </si>
  <si>
    <t>V002962</t>
  </si>
  <si>
    <t>Hernandez and Sons</t>
  </si>
  <si>
    <t>SP406072400</t>
  </si>
  <si>
    <t>kaitlyn42@hull-sanders.org</t>
  </si>
  <si>
    <t>V002963</t>
  </si>
  <si>
    <t>Finley-Long</t>
  </si>
  <si>
    <t>CZ528219670</t>
  </si>
  <si>
    <t>thomas69@porter-fletcher.com</t>
  </si>
  <si>
    <t>V002964</t>
  </si>
  <si>
    <t>Perez-Nguyen</t>
  </si>
  <si>
    <t>SP784741032</t>
  </si>
  <si>
    <t>scottamy@shepherd.com</t>
  </si>
  <si>
    <t>V002965</t>
  </si>
  <si>
    <t>UN962120957</t>
  </si>
  <si>
    <t>heather18@fischer.biz</t>
  </si>
  <si>
    <t>V002966</t>
  </si>
  <si>
    <t>Smith-Bird</t>
  </si>
  <si>
    <t>RO189812404</t>
  </si>
  <si>
    <t>douglaswhite@williams.info</t>
  </si>
  <si>
    <t>V002967</t>
  </si>
  <si>
    <t>Walter, Reed and Wilkins</t>
  </si>
  <si>
    <t>PO526499837</t>
  </si>
  <si>
    <t>loretta99@jackson.info</t>
  </si>
  <si>
    <t>V002968</t>
  </si>
  <si>
    <t>Buck Ltd</t>
  </si>
  <si>
    <t>SW202719267</t>
  </si>
  <si>
    <t>cody99@forbes-flores.com</t>
  </si>
  <si>
    <t>V002969</t>
  </si>
  <si>
    <t>Harper-Rice</t>
  </si>
  <si>
    <t>IT242424854</t>
  </si>
  <si>
    <t>kerickson@valdez-ballard.com</t>
  </si>
  <si>
    <t>V002970</t>
  </si>
  <si>
    <t>Riley-Barnes</t>
  </si>
  <si>
    <t>RO745995919</t>
  </si>
  <si>
    <t>sarahbell@smith-johnson.net</t>
  </si>
  <si>
    <t>V002971</t>
  </si>
  <si>
    <t>Mcdaniel, Chavez and Macdonald</t>
  </si>
  <si>
    <t>CZ199154737</t>
  </si>
  <si>
    <t>thomas75@gates.com</t>
  </si>
  <si>
    <t>V002972</t>
  </si>
  <si>
    <t>Underwood-Walsh</t>
  </si>
  <si>
    <t>FR492815827</t>
  </si>
  <si>
    <t>wilsonanna@simmons-white.biz</t>
  </si>
  <si>
    <t>V002973</t>
  </si>
  <si>
    <t>Weiss, Davidson and Richardson</t>
  </si>
  <si>
    <t>GE168584338</t>
  </si>
  <si>
    <t>nancy47@nichols-gallagher.com</t>
  </si>
  <si>
    <t>V002974</t>
  </si>
  <si>
    <t>Powell, Mcmillan and Wilson</t>
  </si>
  <si>
    <t>GE172684590</t>
  </si>
  <si>
    <t>hharris@perkins.net</t>
  </si>
  <si>
    <t>V002975</t>
  </si>
  <si>
    <t>Kim, Salazar and Bridges</t>
  </si>
  <si>
    <t>victoriamartinez@webster-marsh.com</t>
  </si>
  <si>
    <t>V002976</t>
  </si>
  <si>
    <t>Brooks-Ellis</t>
  </si>
  <si>
    <t>UN818285355</t>
  </si>
  <si>
    <t>mperkins@stout.com</t>
  </si>
  <si>
    <t>V002977</t>
  </si>
  <si>
    <t>Cook-Reed</t>
  </si>
  <si>
    <t>IT982545504</t>
  </si>
  <si>
    <t>david36@oneal.com</t>
  </si>
  <si>
    <t>V002978</t>
  </si>
  <si>
    <t>Gay-Young</t>
  </si>
  <si>
    <t>UN920644106</t>
  </si>
  <si>
    <t>charlesthomas@morales-lee.com</t>
  </si>
  <si>
    <t>V002979</t>
  </si>
  <si>
    <t>Walker and Sons</t>
  </si>
  <si>
    <t>PO237116975</t>
  </si>
  <si>
    <t>kmccullough@hogan.net</t>
  </si>
  <si>
    <t>V002980</t>
  </si>
  <si>
    <t>Thompson, Jackson and Wagner</t>
  </si>
  <si>
    <t>FR814154775</t>
  </si>
  <si>
    <t>dbrown@hernandez.com</t>
  </si>
  <si>
    <t>V002981</t>
  </si>
  <si>
    <t>Martinez Group</t>
  </si>
  <si>
    <t>SP981826688</t>
  </si>
  <si>
    <t>james79@hurley.com</t>
  </si>
  <si>
    <t>V002982</t>
  </si>
  <si>
    <t>CZ389974249</t>
  </si>
  <si>
    <t>evansaustin@flores.com</t>
  </si>
  <si>
    <t>V002983</t>
  </si>
  <si>
    <t>Garrett, Sutton and Kennedy</t>
  </si>
  <si>
    <t>PO684096981</t>
  </si>
  <si>
    <t>kguerra@lee.org</t>
  </si>
  <si>
    <t>V002984</t>
  </si>
  <si>
    <t>Hart-Reed</t>
  </si>
  <si>
    <t>UN687318209</t>
  </si>
  <si>
    <t>brentmcbride@hopkins.net</t>
  </si>
  <si>
    <t>V002985</t>
  </si>
  <si>
    <t>Huynh-Anderson</t>
  </si>
  <si>
    <t>GE295803572</t>
  </si>
  <si>
    <t>gshaw@thomas.biz</t>
  </si>
  <si>
    <t>V002986</t>
  </si>
  <si>
    <t>Ramirez-Roberts</t>
  </si>
  <si>
    <t>RO126466222</t>
  </si>
  <si>
    <t>sharon35@anderson.com</t>
  </si>
  <si>
    <t>V002987</t>
  </si>
  <si>
    <t>Sanders Ltd</t>
  </si>
  <si>
    <t>SP979562244</t>
  </si>
  <si>
    <t>timothyharris@burns.com</t>
  </si>
  <si>
    <t>V002988</t>
  </si>
  <si>
    <t>Underwood Inc</t>
  </si>
  <si>
    <t>UN592186684</t>
  </si>
  <si>
    <t>oriddle@dorsey.com</t>
  </si>
  <si>
    <t>V002989</t>
  </si>
  <si>
    <t>Casey LLC</t>
  </si>
  <si>
    <t>SW709044372</t>
  </si>
  <si>
    <t>jennifer76@hall-carr.org</t>
  </si>
  <si>
    <t>V002990</t>
  </si>
  <si>
    <t>Brown-Morales</t>
  </si>
  <si>
    <t>IT685666920</t>
  </si>
  <si>
    <t>xwood@hunter-jenkins.com</t>
  </si>
  <si>
    <t>V002991</t>
  </si>
  <si>
    <t>White-Ellis</t>
  </si>
  <si>
    <t>UN451495068</t>
  </si>
  <si>
    <t>michele56@sanders.biz</t>
  </si>
  <si>
    <t>V002992</t>
  </si>
  <si>
    <t>Vincent, Newton and Stone</t>
  </si>
  <si>
    <t>UN814381018</t>
  </si>
  <si>
    <t>tammyross@cruz-steele.com</t>
  </si>
  <si>
    <t>V002993</t>
  </si>
  <si>
    <t>Becker and Sons</t>
  </si>
  <si>
    <t>FR984988418</t>
  </si>
  <si>
    <t>qlewis@clayton.com</t>
  </si>
  <si>
    <t>V002994</t>
  </si>
  <si>
    <t>Hopkins, Caldwell and Zuniga</t>
  </si>
  <si>
    <t>CZ866361943</t>
  </si>
  <si>
    <t>mary52@taylor.com</t>
  </si>
  <si>
    <t>V002995</t>
  </si>
  <si>
    <t>Russell-King</t>
  </si>
  <si>
    <t>UN255726518</t>
  </si>
  <si>
    <t>kristen92@smith-woods.biz</t>
  </si>
  <si>
    <t>V002996</t>
  </si>
  <si>
    <t>Parker LLC</t>
  </si>
  <si>
    <t>IT478486368</t>
  </si>
  <si>
    <t>ccoffey@anthony-michael.com</t>
  </si>
  <si>
    <t>V002997</t>
  </si>
  <si>
    <t>SP217063182</t>
  </si>
  <si>
    <t>wilkinsonchristian@rodriguez-walter.net</t>
  </si>
  <si>
    <t>V002998</t>
  </si>
  <si>
    <t>Gomez-Thompson</t>
  </si>
  <si>
    <t>CZ846563764</t>
  </si>
  <si>
    <t>stevenmcgee@juarez.com</t>
  </si>
  <si>
    <t>V002999</t>
  </si>
  <si>
    <t>Day-Armstrong</t>
  </si>
  <si>
    <t>IT781226879</t>
  </si>
  <si>
    <t>beckyspence@weeks.com</t>
  </si>
  <si>
    <t>V003000</t>
  </si>
  <si>
    <t>Nguyen-Bond</t>
  </si>
  <si>
    <t>CZ219918573</t>
  </si>
  <si>
    <t>sperry@nash.com</t>
  </si>
  <si>
    <t>V003001</t>
  </si>
  <si>
    <t>Matthews and Sons</t>
  </si>
  <si>
    <t>UN835010446</t>
  </si>
  <si>
    <t>michael07@tucker.com</t>
  </si>
  <si>
    <t>V003002</t>
  </si>
  <si>
    <t>Duncan, Lewis and Morris</t>
  </si>
  <si>
    <t>GE493024692</t>
  </si>
  <si>
    <t>dale65@sparks.biz</t>
  </si>
  <si>
    <t>V003003</t>
  </si>
  <si>
    <t>CZ182789684</t>
  </si>
  <si>
    <t>browndenise@perry-sanchez.com</t>
  </si>
  <si>
    <t>V003004</t>
  </si>
  <si>
    <t>Moore, Schwartz and Wallace</t>
  </si>
  <si>
    <t>GE796444865</t>
  </si>
  <si>
    <t>sphillips@johnson.com</t>
  </si>
  <si>
    <t>V003005</t>
  </si>
  <si>
    <t>Price, Anderson and Guerra</t>
  </si>
  <si>
    <t>UN812906133</t>
  </si>
  <si>
    <t>jonathan38@vasquez.info</t>
  </si>
  <si>
    <t>V003006</t>
  </si>
  <si>
    <t>Burton, Burton and Hart</t>
  </si>
  <si>
    <t>CZ338022019</t>
  </si>
  <si>
    <t>lucasfoster@williams.com</t>
  </si>
  <si>
    <t>V003007</t>
  </si>
  <si>
    <t>Davis-Jones</t>
  </si>
  <si>
    <t>CZ842445120</t>
  </si>
  <si>
    <t>timothy00@ramirez.com</t>
  </si>
  <si>
    <t>V003008</t>
  </si>
  <si>
    <t>Rhodes-Stone</t>
  </si>
  <si>
    <t>SP720953305</t>
  </si>
  <si>
    <t>weavertammy@mullins.com</t>
  </si>
  <si>
    <t>V003009</t>
  </si>
  <si>
    <t>Lewis Group</t>
  </si>
  <si>
    <t>PO586420345</t>
  </si>
  <si>
    <t>william40@browning-gomez.com</t>
  </si>
  <si>
    <t>V003010</t>
  </si>
  <si>
    <t>IT872354544</t>
  </si>
  <si>
    <t>lauren98@johnson.net</t>
  </si>
  <si>
    <t>V003011</t>
  </si>
  <si>
    <t>Willis Ltd</t>
  </si>
  <si>
    <t>CZ797682140</t>
  </si>
  <si>
    <t>connor34@bates.com</t>
  </si>
  <si>
    <t>V003012</t>
  </si>
  <si>
    <t>Reilly-Hunter</t>
  </si>
  <si>
    <t>SW244802100</t>
  </si>
  <si>
    <t>stephenbanks@dixon.org</t>
  </si>
  <si>
    <t>V003013</t>
  </si>
  <si>
    <t>David-Bean</t>
  </si>
  <si>
    <t>FR592997292</t>
  </si>
  <si>
    <t>haroldspencer@harris.com</t>
  </si>
  <si>
    <t>V003014</t>
  </si>
  <si>
    <t>UN185695635</t>
  </si>
  <si>
    <t>sherri66@orozco.org</t>
  </si>
  <si>
    <t>V003015</t>
  </si>
  <si>
    <t>Blanchard, Nelson and Schultz</t>
  </si>
  <si>
    <t>IT178203603</t>
  </si>
  <si>
    <t>mackenziegibbs@young.net</t>
  </si>
  <si>
    <t>V003016</t>
  </si>
  <si>
    <t>Huff Ltd</t>
  </si>
  <si>
    <t>FR927283324</t>
  </si>
  <si>
    <t>pallen@sanchez.com</t>
  </si>
  <si>
    <t>V003017</t>
  </si>
  <si>
    <t>Hernandez, Santos and Walsh</t>
  </si>
  <si>
    <t>FR436851245</t>
  </si>
  <si>
    <t>daniel08@collins-perez.info</t>
  </si>
  <si>
    <t>V003018</t>
  </si>
  <si>
    <t>Moses, Williams and Waller</t>
  </si>
  <si>
    <t>PO334896033</t>
  </si>
  <si>
    <t>icharles@guerra.biz</t>
  </si>
  <si>
    <t>V003019</t>
  </si>
  <si>
    <t>Arias-Forbes</t>
  </si>
  <si>
    <t>FR483414856</t>
  </si>
  <si>
    <t>anthony22@hamilton.info</t>
  </si>
  <si>
    <t>V003020</t>
  </si>
  <si>
    <t>Mann, Santiago and Grant</t>
  </si>
  <si>
    <t>UN947053107</t>
  </si>
  <si>
    <t>hatfieldjulia@wu.com</t>
  </si>
  <si>
    <t>V003021</t>
  </si>
  <si>
    <t>Quinn-Valdez</t>
  </si>
  <si>
    <t>SP883814168</t>
  </si>
  <si>
    <t>zbrown@williams.org</t>
  </si>
  <si>
    <t>V003022</t>
  </si>
  <si>
    <t>Sharp Ltd</t>
  </si>
  <si>
    <t>PO274500023</t>
  </si>
  <si>
    <t>V003023</t>
  </si>
  <si>
    <t>Kane-Sanchez</t>
  </si>
  <si>
    <t>RO863183855</t>
  </si>
  <si>
    <t>simsamy@soto.com</t>
  </si>
  <si>
    <t>V003024</t>
  </si>
  <si>
    <t>Miller-Simpson</t>
  </si>
  <si>
    <t>CZ812089457</t>
  </si>
  <si>
    <t>harrisanthony@gonzalez-edwards.biz</t>
  </si>
  <si>
    <t>V003025</t>
  </si>
  <si>
    <t>Fischer Ltd</t>
  </si>
  <si>
    <t>clarkkevin@rivera.biz</t>
  </si>
  <si>
    <t>V003026</t>
  </si>
  <si>
    <t>Wilson-Snyder</t>
  </si>
  <si>
    <t>GE136215035</t>
  </si>
  <si>
    <t>robert75@acosta-calderon.org</t>
  </si>
  <si>
    <t>V003027</t>
  </si>
  <si>
    <t>Walker-Williamson</t>
  </si>
  <si>
    <t>SP543572761</t>
  </si>
  <si>
    <t>elizabethbenson@cook.com</t>
  </si>
  <si>
    <t>V003028</t>
  </si>
  <si>
    <t>UN344026850</t>
  </si>
  <si>
    <t>hartrachel@short-harris.com</t>
  </si>
  <si>
    <t>V003029</t>
  </si>
  <si>
    <t>Kirk-Moore</t>
  </si>
  <si>
    <t>SW325808818</t>
  </si>
  <si>
    <t>jessicahayes@cole.com</t>
  </si>
  <si>
    <t>V003030</t>
  </si>
  <si>
    <t>Howard, Foster and Baker</t>
  </si>
  <si>
    <t>SW983800349</t>
  </si>
  <si>
    <t>vturner@martinez.com</t>
  </si>
  <si>
    <t>V003031</t>
  </si>
  <si>
    <t>Dunn, Perez and Goodman</t>
  </si>
  <si>
    <t>IT421603539</t>
  </si>
  <si>
    <t>sarahbooth@fuller.com</t>
  </si>
  <si>
    <t>V003032</t>
  </si>
  <si>
    <t>Gill Group</t>
  </si>
  <si>
    <t>IT749762822</t>
  </si>
  <si>
    <t>whiteheather@douglas-sanchez.com</t>
  </si>
  <si>
    <t>V003033</t>
  </si>
  <si>
    <t>Grant-Sanchez</t>
  </si>
  <si>
    <t>SP527575892</t>
  </si>
  <si>
    <t>johnallen@friedman.com</t>
  </si>
  <si>
    <t>V003034</t>
  </si>
  <si>
    <t>Gonzales, Gillespie and Davis</t>
  </si>
  <si>
    <t>PO755733026</t>
  </si>
  <si>
    <t>awatson@phillips-garrett.com</t>
  </si>
  <si>
    <t>V003035</t>
  </si>
  <si>
    <t>Conley-Johnson</t>
  </si>
  <si>
    <t>GE777008153</t>
  </si>
  <si>
    <t>marc52@allen.net</t>
  </si>
  <si>
    <t>V003036</t>
  </si>
  <si>
    <t>IT597126208</t>
  </si>
  <si>
    <t>gilbertlisa@hughes.com</t>
  </si>
  <si>
    <t>V003037</t>
  </si>
  <si>
    <t>Pena-Mason</t>
  </si>
  <si>
    <t>RO575915365</t>
  </si>
  <si>
    <t>lramos@smith.com</t>
  </si>
  <si>
    <t>V003038</t>
  </si>
  <si>
    <t>Phillips-Rodriguez</t>
  </si>
  <si>
    <t>SW593793380</t>
  </si>
  <si>
    <t>taustin@vasquez.com</t>
  </si>
  <si>
    <t>V003039</t>
  </si>
  <si>
    <t>Horn, Harris and Chapman</t>
  </si>
  <si>
    <t>CZ195058031</t>
  </si>
  <si>
    <t>schwartzpatricia@strong.com</t>
  </si>
  <si>
    <t>V003040</t>
  </si>
  <si>
    <t>Hall, Nelson and Nelson</t>
  </si>
  <si>
    <t>RO656441623</t>
  </si>
  <si>
    <t>scottrobert@blevins.org</t>
  </si>
  <si>
    <t>V003041</t>
  </si>
  <si>
    <t>Snyder-Poole</t>
  </si>
  <si>
    <t>SP908587746</t>
  </si>
  <si>
    <t>christopher06@baker.com</t>
  </si>
  <si>
    <t>V003042</t>
  </si>
  <si>
    <t>Jones, Russell and Wright</t>
  </si>
  <si>
    <t>SP642573741</t>
  </si>
  <si>
    <t>hollandsamantha@brown.net</t>
  </si>
  <si>
    <t>V003043</t>
  </si>
  <si>
    <t>PO274141067</t>
  </si>
  <si>
    <t>jennifermartinez@brown.info</t>
  </si>
  <si>
    <t>V003044</t>
  </si>
  <si>
    <t>Nash Ltd</t>
  </si>
  <si>
    <t>RO357030017</t>
  </si>
  <si>
    <t>mauricesalazar@ortega.com</t>
  </si>
  <si>
    <t>V003045</t>
  </si>
  <si>
    <t>Reilly-Velazquez</t>
  </si>
  <si>
    <t>PO131086152</t>
  </si>
  <si>
    <t>patricia29@jones.org</t>
  </si>
  <si>
    <t>V003046</t>
  </si>
  <si>
    <t>Michael and Sons</t>
  </si>
  <si>
    <t>SW268024458</t>
  </si>
  <si>
    <t>robin18@jackson-higgins.com</t>
  </si>
  <si>
    <t>V003047</t>
  </si>
  <si>
    <t>Neal-Sampson</t>
  </si>
  <si>
    <t>GE194810053</t>
  </si>
  <si>
    <t>whicks@phillips.com</t>
  </si>
  <si>
    <t>V003048</t>
  </si>
  <si>
    <t>Simpson, Hernandez and Fleming</t>
  </si>
  <si>
    <t>GE885445508</t>
  </si>
  <si>
    <t>stephensonnicolas@greene-chavez.com</t>
  </si>
  <si>
    <t>V003049</t>
  </si>
  <si>
    <t>Lester, Randall and Johnson</t>
  </si>
  <si>
    <t>SP470588501</t>
  </si>
  <si>
    <t>umyers@weaver.com</t>
  </si>
  <si>
    <t>V003050</t>
  </si>
  <si>
    <t>Holden-Raymond</t>
  </si>
  <si>
    <t>GE986381098</t>
  </si>
  <si>
    <t>V003051</t>
  </si>
  <si>
    <t>Cook, Mcdonald and Rodriguez</t>
  </si>
  <si>
    <t>RO670747671</t>
  </si>
  <si>
    <t>fischerpatrick@gutierrez.biz</t>
  </si>
  <si>
    <t>V003052</t>
  </si>
  <si>
    <t>Garcia, Carlson and Sanders</t>
  </si>
  <si>
    <t>UN210509501</t>
  </si>
  <si>
    <t>nicholscourtney@mccormick-richardson.com</t>
  </si>
  <si>
    <t>V003053</t>
  </si>
  <si>
    <t>Jackson Inc</t>
  </si>
  <si>
    <t>SP577587943</t>
  </si>
  <si>
    <t>juliecruz@miller-lopez.net</t>
  </si>
  <si>
    <t>V003054</t>
  </si>
  <si>
    <t>Martin Ltd</t>
  </si>
  <si>
    <t>CZ463122236</t>
  </si>
  <si>
    <t>johnsonkayla@scott.com</t>
  </si>
  <si>
    <t>V003055</t>
  </si>
  <si>
    <t>Thompson, Wolfe and Hall</t>
  </si>
  <si>
    <t>SW282325675</t>
  </si>
  <si>
    <t>austinhampton@parks-bradshaw.com</t>
  </si>
  <si>
    <t>V003056</t>
  </si>
  <si>
    <t>Griffith Ltd</t>
  </si>
  <si>
    <t>IT891235407</t>
  </si>
  <si>
    <t>zunigakari@vazquez-griffin.com</t>
  </si>
  <si>
    <t>V003057</t>
  </si>
  <si>
    <t>Houston-Maldonado</t>
  </si>
  <si>
    <t>RO134406227</t>
  </si>
  <si>
    <t>denisebrown@espinoza.com</t>
  </si>
  <si>
    <t>V003058</t>
  </si>
  <si>
    <t>Odonnell Inc</t>
  </si>
  <si>
    <t>CZ549391095</t>
  </si>
  <si>
    <t>david61@santos.com</t>
  </si>
  <si>
    <t>V003059</t>
  </si>
  <si>
    <t>Stevens Group</t>
  </si>
  <si>
    <t>SP168349904</t>
  </si>
  <si>
    <t>acostaalicia@wilson.com</t>
  </si>
  <si>
    <t>V003060</t>
  </si>
  <si>
    <t>Tanner Inc</t>
  </si>
  <si>
    <t>FR585909347</t>
  </si>
  <si>
    <t>wsingh@giles-taylor.com</t>
  </si>
  <si>
    <t>V003061</t>
  </si>
  <si>
    <t>Fitzgerald LLC</t>
  </si>
  <si>
    <t>IT950339543</t>
  </si>
  <si>
    <t>gina58@thomas-murphy.com</t>
  </si>
  <si>
    <t>V003062</t>
  </si>
  <si>
    <t>IT671408683</t>
  </si>
  <si>
    <t>lauren56@cortez-sanchez.com</t>
  </si>
  <si>
    <t>V003063</t>
  </si>
  <si>
    <t>Torres Inc</t>
  </si>
  <si>
    <t>GE769338492</t>
  </si>
  <si>
    <t>julie48@bridges.com</t>
  </si>
  <si>
    <t>V003064</t>
  </si>
  <si>
    <t>Jones-Walker</t>
  </si>
  <si>
    <t>UN596930227</t>
  </si>
  <si>
    <t>brandyflores@west-anderson.biz</t>
  </si>
  <si>
    <t>V003065</t>
  </si>
  <si>
    <t>Stevens and Sons</t>
  </si>
  <si>
    <t>UN132207074</t>
  </si>
  <si>
    <t>stephanie32@cruz.com</t>
  </si>
  <si>
    <t>V003066</t>
  </si>
  <si>
    <t>Garcia-Schneider</t>
  </si>
  <si>
    <t>UN772920285</t>
  </si>
  <si>
    <t>eric70@elliott.com</t>
  </si>
  <si>
    <t>V003067</t>
  </si>
  <si>
    <t>Gonzalez-Levine</t>
  </si>
  <si>
    <t>UN376332753</t>
  </si>
  <si>
    <t>hermantara@porter.org</t>
  </si>
  <si>
    <t>V003068</t>
  </si>
  <si>
    <t>PO788706545</t>
  </si>
  <si>
    <t>rkeith@johnson-wood.com</t>
  </si>
  <si>
    <t>V003069</t>
  </si>
  <si>
    <t>Love-Martin</t>
  </si>
  <si>
    <t>CZ460410341</t>
  </si>
  <si>
    <t>william88@mejia.biz</t>
  </si>
  <si>
    <t>V003070</t>
  </si>
  <si>
    <t>Manning Group</t>
  </si>
  <si>
    <t>PO154902572</t>
  </si>
  <si>
    <t>andrew13@nelson.info</t>
  </si>
  <si>
    <t>V003071</t>
  </si>
  <si>
    <t>Hernandez, Rogers and Riley</t>
  </si>
  <si>
    <t>SW176831339</t>
  </si>
  <si>
    <t>wattskaren@chandler.biz</t>
  </si>
  <si>
    <t>V003072</t>
  </si>
  <si>
    <t>UN364113310</t>
  </si>
  <si>
    <t>lmartin@henderson.com</t>
  </si>
  <si>
    <t>V003073</t>
  </si>
  <si>
    <t>Mayer, Carter and Meadows</t>
  </si>
  <si>
    <t>UN128964207</t>
  </si>
  <si>
    <t>susanjackson@boyd.org</t>
  </si>
  <si>
    <t>V003074</t>
  </si>
  <si>
    <t>Bray, Oliver and Brewer</t>
  </si>
  <si>
    <t>FR395448612</t>
  </si>
  <si>
    <t>zmoore@cain-smith.org</t>
  </si>
  <si>
    <t>V003075</t>
  </si>
  <si>
    <t>PO827256479</t>
  </si>
  <si>
    <t>christopherbeltran@guerrero.com</t>
  </si>
  <si>
    <t>V003076</t>
  </si>
  <si>
    <t>Hardin LLC</t>
  </si>
  <si>
    <t>SW856108791</t>
  </si>
  <si>
    <t>tammy12@henderson-wilcox.biz</t>
  </si>
  <si>
    <t>V003077</t>
  </si>
  <si>
    <t>Morgan-Moss</t>
  </si>
  <si>
    <t>FR705880112</t>
  </si>
  <si>
    <t>christopher84@curtis.com</t>
  </si>
  <si>
    <t>V003078</t>
  </si>
  <si>
    <t>Adams, Kennedy and Moore</t>
  </si>
  <si>
    <t>UN578424509</t>
  </si>
  <si>
    <t>mcguiredenise@jenkins.info</t>
  </si>
  <si>
    <t>V003079</t>
  </si>
  <si>
    <t>Perez-Green</t>
  </si>
  <si>
    <t>UN913042246</t>
  </si>
  <si>
    <t>V003080</t>
  </si>
  <si>
    <t>Cordova Ltd</t>
  </si>
  <si>
    <t>IT190049575</t>
  </si>
  <si>
    <t>jason33@moran.com</t>
  </si>
  <si>
    <t>V003081</t>
  </si>
  <si>
    <t>Kline-White</t>
  </si>
  <si>
    <t>PO282254360</t>
  </si>
  <si>
    <t>colleen39@anderson.com</t>
  </si>
  <si>
    <t>V003082</t>
  </si>
  <si>
    <t>Bennett, Gordon and Torres</t>
  </si>
  <si>
    <t>SW480735723</t>
  </si>
  <si>
    <t>smithkimberly@duarte.com</t>
  </si>
  <si>
    <t>V003083</t>
  </si>
  <si>
    <t>Hamilton Inc</t>
  </si>
  <si>
    <t>RO702121552</t>
  </si>
  <si>
    <t>monroenicholas@larson.com</t>
  </si>
  <si>
    <t>V003084</t>
  </si>
  <si>
    <t>FR214243681</t>
  </si>
  <si>
    <t>bradley61@munoz-neal.org</t>
  </si>
  <si>
    <t>V003085</t>
  </si>
  <si>
    <t>Burton and Sons</t>
  </si>
  <si>
    <t>CZ749146028</t>
  </si>
  <si>
    <t>charles39@gomez-king.com</t>
  </si>
  <si>
    <t>V003086</t>
  </si>
  <si>
    <t>Sparks-Edwards</t>
  </si>
  <si>
    <t>IT350995174</t>
  </si>
  <si>
    <t>ryanmichelle@delacruz-nelson.com</t>
  </si>
  <si>
    <t>V003087</t>
  </si>
  <si>
    <t>Diaz-Guerrero</t>
  </si>
  <si>
    <t>GE329235324</t>
  </si>
  <si>
    <t>johnsoncourtney@hall.org</t>
  </si>
  <si>
    <t>V003088</t>
  </si>
  <si>
    <t>Torres-Moreno</t>
  </si>
  <si>
    <t>UN142003042</t>
  </si>
  <si>
    <t>reyesautumn@rogers.info</t>
  </si>
  <si>
    <t>V003089</t>
  </si>
  <si>
    <t>Price Ltd</t>
  </si>
  <si>
    <t>UN145442163</t>
  </si>
  <si>
    <t>webbruth@dunn.org</t>
  </si>
  <si>
    <t>V003090</t>
  </si>
  <si>
    <t>Stanley, Arnold and Ray</t>
  </si>
  <si>
    <t>CZ589958975</t>
  </si>
  <si>
    <t>simsthomas@everett.com</t>
  </si>
  <si>
    <t>V003091</t>
  </si>
  <si>
    <t>Cook, Hancock and Williams</t>
  </si>
  <si>
    <t>FR120113443</t>
  </si>
  <si>
    <t>michelle52@burns-webster.com</t>
  </si>
  <si>
    <t>V003092</t>
  </si>
  <si>
    <t>Jarvis, Nunez and Turner</t>
  </si>
  <si>
    <t>CZ897816272</t>
  </si>
  <si>
    <t>carolsmith@hanson.com</t>
  </si>
  <si>
    <t>V003093</t>
  </si>
  <si>
    <t>Rasmussen, Joyce and Martin</t>
  </si>
  <si>
    <t>CZ168620095</t>
  </si>
  <si>
    <t>michael48@moore.com</t>
  </si>
  <si>
    <t>V003094</t>
  </si>
  <si>
    <t>Meyer-Taylor</t>
  </si>
  <si>
    <t>PO826888339</t>
  </si>
  <si>
    <t>carlsonmonica@miller.com</t>
  </si>
  <si>
    <t>V003095</t>
  </si>
  <si>
    <t>CZ896219384</t>
  </si>
  <si>
    <t>juan69@chambers-johnson.info</t>
  </si>
  <si>
    <t>V003096</t>
  </si>
  <si>
    <t>Lee Ltd</t>
  </si>
  <si>
    <t>GE164167644</t>
  </si>
  <si>
    <t>belljoanna@smith.com</t>
  </si>
  <si>
    <t>V003097</t>
  </si>
  <si>
    <t>Gonzalez, Lee and Bell</t>
  </si>
  <si>
    <t>SW390371791</t>
  </si>
  <si>
    <t>trodriguez@chapman-matthews.com</t>
  </si>
  <si>
    <t>V003098</t>
  </si>
  <si>
    <t>Phelps-Cox</t>
  </si>
  <si>
    <t>PO927082113</t>
  </si>
  <si>
    <t>jamesalvarado@morales.biz</t>
  </si>
  <si>
    <t>V003099</t>
  </si>
  <si>
    <t>Gallegos PLC</t>
  </si>
  <si>
    <t>UN147213402</t>
  </si>
  <si>
    <t>ojohnson@mercado-welch.biz</t>
  </si>
  <si>
    <t>V003100</t>
  </si>
  <si>
    <t>Powell-Strickland</t>
  </si>
  <si>
    <t>GE826952826</t>
  </si>
  <si>
    <t>gerald21@hernandez-pennington.net</t>
  </si>
  <si>
    <t>V003101</t>
  </si>
  <si>
    <t>Vaughn-Kirk</t>
  </si>
  <si>
    <t>SW787901424</t>
  </si>
  <si>
    <t>suarezchelsea@robinson-delgado.com</t>
  </si>
  <si>
    <t>V003102</t>
  </si>
  <si>
    <t>Ray, Robertson and Jackson</t>
  </si>
  <si>
    <t>PO329047731</t>
  </si>
  <si>
    <t>rwhite@brady-garrett.com</t>
  </si>
  <si>
    <t>V003103</t>
  </si>
  <si>
    <t>Sanchez-Daniel</t>
  </si>
  <si>
    <t>FR193918274</t>
  </si>
  <si>
    <t>lisa84@reilly.com</t>
  </si>
  <si>
    <t>V003104</t>
  </si>
  <si>
    <t>IT137195183</t>
  </si>
  <si>
    <t>lynchthomas@cruz.info</t>
  </si>
  <si>
    <t>V003105</t>
  </si>
  <si>
    <t>Campbell-Moore</t>
  </si>
  <si>
    <t>PO871135795</t>
  </si>
  <si>
    <t>ovalenzuela@wright.biz</t>
  </si>
  <si>
    <t>V003106</t>
  </si>
  <si>
    <t>Wright, Arellano and Salazar</t>
  </si>
  <si>
    <t>SP166484175</t>
  </si>
  <si>
    <t>pmartinez@perez.org</t>
  </si>
  <si>
    <t>V003107</t>
  </si>
  <si>
    <t>UN226937502</t>
  </si>
  <si>
    <t>jeremiahbrown@scott-le.com</t>
  </si>
  <si>
    <t>V003108</t>
  </si>
  <si>
    <t>Calhoun-Jones</t>
  </si>
  <si>
    <t>keith94@dixon.com</t>
  </si>
  <si>
    <t>V003109</t>
  </si>
  <si>
    <t>Moran, Jones and Barnes</t>
  </si>
  <si>
    <t>CZ420575139</t>
  </si>
  <si>
    <t>danabarnes@mitchell.com</t>
  </si>
  <si>
    <t>V003110</t>
  </si>
  <si>
    <t>Hernandez, Lewis and Lawson</t>
  </si>
  <si>
    <t>IT373751366</t>
  </si>
  <si>
    <t>barryperry@bell-smith.info</t>
  </si>
  <si>
    <t>V003111</t>
  </si>
  <si>
    <t>Allen, Strickland and Chung</t>
  </si>
  <si>
    <t>PO693812496</t>
  </si>
  <si>
    <t>fmahoney@taylor.com</t>
  </si>
  <si>
    <t>V003112</t>
  </si>
  <si>
    <t>CZ279310446</t>
  </si>
  <si>
    <t>whitneywhite@castillo.com</t>
  </si>
  <si>
    <t>V003113</t>
  </si>
  <si>
    <t>Lawson Ltd</t>
  </si>
  <si>
    <t>GE287520714</t>
  </si>
  <si>
    <t>hufflaura@smith.biz</t>
  </si>
  <si>
    <t>V003114</t>
  </si>
  <si>
    <t>Harrison-Robinson</t>
  </si>
  <si>
    <t>CZ600474987</t>
  </si>
  <si>
    <t>travis13@baker.com</t>
  </si>
  <si>
    <t>V003115</t>
  </si>
  <si>
    <t>Morales-Kaufman</t>
  </si>
  <si>
    <t>GE940617957</t>
  </si>
  <si>
    <t>aholder@le.org</t>
  </si>
  <si>
    <t>V003116</t>
  </si>
  <si>
    <t>Walters-Phillips</t>
  </si>
  <si>
    <t>CZ634914932</t>
  </si>
  <si>
    <t>dennisray@woodward.com</t>
  </si>
  <si>
    <t>V003117</t>
  </si>
  <si>
    <t>Cervantes Inc</t>
  </si>
  <si>
    <t>PO186392473</t>
  </si>
  <si>
    <t>dmartin@fleming.biz</t>
  </si>
  <si>
    <t>V003118</t>
  </si>
  <si>
    <t>Blair-Hamilton</t>
  </si>
  <si>
    <t>UN565968201</t>
  </si>
  <si>
    <t>wvilla@miller-carter.com</t>
  </si>
  <si>
    <t>V003119</t>
  </si>
  <si>
    <t>Adams PLC</t>
  </si>
  <si>
    <t>SP957680325</t>
  </si>
  <si>
    <t>milleradam@dean-sheppard.net</t>
  </si>
  <si>
    <t>V003120</t>
  </si>
  <si>
    <t>Hart-Powell</t>
  </si>
  <si>
    <t>CZ980521001</t>
  </si>
  <si>
    <t>zmullen@olson-rogers.net</t>
  </si>
  <si>
    <t>V003121</t>
  </si>
  <si>
    <t>Stewart-Smith</t>
  </si>
  <si>
    <t>CZ539566683</t>
  </si>
  <si>
    <t>brownjuan@bauer.net</t>
  </si>
  <si>
    <t>V003122</t>
  </si>
  <si>
    <t>Thomas, Marquez and Lee</t>
  </si>
  <si>
    <t>UN871589819</t>
  </si>
  <si>
    <t>troygonzales@brady.com</t>
  </si>
  <si>
    <t>V003123</t>
  </si>
  <si>
    <t>Schmidt Inc</t>
  </si>
  <si>
    <t>FR356411313</t>
  </si>
  <si>
    <t>myersbobby@dyer-hodges.com</t>
  </si>
  <si>
    <t>V003124</t>
  </si>
  <si>
    <t>Conway LLC</t>
  </si>
  <si>
    <t>CZ440773293</t>
  </si>
  <si>
    <t>zavalasharon@huynh.com</t>
  </si>
  <si>
    <t>V003125</t>
  </si>
  <si>
    <t>UN891405344</t>
  </si>
  <si>
    <t>robertbennett@conway.net</t>
  </si>
  <si>
    <t>V003126</t>
  </si>
  <si>
    <t>Wells, Jones and Drake</t>
  </si>
  <si>
    <t>UN273889008</t>
  </si>
  <si>
    <t>williamweaver@johnson.com</t>
  </si>
  <si>
    <t>V003127</t>
  </si>
  <si>
    <t>CZ201786963</t>
  </si>
  <si>
    <t>esullivan@carlson.biz</t>
  </si>
  <si>
    <t>V003128</t>
  </si>
  <si>
    <t>Hernandez-Wright</t>
  </si>
  <si>
    <t>UN404020309</t>
  </si>
  <si>
    <t>michelle03@sellers-simmons.com</t>
  </si>
  <si>
    <t>V003129</t>
  </si>
  <si>
    <t>Baker-Pope</t>
  </si>
  <si>
    <t>SP838229293</t>
  </si>
  <si>
    <t>hendersonsonya@hall.org</t>
  </si>
  <si>
    <t>V003130</t>
  </si>
  <si>
    <t>Owen-Harris</t>
  </si>
  <si>
    <t>SW671273994</t>
  </si>
  <si>
    <t>zle@rojas-torres.info</t>
  </si>
  <si>
    <t>V003131</t>
  </si>
  <si>
    <t>Mccarthy-Jones</t>
  </si>
  <si>
    <t>IT403166690</t>
  </si>
  <si>
    <t>andrearogers@smith.com</t>
  </si>
  <si>
    <t>V003132</t>
  </si>
  <si>
    <t>Daniels, Hall and Bishop</t>
  </si>
  <si>
    <t>GE322638917</t>
  </si>
  <si>
    <t>lorraine47@walton-villarreal.com</t>
  </si>
  <si>
    <t>V003133</t>
  </si>
  <si>
    <t>Byrd, White and Carter</t>
  </si>
  <si>
    <t>PO681633236</t>
  </si>
  <si>
    <t>marcsherman@wise.com</t>
  </si>
  <si>
    <t>V003134</t>
  </si>
  <si>
    <t>Cooper, Morgan and Chan</t>
  </si>
  <si>
    <t>SW426161423</t>
  </si>
  <si>
    <t>nathanwilliamson@davis-michael.info</t>
  </si>
  <si>
    <t>V003135</t>
  </si>
  <si>
    <t>SW530970411</t>
  </si>
  <si>
    <t>jessica02@henderson.biz</t>
  </si>
  <si>
    <t>V003136</t>
  </si>
  <si>
    <t>Wilkins Ltd</t>
  </si>
  <si>
    <t>GE206349346</t>
  </si>
  <si>
    <t>mccallmelody@andrews.com</t>
  </si>
  <si>
    <t>V003137</t>
  </si>
  <si>
    <t>Gomez Ltd</t>
  </si>
  <si>
    <t>UN443148275</t>
  </si>
  <si>
    <t>rachel51@jones-hartman.info</t>
  </si>
  <si>
    <t>V003138</t>
  </si>
  <si>
    <t>FR297899550</t>
  </si>
  <si>
    <t>qgarcia@woods-gilbert.com</t>
  </si>
  <si>
    <t>V003139</t>
  </si>
  <si>
    <t>Strong-Smith</t>
  </si>
  <si>
    <t>SP887550820</t>
  </si>
  <si>
    <t>shannoncurry@fernandez-morgan.com</t>
  </si>
  <si>
    <t>V003140</t>
  </si>
  <si>
    <t>Moore, Sullivan and Montoya</t>
  </si>
  <si>
    <t>IT533709022</t>
  </si>
  <si>
    <t>hannah65@bolton.biz</t>
  </si>
  <si>
    <t>V003141</t>
  </si>
  <si>
    <t>Rios, Jackson and Mathews</t>
  </si>
  <si>
    <t>FR352970113</t>
  </si>
  <si>
    <t>jared66@galvan-martinez.com</t>
  </si>
  <si>
    <t>V003142</t>
  </si>
  <si>
    <t>Hanson, Villa and Martin</t>
  </si>
  <si>
    <t>UN875964062</t>
  </si>
  <si>
    <t>davilabrett@kim.net</t>
  </si>
  <si>
    <t>V003143</t>
  </si>
  <si>
    <t>Barnes-Harris</t>
  </si>
  <si>
    <t>SP342344581</t>
  </si>
  <si>
    <t>michael69@king.com</t>
  </si>
  <si>
    <t>V003144</t>
  </si>
  <si>
    <t>PO224284920</t>
  </si>
  <si>
    <t>david16@perez.com</t>
  </si>
  <si>
    <t>V003145</t>
  </si>
  <si>
    <t>Schmidt PLC</t>
  </si>
  <si>
    <t>IT557368722</t>
  </si>
  <si>
    <t>kristin21@walsh.net</t>
  </si>
  <si>
    <t>V003146</t>
  </si>
  <si>
    <t>Gates-Lawrence</t>
  </si>
  <si>
    <t>CZ614601571</t>
  </si>
  <si>
    <t>henryneil@serrano.net</t>
  </si>
  <si>
    <t>V003147</t>
  </si>
  <si>
    <t>Phillips-Johnson</t>
  </si>
  <si>
    <t>GE105782969</t>
  </si>
  <si>
    <t>ryanescobar@lee-grimes.com</t>
  </si>
  <si>
    <t>V003148</t>
  </si>
  <si>
    <t>Atkinson, Carr and Moore</t>
  </si>
  <si>
    <t>IT433012367</t>
  </si>
  <si>
    <t>zortiz@reed.com</t>
  </si>
  <si>
    <t>V003149</t>
  </si>
  <si>
    <t>Bryant, Burnett and Simon</t>
  </si>
  <si>
    <t>GE585441239</t>
  </si>
  <si>
    <t>ferrellmatthew@wall-foster.biz</t>
  </si>
  <si>
    <t>V003150</t>
  </si>
  <si>
    <t>Gonzalez, Ellison and Lane</t>
  </si>
  <si>
    <t>SW879933908</t>
  </si>
  <si>
    <t>alvin21@morgan.com</t>
  </si>
  <si>
    <t>V003151</t>
  </si>
  <si>
    <t>Murphy LLC</t>
  </si>
  <si>
    <t>rmatthews@wilson-martinez.com</t>
  </si>
  <si>
    <t>V003152</t>
  </si>
  <si>
    <t>Tapia Ltd</t>
  </si>
  <si>
    <t>IT577707079</t>
  </si>
  <si>
    <t>brianna67@wallace.info</t>
  </si>
  <si>
    <t>V003153</t>
  </si>
  <si>
    <t>Howell, Young and Lee</t>
  </si>
  <si>
    <t>FR990706281</t>
  </si>
  <si>
    <t>david48@castro.net</t>
  </si>
  <si>
    <t>V003154</t>
  </si>
  <si>
    <t>Williams, Parker and Terry</t>
  </si>
  <si>
    <t>CZ946416563</t>
  </si>
  <si>
    <t>justinmurphy@powell.net</t>
  </si>
  <si>
    <t>V003155</t>
  </si>
  <si>
    <t>Morgan-Schultz</t>
  </si>
  <si>
    <t>RO402010303</t>
  </si>
  <si>
    <t>fdavis@hudson-livingston.com</t>
  </si>
  <si>
    <t>V003156</t>
  </si>
  <si>
    <t>Johnson, Gray and Vazquez</t>
  </si>
  <si>
    <t>GE811939154</t>
  </si>
  <si>
    <t>bchapman@phillips.net</t>
  </si>
  <si>
    <t>V003157</t>
  </si>
  <si>
    <t>Nixon-Wallace</t>
  </si>
  <si>
    <t>UN563152376</t>
  </si>
  <si>
    <t>edwardsjames@campbell.biz</t>
  </si>
  <si>
    <t>V003158</t>
  </si>
  <si>
    <t>Taylor-Thomas</t>
  </si>
  <si>
    <t>RO817755615</t>
  </si>
  <si>
    <t>lauraowens@king-white.com</t>
  </si>
  <si>
    <t>V003159</t>
  </si>
  <si>
    <t>Ford and Sons</t>
  </si>
  <si>
    <t>PO276191599</t>
  </si>
  <si>
    <t>martinezteresa@potter.info</t>
  </si>
  <si>
    <t>V003160</t>
  </si>
  <si>
    <t>Cardenas, Morris and Rangel</t>
  </si>
  <si>
    <t>SP754169362</t>
  </si>
  <si>
    <t>michael88@coleman.net</t>
  </si>
  <si>
    <t>V003161</t>
  </si>
  <si>
    <t>Tate-Petty</t>
  </si>
  <si>
    <t>SW695237153</t>
  </si>
  <si>
    <t>gbrown@hurley-thompson.com</t>
  </si>
  <si>
    <t>V003162</t>
  </si>
  <si>
    <t>Phillips-Wood</t>
  </si>
  <si>
    <t>UN427632965</t>
  </si>
  <si>
    <t>V003163</t>
  </si>
  <si>
    <t>GE936842596</t>
  </si>
  <si>
    <t>pattersonjohn@bennett.org</t>
  </si>
  <si>
    <t>V003164</t>
  </si>
  <si>
    <t>Holloway, Gill and Gonzalez</t>
  </si>
  <si>
    <t>PO678790842</t>
  </si>
  <si>
    <t>kathleenli@gilbert.net</t>
  </si>
  <si>
    <t>V003165</t>
  </si>
  <si>
    <t>Andrews Inc</t>
  </si>
  <si>
    <t>GE860335898</t>
  </si>
  <si>
    <t>nathaniel49@short-petty.net</t>
  </si>
  <si>
    <t>V003166</t>
  </si>
  <si>
    <t>Gross Inc</t>
  </si>
  <si>
    <t>UN672919060</t>
  </si>
  <si>
    <t>wallacealejandro@gordon-dyer.com</t>
  </si>
  <si>
    <t>V003167</t>
  </si>
  <si>
    <t>UN631555500</t>
  </si>
  <si>
    <t>jacob69@roberts.com</t>
  </si>
  <si>
    <t>V003168</t>
  </si>
  <si>
    <t>Cross-Williams</t>
  </si>
  <si>
    <t>GE108930598</t>
  </si>
  <si>
    <t>mark09@ray.com</t>
  </si>
  <si>
    <t>V003169</t>
  </si>
  <si>
    <t>Williams-Cruz</t>
  </si>
  <si>
    <t>SP636051504</t>
  </si>
  <si>
    <t>bmcknight@osborne.com</t>
  </si>
  <si>
    <t>V003170</t>
  </si>
  <si>
    <t>Moses-Cox</t>
  </si>
  <si>
    <t>SW210883921</t>
  </si>
  <si>
    <t>amybrown@ortiz.com</t>
  </si>
  <si>
    <t>V003171</t>
  </si>
  <si>
    <t>Osborn, Castillo and Brown</t>
  </si>
  <si>
    <t>CZ715278729</t>
  </si>
  <si>
    <t>mary18@hayes.com</t>
  </si>
  <si>
    <t>V003172</t>
  </si>
  <si>
    <t>Bowman, Harrison and York</t>
  </si>
  <si>
    <t>CZ175575014</t>
  </si>
  <si>
    <t>njackson@williams.com</t>
  </si>
  <si>
    <t>V003173</t>
  </si>
  <si>
    <t>Whitney Ltd</t>
  </si>
  <si>
    <t>SP943517013</t>
  </si>
  <si>
    <t>tina66@church.net</t>
  </si>
  <si>
    <t>V003174</t>
  </si>
  <si>
    <t>Wilkins Group</t>
  </si>
  <si>
    <t>UN621712634</t>
  </si>
  <si>
    <t>walkermarcus@hudson.com</t>
  </si>
  <si>
    <t>V003175</t>
  </si>
  <si>
    <t>Camacho, Abbott and Cole</t>
  </si>
  <si>
    <t>CZ295558410</t>
  </si>
  <si>
    <t>heather74@barron-benson.net</t>
  </si>
  <si>
    <t>V003176</t>
  </si>
  <si>
    <t>Leblanc Ltd</t>
  </si>
  <si>
    <t>UN838806930</t>
  </si>
  <si>
    <t>michaelterry@fernandez.com</t>
  </si>
  <si>
    <t>V003177</t>
  </si>
  <si>
    <t>GE656707580</t>
  </si>
  <si>
    <t>stephen37@allen.com</t>
  </si>
  <si>
    <t>V003178</t>
  </si>
  <si>
    <t>Martinez-Lamb</t>
  </si>
  <si>
    <t>RO132654985</t>
  </si>
  <si>
    <t>smalljack@perez.org</t>
  </si>
  <si>
    <t>V003179</t>
  </si>
  <si>
    <t>Harrison-Lopez</t>
  </si>
  <si>
    <t>UN332836409</t>
  </si>
  <si>
    <t>kholland@osborne-knapp.net</t>
  </si>
  <si>
    <t>V003180</t>
  </si>
  <si>
    <t>Gutierrez, Arias and Sheppard</t>
  </si>
  <si>
    <t>SW773715758</t>
  </si>
  <si>
    <t>zsantos@cain-washington.com</t>
  </si>
  <si>
    <t>V003181</t>
  </si>
  <si>
    <t>Williams, Miller and Garcia</t>
  </si>
  <si>
    <t>SP796897227</t>
  </si>
  <si>
    <t>wwoods@davis.com</t>
  </si>
  <si>
    <t>V003182</t>
  </si>
  <si>
    <t>Michael, Clark and Adkins</t>
  </si>
  <si>
    <t>edwin24@mccann.com</t>
  </si>
  <si>
    <t>V003183</t>
  </si>
  <si>
    <t>FR840873568</t>
  </si>
  <si>
    <t>woodschristopher@clay-west.com</t>
  </si>
  <si>
    <t>V003184</t>
  </si>
  <si>
    <t>Poole PLC</t>
  </si>
  <si>
    <t>IT135825224</t>
  </si>
  <si>
    <t>williamsselena@stephens.info</t>
  </si>
  <si>
    <t>V003185</t>
  </si>
  <si>
    <t>UN101261014</t>
  </si>
  <si>
    <t>sheppardtimothy@brown.com</t>
  </si>
  <si>
    <t>V003186</t>
  </si>
  <si>
    <t>Webster-Mcdaniel</t>
  </si>
  <si>
    <t>SP671084126</t>
  </si>
  <si>
    <t>leekyle@welch.com</t>
  </si>
  <si>
    <t>V003187</t>
  </si>
  <si>
    <t>Schneider-Wheeler</t>
  </si>
  <si>
    <t>SP568131652</t>
  </si>
  <si>
    <t>sarah29@robinson.com</t>
  </si>
  <si>
    <t>V003188</t>
  </si>
  <si>
    <t>UN283944536</t>
  </si>
  <si>
    <t>tmccoy@jones.com</t>
  </si>
  <si>
    <t>V003189</t>
  </si>
  <si>
    <t>Garrison-Harris</t>
  </si>
  <si>
    <t>UN337443308</t>
  </si>
  <si>
    <t>millerruth@martinez.com</t>
  </si>
  <si>
    <t>V003190</t>
  </si>
  <si>
    <t>Rivera-Warren</t>
  </si>
  <si>
    <t>GE437597945</t>
  </si>
  <si>
    <t>mannheather@mason.com</t>
  </si>
  <si>
    <t>V003191</t>
  </si>
  <si>
    <t>Green, Walsh and White</t>
  </si>
  <si>
    <t>GE323463552</t>
  </si>
  <si>
    <t>nmccormick@garcia.com</t>
  </si>
  <si>
    <t>V003192</t>
  </si>
  <si>
    <t>Smith-Lawson</t>
  </si>
  <si>
    <t>RO834648345</t>
  </si>
  <si>
    <t>matthew48@smith.com</t>
  </si>
  <si>
    <t>V003193</t>
  </si>
  <si>
    <t>Blackburn-Owens</t>
  </si>
  <si>
    <t>GE954876941</t>
  </si>
  <si>
    <t>pgreer@hogan.info</t>
  </si>
  <si>
    <t>V003194</t>
  </si>
  <si>
    <t>Spence, Johnson and Mcgrath</t>
  </si>
  <si>
    <t>GE141139842</t>
  </si>
  <si>
    <t>adamskristin@strickland-walker.com</t>
  </si>
  <si>
    <t>V003195</t>
  </si>
  <si>
    <t>Baker-Nicholson</t>
  </si>
  <si>
    <t>RO536515646</t>
  </si>
  <si>
    <t>kibarra@stevenson.net</t>
  </si>
  <si>
    <t>V003196</t>
  </si>
  <si>
    <t>Malone, Galvan and Wright</t>
  </si>
  <si>
    <t>SW331329965</t>
  </si>
  <si>
    <t>qsmith@hansen-campbell.com</t>
  </si>
  <si>
    <t>V003197</t>
  </si>
  <si>
    <t>Davis-Morris</t>
  </si>
  <si>
    <t>PO204997342</t>
  </si>
  <si>
    <t>johnsonchristopher@hernandez-yates.com</t>
  </si>
  <si>
    <t>V003198</t>
  </si>
  <si>
    <t>Martinez, Moran and Green</t>
  </si>
  <si>
    <t>SP457280291</t>
  </si>
  <si>
    <t>glennklein@miller-phillips.biz</t>
  </si>
  <si>
    <t>V003199</t>
  </si>
  <si>
    <t>Robinson, Kelley and Gomez</t>
  </si>
  <si>
    <t>UN798247994</t>
  </si>
  <si>
    <t>nataliearroyo@carey.info</t>
  </si>
  <si>
    <t>V003200</t>
  </si>
  <si>
    <t>Brooks, Bates and Munoz</t>
  </si>
  <si>
    <t>RO735103263</t>
  </si>
  <si>
    <t>lynn43@lin.com</t>
  </si>
  <si>
    <t>V003201</t>
  </si>
  <si>
    <t>PO340593062</t>
  </si>
  <si>
    <t>susan46@harrington-shannon.com</t>
  </si>
  <si>
    <t>V003202</t>
  </si>
  <si>
    <t>Huff LLC</t>
  </si>
  <si>
    <t>UN627335322</t>
  </si>
  <si>
    <t>jessefitzgerald@hamilton.org</t>
  </si>
  <si>
    <t>V003203</t>
  </si>
  <si>
    <t>Brandt Ltd</t>
  </si>
  <si>
    <t>PO807642226</t>
  </si>
  <si>
    <t>xrussell@walker-dixon.com</t>
  </si>
  <si>
    <t>V003204</t>
  </si>
  <si>
    <t>FR952395668</t>
  </si>
  <si>
    <t>stephanie33@moore-edwards.info</t>
  </si>
  <si>
    <t>V003205</t>
  </si>
  <si>
    <t>Mcdowell, Rogers and Hamilton</t>
  </si>
  <si>
    <t>GE794799633</t>
  </si>
  <si>
    <t>shelbyfletcher@jones.com</t>
  </si>
  <si>
    <t>V003206</t>
  </si>
  <si>
    <t>FR326138332</t>
  </si>
  <si>
    <t>harrelljoanna@jackson.org</t>
  </si>
  <si>
    <t>V003207</t>
  </si>
  <si>
    <t>Stewart-Scott</t>
  </si>
  <si>
    <t>SP657833735</t>
  </si>
  <si>
    <t>jenkinscindy@duke.net</t>
  </si>
  <si>
    <t>V003208</t>
  </si>
  <si>
    <t>Robinson-Ramirez</t>
  </si>
  <si>
    <t>UN580698887</t>
  </si>
  <si>
    <t>fmoody@kramer.biz</t>
  </si>
  <si>
    <t>V003209</t>
  </si>
  <si>
    <t>Potts, Valdez and Taylor</t>
  </si>
  <si>
    <t>UN580591266</t>
  </si>
  <si>
    <t>jasontucker@wright.com</t>
  </si>
  <si>
    <t>V003210</t>
  </si>
  <si>
    <t>RO649303705</t>
  </si>
  <si>
    <t>alexanderanna@rodriguez.com</t>
  </si>
  <si>
    <t>V003211</t>
  </si>
  <si>
    <t>Howell, Moore and Ross</t>
  </si>
  <si>
    <t>RO599610089</t>
  </si>
  <si>
    <t>ucarroll@wall-adams.biz</t>
  </si>
  <si>
    <t>V003212</t>
  </si>
  <si>
    <t>Peterson-Washington</t>
  </si>
  <si>
    <t>SW579263277</t>
  </si>
  <si>
    <t>zrice@tucker-stone.biz</t>
  </si>
  <si>
    <t>V003213</t>
  </si>
  <si>
    <t>Meyers Ltd</t>
  </si>
  <si>
    <t>CZ666783034</t>
  </si>
  <si>
    <t>lisahampton@brady-hughes.com</t>
  </si>
  <si>
    <t>V003214</t>
  </si>
  <si>
    <t>Collins, Dean and Santiago</t>
  </si>
  <si>
    <t>SP486384384</t>
  </si>
  <si>
    <t>kandrews@austin.net</t>
  </si>
  <si>
    <t>V003215</t>
  </si>
  <si>
    <t>RO662029636</t>
  </si>
  <si>
    <t>smeza@cuevas.com</t>
  </si>
  <si>
    <t>V003216</t>
  </si>
  <si>
    <t>Clark-Foster</t>
  </si>
  <si>
    <t>GE586590751</t>
  </si>
  <si>
    <t>swalton@moran-woods.org</t>
  </si>
  <si>
    <t>V003217</t>
  </si>
  <si>
    <t>Jordan Inc</t>
  </si>
  <si>
    <t>IT675509299</t>
  </si>
  <si>
    <t>fyoung@wade.com</t>
  </si>
  <si>
    <t>V003218</t>
  </si>
  <si>
    <t>Burch-Brady</t>
  </si>
  <si>
    <t>IT329537807</t>
  </si>
  <si>
    <t>csandoval@thompson.com</t>
  </si>
  <si>
    <t>V003219</t>
  </si>
  <si>
    <t>Owens, York and Barry</t>
  </si>
  <si>
    <t>CZ589465591</t>
  </si>
  <si>
    <t>lauren21@cuevas.com</t>
  </si>
  <si>
    <t>V003220</t>
  </si>
  <si>
    <t>Rodriguez-Shaw</t>
  </si>
  <si>
    <t>IT410064960</t>
  </si>
  <si>
    <t>bryce12@lambert-rodriguez.info</t>
  </si>
  <si>
    <t>V003221</t>
  </si>
  <si>
    <t>Hawkins, Villarreal and Combs</t>
  </si>
  <si>
    <t>IT403890103</t>
  </si>
  <si>
    <t>baileycordova@pineda.info</t>
  </si>
  <si>
    <t>V003222</t>
  </si>
  <si>
    <t>Anderson, Diaz and Nguyen</t>
  </si>
  <si>
    <t>CZ755876559</t>
  </si>
  <si>
    <t>jeremyvasquez@parrish.biz</t>
  </si>
  <si>
    <t>V003223</t>
  </si>
  <si>
    <t>Jackson-Middleton</t>
  </si>
  <si>
    <t>PO543857625</t>
  </si>
  <si>
    <t>lukepatterson@wood.com</t>
  </si>
  <si>
    <t>V003224</t>
  </si>
  <si>
    <t>Davenport Ltd</t>
  </si>
  <si>
    <t>UN843873432</t>
  </si>
  <si>
    <t>justin71@vargas-jackson.com</t>
  </si>
  <si>
    <t>V003225</t>
  </si>
  <si>
    <t>Owen Inc</t>
  </si>
  <si>
    <t>GE938510267</t>
  </si>
  <si>
    <t>smithsavannah@turner-davidson.com</t>
  </si>
  <si>
    <t>V003226</t>
  </si>
  <si>
    <t>Lowe-Sutton</t>
  </si>
  <si>
    <t>SW946129061</t>
  </si>
  <si>
    <t>tammyclarke@miller-gilbert.com</t>
  </si>
  <si>
    <t>V003227</t>
  </si>
  <si>
    <t>Parker, Brandt and Wood</t>
  </si>
  <si>
    <t>IT497502523</t>
  </si>
  <si>
    <t>dnielsen@wells-miller.com</t>
  </si>
  <si>
    <t>V003228</t>
  </si>
  <si>
    <t>Acosta, Holland and English</t>
  </si>
  <si>
    <t>SW966739163</t>
  </si>
  <si>
    <t>brenda71@christian.org</t>
  </si>
  <si>
    <t>V003229</t>
  </si>
  <si>
    <t>Brown-Murphy</t>
  </si>
  <si>
    <t>RO518982534</t>
  </si>
  <si>
    <t>robert35@salinas.biz</t>
  </si>
  <si>
    <t>V003230</t>
  </si>
  <si>
    <t>Walter, Griffin and Moody</t>
  </si>
  <si>
    <t>UN599525778</t>
  </si>
  <si>
    <t>ashleyjulie@lopez.com</t>
  </si>
  <si>
    <t>V003231</t>
  </si>
  <si>
    <t>Gray Group</t>
  </si>
  <si>
    <t>CZ721734104</t>
  </si>
  <si>
    <t>fmoody@liu-murray.com</t>
  </si>
  <si>
    <t>V003232</t>
  </si>
  <si>
    <t>Davis, Allen and Richardson</t>
  </si>
  <si>
    <t>FR871497490</t>
  </si>
  <si>
    <t>rodriguezamanda@rivera.com</t>
  </si>
  <si>
    <t>V003233</t>
  </si>
  <si>
    <t>Mosley-Hendrix</t>
  </si>
  <si>
    <t>CZ576206307</t>
  </si>
  <si>
    <t>melissa49@bailey.com</t>
  </si>
  <si>
    <t>V003234</t>
  </si>
  <si>
    <t>Perez-Brown</t>
  </si>
  <si>
    <t>FR403393283</t>
  </si>
  <si>
    <t>christine13@martinez-blair.org</t>
  </si>
  <si>
    <t>V003235</t>
  </si>
  <si>
    <t>Burns, Hale and Moore</t>
  </si>
  <si>
    <t>GE707438304</t>
  </si>
  <si>
    <t>lawsonvincent@boyd.com</t>
  </si>
  <si>
    <t>V003236</t>
  </si>
  <si>
    <t>Grant-Roman</t>
  </si>
  <si>
    <t>GE952097050</t>
  </si>
  <si>
    <t>lowephillip@nicholson-mcfarland.com</t>
  </si>
  <si>
    <t>V003237</t>
  </si>
  <si>
    <t>Green-Fowler</t>
  </si>
  <si>
    <t>UN313564740</t>
  </si>
  <si>
    <t>smithtammy@graham.com</t>
  </si>
  <si>
    <t>V003238</t>
  </si>
  <si>
    <t>Mendez-Hill</t>
  </si>
  <si>
    <t>FR873653407</t>
  </si>
  <si>
    <t>jacob18@turner.info</t>
  </si>
  <si>
    <t>V003239</t>
  </si>
  <si>
    <t>Huang, Jones and Martin</t>
  </si>
  <si>
    <t>zfox@walker-warner.com</t>
  </si>
  <si>
    <t>V003240</t>
  </si>
  <si>
    <t>Stanton-Barker</t>
  </si>
  <si>
    <t>PO525945414</t>
  </si>
  <si>
    <t>lwright@moody-lopez.org</t>
  </si>
  <si>
    <t>V003241</t>
  </si>
  <si>
    <t>Hodges LLC</t>
  </si>
  <si>
    <t>UN107661576</t>
  </si>
  <si>
    <t>collinsjohn@gray.com</t>
  </si>
  <si>
    <t>V003242</t>
  </si>
  <si>
    <t>Guzman-Harrington</t>
  </si>
  <si>
    <t>UN183723683</t>
  </si>
  <si>
    <t>ygarcia@fleming.com</t>
  </si>
  <si>
    <t>V003243</t>
  </si>
  <si>
    <t>Mitchell Ltd</t>
  </si>
  <si>
    <t>RO621706216</t>
  </si>
  <si>
    <t>john27@delgado.info</t>
  </si>
  <si>
    <t>V003244</t>
  </si>
  <si>
    <t>Smith, Brown and Hill</t>
  </si>
  <si>
    <t>UN874341407</t>
  </si>
  <si>
    <t>wcollins@carrillo-rivers.com</t>
  </si>
  <si>
    <t>V003245</t>
  </si>
  <si>
    <t>Lewis, Rodriguez and Kirk</t>
  </si>
  <si>
    <t>SP858748743</t>
  </si>
  <si>
    <t>lhoward@campbell.com</t>
  </si>
  <si>
    <t>V003246</t>
  </si>
  <si>
    <t>Galloway-Bryan</t>
  </si>
  <si>
    <t>SP213396047</t>
  </si>
  <si>
    <t>wgaines@rush.com</t>
  </si>
  <si>
    <t>V003247</t>
  </si>
  <si>
    <t>Burke-Fowler</t>
  </si>
  <si>
    <t>CZ297947572</t>
  </si>
  <si>
    <t>rperry@stokes-warren.net</t>
  </si>
  <si>
    <t>V003248</t>
  </si>
  <si>
    <t>Haynes-Cooper</t>
  </si>
  <si>
    <t>GE722047468</t>
  </si>
  <si>
    <t>lisa89@hardy-novak.net</t>
  </si>
  <si>
    <t>V003249</t>
  </si>
  <si>
    <t>Davis, Anderson and Morrow</t>
  </si>
  <si>
    <t>FR863650180</t>
  </si>
  <si>
    <t>crodgers@patterson-wood.net</t>
  </si>
  <si>
    <t>V003250</t>
  </si>
  <si>
    <t>Hunt and Sons</t>
  </si>
  <si>
    <t>IT416552106</t>
  </si>
  <si>
    <t>obell@mcconnell.net</t>
  </si>
  <si>
    <t>V003251</t>
  </si>
  <si>
    <t>Hernandez-Briggs</t>
  </si>
  <si>
    <t>IT190938159</t>
  </si>
  <si>
    <t>joseph81@schwartz.com</t>
  </si>
  <si>
    <t>V003252</t>
  </si>
  <si>
    <t>Chang-Garcia</t>
  </si>
  <si>
    <t>FR163661794</t>
  </si>
  <si>
    <t>wernerjohn@harrell.info</t>
  </si>
  <si>
    <t>V003253</t>
  </si>
  <si>
    <t>Watson-Martin</t>
  </si>
  <si>
    <t>CZ285360857</t>
  </si>
  <si>
    <t>rebeccahill@martinez.com</t>
  </si>
  <si>
    <t>V003254</t>
  </si>
  <si>
    <t>Combs, Perez and Mckee</t>
  </si>
  <si>
    <t>UN750805719</t>
  </si>
  <si>
    <t>bakerdouglas@walker-kerr.biz</t>
  </si>
  <si>
    <t>V003255</t>
  </si>
  <si>
    <t>Clark LLC</t>
  </si>
  <si>
    <t>UN171995106</t>
  </si>
  <si>
    <t>pauljessica@meyer.biz</t>
  </si>
  <si>
    <t>V003256</t>
  </si>
  <si>
    <t>Buckley-Ayala</t>
  </si>
  <si>
    <t>IT811602426</t>
  </si>
  <si>
    <t>bbryan@taylor.com</t>
  </si>
  <si>
    <t>V003257</t>
  </si>
  <si>
    <t>Arnold-Johnson</t>
  </si>
  <si>
    <t>CZ269575792</t>
  </si>
  <si>
    <t>vtorres@lewis-strickland.info</t>
  </si>
  <si>
    <t>V003258</t>
  </si>
  <si>
    <t>Garcia-White</t>
  </si>
  <si>
    <t>PO202951608</t>
  </si>
  <si>
    <t>johnathanjohnson@king.biz</t>
  </si>
  <si>
    <t>V003259</t>
  </si>
  <si>
    <t>Frye, Khan and Bryan</t>
  </si>
  <si>
    <t>IT371289550</t>
  </si>
  <si>
    <t>jasonramirez@wright.com</t>
  </si>
  <si>
    <t>V003260</t>
  </si>
  <si>
    <t>Dickson Inc</t>
  </si>
  <si>
    <t>RO430822865</t>
  </si>
  <si>
    <t>sanfordallison@lewis.net</t>
  </si>
  <si>
    <t>V003261</t>
  </si>
  <si>
    <t>Krause-Williams</t>
  </si>
  <si>
    <t>FR793536645</t>
  </si>
  <si>
    <t>mevans@munoz.com</t>
  </si>
  <si>
    <t>V003262</t>
  </si>
  <si>
    <t>Pham-Sanchez</t>
  </si>
  <si>
    <t>RO737002750</t>
  </si>
  <si>
    <t>cindy23@savage-bridges.info</t>
  </si>
  <si>
    <t>V003263</t>
  </si>
  <si>
    <t>Mccarty, Thomas and Roth</t>
  </si>
  <si>
    <t>RO228497555</t>
  </si>
  <si>
    <t>rbray@johnson.com</t>
  </si>
  <si>
    <t>V003264</t>
  </si>
  <si>
    <t>White, Roberts and Brooks</t>
  </si>
  <si>
    <t>SP682253748</t>
  </si>
  <si>
    <t>jstewart@baker-conner.com</t>
  </si>
  <si>
    <t>V003265</t>
  </si>
  <si>
    <t>PO998705335</t>
  </si>
  <si>
    <t>miguel39@nguyen-clark.com</t>
  </si>
  <si>
    <t>V003266</t>
  </si>
  <si>
    <t>UN479682421</t>
  </si>
  <si>
    <t>alan03@simmons-joyce.org</t>
  </si>
  <si>
    <t>V003267</t>
  </si>
  <si>
    <t>Le, Armstrong and Gutierrez</t>
  </si>
  <si>
    <t>SW286447843</t>
  </si>
  <si>
    <t>leah98@pitts.com</t>
  </si>
  <si>
    <t>V003268</t>
  </si>
  <si>
    <t>Strong and Sons</t>
  </si>
  <si>
    <t>UN532821585</t>
  </si>
  <si>
    <t>agutierrez@clark.com</t>
  </si>
  <si>
    <t>V003269</t>
  </si>
  <si>
    <t>Garcia-Murphy</t>
  </si>
  <si>
    <t>PO456969574</t>
  </si>
  <si>
    <t>smithvirginia@rodgers.com</t>
  </si>
  <si>
    <t>V003270</t>
  </si>
  <si>
    <t>Hernandez Group</t>
  </si>
  <si>
    <t>RO816604544</t>
  </si>
  <si>
    <t>zimmermanandrea@daniels.org</t>
  </si>
  <si>
    <t>V003271</t>
  </si>
  <si>
    <t>Trujillo, Torres and Stein</t>
  </si>
  <si>
    <t>CZ476590805</t>
  </si>
  <si>
    <t>scott85@hansen-king.com</t>
  </si>
  <si>
    <t>V003272</t>
  </si>
  <si>
    <t>FR199440081</t>
  </si>
  <si>
    <t>erin79@elliott-turner.com</t>
  </si>
  <si>
    <t>V003273</t>
  </si>
  <si>
    <t>Garcia, Ortiz and Sosa</t>
  </si>
  <si>
    <t>FR915035923</t>
  </si>
  <si>
    <t>lewisrachael@martinez-morgan.net</t>
  </si>
  <si>
    <t>V003274</t>
  </si>
  <si>
    <t>Rios, Martinez and Carroll</t>
  </si>
  <si>
    <t>SP303531458</t>
  </si>
  <si>
    <t>wilsonisabella@dominguez-maldonado.com</t>
  </si>
  <si>
    <t>V003275</t>
  </si>
  <si>
    <t>Jimenez, Washington and Nolan</t>
  </si>
  <si>
    <t>FR412011781</t>
  </si>
  <si>
    <t>juanperry@murray.com</t>
  </si>
  <si>
    <t>V003276</t>
  </si>
  <si>
    <t>GE667420897</t>
  </si>
  <si>
    <t>tarataylor@peters.com</t>
  </si>
  <si>
    <t>V003277</t>
  </si>
  <si>
    <t>Campbell Inc</t>
  </si>
  <si>
    <t>PO657513467</t>
  </si>
  <si>
    <t>meverett@smith.biz</t>
  </si>
  <si>
    <t>V003278</t>
  </si>
  <si>
    <t>Miller-Bennett</t>
  </si>
  <si>
    <t>SW380123977</t>
  </si>
  <si>
    <t>debramiles@brooks-payne.com</t>
  </si>
  <si>
    <t>V003279</t>
  </si>
  <si>
    <t>Davis PLC</t>
  </si>
  <si>
    <t>PO195154018</t>
  </si>
  <si>
    <t>davidfischer@rogers.com</t>
  </si>
  <si>
    <t>V003280</t>
  </si>
  <si>
    <t>Sutton-House</t>
  </si>
  <si>
    <t>CZ432342566</t>
  </si>
  <si>
    <t>john54@crawford.com</t>
  </si>
  <si>
    <t>V003281</t>
  </si>
  <si>
    <t>Martinez, Williams and Gibbs</t>
  </si>
  <si>
    <t>FR926604055</t>
  </si>
  <si>
    <t>derek94@munoz.org</t>
  </si>
  <si>
    <t>V003282</t>
  </si>
  <si>
    <t>Howard-Williams</t>
  </si>
  <si>
    <t>UN626900767</t>
  </si>
  <si>
    <t>jessicachandler@curtis.com</t>
  </si>
  <si>
    <t>V003283</t>
  </si>
  <si>
    <t>Hernandez-Patel</t>
  </si>
  <si>
    <t>CZ671220132</t>
  </si>
  <si>
    <t>michael42@clark-beck.biz</t>
  </si>
  <si>
    <t>V003284</t>
  </si>
  <si>
    <t>Reyes-Fields</t>
  </si>
  <si>
    <t>FR190295064</t>
  </si>
  <si>
    <t>williamferguson@smith.com</t>
  </si>
  <si>
    <t>V003285</t>
  </si>
  <si>
    <t>Sutton and Sons</t>
  </si>
  <si>
    <t>RO511864568</t>
  </si>
  <si>
    <t>shepherdrobert@meyer-gutierrez.com</t>
  </si>
  <si>
    <t>V003286</t>
  </si>
  <si>
    <t>Garcia-Bowman</t>
  </si>
  <si>
    <t>UN355841600</t>
  </si>
  <si>
    <t>jkaiser@gallegos.com</t>
  </si>
  <si>
    <t>V003287</t>
  </si>
  <si>
    <t>Shaw Ltd</t>
  </si>
  <si>
    <t>FR918375366</t>
  </si>
  <si>
    <t>matthewsjessica@perez.com</t>
  </si>
  <si>
    <t>V003288</t>
  </si>
  <si>
    <t>SW626934834</t>
  </si>
  <si>
    <t>jasonmiller@smith.net</t>
  </si>
  <si>
    <t>V003289</t>
  </si>
  <si>
    <t>Savage-Duncan</t>
  </si>
  <si>
    <t>PO966853956</t>
  </si>
  <si>
    <t>wsparks@acosta-gilbert.com</t>
  </si>
  <si>
    <t>V003290</t>
  </si>
  <si>
    <t>Rasmussen-Hicks</t>
  </si>
  <si>
    <t>PO691493204</t>
  </si>
  <si>
    <t>robert85@parker.com</t>
  </si>
  <si>
    <t>V003291</t>
  </si>
  <si>
    <t>Blevins, Smith and King</t>
  </si>
  <si>
    <t>FR398563088</t>
  </si>
  <si>
    <t>kathleen33@foster-hawkins.com</t>
  </si>
  <si>
    <t>V003292</t>
  </si>
  <si>
    <t>Ellison, Underwood and Thomas</t>
  </si>
  <si>
    <t>SW895545020</t>
  </si>
  <si>
    <t>jenningssydney@mendez-farley.com</t>
  </si>
  <si>
    <t>V003293</t>
  </si>
  <si>
    <t>Marshall, Hunt and Ross</t>
  </si>
  <si>
    <t>CZ527186811</t>
  </si>
  <si>
    <t>haysdwayne@price.net</t>
  </si>
  <si>
    <t>V003294</t>
  </si>
  <si>
    <t>Zamora-Johnson</t>
  </si>
  <si>
    <t>SP936807212</t>
  </si>
  <si>
    <t>christopher80@cooper.com</t>
  </si>
  <si>
    <t>V003295</t>
  </si>
  <si>
    <t>Carroll-Brown</t>
  </si>
  <si>
    <t>PO472487253</t>
  </si>
  <si>
    <t>adam98@rice-barnes.com</t>
  </si>
  <si>
    <t>V003296</t>
  </si>
  <si>
    <t>Vance-Salas</t>
  </si>
  <si>
    <t>CZ764941736</t>
  </si>
  <si>
    <t>mario12@butler.com</t>
  </si>
  <si>
    <t>V003297</t>
  </si>
  <si>
    <t>UN176334180</t>
  </si>
  <si>
    <t>taylorsteven@rose.com</t>
  </si>
  <si>
    <t>V003298</t>
  </si>
  <si>
    <t>Miller-Tanner</t>
  </si>
  <si>
    <t>UN131775338</t>
  </si>
  <si>
    <t>gutierrezphillip@harper-thornton.com</t>
  </si>
  <si>
    <t>V003299</t>
  </si>
  <si>
    <t>Valentine, Olson and Murphy</t>
  </si>
  <si>
    <t>UN534293716</t>
  </si>
  <si>
    <t>cohenalicia@aguirre.com</t>
  </si>
  <si>
    <t>V003300</t>
  </si>
  <si>
    <t>Bell-Martinez</t>
  </si>
  <si>
    <t>PO923732831</t>
  </si>
  <si>
    <t>omontes@carter.com</t>
  </si>
  <si>
    <t>V003301</t>
  </si>
  <si>
    <t>Mcdonald, Ball and Tanner</t>
  </si>
  <si>
    <t>PO676269867</t>
  </si>
  <si>
    <t>kimberly85@montgomery.com</t>
  </si>
  <si>
    <t>V003302</t>
  </si>
  <si>
    <t>Molina-Meyer</t>
  </si>
  <si>
    <t>UN398937243</t>
  </si>
  <si>
    <t>gfoster@gibbs.info</t>
  </si>
  <si>
    <t>V003303</t>
  </si>
  <si>
    <t>Solomon, Clayton and Payne</t>
  </si>
  <si>
    <t>FR344210025</t>
  </si>
  <si>
    <t>fergusonpeter@daugherty.com</t>
  </si>
  <si>
    <t>V003304</t>
  </si>
  <si>
    <t>Brown-Wagner</t>
  </si>
  <si>
    <t>SP367775162</t>
  </si>
  <si>
    <t>angelanguyen@butler.biz</t>
  </si>
  <si>
    <t>V003305</t>
  </si>
  <si>
    <t>Wheeler, Harris and Holden</t>
  </si>
  <si>
    <t>PO169176652</t>
  </si>
  <si>
    <t>michaelgonzalez@hodge.com</t>
  </si>
  <si>
    <t>V003306</t>
  </si>
  <si>
    <t>UN965880580</t>
  </si>
  <si>
    <t>davidthomas@pena-mccullough.com</t>
  </si>
  <si>
    <t>V003307</t>
  </si>
  <si>
    <t>Holder LLC</t>
  </si>
  <si>
    <t>SP180424068</t>
  </si>
  <si>
    <t>davidkim@robbins.com</t>
  </si>
  <si>
    <t>V003308</t>
  </si>
  <si>
    <t>CZ890872827</t>
  </si>
  <si>
    <t>joelreed@farmer-maxwell.com</t>
  </si>
  <si>
    <t>V003309</t>
  </si>
  <si>
    <t>Schneider and Sons</t>
  </si>
  <si>
    <t>CZ584843579</t>
  </si>
  <si>
    <t>hawkinsdenise@bailey-campbell.com</t>
  </si>
  <si>
    <t>V003310</t>
  </si>
  <si>
    <t>Williams, Mejia and Young</t>
  </si>
  <si>
    <t>UN472156940</t>
  </si>
  <si>
    <t>christopher54@welch-mccarthy.org</t>
  </si>
  <si>
    <t>V003311</t>
  </si>
  <si>
    <t>Gibbs LLC</t>
  </si>
  <si>
    <t>RO384655295</t>
  </si>
  <si>
    <t>stevenpacheco@anthony.com</t>
  </si>
  <si>
    <t>V003312</t>
  </si>
  <si>
    <t>Henderson-Neal</t>
  </si>
  <si>
    <t>UN867810866</t>
  </si>
  <si>
    <t>amytaylor@durham-harrison.com</t>
  </si>
  <si>
    <t>V003313</t>
  </si>
  <si>
    <t>Kelly, Johnson and Miller</t>
  </si>
  <si>
    <t>RO573169101</t>
  </si>
  <si>
    <t>esnyder@gallegos-davis.com</t>
  </si>
  <si>
    <t>V003314</t>
  </si>
  <si>
    <t>Bowman, Dunn and Clark</t>
  </si>
  <si>
    <t>UN419132201</t>
  </si>
  <si>
    <t>debbie30@edwards-sanchez.com</t>
  </si>
  <si>
    <t>V003315</t>
  </si>
  <si>
    <t>Hall-Rice</t>
  </si>
  <si>
    <t>IT538376422</t>
  </si>
  <si>
    <t>lori43@ryan.com</t>
  </si>
  <si>
    <t>V003316</t>
  </si>
  <si>
    <t>Peterson-Barber</t>
  </si>
  <si>
    <t>PO651046742</t>
  </si>
  <si>
    <t>michelle41@harvey.com</t>
  </si>
  <si>
    <t>V003317</t>
  </si>
  <si>
    <t>Davis, Martinez and Orozco</t>
  </si>
  <si>
    <t>UN671834289</t>
  </si>
  <si>
    <t>xleon@hensley-myers.com</t>
  </si>
  <si>
    <t>V003318</t>
  </si>
  <si>
    <t>Hughes, Lynn and Davis</t>
  </si>
  <si>
    <t>UN986104690</t>
  </si>
  <si>
    <t>jason68@delacruz.com</t>
  </si>
  <si>
    <t>V003319</t>
  </si>
  <si>
    <t>Rowe PLC</t>
  </si>
  <si>
    <t>GE491759232</t>
  </si>
  <si>
    <t>elizabeth36@green.com</t>
  </si>
  <si>
    <t>V003320</t>
  </si>
  <si>
    <t>UN492755779</t>
  </si>
  <si>
    <t>angelahowell@johnson.com</t>
  </si>
  <si>
    <t>V003321</t>
  </si>
  <si>
    <t>SW408678713</t>
  </si>
  <si>
    <t>jorge41@baker-mitchell.com</t>
  </si>
  <si>
    <t>V003322</t>
  </si>
  <si>
    <t>Ramirez-Rodgers</t>
  </si>
  <si>
    <t>epage@curtis-harvey.com</t>
  </si>
  <si>
    <t>V003323</t>
  </si>
  <si>
    <t>Lawson-Hancock</t>
  </si>
  <si>
    <t>FR164894132</t>
  </si>
  <si>
    <t>michaelneal@king-blankenship.net</t>
  </si>
  <si>
    <t>V003324</t>
  </si>
  <si>
    <t>Robertson-Price</t>
  </si>
  <si>
    <t>SP420979404</t>
  </si>
  <si>
    <t>jcarter@robinson.biz</t>
  </si>
  <si>
    <t>V003325</t>
  </si>
  <si>
    <t>Hawkins, Smith and Jackson</t>
  </si>
  <si>
    <t>PO875137913</t>
  </si>
  <si>
    <t>orivera@williams.info</t>
  </si>
  <si>
    <t>V003326</t>
  </si>
  <si>
    <t>Harper, Lewis and Thornton</t>
  </si>
  <si>
    <t>IT384612191</t>
  </si>
  <si>
    <t>markharris@cox.com</t>
  </si>
  <si>
    <t>V003327</t>
  </si>
  <si>
    <t>Stevenson, Allen and Hill</t>
  </si>
  <si>
    <t>SW848994002</t>
  </si>
  <si>
    <t>larrywood@schroeder.com</t>
  </si>
  <si>
    <t>V003328</t>
  </si>
  <si>
    <t>Villarreal-Brooks</t>
  </si>
  <si>
    <t>SP706613073</t>
  </si>
  <si>
    <t>jane89@li-carr.com</t>
  </si>
  <si>
    <t>V003329</t>
  </si>
  <si>
    <t>Johnson-Tapia</t>
  </si>
  <si>
    <t>GE803969348</t>
  </si>
  <si>
    <t>josejackson@castillo-hardin.info</t>
  </si>
  <si>
    <t>V003330</t>
  </si>
  <si>
    <t>Simon-Bailey</t>
  </si>
  <si>
    <t>UN144544822</t>
  </si>
  <si>
    <t>baileyjames@poole-nguyen.com</t>
  </si>
  <si>
    <t>V003331</t>
  </si>
  <si>
    <t>Hamilton-Lee</t>
  </si>
  <si>
    <t>UN815471598</t>
  </si>
  <si>
    <t>stephanie12@gonzales.info</t>
  </si>
  <si>
    <t>V003332</t>
  </si>
  <si>
    <t>Jones-Cooper</t>
  </si>
  <si>
    <t>UN525057017</t>
  </si>
  <si>
    <t>rhonda42@harrison.com</t>
  </si>
  <si>
    <t>V003333</t>
  </si>
  <si>
    <t>Marquez-Lambert</t>
  </si>
  <si>
    <t>FR440982763</t>
  </si>
  <si>
    <t>nlopez@blackwell.info</t>
  </si>
  <si>
    <t>V003334</t>
  </si>
  <si>
    <t>Khan and Sons</t>
  </si>
  <si>
    <t>SW754706654</t>
  </si>
  <si>
    <t>rodney87@shelton.com</t>
  </si>
  <si>
    <t>V003335</t>
  </si>
  <si>
    <t>Moore, Wilson and Bailey</t>
  </si>
  <si>
    <t>RO329494609</t>
  </si>
  <si>
    <t>michael99@sheppard-dunn.com</t>
  </si>
  <si>
    <t>V003336</t>
  </si>
  <si>
    <t>Roberson-Perez</t>
  </si>
  <si>
    <t>PO713283785</t>
  </si>
  <si>
    <t>uthomas@romero.com</t>
  </si>
  <si>
    <t>V003337</t>
  </si>
  <si>
    <t>Grant, Carr and Hogan</t>
  </si>
  <si>
    <t>FR217426637</t>
  </si>
  <si>
    <t>apatel@jones.org</t>
  </si>
  <si>
    <t>V003338</t>
  </si>
  <si>
    <t>Holland-Baker</t>
  </si>
  <si>
    <t>UN602230472</t>
  </si>
  <si>
    <t>williamsvalerie@fisher.com</t>
  </si>
  <si>
    <t>V003339</t>
  </si>
  <si>
    <t>Holden and Sons</t>
  </si>
  <si>
    <t>GE623309948</t>
  </si>
  <si>
    <t>oharris@nelson-ochoa.biz</t>
  </si>
  <si>
    <t>V003340</t>
  </si>
  <si>
    <t>Kelley-Bush</t>
  </si>
  <si>
    <t>FR836011353</t>
  </si>
  <si>
    <t>ianmurphy@brown.com</t>
  </si>
  <si>
    <t>V003341</t>
  </si>
  <si>
    <t>Gibbs-Gregory</t>
  </si>
  <si>
    <t>IT291462702</t>
  </si>
  <si>
    <t>V003342</t>
  </si>
  <si>
    <t>Hayes, Torres and Rose</t>
  </si>
  <si>
    <t>SW967186226</t>
  </si>
  <si>
    <t>theresaanderson@smith-tapia.com</t>
  </si>
  <si>
    <t>V003343</t>
  </si>
  <si>
    <t>Bauer and Sons</t>
  </si>
  <si>
    <t>SP379806703</t>
  </si>
  <si>
    <t>fostertodd@butler.net</t>
  </si>
  <si>
    <t>V003344</t>
  </si>
  <si>
    <t>Ferguson, Johnson and Kelley</t>
  </si>
  <si>
    <t>RO826993364</t>
  </si>
  <si>
    <t>anthonytyler@davis.info</t>
  </si>
  <si>
    <t>V003345</t>
  </si>
  <si>
    <t>Hernandez-Castillo</t>
  </si>
  <si>
    <t>UN409776068</t>
  </si>
  <si>
    <t>deniseedwards@reyes.com</t>
  </si>
  <si>
    <t>V003346</t>
  </si>
  <si>
    <t>Woods Ltd</t>
  </si>
  <si>
    <t>FR659557352</t>
  </si>
  <si>
    <t>zachary29@farmer-davis.com</t>
  </si>
  <si>
    <t>V003347</t>
  </si>
  <si>
    <t>Watts Group</t>
  </si>
  <si>
    <t>CZ696728162</t>
  </si>
  <si>
    <t>ojohnson@butler.org</t>
  </si>
  <si>
    <t>V003348</t>
  </si>
  <si>
    <t>West, Mcfarland and Romero</t>
  </si>
  <si>
    <t>PO323224154</t>
  </si>
  <si>
    <t>laurawolfe@sanders.com</t>
  </si>
  <si>
    <t>V003349</t>
  </si>
  <si>
    <t>Woods-Sandoval</t>
  </si>
  <si>
    <t>IT404210107</t>
  </si>
  <si>
    <t>mullenmelanie@cain.com</t>
  </si>
  <si>
    <t>V003350</t>
  </si>
  <si>
    <t>Williams-Tran</t>
  </si>
  <si>
    <t>UN601739717</t>
  </si>
  <si>
    <t>robert44@fitzgerald.com</t>
  </si>
  <si>
    <t>V003351</t>
  </si>
  <si>
    <t>Jones, Miller and Watson</t>
  </si>
  <si>
    <t>IT987473790</t>
  </si>
  <si>
    <t>pruittlindsey@fuller.com</t>
  </si>
  <si>
    <t>V003352</t>
  </si>
  <si>
    <t>Pierce, Miles and Baker</t>
  </si>
  <si>
    <t>PO714141159</t>
  </si>
  <si>
    <t>V003353</t>
  </si>
  <si>
    <t>Fletcher and Sons</t>
  </si>
  <si>
    <t>SW376489625</t>
  </si>
  <si>
    <t>jmurillo@jones.com</t>
  </si>
  <si>
    <t>V003354</t>
  </si>
  <si>
    <t>Juarez-Ramirez</t>
  </si>
  <si>
    <t>CZ430062750</t>
  </si>
  <si>
    <t>pmullen@mcmahon-jones.com</t>
  </si>
  <si>
    <t>V003355</t>
  </si>
  <si>
    <t>Taylor-Wallace</t>
  </si>
  <si>
    <t>FR243681600</t>
  </si>
  <si>
    <t>bpittman@finley.com</t>
  </si>
  <si>
    <t>V003356</t>
  </si>
  <si>
    <t>Shannon PLC</t>
  </si>
  <si>
    <t>IT992534107</t>
  </si>
  <si>
    <t>sean74@gardner-bennett.net</t>
  </si>
  <si>
    <t>V003357</t>
  </si>
  <si>
    <t>Gill-Rosales</t>
  </si>
  <si>
    <t>IT779086849</t>
  </si>
  <si>
    <t>eric64@barnett-mccarthy.info</t>
  </si>
  <si>
    <t>V003358</t>
  </si>
  <si>
    <t>Wilson, Perez and Patel</t>
  </si>
  <si>
    <t>IT950610215</t>
  </si>
  <si>
    <t>raymondwood@richards.com</t>
  </si>
  <si>
    <t>V003359</t>
  </si>
  <si>
    <t>Rose LLC</t>
  </si>
  <si>
    <t>GE764831392</t>
  </si>
  <si>
    <t>ashley27@hughes-maddox.info</t>
  </si>
  <si>
    <t>V003360</t>
  </si>
  <si>
    <t>Davidson, Guzman and Wilson</t>
  </si>
  <si>
    <t>PO585393554</t>
  </si>
  <si>
    <t>bonnie97@turner.com</t>
  </si>
  <si>
    <t>V003361</t>
  </si>
  <si>
    <t>Guzman-Shepard</t>
  </si>
  <si>
    <t>RO237071128</t>
  </si>
  <si>
    <t>aponce@webb.net</t>
  </si>
  <si>
    <t>V003362</t>
  </si>
  <si>
    <t>Martin-Eaton</t>
  </si>
  <si>
    <t>IT674878136</t>
  </si>
  <si>
    <t>mary28@lewis.com</t>
  </si>
  <si>
    <t>V003363</t>
  </si>
  <si>
    <t>Austin Group</t>
  </si>
  <si>
    <t>UN739203060</t>
  </si>
  <si>
    <t>josephfreeman@bell-walker.com</t>
  </si>
  <si>
    <t>V003364</t>
  </si>
  <si>
    <t>Stanley, Chen and Soto</t>
  </si>
  <si>
    <t>CZ616760547</t>
  </si>
  <si>
    <t>xnguyen@kelley-davis.com</t>
  </si>
  <si>
    <t>V003365</t>
  </si>
  <si>
    <t>Lewis, Jones and Thomas</t>
  </si>
  <si>
    <t>FR926242879</t>
  </si>
  <si>
    <t>thomaspalmer@mcdowell-cohen.com</t>
  </si>
  <si>
    <t>V003366</t>
  </si>
  <si>
    <t>Castaneda Ltd</t>
  </si>
  <si>
    <t>SW444171954</t>
  </si>
  <si>
    <t>christine38@wilson-berry.biz</t>
  </si>
  <si>
    <t>V003367</t>
  </si>
  <si>
    <t>Baker-Thompson</t>
  </si>
  <si>
    <t>RO665634689</t>
  </si>
  <si>
    <t>candicelopez@nguyen-haynes.com</t>
  </si>
  <si>
    <t>V003368</t>
  </si>
  <si>
    <t>Yang Group</t>
  </si>
  <si>
    <t>RO644833965</t>
  </si>
  <si>
    <t>dfranklin@simon.org</t>
  </si>
  <si>
    <t>V003369</t>
  </si>
  <si>
    <t>Smith-Guerra</t>
  </si>
  <si>
    <t>FR228981100</t>
  </si>
  <si>
    <t>gcrawford@ponce-jones.info</t>
  </si>
  <si>
    <t>V003370</t>
  </si>
  <si>
    <t>Welch and Sons</t>
  </si>
  <si>
    <t>FR131666416</t>
  </si>
  <si>
    <t>rmcmahon@morrison-russell.com</t>
  </si>
  <si>
    <t>V003371</t>
  </si>
  <si>
    <t>Hunt-Jenkins</t>
  </si>
  <si>
    <t>RO739990090</t>
  </si>
  <si>
    <t>jacqueline30@rodriguez.info</t>
  </si>
  <si>
    <t>V003372</t>
  </si>
  <si>
    <t>Lynch PLC</t>
  </si>
  <si>
    <t>IT709764982</t>
  </si>
  <si>
    <t>emma72@rodriguez-hayes.info</t>
  </si>
  <si>
    <t>V003373</t>
  </si>
  <si>
    <t>Ward-Mills</t>
  </si>
  <si>
    <t>CZ218350732</t>
  </si>
  <si>
    <t>tiffany10@jackson-carr.com</t>
  </si>
  <si>
    <t>V003374</t>
  </si>
  <si>
    <t>Murillo Ltd</t>
  </si>
  <si>
    <t>RO288135883</t>
  </si>
  <si>
    <t>michellevasquez@brown.net</t>
  </si>
  <si>
    <t>V003375</t>
  </si>
  <si>
    <t>Perez-Guerrero</t>
  </si>
  <si>
    <t>FR771777800</t>
  </si>
  <si>
    <t>tracywest@evans-padilla.biz</t>
  </si>
  <si>
    <t>V003376</t>
  </si>
  <si>
    <t>Travis, Robinson and Weber</t>
  </si>
  <si>
    <t>RO229109344</t>
  </si>
  <si>
    <t>nicholechambers@downs.com</t>
  </si>
  <si>
    <t>V003377</t>
  </si>
  <si>
    <t>Allen, Lopez and Phillips</t>
  </si>
  <si>
    <t>FR591089207</t>
  </si>
  <si>
    <t>georgemccullough@lopez-lee.com</t>
  </si>
  <si>
    <t>V003378</t>
  </si>
  <si>
    <t>Hendricks Group</t>
  </si>
  <si>
    <t>UN509364082</t>
  </si>
  <si>
    <t>jacob08@davidson.info</t>
  </si>
  <si>
    <t>V003379</t>
  </si>
  <si>
    <t>Proctor-Potter</t>
  </si>
  <si>
    <t>UN833641493</t>
  </si>
  <si>
    <t>timothy61@baker-miller.net</t>
  </si>
  <si>
    <t>V003380</t>
  </si>
  <si>
    <t>Lee, Porter and Davis</t>
  </si>
  <si>
    <t>GE310035763</t>
  </si>
  <si>
    <t>lindsayrichardson@wood-little.org</t>
  </si>
  <si>
    <t>V003381</t>
  </si>
  <si>
    <t>Hansen-Perry</t>
  </si>
  <si>
    <t>IT522474240</t>
  </si>
  <si>
    <t>chelsea73@fitzpatrick.com</t>
  </si>
  <si>
    <t>V003382</t>
  </si>
  <si>
    <t>Baker, Carson and Harper</t>
  </si>
  <si>
    <t>IT922752118</t>
  </si>
  <si>
    <t>jonessteven@blair.com</t>
  </si>
  <si>
    <t>V003383</t>
  </si>
  <si>
    <t>Watson LLC</t>
  </si>
  <si>
    <t>IT107346384</t>
  </si>
  <si>
    <t>ryansandoval@kent.com</t>
  </si>
  <si>
    <t>V003384</t>
  </si>
  <si>
    <t>Dean, Nielsen and Sexton</t>
  </si>
  <si>
    <t>GE384011787</t>
  </si>
  <si>
    <t>banksadam@ball.com</t>
  </si>
  <si>
    <t>V003385</t>
  </si>
  <si>
    <t>Kelley, Anthony and Morgan</t>
  </si>
  <si>
    <t>SW359883031</t>
  </si>
  <si>
    <t>linda15@farmer.com</t>
  </si>
  <si>
    <t>V003386</t>
  </si>
  <si>
    <t>Fisher-Howell</t>
  </si>
  <si>
    <t>SP433265663</t>
  </si>
  <si>
    <t>cschroeder@hernandez-moreno.com</t>
  </si>
  <si>
    <t>V003387</t>
  </si>
  <si>
    <t>PO535624536</t>
  </si>
  <si>
    <t>brittney91@lara.info</t>
  </si>
  <si>
    <t>V003388</t>
  </si>
  <si>
    <t>UN136552973</t>
  </si>
  <si>
    <t>casey00@garcia.com</t>
  </si>
  <si>
    <t>V003389</t>
  </si>
  <si>
    <t>GE668881200</t>
  </si>
  <si>
    <t>calebdeleon@houston.biz</t>
  </si>
  <si>
    <t>V003390</t>
  </si>
  <si>
    <t>Kelley-Hayes</t>
  </si>
  <si>
    <t>SW313865191</t>
  </si>
  <si>
    <t>tharrison@kirby.com</t>
  </si>
  <si>
    <t>V003391</t>
  </si>
  <si>
    <t>Hull, Kramer and Allen</t>
  </si>
  <si>
    <t>CZ992638465</t>
  </si>
  <si>
    <t>larsonashley@austin.com</t>
  </si>
  <si>
    <t>V003392</t>
  </si>
  <si>
    <t>Mcdonald, Mcconnell and Garcia</t>
  </si>
  <si>
    <t>UN438010968</t>
  </si>
  <si>
    <t>brianmarks@fields-conrad.com</t>
  </si>
  <si>
    <t>V003393</t>
  </si>
  <si>
    <t>Harper-Kidd</t>
  </si>
  <si>
    <t>RO137156831</t>
  </si>
  <si>
    <t>nwright@myers-frazier.org</t>
  </si>
  <si>
    <t>V003394</t>
  </si>
  <si>
    <t>Mercer, Diaz and Robinson</t>
  </si>
  <si>
    <t>PO835859455</t>
  </si>
  <si>
    <t>derricknelson@hodge-watson.com</t>
  </si>
  <si>
    <t>V003395</t>
  </si>
  <si>
    <t>UN733832372</t>
  </si>
  <si>
    <t>patelcarlos@oliver.info</t>
  </si>
  <si>
    <t>V003396</t>
  </si>
  <si>
    <t>Brown-Gordon</t>
  </si>
  <si>
    <t>SP304097008</t>
  </si>
  <si>
    <t>murphytheresa@norris-stewart.com</t>
  </si>
  <si>
    <t>V003397</t>
  </si>
  <si>
    <t>Mccoy-Francis</t>
  </si>
  <si>
    <t>PO744790560</t>
  </si>
  <si>
    <t>johnsonhunter@hernandez-thompson.net</t>
  </si>
  <si>
    <t>V003398</t>
  </si>
  <si>
    <t>Chavez-Marks</t>
  </si>
  <si>
    <t>GE376740471</t>
  </si>
  <si>
    <t>brownbrent@newman.com</t>
  </si>
  <si>
    <t>V003399</t>
  </si>
  <si>
    <t>Ewing, Mills and Larson</t>
  </si>
  <si>
    <t>SP642491752</t>
  </si>
  <si>
    <t>halljoan@ramsey.biz</t>
  </si>
  <si>
    <t>V003400</t>
  </si>
  <si>
    <t>Barton PLC</t>
  </si>
  <si>
    <t>GE608244601</t>
  </si>
  <si>
    <t>laneshelby@moore-howard.biz</t>
  </si>
  <si>
    <t>V003401</t>
  </si>
  <si>
    <t>Wood-Nichols</t>
  </si>
  <si>
    <t>SW890445662</t>
  </si>
  <si>
    <t>nicolesmith@hughes.com</t>
  </si>
  <si>
    <t>V003402</t>
  </si>
  <si>
    <t>Brown-Randolph</t>
  </si>
  <si>
    <t>FR347123122</t>
  </si>
  <si>
    <t>linda02@tran.com</t>
  </si>
  <si>
    <t>V003403</t>
  </si>
  <si>
    <t>Castro-Terry</t>
  </si>
  <si>
    <t>GE448533780</t>
  </si>
  <si>
    <t>nwhite@watson.com</t>
  </si>
  <si>
    <t>V003404</t>
  </si>
  <si>
    <t>Johnson-Simmons</t>
  </si>
  <si>
    <t>IT195995510</t>
  </si>
  <si>
    <t>vwilson@walters-cortez.biz</t>
  </si>
  <si>
    <t>V003405</t>
  </si>
  <si>
    <t>Hernandez, Marshall and Knight</t>
  </si>
  <si>
    <t>RO307760583</t>
  </si>
  <si>
    <t>kthompson@gutierrez-roberts.com</t>
  </si>
  <si>
    <t>V003406</t>
  </si>
  <si>
    <t>Joseph, Dean and Turner</t>
  </si>
  <si>
    <t>SW101025795</t>
  </si>
  <si>
    <t>mmoore@davis.com</t>
  </si>
  <si>
    <t>V003407</t>
  </si>
  <si>
    <t>Harrington PLC</t>
  </si>
  <si>
    <t>SP799552278</t>
  </si>
  <si>
    <t>marysmith@roberts.biz</t>
  </si>
  <si>
    <t>V003408</t>
  </si>
  <si>
    <t>Jennings, Jimenez and Harris</t>
  </si>
  <si>
    <t>FR606258836</t>
  </si>
  <si>
    <t>michael37@thompson.com</t>
  </si>
  <si>
    <t>V003409</t>
  </si>
  <si>
    <t>Baker, Taylor and Jones</t>
  </si>
  <si>
    <t>PO770157587</t>
  </si>
  <si>
    <t>raymond35@ray-conley.net</t>
  </si>
  <si>
    <t>V003410</t>
  </si>
  <si>
    <t>Larson-Hernandez</t>
  </si>
  <si>
    <t>GE386757529</t>
  </si>
  <si>
    <t>ifrench@henson.org</t>
  </si>
  <si>
    <t>V003411</t>
  </si>
  <si>
    <t>Baker PLC</t>
  </si>
  <si>
    <t>UN766236951</t>
  </si>
  <si>
    <t>hillmatthew@wilson.com</t>
  </si>
  <si>
    <t>V003412</t>
  </si>
  <si>
    <t>Morton, Simmons and Crawford</t>
  </si>
  <si>
    <t>GE960647244</t>
  </si>
  <si>
    <t>vbrown@lucero.org</t>
  </si>
  <si>
    <t>V003413</t>
  </si>
  <si>
    <t>Wood LLC</t>
  </si>
  <si>
    <t>UN366088362</t>
  </si>
  <si>
    <t>twagner@anderson.com</t>
  </si>
  <si>
    <t>V003414</t>
  </si>
  <si>
    <t>Jones-Jackson</t>
  </si>
  <si>
    <t>SP151991229</t>
  </si>
  <si>
    <t>ujones@matthews.biz</t>
  </si>
  <si>
    <t>V003415</t>
  </si>
  <si>
    <t>CZ703733990</t>
  </si>
  <si>
    <t>sabrina67@wu.com</t>
  </si>
  <si>
    <t>V003416</t>
  </si>
  <si>
    <t>Schmidt, Ray and Moran</t>
  </si>
  <si>
    <t>FR872611095</t>
  </si>
  <si>
    <t>rhondakrause@wilson-jackson.com</t>
  </si>
  <si>
    <t>V003417</t>
  </si>
  <si>
    <t>Buchanan, Reed and Bradley</t>
  </si>
  <si>
    <t>SP672654604</t>
  </si>
  <si>
    <t>whiterobert@reyes-cortez.com</t>
  </si>
  <si>
    <t>V003418</t>
  </si>
  <si>
    <t>Ortiz-Reyes</t>
  </si>
  <si>
    <t>SW195068084</t>
  </si>
  <si>
    <t>barbara93@parker.com</t>
  </si>
  <si>
    <t>V003419</t>
  </si>
  <si>
    <t>Underwood-Wright</t>
  </si>
  <si>
    <t>SW197557789</t>
  </si>
  <si>
    <t>rosehenry@hayden-manning.biz</t>
  </si>
  <si>
    <t>V003420</t>
  </si>
  <si>
    <t>Hall, Scott and Guerrero</t>
  </si>
  <si>
    <t>SP612991874</t>
  </si>
  <si>
    <t>angela31@diaz-chapman.com</t>
  </si>
  <si>
    <t>V003421</t>
  </si>
  <si>
    <t>Estrada-Vaughn</t>
  </si>
  <si>
    <t>FR698142944</t>
  </si>
  <si>
    <t>mcowan@lopez-holden.org</t>
  </si>
  <si>
    <t>V003422</t>
  </si>
  <si>
    <t>Parks Inc</t>
  </si>
  <si>
    <t>GE326027334</t>
  </si>
  <si>
    <t>bryanmartin@pham.com</t>
  </si>
  <si>
    <t>V003423</t>
  </si>
  <si>
    <t>Singh-Ryan</t>
  </si>
  <si>
    <t>SW117533411</t>
  </si>
  <si>
    <t>michelle70@sanders-carney.info</t>
  </si>
  <si>
    <t>V003424</t>
  </si>
  <si>
    <t>Gilbert, Douglas and Conner</t>
  </si>
  <si>
    <t>IT308189885</t>
  </si>
  <si>
    <t>hutchinsonelizabeth@johnston.com</t>
  </si>
  <si>
    <t>V003425</t>
  </si>
  <si>
    <t>Li-Young</t>
  </si>
  <si>
    <t>PO398328794</t>
  </si>
  <si>
    <t>deborah08@proctor.com</t>
  </si>
  <si>
    <t>V003426</t>
  </si>
  <si>
    <t>CZ512790986</t>
  </si>
  <si>
    <t>fordwilliam@thomas.info</t>
  </si>
  <si>
    <t>V003427</t>
  </si>
  <si>
    <t>Sandoval Inc</t>
  </si>
  <si>
    <t>IT337093347</t>
  </si>
  <si>
    <t>kgarcia@carlson.com</t>
  </si>
  <si>
    <t>V003428</t>
  </si>
  <si>
    <t>Johnson, White and Douglas</t>
  </si>
  <si>
    <t>IT429590563</t>
  </si>
  <si>
    <t>fjohnson@west-erickson.com</t>
  </si>
  <si>
    <t>V003429</t>
  </si>
  <si>
    <t>Delacruz, Gonzales and Anderson</t>
  </si>
  <si>
    <t>UN412830833</t>
  </si>
  <si>
    <t>browndavid@robinson.biz</t>
  </si>
  <si>
    <t>V003430</t>
  </si>
  <si>
    <t>Smith-Galloway</t>
  </si>
  <si>
    <t>RO260890473</t>
  </si>
  <si>
    <t>kaitlyn54@cook.info</t>
  </si>
  <si>
    <t>V003431</t>
  </si>
  <si>
    <t>Morales, Williams and Costa</t>
  </si>
  <si>
    <t>UN792188779</t>
  </si>
  <si>
    <t>adampratt@espinoza.com</t>
  </si>
  <si>
    <t>V003432</t>
  </si>
  <si>
    <t>Morgan PLC</t>
  </si>
  <si>
    <t>UN648502450</t>
  </si>
  <si>
    <t>sarah18@williams.com</t>
  </si>
  <si>
    <t>V003433</t>
  </si>
  <si>
    <t>Kim and Sons</t>
  </si>
  <si>
    <t>PO509103577</t>
  </si>
  <si>
    <t>barkerkirk@nguyen.net</t>
  </si>
  <si>
    <t>V003434</t>
  </si>
  <si>
    <t>Brown-Gallegos</t>
  </si>
  <si>
    <t>RO584143967</t>
  </si>
  <si>
    <t>kathymcclure@rivera.info</t>
  </si>
  <si>
    <t>V003435</t>
  </si>
  <si>
    <t>GE395985966</t>
  </si>
  <si>
    <t>ashleelewis@norris.com</t>
  </si>
  <si>
    <t>V003436</t>
  </si>
  <si>
    <t>James LLC</t>
  </si>
  <si>
    <t>FR897670598</t>
  </si>
  <si>
    <t>ncoleman@reed.net</t>
  </si>
  <si>
    <t>V003437</t>
  </si>
  <si>
    <t>Schwartz, Fox and Mendoza</t>
  </si>
  <si>
    <t>RO231322820</t>
  </si>
  <si>
    <t>dixonmichelle@freeman-snyder.biz</t>
  </si>
  <si>
    <t>V003438</t>
  </si>
  <si>
    <t>Fry-Mcdaniel</t>
  </si>
  <si>
    <t>CZ777119756</t>
  </si>
  <si>
    <t>christie70@hensley.info</t>
  </si>
  <si>
    <t>V003439</t>
  </si>
  <si>
    <t>Mcfarland-Warren</t>
  </si>
  <si>
    <t>SW935085077</t>
  </si>
  <si>
    <t>jacqueline02@phelps-rollins.net</t>
  </si>
  <si>
    <t>V003440</t>
  </si>
  <si>
    <t>Johnson, Dean and Clark</t>
  </si>
  <si>
    <t>RO120263480</t>
  </si>
  <si>
    <t>alexandria22@good.biz</t>
  </si>
  <si>
    <t>V003441</t>
  </si>
  <si>
    <t>Williams, Diaz and Collins</t>
  </si>
  <si>
    <t>PO391976548</t>
  </si>
  <si>
    <t>mccoykevin@campbell-greer.com</t>
  </si>
  <si>
    <t>V003442</t>
  </si>
  <si>
    <t>Yu-Brown</t>
  </si>
  <si>
    <t>CZ597152381</t>
  </si>
  <si>
    <t>hendersonshannon@pitts.com</t>
  </si>
  <si>
    <t>V003443</t>
  </si>
  <si>
    <t>Willis, Young and Coleman</t>
  </si>
  <si>
    <t>UN364952258</t>
  </si>
  <si>
    <t>jhale@underwood.com</t>
  </si>
  <si>
    <t>V003444</t>
  </si>
  <si>
    <t>Alexander, Aguirre and Ashley</t>
  </si>
  <si>
    <t>RO118307564</t>
  </si>
  <si>
    <t>hallen@smith.com</t>
  </si>
  <si>
    <t>V003445</t>
  </si>
  <si>
    <t>Craig Ltd</t>
  </si>
  <si>
    <t>FR955942388</t>
  </si>
  <si>
    <t>hayneslisa@ware.info</t>
  </si>
  <si>
    <t>V003446</t>
  </si>
  <si>
    <t>Ray, Anderson and Mckinney</t>
  </si>
  <si>
    <t>CZ964226163</t>
  </si>
  <si>
    <t>shortkyle@brewer.org</t>
  </si>
  <si>
    <t>V003447</t>
  </si>
  <si>
    <t>Hamilton-Keith</t>
  </si>
  <si>
    <t>GE131661532</t>
  </si>
  <si>
    <t>kelseyclark@shaw.com</t>
  </si>
  <si>
    <t>V003448</t>
  </si>
  <si>
    <t>Burns, Ellis and Davis</t>
  </si>
  <si>
    <t>CZ149657961</t>
  </si>
  <si>
    <t>michael05@price-richmond.com</t>
  </si>
  <si>
    <t>V003449</t>
  </si>
  <si>
    <t>Ford Inc</t>
  </si>
  <si>
    <t>IT811245643</t>
  </si>
  <si>
    <t>mariawebb@krueger.org</t>
  </si>
  <si>
    <t>V003450</t>
  </si>
  <si>
    <t>Collins-Dorsey</t>
  </si>
  <si>
    <t>RO444087809</t>
  </si>
  <si>
    <t>mstevens@martin.com</t>
  </si>
  <si>
    <t>V003451</t>
  </si>
  <si>
    <t>CZ490320889</t>
  </si>
  <si>
    <t>austinchavez@bailey.net</t>
  </si>
  <si>
    <t>V003452</t>
  </si>
  <si>
    <t>GE442751013</t>
  </si>
  <si>
    <t>nharris@marshall.com</t>
  </si>
  <si>
    <t>V003453</t>
  </si>
  <si>
    <t>Wright-Simmons</t>
  </si>
  <si>
    <t>SW197923838</t>
  </si>
  <si>
    <t>carteremily@jones-martinez.info</t>
  </si>
  <si>
    <t>V003454</t>
  </si>
  <si>
    <t>Shannon and Sons</t>
  </si>
  <si>
    <t>RO284058107</t>
  </si>
  <si>
    <t>petersonamy@rodriguez.biz</t>
  </si>
  <si>
    <t>V003455</t>
  </si>
  <si>
    <t>Mitchell, Barnes and Humphrey</t>
  </si>
  <si>
    <t>CZ655211654</t>
  </si>
  <si>
    <t>rpetty@garner.org</t>
  </si>
  <si>
    <t>V003456</t>
  </si>
  <si>
    <t>Nelson PLC</t>
  </si>
  <si>
    <t>SP388758770</t>
  </si>
  <si>
    <t>luisdavis@cardenas.info</t>
  </si>
  <si>
    <t>V003457</t>
  </si>
  <si>
    <t>Hernandez, Goodman and Johnson</t>
  </si>
  <si>
    <t>ocabrera@jackson.biz</t>
  </si>
  <si>
    <t>V003458</t>
  </si>
  <si>
    <t>Donaldson Group</t>
  </si>
  <si>
    <t>CZ926749897</t>
  </si>
  <si>
    <t>marcus04@cross-fields.info</t>
  </si>
  <si>
    <t>V003459</t>
  </si>
  <si>
    <t>Abbott-Campbell</t>
  </si>
  <si>
    <t>CZ956792408</t>
  </si>
  <si>
    <t>qrussell@ellis.org</t>
  </si>
  <si>
    <t>V003460</t>
  </si>
  <si>
    <t>Smith, Obrien and Smith</t>
  </si>
  <si>
    <t>PO699341147</t>
  </si>
  <si>
    <t>collinscrystal@lam.com</t>
  </si>
  <si>
    <t>V003461</t>
  </si>
  <si>
    <t>Sawyer-Caldwell</t>
  </si>
  <si>
    <t>GE960961900</t>
  </si>
  <si>
    <t>michelleprice@lowe.com</t>
  </si>
  <si>
    <t>V003462</t>
  </si>
  <si>
    <t>SW467449125</t>
  </si>
  <si>
    <t>judithanderson@salas.com</t>
  </si>
  <si>
    <t>V003463</t>
  </si>
  <si>
    <t>Burton-Robinson</t>
  </si>
  <si>
    <t>UN250834171</t>
  </si>
  <si>
    <t>daniel91@galloway-carter.com</t>
  </si>
  <si>
    <t>V003464</t>
  </si>
  <si>
    <t>Sandoval Ltd</t>
  </si>
  <si>
    <t>FR621823684</t>
  </si>
  <si>
    <t>qbrown@burch.com</t>
  </si>
  <si>
    <t>V003465</t>
  </si>
  <si>
    <t>Lyons and Sons</t>
  </si>
  <si>
    <t>PO508671838</t>
  </si>
  <si>
    <t>zhaynes@harris.com</t>
  </si>
  <si>
    <t>V003466</t>
  </si>
  <si>
    <t>Duncan, Johnson and Skinner</t>
  </si>
  <si>
    <t>FR545047534</t>
  </si>
  <si>
    <t>cfrazier@ritter-cox.net</t>
  </si>
  <si>
    <t>V003467</t>
  </si>
  <si>
    <t>Newton-Olson</t>
  </si>
  <si>
    <t>CZ477637005</t>
  </si>
  <si>
    <t>weissjorge@gaines.biz</t>
  </si>
  <si>
    <t>V003468</t>
  </si>
  <si>
    <t>Smith, Smith and Ortega</t>
  </si>
  <si>
    <t>CZ205767388</t>
  </si>
  <si>
    <t>samantha76@lambert.info</t>
  </si>
  <si>
    <t>V003469</t>
  </si>
  <si>
    <t>Clark, Melendez and Shea</t>
  </si>
  <si>
    <t>SP552682498</t>
  </si>
  <si>
    <t>elizabethwilson@santana-wilson.biz</t>
  </si>
  <si>
    <t>V003470</t>
  </si>
  <si>
    <t>Grant-Simon</t>
  </si>
  <si>
    <t>FR502291269</t>
  </si>
  <si>
    <t>mvillanueva@perez.com</t>
  </si>
  <si>
    <t>V003471</t>
  </si>
  <si>
    <t>Rodriguez, Barber and Maldonado</t>
  </si>
  <si>
    <t>SP145495966</t>
  </si>
  <si>
    <t>jamesrodriguez@wallace.org</t>
  </si>
  <si>
    <t>V003472</t>
  </si>
  <si>
    <t>Fernandez-Flores</t>
  </si>
  <si>
    <t>CZ811832003</t>
  </si>
  <si>
    <t>jaywalker@mcclain.info</t>
  </si>
  <si>
    <t>V003473</t>
  </si>
  <si>
    <t>IT955180711</t>
  </si>
  <si>
    <t>diazlisa@stone-king.com</t>
  </si>
  <si>
    <t>V003474</t>
  </si>
  <si>
    <t>Christensen Group</t>
  </si>
  <si>
    <t>PO446010040</t>
  </si>
  <si>
    <t>ashlee78@stevens-jimenez.biz</t>
  </si>
  <si>
    <t>V003475</t>
  </si>
  <si>
    <t>Herrera-Brown</t>
  </si>
  <si>
    <t>SP482328957</t>
  </si>
  <si>
    <t>lisa93@gray.com</t>
  </si>
  <si>
    <t>V003476</t>
  </si>
  <si>
    <t>West PLC</t>
  </si>
  <si>
    <t>SP404316937</t>
  </si>
  <si>
    <t>shane61@martin-johnson.com</t>
  </si>
  <si>
    <t>V003477</t>
  </si>
  <si>
    <t>Rollins-Davis</t>
  </si>
  <si>
    <t>PO101487539</t>
  </si>
  <si>
    <t>fernando60@martin.net</t>
  </si>
  <si>
    <t>V003478</t>
  </si>
  <si>
    <t>Howard Ltd</t>
  </si>
  <si>
    <t>FR537374025</t>
  </si>
  <si>
    <t>rachaelwilliams@craig.info</t>
  </si>
  <si>
    <t>V003479</t>
  </si>
  <si>
    <t>Nguyen, Zimmerman and Richards</t>
  </si>
  <si>
    <t>IT897737752</t>
  </si>
  <si>
    <t>maciasrebecca@cook.com</t>
  </si>
  <si>
    <t>V003480</t>
  </si>
  <si>
    <t>Clark-Stevens</t>
  </si>
  <si>
    <t>CZ164643267</t>
  </si>
  <si>
    <t>brandyhunter@hogan.org</t>
  </si>
  <si>
    <t>V003481</t>
  </si>
  <si>
    <t>Cunningham, Dorsey and Blackburn</t>
  </si>
  <si>
    <t>SP886115646</t>
  </si>
  <si>
    <t>dennis71@mooney-jackson.com</t>
  </si>
  <si>
    <t>V003482</t>
  </si>
  <si>
    <t>Lowe-Gibson</t>
  </si>
  <si>
    <t>UN828026512</t>
  </si>
  <si>
    <t>kim40@leonard-gardner.com</t>
  </si>
  <si>
    <t>V003483</t>
  </si>
  <si>
    <t>CZ124514496</t>
  </si>
  <si>
    <t>matthew46@pierce.org</t>
  </si>
  <si>
    <t>V003484</t>
  </si>
  <si>
    <t>Ayala and Sons</t>
  </si>
  <si>
    <t>IT569078555</t>
  </si>
  <si>
    <t>regina92@ramirez-friedman.com</t>
  </si>
  <si>
    <t>V003485</t>
  </si>
  <si>
    <t>Cisneros, Campbell and Church</t>
  </si>
  <si>
    <t>GE805163095</t>
  </si>
  <si>
    <t>johnsonelizabeth@morales.com</t>
  </si>
  <si>
    <t>V003486</t>
  </si>
  <si>
    <t>Gutierrez, Huff and Simpson</t>
  </si>
  <si>
    <t>CZ100230705</t>
  </si>
  <si>
    <t>kennethgilbert@gordon.com</t>
  </si>
  <si>
    <t>V003487</t>
  </si>
  <si>
    <t>GE434296312</t>
  </si>
  <si>
    <t>dcain@thomas-nunez.biz</t>
  </si>
  <si>
    <t>V003488</t>
  </si>
  <si>
    <t>Randall, Washington and Perez</t>
  </si>
  <si>
    <t>SW223885305</t>
  </si>
  <si>
    <t>meghan94@pitts.com</t>
  </si>
  <si>
    <t>V003489</t>
  </si>
  <si>
    <t>Bailey Ltd</t>
  </si>
  <si>
    <t>SW557350740</t>
  </si>
  <si>
    <t>rachelallen@wade.com</t>
  </si>
  <si>
    <t>V003490</t>
  </si>
  <si>
    <t>Adams Ltd</t>
  </si>
  <si>
    <t>GE975163077</t>
  </si>
  <si>
    <t>kpalmer@turner.com</t>
  </si>
  <si>
    <t>V003491</t>
  </si>
  <si>
    <t>Adams-Perez</t>
  </si>
  <si>
    <t>CZ864698609</t>
  </si>
  <si>
    <t>lindseylatoya@dyer.com</t>
  </si>
  <si>
    <t>V003492</t>
  </si>
  <si>
    <t>Parrish-Jackson</t>
  </si>
  <si>
    <t>IT468255489</t>
  </si>
  <si>
    <t>matthewbraun@johnson.com</t>
  </si>
  <si>
    <t>V003493</t>
  </si>
  <si>
    <t>Herman Group</t>
  </si>
  <si>
    <t>PO107206474</t>
  </si>
  <si>
    <t>lindsayfrancis@harris.net</t>
  </si>
  <si>
    <t>V003494</t>
  </si>
  <si>
    <t>Flores-Mitchell</t>
  </si>
  <si>
    <t>RO413712470</t>
  </si>
  <si>
    <t>christophercurtis@hawkins.com</t>
  </si>
  <si>
    <t>V003495</t>
  </si>
  <si>
    <t>Wilson, Williams and Clark</t>
  </si>
  <si>
    <t>SP860415171</t>
  </si>
  <si>
    <t>steven68@santiago-walker.com</t>
  </si>
  <si>
    <t>V003496</t>
  </si>
  <si>
    <t>Schaefer-Parsons</t>
  </si>
  <si>
    <t>PO661686629</t>
  </si>
  <si>
    <t>hurleymelissa@gomez.com</t>
  </si>
  <si>
    <t>V003497</t>
  </si>
  <si>
    <t>FR858964020</t>
  </si>
  <si>
    <t>paultristan@spencer.net</t>
  </si>
  <si>
    <t>V003498</t>
  </si>
  <si>
    <t>Young-Johnson</t>
  </si>
  <si>
    <t>SP311840810</t>
  </si>
  <si>
    <t>ashley45@roberts-rivera.com</t>
  </si>
  <si>
    <t>V003499</t>
  </si>
  <si>
    <t>Wells, Hutchinson and Bishop</t>
  </si>
  <si>
    <t>SP874094066</t>
  </si>
  <si>
    <t>joycecrystal@evans-evans.com</t>
  </si>
  <si>
    <t>V003500</t>
  </si>
  <si>
    <t>Hamilton-Gordon</t>
  </si>
  <si>
    <t>SP297993062</t>
  </si>
  <si>
    <t>clopez@summers-berg.com</t>
  </si>
  <si>
    <t>V003501</t>
  </si>
  <si>
    <t>UN814208778</t>
  </si>
  <si>
    <t>laurahodges@roberson.biz</t>
  </si>
  <si>
    <t>V003502</t>
  </si>
  <si>
    <t>Rangel-Watson</t>
  </si>
  <si>
    <t>IT809037989</t>
  </si>
  <si>
    <t>monroejose@evans-sandoval.biz</t>
  </si>
  <si>
    <t>V003503</t>
  </si>
  <si>
    <t>Tate-Marquez</t>
  </si>
  <si>
    <t>RO483622195</t>
  </si>
  <si>
    <t>reidjoseph@brandt.biz</t>
  </si>
  <si>
    <t>V003504</t>
  </si>
  <si>
    <t>Johnson-Bernard</t>
  </si>
  <si>
    <t>CZ360501112</t>
  </si>
  <si>
    <t>colleen13@reyes.com</t>
  </si>
  <si>
    <t>V003505</t>
  </si>
  <si>
    <t>SW390093230</t>
  </si>
  <si>
    <t>melindagregory@johnson-jenkins.com</t>
  </si>
  <si>
    <t>V003506</t>
  </si>
  <si>
    <t>Smith-Maxwell</t>
  </si>
  <si>
    <t>UN675644397</t>
  </si>
  <si>
    <t>riveragary@hays.com</t>
  </si>
  <si>
    <t>V003507</t>
  </si>
  <si>
    <t>Clark and Sons</t>
  </si>
  <si>
    <t>SP470416514</t>
  </si>
  <si>
    <t>james48@walker.info</t>
  </si>
  <si>
    <t>V003508</t>
  </si>
  <si>
    <t>Evans-Silva</t>
  </si>
  <si>
    <t>GE867156257</t>
  </si>
  <si>
    <t>raymondmartin@farmer.info</t>
  </si>
  <si>
    <t>V003509</t>
  </si>
  <si>
    <t>RO409241035</t>
  </si>
  <si>
    <t>steven75@arnold.com</t>
  </si>
  <si>
    <t>V003510</t>
  </si>
  <si>
    <t>Watkins Inc</t>
  </si>
  <si>
    <t>SP854549195</t>
  </si>
  <si>
    <t>williamsgloria@johnson.biz</t>
  </si>
  <si>
    <t>V003511</t>
  </si>
  <si>
    <t>Reese Ltd</t>
  </si>
  <si>
    <t>UN223530392</t>
  </si>
  <si>
    <t>ryan40@cole.biz</t>
  </si>
  <si>
    <t>V003512</t>
  </si>
  <si>
    <t>IT136954635</t>
  </si>
  <si>
    <t>bjones@wood-porter.com</t>
  </si>
  <si>
    <t>V003513</t>
  </si>
  <si>
    <t>Andrade-Keith</t>
  </si>
  <si>
    <t>RO319464720</t>
  </si>
  <si>
    <t>pmooney@hall.com</t>
  </si>
  <si>
    <t>V003514</t>
  </si>
  <si>
    <t>Lewis and Sons</t>
  </si>
  <si>
    <t>IT835186288</t>
  </si>
  <si>
    <t>jaythomas@daniels.net</t>
  </si>
  <si>
    <t>V003515</t>
  </si>
  <si>
    <t>Massey, Perez and Jenkins</t>
  </si>
  <si>
    <t>UN202972522</t>
  </si>
  <si>
    <t>rbrown@johnson-taylor.com</t>
  </si>
  <si>
    <t>V003516</t>
  </si>
  <si>
    <t>Houston and Sons</t>
  </si>
  <si>
    <t>RO259432697</t>
  </si>
  <si>
    <t>gbarrett@tran-brown.com</t>
  </si>
  <si>
    <t>V003517</t>
  </si>
  <si>
    <t>Silva-Owen</t>
  </si>
  <si>
    <t>RO980936837</t>
  </si>
  <si>
    <t>brittany53@lindsey.com</t>
  </si>
  <si>
    <t>V003518</t>
  </si>
  <si>
    <t>Baldwin Inc</t>
  </si>
  <si>
    <t>FR706578648</t>
  </si>
  <si>
    <t>matthew77@bates.net</t>
  </si>
  <si>
    <t>V003519</t>
  </si>
  <si>
    <t>Richardson, Jones and Clark</t>
  </si>
  <si>
    <t>CZ750393212</t>
  </si>
  <si>
    <t>cooleyerin@washington-williams.com</t>
  </si>
  <si>
    <t>V003520</t>
  </si>
  <si>
    <t>RO694000808</t>
  </si>
  <si>
    <t>kelleyjonathan@burns.biz</t>
  </si>
  <si>
    <t>V003521</t>
  </si>
  <si>
    <t>Cunningham, Ross and Ward</t>
  </si>
  <si>
    <t>UN107246916</t>
  </si>
  <si>
    <t>aaronjackson@lindsey.com</t>
  </si>
  <si>
    <t>V003522</t>
  </si>
  <si>
    <t>GE150132429</t>
  </si>
  <si>
    <t>browndavid@castro.com</t>
  </si>
  <si>
    <t>V003523</t>
  </si>
  <si>
    <t>Flores-Jones</t>
  </si>
  <si>
    <t>RO114594360</t>
  </si>
  <si>
    <t>stewartkayla@williams.com</t>
  </si>
  <si>
    <t>V003524</t>
  </si>
  <si>
    <t>Terry, Garrett and Long</t>
  </si>
  <si>
    <t>RO500390412</t>
  </si>
  <si>
    <t>ljarvis@mcbride.com</t>
  </si>
  <si>
    <t>V003525</t>
  </si>
  <si>
    <t>Lyons PLC</t>
  </si>
  <si>
    <t>IT726774798</t>
  </si>
  <si>
    <t>diana56@marks-burns.com</t>
  </si>
  <si>
    <t>V003526</t>
  </si>
  <si>
    <t>Montes-Gardner</t>
  </si>
  <si>
    <t>SP204599966</t>
  </si>
  <si>
    <t>john68@vega-perkins.org</t>
  </si>
  <si>
    <t>V003527</t>
  </si>
  <si>
    <t>Oliver and Sons</t>
  </si>
  <si>
    <t>SP704292495</t>
  </si>
  <si>
    <t>castroashley@espinoza-warner.com</t>
  </si>
  <si>
    <t>V003528</t>
  </si>
  <si>
    <t>Jordan, Baker and Wheeler</t>
  </si>
  <si>
    <t>SP255154636</t>
  </si>
  <si>
    <t>griffincaroline@johnson.com</t>
  </si>
  <si>
    <t>V003529</t>
  </si>
  <si>
    <t>Adams, Manning and Holland</t>
  </si>
  <si>
    <t>UN972623377</t>
  </si>
  <si>
    <t>edwin89@hunter.org</t>
  </si>
  <si>
    <t>V003530</t>
  </si>
  <si>
    <t>Freeman LLC</t>
  </si>
  <si>
    <t>SW413697484</t>
  </si>
  <si>
    <t>barnesalan@lee-johnson.com</t>
  </si>
  <si>
    <t>V003531</t>
  </si>
  <si>
    <t>Smith, Smith and Adkins</t>
  </si>
  <si>
    <t>IT133742806</t>
  </si>
  <si>
    <t>smithlaura@johnson.net</t>
  </si>
  <si>
    <t>V003532</t>
  </si>
  <si>
    <t>Franco-Williams</t>
  </si>
  <si>
    <t>UN679652361</t>
  </si>
  <si>
    <t>jacksonjames@willis-clark.info</t>
  </si>
  <si>
    <t>V003533</t>
  </si>
  <si>
    <t>Craig, Carroll and Smith</t>
  </si>
  <si>
    <t>IT352307840</t>
  </si>
  <si>
    <t>nvargas@walls.com</t>
  </si>
  <si>
    <t>V003534</t>
  </si>
  <si>
    <t>Acosta Group</t>
  </si>
  <si>
    <t>SP706403616</t>
  </si>
  <si>
    <t>brooke84@franklin.com</t>
  </si>
  <si>
    <t>V003535</t>
  </si>
  <si>
    <t>Thompson-Harrison</t>
  </si>
  <si>
    <t>UN981745050</t>
  </si>
  <si>
    <t>robert67@little.com</t>
  </si>
  <si>
    <t>V003536</t>
  </si>
  <si>
    <t>Johnson, Walton and Underwood</t>
  </si>
  <si>
    <t>UN372987427</t>
  </si>
  <si>
    <t>thomasalfred@campos.com</t>
  </si>
  <si>
    <t>V003537</t>
  </si>
  <si>
    <t>Bryant, Gonzalez and Bell</t>
  </si>
  <si>
    <t>CZ166487598</t>
  </si>
  <si>
    <t>mikayla67@giles-martinez.org</t>
  </si>
  <si>
    <t>V003538</t>
  </si>
  <si>
    <t>Wood-Williams</t>
  </si>
  <si>
    <t>UN478765626</t>
  </si>
  <si>
    <t>tcarpenter@jones.com</t>
  </si>
  <si>
    <t>V003539</t>
  </si>
  <si>
    <t>Wallace, Graham and Pittman</t>
  </si>
  <si>
    <t>CZ471203197</t>
  </si>
  <si>
    <t>jennifergarcia@bullock.info</t>
  </si>
  <si>
    <t>V003540</t>
  </si>
  <si>
    <t>Phillips-Cordova</t>
  </si>
  <si>
    <t>UN348213973</t>
  </si>
  <si>
    <t>powellmadison@howe.com</t>
  </si>
  <si>
    <t>V003541</t>
  </si>
  <si>
    <t>Marquez LLC</t>
  </si>
  <si>
    <t>IT217258230</t>
  </si>
  <si>
    <t>ortizrobert@prince.info</t>
  </si>
  <si>
    <t>V003542</t>
  </si>
  <si>
    <t>Hayden-Medina</t>
  </si>
  <si>
    <t>UN843929834</t>
  </si>
  <si>
    <t>ericareyes@bauer.info</t>
  </si>
  <si>
    <t>V003543</t>
  </si>
  <si>
    <t>Wheeler-Hess</t>
  </si>
  <si>
    <t>UN914252754</t>
  </si>
  <si>
    <t>cassie07@donovan.org</t>
  </si>
  <si>
    <t>V003544</t>
  </si>
  <si>
    <t>Sexton, Santiago and Lopez</t>
  </si>
  <si>
    <t>CZ643609237</t>
  </si>
  <si>
    <t>V003545</t>
  </si>
  <si>
    <t>King-Stephens</t>
  </si>
  <si>
    <t>PO704100755</t>
  </si>
  <si>
    <t>anthony00@watkins.com</t>
  </si>
  <si>
    <t>V003546</t>
  </si>
  <si>
    <t>Armstrong-Oconnor</t>
  </si>
  <si>
    <t>CZ531309541</t>
  </si>
  <si>
    <t>cwatkins@haley.biz</t>
  </si>
  <si>
    <t>V003547</t>
  </si>
  <si>
    <t>Duke PLC</t>
  </si>
  <si>
    <t>IT243260320</t>
  </si>
  <si>
    <t>qmorrison@leonard-davenport.info</t>
  </si>
  <si>
    <t>V003548</t>
  </si>
  <si>
    <t>Boyer-Harrington</t>
  </si>
  <si>
    <t>SW338310988</t>
  </si>
  <si>
    <t>tina50@gray.org</t>
  </si>
  <si>
    <t>V003549</t>
  </si>
  <si>
    <t>Carter PLC</t>
  </si>
  <si>
    <t>SP630233329</t>
  </si>
  <si>
    <t>ppaul@nguyen.biz</t>
  </si>
  <si>
    <t>V003550</t>
  </si>
  <si>
    <t>French-Myers</t>
  </si>
  <si>
    <t>UN640651977</t>
  </si>
  <si>
    <t>lhogan@west.com</t>
  </si>
  <si>
    <t>V003551</t>
  </si>
  <si>
    <t>GE458904068</t>
  </si>
  <si>
    <t>ehouston@hayes-mills.com</t>
  </si>
  <si>
    <t>V003552</t>
  </si>
  <si>
    <t>Hood-Morrison</t>
  </si>
  <si>
    <t>CZ860215563</t>
  </si>
  <si>
    <t>mccarthyderrick@wright-holland.biz</t>
  </si>
  <si>
    <t>V003553</t>
  </si>
  <si>
    <t>Simmons and Sons</t>
  </si>
  <si>
    <t>SP985823758</t>
  </si>
  <si>
    <t>christopherschaefer@roth.com</t>
  </si>
  <si>
    <t>V003554</t>
  </si>
  <si>
    <t>Norton PLC</t>
  </si>
  <si>
    <t>GE219530106</t>
  </si>
  <si>
    <t>sean17@williams.biz</t>
  </si>
  <si>
    <t>V003555</t>
  </si>
  <si>
    <t>Fowler-Benson</t>
  </si>
  <si>
    <t>UN653889402</t>
  </si>
  <si>
    <t>ubradley@butler.com</t>
  </si>
  <si>
    <t>V003556</t>
  </si>
  <si>
    <t>Jacobs-Velez</t>
  </si>
  <si>
    <t>FR972653430</t>
  </si>
  <si>
    <t>nicole87@lozano.com</t>
  </si>
  <si>
    <t>V003557</t>
  </si>
  <si>
    <t>Oliver PLC</t>
  </si>
  <si>
    <t>GE632690802</t>
  </si>
  <si>
    <t>onealmorgan@solis.net</t>
  </si>
  <si>
    <t>V003558</t>
  </si>
  <si>
    <t>Shaw-Delgado</t>
  </si>
  <si>
    <t>robin55@clark.com</t>
  </si>
  <si>
    <t>V003559</t>
  </si>
  <si>
    <t>Mcdonald-Wright</t>
  </si>
  <si>
    <t>UN746304540</t>
  </si>
  <si>
    <t>paulaturner@gilmore-thomas.com</t>
  </si>
  <si>
    <t>V003560</t>
  </si>
  <si>
    <t>Mathews and Sons</t>
  </si>
  <si>
    <t>RO160631723</t>
  </si>
  <si>
    <t>jeffshepard@miller.com</t>
  </si>
  <si>
    <t>V003561</t>
  </si>
  <si>
    <t>Garcia, Harris and Reynolds</t>
  </si>
  <si>
    <t>UN666112178</t>
  </si>
  <si>
    <t>ortegashawn@little.com</t>
  </si>
  <si>
    <t>V003562</t>
  </si>
  <si>
    <t>PO855428495</t>
  </si>
  <si>
    <t>egalvan@stone-green.com</t>
  </si>
  <si>
    <t>V003563</t>
  </si>
  <si>
    <t>Flores, Harris and Rogers</t>
  </si>
  <si>
    <t>SP346606267</t>
  </si>
  <si>
    <t>tara64@russell-taylor.com</t>
  </si>
  <si>
    <t>V003564</t>
  </si>
  <si>
    <t>Curry, Noble and Miller</t>
  </si>
  <si>
    <t>GE570142734</t>
  </si>
  <si>
    <t>mary73@allen.com</t>
  </si>
  <si>
    <t>V003565</t>
  </si>
  <si>
    <t>Evans LLC</t>
  </si>
  <si>
    <t>FR171963461</t>
  </si>
  <si>
    <t>bryanlyons@sanford.com</t>
  </si>
  <si>
    <t>V003566</t>
  </si>
  <si>
    <t>Parker-Lewis</t>
  </si>
  <si>
    <t>CZ679858381</t>
  </si>
  <si>
    <t>martinshelly@olson.org</t>
  </si>
  <si>
    <t>V003567</t>
  </si>
  <si>
    <t>Evans-Chung</t>
  </si>
  <si>
    <t>IT247180213</t>
  </si>
  <si>
    <t>millskevin@cochran.org</t>
  </si>
  <si>
    <t>V003568</t>
  </si>
  <si>
    <t>Martin, Jimenez and Martin</t>
  </si>
  <si>
    <t>FR807424420</t>
  </si>
  <si>
    <t>chambersjonathan@ochoa.com</t>
  </si>
  <si>
    <t>V003569</t>
  </si>
  <si>
    <t>Mccoy-Ware</t>
  </si>
  <si>
    <t>IT376671604</t>
  </si>
  <si>
    <t>michellechase@garcia.com</t>
  </si>
  <si>
    <t>V003570</t>
  </si>
  <si>
    <t>Young Ltd</t>
  </si>
  <si>
    <t>PO456826478</t>
  </si>
  <si>
    <t>kimberlyruiz@gonzalez-bowen.com</t>
  </si>
  <si>
    <t>V003571</t>
  </si>
  <si>
    <t>Hall, Thomas and Guerra</t>
  </si>
  <si>
    <t>UN703728065</t>
  </si>
  <si>
    <t>dshaw@harper.org</t>
  </si>
  <si>
    <t>V003572</t>
  </si>
  <si>
    <t>Williamson, Campbell and Gibson</t>
  </si>
  <si>
    <t>CZ895951683</t>
  </si>
  <si>
    <t>nguyenethan@le.info</t>
  </si>
  <si>
    <t>V003573</t>
  </si>
  <si>
    <t>Jones-Hampton</t>
  </si>
  <si>
    <t>IT178130825</t>
  </si>
  <si>
    <t>villegasjames@white-bryant.info</t>
  </si>
  <si>
    <t>V003574</t>
  </si>
  <si>
    <t>Short, Joyce and Williams</t>
  </si>
  <si>
    <t>GE798931617</t>
  </si>
  <si>
    <t>johnsonmaria@smith.com</t>
  </si>
  <si>
    <t>V003575</t>
  </si>
  <si>
    <t>Sanchez Group</t>
  </si>
  <si>
    <t>UN952298672</t>
  </si>
  <si>
    <t>townsenddavid@graham-preston.info</t>
  </si>
  <si>
    <t>V003576</t>
  </si>
  <si>
    <t>Barnett, Miranda and Camacho</t>
  </si>
  <si>
    <t>CZ117327232</t>
  </si>
  <si>
    <t>parkeramber@klein.org</t>
  </si>
  <si>
    <t>V003577</t>
  </si>
  <si>
    <t>Wilson, Shields and Martinez</t>
  </si>
  <si>
    <t>FR202776268</t>
  </si>
  <si>
    <t>stephensonmatthew@white.org</t>
  </si>
  <si>
    <t>V003578</t>
  </si>
  <si>
    <t>Black-Shelton</t>
  </si>
  <si>
    <t>IT585914790</t>
  </si>
  <si>
    <t>johnhansen@watson-harris.com</t>
  </si>
  <si>
    <t>V003579</t>
  </si>
  <si>
    <t>Nichols Group</t>
  </si>
  <si>
    <t>FR412872766</t>
  </si>
  <si>
    <t>qrose@williamson.com</t>
  </si>
  <si>
    <t>V003580</t>
  </si>
  <si>
    <t>Golden-Hernandez</t>
  </si>
  <si>
    <t>IT416951253</t>
  </si>
  <si>
    <t>brianna52@white.com</t>
  </si>
  <si>
    <t>V003581</t>
  </si>
  <si>
    <t>Alvarez Ltd</t>
  </si>
  <si>
    <t>cphillips@warner-sims.com</t>
  </si>
  <si>
    <t>V003582</t>
  </si>
  <si>
    <t>Owens and Sons</t>
  </si>
  <si>
    <t>IT931781068</t>
  </si>
  <si>
    <t>dodsonchad@gallegos.com</t>
  </si>
  <si>
    <t>V003583</t>
  </si>
  <si>
    <t>Diaz-Anderson</t>
  </si>
  <si>
    <t>SP333421858</t>
  </si>
  <si>
    <t>christinecooper@hoffman.com</t>
  </si>
  <si>
    <t>V003584</t>
  </si>
  <si>
    <t>Mcdonald, Brown and Schaefer</t>
  </si>
  <si>
    <t>GE464121211</t>
  </si>
  <si>
    <t>egould@anderson.biz</t>
  </si>
  <si>
    <t>V003585</t>
  </si>
  <si>
    <t>Evans, Garcia and Henry</t>
  </si>
  <si>
    <t>SW664380119</t>
  </si>
  <si>
    <t>andradelouis@colon.com</t>
  </si>
  <si>
    <t>V003586</t>
  </si>
  <si>
    <t>Chambers LLC</t>
  </si>
  <si>
    <t>PO254631842</t>
  </si>
  <si>
    <t>V003587</t>
  </si>
  <si>
    <t>Cummings, Howard and Farmer</t>
  </si>
  <si>
    <t>UN978612646</t>
  </si>
  <si>
    <t>qpetty@moran-chan.com</t>
  </si>
  <si>
    <t>V003588</t>
  </si>
  <si>
    <t>Figueroa, Allison and Smith</t>
  </si>
  <si>
    <t>UN926615173</t>
  </si>
  <si>
    <t>xthomas@jones-cook.com</t>
  </si>
  <si>
    <t>V003589</t>
  </si>
  <si>
    <t>Lewis-Ross</t>
  </si>
  <si>
    <t>IT699113046</t>
  </si>
  <si>
    <t>chavezscott@martin.biz</t>
  </si>
  <si>
    <t>V003590</t>
  </si>
  <si>
    <t>Burke Group</t>
  </si>
  <si>
    <t>UN252409332</t>
  </si>
  <si>
    <t>julieallison@henderson.com</t>
  </si>
  <si>
    <t>V003591</t>
  </si>
  <si>
    <t>Ingram, Barker and Molina</t>
  </si>
  <si>
    <t>FR774624759</t>
  </si>
  <si>
    <t>heather25@johnson-cunningham.net</t>
  </si>
  <si>
    <t>V003592</t>
  </si>
  <si>
    <t>Hodge, Bright and Morrow</t>
  </si>
  <si>
    <t>PO506050904</t>
  </si>
  <si>
    <t>iwilson@smith-hood.com</t>
  </si>
  <si>
    <t>V003593</t>
  </si>
  <si>
    <t>James PLC</t>
  </si>
  <si>
    <t>UN289129509</t>
  </si>
  <si>
    <t>jeffreyrobinson@pugh-glenn.com</t>
  </si>
  <si>
    <t>V003594</t>
  </si>
  <si>
    <t>Whitaker-Moyer</t>
  </si>
  <si>
    <t>GE910683984</t>
  </si>
  <si>
    <t>treeves@roberts.com</t>
  </si>
  <si>
    <t>V003595</t>
  </si>
  <si>
    <t>Mccarthy and Sons</t>
  </si>
  <si>
    <t>CZ253187253</t>
  </si>
  <si>
    <t>graydavid@smith.com</t>
  </si>
  <si>
    <t>V003596</t>
  </si>
  <si>
    <t>Brown, Flowers and Day</t>
  </si>
  <si>
    <t>IT787131668</t>
  </si>
  <si>
    <t>pshields@mclean.info</t>
  </si>
  <si>
    <t>V003597</t>
  </si>
  <si>
    <t>Levine-Davidson</t>
  </si>
  <si>
    <t>SW790230101</t>
  </si>
  <si>
    <t>douglas76@rowe.com</t>
  </si>
  <si>
    <t>V003598</t>
  </si>
  <si>
    <t>Baxter PLC</t>
  </si>
  <si>
    <t>IT886628747</t>
  </si>
  <si>
    <t>vwagner@holt.com</t>
  </si>
  <si>
    <t>V003599</t>
  </si>
  <si>
    <t>Jordan, Morrison and Hawkins</t>
  </si>
  <si>
    <t>CZ204371142</t>
  </si>
  <si>
    <t>daniel46@graham-fitzgerald.com</t>
  </si>
  <si>
    <t>V003600</t>
  </si>
  <si>
    <t>Johnson-Gonzales</t>
  </si>
  <si>
    <t>PO336520105</t>
  </si>
  <si>
    <t>V003601</t>
  </si>
  <si>
    <t>Young-Chen</t>
  </si>
  <si>
    <t>UN441016723</t>
  </si>
  <si>
    <t>normatucker@hanson.com</t>
  </si>
  <si>
    <t>V003602</t>
  </si>
  <si>
    <t>ramosmary@keith-roberts.com</t>
  </si>
  <si>
    <t>V003603</t>
  </si>
  <si>
    <t>PO568009774</t>
  </si>
  <si>
    <t>mooncharles@figueroa.com</t>
  </si>
  <si>
    <t>V003604</t>
  </si>
  <si>
    <t>Wilkinson, Mendoza and Williams</t>
  </si>
  <si>
    <t>CZ135519813</t>
  </si>
  <si>
    <t>williamslindsey@bates.com</t>
  </si>
  <si>
    <t>V003605</t>
  </si>
  <si>
    <t>SW612824152</t>
  </si>
  <si>
    <t>pettymichael@morris.com</t>
  </si>
  <si>
    <t>V003606</t>
  </si>
  <si>
    <t>Rogers-Miller</t>
  </si>
  <si>
    <t>PO223415573</t>
  </si>
  <si>
    <t>julielane@burns-buckley.com</t>
  </si>
  <si>
    <t>V003607</t>
  </si>
  <si>
    <t>King, Novak and Martin</t>
  </si>
  <si>
    <t>FR928970088</t>
  </si>
  <si>
    <t>moniquewalker@payne.com</t>
  </si>
  <si>
    <t>V003608</t>
  </si>
  <si>
    <t>Wilson, Baxter and Kelley</t>
  </si>
  <si>
    <t>PO940890732</t>
  </si>
  <si>
    <t>wbradley@black-mayer.com</t>
  </si>
  <si>
    <t>V003609</t>
  </si>
  <si>
    <t>Mcgee-Bolton</t>
  </si>
  <si>
    <t>CZ396729935</t>
  </si>
  <si>
    <t>fjohnson@gibson.net</t>
  </si>
  <si>
    <t>V003610</t>
  </si>
  <si>
    <t>Lang-Smith</t>
  </si>
  <si>
    <t>UN178628776</t>
  </si>
  <si>
    <t>zsoto@elliott-mitchell.com</t>
  </si>
  <si>
    <t>V003611</t>
  </si>
  <si>
    <t>Coleman, Vang and Gonzales</t>
  </si>
  <si>
    <t>PO831391850</t>
  </si>
  <si>
    <t>ashleyburch@martin-elliott.com</t>
  </si>
  <si>
    <t>V003612</t>
  </si>
  <si>
    <t>FR479736506</t>
  </si>
  <si>
    <t>madison61@stone.info</t>
  </si>
  <si>
    <t>V003613</t>
  </si>
  <si>
    <t>Cardenas Ltd</t>
  </si>
  <si>
    <t>RO802976806</t>
  </si>
  <si>
    <t>tina25@bautista.com</t>
  </si>
  <si>
    <t>V003614</t>
  </si>
  <si>
    <t>Preston-Williams</t>
  </si>
  <si>
    <t>UN770972454</t>
  </si>
  <si>
    <t>johnsmith@wells-stephens.org</t>
  </si>
  <si>
    <t>V003615</t>
  </si>
  <si>
    <t>Cruz, Bryant and Burke</t>
  </si>
  <si>
    <t>SW718183696</t>
  </si>
  <si>
    <t>bobby98@arnold.biz</t>
  </si>
  <si>
    <t>V003616</t>
  </si>
  <si>
    <t>Bailey, Castillo and Zimmerman</t>
  </si>
  <si>
    <t>UN446579397</t>
  </si>
  <si>
    <t>danielle86@welch-saunders.info</t>
  </si>
  <si>
    <t>V003617</t>
  </si>
  <si>
    <t>Alvarez-Reeves</t>
  </si>
  <si>
    <t>CZ536276722</t>
  </si>
  <si>
    <t>michael18@brown-ramirez.biz</t>
  </si>
  <si>
    <t>V003618</t>
  </si>
  <si>
    <t>UN432635094</t>
  </si>
  <si>
    <t>kingmarie@jackson.biz</t>
  </si>
  <si>
    <t>V003619</t>
  </si>
  <si>
    <t>Moore, Perez and Peters</t>
  </si>
  <si>
    <t>CZ680335106</t>
  </si>
  <si>
    <t>vgreen@adams.com</t>
  </si>
  <si>
    <t>V003620</t>
  </si>
  <si>
    <t>Mcconnell Group</t>
  </si>
  <si>
    <t>RO232321803</t>
  </si>
  <si>
    <t>bjohnson@perez.biz</t>
  </si>
  <si>
    <t>V003621</t>
  </si>
  <si>
    <t>Ruiz-Hurley</t>
  </si>
  <si>
    <t>GE727672601</t>
  </si>
  <si>
    <t>sonya52@morales-alvarez.com</t>
  </si>
  <si>
    <t>V003622</t>
  </si>
  <si>
    <t>PO174522529</t>
  </si>
  <si>
    <t>jasonmartin@arnold.com</t>
  </si>
  <si>
    <t>V003623</t>
  </si>
  <si>
    <t>Cruz-Gilmore</t>
  </si>
  <si>
    <t>UN174002265</t>
  </si>
  <si>
    <t>james61@collins.com</t>
  </si>
  <si>
    <t>V003624</t>
  </si>
  <si>
    <t>Turner-Tran</t>
  </si>
  <si>
    <t>FR395501342</t>
  </si>
  <si>
    <t>jimmy10@oliver.com</t>
  </si>
  <si>
    <t>V003625</t>
  </si>
  <si>
    <t>Gordon-Fisher</t>
  </si>
  <si>
    <t>IT933014210</t>
  </si>
  <si>
    <t>robert80@barnett-ayers.com</t>
  </si>
  <si>
    <t>V003626</t>
  </si>
  <si>
    <t>Nichols-Lopez</t>
  </si>
  <si>
    <t>SP724705726</t>
  </si>
  <si>
    <t>oboyer@graves.com</t>
  </si>
  <si>
    <t>V003627</t>
  </si>
  <si>
    <t>Lowe Ltd</t>
  </si>
  <si>
    <t>CZ126341655</t>
  </si>
  <si>
    <t>jenna06@smith-larson.com</t>
  </si>
  <si>
    <t>V003628</t>
  </si>
  <si>
    <t>Lutz LLC</t>
  </si>
  <si>
    <t>SW420419196</t>
  </si>
  <si>
    <t>brogers@rojas-walker.org</t>
  </si>
  <si>
    <t>V003629</t>
  </si>
  <si>
    <t>Gibson-Gomez</t>
  </si>
  <si>
    <t>GE644150351</t>
  </si>
  <si>
    <t>terrychristopher@russell.org</t>
  </si>
  <si>
    <t>V003630</t>
  </si>
  <si>
    <t>Werner-Schneider</t>
  </si>
  <si>
    <t>UN292864738</t>
  </si>
  <si>
    <t>stricklandchristopher@powers-jimenez.com</t>
  </si>
  <si>
    <t>V003631</t>
  </si>
  <si>
    <t>Phillips-Howard</t>
  </si>
  <si>
    <t>RO515662507</t>
  </si>
  <si>
    <t>gcooper@rich.com</t>
  </si>
  <si>
    <t>V003632</t>
  </si>
  <si>
    <t>Kim Group</t>
  </si>
  <si>
    <t>UN644004909</t>
  </si>
  <si>
    <t>nicole12@solis.net</t>
  </si>
  <si>
    <t>V003633</t>
  </si>
  <si>
    <t>Carter-Snyder</t>
  </si>
  <si>
    <t>UN109870991</t>
  </si>
  <si>
    <t>kirsten69@castillo.info</t>
  </si>
  <si>
    <t>V003634</t>
  </si>
  <si>
    <t>Gray, Moore and Snyder</t>
  </si>
  <si>
    <t>SW776450668</t>
  </si>
  <si>
    <t>paullowe@wilson.org</t>
  </si>
  <si>
    <t>V003635</t>
  </si>
  <si>
    <t>Garza, Oconnell and Nguyen</t>
  </si>
  <si>
    <t>PO222643496</t>
  </si>
  <si>
    <t>goodmanjimmy@gates.info</t>
  </si>
  <si>
    <t>V003636</t>
  </si>
  <si>
    <t>Greene, Chambers and Baker</t>
  </si>
  <si>
    <t>IT265824031</t>
  </si>
  <si>
    <t>nelsondebra@nguyen.net</t>
  </si>
  <si>
    <t>V003637</t>
  </si>
  <si>
    <t>UN191999305</t>
  </si>
  <si>
    <t>qbrown@fry.com</t>
  </si>
  <si>
    <t>V003638</t>
  </si>
  <si>
    <t>Zimmerman, Jones and Phillips</t>
  </si>
  <si>
    <t>UN995115786</t>
  </si>
  <si>
    <t>crosbyzachary@mcdaniel.com</t>
  </si>
  <si>
    <t>V003639</t>
  </si>
  <si>
    <t>Johnson, Monroe and Nelson</t>
  </si>
  <si>
    <t>UN352702986</t>
  </si>
  <si>
    <t>jamesrussell@fowler.net</t>
  </si>
  <si>
    <t>V003640</t>
  </si>
  <si>
    <t>Bowman-Chandler</t>
  </si>
  <si>
    <t>RO315059535</t>
  </si>
  <si>
    <t>sgarrison@garcia-simon.com</t>
  </si>
  <si>
    <t>V003641</t>
  </si>
  <si>
    <t>Green PLC</t>
  </si>
  <si>
    <t>SP390950180</t>
  </si>
  <si>
    <t>leegregory@young.com</t>
  </si>
  <si>
    <t>V003642</t>
  </si>
  <si>
    <t>Mitchell, Brady and Miller</t>
  </si>
  <si>
    <t>CZ703103503</t>
  </si>
  <si>
    <t>billy54@morales-steele.net</t>
  </si>
  <si>
    <t>V003643</t>
  </si>
  <si>
    <t>Frey, Schmidt and Moore</t>
  </si>
  <si>
    <t>UN183347240</t>
  </si>
  <si>
    <t>garciaandrew@lopez.com</t>
  </si>
  <si>
    <t>V003644</t>
  </si>
  <si>
    <t>FR814980053</t>
  </si>
  <si>
    <t>dustinmiller@thomas.com</t>
  </si>
  <si>
    <t>V003645</t>
  </si>
  <si>
    <t>Garcia Ltd</t>
  </si>
  <si>
    <t>RO708898510</t>
  </si>
  <si>
    <t>schmidtlinda@martin-harrison.com</t>
  </si>
  <si>
    <t>V003646</t>
  </si>
  <si>
    <t>Gutierrez-Jones</t>
  </si>
  <si>
    <t>CZ693655309</t>
  </si>
  <si>
    <t>sethcasey@lee-bowman.com</t>
  </si>
  <si>
    <t>V003647</t>
  </si>
  <si>
    <t>Murphy-Martinez</t>
  </si>
  <si>
    <t>GE984474875</t>
  </si>
  <si>
    <t>patriciaphillips@evans.com</t>
  </si>
  <si>
    <t>V003648</t>
  </si>
  <si>
    <t>GE340837859</t>
  </si>
  <si>
    <t>ebutler@roth.com</t>
  </si>
  <si>
    <t>V003649</t>
  </si>
  <si>
    <t>Diaz, Silva and Bolton</t>
  </si>
  <si>
    <t>UN652174079</t>
  </si>
  <si>
    <t>creeves@sheppard.info</t>
  </si>
  <si>
    <t>V003650</t>
  </si>
  <si>
    <t>Gutierrez Ltd</t>
  </si>
  <si>
    <t>SW169983923</t>
  </si>
  <si>
    <t>xevans@olson.com</t>
  </si>
  <si>
    <t>V003651</t>
  </si>
  <si>
    <t>Rangel and Sons</t>
  </si>
  <si>
    <t>SP972566035</t>
  </si>
  <si>
    <t>xtaylor@cordova.com</t>
  </si>
  <si>
    <t>V003652</t>
  </si>
  <si>
    <t>IT133565981</t>
  </si>
  <si>
    <t>kedwards@roberts-thomas.com</t>
  </si>
  <si>
    <t>V003653</t>
  </si>
  <si>
    <t>Moore, Edwards and Cannon</t>
  </si>
  <si>
    <t>CZ323150153</t>
  </si>
  <si>
    <t>sclark@reese-riley.com</t>
  </si>
  <si>
    <t>V003654</t>
  </si>
  <si>
    <t>Fischer, Smith and Leonard</t>
  </si>
  <si>
    <t>FR661815598</t>
  </si>
  <si>
    <t>fwilliams@lee.org</t>
  </si>
  <si>
    <t>V003655</t>
  </si>
  <si>
    <t>SW205736127</t>
  </si>
  <si>
    <t>tammiebarnes@davidson.org</t>
  </si>
  <si>
    <t>V003656</t>
  </si>
  <si>
    <t>Woods-Richards</t>
  </si>
  <si>
    <t>SW405086580</t>
  </si>
  <si>
    <t>psalinas@cooley.com</t>
  </si>
  <si>
    <t>V003657</t>
  </si>
  <si>
    <t>Ellis, Bryant and Woods</t>
  </si>
  <si>
    <t>CZ507425932</t>
  </si>
  <si>
    <t>jennifer23@snyder.com</t>
  </si>
  <si>
    <t>V003658</t>
  </si>
  <si>
    <t>Howard-Ellis</t>
  </si>
  <si>
    <t>UN551679330</t>
  </si>
  <si>
    <t>bradydiana@reeves.com</t>
  </si>
  <si>
    <t>V003659</t>
  </si>
  <si>
    <t>Williams-Oliver</t>
  </si>
  <si>
    <t>CZ581863751</t>
  </si>
  <si>
    <t>carolynfranklin@roberts-salazar.org</t>
  </si>
  <si>
    <t>V003660</t>
  </si>
  <si>
    <t>Wiley, Dean and Parker</t>
  </si>
  <si>
    <t>RO128397271</t>
  </si>
  <si>
    <t>davisjoseph@mendez.biz</t>
  </si>
  <si>
    <t>V003661</t>
  </si>
  <si>
    <t>Gibson, Mcdaniel and Smith</t>
  </si>
  <si>
    <t>SP446740802</t>
  </si>
  <si>
    <t>adamrodriguez@martin.biz</t>
  </si>
  <si>
    <t>V003662</t>
  </si>
  <si>
    <t>Johnson-Miller</t>
  </si>
  <si>
    <t>PO114503979</t>
  </si>
  <si>
    <t>franklinallison@sanders-wise.net</t>
  </si>
  <si>
    <t>V003663</t>
  </si>
  <si>
    <t>Rodriguez, Hill and Smith</t>
  </si>
  <si>
    <t>IT706485803</t>
  </si>
  <si>
    <t>michael40@clark-smith.com</t>
  </si>
  <si>
    <t>V003664</t>
  </si>
  <si>
    <t>Mcdonald, Hansen and Stevenson</t>
  </si>
  <si>
    <t>UN411188389</t>
  </si>
  <si>
    <t>larry45@phillips-romero.biz</t>
  </si>
  <si>
    <t>V003665</t>
  </si>
  <si>
    <t>Henry-Reynolds</t>
  </si>
  <si>
    <t>mario66@ray.com</t>
  </si>
  <si>
    <t>V003666</t>
  </si>
  <si>
    <t>Vasquez-Jordan</t>
  </si>
  <si>
    <t>SW911324036</t>
  </si>
  <si>
    <t>psexton@powell-watkins.com</t>
  </si>
  <si>
    <t>V003667</t>
  </si>
  <si>
    <t>Martinez-Frederick</t>
  </si>
  <si>
    <t>PO492296354</t>
  </si>
  <si>
    <t>derekdelgado@green.info</t>
  </si>
  <si>
    <t>V003668</t>
  </si>
  <si>
    <t>Young-Klein</t>
  </si>
  <si>
    <t>UN346976548</t>
  </si>
  <si>
    <t>fhutchinson@morrison.com</t>
  </si>
  <si>
    <t>V003669</t>
  </si>
  <si>
    <t>Coleman, Jones and Green</t>
  </si>
  <si>
    <t>GE830048027</t>
  </si>
  <si>
    <t>nnelson@miller.com</t>
  </si>
  <si>
    <t>V003670</t>
  </si>
  <si>
    <t>Dominguez-Jensen</t>
  </si>
  <si>
    <t>RO572940524</t>
  </si>
  <si>
    <t>evargas@cummings-hendrix.net</t>
  </si>
  <si>
    <t>V003671</t>
  </si>
  <si>
    <t>CZ354881081</t>
  </si>
  <si>
    <t>jasminebooth@long-payne.com</t>
  </si>
  <si>
    <t>V003672</t>
  </si>
  <si>
    <t>Dillon LLC</t>
  </si>
  <si>
    <t>PO671014863</t>
  </si>
  <si>
    <t>ramirezdanielle@morris.net</t>
  </si>
  <si>
    <t>V003673</t>
  </si>
  <si>
    <t>Flores, Paul and Guerrero</t>
  </si>
  <si>
    <t>UN603457044</t>
  </si>
  <si>
    <t>margaretbanks@olsen.com</t>
  </si>
  <si>
    <t>V003674</t>
  </si>
  <si>
    <t>Nunez, Ramirez and Bauer</t>
  </si>
  <si>
    <t>RO829667166</t>
  </si>
  <si>
    <t>stevenquinn@martinez.biz</t>
  </si>
  <si>
    <t>V003675</t>
  </si>
  <si>
    <t>Oconnor-Parker</t>
  </si>
  <si>
    <t>PO489376939</t>
  </si>
  <si>
    <t>garciadeanna@edwards.biz</t>
  </si>
  <si>
    <t>V003676</t>
  </si>
  <si>
    <t>Mckee, Harvey and Dawson</t>
  </si>
  <si>
    <t>PO753121971</t>
  </si>
  <si>
    <t>kelsey95@schaefer.org</t>
  </si>
  <si>
    <t>V003677</t>
  </si>
  <si>
    <t>Rice-Johnson</t>
  </si>
  <si>
    <t>UN952867875</t>
  </si>
  <si>
    <t>davidmelton@watkins.com</t>
  </si>
  <si>
    <t>V003678</t>
  </si>
  <si>
    <t>Newton and Sons</t>
  </si>
  <si>
    <t>RO214118021</t>
  </si>
  <si>
    <t>amykramer@horne.com</t>
  </si>
  <si>
    <t>V003679</t>
  </si>
  <si>
    <t>Zuniga, Bell and Wheeler</t>
  </si>
  <si>
    <t>SW530484616</t>
  </si>
  <si>
    <t>michaelhood@campbell-mosley.com</t>
  </si>
  <si>
    <t>V003680</t>
  </si>
  <si>
    <t>Smith, Wood and White</t>
  </si>
  <si>
    <t>UN365986028</t>
  </si>
  <si>
    <t>rclark@morgan.com</t>
  </si>
  <si>
    <t>V003681</t>
  </si>
  <si>
    <t>Fowler-Grimes</t>
  </si>
  <si>
    <t>SP276049911</t>
  </si>
  <si>
    <t>michael37@anderson.com</t>
  </si>
  <si>
    <t>V003682</t>
  </si>
  <si>
    <t>Obrien Ltd</t>
  </si>
  <si>
    <t>UN900289216</t>
  </si>
  <si>
    <t>jacquelinewoods@carpenter.com</t>
  </si>
  <si>
    <t>V003683</t>
  </si>
  <si>
    <t>Edwards-Calderon</t>
  </si>
  <si>
    <t>GE358286577</t>
  </si>
  <si>
    <t>V003684</t>
  </si>
  <si>
    <t>Rhodes-Edwards</t>
  </si>
  <si>
    <t>IT811317418</t>
  </si>
  <si>
    <t>stacey88@jenkins.com</t>
  </si>
  <si>
    <t>V003685</t>
  </si>
  <si>
    <t>Davis, Rodriguez and Garcia</t>
  </si>
  <si>
    <t>GE487782582</t>
  </si>
  <si>
    <t>romeroandrea@conner.com</t>
  </si>
  <si>
    <t>V003686</t>
  </si>
  <si>
    <t>Rubio LLC</t>
  </si>
  <si>
    <t>IT652740865</t>
  </si>
  <si>
    <t>danielcooper@nguyen-carlson.com</t>
  </si>
  <si>
    <t>V003687</t>
  </si>
  <si>
    <t>Evans, Mcgee and Bean</t>
  </si>
  <si>
    <t>SP621153216</t>
  </si>
  <si>
    <t>william05@fisher-hahn.com</t>
  </si>
  <si>
    <t>V003688</t>
  </si>
  <si>
    <t>Moore-Taylor</t>
  </si>
  <si>
    <t>RO135715300</t>
  </si>
  <si>
    <t>kristenbrown@powell.com</t>
  </si>
  <si>
    <t>V003689</t>
  </si>
  <si>
    <t>Petersen-Ortiz</t>
  </si>
  <si>
    <t>IT123369153</t>
  </si>
  <si>
    <t>medinaadam@white.net</t>
  </si>
  <si>
    <t>V003690</t>
  </si>
  <si>
    <t>Davila-Perez</t>
  </si>
  <si>
    <t>FR680324279</t>
  </si>
  <si>
    <t>kimberly75@edwards-williams.net</t>
  </si>
  <si>
    <t>V003691</t>
  </si>
  <si>
    <t>Willis, Smith and Salazar</t>
  </si>
  <si>
    <t>CZ551301552</t>
  </si>
  <si>
    <t>briantran@williams-smith.com</t>
  </si>
  <si>
    <t>V003692</t>
  </si>
  <si>
    <t>Ellison, Quinn and Wagner</t>
  </si>
  <si>
    <t>PO494525307</t>
  </si>
  <si>
    <t>prodgers@johnson.org</t>
  </si>
  <si>
    <t>V003693</t>
  </si>
  <si>
    <t>Richardson, Lee and Warner</t>
  </si>
  <si>
    <t>SW938495674</t>
  </si>
  <si>
    <t>sancheztina@woods.com</t>
  </si>
  <si>
    <t>V003694</t>
  </si>
  <si>
    <t>Saunders and Sons</t>
  </si>
  <si>
    <t>FR818979493</t>
  </si>
  <si>
    <t>gordonian@key.com</t>
  </si>
  <si>
    <t>V003695</t>
  </si>
  <si>
    <t>Mcbride-Alexander</t>
  </si>
  <si>
    <t>GE289350286</t>
  </si>
  <si>
    <t>smeyer@jordan.com</t>
  </si>
  <si>
    <t>V003696</t>
  </si>
  <si>
    <t>Moore, Davis and Johnson</t>
  </si>
  <si>
    <t>PO606551129</t>
  </si>
  <si>
    <t>xgill@smith.biz</t>
  </si>
  <si>
    <t>V003697</t>
  </si>
  <si>
    <t>Moore-Davis</t>
  </si>
  <si>
    <t>SP241015942</t>
  </si>
  <si>
    <t>howellwendy@norton.net</t>
  </si>
  <si>
    <t>V003698</t>
  </si>
  <si>
    <t>UN408873858</t>
  </si>
  <si>
    <t>qle@peterson.com</t>
  </si>
  <si>
    <t>V003699</t>
  </si>
  <si>
    <t>Johnson, Adams and Johnson</t>
  </si>
  <si>
    <t>henrycatherine@figueroa-romero.com</t>
  </si>
  <si>
    <t>V003700</t>
  </si>
  <si>
    <t>Spencer LLC</t>
  </si>
  <si>
    <t>IT823851155</t>
  </si>
  <si>
    <t>josephbaker@nguyen.com</t>
  </si>
  <si>
    <t>V003701</t>
  </si>
  <si>
    <t>Reed, Moyer and Hawkins</t>
  </si>
  <si>
    <t>RO548970643</t>
  </si>
  <si>
    <t>fgonzalez@martinez.net</t>
  </si>
  <si>
    <t>V003702</t>
  </si>
  <si>
    <t>Evans-Valdez</t>
  </si>
  <si>
    <t>SW976395427</t>
  </si>
  <si>
    <t>mark07@dunlap-fletcher.org</t>
  </si>
  <si>
    <t>V003703</t>
  </si>
  <si>
    <t>Brown-Brown</t>
  </si>
  <si>
    <t>PO968276643</t>
  </si>
  <si>
    <t>jessica62@carter-williams.info</t>
  </si>
  <si>
    <t>V003704</t>
  </si>
  <si>
    <t>SW652246726</t>
  </si>
  <si>
    <t>ijackson@moses.biz</t>
  </si>
  <si>
    <t>V003705</t>
  </si>
  <si>
    <t>Moore, Martin and Kelly</t>
  </si>
  <si>
    <t>RO484869453</t>
  </si>
  <si>
    <t>clarkcarolyn@bowers-weiss.com</t>
  </si>
  <si>
    <t>V003706</t>
  </si>
  <si>
    <t>Golden-Martinez</t>
  </si>
  <si>
    <t>CZ985874219</t>
  </si>
  <si>
    <t>mistyjohnson@davis.com</t>
  </si>
  <si>
    <t>V003707</t>
  </si>
  <si>
    <t>Flynn, Williams and Vaughan</t>
  </si>
  <si>
    <t>CZ486199115</t>
  </si>
  <si>
    <t>michael78@butler.biz</t>
  </si>
  <si>
    <t>V003708</t>
  </si>
  <si>
    <t>Black, Medina and Johnson</t>
  </si>
  <si>
    <t>SW432340360</t>
  </si>
  <si>
    <t>irobinson@hale.biz</t>
  </si>
  <si>
    <t>V003709</t>
  </si>
  <si>
    <t>Howard-Holland</t>
  </si>
  <si>
    <t>UN963113145</t>
  </si>
  <si>
    <t>xrichards@andrews-hughes.com</t>
  </si>
  <si>
    <t>V003710</t>
  </si>
  <si>
    <t>Bryant Inc</t>
  </si>
  <si>
    <t>SP826210492</t>
  </si>
  <si>
    <t>jenniferbrown@weaver.com</t>
  </si>
  <si>
    <t>V003711</t>
  </si>
  <si>
    <t>Fischer-Phillips</t>
  </si>
  <si>
    <t>IT132331825</t>
  </si>
  <si>
    <t>anthony17@obrien-cline.net</t>
  </si>
  <si>
    <t>V003712</t>
  </si>
  <si>
    <t>IT302557113</t>
  </si>
  <si>
    <t>brewerlinda@gray-sanford.info</t>
  </si>
  <si>
    <t>V003713</t>
  </si>
  <si>
    <t>Harrison-Mitchell</t>
  </si>
  <si>
    <t>SW681077708</t>
  </si>
  <si>
    <t>galvarez@keller-perry.biz</t>
  </si>
  <si>
    <t>V003714</t>
  </si>
  <si>
    <t>PO167754225</t>
  </si>
  <si>
    <t>ivanjones@avila.com</t>
  </si>
  <si>
    <t>V003715</t>
  </si>
  <si>
    <t>Rodriguez, Watkins and Ross</t>
  </si>
  <si>
    <t>PO937409732</t>
  </si>
  <si>
    <t>jamesingram@white.info</t>
  </si>
  <si>
    <t>V003716</t>
  </si>
  <si>
    <t>FR145284851</t>
  </si>
  <si>
    <t>michealhamilton@knox.net</t>
  </si>
  <si>
    <t>V003717</t>
  </si>
  <si>
    <t>Graves-Flores</t>
  </si>
  <si>
    <t>SP227454706</t>
  </si>
  <si>
    <t>chall@harris-freeman.biz</t>
  </si>
  <si>
    <t>V003718</t>
  </si>
  <si>
    <t>Porter-Dominguez</t>
  </si>
  <si>
    <t>UN683930337</t>
  </si>
  <si>
    <t>schavez@edwards.com</t>
  </si>
  <si>
    <t>V003719</t>
  </si>
  <si>
    <t>Dixon PLC</t>
  </si>
  <si>
    <t>IT664777824</t>
  </si>
  <si>
    <t>pamela16@young.biz</t>
  </si>
  <si>
    <t>V003720</t>
  </si>
  <si>
    <t>Davis, Rodriguez and Rogers</t>
  </si>
  <si>
    <t>CZ719639894</t>
  </si>
  <si>
    <t>kristie70@hernandez-lewis.info</t>
  </si>
  <si>
    <t>V003721</t>
  </si>
  <si>
    <t>Lewis PLC</t>
  </si>
  <si>
    <t>SW221687911</t>
  </si>
  <si>
    <t>april71@cole-castaneda.com</t>
  </si>
  <si>
    <t>V003722</t>
  </si>
  <si>
    <t>Bennett, Davis and Ramirez</t>
  </si>
  <si>
    <t>SW151707176</t>
  </si>
  <si>
    <t>holson@cole.info</t>
  </si>
  <si>
    <t>V003723</t>
  </si>
  <si>
    <t>Banks, Hanson and Allen</t>
  </si>
  <si>
    <t>SP149583123</t>
  </si>
  <si>
    <t>qandrews@barrett.info</t>
  </si>
  <si>
    <t>V003724</t>
  </si>
  <si>
    <t>Wood-Payne</t>
  </si>
  <si>
    <t>GE370436767</t>
  </si>
  <si>
    <t>nedwards@dominguez-stephenson.info</t>
  </si>
  <si>
    <t>V003725</t>
  </si>
  <si>
    <t>Shaffer PLC</t>
  </si>
  <si>
    <t>CZ318749569</t>
  </si>
  <si>
    <t>charlesjohnson@clark.com</t>
  </si>
  <si>
    <t>V003726</t>
  </si>
  <si>
    <t>Vasquez Ltd</t>
  </si>
  <si>
    <t>RO615579205</t>
  </si>
  <si>
    <t>asmith@clark.com</t>
  </si>
  <si>
    <t>V003727</t>
  </si>
  <si>
    <t>Holland-Norman</t>
  </si>
  <si>
    <t>RO357672996</t>
  </si>
  <si>
    <t>hensonjeffrey@swanson.com</t>
  </si>
  <si>
    <t>V003728</t>
  </si>
  <si>
    <t>Wise Ltd</t>
  </si>
  <si>
    <t>PO981105233</t>
  </si>
  <si>
    <t>karen28@watkins-lopez.org</t>
  </si>
  <si>
    <t>V003729</t>
  </si>
  <si>
    <t>Curtis-Schneider</t>
  </si>
  <si>
    <t>UN694463387</t>
  </si>
  <si>
    <t>brandi45@dean-hudson.biz</t>
  </si>
  <si>
    <t>V003730</t>
  </si>
  <si>
    <t>Shields and Sons</t>
  </si>
  <si>
    <t>RO581538094</t>
  </si>
  <si>
    <t>chelsea74@larson.net</t>
  </si>
  <si>
    <t>V003731</t>
  </si>
  <si>
    <t>Reid, Ewing and Campbell</t>
  </si>
  <si>
    <t>SP937073389</t>
  </si>
  <si>
    <t>perkinsphilip@graham-carter.com</t>
  </si>
  <si>
    <t>V003732</t>
  </si>
  <si>
    <t>Guerrero LLC</t>
  </si>
  <si>
    <t>SP485117834</t>
  </si>
  <si>
    <t>williamsmartha@gordon.org</t>
  </si>
  <si>
    <t>V003733</t>
  </si>
  <si>
    <t>Raymond-Johnson</t>
  </si>
  <si>
    <t>UN690103605</t>
  </si>
  <si>
    <t>ronaldthompson@proctor.com</t>
  </si>
  <si>
    <t>V003734</t>
  </si>
  <si>
    <t>Cooper, Bryan and Ruiz</t>
  </si>
  <si>
    <t>UN239784200</t>
  </si>
  <si>
    <t>pcampbell@fitzgerald.com</t>
  </si>
  <si>
    <t>V003735</t>
  </si>
  <si>
    <t>SP878457983</t>
  </si>
  <si>
    <t>eric36@mann-hayes.com</t>
  </si>
  <si>
    <t>V003736</t>
  </si>
  <si>
    <t>Morales-Davis</t>
  </si>
  <si>
    <t>SW970734387</t>
  </si>
  <si>
    <t>richardcruz@young.com</t>
  </si>
  <si>
    <t>V003737</t>
  </si>
  <si>
    <t>Schroeder, Campbell and Hill</t>
  </si>
  <si>
    <t>IT620660792</t>
  </si>
  <si>
    <t>qmercado@huerta-mccormick.info</t>
  </si>
  <si>
    <t>V003738</t>
  </si>
  <si>
    <t>Black, York and Berry</t>
  </si>
  <si>
    <t>CZ872103544</t>
  </si>
  <si>
    <t>rebeccawright@romero.com</t>
  </si>
  <si>
    <t>V003739</t>
  </si>
  <si>
    <t>FR129399452</t>
  </si>
  <si>
    <t>dawsonmichelle@boyer.com</t>
  </si>
  <si>
    <t>V003740</t>
  </si>
  <si>
    <t>Moore, Boyle and Rivera</t>
  </si>
  <si>
    <t>PO280660450</t>
  </si>
  <si>
    <t>erika20@hess.org</t>
  </si>
  <si>
    <t>V003741</t>
  </si>
  <si>
    <t>Griffith-Morrison</t>
  </si>
  <si>
    <t>CZ230435703</t>
  </si>
  <si>
    <t>cookjohn@lee.biz</t>
  </si>
  <si>
    <t>V003742</t>
  </si>
  <si>
    <t>Huerta LLC</t>
  </si>
  <si>
    <t>UN965129612</t>
  </si>
  <si>
    <t>ymcmillan@sparks-small.net</t>
  </si>
  <si>
    <t>V003743</t>
  </si>
  <si>
    <t>RO416703937</t>
  </si>
  <si>
    <t>jessica55@hanson-anthony.com</t>
  </si>
  <si>
    <t>V003744</t>
  </si>
  <si>
    <t>Velasquez LLC</t>
  </si>
  <si>
    <t>FR783647395</t>
  </si>
  <si>
    <t>ywatson@moore.org</t>
  </si>
  <si>
    <t>V003745</t>
  </si>
  <si>
    <t>Adams-Lucas</t>
  </si>
  <si>
    <t>IT760064357</t>
  </si>
  <si>
    <t>tayloralan@harper.com</t>
  </si>
  <si>
    <t>V003746</t>
  </si>
  <si>
    <t>Henderson PLC</t>
  </si>
  <si>
    <t>GE525579347</t>
  </si>
  <si>
    <t>laurenchase@daugherty-casey.info</t>
  </si>
  <si>
    <t>V003747</t>
  </si>
  <si>
    <t>Gonzalez-Faulkner</t>
  </si>
  <si>
    <t>UN574959256</t>
  </si>
  <si>
    <t>rochajoann@gardner.biz</t>
  </si>
  <si>
    <t>V003748</t>
  </si>
  <si>
    <t>Rivera, Salazar and Walker</t>
  </si>
  <si>
    <t>UN637126848</t>
  </si>
  <si>
    <t>charles67@frazier-nguyen.org</t>
  </si>
  <si>
    <t>V003749</t>
  </si>
  <si>
    <t>Ramos, Smith and Howell</t>
  </si>
  <si>
    <t>SW499648624</t>
  </si>
  <si>
    <t>tuckeramanda@phillips.com</t>
  </si>
  <si>
    <t>V003750</t>
  </si>
  <si>
    <t>SP358019598</t>
  </si>
  <si>
    <t>ltorres@harrison.info</t>
  </si>
  <si>
    <t>V003751</t>
  </si>
  <si>
    <t>Rosales Ltd</t>
  </si>
  <si>
    <t>SP536813579</t>
  </si>
  <si>
    <t>castanedascott@morton.com</t>
  </si>
  <si>
    <t>V003752</t>
  </si>
  <si>
    <t>Garcia-Allen</t>
  </si>
  <si>
    <t>SW639615631</t>
  </si>
  <si>
    <t>xsimmons@collins-green.org</t>
  </si>
  <si>
    <t>V003753</t>
  </si>
  <si>
    <t>Hunt-Jackson</t>
  </si>
  <si>
    <t>PO688931917</t>
  </si>
  <si>
    <t>V003754</t>
  </si>
  <si>
    <t>Morrison, Munoz and Berry</t>
  </si>
  <si>
    <t>CZ674707191</t>
  </si>
  <si>
    <t>angela70@smith.net</t>
  </si>
  <si>
    <t>V003755</t>
  </si>
  <si>
    <t>Adams and Sons</t>
  </si>
  <si>
    <t>UN150792044</t>
  </si>
  <si>
    <t>asmith@zuniga-morse.com</t>
  </si>
  <si>
    <t>V003756</t>
  </si>
  <si>
    <t>Mendoza, Moran and Roberts</t>
  </si>
  <si>
    <t>SW588392349</t>
  </si>
  <si>
    <t>estradaashlee@smith.com</t>
  </si>
  <si>
    <t>V003757</t>
  </si>
  <si>
    <t>Holt-Walker</t>
  </si>
  <si>
    <t>SW428996263</t>
  </si>
  <si>
    <t>bcunningham@lane-cabrera.com</t>
  </si>
  <si>
    <t>V003758</t>
  </si>
  <si>
    <t>Velazquez-Kennedy</t>
  </si>
  <si>
    <t>SW462345737</t>
  </si>
  <si>
    <t>robingonzalez@jefferson.com</t>
  </si>
  <si>
    <t>V003759</t>
  </si>
  <si>
    <t>Webster PLC</t>
  </si>
  <si>
    <t>FR628726359</t>
  </si>
  <si>
    <t>jose38@turner.com</t>
  </si>
  <si>
    <t>V003760</t>
  </si>
  <si>
    <t>Olsen Ltd</t>
  </si>
  <si>
    <t>SP757059283</t>
  </si>
  <si>
    <t>gregory06@robinson-rivera.biz</t>
  </si>
  <si>
    <t>V003761</t>
  </si>
  <si>
    <t>Roth Group</t>
  </si>
  <si>
    <t>UN911080974</t>
  </si>
  <si>
    <t>robertgreen@mitchell.info</t>
  </si>
  <si>
    <t>V003762</t>
  </si>
  <si>
    <t>Walsh, Thompson and Myers</t>
  </si>
  <si>
    <t>FR368810684</t>
  </si>
  <si>
    <t>raymondchung@mcconnell-lee.com</t>
  </si>
  <si>
    <t>V003763</t>
  </si>
  <si>
    <t>Griffin Group</t>
  </si>
  <si>
    <t>FR437066669</t>
  </si>
  <si>
    <t>zmorrow@sanchez-barnett.com</t>
  </si>
  <si>
    <t>V003764</t>
  </si>
  <si>
    <t>Miller, Jones and Todd</t>
  </si>
  <si>
    <t>GE703008673</t>
  </si>
  <si>
    <t>timothy32@carney-pittman.biz</t>
  </si>
  <si>
    <t>V003765</t>
  </si>
  <si>
    <t>Brady-Jackson</t>
  </si>
  <si>
    <t>IT866079004</t>
  </si>
  <si>
    <t>hendrixallison@patton.com</t>
  </si>
  <si>
    <t>V003766</t>
  </si>
  <si>
    <t>Flores, Burke and Taylor</t>
  </si>
  <si>
    <t>SW339384441</t>
  </si>
  <si>
    <t>chad23@black.com</t>
  </si>
  <si>
    <t>V003767</t>
  </si>
  <si>
    <t>Johnson, Nelson and Anderson</t>
  </si>
  <si>
    <t>GE505904970</t>
  </si>
  <si>
    <t>andre97@santos-jenkins.com</t>
  </si>
  <si>
    <t>V003768</t>
  </si>
  <si>
    <t>Reed, Jackson and Jimenez</t>
  </si>
  <si>
    <t>FR122549780</t>
  </si>
  <si>
    <t>mooredana@aguilar.com</t>
  </si>
  <si>
    <t>V003769</t>
  </si>
  <si>
    <t>Hood, Brown and Smith</t>
  </si>
  <si>
    <t>SW123156567</t>
  </si>
  <si>
    <t>jmata@young.com</t>
  </si>
  <si>
    <t>V003770</t>
  </si>
  <si>
    <t>Murphy-Robinson</t>
  </si>
  <si>
    <t>GE117603287</t>
  </si>
  <si>
    <t>elizabeth42@johnson-cuevas.com</t>
  </si>
  <si>
    <t>V003771</t>
  </si>
  <si>
    <t>Rojas-Delacruz</t>
  </si>
  <si>
    <t>UN998732298</t>
  </si>
  <si>
    <t>ghunter@ruiz.com</t>
  </si>
  <si>
    <t>V003772</t>
  </si>
  <si>
    <t>Hubbard Group</t>
  </si>
  <si>
    <t>UN860036867</t>
  </si>
  <si>
    <t>caleb77@henry-hill.info</t>
  </si>
  <si>
    <t>V003773</t>
  </si>
  <si>
    <t>Hughes LLC</t>
  </si>
  <si>
    <t>UN624940095</t>
  </si>
  <si>
    <t>stephanie90@gray.com</t>
  </si>
  <si>
    <t>V003774</t>
  </si>
  <si>
    <t>Hunter-Patel</t>
  </si>
  <si>
    <t>SP592655244</t>
  </si>
  <si>
    <t>V003775</t>
  </si>
  <si>
    <t>Harris-Salinas</t>
  </si>
  <si>
    <t>IT758693919</t>
  </si>
  <si>
    <t>adamsjoseph@gordon.com</t>
  </si>
  <si>
    <t>V003776</t>
  </si>
  <si>
    <t>Smith, Evans and Duncan</t>
  </si>
  <si>
    <t>IT270943575</t>
  </si>
  <si>
    <t>wgarrett@lee.com</t>
  </si>
  <si>
    <t>V003777</t>
  </si>
  <si>
    <t>SP183816651</t>
  </si>
  <si>
    <t>brandi60@cruz.org</t>
  </si>
  <si>
    <t>V003778</t>
  </si>
  <si>
    <t>Cox-Smith</t>
  </si>
  <si>
    <t>CZ208050168</t>
  </si>
  <si>
    <t>carrievaughn@turner.com</t>
  </si>
  <si>
    <t>V003779</t>
  </si>
  <si>
    <t>Hardin, Long and Baker</t>
  </si>
  <si>
    <t>SP640427635</t>
  </si>
  <si>
    <t>parnold@smith.com</t>
  </si>
  <si>
    <t>V003780</t>
  </si>
  <si>
    <t>Golden-Lambert</t>
  </si>
  <si>
    <t>IT675667464</t>
  </si>
  <si>
    <t>rodriguezdustin@moran.com</t>
  </si>
  <si>
    <t>V003781</t>
  </si>
  <si>
    <t>Padilla, Harrell and Greene</t>
  </si>
  <si>
    <t>CZ131265966</t>
  </si>
  <si>
    <t>aaron07@avila-boyle.com</t>
  </si>
  <si>
    <t>V003782</t>
  </si>
  <si>
    <t>Morgan, Summers and Santiago</t>
  </si>
  <si>
    <t>SW797976991</t>
  </si>
  <si>
    <t>melissamack@young.com</t>
  </si>
  <si>
    <t>V003783</t>
  </si>
  <si>
    <t>FR561575614</t>
  </si>
  <si>
    <t>chadhill@smith-lawson.org</t>
  </si>
  <si>
    <t>V003784</t>
  </si>
  <si>
    <t>Gibson-Martinez</t>
  </si>
  <si>
    <t>UN652607491</t>
  </si>
  <si>
    <t>youngrachel@swanson-moore.com</t>
  </si>
  <si>
    <t>V003785</t>
  </si>
  <si>
    <t>Leblanc-Brown</t>
  </si>
  <si>
    <t>GE964019344</t>
  </si>
  <si>
    <t>maxwelljose@knight.com</t>
  </si>
  <si>
    <t>V003786</t>
  </si>
  <si>
    <t>Rodriguez, White and Cervantes</t>
  </si>
  <si>
    <t>GE928587425</t>
  </si>
  <si>
    <t>nhorton@nash-chavez.com</t>
  </si>
  <si>
    <t>V003787</t>
  </si>
  <si>
    <t>Osborne, Williams and Vargas</t>
  </si>
  <si>
    <t>RO203412793</t>
  </si>
  <si>
    <t>vincentjulie@blackburn.com</t>
  </si>
  <si>
    <t>V003788</t>
  </si>
  <si>
    <t>Wilson, Simmons and Anderson</t>
  </si>
  <si>
    <t>UN810405800</t>
  </si>
  <si>
    <t>acase@duran.com</t>
  </si>
  <si>
    <t>V003789</t>
  </si>
  <si>
    <t>Norris-Ortiz</t>
  </si>
  <si>
    <t>IT871929644</t>
  </si>
  <si>
    <t>sflores@cortez-gonzalez.com</t>
  </si>
  <si>
    <t>V003790</t>
  </si>
  <si>
    <t>Johnson, Graham and Burnett</t>
  </si>
  <si>
    <t>UN277531221</t>
  </si>
  <si>
    <t>walkercharles@briggs.com</t>
  </si>
  <si>
    <t>V003791</t>
  </si>
  <si>
    <t>Kelley Group</t>
  </si>
  <si>
    <t>SP625594452</t>
  </si>
  <si>
    <t>petersondaniel@davis-rodriguez.com</t>
  </si>
  <si>
    <t>V003792</t>
  </si>
  <si>
    <t>Fletcher, King and Lee</t>
  </si>
  <si>
    <t>RO600740659</t>
  </si>
  <si>
    <t>uschroeder@figueroa.com</t>
  </si>
  <si>
    <t>V003793</t>
  </si>
  <si>
    <t>King, Woods and Edwards</t>
  </si>
  <si>
    <t>FR412624056</t>
  </si>
  <si>
    <t>westchristina@harrison.com</t>
  </si>
  <si>
    <t>V003794</t>
  </si>
  <si>
    <t>Stokes-Villegas</t>
  </si>
  <si>
    <t>RO120566281</t>
  </si>
  <si>
    <t>smithheidi@greene.biz</t>
  </si>
  <si>
    <t>V003795</t>
  </si>
  <si>
    <t>Hardin Ltd</t>
  </si>
  <si>
    <t>UN816248201</t>
  </si>
  <si>
    <t>tylerwilson@mcgee-dawson.com</t>
  </si>
  <si>
    <t>V003796</t>
  </si>
  <si>
    <t>Jones-Abbott</t>
  </si>
  <si>
    <t>UN667470275</t>
  </si>
  <si>
    <t>william17@price.com</t>
  </si>
  <si>
    <t>V003797</t>
  </si>
  <si>
    <t>Knight-Cox</t>
  </si>
  <si>
    <t>FR432935282</t>
  </si>
  <si>
    <t>zthompson@molina-smith.info</t>
  </si>
  <si>
    <t>V003798</t>
  </si>
  <si>
    <t>Haas-Spencer</t>
  </si>
  <si>
    <t>PO223467660</t>
  </si>
  <si>
    <t>iwalker@smith.com</t>
  </si>
  <si>
    <t>V003799</t>
  </si>
  <si>
    <t>Cain Inc</t>
  </si>
  <si>
    <t>PO980828179</t>
  </si>
  <si>
    <t>jennifer58@sparks.com</t>
  </si>
  <si>
    <t>V003800</t>
  </si>
  <si>
    <t>Evans and Sons</t>
  </si>
  <si>
    <t>UN627332164</t>
  </si>
  <si>
    <t>nnewton@white-fletcher.com</t>
  </si>
  <si>
    <t>V003801</t>
  </si>
  <si>
    <t>Cline, Howard and Gray</t>
  </si>
  <si>
    <t>SW134710213</t>
  </si>
  <si>
    <t>jennifer09@young-aguilar.com</t>
  </si>
  <si>
    <t>V003802</t>
  </si>
  <si>
    <t>Estes and Sons</t>
  </si>
  <si>
    <t>PO363420119</t>
  </si>
  <si>
    <t>kathryn18@miller-goodwin.com</t>
  </si>
  <si>
    <t>V003803</t>
  </si>
  <si>
    <t>Carson, Parsons and Ball</t>
  </si>
  <si>
    <t>SW554414753</t>
  </si>
  <si>
    <t>lsimpson@moore-smith.com</t>
  </si>
  <si>
    <t>V003804</t>
  </si>
  <si>
    <t>Russo-Ramsey</t>
  </si>
  <si>
    <t>IT770365965</t>
  </si>
  <si>
    <t>wcampbell@kelley.com</t>
  </si>
  <si>
    <t>V003805</t>
  </si>
  <si>
    <t>UN176968820</t>
  </si>
  <si>
    <t>dawn48@hurley-turner.com</t>
  </si>
  <si>
    <t>V003806</t>
  </si>
  <si>
    <t>UN948413530</t>
  </si>
  <si>
    <t>cuevasneil@rivera-bailey.com</t>
  </si>
  <si>
    <t>V003807</t>
  </si>
  <si>
    <t>Gutierrez-Garcia</t>
  </si>
  <si>
    <t>SP315758743</t>
  </si>
  <si>
    <t>nsmith@walker.com</t>
  </si>
  <si>
    <t>V003808</t>
  </si>
  <si>
    <t>Williams, Rodriguez and Matthews</t>
  </si>
  <si>
    <t>CZ686151206</t>
  </si>
  <si>
    <t>katherinesullivan@miles-hendricks.org</t>
  </si>
  <si>
    <t>V003809</t>
  </si>
  <si>
    <t>Myers, Duran and Reed</t>
  </si>
  <si>
    <t>RO912840077</t>
  </si>
  <si>
    <t>darrylbailey@patterson.com</t>
  </si>
  <si>
    <t>V003810</t>
  </si>
  <si>
    <t>SW948130507</t>
  </si>
  <si>
    <t>davidsmith@jones.com</t>
  </si>
  <si>
    <t>V003811</t>
  </si>
  <si>
    <t>Rodriguez, Sanders and Crane</t>
  </si>
  <si>
    <t>UN140474761</t>
  </si>
  <si>
    <t>julie77@wright-martinez.com</t>
  </si>
  <si>
    <t>V003812</t>
  </si>
  <si>
    <t>Small Group</t>
  </si>
  <si>
    <t>CZ606756788</t>
  </si>
  <si>
    <t>kpayne@robinson.com</t>
  </si>
  <si>
    <t>V003813</t>
  </si>
  <si>
    <t>Mitchell, Anderson and Tucker</t>
  </si>
  <si>
    <t>SP740105154</t>
  </si>
  <si>
    <t>xjones@white.org</t>
  </si>
  <si>
    <t>V003814</t>
  </si>
  <si>
    <t>Harrell and Sons</t>
  </si>
  <si>
    <t>PO956278747</t>
  </si>
  <si>
    <t>christophervaldez@green.net</t>
  </si>
  <si>
    <t>V003815</t>
  </si>
  <si>
    <t>Green-Thompson</t>
  </si>
  <si>
    <t>SW901786276</t>
  </si>
  <si>
    <t>nbrown@smith-nichols.com</t>
  </si>
  <si>
    <t>V003816</t>
  </si>
  <si>
    <t>Miller, Johnson and Mendez</t>
  </si>
  <si>
    <t>PO245196131</t>
  </si>
  <si>
    <t>lorrainedennis@monroe-aguirre.biz</t>
  </si>
  <si>
    <t>V003817</t>
  </si>
  <si>
    <t>Perry, Kirby and Brown</t>
  </si>
  <si>
    <t>GE994384263</t>
  </si>
  <si>
    <t>johnsonlevi@stephens.com</t>
  </si>
  <si>
    <t>V003818</t>
  </si>
  <si>
    <t>Knapp-Baldwin</t>
  </si>
  <si>
    <t>UN934646035</t>
  </si>
  <si>
    <t>kelly77@decker.info</t>
  </si>
  <si>
    <t>V003819</t>
  </si>
  <si>
    <t>UN554438382</t>
  </si>
  <si>
    <t>christopherlin@edwards.com</t>
  </si>
  <si>
    <t>V003820</t>
  </si>
  <si>
    <t>Kane-Powers</t>
  </si>
  <si>
    <t>UN702131581</t>
  </si>
  <si>
    <t>samantha38@aguilar-parker.com</t>
  </si>
  <si>
    <t>V003821</t>
  </si>
  <si>
    <t>Brown-Gardner</t>
  </si>
  <si>
    <t>FR598042491</t>
  </si>
  <si>
    <t>qchapman@hale.com</t>
  </si>
  <si>
    <t>V003822</t>
  </si>
  <si>
    <t>Schroeder, Rivera and Baker</t>
  </si>
  <si>
    <t>xharris@bolton.com</t>
  </si>
  <si>
    <t>V003823</t>
  </si>
  <si>
    <t>Wright-Watts</t>
  </si>
  <si>
    <t>FR483855201</t>
  </si>
  <si>
    <t>franciscoflores@vargas.info</t>
  </si>
  <si>
    <t>V003824</t>
  </si>
  <si>
    <t>Baker, Williams and Houston</t>
  </si>
  <si>
    <t>UN639916095</t>
  </si>
  <si>
    <t>jessicataylor@baker-cross.net</t>
  </si>
  <si>
    <t>V003825</t>
  </si>
  <si>
    <t>Fuentes-Perez</t>
  </si>
  <si>
    <t>PO658793550</t>
  </si>
  <si>
    <t>michellegraham@williamson.com</t>
  </si>
  <si>
    <t>V003826</t>
  </si>
  <si>
    <t>Novak and Sons</t>
  </si>
  <si>
    <t>FR329808419</t>
  </si>
  <si>
    <t>shawn25@shaw-howard.com</t>
  </si>
  <si>
    <t>V003827</t>
  </si>
  <si>
    <t>UN387430531</t>
  </si>
  <si>
    <t>evan34@roberts-cervantes.biz</t>
  </si>
  <si>
    <t>V003828</t>
  </si>
  <si>
    <t>SW777840757</t>
  </si>
  <si>
    <t>millerchristine@lindsey-gentry.com</t>
  </si>
  <si>
    <t>V003829</t>
  </si>
  <si>
    <t>GE240997660</t>
  </si>
  <si>
    <t>justinanderson@evans.com</t>
  </si>
  <si>
    <t>V003830</t>
  </si>
  <si>
    <t>Jackson, Gaines and Smith</t>
  </si>
  <si>
    <t>SP864940691</t>
  </si>
  <si>
    <t>johnnypotts@stewart.com</t>
  </si>
  <si>
    <t>V003831</t>
  </si>
  <si>
    <t>Allen LLC</t>
  </si>
  <si>
    <t>UN782326618</t>
  </si>
  <si>
    <t>jordanrobert@brown.com</t>
  </si>
  <si>
    <t>V003832</t>
  </si>
  <si>
    <t>Flores PLC</t>
  </si>
  <si>
    <t>IT923070613</t>
  </si>
  <si>
    <t>megan00@smith.com</t>
  </si>
  <si>
    <t>V003833</t>
  </si>
  <si>
    <t>Acosta-Lambert</t>
  </si>
  <si>
    <t>GE617708084</t>
  </si>
  <si>
    <t>hhill@morales.org</t>
  </si>
  <si>
    <t>V003834</t>
  </si>
  <si>
    <t>Neal Group</t>
  </si>
  <si>
    <t>SP133894000</t>
  </si>
  <si>
    <t>tfields@harper-gibson.com</t>
  </si>
  <si>
    <t>V003835</t>
  </si>
  <si>
    <t>CZ934534316</t>
  </si>
  <si>
    <t>josevillarreal@mack.com</t>
  </si>
  <si>
    <t>V003836</t>
  </si>
  <si>
    <t>Smith, Jones and Walters</t>
  </si>
  <si>
    <t>PO879415736</t>
  </si>
  <si>
    <t>juanfarley@valdez.org</t>
  </si>
  <si>
    <t>V003837</t>
  </si>
  <si>
    <t>Dixon, Smith and Gray</t>
  </si>
  <si>
    <t>IT556996581</t>
  </si>
  <si>
    <t>shortjohn@saunders.com</t>
  </si>
  <si>
    <t>V003838</t>
  </si>
  <si>
    <t>Brown, Lawson and King</t>
  </si>
  <si>
    <t>FR817338698</t>
  </si>
  <si>
    <t>kenneth61@fisher.com</t>
  </si>
  <si>
    <t>V003839</t>
  </si>
  <si>
    <t>Martin, Blackburn and Stevenson</t>
  </si>
  <si>
    <t>PO925200850</t>
  </si>
  <si>
    <t>anthonychavez@best.info</t>
  </si>
  <si>
    <t>V003840</t>
  </si>
  <si>
    <t>Williams-Mercado</t>
  </si>
  <si>
    <t>RO204294141</t>
  </si>
  <si>
    <t>kristin20@hanson.net</t>
  </si>
  <si>
    <t>V003841</t>
  </si>
  <si>
    <t>Harper, Gibson and Sutton</t>
  </si>
  <si>
    <t>RO128654184</t>
  </si>
  <si>
    <t>kaitlynserrano@martinez.com</t>
  </si>
  <si>
    <t>V003842</t>
  </si>
  <si>
    <t>Parker, Garza and Stout</t>
  </si>
  <si>
    <t>SW279549207</t>
  </si>
  <si>
    <t>markdixon@moody.com</t>
  </si>
  <si>
    <t>V003843</t>
  </si>
  <si>
    <t>Turner, Meyers and Nichols</t>
  </si>
  <si>
    <t>PO502887907</t>
  </si>
  <si>
    <t>avazquez@nicholson.com</t>
  </si>
  <si>
    <t>V003844</t>
  </si>
  <si>
    <t>RO452380218</t>
  </si>
  <si>
    <t>lisa63@garcia.com</t>
  </si>
  <si>
    <t>V003845</t>
  </si>
  <si>
    <t>Knight, Logan and Snyder</t>
  </si>
  <si>
    <t>CZ990840137</t>
  </si>
  <si>
    <t>ywalker@key.org</t>
  </si>
  <si>
    <t>V003846</t>
  </si>
  <si>
    <t>Allen-Perry</t>
  </si>
  <si>
    <t>UN958612645</t>
  </si>
  <si>
    <t>martinezpatricia@lewis.com</t>
  </si>
  <si>
    <t>V003847</t>
  </si>
  <si>
    <t>Ramos, Flores and Rogers</t>
  </si>
  <si>
    <t>FR574912814</t>
  </si>
  <si>
    <t>storres@spears-white.com</t>
  </si>
  <si>
    <t>V003848</t>
  </si>
  <si>
    <t>CZ759608467</t>
  </si>
  <si>
    <t>rubenmartin@diaz-hawkins.net</t>
  </si>
  <si>
    <t>V003849</t>
  </si>
  <si>
    <t>Costa, Knight and Romero</t>
  </si>
  <si>
    <t>UN369002382</t>
  </si>
  <si>
    <t>kennedysamuel@bullock.com</t>
  </si>
  <si>
    <t>V003850</t>
  </si>
  <si>
    <t>Aguirre, Gaines and Avila</t>
  </si>
  <si>
    <t>patriciacross@shields-ward.com</t>
  </si>
  <si>
    <t>V003851</t>
  </si>
  <si>
    <t>Hale PLC</t>
  </si>
  <si>
    <t>IT562816281</t>
  </si>
  <si>
    <t>lunathomas@allen.com</t>
  </si>
  <si>
    <t>V003852</t>
  </si>
  <si>
    <t>Ward, Bridges and Parker</t>
  </si>
  <si>
    <t>RO356494428</t>
  </si>
  <si>
    <t>scottvazquez@rowe-casey.com</t>
  </si>
  <si>
    <t>V003853</t>
  </si>
  <si>
    <t>Thompson, Wallace and Smith</t>
  </si>
  <si>
    <t>UN520470845</t>
  </si>
  <si>
    <t>markbeck@holden.info</t>
  </si>
  <si>
    <t>V003854</t>
  </si>
  <si>
    <t>King-Tucker</t>
  </si>
  <si>
    <t>PO742857067</t>
  </si>
  <si>
    <t>nancy96@rojas.com</t>
  </si>
  <si>
    <t>V003855</t>
  </si>
  <si>
    <t>Hernandez-Gonzalez</t>
  </si>
  <si>
    <t>PO921503293</t>
  </si>
  <si>
    <t>ashleykhan@lynch-pena.biz</t>
  </si>
  <si>
    <t>V003856</t>
  </si>
  <si>
    <t>Leblanc Inc</t>
  </si>
  <si>
    <t>GE888644388</t>
  </si>
  <si>
    <t>jessicagallagher@holmes.com</t>
  </si>
  <si>
    <t>V003857</t>
  </si>
  <si>
    <t>Evans, Gray and Mendez</t>
  </si>
  <si>
    <t>FR449447732</t>
  </si>
  <si>
    <t>williamstyler@newman.com</t>
  </si>
  <si>
    <t>V003858</t>
  </si>
  <si>
    <t>Cervantes, Martin and Green</t>
  </si>
  <si>
    <t>SP599606716</t>
  </si>
  <si>
    <t>ericgross@riley.net</t>
  </si>
  <si>
    <t>V003859</t>
  </si>
  <si>
    <t>Friedman-Alvarez</t>
  </si>
  <si>
    <t>SW108658665</t>
  </si>
  <si>
    <t>sancheznatalie@perez.com</t>
  </si>
  <si>
    <t>V003860</t>
  </si>
  <si>
    <t>Hunt LLC</t>
  </si>
  <si>
    <t>IT794314670</t>
  </si>
  <si>
    <t>rubioemily@welch.org</t>
  </si>
  <si>
    <t>V003861</t>
  </si>
  <si>
    <t>Gutierrez, Brady and Morris</t>
  </si>
  <si>
    <t>FR784626285</t>
  </si>
  <si>
    <t>fhall@porter.com</t>
  </si>
  <si>
    <t>V003862</t>
  </si>
  <si>
    <t>SP605815398</t>
  </si>
  <si>
    <t>courtneycastillo@nash.com</t>
  </si>
  <si>
    <t>V003863</t>
  </si>
  <si>
    <t>UN235372967</t>
  </si>
  <si>
    <t>V003864</t>
  </si>
  <si>
    <t>Drake, Freeman and Hernandez</t>
  </si>
  <si>
    <t>GE104643802</t>
  </si>
  <si>
    <t>jennifervasquez@white.info</t>
  </si>
  <si>
    <t>V003865</t>
  </si>
  <si>
    <t>Powell-Wright</t>
  </si>
  <si>
    <t>PO335691622</t>
  </si>
  <si>
    <t>bakertara@young-chavez.com</t>
  </si>
  <si>
    <t>V003866</t>
  </si>
  <si>
    <t>CZ763041188</t>
  </si>
  <si>
    <t>graytimothy@rodriguez.com</t>
  </si>
  <si>
    <t>V003867</t>
  </si>
  <si>
    <t>Fernandez-Simmons</t>
  </si>
  <si>
    <t>GE443068290</t>
  </si>
  <si>
    <t>dbauer@peterson.com</t>
  </si>
  <si>
    <t>V003868</t>
  </si>
  <si>
    <t>Allen, Nicholson and Johnson</t>
  </si>
  <si>
    <t>FR422146469</t>
  </si>
  <si>
    <t>davidwalters@reed-crawford.com</t>
  </si>
  <si>
    <t>V003869</t>
  </si>
  <si>
    <t>Lynn, Jacobs and Andrews</t>
  </si>
  <si>
    <t>PO424119926</t>
  </si>
  <si>
    <t>natasha25@morris.com</t>
  </si>
  <si>
    <t>V003870</t>
  </si>
  <si>
    <t>Palmer Group</t>
  </si>
  <si>
    <t>PO516186450</t>
  </si>
  <si>
    <t>richard38@middleton.com</t>
  </si>
  <si>
    <t>V003871</t>
  </si>
  <si>
    <t>Austin, Zamora and Hicks</t>
  </si>
  <si>
    <t>UN707500357</t>
  </si>
  <si>
    <t>smithlaurie@allison.com</t>
  </si>
  <si>
    <t>V003872</t>
  </si>
  <si>
    <t>Myers, Rose and Webster</t>
  </si>
  <si>
    <t>UN805880325</t>
  </si>
  <si>
    <t>miguel45@soto.com</t>
  </si>
  <si>
    <t>V003873</t>
  </si>
  <si>
    <t>Travis, Miller and Salazar</t>
  </si>
  <si>
    <t>PO128819508</t>
  </si>
  <si>
    <t>dennis60@robertson-chang.com</t>
  </si>
  <si>
    <t>V003874</t>
  </si>
  <si>
    <t>Jackson, Zavala and Cooper</t>
  </si>
  <si>
    <t>RO168825145</t>
  </si>
  <si>
    <t>laurathompson@roberson.com</t>
  </si>
  <si>
    <t>V003875</t>
  </si>
  <si>
    <t>Schmitt, Barr and Obrien</t>
  </si>
  <si>
    <t>IT998596549</t>
  </si>
  <si>
    <t>brookscorey@kirby.com</t>
  </si>
  <si>
    <t>V003876</t>
  </si>
  <si>
    <t>Jackson, Lewis and Estes</t>
  </si>
  <si>
    <t>PO326809369</t>
  </si>
  <si>
    <t>vthompson@warren.info</t>
  </si>
  <si>
    <t>V003877</t>
  </si>
  <si>
    <t>Cross, Lambert and Thompson</t>
  </si>
  <si>
    <t>GE555033760</t>
  </si>
  <si>
    <t>ericrodriguez@petersen-schultz.com</t>
  </si>
  <si>
    <t>V003878</t>
  </si>
  <si>
    <t>King-Miller</t>
  </si>
  <si>
    <t>FR111181964</t>
  </si>
  <si>
    <t>woodsamanda@pope-shea.com</t>
  </si>
  <si>
    <t>V003879</t>
  </si>
  <si>
    <t>Taylor-Miller</t>
  </si>
  <si>
    <t>CZ816672771</t>
  </si>
  <si>
    <t>haledylan@hunter.biz</t>
  </si>
  <si>
    <t>V003880</t>
  </si>
  <si>
    <t>Sherman-Moore</t>
  </si>
  <si>
    <t>GE738267322</t>
  </si>
  <si>
    <t>morenojoshua@smith-larsen.com</t>
  </si>
  <si>
    <t>V003881</t>
  </si>
  <si>
    <t>Kirby-Flores</t>
  </si>
  <si>
    <t>CZ837704961</t>
  </si>
  <si>
    <t>jennifer84@foster.com</t>
  </si>
  <si>
    <t>V003882</t>
  </si>
  <si>
    <t>Lee-Mooney</t>
  </si>
  <si>
    <t>RO834825055</t>
  </si>
  <si>
    <t>lewischristine@baker.biz</t>
  </si>
  <si>
    <t>V003883</t>
  </si>
  <si>
    <t>Coleman Group</t>
  </si>
  <si>
    <t>SW244472006</t>
  </si>
  <si>
    <t>paula93@castillo.info</t>
  </si>
  <si>
    <t>V003884</t>
  </si>
  <si>
    <t>Martin, Smith and Salinas</t>
  </si>
  <si>
    <t>SP448074550</t>
  </si>
  <si>
    <t>tpena@owens-flores.org</t>
  </si>
  <si>
    <t>V003885</t>
  </si>
  <si>
    <t>Carey-Lyons</t>
  </si>
  <si>
    <t>RO767640128</t>
  </si>
  <si>
    <t>cherryrobert@anthony.com</t>
  </si>
  <si>
    <t>V003886</t>
  </si>
  <si>
    <t>Mccormick-Gonzales</t>
  </si>
  <si>
    <t>FR556095418</t>
  </si>
  <si>
    <t>alexandermegan@russell.com</t>
  </si>
  <si>
    <t>V003887</t>
  </si>
  <si>
    <t>Moore-Brown</t>
  </si>
  <si>
    <t>UN776541321</t>
  </si>
  <si>
    <t>hartchristina@sanders.info</t>
  </si>
  <si>
    <t>V003888</t>
  </si>
  <si>
    <t>Cole-Olsen</t>
  </si>
  <si>
    <t>CZ396216171</t>
  </si>
  <si>
    <t>andrewroberson@taylor.com</t>
  </si>
  <si>
    <t>V003889</t>
  </si>
  <si>
    <t>Turner, Becker and Davis</t>
  </si>
  <si>
    <t>CZ395108627</t>
  </si>
  <si>
    <t>hilllauren@stephens.com</t>
  </si>
  <si>
    <t>V003890</t>
  </si>
  <si>
    <t>Anderson, Ross and Wallace</t>
  </si>
  <si>
    <t>UN825073310</t>
  </si>
  <si>
    <t>janet99@archer.org</t>
  </si>
  <si>
    <t>V003891</t>
  </si>
  <si>
    <t>Marsh, Ellis and Berry</t>
  </si>
  <si>
    <t>GE968201568</t>
  </si>
  <si>
    <t>brian51@shaw.info</t>
  </si>
  <si>
    <t>V003892</t>
  </si>
  <si>
    <t>King, Morris and Young</t>
  </si>
  <si>
    <t>CZ210170626</t>
  </si>
  <si>
    <t>david31@williams-bean.com</t>
  </si>
  <si>
    <t>V003893</t>
  </si>
  <si>
    <t>Klein, Wilson and Dickson</t>
  </si>
  <si>
    <t>UN864964316</t>
  </si>
  <si>
    <t>ncarlson@wilson.com</t>
  </si>
  <si>
    <t>V003894</t>
  </si>
  <si>
    <t>Wagner LLC</t>
  </si>
  <si>
    <t>RO523038010</t>
  </si>
  <si>
    <t>vgibbs@jones-floyd.com</t>
  </si>
  <si>
    <t>V003895</t>
  </si>
  <si>
    <t>UN456999155</t>
  </si>
  <si>
    <t>jjones@hudson-edwards.org</t>
  </si>
  <si>
    <t>V003896</t>
  </si>
  <si>
    <t>Todd, Perez and Mason</t>
  </si>
  <si>
    <t>FR492757419</t>
  </si>
  <si>
    <t>jaredsims@wilson.com</t>
  </si>
  <si>
    <t>V003897</t>
  </si>
  <si>
    <t>Jones-Escobar</t>
  </si>
  <si>
    <t>UN371284475</t>
  </si>
  <si>
    <t>hwalter@perry.com</t>
  </si>
  <si>
    <t>V003898</t>
  </si>
  <si>
    <t>Nguyen-Miller</t>
  </si>
  <si>
    <t>UN461219313</t>
  </si>
  <si>
    <t>katrina52@joseph.info</t>
  </si>
  <si>
    <t>V003899</t>
  </si>
  <si>
    <t>Brewer-Mccall</t>
  </si>
  <si>
    <t>UN207129874</t>
  </si>
  <si>
    <t>goodmancameron@wilson-lee.com</t>
  </si>
  <si>
    <t>V003900</t>
  </si>
  <si>
    <t>randallturner@bond.com</t>
  </si>
  <si>
    <t>V003901</t>
  </si>
  <si>
    <t>Morse-Mills</t>
  </si>
  <si>
    <t>RO896926602</t>
  </si>
  <si>
    <t>jennifer70@ellis-reeves.com</t>
  </si>
  <si>
    <t>V003902</t>
  </si>
  <si>
    <t>Harvey and Sons</t>
  </si>
  <si>
    <t>RO357105328</t>
  </si>
  <si>
    <t>david59@banks.com</t>
  </si>
  <si>
    <t>V003903</t>
  </si>
  <si>
    <t>Shea, Schmidt and Scott</t>
  </si>
  <si>
    <t>UN456719054</t>
  </si>
  <si>
    <t>ymckinney@spencer-parrish.com</t>
  </si>
  <si>
    <t>V003904</t>
  </si>
  <si>
    <t>Rodriguez, Mendoza and Anderson</t>
  </si>
  <si>
    <t>SP252448899</t>
  </si>
  <si>
    <t>vshaw@davis-jones.net</t>
  </si>
  <si>
    <t>V003905</t>
  </si>
  <si>
    <t>Myers, Foster and Anderson</t>
  </si>
  <si>
    <t>IT148242626</t>
  </si>
  <si>
    <t>tmanning@marshall.com</t>
  </si>
  <si>
    <t>V003906</t>
  </si>
  <si>
    <t>Hogan, Marshall and Archer</t>
  </si>
  <si>
    <t>UN257119831</t>
  </si>
  <si>
    <t>rangelian@mejia.net</t>
  </si>
  <si>
    <t>V003907</t>
  </si>
  <si>
    <t>Stevens, Sims and Sharp</t>
  </si>
  <si>
    <t>CZ613151464</t>
  </si>
  <si>
    <t>V003908</t>
  </si>
  <si>
    <t>English PLC</t>
  </si>
  <si>
    <t>bethlarson@mendez-moran.com</t>
  </si>
  <si>
    <t>V003909</t>
  </si>
  <si>
    <t>Golden-Robbins</t>
  </si>
  <si>
    <t>UN587615365</t>
  </si>
  <si>
    <t>kenneth93@moran-koch.org</t>
  </si>
  <si>
    <t>V003910</t>
  </si>
  <si>
    <t>Waller-Phillips</t>
  </si>
  <si>
    <t>GE146116852</t>
  </si>
  <si>
    <t>ashleyhaley@hodges.com</t>
  </si>
  <si>
    <t>V003911</t>
  </si>
  <si>
    <t>Hansen, Bryant and Martinez</t>
  </si>
  <si>
    <t>FR768497980</t>
  </si>
  <si>
    <t>garrettlaura@boone.net</t>
  </si>
  <si>
    <t>V003912</t>
  </si>
  <si>
    <t>UN362677702</t>
  </si>
  <si>
    <t>weissmichael@riddle.com</t>
  </si>
  <si>
    <t>V003913</t>
  </si>
  <si>
    <t>Ortiz Inc</t>
  </si>
  <si>
    <t>FR122075266</t>
  </si>
  <si>
    <t>laneanna@powell-pearson.org</t>
  </si>
  <si>
    <t>V003914</t>
  </si>
  <si>
    <t>James, Brooks and Cook</t>
  </si>
  <si>
    <t>FR983978554</t>
  </si>
  <si>
    <t>bruce37@young.net</t>
  </si>
  <si>
    <t>V003915</t>
  </si>
  <si>
    <t>UN729661713</t>
  </si>
  <si>
    <t>clarkmary@ruiz.com</t>
  </si>
  <si>
    <t>V003916</t>
  </si>
  <si>
    <t>Medina Inc</t>
  </si>
  <si>
    <t>UN779392073</t>
  </si>
  <si>
    <t>chanalyssa@hill.com</t>
  </si>
  <si>
    <t>V003917</t>
  </si>
  <si>
    <t>Scott, Delacruz and Morrow</t>
  </si>
  <si>
    <t>UN144372713</t>
  </si>
  <si>
    <t>andersonrichard@reed-alvarez.biz</t>
  </si>
  <si>
    <t>V003918</t>
  </si>
  <si>
    <t>CZ154260982</t>
  </si>
  <si>
    <t>smithmarcus@chang.net</t>
  </si>
  <si>
    <t>V003919</t>
  </si>
  <si>
    <t>Kemp-Richards</t>
  </si>
  <si>
    <t>GE795427723</t>
  </si>
  <si>
    <t>gmurphy@mendoza-fleming.com</t>
  </si>
  <si>
    <t>V003920</t>
  </si>
  <si>
    <t>SP958634910</t>
  </si>
  <si>
    <t>melissa90@massey-richards.net</t>
  </si>
  <si>
    <t>V003921</t>
  </si>
  <si>
    <t>Thompson, Cunningham and Anthony</t>
  </si>
  <si>
    <t>RO659525376</t>
  </si>
  <si>
    <t>tom14@ferguson-young.info</t>
  </si>
  <si>
    <t>V003922</t>
  </si>
  <si>
    <t>UN322726449</t>
  </si>
  <si>
    <t>jasonkim@ortega.com</t>
  </si>
  <si>
    <t>V003923</t>
  </si>
  <si>
    <t>Maynard-Hawkins</t>
  </si>
  <si>
    <t>CZ897868949</t>
  </si>
  <si>
    <t>rogerblack@hunter-moore.com</t>
  </si>
  <si>
    <t>V003924</t>
  </si>
  <si>
    <t>Olsen Inc</t>
  </si>
  <si>
    <t>CZ828398339</t>
  </si>
  <si>
    <t>gracedavis@diaz.com</t>
  </si>
  <si>
    <t>V003925</t>
  </si>
  <si>
    <t>Jones-Finley</t>
  </si>
  <si>
    <t>FR602368850</t>
  </si>
  <si>
    <t>terrismith@jackson.info</t>
  </si>
  <si>
    <t>V003926</t>
  </si>
  <si>
    <t>Smith, Pham and Davis</t>
  </si>
  <si>
    <t>GE846961396</t>
  </si>
  <si>
    <t>sean28@patterson-thomas.com</t>
  </si>
  <si>
    <t>V003927</t>
  </si>
  <si>
    <t>Payne, Owens and Wilson</t>
  </si>
  <si>
    <t>IT254240556</t>
  </si>
  <si>
    <t>angelamartin@booth.biz</t>
  </si>
  <si>
    <t>V003928</t>
  </si>
  <si>
    <t>Perry-Young</t>
  </si>
  <si>
    <t>SW204871880</t>
  </si>
  <si>
    <t>tylerwilson@maldonado.com</t>
  </si>
  <si>
    <t>V003929</t>
  </si>
  <si>
    <t>Alvarado Inc</t>
  </si>
  <si>
    <t>UN627190964</t>
  </si>
  <si>
    <t>andrew83@flores-cobb.com</t>
  </si>
  <si>
    <t>V003930</t>
  </si>
  <si>
    <t>Lucas, Walton and Lee</t>
  </si>
  <si>
    <t>SW241817269</t>
  </si>
  <si>
    <t>martinpatricia@day-white.com</t>
  </si>
  <si>
    <t>V003931</t>
  </si>
  <si>
    <t>SP861148112</t>
  </si>
  <si>
    <t>agilmore@brown.com</t>
  </si>
  <si>
    <t>V003932</t>
  </si>
  <si>
    <t>Hernandez, Banks and Robinson</t>
  </si>
  <si>
    <t>FR447255852</t>
  </si>
  <si>
    <t>vayala@williams.biz</t>
  </si>
  <si>
    <t>V003933</t>
  </si>
  <si>
    <t>CZ794937089</t>
  </si>
  <si>
    <t>tiffanyrodriguez@young-adams.org</t>
  </si>
  <si>
    <t>V003934</t>
  </si>
  <si>
    <t>Yoder, Le and Underwood</t>
  </si>
  <si>
    <t>GE343362326</t>
  </si>
  <si>
    <t>astokes@lyons.com</t>
  </si>
  <si>
    <t>V003935</t>
  </si>
  <si>
    <t>Smith, Larson and Adams</t>
  </si>
  <si>
    <t>RO996155003</t>
  </si>
  <si>
    <t>ojohnson@crawford-norman.biz</t>
  </si>
  <si>
    <t>V003936</t>
  </si>
  <si>
    <t>Gutierrez PLC</t>
  </si>
  <si>
    <t>SP206530052</t>
  </si>
  <si>
    <t>richard61@bryant-carter.com</t>
  </si>
  <si>
    <t>V003937</t>
  </si>
  <si>
    <t>Scott LLC</t>
  </si>
  <si>
    <t>IT345532138</t>
  </si>
  <si>
    <t>martin82@velez.com</t>
  </si>
  <si>
    <t>V003938</t>
  </si>
  <si>
    <t>Ferguson Inc</t>
  </si>
  <si>
    <t>UN400299506</t>
  </si>
  <si>
    <t>jacqueline99@singh.com</t>
  </si>
  <si>
    <t>V003939</t>
  </si>
  <si>
    <t>PO443025956</t>
  </si>
  <si>
    <t>michelejames@nguyen.com</t>
  </si>
  <si>
    <t>V003940</t>
  </si>
  <si>
    <t>Foster-Jackson</t>
  </si>
  <si>
    <t>PO917594601</t>
  </si>
  <si>
    <t>karenschmidt@wright.com</t>
  </si>
  <si>
    <t>V003941</t>
  </si>
  <si>
    <t>Duncan, Taylor and Meza</t>
  </si>
  <si>
    <t>UN178720450</t>
  </si>
  <si>
    <t>emily63@dyer.com</t>
  </si>
  <si>
    <t>V003942</t>
  </si>
  <si>
    <t>Franklin, Archer and Robinson</t>
  </si>
  <si>
    <t>CZ753839754</t>
  </si>
  <si>
    <t>brooksjulie@foster-hall.com</t>
  </si>
  <si>
    <t>V003943</t>
  </si>
  <si>
    <t>Tucker, Allen and Wood</t>
  </si>
  <si>
    <t>UN621507734</t>
  </si>
  <si>
    <t>dawndavies@allen.com</t>
  </si>
  <si>
    <t>V003944</t>
  </si>
  <si>
    <t>Richards-Ray</t>
  </si>
  <si>
    <t>PO287526178</t>
  </si>
  <si>
    <t>elizabethbennett@stewart-bender.com</t>
  </si>
  <si>
    <t>V003945</t>
  </si>
  <si>
    <t>Rivera Inc</t>
  </si>
  <si>
    <t>UN404856107</t>
  </si>
  <si>
    <t>alexandra29@richards-arias.com</t>
  </si>
  <si>
    <t>V003946</t>
  </si>
  <si>
    <t>FR961248669</t>
  </si>
  <si>
    <t>charles92@rivera.biz</t>
  </si>
  <si>
    <t>V003947</t>
  </si>
  <si>
    <t>Myers, Walker and Owens</t>
  </si>
  <si>
    <t>SW508435590</t>
  </si>
  <si>
    <t>timothy10@lawrence.com</t>
  </si>
  <si>
    <t>V003948</t>
  </si>
  <si>
    <t>Clark, Smith and Garcia</t>
  </si>
  <si>
    <t>UN974715622</t>
  </si>
  <si>
    <t>jomurphy@gross-ruiz.com</t>
  </si>
  <si>
    <t>V003949</t>
  </si>
  <si>
    <t>Mclean, Hernandez and Sanchez</t>
  </si>
  <si>
    <t>CZ972877959</t>
  </si>
  <si>
    <t>delacruzsarah@wood-mitchell.com</t>
  </si>
  <si>
    <t>V003950</t>
  </si>
  <si>
    <t>Kane, Esparza and Sullivan</t>
  </si>
  <si>
    <t>UN118845610</t>
  </si>
  <si>
    <t>wrightjohn@lewis-anderson.org</t>
  </si>
  <si>
    <t>V003951</t>
  </si>
  <si>
    <t>Evans-Garcia</t>
  </si>
  <si>
    <t>SP796808809</t>
  </si>
  <si>
    <t>barbarali@cook-arnold.com</t>
  </si>
  <si>
    <t>V003952</t>
  </si>
  <si>
    <t>Murphy, Wilson and Welch</t>
  </si>
  <si>
    <t>UN845033782</t>
  </si>
  <si>
    <t>mphillips@fleming-obrien.info</t>
  </si>
  <si>
    <t>V003953</t>
  </si>
  <si>
    <t>Obrien, James and Porter</t>
  </si>
  <si>
    <t>IT468620145</t>
  </si>
  <si>
    <t>fieldsstephen@livingston.info</t>
  </si>
  <si>
    <t>V003954</t>
  </si>
  <si>
    <t>Vang PLC</t>
  </si>
  <si>
    <t>UN435952706</t>
  </si>
  <si>
    <t>linda86@allen.info</t>
  </si>
  <si>
    <t>V003955</t>
  </si>
  <si>
    <t>Brown, Brown and Williams</t>
  </si>
  <si>
    <t>FR142193846</t>
  </si>
  <si>
    <t>emilyesparza@harris.com</t>
  </si>
  <si>
    <t>V003956</t>
  </si>
  <si>
    <t>SP823927314</t>
  </si>
  <si>
    <t>swallace@carter.biz</t>
  </si>
  <si>
    <t>V003957</t>
  </si>
  <si>
    <t>Walters, Robinson and Thompson</t>
  </si>
  <si>
    <t>SW562396824</t>
  </si>
  <si>
    <t>courtneykelly@byrd.com</t>
  </si>
  <si>
    <t>V003958</t>
  </si>
  <si>
    <t>Molina, Evans and Henson</t>
  </si>
  <si>
    <t>SW670540855</t>
  </si>
  <si>
    <t>danielle50@clark.net</t>
  </si>
  <si>
    <t>V003959</t>
  </si>
  <si>
    <t>Johnson, Pearson and Cortez</t>
  </si>
  <si>
    <t>GE272308141</t>
  </si>
  <si>
    <t>sanderscarrie@douglas.com</t>
  </si>
  <si>
    <t>V003960</t>
  </si>
  <si>
    <t>Barton-Horton</t>
  </si>
  <si>
    <t>SW718266485</t>
  </si>
  <si>
    <t>garrettmitchell@webster-blankenship.info</t>
  </si>
  <si>
    <t>V003961</t>
  </si>
  <si>
    <t>Saunders PLC</t>
  </si>
  <si>
    <t>SP144507510</t>
  </si>
  <si>
    <t>oryan@beck.com</t>
  </si>
  <si>
    <t>V003962</t>
  </si>
  <si>
    <t>Hicks-Higgins</t>
  </si>
  <si>
    <t>IT750574135</t>
  </si>
  <si>
    <t>fieldsjames@henry.info</t>
  </si>
  <si>
    <t>V003963</t>
  </si>
  <si>
    <t>FR874017962</t>
  </si>
  <si>
    <t>rowlandcharles@garcia-patel.net</t>
  </si>
  <si>
    <t>V003964</t>
  </si>
  <si>
    <t>Ford-Moore</t>
  </si>
  <si>
    <t>SW220629836</t>
  </si>
  <si>
    <t>shannonmartin@jones-smith.info</t>
  </si>
  <si>
    <t>V003965</t>
  </si>
  <si>
    <t>Richardson, Baldwin and Carter</t>
  </si>
  <si>
    <t>RO140815134</t>
  </si>
  <si>
    <t>cynthia05@gomez.com</t>
  </si>
  <si>
    <t>V003966</t>
  </si>
  <si>
    <t>SW979255346</t>
  </si>
  <si>
    <t>hicksandrew@ray.com</t>
  </si>
  <si>
    <t>V003967</t>
  </si>
  <si>
    <t>Carter-Perry</t>
  </si>
  <si>
    <t>SW554219348</t>
  </si>
  <si>
    <t>angela42@gomez.biz</t>
  </si>
  <si>
    <t>V003968</t>
  </si>
  <si>
    <t>Barrett-Gordon</t>
  </si>
  <si>
    <t>PO155025043</t>
  </si>
  <si>
    <t>djones@turner-bryant.net</t>
  </si>
  <si>
    <t>V003969</t>
  </si>
  <si>
    <t>Goodwin, Holt and Baird</t>
  </si>
  <si>
    <t>justin03@johnson.org</t>
  </si>
  <si>
    <t>V003970</t>
  </si>
  <si>
    <t>Dillon and Sons</t>
  </si>
  <si>
    <t>SW811332696</t>
  </si>
  <si>
    <t>randalljeffrey@maddox.info</t>
  </si>
  <si>
    <t>V003971</t>
  </si>
  <si>
    <t>Mills, Bruce and Browning</t>
  </si>
  <si>
    <t>SW883452920</t>
  </si>
  <si>
    <t>tjones@blake-parker.com</t>
  </si>
  <si>
    <t>V003972</t>
  </si>
  <si>
    <t>Kane, Anderson and Booker</t>
  </si>
  <si>
    <t>UN322478404</t>
  </si>
  <si>
    <t>robinsonrebecca@andrews-adkins.com</t>
  </si>
  <si>
    <t>V003973</t>
  </si>
  <si>
    <t>Thomas, Smith and Smith</t>
  </si>
  <si>
    <t>UN319171596</t>
  </si>
  <si>
    <t>walterslaura@romero-martin.com</t>
  </si>
  <si>
    <t>V003974</t>
  </si>
  <si>
    <t>Lee, Bullock and Wright</t>
  </si>
  <si>
    <t>UN402601299</t>
  </si>
  <si>
    <t>shelia27@miranda-keith.biz</t>
  </si>
  <si>
    <t>V003975</t>
  </si>
  <si>
    <t>Becker, Hernandez and Phillips</t>
  </si>
  <si>
    <t>RO897072673</t>
  </si>
  <si>
    <t>jasmine03@wilson.net</t>
  </si>
  <si>
    <t>V003976</t>
  </si>
  <si>
    <t>PO706127080</t>
  </si>
  <si>
    <t>deborahgonzalez@gates-rocha.com</t>
  </si>
  <si>
    <t>V003977</t>
  </si>
  <si>
    <t>Johnson, Molina and Carter</t>
  </si>
  <si>
    <t>SP538139785</t>
  </si>
  <si>
    <t>simmonsellen@fox-henry.info</t>
  </si>
  <si>
    <t>V003978</t>
  </si>
  <si>
    <t>White, Jones and Smith</t>
  </si>
  <si>
    <t>UN949851806</t>
  </si>
  <si>
    <t>cgordon@brown.com</t>
  </si>
  <si>
    <t>V003979</t>
  </si>
  <si>
    <t>Sawyer, Hall and Carney</t>
  </si>
  <si>
    <t>IT866536881</t>
  </si>
  <si>
    <t>wellsdonna@gamble.com</t>
  </si>
  <si>
    <t>V003980</t>
  </si>
  <si>
    <t>Cruz Inc</t>
  </si>
  <si>
    <t>RO639877744</t>
  </si>
  <si>
    <t>shannonblack@brown.info</t>
  </si>
  <si>
    <t>V003981</t>
  </si>
  <si>
    <t>White, Steele and Willis</t>
  </si>
  <si>
    <t>PO822377660</t>
  </si>
  <si>
    <t>amanda20@ramos.org</t>
  </si>
  <si>
    <t>V003982</t>
  </si>
  <si>
    <t>Woodward, Thompson and Logan</t>
  </si>
  <si>
    <t>PO299759349</t>
  </si>
  <si>
    <t>kellymontgomery@cabrera.net</t>
  </si>
  <si>
    <t>V003983</t>
  </si>
  <si>
    <t>Murphy-Harper</t>
  </si>
  <si>
    <t>CZ543855724</t>
  </si>
  <si>
    <t>michaelspencer@sheppard-wells.com</t>
  </si>
  <si>
    <t>V003984</t>
  </si>
  <si>
    <t>Smith, Carpenter and Cooper</t>
  </si>
  <si>
    <t>FR589272942</t>
  </si>
  <si>
    <t>mary73@miller.com</t>
  </si>
  <si>
    <t>V003985</t>
  </si>
  <si>
    <t>SP154558498</t>
  </si>
  <si>
    <t>jason56@trujillo.com</t>
  </si>
  <si>
    <t>V003986</t>
  </si>
  <si>
    <t>Alexander, Diaz and Mitchell</t>
  </si>
  <si>
    <t>UN452287097</t>
  </si>
  <si>
    <t>harrisdenise@robertson.com</t>
  </si>
  <si>
    <t>V003987</t>
  </si>
  <si>
    <t>Brown, Ramirez and Smith</t>
  </si>
  <si>
    <t>PO896354498</t>
  </si>
  <si>
    <t>ohughes@davidson.info</t>
  </si>
  <si>
    <t>V003988</t>
  </si>
  <si>
    <t>Franco PLC</t>
  </si>
  <si>
    <t>GE795115443</t>
  </si>
  <si>
    <t>rosealexander@morton.info</t>
  </si>
  <si>
    <t>V003989</t>
  </si>
  <si>
    <t>SP768662317</t>
  </si>
  <si>
    <t>showard@johnson.com</t>
  </si>
  <si>
    <t>V003990</t>
  </si>
  <si>
    <t>Harris, Daniel and Sutton</t>
  </si>
  <si>
    <t>IT520010003</t>
  </si>
  <si>
    <t>fisherashley@mckinney.net</t>
  </si>
  <si>
    <t>V003991</t>
  </si>
  <si>
    <t>Durham Ltd</t>
  </si>
  <si>
    <t>IT837075736</t>
  </si>
  <si>
    <t>sarahsnow@ramos-hernandez.com</t>
  </si>
  <si>
    <t>V003992</t>
  </si>
  <si>
    <t>Mills PLC</t>
  </si>
  <si>
    <t>FR617674215</t>
  </si>
  <si>
    <t>paulmatthews@duke.com</t>
  </si>
  <si>
    <t>V003993</t>
  </si>
  <si>
    <t>Brewer PLC</t>
  </si>
  <si>
    <t>PO716983980</t>
  </si>
  <si>
    <t>calderondaniel@mcdonald.com</t>
  </si>
  <si>
    <t>V003994</t>
  </si>
  <si>
    <t>Buck, Thompson and Rogers</t>
  </si>
  <si>
    <t>SP441030725</t>
  </si>
  <si>
    <t>allisonthompson@hill.biz</t>
  </si>
  <si>
    <t>V003995</t>
  </si>
  <si>
    <t>FR121233457</t>
  </si>
  <si>
    <t>cleach@perry-jimenez.com</t>
  </si>
  <si>
    <t>V003996</t>
  </si>
  <si>
    <t>Barr Inc</t>
  </si>
  <si>
    <t>UN140573626</t>
  </si>
  <si>
    <t>changjane@johnson.com</t>
  </si>
  <si>
    <t>V003997</t>
  </si>
  <si>
    <t>FR866257105</t>
  </si>
  <si>
    <t>freemanashley@patrick.com</t>
  </si>
  <si>
    <t>V003998</t>
  </si>
  <si>
    <t>Ramos-Thomas</t>
  </si>
  <si>
    <t>RO100470005</t>
  </si>
  <si>
    <t>iacosta@yang.org</t>
  </si>
  <si>
    <t>V003999</t>
  </si>
  <si>
    <t>Jordan, Nunez and Davis</t>
  </si>
  <si>
    <t>PO124387560</t>
  </si>
  <si>
    <t>moorealexander@kelly.info</t>
  </si>
  <si>
    <t>V004000</t>
  </si>
  <si>
    <t>Smith, Keller and Williams</t>
  </si>
  <si>
    <t>IT229916874</t>
  </si>
  <si>
    <t>qsmith@allen-greene.net</t>
  </si>
  <si>
    <t>V004001</t>
  </si>
  <si>
    <t>Chen LLC</t>
  </si>
  <si>
    <t>CZ404047659</t>
  </si>
  <si>
    <t>juliejones@turner.com</t>
  </si>
  <si>
    <t>V004002</t>
  </si>
  <si>
    <t>Steele-Terry</t>
  </si>
  <si>
    <t>CZ636931651</t>
  </si>
  <si>
    <t>walkersteven@bell-harris.com</t>
  </si>
  <si>
    <t>V004003</t>
  </si>
  <si>
    <t>Estrada-Morris</t>
  </si>
  <si>
    <t>SW502509350</t>
  </si>
  <si>
    <t>riversjeremy@jimenez.com</t>
  </si>
  <si>
    <t>V004004</t>
  </si>
  <si>
    <t>Martin, Evans and Taylor</t>
  </si>
  <si>
    <t>UN302141142</t>
  </si>
  <si>
    <t>wesley28@peterson-johnson.org</t>
  </si>
  <si>
    <t>V004005</t>
  </si>
  <si>
    <t>CZ167465660</t>
  </si>
  <si>
    <t>tnelson@nichols.info</t>
  </si>
  <si>
    <t>V004006</t>
  </si>
  <si>
    <t>Snyder, Johnson and Smith</t>
  </si>
  <si>
    <t>UN894448003</t>
  </si>
  <si>
    <t>danielanderson@price.com</t>
  </si>
  <si>
    <t>V004007</t>
  </si>
  <si>
    <t>Reeves LLC</t>
  </si>
  <si>
    <t>UN632768572</t>
  </si>
  <si>
    <t>andrewjohnson@gill.com</t>
  </si>
  <si>
    <t>V004008</t>
  </si>
  <si>
    <t>Moody PLC</t>
  </si>
  <si>
    <t>CZ880593879</t>
  </si>
  <si>
    <t>esparzabrian@allen.biz</t>
  </si>
  <si>
    <t>V004009</t>
  </si>
  <si>
    <t>IT670138501</t>
  </si>
  <si>
    <t>latoyacarter@johnson.biz</t>
  </si>
  <si>
    <t>V004010</t>
  </si>
  <si>
    <t>Huang-Nolan</t>
  </si>
  <si>
    <t>GE604264555</t>
  </si>
  <si>
    <t>melissahall@pearson.com</t>
  </si>
  <si>
    <t>V004011</t>
  </si>
  <si>
    <t>Sparks, Thomas and Williams</t>
  </si>
  <si>
    <t>SW437589023</t>
  </si>
  <si>
    <t>richard45@roberts.com</t>
  </si>
  <si>
    <t>V004012</t>
  </si>
  <si>
    <t>Lee-Walker</t>
  </si>
  <si>
    <t>UN258225744</t>
  </si>
  <si>
    <t>lmorales@curtis.com</t>
  </si>
  <si>
    <t>V004013</t>
  </si>
  <si>
    <t>IT953811875</t>
  </si>
  <si>
    <t>keith70@lang-ortiz.biz</t>
  </si>
  <si>
    <t>V004014</t>
  </si>
  <si>
    <t>RO123301546</t>
  </si>
  <si>
    <t>pamelasanford@brewer-carey.com</t>
  </si>
  <si>
    <t>V004015</t>
  </si>
  <si>
    <t>Paul-White</t>
  </si>
  <si>
    <t>PO869979493</t>
  </si>
  <si>
    <t>qjohns@fitzgerald.com</t>
  </si>
  <si>
    <t>V004016</t>
  </si>
  <si>
    <t>Rodriguez, Jones and Johnson</t>
  </si>
  <si>
    <t>GE542463147</t>
  </si>
  <si>
    <t>rroy@lindsey.com</t>
  </si>
  <si>
    <t>V004017</t>
  </si>
  <si>
    <t>Fitzgerald-Rose</t>
  </si>
  <si>
    <t>CZ611677585</t>
  </si>
  <si>
    <t>gmyers@morris.com</t>
  </si>
  <si>
    <t>V004018</t>
  </si>
  <si>
    <t>Hansen, Williams and Roy</t>
  </si>
  <si>
    <t>IT645359649</t>
  </si>
  <si>
    <t>mbrown@moore-clark.com</t>
  </si>
  <si>
    <t>V004019</t>
  </si>
  <si>
    <t>Baker-Berg</t>
  </si>
  <si>
    <t>IT381052210</t>
  </si>
  <si>
    <t>agomez@green.com</t>
  </si>
  <si>
    <t>V004020</t>
  </si>
  <si>
    <t>Williams, Meyer and Garcia</t>
  </si>
  <si>
    <t>UN747067345</t>
  </si>
  <si>
    <t>schultzkaren@krueger.com</t>
  </si>
  <si>
    <t>V004021</t>
  </si>
  <si>
    <t>UN332056999</t>
  </si>
  <si>
    <t>dcamacho@kelley-sutton.org</t>
  </si>
  <si>
    <t>V004022</t>
  </si>
  <si>
    <t>Mason PLC</t>
  </si>
  <si>
    <t>FR708264292</t>
  </si>
  <si>
    <t>ajohnson@fowler.com</t>
  </si>
  <si>
    <t>V004023</t>
  </si>
  <si>
    <t>Hartman, Harmon and Peters</t>
  </si>
  <si>
    <t>SW649727715</t>
  </si>
  <si>
    <t>adamsspencer@price.info</t>
  </si>
  <si>
    <t>V004024</t>
  </si>
  <si>
    <t>Key-Dennis</t>
  </si>
  <si>
    <t>RO560376918</t>
  </si>
  <si>
    <t>amanda15@bishop-kelly.com</t>
  </si>
  <si>
    <t>V004025</t>
  </si>
  <si>
    <t>Bailey, Fowler and Taylor</t>
  </si>
  <si>
    <t>GE945966482</t>
  </si>
  <si>
    <t>jessicahess@ritter.org</t>
  </si>
  <si>
    <t>V004026</t>
  </si>
  <si>
    <t>Vincent, Miller and Hebert</t>
  </si>
  <si>
    <t>GE419716059</t>
  </si>
  <si>
    <t>jacksonkristine@cain.biz</t>
  </si>
  <si>
    <t>V004027</t>
  </si>
  <si>
    <t>Palmer-Wallace</t>
  </si>
  <si>
    <t>SP948408164</t>
  </si>
  <si>
    <t>phelpsbill@wilkinson.net</t>
  </si>
  <si>
    <t>V004028</t>
  </si>
  <si>
    <t>Orr, Brown and George</t>
  </si>
  <si>
    <t>UN779129258</t>
  </si>
  <si>
    <t>rpeck@clark.net</t>
  </si>
  <si>
    <t>V004029</t>
  </si>
  <si>
    <t>Ortega, Carter and Mcclure</t>
  </si>
  <si>
    <t>RO679054078</t>
  </si>
  <si>
    <t>jay23@edwards.biz</t>
  </si>
  <si>
    <t>V004030</t>
  </si>
  <si>
    <t>Bell, Davidson and Smith</t>
  </si>
  <si>
    <t>UN587067986</t>
  </si>
  <si>
    <t>emilymorse@hernandez.biz</t>
  </si>
  <si>
    <t>V004031</t>
  </si>
  <si>
    <t>Marshall and Sons</t>
  </si>
  <si>
    <t>SW682200860</t>
  </si>
  <si>
    <t>farmercarla@bird.com</t>
  </si>
  <si>
    <t>V004032</t>
  </si>
  <si>
    <t>SP172186679</t>
  </si>
  <si>
    <t>kevin90@sanchez.biz</t>
  </si>
  <si>
    <t>V004033</t>
  </si>
  <si>
    <t>Allen-Kaiser</t>
  </si>
  <si>
    <t>CZ822397077</t>
  </si>
  <si>
    <t>jacob75@richards.biz</t>
  </si>
  <si>
    <t>V004034</t>
  </si>
  <si>
    <t>Baker, Torres and Frederick</t>
  </si>
  <si>
    <t>IT695002031</t>
  </si>
  <si>
    <t>ufisher@perez.com</t>
  </si>
  <si>
    <t>V004035</t>
  </si>
  <si>
    <t>Yang, Ellis and Duncan</t>
  </si>
  <si>
    <t>SW626647889</t>
  </si>
  <si>
    <t>villanuevajohnathan@gomez-sanchez.biz</t>
  </si>
  <si>
    <t>V004036</t>
  </si>
  <si>
    <t>Jones-Torres</t>
  </si>
  <si>
    <t>GE642542822</t>
  </si>
  <si>
    <t>regina05@carroll-jones.com</t>
  </si>
  <si>
    <t>V004037</t>
  </si>
  <si>
    <t>Smith-Bowman</t>
  </si>
  <si>
    <t>PO454790252</t>
  </si>
  <si>
    <t>michaelparsons@rios.com</t>
  </si>
  <si>
    <t>V004038</t>
  </si>
  <si>
    <t>Wilcox-Rivera</t>
  </si>
  <si>
    <t>IT210934345</t>
  </si>
  <si>
    <t>jmack@thomas.biz</t>
  </si>
  <si>
    <t>V004039</t>
  </si>
  <si>
    <t>Martin-Gilbert</t>
  </si>
  <si>
    <t>RO246902344</t>
  </si>
  <si>
    <t>ayoung@williams.com</t>
  </si>
  <si>
    <t>V004040</t>
  </si>
  <si>
    <t>Martin-Brewer</t>
  </si>
  <si>
    <t>SP840416137</t>
  </si>
  <si>
    <t>osbornethomas@chen.info</t>
  </si>
  <si>
    <t>V004041</t>
  </si>
  <si>
    <t>Mathis, Hunter and Mcclure</t>
  </si>
  <si>
    <t>IT638133886</t>
  </si>
  <si>
    <t>kevin50@vaughn.com</t>
  </si>
  <si>
    <t>V004042</t>
  </si>
  <si>
    <t>Jordan, Johnson and Burns</t>
  </si>
  <si>
    <t>CZ914700430</t>
  </si>
  <si>
    <t>brianmartinez@wells.org</t>
  </si>
  <si>
    <t>V004043</t>
  </si>
  <si>
    <t>Gilmore-Hopkins</t>
  </si>
  <si>
    <t>IT265891137</t>
  </si>
  <si>
    <t>petersonkelly@johnson.info</t>
  </si>
  <si>
    <t>V004044</t>
  </si>
  <si>
    <t>Stevenson Group</t>
  </si>
  <si>
    <t>FR842124640</t>
  </si>
  <si>
    <t>kthompson@perkins.com</t>
  </si>
  <si>
    <t>V004045</t>
  </si>
  <si>
    <t>Miller-Carpenter</t>
  </si>
  <si>
    <t>UN927585564</t>
  </si>
  <si>
    <t>millerchristopher@reese-tanner.com</t>
  </si>
  <si>
    <t>V004046</t>
  </si>
  <si>
    <t>Shannon Ltd</t>
  </si>
  <si>
    <t>IT271118257</t>
  </si>
  <si>
    <t>thompsonmichael@spencer-wood.com</t>
  </si>
  <si>
    <t>V004047</t>
  </si>
  <si>
    <t>Floyd Inc</t>
  </si>
  <si>
    <t>CZ622594540</t>
  </si>
  <si>
    <t>wturner@wilson.com</t>
  </si>
  <si>
    <t>V004048</t>
  </si>
  <si>
    <t>Jones-Rios</t>
  </si>
  <si>
    <t>PO496113238</t>
  </si>
  <si>
    <t>xstark@luna-holt.biz</t>
  </si>
  <si>
    <t>V004049</t>
  </si>
  <si>
    <t>Stephens, Gill and Mcintyre</t>
  </si>
  <si>
    <t>CZ635066791</t>
  </si>
  <si>
    <t>ymurphy@williams.org</t>
  </si>
  <si>
    <t>V004050</t>
  </si>
  <si>
    <t>Floyd-Murphy</t>
  </si>
  <si>
    <t>SW928060551</t>
  </si>
  <si>
    <t>ronaldpetersen@miller-bailey.org</t>
  </si>
  <si>
    <t>V004051</t>
  </si>
  <si>
    <t>Preston, Mcclure and Gaines</t>
  </si>
  <si>
    <t>RO849152537</t>
  </si>
  <si>
    <t>sarahanderson@black-harper.com</t>
  </si>
  <si>
    <t>V004052</t>
  </si>
  <si>
    <t>Contreras Inc</t>
  </si>
  <si>
    <t>SW557789020</t>
  </si>
  <si>
    <t>bentleymark@johnson.info</t>
  </si>
  <si>
    <t>V004053</t>
  </si>
  <si>
    <t>CZ737575845</t>
  </si>
  <si>
    <t>johnny94@johnson.biz</t>
  </si>
  <si>
    <t>V004054</t>
  </si>
  <si>
    <t>Rivera, Freeman and Turner</t>
  </si>
  <si>
    <t>UN376357836</t>
  </si>
  <si>
    <t>david86@craig-clark.com</t>
  </si>
  <si>
    <t>V004055</t>
  </si>
  <si>
    <t>Clark, Strong and Jackson</t>
  </si>
  <si>
    <t>GE292937941</t>
  </si>
  <si>
    <t>xcummings@gonzalez-juarez.com</t>
  </si>
  <si>
    <t>V004056</t>
  </si>
  <si>
    <t>Johnson-Butler</t>
  </si>
  <si>
    <t>IT196793606</t>
  </si>
  <si>
    <t>scottbrandon@moyer-peters.com</t>
  </si>
  <si>
    <t>V004057</t>
  </si>
  <si>
    <t>Mann and Sons</t>
  </si>
  <si>
    <t>SW940595051</t>
  </si>
  <si>
    <t>myersstephanie@harvey.com</t>
  </si>
  <si>
    <t>V004058</t>
  </si>
  <si>
    <t>Todd, Mills and Brown</t>
  </si>
  <si>
    <t>FR521599426</t>
  </si>
  <si>
    <t>richard32@garcia-lopez.com</t>
  </si>
  <si>
    <t>V004059</t>
  </si>
  <si>
    <t>Campbell-Brown</t>
  </si>
  <si>
    <t>IT578066317</t>
  </si>
  <si>
    <t>pboyer@harris-rivera.com</t>
  </si>
  <si>
    <t>V004060</t>
  </si>
  <si>
    <t>Carr-Robinson</t>
  </si>
  <si>
    <t>SP327762028</t>
  </si>
  <si>
    <t>jennifer09@miller-baker.info</t>
  </si>
  <si>
    <t>V004061</t>
  </si>
  <si>
    <t>Ryan-Smith</t>
  </si>
  <si>
    <t>PO943349426</t>
  </si>
  <si>
    <t>johnstongabriel@bruce.com</t>
  </si>
  <si>
    <t>V004062</t>
  </si>
  <si>
    <t>Cruz-Dunn</t>
  </si>
  <si>
    <t>PO487598648</t>
  </si>
  <si>
    <t>jeromegomez@benton.biz</t>
  </si>
  <si>
    <t>V004063</t>
  </si>
  <si>
    <t>Wood Group</t>
  </si>
  <si>
    <t>alejandra35@noble.net</t>
  </si>
  <si>
    <t>V004064</t>
  </si>
  <si>
    <t>Marks, Martinez and Collins</t>
  </si>
  <si>
    <t>FR250244573</t>
  </si>
  <si>
    <t>michael31@jones.net</t>
  </si>
  <si>
    <t>V004065</t>
  </si>
  <si>
    <t>Potter, Young and Miller</t>
  </si>
  <si>
    <t>UN623636299</t>
  </si>
  <si>
    <t>wperry@martin.org</t>
  </si>
  <si>
    <t>V004066</t>
  </si>
  <si>
    <t>Graham Group</t>
  </si>
  <si>
    <t>RO551737030</t>
  </si>
  <si>
    <t>waretyler@gonzalez-cline.com</t>
  </si>
  <si>
    <t>V004067</t>
  </si>
  <si>
    <t>SW860699279</t>
  </si>
  <si>
    <t>V004068</t>
  </si>
  <si>
    <t>Jones-Martinez</t>
  </si>
  <si>
    <t>RO222932283</t>
  </si>
  <si>
    <t>morrismonica@fitzgerald.com</t>
  </si>
  <si>
    <t>V004069</t>
  </si>
  <si>
    <t>Moore, Thompson and Clark</t>
  </si>
  <si>
    <t>GE607213321</t>
  </si>
  <si>
    <t>towens@smith-diaz.com</t>
  </si>
  <si>
    <t>V004070</t>
  </si>
  <si>
    <t>Garrett, Johnson and Davis</t>
  </si>
  <si>
    <t>GE495438621</t>
  </si>
  <si>
    <t>samueldonaldson@white.com</t>
  </si>
  <si>
    <t>V004071</t>
  </si>
  <si>
    <t>Walker, Cannon and Brown</t>
  </si>
  <si>
    <t>UN279650669</t>
  </si>
  <si>
    <t>campbellbrenda@richardson.biz</t>
  </si>
  <si>
    <t>V004072</t>
  </si>
  <si>
    <t>Hunt, Myers and Church</t>
  </si>
  <si>
    <t>GE466651942</t>
  </si>
  <si>
    <t>schmidtkeith@schneider-ortiz.com</t>
  </si>
  <si>
    <t>V004073</t>
  </si>
  <si>
    <t>Reyes Ltd</t>
  </si>
  <si>
    <t>SW501852815</t>
  </si>
  <si>
    <t>krameranita@lindsey.com</t>
  </si>
  <si>
    <t>V004074</t>
  </si>
  <si>
    <t>Hanson and Sons</t>
  </si>
  <si>
    <t>IT796564113</t>
  </si>
  <si>
    <t>miguel47@anderson.com</t>
  </si>
  <si>
    <t>V004075</t>
  </si>
  <si>
    <t>Marshall, Waters and Ball</t>
  </si>
  <si>
    <t>UN623854006</t>
  </si>
  <si>
    <t>jasmine04@salinas.com</t>
  </si>
  <si>
    <t>V004076</t>
  </si>
  <si>
    <t>Marks, Flores and Perry</t>
  </si>
  <si>
    <t>UN788561477</t>
  </si>
  <si>
    <t>joseph33@gonzalez.com</t>
  </si>
  <si>
    <t>V004077</t>
  </si>
  <si>
    <t>IT438620523</t>
  </si>
  <si>
    <t>mcculloughcynthia@ryan.net</t>
  </si>
  <si>
    <t>V004078</t>
  </si>
  <si>
    <t>PO375799292</t>
  </si>
  <si>
    <t>jacqueline41@mitchell-drake.info</t>
  </si>
  <si>
    <t>V004079</t>
  </si>
  <si>
    <t>Roberts, Patterson and Moreno</t>
  </si>
  <si>
    <t>SW276062154</t>
  </si>
  <si>
    <t>kevin72@marquez-garcia.com</t>
  </si>
  <si>
    <t>V004080</t>
  </si>
  <si>
    <t>Gibson-Morris</t>
  </si>
  <si>
    <t>PO394906001</t>
  </si>
  <si>
    <t>patriciaward@king.com</t>
  </si>
  <si>
    <t>V004081</t>
  </si>
  <si>
    <t>Holt Inc</t>
  </si>
  <si>
    <t>FR511096891</t>
  </si>
  <si>
    <t>christine97@barnes.com</t>
  </si>
  <si>
    <t>V004082</t>
  </si>
  <si>
    <t>Wilson Group</t>
  </si>
  <si>
    <t>FR428605828</t>
  </si>
  <si>
    <t>sallyblankenship@dickson.net</t>
  </si>
  <si>
    <t>V004083</t>
  </si>
  <si>
    <t>Luna-Soto</t>
  </si>
  <si>
    <t>FR807674903</t>
  </si>
  <si>
    <t>warnerdouglas@carpenter.com</t>
  </si>
  <si>
    <t>V004084</t>
  </si>
  <si>
    <t>Wilson, Smith and Hernandez</t>
  </si>
  <si>
    <t>GE133480276</t>
  </si>
  <si>
    <t>esmith@cabrera.com</t>
  </si>
  <si>
    <t>V004085</t>
  </si>
  <si>
    <t>Estrada-Sanchez</t>
  </si>
  <si>
    <t>UN667233073</t>
  </si>
  <si>
    <t>edwinramirez@anderson.org</t>
  </si>
  <si>
    <t>V004086</t>
  </si>
  <si>
    <t>Dunn-Kaufman</t>
  </si>
  <si>
    <t>FR173412483</t>
  </si>
  <si>
    <t>vmartinez@schneider.biz</t>
  </si>
  <si>
    <t>V004087</t>
  </si>
  <si>
    <t>Melton, Arnold and Howard</t>
  </si>
  <si>
    <t>IT128945855</t>
  </si>
  <si>
    <t>akeller@cameron-hooper.com</t>
  </si>
  <si>
    <t>V004088</t>
  </si>
  <si>
    <t>Howard-Martin</t>
  </si>
  <si>
    <t>UN606224230</t>
  </si>
  <si>
    <t>rnichols@logan-pratt.org</t>
  </si>
  <si>
    <t>V004089</t>
  </si>
  <si>
    <t>UN893043589</t>
  </si>
  <si>
    <t>beverly28@khan.com</t>
  </si>
  <si>
    <t>V004090</t>
  </si>
  <si>
    <t>Martinez Ltd</t>
  </si>
  <si>
    <t>PO809512580</t>
  </si>
  <si>
    <t>danielhays@jones.net</t>
  </si>
  <si>
    <t>V004091</t>
  </si>
  <si>
    <t>Morrow, Smith and Jensen</t>
  </si>
  <si>
    <t>SW544127215</t>
  </si>
  <si>
    <t>mayorebecca@bradshaw.com</t>
  </si>
  <si>
    <t>V004092</t>
  </si>
  <si>
    <t>Anderson-Sanchez</t>
  </si>
  <si>
    <t>UN333523641</t>
  </si>
  <si>
    <t>davidanderson@smith.info</t>
  </si>
  <si>
    <t>V004093</t>
  </si>
  <si>
    <t>FR185834726</t>
  </si>
  <si>
    <t>wattsadam@barry.com</t>
  </si>
  <si>
    <t>V004094</t>
  </si>
  <si>
    <t>IT596662766</t>
  </si>
  <si>
    <t>katrinarogers@harding.net</t>
  </si>
  <si>
    <t>V004095</t>
  </si>
  <si>
    <t>Tyler and Sons</t>
  </si>
  <si>
    <t>FR734797956</t>
  </si>
  <si>
    <t>jason93@lopez-pham.com</t>
  </si>
  <si>
    <t>V004096</t>
  </si>
  <si>
    <t>Neal and Sons</t>
  </si>
  <si>
    <t>CZ731834505</t>
  </si>
  <si>
    <t>wphillips@garrett-eaton.org</t>
  </si>
  <si>
    <t>V004097</t>
  </si>
  <si>
    <t>Woodard, Watkins and Reynolds</t>
  </si>
  <si>
    <t>PO163539039</t>
  </si>
  <si>
    <t>contrerasjulia@clark.com</t>
  </si>
  <si>
    <t>V004098</t>
  </si>
  <si>
    <t>Holmes-Jimenez</t>
  </si>
  <si>
    <t>RO114479707</t>
  </si>
  <si>
    <t>codyrowland@cruz-adams.org</t>
  </si>
  <si>
    <t>V004099</t>
  </si>
  <si>
    <t>Cardenas, Smith and Todd</t>
  </si>
  <si>
    <t>UN766152160</t>
  </si>
  <si>
    <t>mary84@lewis.org</t>
  </si>
  <si>
    <t>V004100</t>
  </si>
  <si>
    <t>Davidson Inc</t>
  </si>
  <si>
    <t>CZ455305009</t>
  </si>
  <si>
    <t>nicole74@brewer.com</t>
  </si>
  <si>
    <t>V004101</t>
  </si>
  <si>
    <t>Ward-Harris</t>
  </si>
  <si>
    <t>IT310462154</t>
  </si>
  <si>
    <t>gloverjason@hoffman.com</t>
  </si>
  <si>
    <t>V004102</t>
  </si>
  <si>
    <t>Estrada, Holland and Allen</t>
  </si>
  <si>
    <t>IT101244875</t>
  </si>
  <si>
    <t>dakota37@tucker.com</t>
  </si>
  <si>
    <t>V004103</t>
  </si>
  <si>
    <t>Armstrong, Miller and Rowe</t>
  </si>
  <si>
    <t>SW721694550</t>
  </si>
  <si>
    <t>kerri38@payne-lee.biz</t>
  </si>
  <si>
    <t>V004104</t>
  </si>
  <si>
    <t>Murphy-Scott</t>
  </si>
  <si>
    <t>CZ176502095</t>
  </si>
  <si>
    <t>gilllisa@conner.net</t>
  </si>
  <si>
    <t>V004105</t>
  </si>
  <si>
    <t>Becker, Perez and Garcia</t>
  </si>
  <si>
    <t>UN259965530</t>
  </si>
  <si>
    <t>daryl83@schaefer.com</t>
  </si>
  <si>
    <t>V004106</t>
  </si>
  <si>
    <t>Perez, Gray and Robinson</t>
  </si>
  <si>
    <t>GE603965708</t>
  </si>
  <si>
    <t>oneillcarolyn@williams-lynch.com</t>
  </si>
  <si>
    <t>V004107</t>
  </si>
  <si>
    <t>Diaz, Rodriguez and Maddox</t>
  </si>
  <si>
    <t>SW580400000</t>
  </si>
  <si>
    <t>sgonzalez@villa.biz</t>
  </si>
  <si>
    <t>V004108</t>
  </si>
  <si>
    <t>Melendez-Cochran</t>
  </si>
  <si>
    <t>PO214118683</t>
  </si>
  <si>
    <t>gabriel01@cain.com</t>
  </si>
  <si>
    <t>V004109</t>
  </si>
  <si>
    <t>Pruitt-Mayer</t>
  </si>
  <si>
    <t>GE804127357</t>
  </si>
  <si>
    <t>jonathangibson@harrington.com</t>
  </si>
  <si>
    <t>V004110</t>
  </si>
  <si>
    <t>Marshall PLC</t>
  </si>
  <si>
    <t>IT168928290</t>
  </si>
  <si>
    <t>vsmith@francis-montgomery.info</t>
  </si>
  <si>
    <t>V004111</t>
  </si>
  <si>
    <t>Lawson, Taylor and Tyler</t>
  </si>
  <si>
    <t>RO277067084</t>
  </si>
  <si>
    <t>levimorales@matthews.org</t>
  </si>
  <si>
    <t>V004112</t>
  </si>
  <si>
    <t>Hunt-Humphrey</t>
  </si>
  <si>
    <t>RO636527295</t>
  </si>
  <si>
    <t>brandonthompson@watson.info</t>
  </si>
  <si>
    <t>V004113</t>
  </si>
  <si>
    <t>Henry PLC</t>
  </si>
  <si>
    <t>CZ484253267</t>
  </si>
  <si>
    <t>jeffrey93@sawyer.com</t>
  </si>
  <si>
    <t>V004114</t>
  </si>
  <si>
    <t>Thompson, Townsend and Stanley</t>
  </si>
  <si>
    <t>SP473388708</t>
  </si>
  <si>
    <t>daviskiara@wheeler-payne.biz</t>
  </si>
  <si>
    <t>V004115</t>
  </si>
  <si>
    <t>Bennett-Moore</t>
  </si>
  <si>
    <t>FR232861908</t>
  </si>
  <si>
    <t>ipatel@alvarado-turner.com</t>
  </si>
  <si>
    <t>V004116</t>
  </si>
  <si>
    <t>Frye-Allen</t>
  </si>
  <si>
    <t>PO591507076</t>
  </si>
  <si>
    <t>jenny54@clark-hudson.info</t>
  </si>
  <si>
    <t>V004117</t>
  </si>
  <si>
    <t>Brady-Reilly</t>
  </si>
  <si>
    <t>UN850402250</t>
  </si>
  <si>
    <t>kiaraparks@robinson.biz</t>
  </si>
  <si>
    <t>V004118</t>
  </si>
  <si>
    <t>Lee, Harris and Moore</t>
  </si>
  <si>
    <t>UN194424365</t>
  </si>
  <si>
    <t>cheyennedennis@morgan.com</t>
  </si>
  <si>
    <t>V004119</t>
  </si>
  <si>
    <t>SP205825299</t>
  </si>
  <si>
    <t>timothymitchell@ball-hood.com</t>
  </si>
  <si>
    <t>V004120</t>
  </si>
  <si>
    <t>CZ816515338</t>
  </si>
  <si>
    <t>gwagner@fields.com</t>
  </si>
  <si>
    <t>V004121</t>
  </si>
  <si>
    <t>Garcia-Atkinson</t>
  </si>
  <si>
    <t>CZ184833517</t>
  </si>
  <si>
    <t>danielle30@carter-holmes.com</t>
  </si>
  <si>
    <t>V004122</t>
  </si>
  <si>
    <t>PO117989105</t>
  </si>
  <si>
    <t>V004123</t>
  </si>
  <si>
    <t>Norman, Tate and Randall</t>
  </si>
  <si>
    <t>SP453856684</t>
  </si>
  <si>
    <t>matthewmorgan@bell.com</t>
  </si>
  <si>
    <t>V004124</t>
  </si>
  <si>
    <t>Rivera, Phelps and Moore</t>
  </si>
  <si>
    <t>CZ386204669</t>
  </si>
  <si>
    <t>joseph14@romero-fernandez.info</t>
  </si>
  <si>
    <t>V004125</t>
  </si>
  <si>
    <t>Morse and Sons</t>
  </si>
  <si>
    <t>PO757879104</t>
  </si>
  <si>
    <t>wilkinscindy@dunn.info</t>
  </si>
  <si>
    <t>V004126</t>
  </si>
  <si>
    <t>Burgess-Hernandez</t>
  </si>
  <si>
    <t>CZ881716970</t>
  </si>
  <si>
    <t>shermanjohn@ellis-lewis.com</t>
  </si>
  <si>
    <t>V004127</t>
  </si>
  <si>
    <t>Perez-Small</t>
  </si>
  <si>
    <t>GE626309080</t>
  </si>
  <si>
    <t>ajackson@clark.net</t>
  </si>
  <si>
    <t>V004128</t>
  </si>
  <si>
    <t>West, Kaufman and Williams</t>
  </si>
  <si>
    <t>FR760735218</t>
  </si>
  <si>
    <t>rodriguezcassie@woodward.net</t>
  </si>
  <si>
    <t>V004129</t>
  </si>
  <si>
    <t>Davenport-Smith</t>
  </si>
  <si>
    <t>IT791653839</t>
  </si>
  <si>
    <t>price@williams-charles.com</t>
  </si>
  <si>
    <t>V004130</t>
  </si>
  <si>
    <t>Montgomery-Wells</t>
  </si>
  <si>
    <t>IT109141840</t>
  </si>
  <si>
    <t>robert93@martinez.com</t>
  </si>
  <si>
    <t>V004131</t>
  </si>
  <si>
    <t>Carter Group</t>
  </si>
  <si>
    <t>GE587995837</t>
  </si>
  <si>
    <t>dbeck@lam.com</t>
  </si>
  <si>
    <t>V004132</t>
  </si>
  <si>
    <t>Giles and Sons</t>
  </si>
  <si>
    <t>RO271499090</t>
  </si>
  <si>
    <t>davidcruz@rodriguez.com</t>
  </si>
  <si>
    <t>V004133</t>
  </si>
  <si>
    <t>Taylor-Steele</t>
  </si>
  <si>
    <t>CZ957721469</t>
  </si>
  <si>
    <t>denniscooke@davidson.com</t>
  </si>
  <si>
    <t>V004134</t>
  </si>
  <si>
    <t>Chen and Sons</t>
  </si>
  <si>
    <t>FR563395521</t>
  </si>
  <si>
    <t>goodwincolin@johnson.com</t>
  </si>
  <si>
    <t>V004135</t>
  </si>
  <si>
    <t>Flores, Scott and Molina</t>
  </si>
  <si>
    <t>RO879577422</t>
  </si>
  <si>
    <t>saraschneider@byrd.net</t>
  </si>
  <si>
    <t>V004136</t>
  </si>
  <si>
    <t>Bauer, Richards and Brown</t>
  </si>
  <si>
    <t>UN143278387</t>
  </si>
  <si>
    <t>tgreen@harrington-pittman.net</t>
  </si>
  <si>
    <t>V004137</t>
  </si>
  <si>
    <t>Barker, Hood and Shannon</t>
  </si>
  <si>
    <t>UN857583839</t>
  </si>
  <si>
    <t>jeffreycole@leon.net</t>
  </si>
  <si>
    <t>V004138</t>
  </si>
  <si>
    <t>RO580944838</t>
  </si>
  <si>
    <t>fbuck@mack.com</t>
  </si>
  <si>
    <t>V004139</t>
  </si>
  <si>
    <t>Myers Ltd</t>
  </si>
  <si>
    <t>UN705548602</t>
  </si>
  <si>
    <t>fbrown@love.info</t>
  </si>
  <si>
    <t>V004140</t>
  </si>
  <si>
    <t>Stevenson, Page and Wright</t>
  </si>
  <si>
    <t>IT800329586</t>
  </si>
  <si>
    <t>andresstrong@moreno.com</t>
  </si>
  <si>
    <t>V004141</t>
  </si>
  <si>
    <t>IT884917673</t>
  </si>
  <si>
    <t>bhinton@collins.com</t>
  </si>
  <si>
    <t>V004142</t>
  </si>
  <si>
    <t>Boyd, Smith and Oneill</t>
  </si>
  <si>
    <t>SP835701446</t>
  </si>
  <si>
    <t>alejandragibson@murray.com</t>
  </si>
  <si>
    <t>V004143</t>
  </si>
  <si>
    <t>Peck-Chan</t>
  </si>
  <si>
    <t>IT917284101</t>
  </si>
  <si>
    <t>robertperkins@gamble.org</t>
  </si>
  <si>
    <t>V004144</t>
  </si>
  <si>
    <t>Allen-Booth</t>
  </si>
  <si>
    <t>SP342923690</t>
  </si>
  <si>
    <t>averylaurie@mcdaniel.com</t>
  </si>
  <si>
    <t>V004145</t>
  </si>
  <si>
    <t>Cruz Ltd</t>
  </si>
  <si>
    <t>UN835217166</t>
  </si>
  <si>
    <t>ambersmith@bautista.com</t>
  </si>
  <si>
    <t>V004146</t>
  </si>
  <si>
    <t>Buchanan Inc</t>
  </si>
  <si>
    <t>UN676562028</t>
  </si>
  <si>
    <t>elizabethlucas@harmon-harper.org</t>
  </si>
  <si>
    <t>V004147</t>
  </si>
  <si>
    <t>Peck LLC</t>
  </si>
  <si>
    <t>GE482017574</t>
  </si>
  <si>
    <t>elizabeth25@gonzalez.com</t>
  </si>
  <si>
    <t>V004148</t>
  </si>
  <si>
    <t>Powers PLC</t>
  </si>
  <si>
    <t>FR802290450</t>
  </si>
  <si>
    <t>lmiddleton@esparza.org</t>
  </si>
  <si>
    <t>V004149</t>
  </si>
  <si>
    <t>FR702512644</t>
  </si>
  <si>
    <t>meganvalencia@anderson-esparza.org</t>
  </si>
  <si>
    <t>V004150</t>
  </si>
  <si>
    <t>Silva, Keller and Hawkins</t>
  </si>
  <si>
    <t>SP553522259</t>
  </si>
  <si>
    <t>montgomeryjimmy@collins-shepard.com</t>
  </si>
  <si>
    <t>V004151</t>
  </si>
  <si>
    <t>Miller-Ryan</t>
  </si>
  <si>
    <t>PO311150831</t>
  </si>
  <si>
    <t>edward16@lee.net</t>
  </si>
  <si>
    <t>V004152</t>
  </si>
  <si>
    <t>Williams, Jackson and Jackson</t>
  </si>
  <si>
    <t>UN356732787</t>
  </si>
  <si>
    <t>michaellamb@solomon-miller.net</t>
  </si>
  <si>
    <t>V004153</t>
  </si>
  <si>
    <t>Fox Group</t>
  </si>
  <si>
    <t>SP767799365</t>
  </si>
  <si>
    <t>zrice@curtis-daniel.com</t>
  </si>
  <si>
    <t>V004154</t>
  </si>
  <si>
    <t>Morton-Arnold</t>
  </si>
  <si>
    <t>alexanderjohnson@avila-wilcox.com</t>
  </si>
  <si>
    <t>V004155</t>
  </si>
  <si>
    <t>Andersen, Smith and Clark</t>
  </si>
  <si>
    <t>UN165841079</t>
  </si>
  <si>
    <t>martinburgess@hernandez-martinez.com</t>
  </si>
  <si>
    <t>V004156</t>
  </si>
  <si>
    <t>Daniel, Santiago and Nguyen</t>
  </si>
  <si>
    <t>PO977442722</t>
  </si>
  <si>
    <t>sarah28@salazar.com</t>
  </si>
  <si>
    <t>V004157</t>
  </si>
  <si>
    <t>Molina-Davis</t>
  </si>
  <si>
    <t>CZ954600401</t>
  </si>
  <si>
    <t>debra34@harris.info</t>
  </si>
  <si>
    <t>V004158</t>
  </si>
  <si>
    <t>Strickland, Meyers and Wolfe</t>
  </si>
  <si>
    <t>SP482101310</t>
  </si>
  <si>
    <t>ugarcia@johnson.biz</t>
  </si>
  <si>
    <t>V004159</t>
  </si>
  <si>
    <t>Eaton-Pruitt</t>
  </si>
  <si>
    <t>UN429075944</t>
  </si>
  <si>
    <t>tommybuckley@robinson-mitchell.org</t>
  </si>
  <si>
    <t>V004160</t>
  </si>
  <si>
    <t>Odonnell, Mitchell and Bowen</t>
  </si>
  <si>
    <t>RO331003486</t>
  </si>
  <si>
    <t>gmoran@hawkins.net</t>
  </si>
  <si>
    <t>V004161</t>
  </si>
  <si>
    <t>Kirby, English and Mendez</t>
  </si>
  <si>
    <t>UN841156315</t>
  </si>
  <si>
    <t>cduncan@mullins-murray.com</t>
  </si>
  <si>
    <t>V004162</t>
  </si>
  <si>
    <t>Boone-Rios</t>
  </si>
  <si>
    <t>SW252664066</t>
  </si>
  <si>
    <t>judy78@vang-dorsey.com</t>
  </si>
  <si>
    <t>V004163</t>
  </si>
  <si>
    <t>Ramos, Robinson and Grant</t>
  </si>
  <si>
    <t>IT237217014</t>
  </si>
  <si>
    <t>mallory16@perez.com</t>
  </si>
  <si>
    <t>V004164</t>
  </si>
  <si>
    <t>Jones-Shannon</t>
  </si>
  <si>
    <t>CZ257503544</t>
  </si>
  <si>
    <t>ikim@brown.biz</t>
  </si>
  <si>
    <t>V004165</t>
  </si>
  <si>
    <t>PO637502775</t>
  </si>
  <si>
    <t>jessicapope@washington.com</t>
  </si>
  <si>
    <t>V004166</t>
  </si>
  <si>
    <t>CZ617974012</t>
  </si>
  <si>
    <t>beltranjoshua@thomas.org</t>
  </si>
  <si>
    <t>V004167</t>
  </si>
  <si>
    <t>Bernard PLC</t>
  </si>
  <si>
    <t>UN729066507</t>
  </si>
  <si>
    <t>peggywilson@smith.net</t>
  </si>
  <si>
    <t>V004168</t>
  </si>
  <si>
    <t>Daniels, Mcmahon and Lee</t>
  </si>
  <si>
    <t>UN376673697</t>
  </si>
  <si>
    <t>brandongomez@lin.com</t>
  </si>
  <si>
    <t>V004169</t>
  </si>
  <si>
    <t>SW358332630</t>
  </si>
  <si>
    <t>clynch@davis-phillips.org</t>
  </si>
  <si>
    <t>V004170</t>
  </si>
  <si>
    <t>Bautista and Sons</t>
  </si>
  <si>
    <t>CZ836773167</t>
  </si>
  <si>
    <t>abbottstephen@bowen.info</t>
  </si>
  <si>
    <t>V004171</t>
  </si>
  <si>
    <t>Warren and Sons</t>
  </si>
  <si>
    <t>PO394772405</t>
  </si>
  <si>
    <t>jimmy06@hamilton.info</t>
  </si>
  <si>
    <t>V004172</t>
  </si>
  <si>
    <t>Allen, Rose and Smith</t>
  </si>
  <si>
    <t>CZ598648931</t>
  </si>
  <si>
    <t>cookcarolyn@sullivan.com</t>
  </si>
  <si>
    <t>V004173</t>
  </si>
  <si>
    <t>Johnson, English and Jones</t>
  </si>
  <si>
    <t>PO952158558</t>
  </si>
  <si>
    <t>stanleyvelazquez@roberts.com</t>
  </si>
  <si>
    <t>V004174</t>
  </si>
  <si>
    <t>Collins, Juarez and Taylor</t>
  </si>
  <si>
    <t>GE364139831</t>
  </si>
  <si>
    <t>medinawilliam@ruiz.info</t>
  </si>
  <si>
    <t>V004175</t>
  </si>
  <si>
    <t>Allen, Simpson and Jackson</t>
  </si>
  <si>
    <t>CZ836850549</t>
  </si>
  <si>
    <t>gina55@lewis-ward.com</t>
  </si>
  <si>
    <t>V004176</t>
  </si>
  <si>
    <t>SW256497360</t>
  </si>
  <si>
    <t>davismelissa@walker.com</t>
  </si>
  <si>
    <t>V004177</t>
  </si>
  <si>
    <t>Sanders-Vargas</t>
  </si>
  <si>
    <t>RO164846225</t>
  </si>
  <si>
    <t>tracynash@baker.com</t>
  </si>
  <si>
    <t>V004178</t>
  </si>
  <si>
    <t>Coleman-Rodriguez</t>
  </si>
  <si>
    <t>RO902079781</t>
  </si>
  <si>
    <t>shieldsmark@estrada.org</t>
  </si>
  <si>
    <t>V004179</t>
  </si>
  <si>
    <t>CZ696587077</t>
  </si>
  <si>
    <t>ptodd@vargas-willis.com</t>
  </si>
  <si>
    <t>V004180</t>
  </si>
  <si>
    <t>UN643083983</t>
  </si>
  <si>
    <t>sylviahaynes@cochran.com</t>
  </si>
  <si>
    <t>V004181</t>
  </si>
  <si>
    <t>Boone and Sons</t>
  </si>
  <si>
    <t>RO270802783</t>
  </si>
  <si>
    <t>angela02@garcia-bryant.com</t>
  </si>
  <si>
    <t>V004182</t>
  </si>
  <si>
    <t>Henson-Herman</t>
  </si>
  <si>
    <t>UN418504187</t>
  </si>
  <si>
    <t>matthewgreer@hart-romero.biz</t>
  </si>
  <si>
    <t>V004183</t>
  </si>
  <si>
    <t>Lee, Reeves and Johnson</t>
  </si>
  <si>
    <t>RO494445873</t>
  </si>
  <si>
    <t>michaeldavies@marshall.com</t>
  </si>
  <si>
    <t>V004184</t>
  </si>
  <si>
    <t>Richards-Blanchard</t>
  </si>
  <si>
    <t>hodgesstephanie@simon.info</t>
  </si>
  <si>
    <t>V004185</t>
  </si>
  <si>
    <t>White, Wilcox and Mendez</t>
  </si>
  <si>
    <t>RO734597772</t>
  </si>
  <si>
    <t>danielleromero@guerra.com</t>
  </si>
  <si>
    <t>V004186</t>
  </si>
  <si>
    <t>Collins-Howard</t>
  </si>
  <si>
    <t>SP546247410</t>
  </si>
  <si>
    <t>cjones@le.com</t>
  </si>
  <si>
    <t>V004187</t>
  </si>
  <si>
    <t>Mendoza, Knox and Harrington</t>
  </si>
  <si>
    <t>CZ690151277</t>
  </si>
  <si>
    <t>jenniferlane@adams.com</t>
  </si>
  <si>
    <t>V004188</t>
  </si>
  <si>
    <t>Davis, Huerta and Campbell</t>
  </si>
  <si>
    <t>PO823538443</t>
  </si>
  <si>
    <t>lisarodriguez@gonzalez-mccormick.com</t>
  </si>
  <si>
    <t>V004189</t>
  </si>
  <si>
    <t>Fernandez-Miller</t>
  </si>
  <si>
    <t>PO322270098</t>
  </si>
  <si>
    <t>katherine70@bender.biz</t>
  </si>
  <si>
    <t>V004190</t>
  </si>
  <si>
    <t>Smith-Schultz</t>
  </si>
  <si>
    <t>UN751218096</t>
  </si>
  <si>
    <t>cespinoza@cruz-savage.com</t>
  </si>
  <si>
    <t>V004191</t>
  </si>
  <si>
    <t>Dickerson Inc</t>
  </si>
  <si>
    <t>UN966016115</t>
  </si>
  <si>
    <t>baileydorothy@green-anderson.com</t>
  </si>
  <si>
    <t>V004192</t>
  </si>
  <si>
    <t>Baker, Riley and Lee</t>
  </si>
  <si>
    <t>RO710920584</t>
  </si>
  <si>
    <t>swansonwayne@bradshaw-fleming.net</t>
  </si>
  <si>
    <t>V004193</t>
  </si>
  <si>
    <t>FR409316335</t>
  </si>
  <si>
    <t>johnramirez@wilson-suarez.com</t>
  </si>
  <si>
    <t>V004194</t>
  </si>
  <si>
    <t>Gray PLC</t>
  </si>
  <si>
    <t>CZ389818564</t>
  </si>
  <si>
    <t>khaneric@martin.info</t>
  </si>
  <si>
    <t>V004195</t>
  </si>
  <si>
    <t>Thomas-Pierce</t>
  </si>
  <si>
    <t>FR925149484</t>
  </si>
  <si>
    <t>stran@noble-wallace.com</t>
  </si>
  <si>
    <t>V004196</t>
  </si>
  <si>
    <t>Morales, Keith and Smith</t>
  </si>
  <si>
    <t>CZ137382072</t>
  </si>
  <si>
    <t>patrickmaldonado@strong.com</t>
  </si>
  <si>
    <t>V004197</t>
  </si>
  <si>
    <t>Miller-Weaver</t>
  </si>
  <si>
    <t>RO410864392</t>
  </si>
  <si>
    <t>wwheeler@oliver.com</t>
  </si>
  <si>
    <t>V004198</t>
  </si>
  <si>
    <t>Nash, Chaney and Thomas</t>
  </si>
  <si>
    <t>UN400267872</t>
  </si>
  <si>
    <t>nicolearnold@aguilar-stephens.com</t>
  </si>
  <si>
    <t>V004199</t>
  </si>
  <si>
    <t>Jackson, Hill and Graham</t>
  </si>
  <si>
    <t>PO105479126</t>
  </si>
  <si>
    <t>cheryljohnson@roth.com</t>
  </si>
  <si>
    <t>V004200</t>
  </si>
  <si>
    <t>Cooper, Malone and Sullivan</t>
  </si>
  <si>
    <t>IT134670098</t>
  </si>
  <si>
    <t>valerie21@mcdaniel-anderson.info</t>
  </si>
  <si>
    <t>V004201</t>
  </si>
  <si>
    <t>Johnson, Ramos and Smith</t>
  </si>
  <si>
    <t>UN731832185</t>
  </si>
  <si>
    <t>khanelizabeth@fowler.com</t>
  </si>
  <si>
    <t>V004202</t>
  </si>
  <si>
    <t>Robertson-Stokes</t>
  </si>
  <si>
    <t>UN897256279</t>
  </si>
  <si>
    <t>schwartzgreg@king.com</t>
  </si>
  <si>
    <t>V004203</t>
  </si>
  <si>
    <t>GE998022383</t>
  </si>
  <si>
    <t>kelsey76@mccann-schneider.com</t>
  </si>
  <si>
    <t>V004204</t>
  </si>
  <si>
    <t>Davis-Smith</t>
  </si>
  <si>
    <t>PO235302680</t>
  </si>
  <si>
    <t>william02@floyd.net</t>
  </si>
  <si>
    <t>V004205</t>
  </si>
  <si>
    <t>Moore-Yu</t>
  </si>
  <si>
    <t>RO900562099</t>
  </si>
  <si>
    <t>hcarlson@rivera-ramirez.org</t>
  </si>
  <si>
    <t>V004206</t>
  </si>
  <si>
    <t>Summers Ltd</t>
  </si>
  <si>
    <t>SP345236906</t>
  </si>
  <si>
    <t>michaelsimon@salinas.com</t>
  </si>
  <si>
    <t>V004207</t>
  </si>
  <si>
    <t>Smith, Mata and Craig</t>
  </si>
  <si>
    <t>UN514287705</t>
  </si>
  <si>
    <t>jennifer35@ashley-garcia.com</t>
  </si>
  <si>
    <t>V004208</t>
  </si>
  <si>
    <t>Fisher, Ali and Turner</t>
  </si>
  <si>
    <t>IT415144510</t>
  </si>
  <si>
    <t>mary74@walton.com</t>
  </si>
  <si>
    <t>V004209</t>
  </si>
  <si>
    <t>Brown-Taylor</t>
  </si>
  <si>
    <t>IT380202206</t>
  </si>
  <si>
    <t>evanstina@sexton.com</t>
  </si>
  <si>
    <t>V004210</t>
  </si>
  <si>
    <t>Kidd Group</t>
  </si>
  <si>
    <t>hamiltonkeith@lane-simmons.info</t>
  </si>
  <si>
    <t>V004211</t>
  </si>
  <si>
    <t>Burch Ltd</t>
  </si>
  <si>
    <t>CZ292665312</t>
  </si>
  <si>
    <t>gardnerangela@bell.com</t>
  </si>
  <si>
    <t>V004212</t>
  </si>
  <si>
    <t>Hudson-Perkins</t>
  </si>
  <si>
    <t>UN186096806</t>
  </si>
  <si>
    <t>jennifer16@walker.com</t>
  </si>
  <si>
    <t>V004213</t>
  </si>
  <si>
    <t>Massey-Byrd</t>
  </si>
  <si>
    <t>CZ729914875</t>
  </si>
  <si>
    <t>melindaheath@diaz.net</t>
  </si>
  <si>
    <t>V004214</t>
  </si>
  <si>
    <t>Blackburn, Stewart and Patton</t>
  </si>
  <si>
    <t>CZ911031084</t>
  </si>
  <si>
    <t>qbarnes@fowler.net</t>
  </si>
  <si>
    <t>V004215</t>
  </si>
  <si>
    <t>Murray-Kelly</t>
  </si>
  <si>
    <t>CZ692685536</t>
  </si>
  <si>
    <t>gclark@johnson-welch.com</t>
  </si>
  <si>
    <t>V004216</t>
  </si>
  <si>
    <t>Mccann, Downs and Thomas</t>
  </si>
  <si>
    <t>RO702062185</t>
  </si>
  <si>
    <t>alexburke@black.org</t>
  </si>
  <si>
    <t>V004217</t>
  </si>
  <si>
    <t>Cantu Ltd</t>
  </si>
  <si>
    <t>SP518628447</t>
  </si>
  <si>
    <t>bethnewman@weaver.com</t>
  </si>
  <si>
    <t>V004218</t>
  </si>
  <si>
    <t>Steele LLC</t>
  </si>
  <si>
    <t>IT897315010</t>
  </si>
  <si>
    <t>catherine51@kent.net</t>
  </si>
  <si>
    <t>V004219</t>
  </si>
  <si>
    <t>Chung, Sanchez and Mccarthy</t>
  </si>
  <si>
    <t>FR751883794</t>
  </si>
  <si>
    <t>donaldaguilar@robles-lawrence.com</t>
  </si>
  <si>
    <t>V004220</t>
  </si>
  <si>
    <t>Anthony, Moore and Hancock</t>
  </si>
  <si>
    <t>IT805309292</t>
  </si>
  <si>
    <t>jademcneil@herman.com</t>
  </si>
  <si>
    <t>V004221</t>
  </si>
  <si>
    <t>FR661757448</t>
  </si>
  <si>
    <t>mcdonaldhaley@lynn.net</t>
  </si>
  <si>
    <t>V004222</t>
  </si>
  <si>
    <t>Smith-Roberts</t>
  </si>
  <si>
    <t>IT787488938</t>
  </si>
  <si>
    <t>fthomas@harvey.org</t>
  </si>
  <si>
    <t>V004223</t>
  </si>
  <si>
    <t>Brewer LLC</t>
  </si>
  <si>
    <t>IT401969745</t>
  </si>
  <si>
    <t>jameswilliams@smith-brandt.net</t>
  </si>
  <si>
    <t>V004224</t>
  </si>
  <si>
    <t>Hawkins-Snyder</t>
  </si>
  <si>
    <t>PO341278090</t>
  </si>
  <si>
    <t>thomas83@strickland.com</t>
  </si>
  <si>
    <t>V004225</t>
  </si>
  <si>
    <t>Callahan, Norris and Giles</t>
  </si>
  <si>
    <t>SP424512658</t>
  </si>
  <si>
    <t>latasha27@hutchinson-parks.com</t>
  </si>
  <si>
    <t>V004226</t>
  </si>
  <si>
    <t>Travis, Crawford and Turner</t>
  </si>
  <si>
    <t>RO684765439</t>
  </si>
  <si>
    <t>hammondmegan@bates.info</t>
  </si>
  <si>
    <t>V004227</t>
  </si>
  <si>
    <t>Mccoy-Strickland</t>
  </si>
  <si>
    <t>SP987999064</t>
  </si>
  <si>
    <t>michael69@mueller-harrison.com</t>
  </si>
  <si>
    <t>V004228</t>
  </si>
  <si>
    <t>Hurst, Anderson and Jenkins</t>
  </si>
  <si>
    <t>GE995188014</t>
  </si>
  <si>
    <t>phillipsjudy@griffin.com</t>
  </si>
  <si>
    <t>V004229</t>
  </si>
  <si>
    <t>Zimmerman, Brooks and Gonzalez</t>
  </si>
  <si>
    <t>RO244561302</t>
  </si>
  <si>
    <t>nbaldwin@cunningham-cohen.com</t>
  </si>
  <si>
    <t>V004230</t>
  </si>
  <si>
    <t>FR501914237</t>
  </si>
  <si>
    <t>arich@martin.com</t>
  </si>
  <si>
    <t>V004231</t>
  </si>
  <si>
    <t>Frazier-Lucas</t>
  </si>
  <si>
    <t>IT896019230</t>
  </si>
  <si>
    <t>alishasantos@west.com</t>
  </si>
  <si>
    <t>V004232</t>
  </si>
  <si>
    <t>Cantu-Henderson</t>
  </si>
  <si>
    <t>UN495964928</t>
  </si>
  <si>
    <t>kelly33@robinson.info</t>
  </si>
  <si>
    <t>V004233</t>
  </si>
  <si>
    <t>Moran Group</t>
  </si>
  <si>
    <t>IT675675565</t>
  </si>
  <si>
    <t>johnsondavid@edwards.info</t>
  </si>
  <si>
    <t>V004234</t>
  </si>
  <si>
    <t>Evans-Smith</t>
  </si>
  <si>
    <t>SP871877530</t>
  </si>
  <si>
    <t>suzanne74@glover.com</t>
  </si>
  <si>
    <t>V004235</t>
  </si>
  <si>
    <t>Lloyd and Sons</t>
  </si>
  <si>
    <t>CZ740522805</t>
  </si>
  <si>
    <t>williamsvanessa@brown.info</t>
  </si>
  <si>
    <t>V004236</t>
  </si>
  <si>
    <t>King-Lewis</t>
  </si>
  <si>
    <t>GE412226726</t>
  </si>
  <si>
    <t>badams@morris-williams.biz</t>
  </si>
  <si>
    <t>V004237</t>
  </si>
  <si>
    <t>Moran, Kerr and Herman</t>
  </si>
  <si>
    <t>UN986551841</t>
  </si>
  <si>
    <t>william53@sellers.com</t>
  </si>
  <si>
    <t>V004238</t>
  </si>
  <si>
    <t>Dennis Inc</t>
  </si>
  <si>
    <t>GE637836189</t>
  </si>
  <si>
    <t>alananderson@russell.com</t>
  </si>
  <si>
    <t>V004239</t>
  </si>
  <si>
    <t>UN365100360</t>
  </si>
  <si>
    <t>kylegomez@mata.com</t>
  </si>
  <si>
    <t>V004240</t>
  </si>
  <si>
    <t>Parker, Navarro and West</t>
  </si>
  <si>
    <t>CZ230006773</t>
  </si>
  <si>
    <t>emily34@greene.info</t>
  </si>
  <si>
    <t>V004241</t>
  </si>
  <si>
    <t>Shepard, Brown and Gentry</t>
  </si>
  <si>
    <t>CZ108281241</t>
  </si>
  <si>
    <t>ryanwatkins@smith.com</t>
  </si>
  <si>
    <t>V004242</t>
  </si>
  <si>
    <t>Hall, Wiggins and Richards</t>
  </si>
  <si>
    <t>UN648302707</t>
  </si>
  <si>
    <t>ernestscott@williams.com</t>
  </si>
  <si>
    <t>V004243</t>
  </si>
  <si>
    <t>Brown-Warner</t>
  </si>
  <si>
    <t>UN653157826</t>
  </si>
  <si>
    <t>morgangary@todd.com</t>
  </si>
  <si>
    <t>V004244</t>
  </si>
  <si>
    <t>Jones-Robertson</t>
  </si>
  <si>
    <t>GE357534919</t>
  </si>
  <si>
    <t>barberrebecca@savage.com</t>
  </si>
  <si>
    <t>V004245</t>
  </si>
  <si>
    <t>Garcia, Hernandez and Montoya</t>
  </si>
  <si>
    <t>SP613382981</t>
  </si>
  <si>
    <t>xkidd@davis.org</t>
  </si>
  <si>
    <t>V004246</t>
  </si>
  <si>
    <t>Clark, Preston and Frederick</t>
  </si>
  <si>
    <t>UN889358974</t>
  </si>
  <si>
    <t>owenspaul@ballard-williams.info</t>
  </si>
  <si>
    <t>V004247</t>
  </si>
  <si>
    <t>Brooks-Soto</t>
  </si>
  <si>
    <t>SP212867401</t>
  </si>
  <si>
    <t>vgonzalez@shah-howard.com</t>
  </si>
  <si>
    <t>V004248</t>
  </si>
  <si>
    <t>Smith-Crosby</t>
  </si>
  <si>
    <t>GE863452637</t>
  </si>
  <si>
    <t>heather37@cisneros.com</t>
  </si>
  <si>
    <t>V004249</t>
  </si>
  <si>
    <t>Thornton, Yates and Green</t>
  </si>
  <si>
    <t>UN326055070</t>
  </si>
  <si>
    <t>westjessica@patel.org</t>
  </si>
  <si>
    <t>V004250</t>
  </si>
  <si>
    <t>Martinez-Berry</t>
  </si>
  <si>
    <t>FR899636628</t>
  </si>
  <si>
    <t>adam12@thomas.org</t>
  </si>
  <si>
    <t>V004251</t>
  </si>
  <si>
    <t>Martin, Moore and Wilson</t>
  </si>
  <si>
    <t>SP599254959</t>
  </si>
  <si>
    <t>hillchad@carlson-gutierrez.com</t>
  </si>
  <si>
    <t>V004252</t>
  </si>
  <si>
    <t>Reyes, Adkins and Smith</t>
  </si>
  <si>
    <t>IT658572846</t>
  </si>
  <si>
    <t>anthony69@meyer.com</t>
  </si>
  <si>
    <t>V004253</t>
  </si>
  <si>
    <t>Mendoza-Fowler</t>
  </si>
  <si>
    <t>SP380150089</t>
  </si>
  <si>
    <t>lopezcassie@larsen.com</t>
  </si>
  <si>
    <t>V004254</t>
  </si>
  <si>
    <t>Rosales-Finley</t>
  </si>
  <si>
    <t>UN147418094</t>
  </si>
  <si>
    <t>alexamiller@nguyen.org</t>
  </si>
  <si>
    <t>V004255</t>
  </si>
  <si>
    <t>Hogan PLC</t>
  </si>
  <si>
    <t>PO960570254</t>
  </si>
  <si>
    <t>davisjoshua@kelly.biz</t>
  </si>
  <si>
    <t>V004256</t>
  </si>
  <si>
    <t>Baker, Smith and Armstrong</t>
  </si>
  <si>
    <t>CZ362190936</t>
  </si>
  <si>
    <t>rmiller@preston.com</t>
  </si>
  <si>
    <t>V004257</t>
  </si>
  <si>
    <t>Jones-Chaney</t>
  </si>
  <si>
    <t>johnsonjoshua@ford-brown.com</t>
  </si>
  <si>
    <t>V004258</t>
  </si>
  <si>
    <t>Hanson-Mcconnell</t>
  </si>
  <si>
    <t>SW628596157</t>
  </si>
  <si>
    <t>V004259</t>
  </si>
  <si>
    <t>Harrell-Jones</t>
  </si>
  <si>
    <t>RO939470593</t>
  </si>
  <si>
    <t>nmitchell@adams.net</t>
  </si>
  <si>
    <t>V004260</t>
  </si>
  <si>
    <t>GE392389345</t>
  </si>
  <si>
    <t>ebuchanan@duffy-wolfe.com</t>
  </si>
  <si>
    <t>V004261</t>
  </si>
  <si>
    <t>Dunn LLC</t>
  </si>
  <si>
    <t>PO179530954</t>
  </si>
  <si>
    <t>anthony43@cohen.com</t>
  </si>
  <si>
    <t>V004262</t>
  </si>
  <si>
    <t>Cruz-Romero</t>
  </si>
  <si>
    <t>UN790188454</t>
  </si>
  <si>
    <t>timothymiranda@hernandez-lynch.com</t>
  </si>
  <si>
    <t>V004263</t>
  </si>
  <si>
    <t>Sutton, Wilson and Green</t>
  </si>
  <si>
    <t>IT600146124</t>
  </si>
  <si>
    <t>mlutz@brown.com</t>
  </si>
  <si>
    <t>V004264</t>
  </si>
  <si>
    <t>Dawson-Jackson</t>
  </si>
  <si>
    <t>CZ682283301</t>
  </si>
  <si>
    <t>berglauren@hartman.com</t>
  </si>
  <si>
    <t>V004265</t>
  </si>
  <si>
    <t>Jefferson-West</t>
  </si>
  <si>
    <t>RO379737443</t>
  </si>
  <si>
    <t>timothy72@barry.info</t>
  </si>
  <si>
    <t>V004266</t>
  </si>
  <si>
    <t>Roberts Group</t>
  </si>
  <si>
    <t>PO741370499</t>
  </si>
  <si>
    <t>brandonlee@nguyen-french.com</t>
  </si>
  <si>
    <t>V004267</t>
  </si>
  <si>
    <t>Davis, Flynn and Ellis</t>
  </si>
  <si>
    <t>SW156732317</t>
  </si>
  <si>
    <t>mary99@smith.com</t>
  </si>
  <si>
    <t>V004268</t>
  </si>
  <si>
    <t>SP365842414</t>
  </si>
  <si>
    <t>victoriarangel@hayes.com</t>
  </si>
  <si>
    <t>V004269</t>
  </si>
  <si>
    <t>Ball-Ruiz</t>
  </si>
  <si>
    <t>SW492722504</t>
  </si>
  <si>
    <t>omitchell@washington.com</t>
  </si>
  <si>
    <t>V004270</t>
  </si>
  <si>
    <t>Coleman-York</t>
  </si>
  <si>
    <t>SW487376542</t>
  </si>
  <si>
    <t>alexandercooper@walls-ryan.biz</t>
  </si>
  <si>
    <t>V004271</t>
  </si>
  <si>
    <t>Austin, Powers and Gilbert</t>
  </si>
  <si>
    <t>UN167754991</t>
  </si>
  <si>
    <t>vaughanmike@ryan.com</t>
  </si>
  <si>
    <t>V004272</t>
  </si>
  <si>
    <t>Williamson-Hobbs</t>
  </si>
  <si>
    <t>SP658138377</t>
  </si>
  <si>
    <t>pbowen@le-blanchard.com</t>
  </si>
  <si>
    <t>V004273</t>
  </si>
  <si>
    <t>Allen, Sellers and Chandler</t>
  </si>
  <si>
    <t>SW406995191</t>
  </si>
  <si>
    <t>michaelpierce@rodriguez.com</t>
  </si>
  <si>
    <t>V004274</t>
  </si>
  <si>
    <t>Sparks-Hutchinson</t>
  </si>
  <si>
    <t>SW926852689</t>
  </si>
  <si>
    <t>jimkim@green.net</t>
  </si>
  <si>
    <t>V004275</t>
  </si>
  <si>
    <t>Wu PLC</t>
  </si>
  <si>
    <t>SW149863011</t>
  </si>
  <si>
    <t>randallpatricia@boyd.com</t>
  </si>
  <si>
    <t>V004276</t>
  </si>
  <si>
    <t>Gibson, Anthony and Patton</t>
  </si>
  <si>
    <t>PO342686108</t>
  </si>
  <si>
    <t>brandi09@gilbert.org</t>
  </si>
  <si>
    <t>V004277</t>
  </si>
  <si>
    <t>Evans-Hamilton</t>
  </si>
  <si>
    <t>CZ915596231</t>
  </si>
  <si>
    <t>adam61@lambert.org</t>
  </si>
  <si>
    <t>V004278</t>
  </si>
  <si>
    <t>Perez, Pierce and Thomas</t>
  </si>
  <si>
    <t>IT318118205</t>
  </si>
  <si>
    <t>valdezanne@anderson.net</t>
  </si>
  <si>
    <t>V004279</t>
  </si>
  <si>
    <t>Mccullough LLC</t>
  </si>
  <si>
    <t>GE664525132</t>
  </si>
  <si>
    <t>william08@johnson-blake.org</t>
  </si>
  <si>
    <t>V004280</t>
  </si>
  <si>
    <t>Maddox-Hill</t>
  </si>
  <si>
    <t>FR512486091</t>
  </si>
  <si>
    <t>charlesvasquez@banks.net</t>
  </si>
  <si>
    <t>V004281</t>
  </si>
  <si>
    <t>Thomas, Greene and Wilson</t>
  </si>
  <si>
    <t>FR516248480</t>
  </si>
  <si>
    <t>yscott@simpson.com</t>
  </si>
  <si>
    <t>V004282</t>
  </si>
  <si>
    <t>Figueroa, Thomas and Walker</t>
  </si>
  <si>
    <t>CZ274327656</t>
  </si>
  <si>
    <t>ycollier@mayo-miller.com</t>
  </si>
  <si>
    <t>V004283</t>
  </si>
  <si>
    <t>Thomas-Brown</t>
  </si>
  <si>
    <t>GE425519573</t>
  </si>
  <si>
    <t>richardfletcher@rose.org</t>
  </si>
  <si>
    <t>V004284</t>
  </si>
  <si>
    <t>Parsons-Serrano</t>
  </si>
  <si>
    <t>SW166632220</t>
  </si>
  <si>
    <t>mgray@haas.com</t>
  </si>
  <si>
    <t>V004285</t>
  </si>
  <si>
    <t>FR509037995</t>
  </si>
  <si>
    <t>heatherpatrick@vega.org</t>
  </si>
  <si>
    <t>V004286</t>
  </si>
  <si>
    <t>Carlson, Johnson and Hill</t>
  </si>
  <si>
    <t>UN762124768</t>
  </si>
  <si>
    <t>lopezjoshua@barton.com</t>
  </si>
  <si>
    <t>V004287</t>
  </si>
  <si>
    <t>Werner LLC</t>
  </si>
  <si>
    <t>UN227784114</t>
  </si>
  <si>
    <t>richardclark@wolf.biz</t>
  </si>
  <si>
    <t>V004288</t>
  </si>
  <si>
    <t>GE298717733</t>
  </si>
  <si>
    <t>diane54@hoffman-nicholson.info</t>
  </si>
  <si>
    <t>V004289</t>
  </si>
  <si>
    <t>SP824282565</t>
  </si>
  <si>
    <t>zmays@frank.biz</t>
  </si>
  <si>
    <t>V004290</t>
  </si>
  <si>
    <t>Lucero-Thompson</t>
  </si>
  <si>
    <t>IT856268721</t>
  </si>
  <si>
    <t>douglasflores@houston.com</t>
  </si>
  <si>
    <t>V004291</t>
  </si>
  <si>
    <t>Burton, Contreras and Garcia</t>
  </si>
  <si>
    <t>RO598086986</t>
  </si>
  <si>
    <t>josephperry@smith.com</t>
  </si>
  <si>
    <t>V004292</t>
  </si>
  <si>
    <t>Maynard LLC</t>
  </si>
  <si>
    <t>FR884456035</t>
  </si>
  <si>
    <t>denisesmith@singh-brooks.org</t>
  </si>
  <si>
    <t>V004293</t>
  </si>
  <si>
    <t>King, Holt and Beck</t>
  </si>
  <si>
    <t>PO248007140</t>
  </si>
  <si>
    <t>jennifer55@holmes.com</t>
  </si>
  <si>
    <t>V004294</t>
  </si>
  <si>
    <t>Brooks-Stephens</t>
  </si>
  <si>
    <t>SP235737620</t>
  </si>
  <si>
    <t>johnssherry@hunt.biz</t>
  </si>
  <si>
    <t>V004295</t>
  </si>
  <si>
    <t>Wilson, Serrano and Lucas</t>
  </si>
  <si>
    <t>SW894478849</t>
  </si>
  <si>
    <t>juliareeves@ramirez-leonard.info</t>
  </si>
  <si>
    <t>V004296</t>
  </si>
  <si>
    <t>Mitchell-Smith</t>
  </si>
  <si>
    <t>GE256093248</t>
  </si>
  <si>
    <t>kristin58@peterson.com</t>
  </si>
  <si>
    <t>V004297</t>
  </si>
  <si>
    <t>Lucas-Daniels</t>
  </si>
  <si>
    <t>PO120295271</t>
  </si>
  <si>
    <t>alexanderlittle@hampton.com</t>
  </si>
  <si>
    <t>V004298</t>
  </si>
  <si>
    <t>CZ804242017</t>
  </si>
  <si>
    <t>sarahconway@carlson.org</t>
  </si>
  <si>
    <t>V004299</t>
  </si>
  <si>
    <t>Patterson, Gould and Fernandez</t>
  </si>
  <si>
    <t>UN567352710</t>
  </si>
  <si>
    <t>kbecker@jennings.com</t>
  </si>
  <si>
    <t>V004300</t>
  </si>
  <si>
    <t>Zhang, Petty and Morrison</t>
  </si>
  <si>
    <t>GE371141725</t>
  </si>
  <si>
    <t>sandra65@humphrey.com</t>
  </si>
  <si>
    <t>V004301</t>
  </si>
  <si>
    <t>Burke-Smith</t>
  </si>
  <si>
    <t>SP921624962</t>
  </si>
  <si>
    <t>brianjones@bishop-wilkinson.biz</t>
  </si>
  <si>
    <t>V004302</t>
  </si>
  <si>
    <t>Johnson, Smith and Clayton</t>
  </si>
  <si>
    <t>UN686779312</t>
  </si>
  <si>
    <t>vwilson@davis-robinson.net</t>
  </si>
  <si>
    <t>V004303</t>
  </si>
  <si>
    <t>Butler, Martin and Quinn</t>
  </si>
  <si>
    <t>UN197632611</t>
  </si>
  <si>
    <t>ray73@wagner-mayer.org</t>
  </si>
  <si>
    <t>V004304</t>
  </si>
  <si>
    <t>Knight, Simmons and Jones</t>
  </si>
  <si>
    <t>CZ705584967</t>
  </si>
  <si>
    <t>andersonjose@sullivan-bryant.com</t>
  </si>
  <si>
    <t>V004305</t>
  </si>
  <si>
    <t>Burton PLC</t>
  </si>
  <si>
    <t>UN792806065</t>
  </si>
  <si>
    <t>schmidtjesse@foster-blanchard.com</t>
  </si>
  <si>
    <t>V004306</t>
  </si>
  <si>
    <t>Wagner-Morales</t>
  </si>
  <si>
    <t>FR203581416</t>
  </si>
  <si>
    <t>lucas24@johnson.com</t>
  </si>
  <si>
    <t>V004307</t>
  </si>
  <si>
    <t>Graves Ltd</t>
  </si>
  <si>
    <t>SW492243823</t>
  </si>
  <si>
    <t>olsenashley@evans.com</t>
  </si>
  <si>
    <t>V004308</t>
  </si>
  <si>
    <t>Young, Hernandez and Esparza</t>
  </si>
  <si>
    <t>SP700933270</t>
  </si>
  <si>
    <t>gabrielasmith@vincent.com</t>
  </si>
  <si>
    <t>V004309</t>
  </si>
  <si>
    <t>Ramos Ltd</t>
  </si>
  <si>
    <t>GE990573510</t>
  </si>
  <si>
    <t>erinferrell@russell.com</t>
  </si>
  <si>
    <t>V004310</t>
  </si>
  <si>
    <t>Lane, Ball and Murphy</t>
  </si>
  <si>
    <t>FR340363470</t>
  </si>
  <si>
    <t>jhenry@wilson.biz</t>
  </si>
  <si>
    <t>V004311</t>
  </si>
  <si>
    <t>Williamson Group</t>
  </si>
  <si>
    <t>PO708955625</t>
  </si>
  <si>
    <t>orodriguez@haynes.com</t>
  </si>
  <si>
    <t>V004312</t>
  </si>
  <si>
    <t>Liu, Payne and Brennan</t>
  </si>
  <si>
    <t>PO613021658</t>
  </si>
  <si>
    <t>christopher45@collier.info</t>
  </si>
  <si>
    <t>V004313</t>
  </si>
  <si>
    <t>Nash-Kirby</t>
  </si>
  <si>
    <t>GE802224513</t>
  </si>
  <si>
    <t>jonathanmiranda@ray.com</t>
  </si>
  <si>
    <t>V004314</t>
  </si>
  <si>
    <t>Olson, Ramos and Rogers</t>
  </si>
  <si>
    <t>GE314649338</t>
  </si>
  <si>
    <t>lauren65@davis.info</t>
  </si>
  <si>
    <t>V004315</t>
  </si>
  <si>
    <t>Williams-Palmer</t>
  </si>
  <si>
    <t>UN663853514</t>
  </si>
  <si>
    <t>ksmith@ray.com</t>
  </si>
  <si>
    <t>V004316</t>
  </si>
  <si>
    <t>Church, Wells and Lowery</t>
  </si>
  <si>
    <t>GE402332836</t>
  </si>
  <si>
    <t>V004317</t>
  </si>
  <si>
    <t>Mccall, Reeves and Vaughn</t>
  </si>
  <si>
    <t>UN464995879</t>
  </si>
  <si>
    <t>hwarren@garcia.biz</t>
  </si>
  <si>
    <t>V004318</t>
  </si>
  <si>
    <t>Lee-Richardson</t>
  </si>
  <si>
    <t>GE292938195</t>
  </si>
  <si>
    <t>alexandrajackson@lee-jenkins.com</t>
  </si>
  <si>
    <t>V004319</t>
  </si>
  <si>
    <t>Thompson, Singh and Smith</t>
  </si>
  <si>
    <t>SW574037507</t>
  </si>
  <si>
    <t>brendathomas@meyer.info</t>
  </si>
  <si>
    <t>V004320</t>
  </si>
  <si>
    <t>Rowland-Roberts</t>
  </si>
  <si>
    <t>SW389710721</t>
  </si>
  <si>
    <t>hatfieldalec@allen.com</t>
  </si>
  <si>
    <t>V004321</t>
  </si>
  <si>
    <t>Patel, Johnson and Sanchez</t>
  </si>
  <si>
    <t>CZ891282316</t>
  </si>
  <si>
    <t>kelliewheeler@miller-franklin.net</t>
  </si>
  <si>
    <t>V004322</t>
  </si>
  <si>
    <t>Logan, Phelps and Mullins</t>
  </si>
  <si>
    <t>PO993624387</t>
  </si>
  <si>
    <t>danamiller@williams.com</t>
  </si>
  <si>
    <t>V004323</t>
  </si>
  <si>
    <t>Hernandez-Johnson</t>
  </si>
  <si>
    <t>RO573616945</t>
  </si>
  <si>
    <t>amanda92@sweeney.com</t>
  </si>
  <si>
    <t>V004324</t>
  </si>
  <si>
    <t>Banks, Garcia and Howard</t>
  </si>
  <si>
    <t>FR944298802</t>
  </si>
  <si>
    <t>zdawson@gonzalez-miles.info</t>
  </si>
  <si>
    <t>V004325</t>
  </si>
  <si>
    <t>Webb, Williams and Lopez</t>
  </si>
  <si>
    <t>UN511944617</t>
  </si>
  <si>
    <t>jason82@case.org</t>
  </si>
  <si>
    <t>V004326</t>
  </si>
  <si>
    <t>Brown-Travis</t>
  </si>
  <si>
    <t>SW555150678</t>
  </si>
  <si>
    <t>xcarter@obrien.com</t>
  </si>
  <si>
    <t>V004327</t>
  </si>
  <si>
    <t>Patel LLC</t>
  </si>
  <si>
    <t>SW928649354</t>
  </si>
  <si>
    <t>roberto79@reed.com</t>
  </si>
  <si>
    <t>V004328</t>
  </si>
  <si>
    <t>Huynh, Johnson and Rogers</t>
  </si>
  <si>
    <t>UN795227041</t>
  </si>
  <si>
    <t>cunninghamjennifer@patel.org</t>
  </si>
  <si>
    <t>V004329</t>
  </si>
  <si>
    <t>Perry-Ramirez</t>
  </si>
  <si>
    <t>UN119319142</t>
  </si>
  <si>
    <t>samuel65@ryan-scott.com</t>
  </si>
  <si>
    <t>V004330</t>
  </si>
  <si>
    <t>Garcia-Herrera</t>
  </si>
  <si>
    <t>GE760924912</t>
  </si>
  <si>
    <t>ariley@novak.org</t>
  </si>
  <si>
    <t>V004331</t>
  </si>
  <si>
    <t>Carrillo PLC</t>
  </si>
  <si>
    <t>SW451612043</t>
  </si>
  <si>
    <t>shermandonna@contreras.com</t>
  </si>
  <si>
    <t>V004332</t>
  </si>
  <si>
    <t>Simon LLC</t>
  </si>
  <si>
    <t>RO425449393</t>
  </si>
  <si>
    <t>turnererik@eaton-nunez.com</t>
  </si>
  <si>
    <t>V004333</t>
  </si>
  <si>
    <t>James, Miller and Donovan</t>
  </si>
  <si>
    <t>CZ374514102</t>
  </si>
  <si>
    <t>zbeck@garza.org</t>
  </si>
  <si>
    <t>V004334</t>
  </si>
  <si>
    <t>Gonzales, Myers and Leonard</t>
  </si>
  <si>
    <t>SP403279076</t>
  </si>
  <si>
    <t>martinbarbara@mendoza.info</t>
  </si>
  <si>
    <t>V004335</t>
  </si>
  <si>
    <t>Lee-Wheeler</t>
  </si>
  <si>
    <t>PO114720676</t>
  </si>
  <si>
    <t>christopher80@king.com</t>
  </si>
  <si>
    <t>V004336</t>
  </si>
  <si>
    <t>Gonzalez, Knight and Nelson</t>
  </si>
  <si>
    <t>UN444662800</t>
  </si>
  <si>
    <t>richardjennings@campbell.com</t>
  </si>
  <si>
    <t>V004337</t>
  </si>
  <si>
    <t>Wilkinson-Taylor</t>
  </si>
  <si>
    <t>CZ469319407</t>
  </si>
  <si>
    <t>deborahjenkins@strickland.com</t>
  </si>
  <si>
    <t>V004338</t>
  </si>
  <si>
    <t>Myers, Miranda and Dunn</t>
  </si>
  <si>
    <t>IT787574555</t>
  </si>
  <si>
    <t>staceykelley@russell.biz</t>
  </si>
  <si>
    <t>V004339</t>
  </si>
  <si>
    <t>Davis, Smith and Johnson</t>
  </si>
  <si>
    <t>GE723837587</t>
  </si>
  <si>
    <t>draketracy@morgan-jackson.biz</t>
  </si>
  <si>
    <t>V004340</t>
  </si>
  <si>
    <t>Yu-Rice</t>
  </si>
  <si>
    <t>CZ946718386</t>
  </si>
  <si>
    <t>danielmcgrath@potter.org</t>
  </si>
  <si>
    <t>V004341</t>
  </si>
  <si>
    <t>Schmidt, Sanchez and Butler</t>
  </si>
  <si>
    <t>GE805641284</t>
  </si>
  <si>
    <t>gschwartz@patrick.com</t>
  </si>
  <si>
    <t>V004342</t>
  </si>
  <si>
    <t>Taylor-Zhang</t>
  </si>
  <si>
    <t>FR795661740</t>
  </si>
  <si>
    <t>amorris@marshall.com</t>
  </si>
  <si>
    <t>V004343</t>
  </si>
  <si>
    <t>UN913779912</t>
  </si>
  <si>
    <t>nicholas60@bailey.net</t>
  </si>
  <si>
    <t>V004344</t>
  </si>
  <si>
    <t>Newman PLC</t>
  </si>
  <si>
    <t>SP504423608</t>
  </si>
  <si>
    <t>djordan@king-davis.org</t>
  </si>
  <si>
    <t>V004345</t>
  </si>
  <si>
    <t>Walters-Osborne</t>
  </si>
  <si>
    <t>GE135718919</t>
  </si>
  <si>
    <t>riverakelly@david-ramirez.net</t>
  </si>
  <si>
    <t>V004346</t>
  </si>
  <si>
    <t>Simmons-Walker</t>
  </si>
  <si>
    <t>SP234259969</t>
  </si>
  <si>
    <t>william29@martinez.com</t>
  </si>
  <si>
    <t>V004347</t>
  </si>
  <si>
    <t>Jordan PLC</t>
  </si>
  <si>
    <t>SP886850790</t>
  </si>
  <si>
    <t>daryl00@robertson.com</t>
  </si>
  <si>
    <t>V004348</t>
  </si>
  <si>
    <t>Howard, Jenkins and Fleming</t>
  </si>
  <si>
    <t>UN825432518</t>
  </si>
  <si>
    <t>dcook@hartman.com</t>
  </si>
  <si>
    <t>V004349</t>
  </si>
  <si>
    <t>RO864109454</t>
  </si>
  <si>
    <t>christopher43@davis.com</t>
  </si>
  <si>
    <t>V004350</t>
  </si>
  <si>
    <t>Harris-Campbell</t>
  </si>
  <si>
    <t>UN108047535</t>
  </si>
  <si>
    <t>jenniferjackson@juarez.com</t>
  </si>
  <si>
    <t>V004351</t>
  </si>
  <si>
    <t>RO982624328</t>
  </si>
  <si>
    <t>amy90@fernandez.biz</t>
  </si>
  <si>
    <t>V004352</t>
  </si>
  <si>
    <t>Wilson, Rhodes and Rice</t>
  </si>
  <si>
    <t>RO463327532</t>
  </si>
  <si>
    <t>michaelowens@hughes-day.com</t>
  </si>
  <si>
    <t>V004353</t>
  </si>
  <si>
    <t>Kelley Ltd</t>
  </si>
  <si>
    <t>UN605836363</t>
  </si>
  <si>
    <t>perezjoseph@espinoza-martin.net</t>
  </si>
  <si>
    <t>V004354</t>
  </si>
  <si>
    <t>Martinez, Aguilar and Graves</t>
  </si>
  <si>
    <t>IT470729477</t>
  </si>
  <si>
    <t>mclaughlintracy@nelson.com</t>
  </si>
  <si>
    <t>V004355</t>
  </si>
  <si>
    <t>Nicholson-Brown</t>
  </si>
  <si>
    <t>GE769337787</t>
  </si>
  <si>
    <t>billypreston@bradley-welch.net</t>
  </si>
  <si>
    <t>V004356</t>
  </si>
  <si>
    <t>Baker-Price</t>
  </si>
  <si>
    <t>UN682031980</t>
  </si>
  <si>
    <t>steven22@ortiz-richardson.com</t>
  </si>
  <si>
    <t>V004357</t>
  </si>
  <si>
    <t>Valdez Ltd</t>
  </si>
  <si>
    <t>GE796468230</t>
  </si>
  <si>
    <t>lee02@huff-smith.info</t>
  </si>
  <si>
    <t>V004358</t>
  </si>
  <si>
    <t>IT118610333</t>
  </si>
  <si>
    <t>willie55@turner-gross.info</t>
  </si>
  <si>
    <t>V004359</t>
  </si>
  <si>
    <t>Bennett PLC</t>
  </si>
  <si>
    <t>UN376676675</t>
  </si>
  <si>
    <t>pauladams@garner-kennedy.com</t>
  </si>
  <si>
    <t>V004360</t>
  </si>
  <si>
    <t>Bradley-Reid</t>
  </si>
  <si>
    <t>RO547633604</t>
  </si>
  <si>
    <t>elizabeth13@mitchell-adkins.com</t>
  </si>
  <si>
    <t>V004361</t>
  </si>
  <si>
    <t>Camacho-Norris</t>
  </si>
  <si>
    <t>GE284589001</t>
  </si>
  <si>
    <t>angelarichard@brown.com</t>
  </si>
  <si>
    <t>V004362</t>
  </si>
  <si>
    <t>Allen Ltd</t>
  </si>
  <si>
    <t>IT318703461</t>
  </si>
  <si>
    <t>dawnhardy@gallegos.org</t>
  </si>
  <si>
    <t>V004363</t>
  </si>
  <si>
    <t>Murphy, Taylor and Howard</t>
  </si>
  <si>
    <t>SW836096990</t>
  </si>
  <si>
    <t>andrewnichols@avery-hall.com</t>
  </si>
  <si>
    <t>V004364</t>
  </si>
  <si>
    <t>Ramirez-Reid</t>
  </si>
  <si>
    <t>UN286875027</t>
  </si>
  <si>
    <t>adam79@hernandez.com</t>
  </si>
  <si>
    <t>V004365</t>
  </si>
  <si>
    <t>Carr, Glass and Rice</t>
  </si>
  <si>
    <t>RO822669355</t>
  </si>
  <si>
    <t>thompsonsandra@hansen.com</t>
  </si>
  <si>
    <t>V004366</t>
  </si>
  <si>
    <t>Wagner, Rivers and Dixon</t>
  </si>
  <si>
    <t>CZ253184075</t>
  </si>
  <si>
    <t>qperez@harris.com</t>
  </si>
  <si>
    <t>V004367</t>
  </si>
  <si>
    <t>FR237079526</t>
  </si>
  <si>
    <t>jonathan50@moore.net</t>
  </si>
  <si>
    <t>V004368</t>
  </si>
  <si>
    <t>Morrison-Reed</t>
  </si>
  <si>
    <t>SW636723036</t>
  </si>
  <si>
    <t>kimcopeland@perez-davis.com</t>
  </si>
  <si>
    <t>V004369</t>
  </si>
  <si>
    <t>Quinn-Miller</t>
  </si>
  <si>
    <t>UN284663280</t>
  </si>
  <si>
    <t>teresaferrell@ellis.biz</t>
  </si>
  <si>
    <t>V004370</t>
  </si>
  <si>
    <t>Chavez, Wright and Wiggins</t>
  </si>
  <si>
    <t>RO663713204</t>
  </si>
  <si>
    <t>reedmelissa@chapman-jones.com</t>
  </si>
  <si>
    <t>V004371</t>
  </si>
  <si>
    <t>CZ613570777</t>
  </si>
  <si>
    <t>santosjonathan@thomas.org</t>
  </si>
  <si>
    <t>V004372</t>
  </si>
  <si>
    <t>Ortiz-Adams</t>
  </si>
  <si>
    <t>RO935756165</t>
  </si>
  <si>
    <t>huntercrawford@gibson.com</t>
  </si>
  <si>
    <t>V004373</t>
  </si>
  <si>
    <t>Maxwell-Robinson</t>
  </si>
  <si>
    <t>UN668292114</t>
  </si>
  <si>
    <t>bsmith@avery-page.info</t>
  </si>
  <si>
    <t>V004374</t>
  </si>
  <si>
    <t>Reese, Murray and Parks</t>
  </si>
  <si>
    <t>PO289774002</t>
  </si>
  <si>
    <t>johnwoods@byrd.biz</t>
  </si>
  <si>
    <t>V004375</t>
  </si>
  <si>
    <t>Smith-Wilson</t>
  </si>
  <si>
    <t>PO912213586</t>
  </si>
  <si>
    <t>roselopez@davis.info</t>
  </si>
  <si>
    <t>V004376</t>
  </si>
  <si>
    <t>Peterson-Browning</t>
  </si>
  <si>
    <t>RO147880208</t>
  </si>
  <si>
    <t>christinaestrada@mclaughlin.biz</t>
  </si>
  <si>
    <t>V004377</t>
  </si>
  <si>
    <t>Gibson, King and Watts</t>
  </si>
  <si>
    <t>RO289249995</t>
  </si>
  <si>
    <t>jordanbrian@blevins.biz</t>
  </si>
  <si>
    <t>V004378</t>
  </si>
  <si>
    <t>Wheeler, Price and Tucker</t>
  </si>
  <si>
    <t>UN118767940</t>
  </si>
  <si>
    <t>emilybush@richards-brooks.info</t>
  </si>
  <si>
    <t>V004379</t>
  </si>
  <si>
    <t>Parks-Oconnor</t>
  </si>
  <si>
    <t>GE542856046</t>
  </si>
  <si>
    <t>johnsonaaron@larson.org</t>
  </si>
  <si>
    <t>V004380</t>
  </si>
  <si>
    <t>Doyle, Vasquez and Rowland</t>
  </si>
  <si>
    <t>CZ686891438</t>
  </si>
  <si>
    <t>nicholasterrell@moore-stark.org</t>
  </si>
  <si>
    <t>V004381</t>
  </si>
  <si>
    <t>Horton Group</t>
  </si>
  <si>
    <t>UN279384926</t>
  </si>
  <si>
    <t>paul30@turner-thomas.com</t>
  </si>
  <si>
    <t>V004382</t>
  </si>
  <si>
    <t>Williams, Johnson and Cole</t>
  </si>
  <si>
    <t>RO341460009</t>
  </si>
  <si>
    <t>kstanton@liu-thomas.org</t>
  </si>
  <si>
    <t>V004383</t>
  </si>
  <si>
    <t>Parker, Cunningham and Davis</t>
  </si>
  <si>
    <t>RO588823919</t>
  </si>
  <si>
    <t>lisa47@smith.com</t>
  </si>
  <si>
    <t>V004384</t>
  </si>
  <si>
    <t>Newman LLC</t>
  </si>
  <si>
    <t>FR137664282</t>
  </si>
  <si>
    <t>rmendez@brown.biz</t>
  </si>
  <si>
    <t>V004385</t>
  </si>
  <si>
    <t>Fry and Sons</t>
  </si>
  <si>
    <t>IT479997982</t>
  </si>
  <si>
    <t>louisjohnson@ford.net</t>
  </si>
  <si>
    <t>V004386</t>
  </si>
  <si>
    <t>Collier-Haas</t>
  </si>
  <si>
    <t>UN806915874</t>
  </si>
  <si>
    <t>annettehughes@yang.com</t>
  </si>
  <si>
    <t>V004387</t>
  </si>
  <si>
    <t>GE694498542</t>
  </si>
  <si>
    <t>jonathan24@christian.com</t>
  </si>
  <si>
    <t>V004388</t>
  </si>
  <si>
    <t>Bell, Ramsey and Stephens</t>
  </si>
  <si>
    <t>IT599604249</t>
  </si>
  <si>
    <t>fryfrank@taylor.net</t>
  </si>
  <si>
    <t>V004389</t>
  </si>
  <si>
    <t>Robinson LLC</t>
  </si>
  <si>
    <t>PO456017961</t>
  </si>
  <si>
    <t>clarkchristina@jordan-torres.com</t>
  </si>
  <si>
    <t>V004390</t>
  </si>
  <si>
    <t>Nichols, Anderson and Bishop</t>
  </si>
  <si>
    <t>SW170194136</t>
  </si>
  <si>
    <t>webbjeffrey@clarke-wallace.com</t>
  </si>
  <si>
    <t>V004391</t>
  </si>
  <si>
    <t>Hall Group</t>
  </si>
  <si>
    <t>IT347264002</t>
  </si>
  <si>
    <t>whitechristy@wilson.biz</t>
  </si>
  <si>
    <t>V004392</t>
  </si>
  <si>
    <t>Stark, King and White</t>
  </si>
  <si>
    <t>RO738225736</t>
  </si>
  <si>
    <t>christopherholloway@perry.info</t>
  </si>
  <si>
    <t>V004393</t>
  </si>
  <si>
    <t>Hall and Sons</t>
  </si>
  <si>
    <t>RO114150681</t>
  </si>
  <si>
    <t>loriconley@sharp-rodgers.info</t>
  </si>
  <si>
    <t>V004394</t>
  </si>
  <si>
    <t>Johnson, Hill and Bradley</t>
  </si>
  <si>
    <t>UN106406104</t>
  </si>
  <si>
    <t>alexander10@mason-cooper.com</t>
  </si>
  <si>
    <t>V004395</t>
  </si>
  <si>
    <t>UN451951011</t>
  </si>
  <si>
    <t>acevedomisty@price.com</t>
  </si>
  <si>
    <t>V004396</t>
  </si>
  <si>
    <t>Bailey LLC</t>
  </si>
  <si>
    <t>GE349482188</t>
  </si>
  <si>
    <t>V004397</t>
  </si>
  <si>
    <t>Rowe Inc</t>
  </si>
  <si>
    <t>FR695914971</t>
  </si>
  <si>
    <t>mary82@key.org</t>
  </si>
  <si>
    <t>V004398</t>
  </si>
  <si>
    <t>Hoover-Hudson</t>
  </si>
  <si>
    <t>UN565143129</t>
  </si>
  <si>
    <t>greenjames@taylor.info</t>
  </si>
  <si>
    <t>V004399</t>
  </si>
  <si>
    <t>Juarez-Waller</t>
  </si>
  <si>
    <t>CZ529290476</t>
  </si>
  <si>
    <t>ahopkins@hernandez-davis.net</t>
  </si>
  <si>
    <t>V004400</t>
  </si>
  <si>
    <t>Harris-Stewart</t>
  </si>
  <si>
    <t>SW477585926</t>
  </si>
  <si>
    <t>melissakline@perkins-payne.com</t>
  </si>
  <si>
    <t>V004401</t>
  </si>
  <si>
    <t>Williams, Wright and Fletcher</t>
  </si>
  <si>
    <t>UN937300204</t>
  </si>
  <si>
    <t>oliviasutton@chapman.info</t>
  </si>
  <si>
    <t>V004402</t>
  </si>
  <si>
    <t>Osborne-Gill</t>
  </si>
  <si>
    <t>SP140164844</t>
  </si>
  <si>
    <t>carriehall@carlson-thompson.com</t>
  </si>
  <si>
    <t>V004403</t>
  </si>
  <si>
    <t>Martinez-Reynolds</t>
  </si>
  <si>
    <t>PO674680674</t>
  </si>
  <si>
    <t>ehicks@brown.org</t>
  </si>
  <si>
    <t>V004404</t>
  </si>
  <si>
    <t>PO851822053</t>
  </si>
  <si>
    <t>shernandez@dean-guerrero.org</t>
  </si>
  <si>
    <t>V004405</t>
  </si>
  <si>
    <t>Robinson-Anderson</t>
  </si>
  <si>
    <t>UN720525208</t>
  </si>
  <si>
    <t>kennethgriffin@baker.biz</t>
  </si>
  <si>
    <t>V004406</t>
  </si>
  <si>
    <t>SW896184800</t>
  </si>
  <si>
    <t>rodriguezsharon@jones-parks.com</t>
  </si>
  <si>
    <t>V004407</t>
  </si>
  <si>
    <t>Jackson-Gomez</t>
  </si>
  <si>
    <t>RO111271248</t>
  </si>
  <si>
    <t>laurenramirez@keller.biz</t>
  </si>
  <si>
    <t>V004408</t>
  </si>
  <si>
    <t>Sullivan-Harris</t>
  </si>
  <si>
    <t>GE588564348</t>
  </si>
  <si>
    <t>karen89@hunt-chase.info</t>
  </si>
  <si>
    <t>V004409</t>
  </si>
  <si>
    <t>Rodriguez, Jackson and Sanders</t>
  </si>
  <si>
    <t>UN511544552</t>
  </si>
  <si>
    <t>twilliams@gardner.com</t>
  </si>
  <si>
    <t>V004410</t>
  </si>
  <si>
    <t>Smith-Abbott</t>
  </si>
  <si>
    <t>GE525978723</t>
  </si>
  <si>
    <t>clifford13@rodriguez.com</t>
  </si>
  <si>
    <t>V004411</t>
  </si>
  <si>
    <t>Collins Group</t>
  </si>
  <si>
    <t>FR587713308</t>
  </si>
  <si>
    <t>rebecca86@mcdonald.info</t>
  </si>
  <si>
    <t>V004412</t>
  </si>
  <si>
    <t>Munoz, Kim and Edwards</t>
  </si>
  <si>
    <t>RO911999651</t>
  </si>
  <si>
    <t>david61@jones.com</t>
  </si>
  <si>
    <t>V004413</t>
  </si>
  <si>
    <t>Carr-Faulkner</t>
  </si>
  <si>
    <t>GE807017496</t>
  </si>
  <si>
    <t>lisabarajas@weaver.net</t>
  </si>
  <si>
    <t>V004414</t>
  </si>
  <si>
    <t>Chapman LLC</t>
  </si>
  <si>
    <t>UN552000191</t>
  </si>
  <si>
    <t>ryankeller@hebert.com</t>
  </si>
  <si>
    <t>V004415</t>
  </si>
  <si>
    <t>Whitaker, Richardson and Ramirez</t>
  </si>
  <si>
    <t>CZ690958700</t>
  </si>
  <si>
    <t>reneewashington@jones-gibbs.com</t>
  </si>
  <si>
    <t>V004416</t>
  </si>
  <si>
    <t>FR573696275</t>
  </si>
  <si>
    <t>alicia25@trevino.com</t>
  </si>
  <si>
    <t>V004417</t>
  </si>
  <si>
    <t>IT330250294</t>
  </si>
  <si>
    <t>monicawest@diaz.com</t>
  </si>
  <si>
    <t>V004418</t>
  </si>
  <si>
    <t>Barrett, Arnold and Reyes</t>
  </si>
  <si>
    <t>SP100232563</t>
  </si>
  <si>
    <t>vbaker@campbell-gray.biz</t>
  </si>
  <si>
    <t>V004419</t>
  </si>
  <si>
    <t>Donovan PLC</t>
  </si>
  <si>
    <t>PO764223633</t>
  </si>
  <si>
    <t>cohenpatrick@hopkins.org</t>
  </si>
  <si>
    <t>V004420</t>
  </si>
  <si>
    <t>PO583699630</t>
  </si>
  <si>
    <t>elizabeth03@lang-sherman.com</t>
  </si>
  <si>
    <t>V004421</t>
  </si>
  <si>
    <t>IT189766159</t>
  </si>
  <si>
    <t>dickersonryan@crosby-harris.net</t>
  </si>
  <si>
    <t>V004422</t>
  </si>
  <si>
    <t>Morrow, Frey and Stokes</t>
  </si>
  <si>
    <t>IT811761187</t>
  </si>
  <si>
    <t>jmorales@carrillo.com</t>
  </si>
  <si>
    <t>V004423</t>
  </si>
  <si>
    <t>Morgan, Sullivan and Fields</t>
  </si>
  <si>
    <t>RO355292985</t>
  </si>
  <si>
    <t>gmaldonado@deleon.biz</t>
  </si>
  <si>
    <t>V004424</t>
  </si>
  <si>
    <t>GE336432425</t>
  </si>
  <si>
    <t>douglas95@torres-miller.org</t>
  </si>
  <si>
    <t>V004425</t>
  </si>
  <si>
    <t>UN659723065</t>
  </si>
  <si>
    <t>salinasdana@whitaker.com</t>
  </si>
  <si>
    <t>V004426</t>
  </si>
  <si>
    <t>Mullen LLC</t>
  </si>
  <si>
    <t>FR152309868</t>
  </si>
  <si>
    <t>anthonyzamora@bates-ferguson.com</t>
  </si>
  <si>
    <t>V004427</t>
  </si>
  <si>
    <t>Decker, Gonzalez and Tate</t>
  </si>
  <si>
    <t>UN871596379</t>
  </si>
  <si>
    <t>andrewwagner@pierce.com</t>
  </si>
  <si>
    <t>V004428</t>
  </si>
  <si>
    <t>Frederick, Evans and Key</t>
  </si>
  <si>
    <t>RO353816097</t>
  </si>
  <si>
    <t>erin12@smith-lambert.info</t>
  </si>
  <si>
    <t>V004429</t>
  </si>
  <si>
    <t>SW594097879</t>
  </si>
  <si>
    <t>fstout@knox.com</t>
  </si>
  <si>
    <t>V004430</t>
  </si>
  <si>
    <t>Miles-Allen</t>
  </si>
  <si>
    <t>FR559553835</t>
  </si>
  <si>
    <t>franklinteresa@hall-jackson.info</t>
  </si>
  <si>
    <t>V004431</t>
  </si>
  <si>
    <t>Mcclain, Buck and Mcdonald</t>
  </si>
  <si>
    <t>IT589497451</t>
  </si>
  <si>
    <t>zthompson@jennings-everett.com</t>
  </si>
  <si>
    <t>V004432</t>
  </si>
  <si>
    <t>Villarreal and Sons</t>
  </si>
  <si>
    <t>UN215341429</t>
  </si>
  <si>
    <t>mezajeremy@cain-fernandez.com</t>
  </si>
  <si>
    <t>V004433</t>
  </si>
  <si>
    <t>Hall-Mitchell</t>
  </si>
  <si>
    <t>GE200864822</t>
  </si>
  <si>
    <t>ohayes@tapia-thomas.info</t>
  </si>
  <si>
    <t>V004434</t>
  </si>
  <si>
    <t>UN922162797</t>
  </si>
  <si>
    <t>blakecharles@chavez-smith.com</t>
  </si>
  <si>
    <t>V004435</t>
  </si>
  <si>
    <t>Faulkner, Rogers and Cochran</t>
  </si>
  <si>
    <t>IT215241456</t>
  </si>
  <si>
    <t>vsmith@ramirez.biz</t>
  </si>
  <si>
    <t>V004436</t>
  </si>
  <si>
    <t>Price-Ellison</t>
  </si>
  <si>
    <t>RO304750763</t>
  </si>
  <si>
    <t>andreagonzalez@williams.com</t>
  </si>
  <si>
    <t>V004437</t>
  </si>
  <si>
    <t>UN290183717</t>
  </si>
  <si>
    <t>wgraham@johnson.org</t>
  </si>
  <si>
    <t>V004438</t>
  </si>
  <si>
    <t>Lara-Hess</t>
  </si>
  <si>
    <t>SW274484951</t>
  </si>
  <si>
    <t>pfields@waters.biz</t>
  </si>
  <si>
    <t>V004439</t>
  </si>
  <si>
    <t>UN197320491</t>
  </si>
  <si>
    <t>ronaldbarr@bishop.biz</t>
  </si>
  <si>
    <t>V004440</t>
  </si>
  <si>
    <t>denise95@murphy.com</t>
  </si>
  <si>
    <t>V004441</t>
  </si>
  <si>
    <t>UN659991080</t>
  </si>
  <si>
    <t>emilyhull@nolan-baker.net</t>
  </si>
  <si>
    <t>V004442</t>
  </si>
  <si>
    <t>Carlson, Fernandez and Castillo</t>
  </si>
  <si>
    <t>SP390343778</t>
  </si>
  <si>
    <t>dlopez@frazier-anderson.com</t>
  </si>
  <si>
    <t>V004443</t>
  </si>
  <si>
    <t>Melton-Howell</t>
  </si>
  <si>
    <t>IT291079114</t>
  </si>
  <si>
    <t>audreybuchanan@stewart.com</t>
  </si>
  <si>
    <t>V004444</t>
  </si>
  <si>
    <t>Moran, Hinton and Reid</t>
  </si>
  <si>
    <t>IT709638303</t>
  </si>
  <si>
    <t>rpruitt@carter.com</t>
  </si>
  <si>
    <t>V004445</t>
  </si>
  <si>
    <t>SW709186943</t>
  </si>
  <si>
    <t>hicksjennifer@garcia.biz</t>
  </si>
  <si>
    <t>V004446</t>
  </si>
  <si>
    <t>Myers-Rogers</t>
  </si>
  <si>
    <t>usmith@owens-wu.org</t>
  </si>
  <si>
    <t>V004447</t>
  </si>
  <si>
    <t>Thomas, Duffy and Li</t>
  </si>
  <si>
    <t>CZ885355537</t>
  </si>
  <si>
    <t>wilsondeanna@ramos-harrell.com</t>
  </si>
  <si>
    <t>V004448</t>
  </si>
  <si>
    <t>Blevins, Smith and Arnold</t>
  </si>
  <si>
    <t>SW707522816</t>
  </si>
  <si>
    <t>andrewcohen@flores.org</t>
  </si>
  <si>
    <t>V004449</t>
  </si>
  <si>
    <t>Ortiz, Hall and Alvarez</t>
  </si>
  <si>
    <t>CZ626632070</t>
  </si>
  <si>
    <t>brianna80@johnson-thompson.com</t>
  </si>
  <si>
    <t>V004450</t>
  </si>
  <si>
    <t>Jackson-Jones</t>
  </si>
  <si>
    <t>UN404900952</t>
  </si>
  <si>
    <t>lori79@greer-tyler.org</t>
  </si>
  <si>
    <t>V004451</t>
  </si>
  <si>
    <t>Houston-Thomas</t>
  </si>
  <si>
    <t>CZ308400924</t>
  </si>
  <si>
    <t>ramirezalexander@watson.com</t>
  </si>
  <si>
    <t>V004452</t>
  </si>
  <si>
    <t>Joseph, Garcia and Harper</t>
  </si>
  <si>
    <t>SP296490490</t>
  </si>
  <si>
    <t>courtney05@jenkins-fischer.com</t>
  </si>
  <si>
    <t>V004453</t>
  </si>
  <si>
    <t>Mitchell-Richard</t>
  </si>
  <si>
    <t>PO369022614</t>
  </si>
  <si>
    <t>john87@burns.com</t>
  </si>
  <si>
    <t>V004454</t>
  </si>
  <si>
    <t>Lewis, Ray and Robinson</t>
  </si>
  <si>
    <t>UN557734825</t>
  </si>
  <si>
    <t>awalker@johnson.net</t>
  </si>
  <si>
    <t>V004455</t>
  </si>
  <si>
    <t>Graham-Wang</t>
  </si>
  <si>
    <t>UN626830512</t>
  </si>
  <si>
    <t>tracey13@harris.com</t>
  </si>
  <si>
    <t>V004456</t>
  </si>
  <si>
    <t>Chapman, Brooks and Chen</t>
  </si>
  <si>
    <t>SW183361694</t>
  </si>
  <si>
    <t>craigtyler@holmes.com</t>
  </si>
  <si>
    <t>V004457</t>
  </si>
  <si>
    <t>Boyd and Sons</t>
  </si>
  <si>
    <t>SP326922891</t>
  </si>
  <si>
    <t>mitchellisaac@gilbert.net</t>
  </si>
  <si>
    <t>V004458</t>
  </si>
  <si>
    <t>Keller, Hernandez and Baker</t>
  </si>
  <si>
    <t>FR350672626</t>
  </si>
  <si>
    <t>tracy73@porter.com</t>
  </si>
  <si>
    <t>V004459</t>
  </si>
  <si>
    <t>Reyes-Buckley</t>
  </si>
  <si>
    <t>SW677826905</t>
  </si>
  <si>
    <t>ahurley@alvarez.net</t>
  </si>
  <si>
    <t>V004460</t>
  </si>
  <si>
    <t>Preston, Pugh and Morgan</t>
  </si>
  <si>
    <t>RO359320844</t>
  </si>
  <si>
    <t>ajacobs@miller.net</t>
  </si>
  <si>
    <t>V004461</t>
  </si>
  <si>
    <t>Mejia, White and Rice</t>
  </si>
  <si>
    <t>CZ136272062</t>
  </si>
  <si>
    <t>desiree09@leon.org</t>
  </si>
  <si>
    <t>V004462</t>
  </si>
  <si>
    <t>York, Forbes and Esparza</t>
  </si>
  <si>
    <t>IT204706771</t>
  </si>
  <si>
    <t>karen57@shaw.net</t>
  </si>
  <si>
    <t>V004463</t>
  </si>
  <si>
    <t>Silva-Lamb</t>
  </si>
  <si>
    <t>SW342196563</t>
  </si>
  <si>
    <t>hodgesrobert@rodriguez.com</t>
  </si>
  <si>
    <t>V004464</t>
  </si>
  <si>
    <t>Osborne, Ray and Ochoa</t>
  </si>
  <si>
    <t>GE367285864</t>
  </si>
  <si>
    <t>katherinevasquez@white-mendez.net</t>
  </si>
  <si>
    <t>V004465</t>
  </si>
  <si>
    <t>Mckenzie and Sons</t>
  </si>
  <si>
    <t>SP679175798</t>
  </si>
  <si>
    <t>heather42@pham.info</t>
  </si>
  <si>
    <t>V004466</t>
  </si>
  <si>
    <t>Roy Inc</t>
  </si>
  <si>
    <t>FR425820724</t>
  </si>
  <si>
    <t>gcaldwell@hood.com</t>
  </si>
  <si>
    <t>V004467</t>
  </si>
  <si>
    <t>Sosa-Curtis</t>
  </si>
  <si>
    <t>UN924866479</t>
  </si>
  <si>
    <t>acarter@ferguson.biz</t>
  </si>
  <si>
    <t>V004468</t>
  </si>
  <si>
    <t>Gonzales-Pham</t>
  </si>
  <si>
    <t>SW810247619</t>
  </si>
  <si>
    <t>debragraham@anderson-howe.com</t>
  </si>
  <si>
    <t>V004469</t>
  </si>
  <si>
    <t>Newman-Price</t>
  </si>
  <si>
    <t>UN214156343</t>
  </si>
  <si>
    <t>angela26@king-townsend.net</t>
  </si>
  <si>
    <t>V004470</t>
  </si>
  <si>
    <t>Whitehead-Stone</t>
  </si>
  <si>
    <t>UN198729477</t>
  </si>
  <si>
    <t>laurie32@harrison-gonzalez.biz</t>
  </si>
  <si>
    <t>V004471</t>
  </si>
  <si>
    <t>Kane Group</t>
  </si>
  <si>
    <t>SW943230389</t>
  </si>
  <si>
    <t>dperez@stanley.com</t>
  </si>
  <si>
    <t>V004472</t>
  </si>
  <si>
    <t>Robertson, Tucker and Ochoa</t>
  </si>
  <si>
    <t>FR183806767</t>
  </si>
  <si>
    <t>elizabeth26@villa-madden.biz</t>
  </si>
  <si>
    <t>V004473</t>
  </si>
  <si>
    <t>SW955844087</t>
  </si>
  <si>
    <t>brandonstewart@robinson-yoder.com</t>
  </si>
  <si>
    <t>V004474</t>
  </si>
  <si>
    <t>Washington-Barrera</t>
  </si>
  <si>
    <t>SW217644940</t>
  </si>
  <si>
    <t>ashleysullivan@bowen.org</t>
  </si>
  <si>
    <t>V004475</t>
  </si>
  <si>
    <t>Pena, Wheeler and Lloyd</t>
  </si>
  <si>
    <t>SW200094082</t>
  </si>
  <si>
    <t>carlwood@guerrero.com</t>
  </si>
  <si>
    <t>V004476</t>
  </si>
  <si>
    <t>Davidson-Avila</t>
  </si>
  <si>
    <t>GE800544104</t>
  </si>
  <si>
    <t>gmckinney@hawkins.com</t>
  </si>
  <si>
    <t>V004477</t>
  </si>
  <si>
    <t>Harrison, Ford and Sanchez</t>
  </si>
  <si>
    <t>IT849428585</t>
  </si>
  <si>
    <t>dedwards@moore.com</t>
  </si>
  <si>
    <t>V004478</t>
  </si>
  <si>
    <t>Brown, Mcgee and Sandoval</t>
  </si>
  <si>
    <t>GE266378076</t>
  </si>
  <si>
    <t>zsmith@bautista.com</t>
  </si>
  <si>
    <t>V004479</t>
  </si>
  <si>
    <t>Porter-Dennis</t>
  </si>
  <si>
    <t>SP565690355</t>
  </si>
  <si>
    <t>brandonrowe@delgado.net</t>
  </si>
  <si>
    <t>V004480</t>
  </si>
  <si>
    <t>UN903121686</t>
  </si>
  <si>
    <t>danielmarquez@mason.org</t>
  </si>
  <si>
    <t>V004481</t>
  </si>
  <si>
    <t>IT926970298</t>
  </si>
  <si>
    <t>pmartinez@shields.com</t>
  </si>
  <si>
    <t>V004482</t>
  </si>
  <si>
    <t>Bender, Roberts and Romero</t>
  </si>
  <si>
    <t>GE494997933</t>
  </si>
  <si>
    <t>kwilson@golden.org</t>
  </si>
  <si>
    <t>V004483</t>
  </si>
  <si>
    <t>Buckley Ltd</t>
  </si>
  <si>
    <t>FR426596319</t>
  </si>
  <si>
    <t>ramosjohn@porter-ellis.biz</t>
  </si>
  <si>
    <t>V004484</t>
  </si>
  <si>
    <t>Boyd-Taylor</t>
  </si>
  <si>
    <t>IT922482711</t>
  </si>
  <si>
    <t>eric83@ward.biz</t>
  </si>
  <si>
    <t>V004485</t>
  </si>
  <si>
    <t>Sims-Martin</t>
  </si>
  <si>
    <t>UN838024517</t>
  </si>
  <si>
    <t>fkeller@lewis.net</t>
  </si>
  <si>
    <t>V004486</t>
  </si>
  <si>
    <t>FR576282988</t>
  </si>
  <si>
    <t>fhughes@brown.com</t>
  </si>
  <si>
    <t>V004487</t>
  </si>
  <si>
    <t>Williamson and Sons</t>
  </si>
  <si>
    <t>UN686620922</t>
  </si>
  <si>
    <t>thomasalvarez@martinez-blair.biz</t>
  </si>
  <si>
    <t>V004488</t>
  </si>
  <si>
    <t>jonesrobert@collier-vaughn.biz</t>
  </si>
  <si>
    <t>V004489</t>
  </si>
  <si>
    <t>Valencia LLC</t>
  </si>
  <si>
    <t>FR316052520</t>
  </si>
  <si>
    <t>michellemitchell@avila-kim.com</t>
  </si>
  <si>
    <t>V004490</t>
  </si>
  <si>
    <t>Smith-Mathews</t>
  </si>
  <si>
    <t>UN622075384</t>
  </si>
  <si>
    <t>milleralyssa@henderson.com</t>
  </si>
  <si>
    <t>V004491</t>
  </si>
  <si>
    <t>Mathews-Smith</t>
  </si>
  <si>
    <t>RO739777631</t>
  </si>
  <si>
    <t>kathleen59@mitchell.com</t>
  </si>
  <si>
    <t>V004492</t>
  </si>
  <si>
    <t>Velazquez PLC</t>
  </si>
  <si>
    <t>CZ702070442</t>
  </si>
  <si>
    <t>qgonzalez@gray.com</t>
  </si>
  <si>
    <t>V004493</t>
  </si>
  <si>
    <t>Lara Inc</t>
  </si>
  <si>
    <t>UN117009818</t>
  </si>
  <si>
    <t>copelandantonio@waters-morgan.com</t>
  </si>
  <si>
    <t>V004494</t>
  </si>
  <si>
    <t>Hernandez-Gonzales</t>
  </si>
  <si>
    <t>SP779421868</t>
  </si>
  <si>
    <t>rmatthews@woodard-smith.net</t>
  </si>
  <si>
    <t>V004495</t>
  </si>
  <si>
    <t>Sims, Carter and Mitchell</t>
  </si>
  <si>
    <t>SP233449030</t>
  </si>
  <si>
    <t>melissakirby@garcia-velasquez.org</t>
  </si>
  <si>
    <t>V004496</t>
  </si>
  <si>
    <t>Lee-Gonzalez</t>
  </si>
  <si>
    <t>UN926145533</t>
  </si>
  <si>
    <t>othompson@barajas.com</t>
  </si>
  <si>
    <t>V004497</t>
  </si>
  <si>
    <t>SW134791465</t>
  </si>
  <si>
    <t>robinsonmelissa@brown.biz</t>
  </si>
  <si>
    <t>V004498</t>
  </si>
  <si>
    <t>Lewis, Parker and Hughes</t>
  </si>
  <si>
    <t>UN225161022</t>
  </si>
  <si>
    <t>obriencaitlin@singh.org</t>
  </si>
  <si>
    <t>V004499</t>
  </si>
  <si>
    <t>Howard, Padilla and White</t>
  </si>
  <si>
    <t>UN936697065</t>
  </si>
  <si>
    <t>ayalamolly@peterson.net</t>
  </si>
  <si>
    <t>V004500</t>
  </si>
  <si>
    <t>UN533375314</t>
  </si>
  <si>
    <t>linda45@guzman-garcia.com</t>
  </si>
  <si>
    <t>V004501</t>
  </si>
  <si>
    <t>Gonzalez, Arellano and Weaver</t>
  </si>
  <si>
    <t>UN283078449</t>
  </si>
  <si>
    <t>monica63@johnson.info</t>
  </si>
  <si>
    <t>V004502</t>
  </si>
  <si>
    <t>Rodriguez, Melendez and Marshall</t>
  </si>
  <si>
    <t>UN529231661</t>
  </si>
  <si>
    <t>cynthia87@hansen.com</t>
  </si>
  <si>
    <t>V004503</t>
  </si>
  <si>
    <t>Long-Holland</t>
  </si>
  <si>
    <t>GE839691916</t>
  </si>
  <si>
    <t>qhardin@baker-krause.net</t>
  </si>
  <si>
    <t>V004504</t>
  </si>
  <si>
    <t>Benitez Ltd</t>
  </si>
  <si>
    <t>UN431020546</t>
  </si>
  <si>
    <t>mullinssteven@jimenez.com</t>
  </si>
  <si>
    <t>V004505</t>
  </si>
  <si>
    <t>Potts Group</t>
  </si>
  <si>
    <t>FR855031145</t>
  </si>
  <si>
    <t>cunninghamjames@ramos-mayo.com</t>
  </si>
  <si>
    <t>V004506</t>
  </si>
  <si>
    <t>Beasley and Sons</t>
  </si>
  <si>
    <t>UN362579462</t>
  </si>
  <si>
    <t>arianacampbell@gonzalez.com</t>
  </si>
  <si>
    <t>V004507</t>
  </si>
  <si>
    <t>SW166422686</t>
  </si>
  <si>
    <t>deborah93@williams.com</t>
  </si>
  <si>
    <t>V004508</t>
  </si>
  <si>
    <t>Cardenas, Farley and Chavez</t>
  </si>
  <si>
    <t>IT290642153</t>
  </si>
  <si>
    <t>fmcguire@armstrong-johnson.net</t>
  </si>
  <si>
    <t>V004509</t>
  </si>
  <si>
    <t>Huber, Weber and Gonzalez</t>
  </si>
  <si>
    <t>SP443518147</t>
  </si>
  <si>
    <t>barberamy@johnson.com</t>
  </si>
  <si>
    <t>V004510</t>
  </si>
  <si>
    <t>Brown, Henson and Flores</t>
  </si>
  <si>
    <t>SW942088273</t>
  </si>
  <si>
    <t>christopher99@rodriguez-brown.com</t>
  </si>
  <si>
    <t>V004511</t>
  </si>
  <si>
    <t>Forbes and Sons</t>
  </si>
  <si>
    <t>UN667451163</t>
  </si>
  <si>
    <t>pmiller@solis.com</t>
  </si>
  <si>
    <t>V004512</t>
  </si>
  <si>
    <t>IT748103909</t>
  </si>
  <si>
    <t>tiffanyherman@bradley-gonzalez.info</t>
  </si>
  <si>
    <t>V004513</t>
  </si>
  <si>
    <t>Valdez and Sons</t>
  </si>
  <si>
    <t>SP150786385</t>
  </si>
  <si>
    <t>fwheeler@curtis.com</t>
  </si>
  <si>
    <t>V004514</t>
  </si>
  <si>
    <t>Kennedy, Wright and Hughes</t>
  </si>
  <si>
    <t>CZ857128245</t>
  </si>
  <si>
    <t>johnmartin@campbell.info</t>
  </si>
  <si>
    <t>V004515</t>
  </si>
  <si>
    <t>Hancock-Russo</t>
  </si>
  <si>
    <t>PO739575362</t>
  </si>
  <si>
    <t>oconnormadison@perry-gonzalez.net</t>
  </si>
  <si>
    <t>V004516</t>
  </si>
  <si>
    <t>Houston Ltd</t>
  </si>
  <si>
    <t>RO169065525</t>
  </si>
  <si>
    <t>jamesstewart@travis-sherman.com</t>
  </si>
  <si>
    <t>V004517</t>
  </si>
  <si>
    <t>Hensley, Webster and Sanchez</t>
  </si>
  <si>
    <t>RO527058505</t>
  </si>
  <si>
    <t>david40@taylor.com</t>
  </si>
  <si>
    <t>V004518</t>
  </si>
  <si>
    <t>Deleon-Morton</t>
  </si>
  <si>
    <t>UN653433987</t>
  </si>
  <si>
    <t>angela15@gonzalez.com</t>
  </si>
  <si>
    <t>V004519</t>
  </si>
  <si>
    <t>Wilson, Goodwin and Reyes</t>
  </si>
  <si>
    <t>SW413529258</t>
  </si>
  <si>
    <t>stacy87@meza.com</t>
  </si>
  <si>
    <t>V004520</t>
  </si>
  <si>
    <t>PO162898319</t>
  </si>
  <si>
    <t>madisonware@baker.com</t>
  </si>
  <si>
    <t>V004521</t>
  </si>
  <si>
    <t>Perkins, Silva and Pearson</t>
  </si>
  <si>
    <t>IT553757661</t>
  </si>
  <si>
    <t>annelang@palmer-myers.org</t>
  </si>
  <si>
    <t>V004522</t>
  </si>
  <si>
    <t>Smith-Ritter</t>
  </si>
  <si>
    <t>UN309502922</t>
  </si>
  <si>
    <t>burtonstephanie@miller-ellison.com</t>
  </si>
  <si>
    <t>V004523</t>
  </si>
  <si>
    <t>Smith, Huffman and Gentry</t>
  </si>
  <si>
    <t>GE355002478</t>
  </si>
  <si>
    <t>watsonmelissa@myers.com</t>
  </si>
  <si>
    <t>V004524</t>
  </si>
  <si>
    <t>Hamilton PLC</t>
  </si>
  <si>
    <t>SW329292103</t>
  </si>
  <si>
    <t>stevenallen@smith.com</t>
  </si>
  <si>
    <t>V004525</t>
  </si>
  <si>
    <t>Glover-Joseph</t>
  </si>
  <si>
    <t>hallvanessa@baxter.com</t>
  </si>
  <si>
    <t>V004526</t>
  </si>
  <si>
    <t>Gibson, Marquez and Crawford</t>
  </si>
  <si>
    <t>SW214140211</t>
  </si>
  <si>
    <t>jeffrey65@browning-baker.biz</t>
  </si>
  <si>
    <t>V004527</t>
  </si>
  <si>
    <t>SP212292955</t>
  </si>
  <si>
    <t>pughashley@fitzgerald.com</t>
  </si>
  <si>
    <t>V004528</t>
  </si>
  <si>
    <t>Davis-Gordon</t>
  </si>
  <si>
    <t>CZ344611580</t>
  </si>
  <si>
    <t>vazquezheather@ho-cohen.com</t>
  </si>
  <si>
    <t>V004529</t>
  </si>
  <si>
    <t>Sanchez, Jones and Whitney</t>
  </si>
  <si>
    <t>IT453833704</t>
  </si>
  <si>
    <t>jkidd@macdonald.org</t>
  </si>
  <si>
    <t>V004530</t>
  </si>
  <si>
    <t>Stevens PLC</t>
  </si>
  <si>
    <t>GE187810185</t>
  </si>
  <si>
    <t>smithshane@alexander.com</t>
  </si>
  <si>
    <t>V004531</t>
  </si>
  <si>
    <t>Cobb, Ryan and Pratt</t>
  </si>
  <si>
    <t>SP268475546</t>
  </si>
  <si>
    <t>richardkim@martinez.biz</t>
  </si>
  <si>
    <t>V004532</t>
  </si>
  <si>
    <t>Caldwell, Duran and Logan</t>
  </si>
  <si>
    <t>RO723392631</t>
  </si>
  <si>
    <t>robinsonfrancis@ryan.net</t>
  </si>
  <si>
    <t>V004533</t>
  </si>
  <si>
    <t>Perry, Green and Floyd</t>
  </si>
  <si>
    <t>CZ645508430</t>
  </si>
  <si>
    <t>iwhite@anderson.com</t>
  </si>
  <si>
    <t>V004534</t>
  </si>
  <si>
    <t>Williams-Macdonald</t>
  </si>
  <si>
    <t>IT126447283</t>
  </si>
  <si>
    <t>millermary@herring.org</t>
  </si>
  <si>
    <t>V004535</t>
  </si>
  <si>
    <t>Meyer-Lambert</t>
  </si>
  <si>
    <t>IT819164517</t>
  </si>
  <si>
    <t>amycraig@molina.com</t>
  </si>
  <si>
    <t>V004536</t>
  </si>
  <si>
    <t>Mcdonald, Baker and Adams</t>
  </si>
  <si>
    <t>FR295432088</t>
  </si>
  <si>
    <t>msmith@valentine.com</t>
  </si>
  <si>
    <t>V004537</t>
  </si>
  <si>
    <t>Medina Ltd</t>
  </si>
  <si>
    <t>GE654167696</t>
  </si>
  <si>
    <t>nelsonandrea@graves-humphrey.biz</t>
  </si>
  <si>
    <t>V004538</t>
  </si>
  <si>
    <t>Snow Ltd</t>
  </si>
  <si>
    <t>PO279837940</t>
  </si>
  <si>
    <t>jasonmcintyre@nguyen.com</t>
  </si>
  <si>
    <t>V004539</t>
  </si>
  <si>
    <t>Keller-Vargas</t>
  </si>
  <si>
    <t>SW912533757</t>
  </si>
  <si>
    <t>lauraporter@santos-neal.net</t>
  </si>
  <si>
    <t>V004540</t>
  </si>
  <si>
    <t>Clayton, Case and Hardy</t>
  </si>
  <si>
    <t>RO469802139</t>
  </si>
  <si>
    <t>josephknight@ramirez.com</t>
  </si>
  <si>
    <t>V004541</t>
  </si>
  <si>
    <t>Lee, Leonard and Flowers</t>
  </si>
  <si>
    <t>UN679979403</t>
  </si>
  <si>
    <t>bryantashley@perez-ross.com</t>
  </si>
  <si>
    <t>V004542</t>
  </si>
  <si>
    <t>Palmer-Patel</t>
  </si>
  <si>
    <t>SW803047000</t>
  </si>
  <si>
    <t>willisnicholas@lin-colon.com</t>
  </si>
  <si>
    <t>V004543</t>
  </si>
  <si>
    <t>Myers Group</t>
  </si>
  <si>
    <t>UN891315306</t>
  </si>
  <si>
    <t>zachary97@thomas-johnston.info</t>
  </si>
  <si>
    <t>V004544</t>
  </si>
  <si>
    <t>Crawford-Carter</t>
  </si>
  <si>
    <t>SP660437058</t>
  </si>
  <si>
    <t>alyssadiaz@hughes.info</t>
  </si>
  <si>
    <t>V004545</t>
  </si>
  <si>
    <t>Jefferson, Mccarthy and Chandler</t>
  </si>
  <si>
    <t>GE559681289</t>
  </si>
  <si>
    <t>acarter@walker.info</t>
  </si>
  <si>
    <t>V004546</t>
  </si>
  <si>
    <t>Stephens-Riley</t>
  </si>
  <si>
    <t>UN486155581</t>
  </si>
  <si>
    <t>danielleparks@norris-jones.com</t>
  </si>
  <si>
    <t>V004547</t>
  </si>
  <si>
    <t>SW360149009</t>
  </si>
  <si>
    <t>chris94@garcia.biz</t>
  </si>
  <si>
    <t>V004548</t>
  </si>
  <si>
    <t>RO908574701</t>
  </si>
  <si>
    <t>hillkelsey@drake.com</t>
  </si>
  <si>
    <t>V004549</t>
  </si>
  <si>
    <t>Doyle, Randall and Buchanan</t>
  </si>
  <si>
    <t>UN852362841</t>
  </si>
  <si>
    <t>justingreen@gonzalez.com</t>
  </si>
  <si>
    <t>V004550</t>
  </si>
  <si>
    <t>Foster, Bowman and Martin</t>
  </si>
  <si>
    <t>IT296395865</t>
  </si>
  <si>
    <t>meagandillon@lee-castaneda.org</t>
  </si>
  <si>
    <t>V004551</t>
  </si>
  <si>
    <t>Smith, Coleman and Blair</t>
  </si>
  <si>
    <t>FR177284186</t>
  </si>
  <si>
    <t>castrorachel@colon.info</t>
  </si>
  <si>
    <t>V004552</t>
  </si>
  <si>
    <t>Brewer-Rodriguez</t>
  </si>
  <si>
    <t>RO809899673</t>
  </si>
  <si>
    <t>qwilson@ramirez.com</t>
  </si>
  <si>
    <t>V004553</t>
  </si>
  <si>
    <t>IT195252037</t>
  </si>
  <si>
    <t>rvasquez@davis.com</t>
  </si>
  <si>
    <t>V004554</t>
  </si>
  <si>
    <t>Castillo, Price and Jones</t>
  </si>
  <si>
    <t>UN120633034</t>
  </si>
  <si>
    <t>leewilliam@phillips.biz</t>
  </si>
  <si>
    <t>V004555</t>
  </si>
  <si>
    <t>Kelly, Torres and Garcia</t>
  </si>
  <si>
    <t>FR870742477</t>
  </si>
  <si>
    <t>phelpsanthony@benitez.com</t>
  </si>
  <si>
    <t>V004556</t>
  </si>
  <si>
    <t>Graves-Howard</t>
  </si>
  <si>
    <t>FR923367099</t>
  </si>
  <si>
    <t>woodsbrian@marks-long.com</t>
  </si>
  <si>
    <t>V004557</t>
  </si>
  <si>
    <t>UN878403814</t>
  </si>
  <si>
    <t>lcole@gutierrez.net</t>
  </si>
  <si>
    <t>V004558</t>
  </si>
  <si>
    <t>Young-Tucker</t>
  </si>
  <si>
    <t>CZ336332555</t>
  </si>
  <si>
    <t>parkerbrian@cox.com</t>
  </si>
  <si>
    <t>V004559</t>
  </si>
  <si>
    <t>Atkinson PLC</t>
  </si>
  <si>
    <t>SP762164707</t>
  </si>
  <si>
    <t>diane29@stewart.org</t>
  </si>
  <si>
    <t>V004560</t>
  </si>
  <si>
    <t>GE362866849</t>
  </si>
  <si>
    <t>wellslarry@martinez.biz</t>
  </si>
  <si>
    <t>V004561</t>
  </si>
  <si>
    <t>Glover, Garcia and Campbell</t>
  </si>
  <si>
    <t>CZ558900444</t>
  </si>
  <si>
    <t>gentryderek@lee.com</t>
  </si>
  <si>
    <t>V004562</t>
  </si>
  <si>
    <t>Hall, Johnson and Alexander</t>
  </si>
  <si>
    <t>FR381285431</t>
  </si>
  <si>
    <t>kentmark@mitchell-holland.com</t>
  </si>
  <si>
    <t>V004563</t>
  </si>
  <si>
    <t>IT260748457</t>
  </si>
  <si>
    <t>brianburgess@robinson.com</t>
  </si>
  <si>
    <t>V004564</t>
  </si>
  <si>
    <t>Mcclain, Wolf and Maldonado</t>
  </si>
  <si>
    <t>RO191541274</t>
  </si>
  <si>
    <t>kim79@yates-le.org</t>
  </si>
  <si>
    <t>V004565</t>
  </si>
  <si>
    <t>Alexander, Vargas and Velasquez</t>
  </si>
  <si>
    <t>GE677083964</t>
  </si>
  <si>
    <t>watsonchristopher@jackson.org</t>
  </si>
  <si>
    <t>V004566</t>
  </si>
  <si>
    <t>Burgess LLC</t>
  </si>
  <si>
    <t>CZ141492956</t>
  </si>
  <si>
    <t>millerjason@ramirez-hood.com</t>
  </si>
  <si>
    <t>V004567</t>
  </si>
  <si>
    <t>Cook-Young</t>
  </si>
  <si>
    <t>UN812797717</t>
  </si>
  <si>
    <t>lucascummings@davis.com</t>
  </si>
  <si>
    <t>V004568</t>
  </si>
  <si>
    <t>Lopez, Shepherd and Lester</t>
  </si>
  <si>
    <t>GE264772923</t>
  </si>
  <si>
    <t>christopher48@reilly-walls.com</t>
  </si>
  <si>
    <t>V004569</t>
  </si>
  <si>
    <t>Brown, Parker and Wright</t>
  </si>
  <si>
    <t>FR457488143</t>
  </si>
  <si>
    <t>wilsonsandy@vang.net</t>
  </si>
  <si>
    <t>V004570</t>
  </si>
  <si>
    <t>Stephens, Kemp and Velez</t>
  </si>
  <si>
    <t>PO552624116</t>
  </si>
  <si>
    <t>taylorjames@knight-ruiz.biz</t>
  </si>
  <si>
    <t>V004571</t>
  </si>
  <si>
    <t>Young and Sons</t>
  </si>
  <si>
    <t>CZ471320981</t>
  </si>
  <si>
    <t>johnsonkatie@schwartz.com</t>
  </si>
  <si>
    <t>V004572</t>
  </si>
  <si>
    <t>Morgan and Sons</t>
  </si>
  <si>
    <t>FR255620080</t>
  </si>
  <si>
    <t>mterry@rogers-finley.com</t>
  </si>
  <si>
    <t>V004573</t>
  </si>
  <si>
    <t>Johnson, Forbes and Smith</t>
  </si>
  <si>
    <t>UN678740188</t>
  </si>
  <si>
    <t>donnabrown@edwards.info</t>
  </si>
  <si>
    <t>V004574</t>
  </si>
  <si>
    <t>UN917032725</t>
  </si>
  <si>
    <t>hsmith@hernandez-clark.com</t>
  </si>
  <si>
    <t>V004575</t>
  </si>
  <si>
    <t>Dyer Group</t>
  </si>
  <si>
    <t>PO481205370</t>
  </si>
  <si>
    <t>catherine61@wallace-townsend.org</t>
  </si>
  <si>
    <t>V004576</t>
  </si>
  <si>
    <t>SP602694875</t>
  </si>
  <si>
    <t>michael59@dominguez-carroll.com</t>
  </si>
  <si>
    <t>V004577</t>
  </si>
  <si>
    <t>Christian, Nelson and Henry</t>
  </si>
  <si>
    <t>IT206354065</t>
  </si>
  <si>
    <t>psmith@snyder.com</t>
  </si>
  <si>
    <t>V004578</t>
  </si>
  <si>
    <t>Miller-Olsen</t>
  </si>
  <si>
    <t>PO647263363</t>
  </si>
  <si>
    <t>loridecker@thompson-estrada.com</t>
  </si>
  <si>
    <t>V004579</t>
  </si>
  <si>
    <t>Kline-Vang</t>
  </si>
  <si>
    <t>SP953946892</t>
  </si>
  <si>
    <t>rebeccajoseph@griffin.com</t>
  </si>
  <si>
    <t>V004580</t>
  </si>
  <si>
    <t>Atkins, Green and Hess</t>
  </si>
  <si>
    <t>CZ378219487</t>
  </si>
  <si>
    <t>tiffanyduncan@ramos.com</t>
  </si>
  <si>
    <t>V004581</t>
  </si>
  <si>
    <t>Solis-Beltran</t>
  </si>
  <si>
    <t>UN779383078</t>
  </si>
  <si>
    <t>jensenwendy@velasquez.info</t>
  </si>
  <si>
    <t>V004582</t>
  </si>
  <si>
    <t>Nguyen-Arroyo</t>
  </si>
  <si>
    <t>UN280036261</t>
  </si>
  <si>
    <t>delacruznicholas@fisher-parks.biz</t>
  </si>
  <si>
    <t>V004583</t>
  </si>
  <si>
    <t>Jones-Stewart</t>
  </si>
  <si>
    <t>UN132797338</t>
  </si>
  <si>
    <t>kevans@smith.com</t>
  </si>
  <si>
    <t>V004584</t>
  </si>
  <si>
    <t>Rowe Ltd</t>
  </si>
  <si>
    <t>FR188272543</t>
  </si>
  <si>
    <t>glenn21@green-potts.biz</t>
  </si>
  <si>
    <t>V004585</t>
  </si>
  <si>
    <t>Zamora, Murray and White</t>
  </si>
  <si>
    <t>IT693010308</t>
  </si>
  <si>
    <t>sawyerannette@allen-richardson.com</t>
  </si>
  <si>
    <t>V004586</t>
  </si>
  <si>
    <t>Warren-Baker</t>
  </si>
  <si>
    <t>RO804679961</t>
  </si>
  <si>
    <t>michael88@oliver.com</t>
  </si>
  <si>
    <t>V004587</t>
  </si>
  <si>
    <t>UN655008170</t>
  </si>
  <si>
    <t>masonroy@george-white.com</t>
  </si>
  <si>
    <t>V004588</t>
  </si>
  <si>
    <t>Eaton Group</t>
  </si>
  <si>
    <t>GE191566130</t>
  </si>
  <si>
    <t>dennis94@johnson.biz</t>
  </si>
  <si>
    <t>V004589</t>
  </si>
  <si>
    <t>Mcguire Ltd</t>
  </si>
  <si>
    <t>CZ252921196</t>
  </si>
  <si>
    <t>vaughnzachary@figueroa-bell.com</t>
  </si>
  <si>
    <t>V004590</t>
  </si>
  <si>
    <t>Martinez-Benton</t>
  </si>
  <si>
    <t>CZ858401582</t>
  </si>
  <si>
    <t>xsnow@perez.com</t>
  </si>
  <si>
    <t>V004591</t>
  </si>
  <si>
    <t>House and Sons</t>
  </si>
  <si>
    <t>UN703508593</t>
  </si>
  <si>
    <t>jjimenez@davis.info</t>
  </si>
  <si>
    <t>V004592</t>
  </si>
  <si>
    <t>Harrington-Shah</t>
  </si>
  <si>
    <t>SP210952468</t>
  </si>
  <si>
    <t>wacevedo@glass-marquez.com</t>
  </si>
  <si>
    <t>V004593</t>
  </si>
  <si>
    <t>Perez, Burke and Mcgrath</t>
  </si>
  <si>
    <t>IT542938198</t>
  </si>
  <si>
    <t>ashley44@hall.info</t>
  </si>
  <si>
    <t>V004594</t>
  </si>
  <si>
    <t>Brewer Group</t>
  </si>
  <si>
    <t>FR234057271</t>
  </si>
  <si>
    <t>gsmith@martin-martinez.com</t>
  </si>
  <si>
    <t>V004595</t>
  </si>
  <si>
    <t>Cisneros Group</t>
  </si>
  <si>
    <t>GE442661544</t>
  </si>
  <si>
    <t>caitlynbell@chavez-williams.com</t>
  </si>
  <si>
    <t>V004596</t>
  </si>
  <si>
    <t>Rocha PLC</t>
  </si>
  <si>
    <t>SP534081660</t>
  </si>
  <si>
    <t>xmedina@hancock.biz</t>
  </si>
  <si>
    <t>V004597</t>
  </si>
  <si>
    <t>Brown-Gonzales</t>
  </si>
  <si>
    <t>GE833305997</t>
  </si>
  <si>
    <t>dakotabryant@walker.com</t>
  </si>
  <si>
    <t>V004598</t>
  </si>
  <si>
    <t>CZ727349450</t>
  </si>
  <si>
    <t>tcruz@murray.biz</t>
  </si>
  <si>
    <t>V004599</t>
  </si>
  <si>
    <t>Brewer Ltd</t>
  </si>
  <si>
    <t>CZ957897988</t>
  </si>
  <si>
    <t>mary31@gibbs.com</t>
  </si>
  <si>
    <t>V004600</t>
  </si>
  <si>
    <t>Williams, Wells and Vasquez</t>
  </si>
  <si>
    <t>GE603266063</t>
  </si>
  <si>
    <t>nancy13@reed.com</t>
  </si>
  <si>
    <t>V004601</t>
  </si>
  <si>
    <t>Campbell, Gonzalez and Hawkins</t>
  </si>
  <si>
    <t>SP632805180</t>
  </si>
  <si>
    <t>williamturner@carter.net</t>
  </si>
  <si>
    <t>V004602</t>
  </si>
  <si>
    <t>Mendoza, May and Bell</t>
  </si>
  <si>
    <t>IT228042840</t>
  </si>
  <si>
    <t>rreynolds@stewart.com</t>
  </si>
  <si>
    <t>V004603</t>
  </si>
  <si>
    <t>CZ844570949</t>
  </si>
  <si>
    <t>ipreston@thompson.org</t>
  </si>
  <si>
    <t>V004604</t>
  </si>
  <si>
    <t>Moore, King and Andersen</t>
  </si>
  <si>
    <t>UN466064458</t>
  </si>
  <si>
    <t>parkerryan@johnson.info</t>
  </si>
  <si>
    <t>V004605</t>
  </si>
  <si>
    <t>Saunders-Pham</t>
  </si>
  <si>
    <t>UN439117901</t>
  </si>
  <si>
    <t>sonyacollins@dillon-meza.info</t>
  </si>
  <si>
    <t>V004606</t>
  </si>
  <si>
    <t>Elliott-Tucker</t>
  </si>
  <si>
    <t>SP408977016</t>
  </si>
  <si>
    <t>melindajoyce@nguyen-foley.net</t>
  </si>
  <si>
    <t>V004607</t>
  </si>
  <si>
    <t>Mason-Fischer</t>
  </si>
  <si>
    <t>UN163711347</t>
  </si>
  <si>
    <t>michael95@carlson-wolfe.com</t>
  </si>
  <si>
    <t>V004608</t>
  </si>
  <si>
    <t>Calderon, Reid and Camacho</t>
  </si>
  <si>
    <t>SP976275757</t>
  </si>
  <si>
    <t>cynthiagraves@johnson.com</t>
  </si>
  <si>
    <t>V004609</t>
  </si>
  <si>
    <t>Jackson-Ramirez</t>
  </si>
  <si>
    <t>IT482137204</t>
  </si>
  <si>
    <t>amandacarlson@frederick.net</t>
  </si>
  <si>
    <t>V004610</t>
  </si>
  <si>
    <t>Sanchez-Gomez</t>
  </si>
  <si>
    <t>SP410289629</t>
  </si>
  <si>
    <t>patriciaferguson@bell-fernandez.biz</t>
  </si>
  <si>
    <t>V004611</t>
  </si>
  <si>
    <t>Roberts, Ruiz and Clark</t>
  </si>
  <si>
    <t>FR338615874</t>
  </si>
  <si>
    <t>lkramer@salinas.com</t>
  </si>
  <si>
    <t>V004612</t>
  </si>
  <si>
    <t>Calhoun Inc</t>
  </si>
  <si>
    <t>PO503264144</t>
  </si>
  <si>
    <t>armstrongamy@miranda.org</t>
  </si>
  <si>
    <t>V004613</t>
  </si>
  <si>
    <t>Palmer, Price and Perez</t>
  </si>
  <si>
    <t>GE343450930</t>
  </si>
  <si>
    <t>jonathanmoore@lawrence.com</t>
  </si>
  <si>
    <t>V004614</t>
  </si>
  <si>
    <t>Garrison-Hanna</t>
  </si>
  <si>
    <t>IT363922872</t>
  </si>
  <si>
    <t>haleyfrank@torres.com</t>
  </si>
  <si>
    <t>V004615</t>
  </si>
  <si>
    <t>Donovan Ltd</t>
  </si>
  <si>
    <t>RO597989543</t>
  </si>
  <si>
    <t>hendersondevin@sanders-daniel.com</t>
  </si>
  <si>
    <t>V004616</t>
  </si>
  <si>
    <t>Nelson-Wallace</t>
  </si>
  <si>
    <t>SP743714555</t>
  </si>
  <si>
    <t>V004617</t>
  </si>
  <si>
    <t>Diaz-Campbell</t>
  </si>
  <si>
    <t>RO925797394</t>
  </si>
  <si>
    <t>charlesjohnson@myers.com</t>
  </si>
  <si>
    <t>V004618</t>
  </si>
  <si>
    <t>PO536801796</t>
  </si>
  <si>
    <t>caitlynmorris@singleton.net</t>
  </si>
  <si>
    <t>V004619</t>
  </si>
  <si>
    <t>Mccann, Patton and Henderson</t>
  </si>
  <si>
    <t>FR368414163</t>
  </si>
  <si>
    <t>greerkrista@jordan.net</t>
  </si>
  <si>
    <t>V004620</t>
  </si>
  <si>
    <t>Harris, Walls and Johnson</t>
  </si>
  <si>
    <t>GE909343580</t>
  </si>
  <si>
    <t>christinarhodes@moreno.com</t>
  </si>
  <si>
    <t>V004621</t>
  </si>
  <si>
    <t>Berger-Smith</t>
  </si>
  <si>
    <t>IT371560542</t>
  </si>
  <si>
    <t>ilane@garcia-cardenas.com</t>
  </si>
  <si>
    <t>V004622</t>
  </si>
  <si>
    <t>Becker, Frazier and Nolan</t>
  </si>
  <si>
    <t>UN945705656</t>
  </si>
  <si>
    <t>joshualewis@martin.org</t>
  </si>
  <si>
    <t>V004623</t>
  </si>
  <si>
    <t>Wagner, Bowers and Waller</t>
  </si>
  <si>
    <t>SW904053941</t>
  </si>
  <si>
    <t>petergraham@phillips-chan.com</t>
  </si>
  <si>
    <t>V004624</t>
  </si>
  <si>
    <t>Hicks, James and Myers</t>
  </si>
  <si>
    <t>RO916693622</t>
  </si>
  <si>
    <t>kaitlyncurry@strickland-long.com</t>
  </si>
  <si>
    <t>V004625</t>
  </si>
  <si>
    <t>Duffy-Jimenez</t>
  </si>
  <si>
    <t>SP823385484</t>
  </si>
  <si>
    <t>wilsonstephen@bailey-blair.com</t>
  </si>
  <si>
    <t>V004626</t>
  </si>
  <si>
    <t>Thompson, Anderson and Randall</t>
  </si>
  <si>
    <t>SP690950194</t>
  </si>
  <si>
    <t>comptonchristopher@lowery.com</t>
  </si>
  <si>
    <t>V004627</t>
  </si>
  <si>
    <t>Hess-Massey</t>
  </si>
  <si>
    <t>GE933155897</t>
  </si>
  <si>
    <t>kadams@ferguson.biz</t>
  </si>
  <si>
    <t>V004628</t>
  </si>
  <si>
    <t>Welch Ltd</t>
  </si>
  <si>
    <t>IT289048277</t>
  </si>
  <si>
    <t>alexandercassidy@harrison-smith.com</t>
  </si>
  <si>
    <t>V004629</t>
  </si>
  <si>
    <t>Bradley-Knight</t>
  </si>
  <si>
    <t>SW498677028</t>
  </si>
  <si>
    <t>V004630</t>
  </si>
  <si>
    <t>Yu-Nguyen</t>
  </si>
  <si>
    <t>SW930388189</t>
  </si>
  <si>
    <t>swilliams@decker-robinson.com</t>
  </si>
  <si>
    <t>V004631</t>
  </si>
  <si>
    <t>Sanders Inc</t>
  </si>
  <si>
    <t>UN439408803</t>
  </si>
  <si>
    <t>sjacobs@price.com</t>
  </si>
  <si>
    <t>V004632</t>
  </si>
  <si>
    <t>King, Hart and Rowland</t>
  </si>
  <si>
    <t>SP400582470</t>
  </si>
  <si>
    <t>mooneyerin@wallace-richards.com</t>
  </si>
  <si>
    <t>V004633</t>
  </si>
  <si>
    <t>Lowery-Stevens</t>
  </si>
  <si>
    <t>PO447205717</t>
  </si>
  <si>
    <t>cynthia35@schwartz.net</t>
  </si>
  <si>
    <t>V004634</t>
  </si>
  <si>
    <t>UN590814815</t>
  </si>
  <si>
    <t>stacie18@obrien.com</t>
  </si>
  <si>
    <t>V004635</t>
  </si>
  <si>
    <t>Howard, Abbott and Goodman</t>
  </si>
  <si>
    <t>IT697165036</t>
  </si>
  <si>
    <t>keithhannah@jordan-robinson.com</t>
  </si>
  <si>
    <t>V004636</t>
  </si>
  <si>
    <t>GE958425290</t>
  </si>
  <si>
    <t>V004637</t>
  </si>
  <si>
    <t>Daniel-Howe</t>
  </si>
  <si>
    <t>UN278309166</t>
  </si>
  <si>
    <t>jason67@lee.com</t>
  </si>
  <si>
    <t>V004638</t>
  </si>
  <si>
    <t>Galvan LLC</t>
  </si>
  <si>
    <t>SP860514106</t>
  </si>
  <si>
    <t>darrylwilliams@wilkinson.com</t>
  </si>
  <si>
    <t>V004639</t>
  </si>
  <si>
    <t>Tucker, Hughes and Guerrero</t>
  </si>
  <si>
    <t>SP401400800</t>
  </si>
  <si>
    <t>nicole53@hubbard.net</t>
  </si>
  <si>
    <t>V004640</t>
  </si>
  <si>
    <t>Watson-Hensley</t>
  </si>
  <si>
    <t>PO253334843</t>
  </si>
  <si>
    <t>michaelshaw@poole.com</t>
  </si>
  <si>
    <t>V004641</t>
  </si>
  <si>
    <t>Nunez, Zuniga and Gray</t>
  </si>
  <si>
    <t>SW443156198</t>
  </si>
  <si>
    <t>kramirez@williams.info</t>
  </si>
  <si>
    <t>V004642</t>
  </si>
  <si>
    <t>Williams, Morrison and Dixon</t>
  </si>
  <si>
    <t>PO748259546</t>
  </si>
  <si>
    <t>george65@malone.com</t>
  </si>
  <si>
    <t>V004643</t>
  </si>
  <si>
    <t>Martinez-Blake</t>
  </si>
  <si>
    <t>SW954884681</t>
  </si>
  <si>
    <t>david30@grimes.com</t>
  </si>
  <si>
    <t>V004644</t>
  </si>
  <si>
    <t>Henderson-Davis</t>
  </si>
  <si>
    <t>IT151606904</t>
  </si>
  <si>
    <t>rbrown@salazar-andrews.com</t>
  </si>
  <si>
    <t>V004645</t>
  </si>
  <si>
    <t>UN155743003</t>
  </si>
  <si>
    <t>susan56@parker.info</t>
  </si>
  <si>
    <t>V004646</t>
  </si>
  <si>
    <t>Shepard and Sons</t>
  </si>
  <si>
    <t>SW738518160</t>
  </si>
  <si>
    <t>robersonjoshua@warren.com</t>
  </si>
  <si>
    <t>V004647</t>
  </si>
  <si>
    <t>Daniels-Moore</t>
  </si>
  <si>
    <t>SP113610206</t>
  </si>
  <si>
    <t>amy29@lambert.org</t>
  </si>
  <si>
    <t>V004648</t>
  </si>
  <si>
    <t>Kelly, Sanders and Walker</t>
  </si>
  <si>
    <t>UN203235782</t>
  </si>
  <si>
    <t>nbolton@austin.com</t>
  </si>
  <si>
    <t>V004649</t>
  </si>
  <si>
    <t>Valentine Ltd</t>
  </si>
  <si>
    <t>UN713375309</t>
  </si>
  <si>
    <t>christopherfisher@koch.com</t>
  </si>
  <si>
    <t>V004650</t>
  </si>
  <si>
    <t>Cruz, Garza and Lynn</t>
  </si>
  <si>
    <t>CZ636940642</t>
  </si>
  <si>
    <t>williamedwards@nguyen.com</t>
  </si>
  <si>
    <t>V004651</t>
  </si>
  <si>
    <t>Luna PLC</t>
  </si>
  <si>
    <t>SW722203892</t>
  </si>
  <si>
    <t>gentryrachel@lopez-sullivan.com</t>
  </si>
  <si>
    <t>V004652</t>
  </si>
  <si>
    <t>UN184008574</t>
  </si>
  <si>
    <t>obullock@shah.biz</t>
  </si>
  <si>
    <t>V004653</t>
  </si>
  <si>
    <t>Garcia, Vang and Jimenez</t>
  </si>
  <si>
    <t>CZ374258064</t>
  </si>
  <si>
    <t>morgan03@douglas-newton.com</t>
  </si>
  <si>
    <t>V004654</t>
  </si>
  <si>
    <t>Chaney and Sons</t>
  </si>
  <si>
    <t>RO954684044</t>
  </si>
  <si>
    <t>williammccarthy@smith.com</t>
  </si>
  <si>
    <t>V004655</t>
  </si>
  <si>
    <t>Allen-Adams</t>
  </si>
  <si>
    <t>SP547524976</t>
  </si>
  <si>
    <t>donaldmeyer@simmons-watson.com</t>
  </si>
  <si>
    <t>V004656</t>
  </si>
  <si>
    <t>Harris, Johnson and Ryan</t>
  </si>
  <si>
    <t>GE257963906</t>
  </si>
  <si>
    <t>jennifer83@kline.com</t>
  </si>
  <si>
    <t>V004657</t>
  </si>
  <si>
    <t>Bush, Zamora and Yu</t>
  </si>
  <si>
    <t>RO808422809</t>
  </si>
  <si>
    <t>tristan86@romero.info</t>
  </si>
  <si>
    <t>V004658</t>
  </si>
  <si>
    <t>Richard, Ferrell and Jackson</t>
  </si>
  <si>
    <t>IT601930237</t>
  </si>
  <si>
    <t>patriciahuang@garza.com</t>
  </si>
  <si>
    <t>V004659</t>
  </si>
  <si>
    <t>Bell, Thompson and Jones</t>
  </si>
  <si>
    <t>PO677578056</t>
  </si>
  <si>
    <t>perezchristopher@myers.biz</t>
  </si>
  <si>
    <t>V004660</t>
  </si>
  <si>
    <t>Berry, Allen and Evans</t>
  </si>
  <si>
    <t>IT745051318</t>
  </si>
  <si>
    <t>morenocorey@mcmillan-duncan.org</t>
  </si>
  <si>
    <t>V004661</t>
  </si>
  <si>
    <t>Ford-Wood</t>
  </si>
  <si>
    <t>RO545087904</t>
  </si>
  <si>
    <t>garciabrent@navarro.info</t>
  </si>
  <si>
    <t>V004662</t>
  </si>
  <si>
    <t>Luna-Lewis</t>
  </si>
  <si>
    <t>PO280661994</t>
  </si>
  <si>
    <t>charlescharles@dillon.com</t>
  </si>
  <si>
    <t>V004663</t>
  </si>
  <si>
    <t>Mitchell-Weiss</t>
  </si>
  <si>
    <t>CZ826696839</t>
  </si>
  <si>
    <t>john14@chang.net</t>
  </si>
  <si>
    <t>V004664</t>
  </si>
  <si>
    <t>Donovan-Garcia</t>
  </si>
  <si>
    <t>IT637382650</t>
  </si>
  <si>
    <t>ryan28@hughes.info</t>
  </si>
  <si>
    <t>V004665</t>
  </si>
  <si>
    <t>Fleming, Schwartz and Gilbert</t>
  </si>
  <si>
    <t>PO831099425</t>
  </si>
  <si>
    <t>htaylor@williams.biz</t>
  </si>
  <si>
    <t>V004666</t>
  </si>
  <si>
    <t>Hess Group</t>
  </si>
  <si>
    <t>PO215444711</t>
  </si>
  <si>
    <t>mitchellzachary@kelley.biz</t>
  </si>
  <si>
    <t>V004667</t>
  </si>
  <si>
    <t>Gates, Williams and Todd</t>
  </si>
  <si>
    <t>GE834213075</t>
  </si>
  <si>
    <t>bakerstephanie@guerrero.com</t>
  </si>
  <si>
    <t>V004668</t>
  </si>
  <si>
    <t>Barr-Carpenter</t>
  </si>
  <si>
    <t>CZ636330802</t>
  </si>
  <si>
    <t>teresa40@sanchez.com</t>
  </si>
  <si>
    <t>V004669</t>
  </si>
  <si>
    <t>Shannon, Andrade and Young</t>
  </si>
  <si>
    <t>RO682474605</t>
  </si>
  <si>
    <t>martinezmichelle@soto-wilson.biz</t>
  </si>
  <si>
    <t>V004670</t>
  </si>
  <si>
    <t>Pugh, Nelson and Williams</t>
  </si>
  <si>
    <t>UN212868533</t>
  </si>
  <si>
    <t>kelly77@mathews.com</t>
  </si>
  <si>
    <t>V004671</t>
  </si>
  <si>
    <t>Sloan-Powers</t>
  </si>
  <si>
    <t>PO529312020</t>
  </si>
  <si>
    <t>kathleen13@campbell.com</t>
  </si>
  <si>
    <t>V004672</t>
  </si>
  <si>
    <t>Brown-Duncan</t>
  </si>
  <si>
    <t>IT440160731</t>
  </si>
  <si>
    <t>yconner@white.com</t>
  </si>
  <si>
    <t>V004673</t>
  </si>
  <si>
    <t>Cox, Davis and Buchanan</t>
  </si>
  <si>
    <t>SP343685773</t>
  </si>
  <si>
    <t>brownjacob@johnson.com</t>
  </si>
  <si>
    <t>V004674</t>
  </si>
  <si>
    <t>Wilkinson PLC</t>
  </si>
  <si>
    <t>kgeorge@james.org</t>
  </si>
  <si>
    <t>V004675</t>
  </si>
  <si>
    <t>Ballard Ltd</t>
  </si>
  <si>
    <t>SP719817860</t>
  </si>
  <si>
    <t>davidbailey@miller-andrews.com</t>
  </si>
  <si>
    <t>V004676</t>
  </si>
  <si>
    <t>Reed, Collins and Robertson</t>
  </si>
  <si>
    <t>UN809637786</t>
  </si>
  <si>
    <t>wwilson@payne.com</t>
  </si>
  <si>
    <t>V004677</t>
  </si>
  <si>
    <t>Davis-Calderon</t>
  </si>
  <si>
    <t>CZ464943686</t>
  </si>
  <si>
    <t>mcmahonkathryn@harris.com</t>
  </si>
  <si>
    <t>V004678</t>
  </si>
  <si>
    <t>Hale-Nash</t>
  </si>
  <si>
    <t>GE699151926</t>
  </si>
  <si>
    <t>omartin@williams.com</t>
  </si>
  <si>
    <t>V004679</t>
  </si>
  <si>
    <t>Klein-Flores</t>
  </si>
  <si>
    <t>CZ140269768</t>
  </si>
  <si>
    <t>burkejonathan@simmons.com</t>
  </si>
  <si>
    <t>V004680</t>
  </si>
  <si>
    <t>Brennan-Ramirez</t>
  </si>
  <si>
    <t>PO886818277</t>
  </si>
  <si>
    <t>krogers@jones.biz</t>
  </si>
  <si>
    <t>V004681</t>
  </si>
  <si>
    <t>Mendez, Hood and Moore</t>
  </si>
  <si>
    <t>PO758427113</t>
  </si>
  <si>
    <t>zacharyjensen@peterson-gonzalez.com</t>
  </si>
  <si>
    <t>V004682</t>
  </si>
  <si>
    <t>Bennett Inc</t>
  </si>
  <si>
    <t>PO995661539</t>
  </si>
  <si>
    <t>gerald07@kaiser.com</t>
  </si>
  <si>
    <t>V004683</t>
  </si>
  <si>
    <t>Bridges, Mccarthy and Gonzalez</t>
  </si>
  <si>
    <t>IT196681756</t>
  </si>
  <si>
    <t>ostrong@casey.com</t>
  </si>
  <si>
    <t>V004684</t>
  </si>
  <si>
    <t>Johnson, Parker and Johnson</t>
  </si>
  <si>
    <t>FR308035954</t>
  </si>
  <si>
    <t>johnsonalyssa@murphy.com</t>
  </si>
  <si>
    <t>V004685</t>
  </si>
  <si>
    <t>Davis-Tapia</t>
  </si>
  <si>
    <t>UN781338671</t>
  </si>
  <si>
    <t>V004686</t>
  </si>
  <si>
    <t>Watkins-Crawford</t>
  </si>
  <si>
    <t>FR631169899</t>
  </si>
  <si>
    <t>balvarez@adams.com</t>
  </si>
  <si>
    <t>V004687</t>
  </si>
  <si>
    <t>Spencer, Grimes and West</t>
  </si>
  <si>
    <t>UN593000464</t>
  </si>
  <si>
    <t>carrie91@harper-lynch.com</t>
  </si>
  <si>
    <t>V004688</t>
  </si>
  <si>
    <t>Fisher, Vasquez and Haas</t>
  </si>
  <si>
    <t>UN127858284</t>
  </si>
  <si>
    <t>matthewjohnson@crane-haynes.com</t>
  </si>
  <si>
    <t>V004689</t>
  </si>
  <si>
    <t>Solis-Mcdaniel</t>
  </si>
  <si>
    <t>FR503302502</t>
  </si>
  <si>
    <t>figueroamargaret@weiss.com</t>
  </si>
  <si>
    <t>V004690</t>
  </si>
  <si>
    <t>Cox PLC</t>
  </si>
  <si>
    <t>SP643537801</t>
  </si>
  <si>
    <t>yvincent@simpson-nichols.biz</t>
  </si>
  <si>
    <t>V004691</t>
  </si>
  <si>
    <t>Martinez-Bridges</t>
  </si>
  <si>
    <t>CZ512523935</t>
  </si>
  <si>
    <t>justindillon@ruiz.biz</t>
  </si>
  <si>
    <t>V004692</t>
  </si>
  <si>
    <t>Nash LLC</t>
  </si>
  <si>
    <t>CZ544073110</t>
  </si>
  <si>
    <t>ievans@henderson.com</t>
  </si>
  <si>
    <t>V004693</t>
  </si>
  <si>
    <t>Fields-Ward</t>
  </si>
  <si>
    <t>CZ167293678</t>
  </si>
  <si>
    <t>brendaflores@patterson-barber.com</t>
  </si>
  <si>
    <t>V004694</t>
  </si>
  <si>
    <t>Willis-Moore</t>
  </si>
  <si>
    <t>UN556110320</t>
  </si>
  <si>
    <t>melissa49@washington.org</t>
  </si>
  <si>
    <t>V004695</t>
  </si>
  <si>
    <t>Kent-Ross</t>
  </si>
  <si>
    <t>RO259867326</t>
  </si>
  <si>
    <t>gomezkimberly@cooper.com</t>
  </si>
  <si>
    <t>V004696</t>
  </si>
  <si>
    <t>Jarvis, Barker and Sullivan</t>
  </si>
  <si>
    <t>SW526391239</t>
  </si>
  <si>
    <t>ashleyherrera@clay-bruce.info</t>
  </si>
  <si>
    <t>V004697</t>
  </si>
  <si>
    <t>Molina-Hansen</t>
  </si>
  <si>
    <t>PO116177198</t>
  </si>
  <si>
    <t>christopher53@smith.com</t>
  </si>
  <si>
    <t>V004698</t>
  </si>
  <si>
    <t>Smith, Larson and Wilson</t>
  </si>
  <si>
    <t>RO503446318</t>
  </si>
  <si>
    <t>ericwaters@huff-griffin.biz</t>
  </si>
  <si>
    <t>V004699</t>
  </si>
  <si>
    <t>UN627463461</t>
  </si>
  <si>
    <t>garyharris@garcia-garcia.biz</t>
  </si>
  <si>
    <t>V004700</t>
  </si>
  <si>
    <t>Morgan, Matthews and Krueger</t>
  </si>
  <si>
    <t>UN947075537</t>
  </si>
  <si>
    <t>stevensangela@rasmussen.com</t>
  </si>
  <si>
    <t>V004701</t>
  </si>
  <si>
    <t>IT753348460</t>
  </si>
  <si>
    <t>michael81@long.com</t>
  </si>
  <si>
    <t>V004702</t>
  </si>
  <si>
    <t>Lewis-Richard</t>
  </si>
  <si>
    <t>SW968621241</t>
  </si>
  <si>
    <t>hannah49@ramos.net</t>
  </si>
  <si>
    <t>V004703</t>
  </si>
  <si>
    <t>Best-Martinez</t>
  </si>
  <si>
    <t>GE150888833</t>
  </si>
  <si>
    <t>megan54@whitney.com</t>
  </si>
  <si>
    <t>V004704</t>
  </si>
  <si>
    <t>Hernandez Ltd</t>
  </si>
  <si>
    <t>UN717240214</t>
  </si>
  <si>
    <t>mmoses@davis.info</t>
  </si>
  <si>
    <t>V004705</t>
  </si>
  <si>
    <t>Ward Ltd</t>
  </si>
  <si>
    <t>CZ844902919</t>
  </si>
  <si>
    <t>maysmichael@monroe.com</t>
  </si>
  <si>
    <t>V004706</t>
  </si>
  <si>
    <t>Stewart-Rivera</t>
  </si>
  <si>
    <t>SW254002891</t>
  </si>
  <si>
    <t>gregory64@hunter.info</t>
  </si>
  <si>
    <t>V004707</t>
  </si>
  <si>
    <t>Walker Ltd</t>
  </si>
  <si>
    <t>FR673359572</t>
  </si>
  <si>
    <t>campbellbenjamin@snyder.com</t>
  </si>
  <si>
    <t>V004708</t>
  </si>
  <si>
    <t>Moore, Kelly and Hogan</t>
  </si>
  <si>
    <t>UN211932365</t>
  </si>
  <si>
    <t>krollins@reilly-thompson.com</t>
  </si>
  <si>
    <t>V004709</t>
  </si>
  <si>
    <t>Perry and Sons</t>
  </si>
  <si>
    <t>IT788307459</t>
  </si>
  <si>
    <t>tgarrett@horton-long.net</t>
  </si>
  <si>
    <t>V004710</t>
  </si>
  <si>
    <t>Walker, Mckenzie and Pierce</t>
  </si>
  <si>
    <t>SW384009449</t>
  </si>
  <si>
    <t>yolandacooley@rose.biz</t>
  </si>
  <si>
    <t>V004711</t>
  </si>
  <si>
    <t>Wood, Wagner and Lucas</t>
  </si>
  <si>
    <t>GE676828363</t>
  </si>
  <si>
    <t>johnnykennedy@castro-jackson.com</t>
  </si>
  <si>
    <t>V004712</t>
  </si>
  <si>
    <t>FR159189043</t>
  </si>
  <si>
    <t>ianderson@reynolds.com</t>
  </si>
  <si>
    <t>V004713</t>
  </si>
  <si>
    <t>Cooper, Byrd and Berg</t>
  </si>
  <si>
    <t>RO451350001</t>
  </si>
  <si>
    <t>annette31@long-lin.org</t>
  </si>
  <si>
    <t>V004714</t>
  </si>
  <si>
    <t>Green-Garrett</t>
  </si>
  <si>
    <t>UN645672656</t>
  </si>
  <si>
    <t>sjenkins@brown-levine.com</t>
  </si>
  <si>
    <t>V004715</t>
  </si>
  <si>
    <t>Simmons-Walters</t>
  </si>
  <si>
    <t>SP747029711</t>
  </si>
  <si>
    <t>sarahsandoval@johnson.org</t>
  </si>
  <si>
    <t>V004716</t>
  </si>
  <si>
    <t>UN450983991</t>
  </si>
  <si>
    <t>gutierrezkevin@reynolds-mcfarland.com</t>
  </si>
  <si>
    <t>V004717</t>
  </si>
  <si>
    <t>Clark Ltd</t>
  </si>
  <si>
    <t>UN890059916</t>
  </si>
  <si>
    <t>phunt@young.com</t>
  </si>
  <si>
    <t>V004718</t>
  </si>
  <si>
    <t>Jenkins Ltd</t>
  </si>
  <si>
    <t>UN236241984</t>
  </si>
  <si>
    <t>terrimoore@velasquez.com</t>
  </si>
  <si>
    <t>V004719</t>
  </si>
  <si>
    <t>Hopkins and Sons</t>
  </si>
  <si>
    <t>UN844182576</t>
  </si>
  <si>
    <t>griffinharold@montes-smith.biz</t>
  </si>
  <si>
    <t>V004720</t>
  </si>
  <si>
    <t>Franco Ltd</t>
  </si>
  <si>
    <t>PO509387580</t>
  </si>
  <si>
    <t>briannaescobar@johnson.biz</t>
  </si>
  <si>
    <t>V004721</t>
  </si>
  <si>
    <t>Weber-Harris</t>
  </si>
  <si>
    <t>UN364725691</t>
  </si>
  <si>
    <t>hodgekatherine@barr.com</t>
  </si>
  <si>
    <t>V004722</t>
  </si>
  <si>
    <t>Hernandez-Harvey</t>
  </si>
  <si>
    <t>IT891739748</t>
  </si>
  <si>
    <t>amy19@howard.com</t>
  </si>
  <si>
    <t>V004723</t>
  </si>
  <si>
    <t>Guerra Inc</t>
  </si>
  <si>
    <t>SP699900556</t>
  </si>
  <si>
    <t>caroline18@garner.com</t>
  </si>
  <si>
    <t>V004724</t>
  </si>
  <si>
    <t>Spencer, Hoffman and Boyd</t>
  </si>
  <si>
    <t>FR726721284</t>
  </si>
  <si>
    <t>kinghannah@taylor.com</t>
  </si>
  <si>
    <t>V004725</t>
  </si>
  <si>
    <t>Murphy-Green</t>
  </si>
  <si>
    <t>CZ856985866</t>
  </si>
  <si>
    <t>V004726</t>
  </si>
  <si>
    <t>Lane-King</t>
  </si>
  <si>
    <t>UN757259133</t>
  </si>
  <si>
    <t>wblackwell@young-shaffer.net</t>
  </si>
  <si>
    <t>V004727</t>
  </si>
  <si>
    <t>Alexander Inc</t>
  </si>
  <si>
    <t>FR697882110</t>
  </si>
  <si>
    <t>anthonygarner@russell.com</t>
  </si>
  <si>
    <t>V004728</t>
  </si>
  <si>
    <t>Brown, Young and Gaines</t>
  </si>
  <si>
    <t>GE498274104</t>
  </si>
  <si>
    <t>crawfordantonio@moore.com</t>
  </si>
  <si>
    <t>V004729</t>
  </si>
  <si>
    <t>Thompson LLC</t>
  </si>
  <si>
    <t>UN593307581</t>
  </si>
  <si>
    <t>anthony29@noble.com</t>
  </si>
  <si>
    <t>V004730</t>
  </si>
  <si>
    <t>Dean, Brown and Day</t>
  </si>
  <si>
    <t>RO341824987</t>
  </si>
  <si>
    <t>jonathanhorne@russell.biz</t>
  </si>
  <si>
    <t>V004731</t>
  </si>
  <si>
    <t>Hammond, Brown and Cherry</t>
  </si>
  <si>
    <t>SW288993160</t>
  </si>
  <si>
    <t>kellysarah@massey.com</t>
  </si>
  <si>
    <t>V004732</t>
  </si>
  <si>
    <t>Robinson-Velez</t>
  </si>
  <si>
    <t>GE520243681</t>
  </si>
  <si>
    <t>jacksonrachel@porter-cook.info</t>
  </si>
  <si>
    <t>V004733</t>
  </si>
  <si>
    <t>Schultz-Jackson</t>
  </si>
  <si>
    <t>UN375015858</t>
  </si>
  <si>
    <t>patriciabishop@morris-sandoval.org</t>
  </si>
  <si>
    <t>V004734</t>
  </si>
  <si>
    <t>Estrada-Casey</t>
  </si>
  <si>
    <t>SW570780930</t>
  </si>
  <si>
    <t>thughes@king.net</t>
  </si>
  <si>
    <t>V004735</t>
  </si>
  <si>
    <t>RO258035385</t>
  </si>
  <si>
    <t>denise26@mendez.org</t>
  </si>
  <si>
    <t>V004736</t>
  </si>
  <si>
    <t>Simmons Group</t>
  </si>
  <si>
    <t>IT866705723</t>
  </si>
  <si>
    <t>aburns@rodriguez-simpson.org</t>
  </si>
  <si>
    <t>V004737</t>
  </si>
  <si>
    <t>CZ474608271</t>
  </si>
  <si>
    <t>zsnyder@doyle.com</t>
  </si>
  <si>
    <t>V004738</t>
  </si>
  <si>
    <t>Fox, Wheeler and Bush</t>
  </si>
  <si>
    <t>CZ324935399</t>
  </si>
  <si>
    <t>sjones@richards.com</t>
  </si>
  <si>
    <t>V004739</t>
  </si>
  <si>
    <t>Downs-Lewis</t>
  </si>
  <si>
    <t>RO511734443</t>
  </si>
  <si>
    <t>dlopez@baker-brewer.com</t>
  </si>
  <si>
    <t>V004740</t>
  </si>
  <si>
    <t>Gibson Group</t>
  </si>
  <si>
    <t>CZ812537973</t>
  </si>
  <si>
    <t>sarah47@ramirez-rodriguez.info</t>
  </si>
  <si>
    <t>V004741</t>
  </si>
  <si>
    <t>Sexton-Phillips</t>
  </si>
  <si>
    <t>anne99@hill.com</t>
  </si>
  <si>
    <t>V004742</t>
  </si>
  <si>
    <t>Brown-Salazar</t>
  </si>
  <si>
    <t>SP377313775</t>
  </si>
  <si>
    <t>jonesjustin@johnson-duffy.biz</t>
  </si>
  <si>
    <t>V004743</t>
  </si>
  <si>
    <t>Wright and Sons</t>
  </si>
  <si>
    <t>SP365187034</t>
  </si>
  <si>
    <t>swarner@randolph.com</t>
  </si>
  <si>
    <t>V004744</t>
  </si>
  <si>
    <t>Martin, Martin and Lopez</t>
  </si>
  <si>
    <t>FR948782635</t>
  </si>
  <si>
    <t>rellis@hernandez.com</t>
  </si>
  <si>
    <t>V004745</t>
  </si>
  <si>
    <t>Rios-Bautista</t>
  </si>
  <si>
    <t>FR469061102</t>
  </si>
  <si>
    <t>youngdiane@galloway-moore.com</t>
  </si>
  <si>
    <t>V004746</t>
  </si>
  <si>
    <t>GE398826530</t>
  </si>
  <si>
    <t>jameslewis@johnson-lee.info</t>
  </si>
  <si>
    <t>V004747</t>
  </si>
  <si>
    <t>RO834839233</t>
  </si>
  <si>
    <t>erinbaker@brown-walters.net</t>
  </si>
  <si>
    <t>V004748</t>
  </si>
  <si>
    <t>UN374144316</t>
  </si>
  <si>
    <t>christopher88@nguyen.com</t>
  </si>
  <si>
    <t>V004749</t>
  </si>
  <si>
    <t>Maxwell-Frost</t>
  </si>
  <si>
    <t>SP360899802</t>
  </si>
  <si>
    <t>jwest@carroll-moreno.com</t>
  </si>
  <si>
    <t>V004750</t>
  </si>
  <si>
    <t>Watts LLC</t>
  </si>
  <si>
    <t>david73@king-morales.com</t>
  </si>
  <si>
    <t>V004751</t>
  </si>
  <si>
    <t>Simmons PLC</t>
  </si>
  <si>
    <t>IT788883034</t>
  </si>
  <si>
    <t>roberttaylor@klein.org</t>
  </si>
  <si>
    <t>V004752</t>
  </si>
  <si>
    <t>Black LLC</t>
  </si>
  <si>
    <t>RO857962300</t>
  </si>
  <si>
    <t>ebenjamin@greene.net</t>
  </si>
  <si>
    <t>V004753</t>
  </si>
  <si>
    <t>Thornton-Bennett</t>
  </si>
  <si>
    <t>SP918616262</t>
  </si>
  <si>
    <t>jamesaustin@lowe.info</t>
  </si>
  <si>
    <t>V004754</t>
  </si>
  <si>
    <t>Watts-Davis</t>
  </si>
  <si>
    <t>GE893625141</t>
  </si>
  <si>
    <t>jared91@johnson.biz</t>
  </si>
  <si>
    <t>V004755</t>
  </si>
  <si>
    <t>Townsend, Howard and Cox</t>
  </si>
  <si>
    <t>UN746902246</t>
  </si>
  <si>
    <t>katherine64@valdez.com</t>
  </si>
  <si>
    <t>V004756</t>
  </si>
  <si>
    <t>Farrell-Bush</t>
  </si>
  <si>
    <t>CZ457600007</t>
  </si>
  <si>
    <t>stevensonhunter@combs-washington.com</t>
  </si>
  <si>
    <t>V004757</t>
  </si>
  <si>
    <t>CZ989794001</t>
  </si>
  <si>
    <t>rjones@douglas.com</t>
  </si>
  <si>
    <t>V004758</t>
  </si>
  <si>
    <t>GE444623807</t>
  </si>
  <si>
    <t>paul57@phillips.com</t>
  </si>
  <si>
    <t>V004759</t>
  </si>
  <si>
    <t>Hamilton, Meyers and Burke</t>
  </si>
  <si>
    <t>GE472218389</t>
  </si>
  <si>
    <t>frogers@hughes-boyd.com</t>
  </si>
  <si>
    <t>V004760</t>
  </si>
  <si>
    <t>Evans, Williams and Barrett</t>
  </si>
  <si>
    <t>RO376455270</t>
  </si>
  <si>
    <t>denisehoward@harper.com</t>
  </si>
  <si>
    <t>V004761</t>
  </si>
  <si>
    <t>Murray, Lane and Hanna</t>
  </si>
  <si>
    <t>GE939219054</t>
  </si>
  <si>
    <t>alyssa02@johnson.info</t>
  </si>
  <si>
    <t>V004762</t>
  </si>
  <si>
    <t>Decker Ltd</t>
  </si>
  <si>
    <t>GE577665105</t>
  </si>
  <si>
    <t>sparkstaylor@hansen-cook.com</t>
  </si>
  <si>
    <t>V004763</t>
  </si>
  <si>
    <t>Meza-Byrd</t>
  </si>
  <si>
    <t>FR776820127</t>
  </si>
  <si>
    <t>ojackson@garrison.net</t>
  </si>
  <si>
    <t>V004764</t>
  </si>
  <si>
    <t>Delgado, Matthews and Martinez</t>
  </si>
  <si>
    <t>CZ175385779</t>
  </si>
  <si>
    <t>hutchinsonemily@dillon.com</t>
  </si>
  <si>
    <t>V004765</t>
  </si>
  <si>
    <t>IT937730057</t>
  </si>
  <si>
    <t>jesse69@ross.com</t>
  </si>
  <si>
    <t>V004766</t>
  </si>
  <si>
    <t>Smith, Melendez and Rogers</t>
  </si>
  <si>
    <t>PO890253549</t>
  </si>
  <si>
    <t>denisenichols@garrett-johnson.com</t>
  </si>
  <si>
    <t>V004767</t>
  </si>
  <si>
    <t>Blanchard, Huff and Evans</t>
  </si>
  <si>
    <t>IT579752601</t>
  </si>
  <si>
    <t>nfowler@hutchinson.biz</t>
  </si>
  <si>
    <t>V004768</t>
  </si>
  <si>
    <t>Little-Williams</t>
  </si>
  <si>
    <t>UN488546045</t>
  </si>
  <si>
    <t>V004769</t>
  </si>
  <si>
    <t>Hartman, George and Brown</t>
  </si>
  <si>
    <t>SW226203607</t>
  </si>
  <si>
    <t>dschmitt@rodriguez.net</t>
  </si>
  <si>
    <t>V004770</t>
  </si>
  <si>
    <t>Ward, Manning and Tran</t>
  </si>
  <si>
    <t>IT150282429</t>
  </si>
  <si>
    <t>taylorconnie@collins.org</t>
  </si>
  <si>
    <t>V004771</t>
  </si>
  <si>
    <t>Floyd-Watson</t>
  </si>
  <si>
    <t>SW260546027</t>
  </si>
  <si>
    <t>jennifer30@henson.com</t>
  </si>
  <si>
    <t>V004772</t>
  </si>
  <si>
    <t>Johnston, Fernandez and Martin</t>
  </si>
  <si>
    <t>karabryant@marquez-cobb.info</t>
  </si>
  <si>
    <t>V004773</t>
  </si>
  <si>
    <t>Foster and Sons</t>
  </si>
  <si>
    <t>FR855820826</t>
  </si>
  <si>
    <t>luisclark@bryan-wilson.com</t>
  </si>
  <si>
    <t>V004774</t>
  </si>
  <si>
    <t>GE278310534</t>
  </si>
  <si>
    <t>frankperkins@schmidt-garza.com</t>
  </si>
  <si>
    <t>V004775</t>
  </si>
  <si>
    <t>SW637961286</t>
  </si>
  <si>
    <t>david01@campbell-garcia.com</t>
  </si>
  <si>
    <t>V004776</t>
  </si>
  <si>
    <t>Rodriguez-Barron</t>
  </si>
  <si>
    <t>SW887571393</t>
  </si>
  <si>
    <t>ymann@faulkner.com</t>
  </si>
  <si>
    <t>V004777</t>
  </si>
  <si>
    <t>Nguyen Ltd</t>
  </si>
  <si>
    <t>SP514880491</t>
  </si>
  <si>
    <t>frivera@johnson.com</t>
  </si>
  <si>
    <t>V004778</t>
  </si>
  <si>
    <t>Cobb Group</t>
  </si>
  <si>
    <t>GE724721917</t>
  </si>
  <si>
    <t>janehill@hernandez-lewis.org</t>
  </si>
  <si>
    <t>V004779</t>
  </si>
  <si>
    <t>Chandler Inc</t>
  </si>
  <si>
    <t>UN228735896</t>
  </si>
  <si>
    <t>susan20@dennis-walters.com</t>
  </si>
  <si>
    <t>V004780</t>
  </si>
  <si>
    <t>Davis-Jennings</t>
  </si>
  <si>
    <t>SP946324235</t>
  </si>
  <si>
    <t>alejandrovaldez@riley.com</t>
  </si>
  <si>
    <t>V004781</t>
  </si>
  <si>
    <t>Dillon-Lawson</t>
  </si>
  <si>
    <t>IT243649156</t>
  </si>
  <si>
    <t>ocallahan@jones-evans.net</t>
  </si>
  <si>
    <t>V004782</t>
  </si>
  <si>
    <t>Smith, Miller and Rodriguez</t>
  </si>
  <si>
    <t>SP317294252</t>
  </si>
  <si>
    <t>aglass@bailey.com</t>
  </si>
  <si>
    <t>V004783</t>
  </si>
  <si>
    <t>Morgan-Hall</t>
  </si>
  <si>
    <t>UN684396307</t>
  </si>
  <si>
    <t>sandra90@lewis.com</t>
  </si>
  <si>
    <t>V004784</t>
  </si>
  <si>
    <t>Davis, Bush and Gomez</t>
  </si>
  <si>
    <t>UN224015076</t>
  </si>
  <si>
    <t>greenecrystal@richardson.com</t>
  </si>
  <si>
    <t>V004785</t>
  </si>
  <si>
    <t>Shaw, Reed and Nichols</t>
  </si>
  <si>
    <t>FR987419703</t>
  </si>
  <si>
    <t>ambervargas@conner-beasley.biz</t>
  </si>
  <si>
    <t>V004786</t>
  </si>
  <si>
    <t>Logan, Daugherty and Brown</t>
  </si>
  <si>
    <t>IT795770315</t>
  </si>
  <si>
    <t>eowens@stevenson-koch.org</t>
  </si>
  <si>
    <t>V004787</t>
  </si>
  <si>
    <t>IT519667886</t>
  </si>
  <si>
    <t>zmartinez@hodge.com</t>
  </si>
  <si>
    <t>V004788</t>
  </si>
  <si>
    <t>Cohen-Edwards</t>
  </si>
  <si>
    <t>FR526695076</t>
  </si>
  <si>
    <t>annatapia@lucero.com</t>
  </si>
  <si>
    <t>V004789</t>
  </si>
  <si>
    <t>Jennings, Ramos and White</t>
  </si>
  <si>
    <t>GE986468643</t>
  </si>
  <si>
    <t>xmitchell@reed-morales.com</t>
  </si>
  <si>
    <t>V004790</t>
  </si>
  <si>
    <t>Hardy-Ruiz</t>
  </si>
  <si>
    <t>FR256316302</t>
  </si>
  <si>
    <t>torreskatherine@gomez-duncan.info</t>
  </si>
  <si>
    <t>V004791</t>
  </si>
  <si>
    <t>SW100374085</t>
  </si>
  <si>
    <t>medinadevin@woods-wright.biz</t>
  </si>
  <si>
    <t>V004792</t>
  </si>
  <si>
    <t>Porter, Hendrix and Harris</t>
  </si>
  <si>
    <t>UN377904563</t>
  </si>
  <si>
    <t>phillipsjason@perry.org</t>
  </si>
  <si>
    <t>V004793</t>
  </si>
  <si>
    <t>White-Nielsen</t>
  </si>
  <si>
    <t>GE274440418</t>
  </si>
  <si>
    <t>gregory51@sims-webster.info</t>
  </si>
  <si>
    <t>V004794</t>
  </si>
  <si>
    <t>Frey-Goodwin</t>
  </si>
  <si>
    <t>SP942681944</t>
  </si>
  <si>
    <t>adamrosales@green-marsh.biz</t>
  </si>
  <si>
    <t>V004795</t>
  </si>
  <si>
    <t>Watts-Washington</t>
  </si>
  <si>
    <t>CZ929421993</t>
  </si>
  <si>
    <t>amy98@davidson-roberts.biz</t>
  </si>
  <si>
    <t>V004796</t>
  </si>
  <si>
    <t>Parker Group</t>
  </si>
  <si>
    <t>IT955171736</t>
  </si>
  <si>
    <t>amy08@evans-hanson.com</t>
  </si>
  <si>
    <t>V004797</t>
  </si>
  <si>
    <t>FR722583233</t>
  </si>
  <si>
    <t>jacob36@newton-bishop.com</t>
  </si>
  <si>
    <t>V004798</t>
  </si>
  <si>
    <t>nsutton@hernandez.com</t>
  </si>
  <si>
    <t>V004799</t>
  </si>
  <si>
    <t>Kim LLC</t>
  </si>
  <si>
    <t>SW125921584</t>
  </si>
  <si>
    <t>jared59@mayo.com</t>
  </si>
  <si>
    <t>V004800</t>
  </si>
  <si>
    <t>Waters-Case</t>
  </si>
  <si>
    <t>RO670214570</t>
  </si>
  <si>
    <t>sharrison@walker.com</t>
  </si>
  <si>
    <t>V004801</t>
  </si>
  <si>
    <t>SP911157055</t>
  </si>
  <si>
    <t>diamondhill@ramirez.net</t>
  </si>
  <si>
    <t>V004802</t>
  </si>
  <si>
    <t>Guzman-Nichols</t>
  </si>
  <si>
    <t>CZ941099412</t>
  </si>
  <si>
    <t>cballard@orr-lynch.com</t>
  </si>
  <si>
    <t>V004803</t>
  </si>
  <si>
    <t>Rosario and Sons</t>
  </si>
  <si>
    <t>PO771579703</t>
  </si>
  <si>
    <t>whitneytucker@harrington.com</t>
  </si>
  <si>
    <t>V004804</t>
  </si>
  <si>
    <t>Reed and Sons</t>
  </si>
  <si>
    <t>FR727373668</t>
  </si>
  <si>
    <t>pcollins@taylor-jensen.biz</t>
  </si>
  <si>
    <t>V004805</t>
  </si>
  <si>
    <t>Henry, Conrad and Middleton</t>
  </si>
  <si>
    <t>CZ140251435</t>
  </si>
  <si>
    <t>johnathancardenas@thomas-vasquez.com</t>
  </si>
  <si>
    <t>V004806</t>
  </si>
  <si>
    <t>Powell and Sons</t>
  </si>
  <si>
    <t>FR133397749</t>
  </si>
  <si>
    <t>carterbrittany@ellis.com</t>
  </si>
  <si>
    <t>V004807</t>
  </si>
  <si>
    <t>PO529488390</t>
  </si>
  <si>
    <t>christina85@kane.com</t>
  </si>
  <si>
    <t>V004808</t>
  </si>
  <si>
    <t>Brown-Rangel</t>
  </si>
  <si>
    <t>RO695594760</t>
  </si>
  <si>
    <t>jason44@lee.info</t>
  </si>
  <si>
    <t>V004809</t>
  </si>
  <si>
    <t>UN264792786</t>
  </si>
  <si>
    <t>jasonolson@hill.biz</t>
  </si>
  <si>
    <t>V004810</t>
  </si>
  <si>
    <t>Williams, Espinoza and Wilson</t>
  </si>
  <si>
    <t>SW290696813</t>
  </si>
  <si>
    <t>eric35@avery-christian.com</t>
  </si>
  <si>
    <t>V004811</t>
  </si>
  <si>
    <t>Grimes LLC</t>
  </si>
  <si>
    <t>UN159250602</t>
  </si>
  <si>
    <t>jonesstephen@hunter-gardner.com</t>
  </si>
  <si>
    <t>V004812</t>
  </si>
  <si>
    <t>Oliver Inc</t>
  </si>
  <si>
    <t>UN760338929</t>
  </si>
  <si>
    <t>andersondarrell@wright.com</t>
  </si>
  <si>
    <t>V004813</t>
  </si>
  <si>
    <t>Williams, Garcia and Kelly</t>
  </si>
  <si>
    <t>SW300409521</t>
  </si>
  <si>
    <t>dcowan@pena.biz</t>
  </si>
  <si>
    <t>V004814</t>
  </si>
  <si>
    <t>Rush-Sanchez</t>
  </si>
  <si>
    <t>SW849480861</t>
  </si>
  <si>
    <t>ireed@flores.com</t>
  </si>
  <si>
    <t>V004815</t>
  </si>
  <si>
    <t>Everett Ltd</t>
  </si>
  <si>
    <t>SW176208191</t>
  </si>
  <si>
    <t>ajohnson@hahn-payne.org</t>
  </si>
  <si>
    <t>V004816</t>
  </si>
  <si>
    <t>Burns, West and Anderson</t>
  </si>
  <si>
    <t>SW954417309</t>
  </si>
  <si>
    <t>donaldgraham@perez.com</t>
  </si>
  <si>
    <t>V004817</t>
  </si>
  <si>
    <t>Walters-Rodriguez</t>
  </si>
  <si>
    <t>joshua16@barton.org</t>
  </si>
  <si>
    <t>V004818</t>
  </si>
  <si>
    <t>Gentry, Hess and Burton</t>
  </si>
  <si>
    <t>UN915248236</t>
  </si>
  <si>
    <t>kmorrison@foster.org</t>
  </si>
  <si>
    <t>V004819</t>
  </si>
  <si>
    <t>Blanchard Inc</t>
  </si>
  <si>
    <t>SP921290467</t>
  </si>
  <si>
    <t>eshepard@ball.biz</t>
  </si>
  <si>
    <t>V004820</t>
  </si>
  <si>
    <t>Gibson-Brooks</t>
  </si>
  <si>
    <t>PO903714563</t>
  </si>
  <si>
    <t>brendaherrera@robbins-carpenter.org</t>
  </si>
  <si>
    <t>V004821</t>
  </si>
  <si>
    <t>Velasquez-Perez</t>
  </si>
  <si>
    <t>UN353075061</t>
  </si>
  <si>
    <t>ohoffman@robinson-harris.com</t>
  </si>
  <si>
    <t>V004822</t>
  </si>
  <si>
    <t>Knox-Moore</t>
  </si>
  <si>
    <t>RO495822563</t>
  </si>
  <si>
    <t>kenneth50@grant-patterson.net</t>
  </si>
  <si>
    <t>V004823</t>
  </si>
  <si>
    <t>Dorsey-Miller</t>
  </si>
  <si>
    <t>SW312997481</t>
  </si>
  <si>
    <t>fsimpson@jackson-fuentes.org</t>
  </si>
  <si>
    <t>V004824</t>
  </si>
  <si>
    <t>Butler, Brown and Le</t>
  </si>
  <si>
    <t>UN977329286</t>
  </si>
  <si>
    <t>brandonbyrd@vaughn.com</t>
  </si>
  <si>
    <t>V004825</t>
  </si>
  <si>
    <t>Randall Group</t>
  </si>
  <si>
    <t>CZ936434445</t>
  </si>
  <si>
    <t>ywilson@donovan-barajas.com</t>
  </si>
  <si>
    <t>V004826</t>
  </si>
  <si>
    <t>Salazar-Ingram</t>
  </si>
  <si>
    <t>RO367531239</t>
  </si>
  <si>
    <t>harrisondenise@smith.info</t>
  </si>
  <si>
    <t>V004827</t>
  </si>
  <si>
    <t>Durham-Mccall</t>
  </si>
  <si>
    <t>SW714981358</t>
  </si>
  <si>
    <t>pamela08@cooper.com</t>
  </si>
  <si>
    <t>V004828</t>
  </si>
  <si>
    <t>Erickson, Simon and Shaw</t>
  </si>
  <si>
    <t>RO903804373</t>
  </si>
  <si>
    <t>leahjohnson@decker-anderson.com</t>
  </si>
  <si>
    <t>V004829</t>
  </si>
  <si>
    <t>Hendricks, Hall and Rivera</t>
  </si>
  <si>
    <t>CZ170332964</t>
  </si>
  <si>
    <t>lori37@nelson.com</t>
  </si>
  <si>
    <t>V004830</t>
  </si>
  <si>
    <t>Garcia-Brown</t>
  </si>
  <si>
    <t>SW890815403</t>
  </si>
  <si>
    <t>tammy59@gonzales.com</t>
  </si>
  <si>
    <t>V004831</t>
  </si>
  <si>
    <t>Cook-Palmer</t>
  </si>
  <si>
    <t>UN158800408</t>
  </si>
  <si>
    <t>charleswise@wilson.com</t>
  </si>
  <si>
    <t>V004832</t>
  </si>
  <si>
    <t>Young, Becker and Holt</t>
  </si>
  <si>
    <t>UN841129296</t>
  </si>
  <si>
    <t>clarkjames@cook.org</t>
  </si>
  <si>
    <t>V004833</t>
  </si>
  <si>
    <t>GE815628203</t>
  </si>
  <si>
    <t>nicholas40@adams.com</t>
  </si>
  <si>
    <t>V004834</t>
  </si>
  <si>
    <t>Orozco-Martinez</t>
  </si>
  <si>
    <t>FR590265962</t>
  </si>
  <si>
    <t>bryantyvette@matthews.info</t>
  </si>
  <si>
    <t>V004835</t>
  </si>
  <si>
    <t>SP926291825</t>
  </si>
  <si>
    <t>pricemadeline@welch.com</t>
  </si>
  <si>
    <t>V004836</t>
  </si>
  <si>
    <t>Lee-Bauer</t>
  </si>
  <si>
    <t>UN724794470</t>
  </si>
  <si>
    <t>myersmatthew@kerr.com</t>
  </si>
  <si>
    <t>V004837</t>
  </si>
  <si>
    <t>Moreno PLC</t>
  </si>
  <si>
    <t>UN125250873</t>
  </si>
  <si>
    <t>egarza@bailey-taylor.com</t>
  </si>
  <si>
    <t>V004838</t>
  </si>
  <si>
    <t>Banks LLC</t>
  </si>
  <si>
    <t>UN429376222</t>
  </si>
  <si>
    <t>jhanna@henry.com</t>
  </si>
  <si>
    <t>V004839</t>
  </si>
  <si>
    <t>Wong, Nelson and Francis</t>
  </si>
  <si>
    <t>UN715725208</t>
  </si>
  <si>
    <t>mendozashane@wright-bryan.com</t>
  </si>
  <si>
    <t>V004840</t>
  </si>
  <si>
    <t>Mclaughlin-Ramos</t>
  </si>
  <si>
    <t>GE283751321</t>
  </si>
  <si>
    <t>lporter@rivera.com</t>
  </si>
  <si>
    <t>V004841</t>
  </si>
  <si>
    <t>Woodward, Collins and Chang</t>
  </si>
  <si>
    <t>SW787929398</t>
  </si>
  <si>
    <t>gaychristopher@potter.com</t>
  </si>
  <si>
    <t>V004842</t>
  </si>
  <si>
    <t>Allen-Jenkins</t>
  </si>
  <si>
    <t>UN296425085</t>
  </si>
  <si>
    <t>rogersmckenzie@washington.com</t>
  </si>
  <si>
    <t>V004843</t>
  </si>
  <si>
    <t>Harris, Flores and Stevens</t>
  </si>
  <si>
    <t>CZ712510466</t>
  </si>
  <si>
    <t>V004844</t>
  </si>
  <si>
    <t>Leach-Miller</t>
  </si>
  <si>
    <t>SW528393298</t>
  </si>
  <si>
    <t>davisjohn@brown-green.com</t>
  </si>
  <si>
    <t>V004845</t>
  </si>
  <si>
    <t>Scott, Ruiz and Moore</t>
  </si>
  <si>
    <t>PO187982084</t>
  </si>
  <si>
    <t>bwilliams@miller.info</t>
  </si>
  <si>
    <t>V004846</t>
  </si>
  <si>
    <t>Davidson Group</t>
  </si>
  <si>
    <t>FR696959412</t>
  </si>
  <si>
    <t>sandramyers@wilson.biz</t>
  </si>
  <si>
    <t>V004847</t>
  </si>
  <si>
    <t>Smith, Matthews and Barron</t>
  </si>
  <si>
    <t>SW150250534</t>
  </si>
  <si>
    <t>brandonjacobs@joyce.com</t>
  </si>
  <si>
    <t>V004848</t>
  </si>
  <si>
    <t>Ritter LLC</t>
  </si>
  <si>
    <t>CZ618732296</t>
  </si>
  <si>
    <t>garyhodge@galloway.biz</t>
  </si>
  <si>
    <t>V004849</t>
  </si>
  <si>
    <t>Robertson PLC</t>
  </si>
  <si>
    <t>SW881978738</t>
  </si>
  <si>
    <t>renglish@griffin-shepard.biz</t>
  </si>
  <si>
    <t>V004850</t>
  </si>
  <si>
    <t>White-Mccoy</t>
  </si>
  <si>
    <t>UN817345073</t>
  </si>
  <si>
    <t>markjones@yates.info</t>
  </si>
  <si>
    <t>V004851</t>
  </si>
  <si>
    <t>Hale, Hall and Rodriguez</t>
  </si>
  <si>
    <t>UN716971205</t>
  </si>
  <si>
    <t>andreaflores@porter.biz</t>
  </si>
  <si>
    <t>V004852</t>
  </si>
  <si>
    <t>SW490512399</t>
  </si>
  <si>
    <t>qcastillo@pierce.biz</t>
  </si>
  <si>
    <t>V004853</t>
  </si>
  <si>
    <t>Conrad Ltd</t>
  </si>
  <si>
    <t>UN359816314</t>
  </si>
  <si>
    <t>rlawrence@riley.com</t>
  </si>
  <si>
    <t>V004854</t>
  </si>
  <si>
    <t>Morris, Miller and Schultz</t>
  </si>
  <si>
    <t>GE506418949</t>
  </si>
  <si>
    <t>thompsonchristopher@williams.com</t>
  </si>
  <si>
    <t>V004855</t>
  </si>
  <si>
    <t>Stone and Sons</t>
  </si>
  <si>
    <t>SP108624752</t>
  </si>
  <si>
    <t>guerrerojennifer@smith-brewer.com</t>
  </si>
  <si>
    <t>V004856</t>
  </si>
  <si>
    <t>Davis Ltd</t>
  </si>
  <si>
    <t>SW309497806</t>
  </si>
  <si>
    <t>tiffany12@franco-schultz.com</t>
  </si>
  <si>
    <t>V004857</t>
  </si>
  <si>
    <t>Yates and Sons</t>
  </si>
  <si>
    <t>SP568243692</t>
  </si>
  <si>
    <t>collinsbrenda@thomas.com</t>
  </si>
  <si>
    <t>V004858</t>
  </si>
  <si>
    <t>Eaton, Ochoa and Miller</t>
  </si>
  <si>
    <t>FR992395117</t>
  </si>
  <si>
    <t>qobrien@phillips.net</t>
  </si>
  <si>
    <t>V004859</t>
  </si>
  <si>
    <t>Castro-Mcintosh</t>
  </si>
  <si>
    <t>SW815100423</t>
  </si>
  <si>
    <t>nicole90@young.com</t>
  </si>
  <si>
    <t>V004860</t>
  </si>
  <si>
    <t>Evans-Landry</t>
  </si>
  <si>
    <t>UN798397079</t>
  </si>
  <si>
    <t>burkebrandon@young.com</t>
  </si>
  <si>
    <t>V004861</t>
  </si>
  <si>
    <t>Thompson, Bailey and Gould</t>
  </si>
  <si>
    <t>GE921672168</t>
  </si>
  <si>
    <t>jason24@fowler.com</t>
  </si>
  <si>
    <t>V004862</t>
  </si>
  <si>
    <t>Turner, Perez and Berger</t>
  </si>
  <si>
    <t>SW591348020</t>
  </si>
  <si>
    <t>weberveronica@frederick-herman.net</t>
  </si>
  <si>
    <t>V004863</t>
  </si>
  <si>
    <t>Ritter, Lopez and Jones</t>
  </si>
  <si>
    <t>IT194908818</t>
  </si>
  <si>
    <t>michael76@bush-coleman.info</t>
  </si>
  <si>
    <t>V004864</t>
  </si>
  <si>
    <t>GE902027960</t>
  </si>
  <si>
    <t>tonimiller@rogers-lopez.com</t>
  </si>
  <si>
    <t>V004865</t>
  </si>
  <si>
    <t>Warner, Sawyer and Steele</t>
  </si>
  <si>
    <t>UN473306412</t>
  </si>
  <si>
    <t>michaelford@rose.com</t>
  </si>
  <si>
    <t>V004866</t>
  </si>
  <si>
    <t>Nunez Ltd</t>
  </si>
  <si>
    <t>SW420559003</t>
  </si>
  <si>
    <t>travisfisher@carpenter.com</t>
  </si>
  <si>
    <t>V004867</t>
  </si>
  <si>
    <t>Abbott Inc</t>
  </si>
  <si>
    <t>UN112231887</t>
  </si>
  <si>
    <t>V004868</t>
  </si>
  <si>
    <t>Dalton-Larson</t>
  </si>
  <si>
    <t>GE739539786</t>
  </si>
  <si>
    <t>tracy72@taylor.net</t>
  </si>
  <si>
    <t>V004869</t>
  </si>
  <si>
    <t>Saunders, Herrera and Graham</t>
  </si>
  <si>
    <t>GE632738761</t>
  </si>
  <si>
    <t>clarkjustin@gray-oconnell.net</t>
  </si>
  <si>
    <t>V004870</t>
  </si>
  <si>
    <t>Cannon, Wagner and Burgess</t>
  </si>
  <si>
    <t>FR513475122</t>
  </si>
  <si>
    <t>hgardner@hernandez.org</t>
  </si>
  <si>
    <t>V004871</t>
  </si>
  <si>
    <t>PO183361065</t>
  </si>
  <si>
    <t>isabellaharris@atkinson-figueroa.com</t>
  </si>
  <si>
    <t>V004872</t>
  </si>
  <si>
    <t>Williams, Morris and Smith</t>
  </si>
  <si>
    <t>UN976124862</t>
  </si>
  <si>
    <t>april20@miller.com</t>
  </si>
  <si>
    <t>V004873</t>
  </si>
  <si>
    <t>Johnson, Hinton and Gonzalez</t>
  </si>
  <si>
    <t>CZ653323863</t>
  </si>
  <si>
    <t>luis51@villa.com</t>
  </si>
  <si>
    <t>V004874</t>
  </si>
  <si>
    <t>Daniel, Ruiz and Mcgrath</t>
  </si>
  <si>
    <t>FR864850154</t>
  </si>
  <si>
    <t>williamsglenda@townsend.net</t>
  </si>
  <si>
    <t>V004875</t>
  </si>
  <si>
    <t>Harris-Obrien</t>
  </si>
  <si>
    <t>CZ801434537</t>
  </si>
  <si>
    <t>zhangethan@miller-hughes.biz</t>
  </si>
  <si>
    <t>V004876</t>
  </si>
  <si>
    <t>Lee-Moore</t>
  </si>
  <si>
    <t>FR130629113</t>
  </si>
  <si>
    <t>kpatel@bennett-stout.biz</t>
  </si>
  <si>
    <t>V004877</t>
  </si>
  <si>
    <t>Wilson-Gardner</t>
  </si>
  <si>
    <t>UN459999889</t>
  </si>
  <si>
    <t>schneiderjames@rose.info</t>
  </si>
  <si>
    <t>V004878</t>
  </si>
  <si>
    <t>Oneill-Howard</t>
  </si>
  <si>
    <t>FR839596958</t>
  </si>
  <si>
    <t>gregory36@brown.com</t>
  </si>
  <si>
    <t>V004879</t>
  </si>
  <si>
    <t>angelasmith@johnson.com</t>
  </si>
  <si>
    <t>V004880</t>
  </si>
  <si>
    <t>Morgan, Obrien and Riley</t>
  </si>
  <si>
    <t>SP594634328</t>
  </si>
  <si>
    <t>millerlaura@edwards-cohen.biz</t>
  </si>
  <si>
    <t>V004881</t>
  </si>
  <si>
    <t>Wright, Murphy and Nunez</t>
  </si>
  <si>
    <t>SP566103804</t>
  </si>
  <si>
    <t>jasonthomas@gibson.com</t>
  </si>
  <si>
    <t>V004882</t>
  </si>
  <si>
    <t>Gonzalez, Little and Jackson</t>
  </si>
  <si>
    <t>SP227801266</t>
  </si>
  <si>
    <t>anunez@green.com</t>
  </si>
  <si>
    <t>V004883</t>
  </si>
  <si>
    <t>Short Ltd</t>
  </si>
  <si>
    <t>UN375101117</t>
  </si>
  <si>
    <t>tina64@peterson.biz</t>
  </si>
  <si>
    <t>V004884</t>
  </si>
  <si>
    <t>Nunez-Graham</t>
  </si>
  <si>
    <t>SP211048677</t>
  </si>
  <si>
    <t>josephweaver@martin.com</t>
  </si>
  <si>
    <t>V004885</t>
  </si>
  <si>
    <t>Porter PLC</t>
  </si>
  <si>
    <t>UN200672419</t>
  </si>
  <si>
    <t>joshua16@lopez.biz</t>
  </si>
  <si>
    <t>V004886</t>
  </si>
  <si>
    <t>Schultz Ltd</t>
  </si>
  <si>
    <t>CZ245934799</t>
  </si>
  <si>
    <t>isaiahramirez@ruiz-pearson.org</t>
  </si>
  <si>
    <t>V004887</t>
  </si>
  <si>
    <t>Miles, Lawson and Deleon</t>
  </si>
  <si>
    <t>SP647510411</t>
  </si>
  <si>
    <t>baileyrebecca@santos.com</t>
  </si>
  <si>
    <t>V004888</t>
  </si>
  <si>
    <t>IT710326121</t>
  </si>
  <si>
    <t>michelle87@myers.com</t>
  </si>
  <si>
    <t>V004889</t>
  </si>
  <si>
    <t>UN770404166</t>
  </si>
  <si>
    <t>simpsonashley@miller.org</t>
  </si>
  <si>
    <t>V004890</t>
  </si>
  <si>
    <t>Rosario, Cruz and Stevenson</t>
  </si>
  <si>
    <t>UN750596254</t>
  </si>
  <si>
    <t>kyleolson@solomon.com</t>
  </si>
  <si>
    <t>V004891</t>
  </si>
  <si>
    <t>Jordan LLC</t>
  </si>
  <si>
    <t>PO617485879</t>
  </si>
  <si>
    <t>imullins@anthony.com</t>
  </si>
  <si>
    <t>V004892</t>
  </si>
  <si>
    <t>Dunn, Jones and Bishop</t>
  </si>
  <si>
    <t>GE286554712</t>
  </si>
  <si>
    <t>kdavenport@lloyd.biz</t>
  </si>
  <si>
    <t>V004893</t>
  </si>
  <si>
    <t>Cruz LLC</t>
  </si>
  <si>
    <t>PO788306560</t>
  </si>
  <si>
    <t>christophersullivan@smith.com</t>
  </si>
  <si>
    <t>V004894</t>
  </si>
  <si>
    <t>Hart-Walls</t>
  </si>
  <si>
    <t>SW118510241</t>
  </si>
  <si>
    <t>mollybrown@miller.com</t>
  </si>
  <si>
    <t>V004895</t>
  </si>
  <si>
    <t>Owens, Boyd and Mullins</t>
  </si>
  <si>
    <t>SW150920374</t>
  </si>
  <si>
    <t>danielsanders@austin.com</t>
  </si>
  <si>
    <t>V004896</t>
  </si>
  <si>
    <t>Hill, Perez and White</t>
  </si>
  <si>
    <t>UN983912934</t>
  </si>
  <si>
    <t>wheelerdenise@montes.com</t>
  </si>
  <si>
    <t>V004897</t>
  </si>
  <si>
    <t>Woods-Lewis</t>
  </si>
  <si>
    <t>PO187401553</t>
  </si>
  <si>
    <t>jennifer05@patterson.com</t>
  </si>
  <si>
    <t>V004898</t>
  </si>
  <si>
    <t>Haynes-Carey</t>
  </si>
  <si>
    <t>UN433531319</t>
  </si>
  <si>
    <t>carmenroberts@murphy.com</t>
  </si>
  <si>
    <t>V004899</t>
  </si>
  <si>
    <t>Barnes-Ramsey</t>
  </si>
  <si>
    <t>RO945354299</t>
  </si>
  <si>
    <t>akim@chapman-miller.com</t>
  </si>
  <si>
    <t>V004900</t>
  </si>
  <si>
    <t>Arellano-Meza</t>
  </si>
  <si>
    <t>RO351711400</t>
  </si>
  <si>
    <t>robert18@jenkins.net</t>
  </si>
  <si>
    <t>V004901</t>
  </si>
  <si>
    <t>Cortez LLC</t>
  </si>
  <si>
    <t>PO919688817</t>
  </si>
  <si>
    <t>heatherdiaz@farrell.org</t>
  </si>
  <si>
    <t>V004902</t>
  </si>
  <si>
    <t>Walker-Santos</t>
  </si>
  <si>
    <t>GE708346505</t>
  </si>
  <si>
    <t>kjohnson@moreno.com</t>
  </si>
  <si>
    <t>V004903</t>
  </si>
  <si>
    <t>Mcdonald-Baxter</t>
  </si>
  <si>
    <t>dburns@dickerson.org</t>
  </si>
  <si>
    <t>V004904</t>
  </si>
  <si>
    <t>Johnson, Thomas and Curtis</t>
  </si>
  <si>
    <t>RO519112883</t>
  </si>
  <si>
    <t>sara76@castro-russell.com</t>
  </si>
  <si>
    <t>V004905</t>
  </si>
  <si>
    <t>Gomez-Owen</t>
  </si>
  <si>
    <t>GE678619113</t>
  </si>
  <si>
    <t>parksjames@mills.info</t>
  </si>
  <si>
    <t>V004906</t>
  </si>
  <si>
    <t>Watts-Sullivan</t>
  </si>
  <si>
    <t>CZ279341967</t>
  </si>
  <si>
    <t>michelle84@butler-martin.com</t>
  </si>
  <si>
    <t>V004907</t>
  </si>
  <si>
    <t>Bonilla-Ball</t>
  </si>
  <si>
    <t>SW631010808</t>
  </si>
  <si>
    <t>joshuaaguirre@smith.info</t>
  </si>
  <si>
    <t>V004908</t>
  </si>
  <si>
    <t>Ayala-Sanders</t>
  </si>
  <si>
    <t>UN658788881</t>
  </si>
  <si>
    <t>qgomez@fletcher-greene.net</t>
  </si>
  <si>
    <t>V004909</t>
  </si>
  <si>
    <t>Moody Group</t>
  </si>
  <si>
    <t>GE918941563</t>
  </si>
  <si>
    <t>brandy63@allen.info</t>
  </si>
  <si>
    <t>V004910</t>
  </si>
  <si>
    <t>Fernandez, Townsend and Gregory</t>
  </si>
  <si>
    <t>IT734404962</t>
  </si>
  <si>
    <t>blackkenneth@wilson.net</t>
  </si>
  <si>
    <t>V004911</t>
  </si>
  <si>
    <t>Nelson-Oconnor</t>
  </si>
  <si>
    <t>PO614425590</t>
  </si>
  <si>
    <t>watkinsrichard@hines.com</t>
  </si>
  <si>
    <t>V004912</t>
  </si>
  <si>
    <t>Jackson, Roberts and Jarvis</t>
  </si>
  <si>
    <t>UN799655681</t>
  </si>
  <si>
    <t>deborah82@caldwell.com</t>
  </si>
  <si>
    <t>V004913</t>
  </si>
  <si>
    <t>Meyer, Gonzales and Wood</t>
  </si>
  <si>
    <t>UN914538391</t>
  </si>
  <si>
    <t>wmoreno@smith.org</t>
  </si>
  <si>
    <t>V004914</t>
  </si>
  <si>
    <t>Galloway, Mitchell and Flores</t>
  </si>
  <si>
    <t>SW510720773</t>
  </si>
  <si>
    <t>rodriguezchristopher@fowler.info</t>
  </si>
  <si>
    <t>V004915</t>
  </si>
  <si>
    <t>PO677361282</t>
  </si>
  <si>
    <t>snorton@brown-newman.biz</t>
  </si>
  <si>
    <t>V004916</t>
  </si>
  <si>
    <t>Gordon, Thomas and Jones</t>
  </si>
  <si>
    <t>CZ528150630</t>
  </si>
  <si>
    <t>arocha@smith.com</t>
  </si>
  <si>
    <t>V004917</t>
  </si>
  <si>
    <t>Cochran, Hudson and Ross</t>
  </si>
  <si>
    <t>UN673298686</t>
  </si>
  <si>
    <t>kimberlyperez@lawson.com</t>
  </si>
  <si>
    <t>V004918</t>
  </si>
  <si>
    <t>Fitzpatrick-Robinson</t>
  </si>
  <si>
    <t>CZ102220898</t>
  </si>
  <si>
    <t>rebeccathompson@stanley.com</t>
  </si>
  <si>
    <t>V004919</t>
  </si>
  <si>
    <t>Bond PLC</t>
  </si>
  <si>
    <t>FR206321861</t>
  </si>
  <si>
    <t>brianmathews@watkins.org</t>
  </si>
  <si>
    <t>V004920</t>
  </si>
  <si>
    <t>Tucker, Cohen and Burton</t>
  </si>
  <si>
    <t>GE859722582</t>
  </si>
  <si>
    <t>wthompson@walls.com</t>
  </si>
  <si>
    <t>V004921</t>
  </si>
  <si>
    <t>Acosta, Roy and Daniel</t>
  </si>
  <si>
    <t>GE909425533</t>
  </si>
  <si>
    <t>ofrey@willis.com</t>
  </si>
  <si>
    <t>V004922</t>
  </si>
  <si>
    <t>Kelley, Baker and Cooper</t>
  </si>
  <si>
    <t>UN892768251</t>
  </si>
  <si>
    <t>shawjay@salazar.com</t>
  </si>
  <si>
    <t>V004923</t>
  </si>
  <si>
    <t>Rosales, Hunter and Evans</t>
  </si>
  <si>
    <t>RO952932367</t>
  </si>
  <si>
    <t>odonnellmandy@owens.info</t>
  </si>
  <si>
    <t>V004924</t>
  </si>
  <si>
    <t>CZ532686728</t>
  </si>
  <si>
    <t>brian56@gonzalez-gordon.com</t>
  </si>
  <si>
    <t>V004925</t>
  </si>
  <si>
    <t>Aguilar Group</t>
  </si>
  <si>
    <t>RO345612970</t>
  </si>
  <si>
    <t>sjohnson@guerra-stephens.com</t>
  </si>
  <si>
    <t>V004926</t>
  </si>
  <si>
    <t>Scott Ltd</t>
  </si>
  <si>
    <t>PO406962156</t>
  </si>
  <si>
    <t>mthompson@medina-walsh.biz</t>
  </si>
  <si>
    <t>V004927</t>
  </si>
  <si>
    <t>Stuart LLC</t>
  </si>
  <si>
    <t>SW812781971</t>
  </si>
  <si>
    <t>jessehudson@pierce.com</t>
  </si>
  <si>
    <t>V004928</t>
  </si>
  <si>
    <t>Shaffer-Robinson</t>
  </si>
  <si>
    <t>SW635068234</t>
  </si>
  <si>
    <t>banderson@avery.com</t>
  </si>
  <si>
    <t>V004929</t>
  </si>
  <si>
    <t>Harris, Anderson and Patel</t>
  </si>
  <si>
    <t>UN910143861</t>
  </si>
  <si>
    <t>olsonbeth@allen.biz</t>
  </si>
  <si>
    <t>V004930</t>
  </si>
  <si>
    <t>Hughes-Price</t>
  </si>
  <si>
    <t>UN479501529</t>
  </si>
  <si>
    <t>anthony01@johnson.biz</t>
  </si>
  <si>
    <t>V004931</t>
  </si>
  <si>
    <t>Petersen Ltd</t>
  </si>
  <si>
    <t>RO560042772</t>
  </si>
  <si>
    <t>velezjodi@williams-williams.com</t>
  </si>
  <si>
    <t>V004932</t>
  </si>
  <si>
    <t>Larson-Swanson</t>
  </si>
  <si>
    <t>UN301478864</t>
  </si>
  <si>
    <t>ctrujillo@gonzalez.com</t>
  </si>
  <si>
    <t>V004933</t>
  </si>
  <si>
    <t>Torres, Mckenzie and Matthews</t>
  </si>
  <si>
    <t>UN815980174</t>
  </si>
  <si>
    <t>rosariogary@villa.com</t>
  </si>
  <si>
    <t>V004934</t>
  </si>
  <si>
    <t>Bailey, Anderson and Proctor</t>
  </si>
  <si>
    <t>PO355981491</t>
  </si>
  <si>
    <t>amanda45@powell.com</t>
  </si>
  <si>
    <t>V004935</t>
  </si>
  <si>
    <t>Mack, Harrison and Graham</t>
  </si>
  <si>
    <t>IT220678322</t>
  </si>
  <si>
    <t>tamarasanders@owen.net</t>
  </si>
  <si>
    <t>V004936</t>
  </si>
  <si>
    <t>RO273626638</t>
  </si>
  <si>
    <t>ngonzales@page.biz</t>
  </si>
  <si>
    <t>V004937</t>
  </si>
  <si>
    <t>GE608459103</t>
  </si>
  <si>
    <t>courtneyroberts@cameron.com</t>
  </si>
  <si>
    <t>V004938</t>
  </si>
  <si>
    <t>Sandoval, Dean and Rogers</t>
  </si>
  <si>
    <t>UN771140297</t>
  </si>
  <si>
    <t>ewilliamson@williams.com</t>
  </si>
  <si>
    <t>V004939</t>
  </si>
  <si>
    <t>Harrison PLC</t>
  </si>
  <si>
    <t>UN944380833</t>
  </si>
  <si>
    <t>eddiehopkins@mcclain.biz</t>
  </si>
  <si>
    <t>V004940</t>
  </si>
  <si>
    <t>Martin LLC</t>
  </si>
  <si>
    <t>GE162007354</t>
  </si>
  <si>
    <t>oforbes@welch-johnson.biz</t>
  </si>
  <si>
    <t>V004941</t>
  </si>
  <si>
    <t>Lyons Inc</t>
  </si>
  <si>
    <t>PO638980708</t>
  </si>
  <si>
    <t>turnercynthia@ortiz-vargas.com</t>
  </si>
  <si>
    <t>V004942</t>
  </si>
  <si>
    <t>Sawyer-Adams</t>
  </si>
  <si>
    <t>UN358756181</t>
  </si>
  <si>
    <t>emiller@johnson.info</t>
  </si>
  <si>
    <t>V004943</t>
  </si>
  <si>
    <t>Scott-Rose</t>
  </si>
  <si>
    <t>SW236030454</t>
  </si>
  <si>
    <t>michael63@perez.net</t>
  </si>
  <si>
    <t>V004944</t>
  </si>
  <si>
    <t>Hood PLC</t>
  </si>
  <si>
    <t>GE344225497</t>
  </si>
  <si>
    <t>callen@sanders.com</t>
  </si>
  <si>
    <t>V004945</t>
  </si>
  <si>
    <t>Berg-Sawyer</t>
  </si>
  <si>
    <t>SW884396940</t>
  </si>
  <si>
    <t>lpatel@mcguire.com</t>
  </si>
  <si>
    <t>V004946</t>
  </si>
  <si>
    <t>SW151486561</t>
  </si>
  <si>
    <t>xreyes@clarke.com</t>
  </si>
  <si>
    <t>V004947</t>
  </si>
  <si>
    <t>Thomas, Macdonald and Gray</t>
  </si>
  <si>
    <t>FR357968247</t>
  </si>
  <si>
    <t>pramirez@gray.com</t>
  </si>
  <si>
    <t>V004948</t>
  </si>
  <si>
    <t>Turner, Best and Tran</t>
  </si>
  <si>
    <t>IT962718797</t>
  </si>
  <si>
    <t>joshua29@klein-kerr.com</t>
  </si>
  <si>
    <t>V004949</t>
  </si>
  <si>
    <t>Jacobs-Ford</t>
  </si>
  <si>
    <t>CZ554215958</t>
  </si>
  <si>
    <t>hansensarah@baker.info</t>
  </si>
  <si>
    <t>V004950</t>
  </si>
  <si>
    <t>Duke, Lewis and Contreras</t>
  </si>
  <si>
    <t>UN648508078</t>
  </si>
  <si>
    <t>matthewharrison@gardner-smith.org</t>
  </si>
  <si>
    <t>V004951</t>
  </si>
  <si>
    <t>Carter-Lopez</t>
  </si>
  <si>
    <t>FR672956725</t>
  </si>
  <si>
    <t>amy81@cantu-lowe.com</t>
  </si>
  <si>
    <t>V004952</t>
  </si>
  <si>
    <t>Barker, Rodriguez and Jimenez</t>
  </si>
  <si>
    <t>UN866683717</t>
  </si>
  <si>
    <t>sean65@davis-mclean.com</t>
  </si>
  <si>
    <t>V004953</t>
  </si>
  <si>
    <t>Hale Inc</t>
  </si>
  <si>
    <t>GE643266197</t>
  </si>
  <si>
    <t>scottvelez@lewis-house.net</t>
  </si>
  <si>
    <t>V004954</t>
  </si>
  <si>
    <t>Sharp-Arroyo</t>
  </si>
  <si>
    <t>UN583881696</t>
  </si>
  <si>
    <t>donald31@mathis.com</t>
  </si>
  <si>
    <t>V004955</t>
  </si>
  <si>
    <t>Robinson, Harvey and Martinez</t>
  </si>
  <si>
    <t>SP659045758</t>
  </si>
  <si>
    <t>stephenjohnson@adams-brown.com</t>
  </si>
  <si>
    <t>V004956</t>
  </si>
  <si>
    <t>Clayton-Mueller</t>
  </si>
  <si>
    <t>UN425494998</t>
  </si>
  <si>
    <t>maria96@luna-smith.net</t>
  </si>
  <si>
    <t>V004957</t>
  </si>
  <si>
    <t>Tran-Gomez</t>
  </si>
  <si>
    <t>FR326703716</t>
  </si>
  <si>
    <t>brownjohn@moyer.com</t>
  </si>
  <si>
    <t>V004958</t>
  </si>
  <si>
    <t>Sanchez, Owens and Hall</t>
  </si>
  <si>
    <t>PO208908133</t>
  </si>
  <si>
    <t>oorr@wright-griffin.com</t>
  </si>
  <si>
    <t>V004959</t>
  </si>
  <si>
    <t>Thomas, Bell and Everett</t>
  </si>
  <si>
    <t>SW350636326</t>
  </si>
  <si>
    <t>donnanichols@kim.biz</t>
  </si>
  <si>
    <t>V004960</t>
  </si>
  <si>
    <t>FR578606371</t>
  </si>
  <si>
    <t>garciatiffany@robertson-huynh.net</t>
  </si>
  <si>
    <t>V004961</t>
  </si>
  <si>
    <t>Gordon, Lewis and Simpson</t>
  </si>
  <si>
    <t>PO460561560</t>
  </si>
  <si>
    <t>prodriguez@white.com</t>
  </si>
  <si>
    <t>V004962</t>
  </si>
  <si>
    <t>Reynolds-Moore</t>
  </si>
  <si>
    <t>FR683103122</t>
  </si>
  <si>
    <t>jonsmith@obrien.com</t>
  </si>
  <si>
    <t>V004963</t>
  </si>
  <si>
    <t>RO982492182</t>
  </si>
  <si>
    <t>kristinthompson@wilkins-perez.com</t>
  </si>
  <si>
    <t>V004964</t>
  </si>
  <si>
    <t>Harris-Alvarado</t>
  </si>
  <si>
    <t>FR348938804</t>
  </si>
  <si>
    <t>kentbailey@scott.org</t>
  </si>
  <si>
    <t>V004965</t>
  </si>
  <si>
    <t>Booth-Owens</t>
  </si>
  <si>
    <t>SW576956880</t>
  </si>
  <si>
    <t>thompsondavid@haas.com</t>
  </si>
  <si>
    <t>V004966</t>
  </si>
  <si>
    <t>Harris, Alvarez and White</t>
  </si>
  <si>
    <t>PO719302363</t>
  </si>
  <si>
    <t>justindaugherty@warren-anderson.com</t>
  </si>
  <si>
    <t>V004967</t>
  </si>
  <si>
    <t>Lewis, Wright and Reid</t>
  </si>
  <si>
    <t>PO568414213</t>
  </si>
  <si>
    <t>V004968</t>
  </si>
  <si>
    <t>Vargas Inc</t>
  </si>
  <si>
    <t>IT983318090</t>
  </si>
  <si>
    <t>amywilkerson@bryant.org</t>
  </si>
  <si>
    <t>V004969</t>
  </si>
  <si>
    <t>Perry-Casey</t>
  </si>
  <si>
    <t>SW314417275</t>
  </si>
  <si>
    <t>jacksonamanda@rogers.org</t>
  </si>
  <si>
    <t>V004970</t>
  </si>
  <si>
    <t>Gutierrez-Roberts</t>
  </si>
  <si>
    <t>SW465693897</t>
  </si>
  <si>
    <t>allenrichard@marshall.com</t>
  </si>
  <si>
    <t>V004971</t>
  </si>
  <si>
    <t>Walker-Williams</t>
  </si>
  <si>
    <t>UN508076712</t>
  </si>
  <si>
    <t>corymiller@gentry.com</t>
  </si>
  <si>
    <t>V004972</t>
  </si>
  <si>
    <t>Cruz, Jones and Carter</t>
  </si>
  <si>
    <t>GE102354098</t>
  </si>
  <si>
    <t>jamiecrawford@powers.com</t>
  </si>
  <si>
    <t>V004973</t>
  </si>
  <si>
    <t>Martinez, Hart and Miller</t>
  </si>
  <si>
    <t>GE226531339</t>
  </si>
  <si>
    <t>melendezrebecca@edwards.info</t>
  </si>
  <si>
    <t>V004974</t>
  </si>
  <si>
    <t>Gutierrez, Calderon and Pacheco</t>
  </si>
  <si>
    <t>FR101039481</t>
  </si>
  <si>
    <t>martin49@middleton.biz</t>
  </si>
  <si>
    <t>V004975</t>
  </si>
  <si>
    <t>Stewart-Howard</t>
  </si>
  <si>
    <t>UN956545828</t>
  </si>
  <si>
    <t>ktorres@ford.com</t>
  </si>
  <si>
    <t>V004976</t>
  </si>
  <si>
    <t>Logan-Torres</t>
  </si>
  <si>
    <t>SW871276259</t>
  </si>
  <si>
    <t>fstone@schneider-ward.biz</t>
  </si>
  <si>
    <t>V004977</t>
  </si>
  <si>
    <t>Perez-Hicks</t>
  </si>
  <si>
    <t>SP156081087</t>
  </si>
  <si>
    <t>gcantu@jordan.info</t>
  </si>
  <si>
    <t>V004978</t>
  </si>
  <si>
    <t>UN781594496</t>
  </si>
  <si>
    <t>jasminmitchell@robertson-garcia.org</t>
  </si>
  <si>
    <t>V004979</t>
  </si>
  <si>
    <t>Brown, Smith and Jenkins</t>
  </si>
  <si>
    <t>GE944453229</t>
  </si>
  <si>
    <t>laurarollins@lee.com</t>
  </si>
  <si>
    <t>V004980</t>
  </si>
  <si>
    <t>Francis-Thomas</t>
  </si>
  <si>
    <t>SP418222469</t>
  </si>
  <si>
    <t>uwright@robinson-snyder.com</t>
  </si>
  <si>
    <t>V004981</t>
  </si>
  <si>
    <t>UN852277791</t>
  </si>
  <si>
    <t>angelamccann@curtis.com</t>
  </si>
  <si>
    <t>V004982</t>
  </si>
  <si>
    <t>Evans-Kane</t>
  </si>
  <si>
    <t>SP829056657</t>
  </si>
  <si>
    <t>yorkmatthew@byrd.biz</t>
  </si>
  <si>
    <t>V004983</t>
  </si>
  <si>
    <t>UN199638230</t>
  </si>
  <si>
    <t>fbridges@jackson.com</t>
  </si>
  <si>
    <t>V004984</t>
  </si>
  <si>
    <t>Berg, Anderson and Pena</t>
  </si>
  <si>
    <t>IT243799827</t>
  </si>
  <si>
    <t>taylorfranco@burnett.info</t>
  </si>
  <si>
    <t>V004985</t>
  </si>
  <si>
    <t>IT753200064</t>
  </si>
  <si>
    <t>hurstdonna@rodriguez-montgomery.net</t>
  </si>
  <si>
    <t>V004986</t>
  </si>
  <si>
    <t>Johns, Martinez and Cooper</t>
  </si>
  <si>
    <t>IT963073174</t>
  </si>
  <si>
    <t>jason02@king.com</t>
  </si>
  <si>
    <t>V004987</t>
  </si>
  <si>
    <t>Owens, Kim and Marshall</t>
  </si>
  <si>
    <t>RO693181205</t>
  </si>
  <si>
    <t>kimberly00@singleton-martinez.net</t>
  </si>
  <si>
    <t>V004988</t>
  </si>
  <si>
    <t>UN965342117</t>
  </si>
  <si>
    <t>haydenharris@gilbert.com</t>
  </si>
  <si>
    <t>V004989</t>
  </si>
  <si>
    <t>Gray, Jefferson and Webster</t>
  </si>
  <si>
    <t>UN970417150</t>
  </si>
  <si>
    <t>mackenzie36@branch.com</t>
  </si>
  <si>
    <t>V004990</t>
  </si>
  <si>
    <t>Love LLC</t>
  </si>
  <si>
    <t>UN626956941</t>
  </si>
  <si>
    <t>deborahrichardson@garcia.com</t>
  </si>
  <si>
    <t>V004991</t>
  </si>
  <si>
    <t>Wise-King</t>
  </si>
  <si>
    <t>SP423638069</t>
  </si>
  <si>
    <t>reesemary@ramirez.com</t>
  </si>
  <si>
    <t>V004992</t>
  </si>
  <si>
    <t>RO257967388</t>
  </si>
  <si>
    <t>osavage@merritt.com</t>
  </si>
  <si>
    <t>V004993</t>
  </si>
  <si>
    <t>Bryant, Stevenson and Brown</t>
  </si>
  <si>
    <t>PO181901931</t>
  </si>
  <si>
    <t>mrodriguez@davis.com</t>
  </si>
  <si>
    <t>V004994</t>
  </si>
  <si>
    <t>Gibson, Payne and Dillon</t>
  </si>
  <si>
    <t>FR427938942</t>
  </si>
  <si>
    <t>brian04@alvarado-kaiser.biz</t>
  </si>
  <si>
    <t>V004995</t>
  </si>
  <si>
    <t>Werner, Hicks and Johnson</t>
  </si>
  <si>
    <t>SP234844520</t>
  </si>
  <si>
    <t>ysandoval@abbott.com</t>
  </si>
  <si>
    <t>V004996</t>
  </si>
  <si>
    <t>Norman PLC</t>
  </si>
  <si>
    <t>GE377458402</t>
  </si>
  <si>
    <t>christinebrown@pena.info</t>
  </si>
  <si>
    <t>V004997</t>
  </si>
  <si>
    <t>PO269297337</t>
  </si>
  <si>
    <t>jcarlson@mcguire.com</t>
  </si>
  <si>
    <t>V004998</t>
  </si>
  <si>
    <t>RO146474436</t>
  </si>
  <si>
    <t>wongvictor@nash-garcia.com</t>
  </si>
  <si>
    <t>V004999</t>
  </si>
  <si>
    <t>Heath-Garrett</t>
  </si>
  <si>
    <t>CZ462677677</t>
  </si>
  <si>
    <t>fmoreno@kramer.info</t>
  </si>
  <si>
    <t>V005000</t>
  </si>
  <si>
    <t>Lynch, Wilson and Stephens</t>
  </si>
  <si>
    <t>RO293715946</t>
  </si>
  <si>
    <t>aguilarcarla@taylor.org</t>
  </si>
  <si>
    <t>rule_id</t>
  </si>
  <si>
    <t>rule_name</t>
  </si>
  <si>
    <t>severity</t>
  </si>
  <si>
    <t>description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</si>
  <si>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</si>
  <si>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</si>
  <si>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</si>
  <si>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</si>
  <si>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</si>
  <si>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</si>
  <si>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</si>
  <si>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</si>
  <si>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</si>
  <si>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</si>
  <si>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</si>
  <si>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</si>
  <si>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</si>
  <si>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record_status</t>
  </si>
  <si>
    <t>error_count</t>
  </si>
  <si>
    <t>every vendor must have unique id</t>
  </si>
  <si>
    <t>blank vendor_id not allowed</t>
  </si>
  <si>
    <t>obligatory vendor name</t>
  </si>
  <si>
    <t>country</t>
  </si>
  <si>
    <t>country must belong to approved list</t>
  </si>
  <si>
    <t>currency</t>
  </si>
  <si>
    <t>currency must belong to approved list</t>
  </si>
  <si>
    <t>currency must match with country</t>
  </si>
  <si>
    <t>Payment terms must be valid</t>
  </si>
  <si>
    <t>status must belong to proper types</t>
  </si>
  <si>
    <t>Created_Date cannot be in the future</t>
  </si>
  <si>
    <t>Updated_Date cannot be earlier than Created_Date</t>
  </si>
  <si>
    <t>Medium</t>
  </si>
  <si>
    <t>High</t>
  </si>
  <si>
    <t>Low</t>
  </si>
  <si>
    <t>bns@gmail,com</t>
  </si>
  <si>
    <t>Activ</t>
  </si>
  <si>
    <t>Locked</t>
  </si>
  <si>
    <t>valid_status</t>
  </si>
  <si>
    <t>duplicate vendor name</t>
  </si>
  <si>
    <t>severity_rank</t>
  </si>
  <si>
    <t>severity_list</t>
  </si>
  <si>
    <t>Critical</t>
  </si>
  <si>
    <t>obligatory e-mail</t>
  </si>
  <si>
    <t>email must contain following characters: "@" and "."</t>
  </si>
  <si>
    <t>Johns comp</t>
  </si>
  <si>
    <t>dpsatowdotcom</t>
  </si>
  <si>
    <t>Duplicate Vendor ID</t>
  </si>
  <si>
    <t>Missing Vendor ID</t>
  </si>
  <si>
    <t>Missing Vendor Name</t>
  </si>
  <si>
    <t>Missing Email</t>
  </si>
  <si>
    <t>Invalid Email Format</t>
  </si>
  <si>
    <t>Invalid Country</t>
  </si>
  <si>
    <t>Invalid Currency</t>
  </si>
  <si>
    <t>Country–Currency Mismatch</t>
  </si>
  <si>
    <t>Invalid Payment Terms</t>
  </si>
  <si>
    <t>Invalid Vendor Status</t>
  </si>
  <si>
    <t>Future Created Date</t>
  </si>
  <si>
    <t>Updated Date Before Created Date</t>
  </si>
  <si>
    <t>Duplicate Vendor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</si>
</sst>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3" borderId="2" xfId="0" applyFill="1" applyBorder="1"/>
    <xf numFmtId="0" fontId="0" fillId="4" borderId="2" xfId="0" applyFill="1" applyBorder="1"/>
    <xf numFmtId="0" fontId="0" fillId="3" borderId="4" xfId="0" applyFill="1" applyBorder="1"/>
    <xf numFmtId="0" fontId="0" fillId="4" borderId="3" xfId="0" applyFill="1" applyBorder="1"/>
    <xf numFmtId="0" fontId="0" fillId="4" borderId="4" xfId="0" applyFill="1" applyBorder="1"/>
    <xf numFmtId="0" fontId="3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14" fontId="0" fillId="4" borderId="4" xfId="0" applyNumberFormat="1" applyFill="1" applyBorder="1"/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37">
    <dxf>
      <fill>
        <patternFill>
          <bgColor theme="6" tint="0.39994506668294322"/>
        </patternFill>
      </fill>
    </dxf>
    <dxf>
      <fill>
        <patternFill>
          <bgColor rgb="FFE08484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left" vertical="top" textRotation="0" wrapText="0" indent="0" justifyLastLine="0" shrinkToFit="0" readingOrder="0"/>
    </dxf>
    <dxf>
      <alignment horizontal="left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left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E084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F21391-B0FD-4881-B00A-95FD56C99842}" name="tbl_vendors" displayName="tbl_vendors" ref="A1:Z5002" totalsRowShown="0" headerRowDxfId="36" headerRowBorderDxfId="35" tableBorderDxfId="34">
  <autoFilter ref="A1:Z5002" xr:uid="{29F21391-B0FD-4881-B00A-95FD56C99842}"/>
  <tableColumns count="26">
    <tableColumn id="1" xr3:uid="{93B74E54-E464-4CE9-8D14-11536D84B09B}" name="Vendor_ID"/>
    <tableColumn id="2" xr3:uid="{A7B14998-DAC7-4C0A-A099-91A2650A1452}" name="Vendor_Name"/>
    <tableColumn id="3" xr3:uid="{70269CE2-23AA-4D0C-8C6E-55C91CE680BF}" name="Country"/>
    <tableColumn id="4" xr3:uid="{73365B8B-A061-4EE0-9DE9-3150CD675E46}" name="Tax_ID"/>
    <tableColumn id="5" xr3:uid="{CF066A86-933A-40F1-910D-3947D52EF343}" name="Currency"/>
    <tableColumn id="6" xr3:uid="{C206B15E-1CAB-419A-96B4-13020ABD5625}" name="Payment_Terms"/>
    <tableColumn id="7" xr3:uid="{03C7C93E-B9D7-471E-9B44-6DD810466960}" name="Email"/>
    <tableColumn id="8" xr3:uid="{7FF1DEC5-1D3D-41F4-A509-7EA59E7C76F8}" name="Category"/>
    <tableColumn id="9" xr3:uid="{C4E3A539-6BDF-49C5-B201-C332E1E1301C}" name="Status"/>
    <tableColumn id="10" xr3:uid="{B5F6AD14-8796-46C1-AA34-5CE9E93A7F67}" name="Created_Date" dataDxfId="33"/>
    <tableColumn id="11" xr3:uid="{CFA40279-9A67-4D58-B3A9-03E69DB8ABC2}" name="Updated_Date" dataDxfId="32"/>
    <tableColumn id="13" xr3:uid="{59605C4E-B64D-4AD7-99D8-11E9D2FA1347}" name="r1" dataDxfId="31">
      <calculatedColumnFormula>COUNTIF(tbl_vendors[Vendor_ID],tbl_vendors[[#This Row],[Vendor_ID]])&gt;1</calculatedColumnFormula>
    </tableColumn>
    <tableColumn id="14" xr3:uid="{8729B821-D5D4-47CE-8DF8-6AEDB8C83C0E}" name="r2" dataDxfId="30">
      <calculatedColumnFormula>ISBLANK(tbl_vendors[[#This Row],[Vendor_ID]])</calculatedColumnFormula>
    </tableColumn>
    <tableColumn id="15" xr3:uid="{E6B1D417-20E4-4318-9ED0-DE5EF97D1DAF}" name="r3" dataDxfId="29">
      <calculatedColumnFormula>LEN(TRIM(tbl_vendors[[#This Row],[Vendor_Name]]))=0</calculatedColumnFormula>
    </tableColumn>
    <tableColumn id="16" xr3:uid="{5DF8E056-A1C7-42AD-B2A0-B7515FC1A380}" name="r4" dataDxfId="28">
      <calculatedColumnFormula>LEN(TRIM(tbl_vendors[[#This Row],[Email]]))=0</calculatedColumnFormula>
    </tableColumn>
    <tableColumn id="17" xr3:uid="{CB944FD9-A80D-4B86-BADE-6B64A6B3B1CC}" name="r5" dataDxfId="27">
      <calculatedColumnFormula>OR(ISERROR(FIND("@",tbl_vendors[[#This Row],[Email]])),ISERROR(FIND(".",tbl_vendors[[#This Row],[Email]])))</calculatedColumnFormula>
    </tableColumn>
    <tableColumn id="18" xr3:uid="{E2DD2F75-4816-41D1-A494-51F2B9400A93}" name="r6" dataDxfId="26">
      <calculatedColumnFormula>ISNA(MATCH(tbl_vendors[[#This Row],[Country]],tbl_country[country],0))</calculatedColumnFormula>
    </tableColumn>
    <tableColumn id="19" xr3:uid="{F92DDF8F-9507-4A8B-A5C3-753DC78A0A02}" name="r7" dataDxfId="25">
      <calculatedColumnFormula>ISNA(MATCH(tbl_vendors[[#This Row],[Currency]],tbl_country[currency],0))</calculatedColumnFormula>
    </tableColumn>
    <tableColumn id="20" xr3:uid="{72C961E2-8CFD-407A-B791-01264D73A5A8}" name="r8" dataDxfId="24">
      <calculatedColumnFormula>_xlfn.XLOOKUP(tbl_vendors[[#This Row],[Country]],tbl_country[country],tbl_country[currency],"NotFound")&lt;&gt;tbl_vendors[[#This Row],[Currency]]</calculatedColumnFormula>
    </tableColumn>
    <tableColumn id="21" xr3:uid="{99649E69-076E-4CB8-8309-A85C18C7AFD7}" name="r9" dataDxfId="23">
      <calculatedColumnFormula>ISNA(MATCH(tbl_vendors[[#This Row],[Payment_Terms]],tbl_payment_terms[Payment_Terms],0))</calculatedColumnFormula>
    </tableColumn>
    <tableColumn id="22" xr3:uid="{1895ADEB-922A-4CA4-88FB-6321ABA702E4}" name="r10" dataDxfId="22">
      <calculatedColumnFormula>ISNA(MATCH(tbl_vendors[[#This Row],[Status]],tbl_status[valid_status]))</calculatedColumnFormula>
    </tableColumn>
    <tableColumn id="23" xr3:uid="{B6278E52-12D1-4AF3-BF74-04B52DC864BB}" name="r11" dataDxfId="21">
      <calculatedColumnFormula>tbl_vendors[[#This Row],[Created_Date]]&gt;TODAY()</calculatedColumnFormula>
    </tableColumn>
    <tableColumn id="24" xr3:uid="{B150CF9C-6F57-456D-B434-937D100153FB}" name="r12" dataDxfId="20">
      <calculatedColumnFormula>tbl_vendors[[#This Row],[Updated_Date]]&lt;tbl_vendors[[#This Row],[Created_Date]]</calculatedColumnFormula>
    </tableColumn>
    <tableColumn id="25" xr3:uid="{044D729F-B657-4034-9E02-6A073D38B60B}" name="r13" dataDxfId="19">
      <calculatedColumnFormula>COUNTIF(tbl_vendors[Vendor_Name],tbl_vendors[[#This Row],[Vendor_Name]])&gt;1</calculatedColumnFormula>
    </tableColumn>
    <tableColumn id="26" xr3:uid="{B6FC9ADA-1BA5-4813-BD59-3CD604EDB2BA}" name="error_count" dataDxfId="18">
      <calculatedColumnFormula array="1">IFERROR(SUM(L2:X2*1),4)</calculatedColumnFormula>
    </tableColumn>
    <tableColumn id="27" xr3:uid="{A566B865-143D-4C02-95B0-45334D0313DE}" name="record_status" dataDxfId="17">
      <calculatedColumnFormula>IF(tbl_vendors[[#This Row],[error_count]]&gt;0,"FAIL","PASS")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8AC114-63B6-4E2E-9793-BF9B2F0B54F4}" name="tbl_rules" displayName="tbl_rules" ref="A1:E14" totalsRowShown="0">
  <autoFilter ref="A1:E14" xr:uid="{7E8AC114-63B6-4E2E-9793-BF9B2F0B54F4}"/>
  <tableColumns count="5">
    <tableColumn id="1" xr3:uid="{B501A615-AC92-4773-B83C-C9F04ACAC233}" name="rule_id"/>
    <tableColumn id="2" xr3:uid="{812CFF59-3B77-41A4-A0F9-D0F6B92529D0}" name="rule_name"/>
    <tableColumn id="3" xr3:uid="{1F7FE7BE-F7DA-4864-9FB1-0D366DC717B7}" name="severity"/>
    <tableColumn id="6" xr3:uid="{ED0F8E07-8099-4A4E-9209-D5347146CFB5}" name="severity_rank" dataDxfId="16">
      <calculatedColumnFormula array="1">_xlfn.IFS(tbl_rules[[#This Row],[severity]]="Critical",4,tbl_rules[[#This Row],[severity]]="High",3,tbl_rules[[#This Row],[severity]]="Medium",2,tbl_rules[[#This Row],[severity]]="Low",1)</calculatedColumnFormula>
    </tableColumn>
    <tableColumn id="4" xr3:uid="{2F8212D0-327B-4671-B151-50E9F47A7FF1}" name="descrip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353572-9C17-4715-BCD5-DE62E5D47122}" name="tbl_status" displayName="tbl_status" ref="J1:J4" totalsRowShown="0" headerRowDxfId="15" headerRowBorderDxfId="14">
  <autoFilter ref="J1:J4" xr:uid="{81353572-9C17-4715-BCD5-DE62E5D47122}"/>
  <tableColumns count="1">
    <tableColumn id="1" xr3:uid="{6FBA1109-AF7A-4B13-9237-8C2C95E88DAD}" name="valid_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507EC6-1690-4CF2-AE31-CDA75BA7C232}" name="tbl_payment_terms" displayName="tbl_payment_terms" ref="L1:L6" totalsRowShown="0" headerRowDxfId="13" headerRowBorderDxfId="12" tableBorderDxfId="11">
  <autoFilter ref="L1:L6" xr:uid="{D8507EC6-1690-4CF2-AE31-CDA75BA7C232}"/>
  <tableColumns count="1">
    <tableColumn id="1" xr3:uid="{98DD0B17-4D04-494F-9C55-B999CD4C5CC4}" name="Payment_Term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D3A021-E394-42DA-A4EF-E36622CE3800}" name="tbl_country" displayName="tbl_country" ref="N1:O11" totalsRowShown="0" headerRowDxfId="10">
  <autoFilter ref="N1:O11" xr:uid="{01D3A021-E394-42DA-A4EF-E36622CE3800}"/>
  <tableColumns count="2">
    <tableColumn id="1" xr3:uid="{EC1DBF32-7DBF-4EFE-A881-6C66E19A1252}" name="country"/>
    <tableColumn id="2" xr3:uid="{0176037C-27A6-4018-B32E-7851DCA113F2}" name="currenc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BE945C-31A3-4DB7-B7D3-1A78CEECC2F6}" name="severity_list" displayName="severity_list" ref="H1:H6" totalsRowShown="0" headerRowDxfId="9" dataDxfId="7" headerRowBorderDxfId="8" tableBorderDxfId="6" totalsRowBorderDxfId="5">
  <autoFilter ref="H1:H6" xr:uid="{EEBE945C-31A3-4DB7-B7D3-1A78CEECC2F6}"/>
  <tableColumns count="1">
    <tableColumn id="1" xr3:uid="{9EF7BCA7-A6CD-4F5A-8179-0D49CF1840AC}" name="severity_list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5002"/>
  <sheetViews>
    <sheetView topLeftCell="B1" workbookViewId="0">
      <pane ySplit="1" topLeftCell="A4975" activePane="bottomLeft" state="frozen"/>
      <selection pane="bottomLeft" activeCell="W5004" sqref="W5004"/>
    </sheetView>
  </sheetViews>
  <sheetFormatPr defaultRowHeight="14.4" x14ac:dyDescent="0.3"/>
  <cols>
    <col min="1" max="1" width="12.33203125" bestFit="1" customWidth="1"/>
    <col min="2" max="2" width="28.5546875" customWidth="1"/>
    <col min="3" max="3" width="15" bestFit="1" customWidth="1"/>
    <col min="4" max="4" width="12.6640625" bestFit="1" customWidth="1"/>
    <col min="5" max="5" width="10.77734375" bestFit="1" customWidth="1"/>
    <col min="6" max="6" width="11.6640625" customWidth="1"/>
    <col min="7" max="7" width="33.109375" customWidth="1"/>
    <col min="8" max="8" width="19.44140625" bestFit="1" customWidth="1"/>
    <col min="9" max="9" width="8.44140625" bestFit="1" customWidth="1"/>
    <col min="10" max="10" width="10.33203125" style="1" customWidth="1"/>
    <col min="11" max="11" width="10.6640625" style="1" customWidth="1"/>
    <col min="12" max="24" width="6" bestFit="1" customWidth="1"/>
    <col min="25" max="25" width="13.33203125" style="14" bestFit="1" customWidth="1"/>
    <col min="26" max="26" width="15" bestFit="1" customWidth="1"/>
  </cols>
  <sheetData>
    <row r="1" spans="1:26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 t="s">
        <v>9</v>
      </c>
      <c r="K1" s="13" t="s">
        <v>10</v>
      </c>
      <c r="L1" s="10" t="s">
        <v>19453</v>
      </c>
      <c r="M1" s="10" t="s">
        <v>19454</v>
      </c>
      <c r="N1" s="10" t="s">
        <v>19455</v>
      </c>
      <c r="O1" s="10" t="s">
        <v>19456</v>
      </c>
      <c r="P1" s="10" t="s">
        <v>19457</v>
      </c>
      <c r="Q1" s="10" t="s">
        <v>19458</v>
      </c>
      <c r="R1" s="10" t="s">
        <v>19459</v>
      </c>
      <c r="S1" s="10" t="s">
        <v>19460</v>
      </c>
      <c r="T1" s="10" t="s">
        <v>19461</v>
      </c>
      <c r="U1" s="10" t="s">
        <v>19462</v>
      </c>
      <c r="V1" s="10" t="s">
        <v>19463</v>
      </c>
      <c r="W1" s="10" t="s">
        <v>19464</v>
      </c>
      <c r="X1" s="10" t="s">
        <v>19465</v>
      </c>
      <c r="Y1" s="11" t="s">
        <v>19467</v>
      </c>
      <c r="Z1" s="10" t="s">
        <v>19466</v>
      </c>
    </row>
    <row r="2" spans="1:26" x14ac:dyDescent="0.3">
      <c r="A2" t="s">
        <v>11</v>
      </c>
      <c r="B2" t="s">
        <v>12</v>
      </c>
      <c r="C2" t="s">
        <v>37</v>
      </c>
      <c r="D2" t="s">
        <v>14</v>
      </c>
      <c r="E2" t="s">
        <v>39</v>
      </c>
      <c r="F2" t="s">
        <v>16</v>
      </c>
      <c r="G2" t="s">
        <v>17</v>
      </c>
      <c r="H2" t="s">
        <v>18</v>
      </c>
      <c r="I2" t="s">
        <v>19</v>
      </c>
      <c r="J2" s="1">
        <v>45720</v>
      </c>
      <c r="K2" s="1">
        <v>45720</v>
      </c>
      <c r="L2" t="b">
        <f>COUNTIF(tbl_vendors[Vendor_ID],tbl_vendors[[#This Row],[Vendor_ID]])&gt;1</f>
        <v>0</v>
      </c>
      <c r="M2" t="b">
        <f>ISBLANK(tbl_vendors[[#This Row],[Vendor_ID]])</f>
        <v>0</v>
      </c>
      <c r="N2" t="b">
        <f>LEN(TRIM(tbl_vendors[[#This Row],[Vendor_Name]]))=0</f>
        <v>0</v>
      </c>
      <c r="O2" t="b">
        <f>LEN(TRIM(tbl_vendors[[#This Row],[Email]]))=0</f>
        <v>0</v>
      </c>
      <c r="P2" t="b">
        <f>OR(ISERROR(FIND("@",tbl_vendors[[#This Row],[Email]])),ISERROR(FIND(".",tbl_vendors[[#This Row],[Email]])))</f>
        <v>0</v>
      </c>
      <c r="Q2" t="b">
        <f>ISNA(MATCH(tbl_vendors[[#This Row],[Country]],tbl_country[country],0))</f>
        <v>0</v>
      </c>
      <c r="R2" t="b">
        <f>ISNA(MATCH(tbl_vendors[[#This Row],[Currency]],tbl_country[currency],0))</f>
        <v>0</v>
      </c>
      <c r="S2" t="b">
        <f>_xlfn.XLOOKUP(tbl_vendors[[#This Row],[Country]],tbl_country[country],tbl_country[currency],"NotFound")&lt;&gt;tbl_vendors[[#This Row],[Currency]]</f>
        <v>0</v>
      </c>
      <c r="T2" t="b">
        <f>ISNA(MATCH(tbl_vendors[[#This Row],[Payment_Terms]],tbl_payment_terms[Payment_Terms],0))</f>
        <v>0</v>
      </c>
      <c r="U2" t="b">
        <f>ISNA(MATCH(tbl_vendors[[#This Row],[Status]],tbl_status[valid_status]))</f>
        <v>0</v>
      </c>
      <c r="V2" t="b">
        <f ca="1">tbl_vendors[[#This Row],[Created_Date]]&gt;TODAY()</f>
        <v>0</v>
      </c>
      <c r="W2" t="b">
        <f>tbl_vendors[[#This Row],[Updated_Date]]&lt;tbl_vendors[[#This Row],[Created_Date]]</f>
        <v>0</v>
      </c>
      <c r="X2" t="b">
        <f>COUNTIF(tbl_vendors[Vendor_Name],tbl_vendors[[#This Row],[Vendor_Name]])&gt;1</f>
        <v>0</v>
      </c>
      <c r="Y2" s="14" cm="1">
        <f t="array" aca="1" ref="Y2" ca="1">IFERROR(SUM(L2:X2*1),4)</f>
        <v>0</v>
      </c>
      <c r="Z2" t="str">
        <f ca="1">IF(tbl_vendors[[#This Row],[error_count]]&gt;0,"FAIL","PASS")</f>
        <v>PASS</v>
      </c>
    </row>
    <row r="3" spans="1:26" x14ac:dyDescent="0.3">
      <c r="A3" t="s">
        <v>20</v>
      </c>
      <c r="B3" t="s">
        <v>21</v>
      </c>
      <c r="C3" t="s">
        <v>37</v>
      </c>
      <c r="D3" t="s">
        <v>22</v>
      </c>
      <c r="E3" t="s">
        <v>39</v>
      </c>
      <c r="F3" t="s">
        <v>23</v>
      </c>
      <c r="G3" t="s">
        <v>24</v>
      </c>
      <c r="H3" t="s">
        <v>25</v>
      </c>
      <c r="I3" t="s">
        <v>26</v>
      </c>
      <c r="J3" s="1">
        <v>45059</v>
      </c>
      <c r="K3" s="1">
        <v>46008</v>
      </c>
      <c r="L3" t="b">
        <f>COUNTIF(tbl_vendors[Vendor_ID],tbl_vendors[[#This Row],[Vendor_ID]])&gt;1</f>
        <v>0</v>
      </c>
      <c r="M3" t="b">
        <f>ISBLANK(tbl_vendors[[#This Row],[Vendor_ID]])</f>
        <v>0</v>
      </c>
      <c r="N3" t="b">
        <f>LEN(TRIM(tbl_vendors[[#This Row],[Vendor_Name]]))=0</f>
        <v>0</v>
      </c>
      <c r="O3" t="b">
        <f>LEN(TRIM(tbl_vendors[[#This Row],[Email]]))=0</f>
        <v>0</v>
      </c>
      <c r="P3" t="b">
        <f>OR(ISERROR(FIND("@",tbl_vendors[[#This Row],[Email]])),ISERROR(FIND(".",tbl_vendors[[#This Row],[Email]])))</f>
        <v>0</v>
      </c>
      <c r="Q3" t="b">
        <f>ISNA(MATCH(tbl_vendors[[#This Row],[Country]],tbl_country[country],0))</f>
        <v>0</v>
      </c>
      <c r="R3" t="b">
        <f>ISNA(MATCH(tbl_vendors[[#This Row],[Currency]],tbl_country[currency],0))</f>
        <v>0</v>
      </c>
      <c r="S3" t="b">
        <f>_xlfn.XLOOKUP(tbl_vendors[[#This Row],[Country]],tbl_country[country],tbl_country[currency],"NotFound")&lt;&gt;tbl_vendors[[#This Row],[Currency]]</f>
        <v>0</v>
      </c>
      <c r="T3" t="b">
        <f>ISNA(MATCH(tbl_vendors[[#This Row],[Payment_Terms]],tbl_payment_terms[Payment_Terms],0))</f>
        <v>0</v>
      </c>
      <c r="U3" t="b">
        <f>ISNA(MATCH(tbl_vendors[[#This Row],[Status]],tbl_status[valid_status]))</f>
        <v>0</v>
      </c>
      <c r="V3" t="b">
        <f ca="1">tbl_vendors[[#This Row],[Created_Date]]&gt;TODAY()</f>
        <v>0</v>
      </c>
      <c r="W3" t="b">
        <f>tbl_vendors[[#This Row],[Updated_Date]]&lt;tbl_vendors[[#This Row],[Created_Date]]</f>
        <v>0</v>
      </c>
      <c r="X3" t="b">
        <f>COUNTIF(tbl_vendors[Vendor_Name],tbl_vendors[[#This Row],[Vendor_Name]])&gt;1</f>
        <v>1</v>
      </c>
      <c r="Y3" s="14" cm="1">
        <f t="array" aca="1" ref="Y3" ca="1">IFERROR(SUM(L3:X3*1),4)</f>
        <v>1</v>
      </c>
      <c r="Z3" t="str">
        <f ca="1">IF(tbl_vendors[[#This Row],[error_count]]&gt;0,"FAIL","PASS")</f>
        <v>FAIL</v>
      </c>
    </row>
    <row r="4" spans="1:26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26</v>
      </c>
      <c r="J4" s="1">
        <v>45223</v>
      </c>
      <c r="K4" s="1">
        <v>45502</v>
      </c>
      <c r="L4" t="b">
        <f>COUNTIF(tbl_vendors[Vendor_ID],tbl_vendors[[#This Row],[Vendor_ID]])&gt;1</f>
        <v>0</v>
      </c>
      <c r="M4" t="b">
        <f>ISBLANK(tbl_vendors[[#This Row],[Vendor_ID]])</f>
        <v>0</v>
      </c>
      <c r="N4" t="b">
        <f>LEN(TRIM(tbl_vendors[[#This Row],[Vendor_Name]]))=0</f>
        <v>0</v>
      </c>
      <c r="O4" t="b">
        <f>LEN(TRIM(tbl_vendors[[#This Row],[Email]]))=0</f>
        <v>0</v>
      </c>
      <c r="P4" t="b">
        <f>OR(ISERROR(FIND("@",tbl_vendors[[#This Row],[Email]])),ISERROR(FIND(".",tbl_vendors[[#This Row],[Email]])))</f>
        <v>0</v>
      </c>
      <c r="Q4" t="b">
        <f>ISNA(MATCH(tbl_vendors[[#This Row],[Country]],tbl_country[country],0))</f>
        <v>0</v>
      </c>
      <c r="R4" t="b">
        <f>ISNA(MATCH(tbl_vendors[[#This Row],[Currency]],tbl_country[currency],0))</f>
        <v>0</v>
      </c>
      <c r="S4" t="b">
        <f>_xlfn.XLOOKUP(tbl_vendors[[#This Row],[Country]],tbl_country[country],tbl_country[currency],"NotFound")&lt;&gt;tbl_vendors[[#This Row],[Currency]]</f>
        <v>0</v>
      </c>
      <c r="T4" t="b">
        <f>ISNA(MATCH(tbl_vendors[[#This Row],[Payment_Terms]],tbl_payment_terms[Payment_Terms],0))</f>
        <v>0</v>
      </c>
      <c r="U4" t="b">
        <f>ISNA(MATCH(tbl_vendors[[#This Row],[Status]],tbl_status[valid_status]))</f>
        <v>0</v>
      </c>
      <c r="V4" t="b">
        <f ca="1">tbl_vendors[[#This Row],[Created_Date]]&gt;TODAY()</f>
        <v>0</v>
      </c>
      <c r="W4" t="b">
        <f>tbl_vendors[[#This Row],[Updated_Date]]&lt;tbl_vendors[[#This Row],[Created_Date]]</f>
        <v>0</v>
      </c>
      <c r="X4" t="b">
        <f>COUNTIF(tbl_vendors[Vendor_Name],tbl_vendors[[#This Row],[Vendor_Name]])&gt;1</f>
        <v>1</v>
      </c>
      <c r="Y4" s="14" cm="1">
        <f t="array" aca="1" ref="Y4" ca="1">IFERROR(SUM(L4:X4*1),4)</f>
        <v>1</v>
      </c>
      <c r="Z4" t="str">
        <f ca="1">IF(tbl_vendors[[#This Row],[error_count]]&gt;0,"FAIL","PASS")</f>
        <v>FAIL</v>
      </c>
    </row>
    <row r="5" spans="1:26" x14ac:dyDescent="0.3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26</v>
      </c>
      <c r="J5" s="1">
        <v>45981</v>
      </c>
      <c r="K5" s="1">
        <v>46066</v>
      </c>
      <c r="L5" t="b">
        <f>COUNTIF(tbl_vendors[Vendor_ID],tbl_vendors[[#This Row],[Vendor_ID]])&gt;1</f>
        <v>0</v>
      </c>
      <c r="M5" t="b">
        <f>ISBLANK(tbl_vendors[[#This Row],[Vendor_ID]])</f>
        <v>0</v>
      </c>
      <c r="N5" t="b">
        <f>LEN(TRIM(tbl_vendors[[#This Row],[Vendor_Name]]))=0</f>
        <v>0</v>
      </c>
      <c r="O5" t="b">
        <f>LEN(TRIM(tbl_vendors[[#This Row],[Email]]))=0</f>
        <v>0</v>
      </c>
      <c r="P5" t="b">
        <f>OR(ISERROR(FIND("@",tbl_vendors[[#This Row],[Email]])),ISERROR(FIND(".",tbl_vendors[[#This Row],[Email]])))</f>
        <v>0</v>
      </c>
      <c r="Q5" t="b">
        <f>ISNA(MATCH(tbl_vendors[[#This Row],[Country]],tbl_country[country],0))</f>
        <v>0</v>
      </c>
      <c r="R5" t="b">
        <f>ISNA(MATCH(tbl_vendors[[#This Row],[Currency]],tbl_country[currency],0))</f>
        <v>0</v>
      </c>
      <c r="S5" t="b">
        <f>_xlfn.XLOOKUP(tbl_vendors[[#This Row],[Country]],tbl_country[country],tbl_country[currency],"NotFound")&lt;&gt;tbl_vendors[[#This Row],[Currency]]</f>
        <v>0</v>
      </c>
      <c r="T5" t="b">
        <f>ISNA(MATCH(tbl_vendors[[#This Row],[Payment_Terms]],tbl_payment_terms[Payment_Terms],0))</f>
        <v>0</v>
      </c>
      <c r="U5" t="b">
        <f>ISNA(MATCH(tbl_vendors[[#This Row],[Status]],tbl_status[valid_status]))</f>
        <v>0</v>
      </c>
      <c r="V5" t="b">
        <f ca="1">tbl_vendors[[#This Row],[Created_Date]]&gt;TODAY()</f>
        <v>0</v>
      </c>
      <c r="W5" t="b">
        <f>tbl_vendors[[#This Row],[Updated_Date]]&lt;tbl_vendors[[#This Row],[Created_Date]]</f>
        <v>0</v>
      </c>
      <c r="X5" t="b">
        <f>COUNTIF(tbl_vendors[Vendor_Name],tbl_vendors[[#This Row],[Vendor_Name]])&gt;1</f>
        <v>0</v>
      </c>
      <c r="Y5" s="14" cm="1">
        <f t="array" aca="1" ref="Y5" ca="1">IFERROR(SUM(L5:X5*1),4)</f>
        <v>0</v>
      </c>
      <c r="Z5" t="str">
        <f ca="1">IF(tbl_vendors[[#This Row],[error_count]]&gt;0,"FAIL","PASS")</f>
        <v>PASS</v>
      </c>
    </row>
    <row r="6" spans="1:26" x14ac:dyDescent="0.3">
      <c r="A6" t="s">
        <v>43</v>
      </c>
      <c r="B6" t="s">
        <v>44</v>
      </c>
      <c r="C6" t="s">
        <v>37</v>
      </c>
      <c r="D6" t="s">
        <v>45</v>
      </c>
      <c r="E6" t="s">
        <v>39</v>
      </c>
      <c r="F6" t="s">
        <v>32</v>
      </c>
      <c r="G6" t="s">
        <v>46</v>
      </c>
      <c r="H6" t="s">
        <v>47</v>
      </c>
      <c r="I6" t="s">
        <v>19</v>
      </c>
      <c r="J6" s="1">
        <v>46035</v>
      </c>
      <c r="K6" s="1">
        <v>46097</v>
      </c>
      <c r="L6" t="b">
        <f>COUNTIF(tbl_vendors[Vendor_ID],tbl_vendors[[#This Row],[Vendor_ID]])&gt;1</f>
        <v>0</v>
      </c>
      <c r="M6" t="b">
        <f>ISBLANK(tbl_vendors[[#This Row],[Vendor_ID]])</f>
        <v>0</v>
      </c>
      <c r="N6" t="b">
        <f>LEN(TRIM(tbl_vendors[[#This Row],[Vendor_Name]]))=0</f>
        <v>0</v>
      </c>
      <c r="O6" t="b">
        <f>LEN(TRIM(tbl_vendors[[#This Row],[Email]]))=0</f>
        <v>0</v>
      </c>
      <c r="P6" t="b">
        <f>OR(ISERROR(FIND("@",tbl_vendors[[#This Row],[Email]])),ISERROR(FIND(".",tbl_vendors[[#This Row],[Email]])))</f>
        <v>0</v>
      </c>
      <c r="Q6" t="b">
        <f>ISNA(MATCH(tbl_vendors[[#This Row],[Country]],tbl_country[country],0))</f>
        <v>0</v>
      </c>
      <c r="R6" t="b">
        <f>ISNA(MATCH(tbl_vendors[[#This Row],[Currency]],tbl_country[currency],0))</f>
        <v>0</v>
      </c>
      <c r="S6" t="b">
        <f>_xlfn.XLOOKUP(tbl_vendors[[#This Row],[Country]],tbl_country[country],tbl_country[currency],"NotFound")&lt;&gt;tbl_vendors[[#This Row],[Currency]]</f>
        <v>0</v>
      </c>
      <c r="T6" t="b">
        <f>ISNA(MATCH(tbl_vendors[[#This Row],[Payment_Terms]],tbl_payment_terms[Payment_Terms],0))</f>
        <v>0</v>
      </c>
      <c r="U6" t="b">
        <f>ISNA(MATCH(tbl_vendors[[#This Row],[Status]],tbl_status[valid_status]))</f>
        <v>0</v>
      </c>
      <c r="V6" t="b">
        <f ca="1">tbl_vendors[[#This Row],[Created_Date]]&gt;TODAY()</f>
        <v>0</v>
      </c>
      <c r="W6" t="b">
        <f>tbl_vendors[[#This Row],[Updated_Date]]&lt;tbl_vendors[[#This Row],[Created_Date]]</f>
        <v>0</v>
      </c>
      <c r="X6" t="b">
        <f>COUNTIF(tbl_vendors[Vendor_Name],tbl_vendors[[#This Row],[Vendor_Name]])&gt;1</f>
        <v>0</v>
      </c>
      <c r="Y6" s="14" cm="1">
        <f t="array" aca="1" ref="Y6" ca="1">IFERROR(SUM(L6:X6*1),4)</f>
        <v>0</v>
      </c>
      <c r="Z6" t="str">
        <f ca="1">IF(tbl_vendors[[#This Row],[error_count]]&gt;0,"FAIL","PASS")</f>
        <v>PASS</v>
      </c>
    </row>
    <row r="7" spans="1:26" x14ac:dyDescent="0.3">
      <c r="A7" t="s">
        <v>48</v>
      </c>
      <c r="B7" t="s">
        <v>49</v>
      </c>
      <c r="C7" t="s">
        <v>29</v>
      </c>
      <c r="D7" t="s">
        <v>50</v>
      </c>
      <c r="E7" t="s">
        <v>31</v>
      </c>
      <c r="F7" t="s">
        <v>23</v>
      </c>
      <c r="G7" t="s">
        <v>51</v>
      </c>
      <c r="H7" t="s">
        <v>52</v>
      </c>
      <c r="I7" t="s">
        <v>53</v>
      </c>
      <c r="J7" s="1">
        <v>45153</v>
      </c>
      <c r="K7" s="1">
        <v>46163</v>
      </c>
      <c r="L7" t="b">
        <f>COUNTIF(tbl_vendors[Vendor_ID],tbl_vendors[[#This Row],[Vendor_ID]])&gt;1</f>
        <v>0</v>
      </c>
      <c r="M7" t="b">
        <f>ISBLANK(tbl_vendors[[#This Row],[Vendor_ID]])</f>
        <v>0</v>
      </c>
      <c r="N7" t="b">
        <f>LEN(TRIM(tbl_vendors[[#This Row],[Vendor_Name]]))=0</f>
        <v>0</v>
      </c>
      <c r="O7" t="b">
        <f>LEN(TRIM(tbl_vendors[[#This Row],[Email]]))=0</f>
        <v>0</v>
      </c>
      <c r="P7" t="b">
        <f>OR(ISERROR(FIND("@",tbl_vendors[[#This Row],[Email]])),ISERROR(FIND(".",tbl_vendors[[#This Row],[Email]])))</f>
        <v>0</v>
      </c>
      <c r="Q7" t="b">
        <f>ISNA(MATCH(tbl_vendors[[#This Row],[Country]],tbl_country[country],0))</f>
        <v>0</v>
      </c>
      <c r="R7" t="b">
        <f>ISNA(MATCH(tbl_vendors[[#This Row],[Currency]],tbl_country[currency],0))</f>
        <v>0</v>
      </c>
      <c r="S7" t="b">
        <f>_xlfn.XLOOKUP(tbl_vendors[[#This Row],[Country]],tbl_country[country],tbl_country[currency],"NotFound")&lt;&gt;tbl_vendors[[#This Row],[Currency]]</f>
        <v>0</v>
      </c>
      <c r="T7" t="b">
        <f>ISNA(MATCH(tbl_vendors[[#This Row],[Payment_Terms]],tbl_payment_terms[Payment_Terms],0))</f>
        <v>0</v>
      </c>
      <c r="U7" t="b">
        <f>ISNA(MATCH(tbl_vendors[[#This Row],[Status]],tbl_status[valid_status]))</f>
        <v>1</v>
      </c>
      <c r="V7" t="b">
        <f ca="1">tbl_vendors[[#This Row],[Created_Date]]&gt;TODAY()</f>
        <v>0</v>
      </c>
      <c r="W7" t="b">
        <f>tbl_vendors[[#This Row],[Updated_Date]]&lt;tbl_vendors[[#This Row],[Created_Date]]</f>
        <v>0</v>
      </c>
      <c r="X7" t="b">
        <f>COUNTIF(tbl_vendors[Vendor_Name],tbl_vendors[[#This Row],[Vendor_Name]])&gt;1</f>
        <v>0</v>
      </c>
      <c r="Y7" s="14" cm="1">
        <f t="array" aca="1" ref="Y7" ca="1">IFERROR(SUM(L7:X7*1),4)</f>
        <v>1</v>
      </c>
      <c r="Z7" t="str">
        <f ca="1">IF(tbl_vendors[[#This Row],[error_count]]&gt;0,"FAIL","PASS")</f>
        <v>FAIL</v>
      </c>
    </row>
    <row r="8" spans="1:26" x14ac:dyDescent="0.3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23</v>
      </c>
      <c r="G8" t="s">
        <v>59</v>
      </c>
      <c r="H8" t="s">
        <v>42</v>
      </c>
      <c r="I8" t="s">
        <v>26</v>
      </c>
      <c r="J8" s="1">
        <v>44647</v>
      </c>
      <c r="K8" s="1">
        <v>45652</v>
      </c>
      <c r="L8" t="b">
        <f>COUNTIF(tbl_vendors[Vendor_ID],tbl_vendors[[#This Row],[Vendor_ID]])&gt;1</f>
        <v>0</v>
      </c>
      <c r="M8" t="b">
        <f>ISBLANK(tbl_vendors[[#This Row],[Vendor_ID]])</f>
        <v>0</v>
      </c>
      <c r="N8" t="b">
        <f>LEN(TRIM(tbl_vendors[[#This Row],[Vendor_Name]]))=0</f>
        <v>0</v>
      </c>
      <c r="O8" t="b">
        <f>LEN(TRIM(tbl_vendors[[#This Row],[Email]]))=0</f>
        <v>0</v>
      </c>
      <c r="P8" t="b">
        <f>OR(ISERROR(FIND("@",tbl_vendors[[#This Row],[Email]])),ISERROR(FIND(".",tbl_vendors[[#This Row],[Email]])))</f>
        <v>0</v>
      </c>
      <c r="Q8" t="b">
        <f>ISNA(MATCH(tbl_vendors[[#This Row],[Country]],tbl_country[country],0))</f>
        <v>0</v>
      </c>
      <c r="R8" t="b">
        <f>ISNA(MATCH(tbl_vendors[[#This Row],[Currency]],tbl_country[currency],0))</f>
        <v>0</v>
      </c>
      <c r="S8" t="b">
        <f>_xlfn.XLOOKUP(tbl_vendors[[#This Row],[Country]],tbl_country[country],tbl_country[currency],"NotFound")&lt;&gt;tbl_vendors[[#This Row],[Currency]]</f>
        <v>0</v>
      </c>
      <c r="T8" t="b">
        <f>ISNA(MATCH(tbl_vendors[[#This Row],[Payment_Terms]],tbl_payment_terms[Payment_Terms],0))</f>
        <v>0</v>
      </c>
      <c r="U8" t="b">
        <f>ISNA(MATCH(tbl_vendors[[#This Row],[Status]],tbl_status[valid_status]))</f>
        <v>0</v>
      </c>
      <c r="V8" t="b">
        <f ca="1">tbl_vendors[[#This Row],[Created_Date]]&gt;TODAY()</f>
        <v>0</v>
      </c>
      <c r="W8" t="b">
        <f>tbl_vendors[[#This Row],[Updated_Date]]&lt;tbl_vendors[[#This Row],[Created_Date]]</f>
        <v>0</v>
      </c>
      <c r="X8" t="b">
        <f>COUNTIF(tbl_vendors[Vendor_Name],tbl_vendors[[#This Row],[Vendor_Name]])&gt;1</f>
        <v>0</v>
      </c>
      <c r="Y8" s="14" cm="1">
        <f t="array" aca="1" ref="Y8" ca="1">IFERROR(SUM(L8:X8*1),4)</f>
        <v>0</v>
      </c>
      <c r="Z8" t="str">
        <f ca="1">IF(tbl_vendors[[#This Row],[error_count]]&gt;0,"FAIL","PASS")</f>
        <v>PASS</v>
      </c>
    </row>
    <row r="9" spans="1:26" x14ac:dyDescent="0.3">
      <c r="A9" t="s">
        <v>60</v>
      </c>
      <c r="B9" t="s">
        <v>61</v>
      </c>
      <c r="C9" t="s">
        <v>13</v>
      </c>
      <c r="D9" t="s">
        <v>62</v>
      </c>
      <c r="E9" t="s">
        <v>15</v>
      </c>
      <c r="F9" t="s">
        <v>23</v>
      </c>
      <c r="G9" t="s">
        <v>63</v>
      </c>
      <c r="H9" t="s">
        <v>25</v>
      </c>
      <c r="I9" t="s">
        <v>19</v>
      </c>
      <c r="J9" s="1">
        <v>45226</v>
      </c>
      <c r="K9" s="1">
        <v>45681</v>
      </c>
      <c r="L9" t="b">
        <f>COUNTIF(tbl_vendors[Vendor_ID],tbl_vendors[[#This Row],[Vendor_ID]])&gt;1</f>
        <v>0</v>
      </c>
      <c r="M9" t="b">
        <f>ISBLANK(tbl_vendors[[#This Row],[Vendor_ID]])</f>
        <v>0</v>
      </c>
      <c r="N9" t="b">
        <f>LEN(TRIM(tbl_vendors[[#This Row],[Vendor_Name]]))=0</f>
        <v>0</v>
      </c>
      <c r="O9" t="b">
        <f>LEN(TRIM(tbl_vendors[[#This Row],[Email]]))=0</f>
        <v>0</v>
      </c>
      <c r="P9" t="b">
        <f>OR(ISERROR(FIND("@",tbl_vendors[[#This Row],[Email]])),ISERROR(FIND(".",tbl_vendors[[#This Row],[Email]])))</f>
        <v>0</v>
      </c>
      <c r="Q9" t="b">
        <f>ISNA(MATCH(tbl_vendors[[#This Row],[Country]],tbl_country[country],0))</f>
        <v>0</v>
      </c>
      <c r="R9" t="b">
        <f>ISNA(MATCH(tbl_vendors[[#This Row],[Currency]],tbl_country[currency],0))</f>
        <v>1</v>
      </c>
      <c r="S9" t="b">
        <f>_xlfn.XLOOKUP(tbl_vendors[[#This Row],[Country]],tbl_country[country],tbl_country[currency],"NotFound")&lt;&gt;tbl_vendors[[#This Row],[Currency]]</f>
        <v>1</v>
      </c>
      <c r="T9" t="b">
        <f>ISNA(MATCH(tbl_vendors[[#This Row],[Payment_Terms]],tbl_payment_terms[Payment_Terms],0))</f>
        <v>0</v>
      </c>
      <c r="U9" t="b">
        <f>ISNA(MATCH(tbl_vendors[[#This Row],[Status]],tbl_status[valid_status]))</f>
        <v>0</v>
      </c>
      <c r="V9" t="b">
        <f ca="1">tbl_vendors[[#This Row],[Created_Date]]&gt;TODAY()</f>
        <v>0</v>
      </c>
      <c r="W9" t="b">
        <f>tbl_vendors[[#This Row],[Updated_Date]]&lt;tbl_vendors[[#This Row],[Created_Date]]</f>
        <v>0</v>
      </c>
      <c r="X9" t="b">
        <f>COUNTIF(tbl_vendors[Vendor_Name],tbl_vendors[[#This Row],[Vendor_Name]])&gt;1</f>
        <v>0</v>
      </c>
      <c r="Y9" s="14" cm="1">
        <f t="array" aca="1" ref="Y9" ca="1">IFERROR(SUM(L9:X9*1),4)</f>
        <v>2</v>
      </c>
      <c r="Z9" t="str">
        <f ca="1">IF(tbl_vendors[[#This Row],[error_count]]&gt;0,"FAIL","PASS")</f>
        <v>FAIL</v>
      </c>
    </row>
    <row r="10" spans="1:26" x14ac:dyDescent="0.3">
      <c r="A10" t="s">
        <v>64</v>
      </c>
      <c r="B10" t="s">
        <v>65</v>
      </c>
      <c r="C10" t="s">
        <v>66</v>
      </c>
      <c r="E10" t="s">
        <v>67</v>
      </c>
      <c r="F10" t="s">
        <v>16</v>
      </c>
      <c r="G10" t="s">
        <v>68</v>
      </c>
      <c r="H10" t="s">
        <v>69</v>
      </c>
      <c r="I10" t="s">
        <v>26</v>
      </c>
      <c r="J10" s="1">
        <v>44556</v>
      </c>
      <c r="K10" s="1">
        <v>45233</v>
      </c>
      <c r="L10" t="b">
        <f>COUNTIF(tbl_vendors[Vendor_ID],tbl_vendors[[#This Row],[Vendor_ID]])&gt;1</f>
        <v>0</v>
      </c>
      <c r="M10" t="b">
        <f>ISBLANK(tbl_vendors[[#This Row],[Vendor_ID]])</f>
        <v>0</v>
      </c>
      <c r="N10" t="b">
        <f>LEN(TRIM(tbl_vendors[[#This Row],[Vendor_Name]]))=0</f>
        <v>0</v>
      </c>
      <c r="O10" t="b">
        <f>LEN(TRIM(tbl_vendors[[#This Row],[Email]]))=0</f>
        <v>0</v>
      </c>
      <c r="P10" t="b">
        <f>OR(ISERROR(FIND("@",tbl_vendors[[#This Row],[Email]])),ISERROR(FIND(".",tbl_vendors[[#This Row],[Email]])))</f>
        <v>0</v>
      </c>
      <c r="Q10" t="b">
        <f>ISNA(MATCH(tbl_vendors[[#This Row],[Country]],tbl_country[country],0))</f>
        <v>0</v>
      </c>
      <c r="R10" t="b">
        <f>ISNA(MATCH(tbl_vendors[[#This Row],[Currency]],tbl_country[currency],0))</f>
        <v>0</v>
      </c>
      <c r="S10" t="b">
        <f>_xlfn.XLOOKUP(tbl_vendors[[#This Row],[Country]],tbl_country[country],tbl_country[currency],"NotFound")&lt;&gt;tbl_vendors[[#This Row],[Currency]]</f>
        <v>0</v>
      </c>
      <c r="T10" t="b">
        <f>ISNA(MATCH(tbl_vendors[[#This Row],[Payment_Terms]],tbl_payment_terms[Payment_Terms],0))</f>
        <v>0</v>
      </c>
      <c r="U10" t="b">
        <f>ISNA(MATCH(tbl_vendors[[#This Row],[Status]],tbl_status[valid_status]))</f>
        <v>0</v>
      </c>
      <c r="V10" t="b">
        <f ca="1">tbl_vendors[[#This Row],[Created_Date]]&gt;TODAY()</f>
        <v>0</v>
      </c>
      <c r="W10" t="b">
        <f>tbl_vendors[[#This Row],[Updated_Date]]&lt;tbl_vendors[[#This Row],[Created_Date]]</f>
        <v>0</v>
      </c>
      <c r="X10" t="b">
        <f>COUNTIF(tbl_vendors[Vendor_Name],tbl_vendors[[#This Row],[Vendor_Name]])&gt;1</f>
        <v>0</v>
      </c>
      <c r="Y10" s="14" cm="1">
        <f t="array" aca="1" ref="Y10" ca="1">IFERROR(SUM(L10:X10*1),4)</f>
        <v>0</v>
      </c>
      <c r="Z10" t="str">
        <f ca="1">IF(tbl_vendors[[#This Row],[error_count]]&gt;0,"FAIL","PASS")</f>
        <v>PASS</v>
      </c>
    </row>
    <row r="11" spans="1:26" x14ac:dyDescent="0.3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69</v>
      </c>
      <c r="I11" t="s">
        <v>26</v>
      </c>
      <c r="J11" s="1">
        <v>45935</v>
      </c>
      <c r="K11" s="1">
        <v>46155</v>
      </c>
      <c r="L11" t="b">
        <f>COUNTIF(tbl_vendors[Vendor_ID],tbl_vendors[[#This Row],[Vendor_ID]])&gt;1</f>
        <v>0</v>
      </c>
      <c r="M11" t="b">
        <f>ISBLANK(tbl_vendors[[#This Row],[Vendor_ID]])</f>
        <v>0</v>
      </c>
      <c r="N11" t="b">
        <f>LEN(TRIM(tbl_vendors[[#This Row],[Vendor_Name]]))=0</f>
        <v>0</v>
      </c>
      <c r="O11" t="b">
        <f>LEN(TRIM(tbl_vendors[[#This Row],[Email]]))=0</f>
        <v>0</v>
      </c>
      <c r="P11" t="b">
        <f>OR(ISERROR(FIND("@",tbl_vendors[[#This Row],[Email]])),ISERROR(FIND(".",tbl_vendors[[#This Row],[Email]])))</f>
        <v>0</v>
      </c>
      <c r="Q11" t="b">
        <f>ISNA(MATCH(tbl_vendors[[#This Row],[Country]],tbl_country[country],0))</f>
        <v>0</v>
      </c>
      <c r="R11" t="b">
        <f>ISNA(MATCH(tbl_vendors[[#This Row],[Currency]],tbl_country[currency],0))</f>
        <v>1</v>
      </c>
      <c r="S11" t="b">
        <f>_xlfn.XLOOKUP(tbl_vendors[[#This Row],[Country]],tbl_country[country],tbl_country[currency],"NotFound")&lt;&gt;tbl_vendors[[#This Row],[Currency]]</f>
        <v>1</v>
      </c>
      <c r="T11" t="b">
        <f>ISNA(MATCH(tbl_vendors[[#This Row],[Payment_Terms]],tbl_payment_terms[Payment_Terms],0))</f>
        <v>0</v>
      </c>
      <c r="U11" t="b">
        <f>ISNA(MATCH(tbl_vendors[[#This Row],[Status]],tbl_status[valid_status]))</f>
        <v>0</v>
      </c>
      <c r="V11" t="b">
        <f ca="1">tbl_vendors[[#This Row],[Created_Date]]&gt;TODAY()</f>
        <v>0</v>
      </c>
      <c r="W11" t="b">
        <f>tbl_vendors[[#This Row],[Updated_Date]]&lt;tbl_vendors[[#This Row],[Created_Date]]</f>
        <v>0</v>
      </c>
      <c r="X11" t="b">
        <f>COUNTIF(tbl_vendors[Vendor_Name],tbl_vendors[[#This Row],[Vendor_Name]])&gt;1</f>
        <v>0</v>
      </c>
      <c r="Y11" s="14" cm="1">
        <f t="array" aca="1" ref="Y11" ca="1">IFERROR(SUM(L11:X11*1),4)</f>
        <v>2</v>
      </c>
      <c r="Z11" t="str">
        <f ca="1">IF(tbl_vendors[[#This Row],[error_count]]&gt;0,"FAIL","PASS")</f>
        <v>FAIL</v>
      </c>
    </row>
    <row r="12" spans="1:26" x14ac:dyDescent="0.3">
      <c r="A12" t="s">
        <v>77</v>
      </c>
      <c r="B12" t="s">
        <v>78</v>
      </c>
      <c r="C12" t="s">
        <v>79</v>
      </c>
      <c r="D12" t="s">
        <v>80</v>
      </c>
      <c r="E12" t="s">
        <v>39</v>
      </c>
      <c r="F12" t="s">
        <v>40</v>
      </c>
      <c r="G12" t="s">
        <v>81</v>
      </c>
      <c r="H12" t="s">
        <v>42</v>
      </c>
      <c r="I12" t="s">
        <v>19</v>
      </c>
      <c r="J12" s="1">
        <v>44434</v>
      </c>
      <c r="K12" s="1">
        <v>45473</v>
      </c>
      <c r="L12" t="b">
        <f>COUNTIF(tbl_vendors[Vendor_ID],tbl_vendors[[#This Row],[Vendor_ID]])&gt;1</f>
        <v>0</v>
      </c>
      <c r="M12" t="b">
        <f>ISBLANK(tbl_vendors[[#This Row],[Vendor_ID]])</f>
        <v>0</v>
      </c>
      <c r="N12" t="b">
        <f>LEN(TRIM(tbl_vendors[[#This Row],[Vendor_Name]]))=0</f>
        <v>0</v>
      </c>
      <c r="O12" t="b">
        <f>LEN(TRIM(tbl_vendors[[#This Row],[Email]]))=0</f>
        <v>0</v>
      </c>
      <c r="P12" t="b">
        <f>OR(ISERROR(FIND("@",tbl_vendors[[#This Row],[Email]])),ISERROR(FIND(".",tbl_vendors[[#This Row],[Email]])))</f>
        <v>0</v>
      </c>
      <c r="Q12" t="b">
        <f>ISNA(MATCH(tbl_vendors[[#This Row],[Country]],tbl_country[country],0))</f>
        <v>0</v>
      </c>
      <c r="R12" t="b">
        <f>ISNA(MATCH(tbl_vendors[[#This Row],[Currency]],tbl_country[currency],0))</f>
        <v>0</v>
      </c>
      <c r="S12" t="b">
        <f>_xlfn.XLOOKUP(tbl_vendors[[#This Row],[Country]],tbl_country[country],tbl_country[currency],"NotFound")&lt;&gt;tbl_vendors[[#This Row],[Currency]]</f>
        <v>0</v>
      </c>
      <c r="T12" t="b">
        <f>ISNA(MATCH(tbl_vendors[[#This Row],[Payment_Terms]],tbl_payment_terms[Payment_Terms],0))</f>
        <v>0</v>
      </c>
      <c r="U12" t="b">
        <f>ISNA(MATCH(tbl_vendors[[#This Row],[Status]],tbl_status[valid_status]))</f>
        <v>0</v>
      </c>
      <c r="V12" t="b">
        <f ca="1">tbl_vendors[[#This Row],[Created_Date]]&gt;TODAY()</f>
        <v>0</v>
      </c>
      <c r="W12" t="b">
        <f>tbl_vendors[[#This Row],[Updated_Date]]&lt;tbl_vendors[[#This Row],[Created_Date]]</f>
        <v>0</v>
      </c>
      <c r="X12" t="b">
        <f>COUNTIF(tbl_vendors[Vendor_Name],tbl_vendors[[#This Row],[Vendor_Name]])&gt;1</f>
        <v>0</v>
      </c>
      <c r="Y12" s="14" cm="1">
        <f t="array" aca="1" ref="Y12" ca="1">IFERROR(SUM(L12:X12*1),4)</f>
        <v>0</v>
      </c>
      <c r="Z12" t="str">
        <f ca="1">IF(tbl_vendors[[#This Row],[error_count]]&gt;0,"FAIL","PASS")</f>
        <v>PASS</v>
      </c>
    </row>
    <row r="13" spans="1:26" x14ac:dyDescent="0.3">
      <c r="A13" t="s">
        <v>82</v>
      </c>
      <c r="B13" t="s">
        <v>83</v>
      </c>
      <c r="C13" t="s">
        <v>13</v>
      </c>
      <c r="D13" t="s">
        <v>84</v>
      </c>
      <c r="E13" t="s">
        <v>15</v>
      </c>
      <c r="F13" t="s">
        <v>75</v>
      </c>
      <c r="G13" t="s">
        <v>85</v>
      </c>
      <c r="H13" t="s">
        <v>69</v>
      </c>
      <c r="I13" t="s">
        <v>26</v>
      </c>
      <c r="J13" s="1">
        <v>44572</v>
      </c>
      <c r="K13" s="1">
        <v>45179</v>
      </c>
      <c r="L13" t="b">
        <f>COUNTIF(tbl_vendors[Vendor_ID],tbl_vendors[[#This Row],[Vendor_ID]])&gt;1</f>
        <v>0</v>
      </c>
      <c r="M13" t="b">
        <f>ISBLANK(tbl_vendors[[#This Row],[Vendor_ID]])</f>
        <v>0</v>
      </c>
      <c r="N13" t="b">
        <f>LEN(TRIM(tbl_vendors[[#This Row],[Vendor_Name]]))=0</f>
        <v>0</v>
      </c>
      <c r="O13" t="b">
        <f>LEN(TRIM(tbl_vendors[[#This Row],[Email]]))=0</f>
        <v>0</v>
      </c>
      <c r="P13" t="b">
        <f>OR(ISERROR(FIND("@",tbl_vendors[[#This Row],[Email]])),ISERROR(FIND(".",tbl_vendors[[#This Row],[Email]])))</f>
        <v>0</v>
      </c>
      <c r="Q13" t="b">
        <f>ISNA(MATCH(tbl_vendors[[#This Row],[Country]],tbl_country[country],0))</f>
        <v>0</v>
      </c>
      <c r="R13" t="b">
        <f>ISNA(MATCH(tbl_vendors[[#This Row],[Currency]],tbl_country[currency],0))</f>
        <v>1</v>
      </c>
      <c r="S13" t="b">
        <f>_xlfn.XLOOKUP(tbl_vendors[[#This Row],[Country]],tbl_country[country],tbl_country[currency],"NotFound")&lt;&gt;tbl_vendors[[#This Row],[Currency]]</f>
        <v>1</v>
      </c>
      <c r="T13" t="b">
        <f>ISNA(MATCH(tbl_vendors[[#This Row],[Payment_Terms]],tbl_payment_terms[Payment_Terms],0))</f>
        <v>0</v>
      </c>
      <c r="U13" t="b">
        <f>ISNA(MATCH(tbl_vendors[[#This Row],[Status]],tbl_status[valid_status]))</f>
        <v>0</v>
      </c>
      <c r="V13" t="b">
        <f ca="1">tbl_vendors[[#This Row],[Created_Date]]&gt;TODAY()</f>
        <v>0</v>
      </c>
      <c r="W13" t="b">
        <f>tbl_vendors[[#This Row],[Updated_Date]]&lt;tbl_vendors[[#This Row],[Created_Date]]</f>
        <v>0</v>
      </c>
      <c r="X13" t="b">
        <f>COUNTIF(tbl_vendors[Vendor_Name],tbl_vendors[[#This Row],[Vendor_Name]])&gt;1</f>
        <v>0</v>
      </c>
      <c r="Y13" s="14" cm="1">
        <f t="array" aca="1" ref="Y13" ca="1">IFERROR(SUM(L13:X13*1),4)</f>
        <v>2</v>
      </c>
      <c r="Z13" t="str">
        <f ca="1">IF(tbl_vendors[[#This Row],[error_count]]&gt;0,"FAIL","PASS")</f>
        <v>FAIL</v>
      </c>
    </row>
    <row r="14" spans="1:26" x14ac:dyDescent="0.3">
      <c r="A14" t="s">
        <v>86</v>
      </c>
      <c r="B14" t="s">
        <v>87</v>
      </c>
      <c r="C14" t="s">
        <v>37</v>
      </c>
      <c r="D14" t="s">
        <v>88</v>
      </c>
      <c r="E14" t="s">
        <v>39</v>
      </c>
      <c r="F14" t="s">
        <v>23</v>
      </c>
      <c r="G14" t="s">
        <v>89</v>
      </c>
      <c r="H14" t="s">
        <v>25</v>
      </c>
      <c r="I14" t="s">
        <v>19</v>
      </c>
      <c r="J14" s="1">
        <v>45903</v>
      </c>
      <c r="K14" s="1">
        <v>46072</v>
      </c>
      <c r="L14" t="b">
        <f>COUNTIF(tbl_vendors[Vendor_ID],tbl_vendors[[#This Row],[Vendor_ID]])&gt;1</f>
        <v>0</v>
      </c>
      <c r="M14" t="b">
        <f>ISBLANK(tbl_vendors[[#This Row],[Vendor_ID]])</f>
        <v>0</v>
      </c>
      <c r="N14" t="b">
        <f>LEN(TRIM(tbl_vendors[[#This Row],[Vendor_Name]]))=0</f>
        <v>0</v>
      </c>
      <c r="O14" t="b">
        <f>LEN(TRIM(tbl_vendors[[#This Row],[Email]]))=0</f>
        <v>0</v>
      </c>
      <c r="P14" t="b">
        <f>OR(ISERROR(FIND("@",tbl_vendors[[#This Row],[Email]])),ISERROR(FIND(".",tbl_vendors[[#This Row],[Email]])))</f>
        <v>0</v>
      </c>
      <c r="Q14" t="b">
        <f>ISNA(MATCH(tbl_vendors[[#This Row],[Country]],tbl_country[country],0))</f>
        <v>0</v>
      </c>
      <c r="R14" t="b">
        <f>ISNA(MATCH(tbl_vendors[[#This Row],[Currency]],tbl_country[currency],0))</f>
        <v>0</v>
      </c>
      <c r="S14" t="b">
        <f>_xlfn.XLOOKUP(tbl_vendors[[#This Row],[Country]],tbl_country[country],tbl_country[currency],"NotFound")&lt;&gt;tbl_vendors[[#This Row],[Currency]]</f>
        <v>0</v>
      </c>
      <c r="T14" t="b">
        <f>ISNA(MATCH(tbl_vendors[[#This Row],[Payment_Terms]],tbl_payment_terms[Payment_Terms],0))</f>
        <v>0</v>
      </c>
      <c r="U14" t="b">
        <f>ISNA(MATCH(tbl_vendors[[#This Row],[Status]],tbl_status[valid_status]))</f>
        <v>0</v>
      </c>
      <c r="V14" t="b">
        <f ca="1">tbl_vendors[[#This Row],[Created_Date]]&gt;TODAY()</f>
        <v>0</v>
      </c>
      <c r="W14" t="b">
        <f>tbl_vendors[[#This Row],[Updated_Date]]&lt;tbl_vendors[[#This Row],[Created_Date]]</f>
        <v>0</v>
      </c>
      <c r="X14" t="b">
        <f>COUNTIF(tbl_vendors[Vendor_Name],tbl_vendors[[#This Row],[Vendor_Name]])&gt;1</f>
        <v>0</v>
      </c>
      <c r="Y14" s="14" cm="1">
        <f t="array" aca="1" ref="Y14" ca="1">IFERROR(SUM(L14:X14*1),4)</f>
        <v>0</v>
      </c>
      <c r="Z14" t="str">
        <f ca="1">IF(tbl_vendors[[#This Row],[error_count]]&gt;0,"FAIL","PASS")</f>
        <v>PASS</v>
      </c>
    </row>
    <row r="15" spans="1:26" x14ac:dyDescent="0.3">
      <c r="A15" t="s">
        <v>90</v>
      </c>
      <c r="B15" t="s">
        <v>91</v>
      </c>
      <c r="C15" t="s">
        <v>37</v>
      </c>
      <c r="D15" t="s">
        <v>92</v>
      </c>
      <c r="E15" t="s">
        <v>39</v>
      </c>
      <c r="F15" t="s">
        <v>40</v>
      </c>
      <c r="G15" t="s">
        <v>93</v>
      </c>
      <c r="H15" t="s">
        <v>25</v>
      </c>
      <c r="I15" t="s">
        <v>19</v>
      </c>
      <c r="J15" s="1">
        <v>45691</v>
      </c>
      <c r="K15" s="1">
        <v>45905</v>
      </c>
      <c r="L15" t="b">
        <f>COUNTIF(tbl_vendors[Vendor_ID],tbl_vendors[[#This Row],[Vendor_ID]])&gt;1</f>
        <v>0</v>
      </c>
      <c r="M15" t="b">
        <f>ISBLANK(tbl_vendors[[#This Row],[Vendor_ID]])</f>
        <v>0</v>
      </c>
      <c r="N15" t="b">
        <f>LEN(TRIM(tbl_vendors[[#This Row],[Vendor_Name]]))=0</f>
        <v>0</v>
      </c>
      <c r="O15" t="b">
        <f>LEN(TRIM(tbl_vendors[[#This Row],[Email]]))=0</f>
        <v>0</v>
      </c>
      <c r="P15" t="b">
        <f>OR(ISERROR(FIND("@",tbl_vendors[[#This Row],[Email]])),ISERROR(FIND(".",tbl_vendors[[#This Row],[Email]])))</f>
        <v>0</v>
      </c>
      <c r="Q15" t="b">
        <f>ISNA(MATCH(tbl_vendors[[#This Row],[Country]],tbl_country[country],0))</f>
        <v>0</v>
      </c>
      <c r="R15" t="b">
        <f>ISNA(MATCH(tbl_vendors[[#This Row],[Currency]],tbl_country[currency],0))</f>
        <v>0</v>
      </c>
      <c r="S15" t="b">
        <f>_xlfn.XLOOKUP(tbl_vendors[[#This Row],[Country]],tbl_country[country],tbl_country[currency],"NotFound")&lt;&gt;tbl_vendors[[#This Row],[Currency]]</f>
        <v>0</v>
      </c>
      <c r="T15" t="b">
        <f>ISNA(MATCH(tbl_vendors[[#This Row],[Payment_Terms]],tbl_payment_terms[Payment_Terms],0))</f>
        <v>0</v>
      </c>
      <c r="U15" t="b">
        <f>ISNA(MATCH(tbl_vendors[[#This Row],[Status]],tbl_status[valid_status]))</f>
        <v>0</v>
      </c>
      <c r="V15" t="b">
        <f ca="1">tbl_vendors[[#This Row],[Created_Date]]&gt;TODAY()</f>
        <v>0</v>
      </c>
      <c r="W15" t="b">
        <f>tbl_vendors[[#This Row],[Updated_Date]]&lt;tbl_vendors[[#This Row],[Created_Date]]</f>
        <v>0</v>
      </c>
      <c r="X15" t="b">
        <f>COUNTIF(tbl_vendors[Vendor_Name],tbl_vendors[[#This Row],[Vendor_Name]])&gt;1</f>
        <v>0</v>
      </c>
      <c r="Y15" s="14" cm="1">
        <f t="array" aca="1" ref="Y15" ca="1">IFERROR(SUM(L15:X15*1),4)</f>
        <v>0</v>
      </c>
      <c r="Z15" t="str">
        <f ca="1">IF(tbl_vendors[[#This Row],[error_count]]&gt;0,"FAIL","PASS")</f>
        <v>PASS</v>
      </c>
    </row>
    <row r="16" spans="1:26" x14ac:dyDescent="0.3">
      <c r="A16" t="s">
        <v>94</v>
      </c>
      <c r="B16" t="s">
        <v>95</v>
      </c>
      <c r="C16" t="s">
        <v>72</v>
      </c>
      <c r="D16" t="s">
        <v>96</v>
      </c>
      <c r="E16" t="s">
        <v>74</v>
      </c>
      <c r="F16" t="s">
        <v>40</v>
      </c>
      <c r="G16" t="s">
        <v>97</v>
      </c>
      <c r="H16" t="s">
        <v>18</v>
      </c>
      <c r="I16" t="s">
        <v>26</v>
      </c>
      <c r="J16" s="1">
        <v>44578</v>
      </c>
      <c r="K16" s="1">
        <v>45921</v>
      </c>
      <c r="L16" t="b">
        <f>COUNTIF(tbl_vendors[Vendor_ID],tbl_vendors[[#This Row],[Vendor_ID]])&gt;1</f>
        <v>0</v>
      </c>
      <c r="M16" t="b">
        <f>ISBLANK(tbl_vendors[[#This Row],[Vendor_ID]])</f>
        <v>0</v>
      </c>
      <c r="N16" t="b">
        <f>LEN(TRIM(tbl_vendors[[#This Row],[Vendor_Name]]))=0</f>
        <v>0</v>
      </c>
      <c r="O16" t="b">
        <f>LEN(TRIM(tbl_vendors[[#This Row],[Email]]))=0</f>
        <v>0</v>
      </c>
      <c r="P16" t="b">
        <f>OR(ISERROR(FIND("@",tbl_vendors[[#This Row],[Email]])),ISERROR(FIND(".",tbl_vendors[[#This Row],[Email]])))</f>
        <v>0</v>
      </c>
      <c r="Q16" t="b">
        <f>ISNA(MATCH(tbl_vendors[[#This Row],[Country]],tbl_country[country],0))</f>
        <v>0</v>
      </c>
      <c r="R16" t="b">
        <f>ISNA(MATCH(tbl_vendors[[#This Row],[Currency]],tbl_country[currency],0))</f>
        <v>1</v>
      </c>
      <c r="S16" t="b">
        <f>_xlfn.XLOOKUP(tbl_vendors[[#This Row],[Country]],tbl_country[country],tbl_country[currency],"NotFound")&lt;&gt;tbl_vendors[[#This Row],[Currency]]</f>
        <v>1</v>
      </c>
      <c r="T16" t="b">
        <f>ISNA(MATCH(tbl_vendors[[#This Row],[Payment_Terms]],tbl_payment_terms[Payment_Terms],0))</f>
        <v>0</v>
      </c>
      <c r="U16" t="b">
        <f>ISNA(MATCH(tbl_vendors[[#This Row],[Status]],tbl_status[valid_status]))</f>
        <v>0</v>
      </c>
      <c r="V16" t="b">
        <f ca="1">tbl_vendors[[#This Row],[Created_Date]]&gt;TODAY()</f>
        <v>0</v>
      </c>
      <c r="W16" t="b">
        <f>tbl_vendors[[#This Row],[Updated_Date]]&lt;tbl_vendors[[#This Row],[Created_Date]]</f>
        <v>0</v>
      </c>
      <c r="X16" t="b">
        <f>COUNTIF(tbl_vendors[Vendor_Name],tbl_vendors[[#This Row],[Vendor_Name]])&gt;1</f>
        <v>0</v>
      </c>
      <c r="Y16" s="14" cm="1">
        <f t="array" aca="1" ref="Y16" ca="1">IFERROR(SUM(L16:X16*1),4)</f>
        <v>2</v>
      </c>
      <c r="Z16" t="str">
        <f ca="1">IF(tbl_vendors[[#This Row],[error_count]]&gt;0,"FAIL","PASS")</f>
        <v>FAIL</v>
      </c>
    </row>
    <row r="17" spans="1:26" x14ac:dyDescent="0.3">
      <c r="A17" t="s">
        <v>98</v>
      </c>
      <c r="B17" t="s">
        <v>99</v>
      </c>
      <c r="C17" t="s">
        <v>100</v>
      </c>
      <c r="D17" t="s">
        <v>101</v>
      </c>
      <c r="E17" t="s">
        <v>39</v>
      </c>
      <c r="F17" t="s">
        <v>75</v>
      </c>
      <c r="G17" t="s">
        <v>102</v>
      </c>
      <c r="H17" t="s">
        <v>42</v>
      </c>
      <c r="I17" t="s">
        <v>19</v>
      </c>
      <c r="J17" s="1">
        <v>44696</v>
      </c>
      <c r="K17" s="1">
        <v>44804</v>
      </c>
      <c r="L17" t="b">
        <f>COUNTIF(tbl_vendors[Vendor_ID],tbl_vendors[[#This Row],[Vendor_ID]])&gt;1</f>
        <v>0</v>
      </c>
      <c r="M17" t="b">
        <f>ISBLANK(tbl_vendors[[#This Row],[Vendor_ID]])</f>
        <v>0</v>
      </c>
      <c r="N17" t="b">
        <f>LEN(TRIM(tbl_vendors[[#This Row],[Vendor_Name]]))=0</f>
        <v>0</v>
      </c>
      <c r="O17" t="b">
        <f>LEN(TRIM(tbl_vendors[[#This Row],[Email]]))=0</f>
        <v>0</v>
      </c>
      <c r="P17" t="b">
        <f>OR(ISERROR(FIND("@",tbl_vendors[[#This Row],[Email]])),ISERROR(FIND(".",tbl_vendors[[#This Row],[Email]])))</f>
        <v>0</v>
      </c>
      <c r="Q17" t="b">
        <f>ISNA(MATCH(tbl_vendors[[#This Row],[Country]],tbl_country[country],0))</f>
        <v>0</v>
      </c>
      <c r="R17" t="b">
        <f>ISNA(MATCH(tbl_vendors[[#This Row],[Currency]],tbl_country[currency],0))</f>
        <v>0</v>
      </c>
      <c r="S17" t="b">
        <f>_xlfn.XLOOKUP(tbl_vendors[[#This Row],[Country]],tbl_country[country],tbl_country[currency],"NotFound")&lt;&gt;tbl_vendors[[#This Row],[Currency]]</f>
        <v>0</v>
      </c>
      <c r="T17" t="b">
        <f>ISNA(MATCH(tbl_vendors[[#This Row],[Payment_Terms]],tbl_payment_terms[Payment_Terms],0))</f>
        <v>0</v>
      </c>
      <c r="U17" t="b">
        <f>ISNA(MATCH(tbl_vendors[[#This Row],[Status]],tbl_status[valid_status]))</f>
        <v>0</v>
      </c>
      <c r="V17" t="b">
        <f ca="1">tbl_vendors[[#This Row],[Created_Date]]&gt;TODAY()</f>
        <v>0</v>
      </c>
      <c r="W17" t="b">
        <f>tbl_vendors[[#This Row],[Updated_Date]]&lt;tbl_vendors[[#This Row],[Created_Date]]</f>
        <v>0</v>
      </c>
      <c r="X17" t="b">
        <f>COUNTIF(tbl_vendors[Vendor_Name],tbl_vendors[[#This Row],[Vendor_Name]])&gt;1</f>
        <v>0</v>
      </c>
      <c r="Y17" s="14" cm="1">
        <f t="array" aca="1" ref="Y17" ca="1">IFERROR(SUM(L17:X17*1),4)</f>
        <v>0</v>
      </c>
      <c r="Z17" t="str">
        <f ca="1">IF(tbl_vendors[[#This Row],[error_count]]&gt;0,"FAIL","PASS")</f>
        <v>PASS</v>
      </c>
    </row>
    <row r="18" spans="1:26" x14ac:dyDescent="0.3">
      <c r="A18" t="s">
        <v>103</v>
      </c>
      <c r="B18" t="s">
        <v>104</v>
      </c>
      <c r="C18" t="s">
        <v>79</v>
      </c>
      <c r="D18" t="s">
        <v>105</v>
      </c>
      <c r="E18" t="s">
        <v>39</v>
      </c>
      <c r="F18" t="s">
        <v>40</v>
      </c>
      <c r="G18" t="s">
        <v>106</v>
      </c>
      <c r="H18" t="s">
        <v>18</v>
      </c>
      <c r="I18" t="s">
        <v>26</v>
      </c>
      <c r="J18" s="1">
        <v>44724</v>
      </c>
      <c r="K18" s="1">
        <v>45676</v>
      </c>
      <c r="L18" t="b">
        <f>COUNTIF(tbl_vendors[Vendor_ID],tbl_vendors[[#This Row],[Vendor_ID]])&gt;1</f>
        <v>0</v>
      </c>
      <c r="M18" t="b">
        <f>ISBLANK(tbl_vendors[[#This Row],[Vendor_ID]])</f>
        <v>0</v>
      </c>
      <c r="N18" t="b">
        <f>LEN(TRIM(tbl_vendors[[#This Row],[Vendor_Name]]))=0</f>
        <v>0</v>
      </c>
      <c r="O18" t="b">
        <f>LEN(TRIM(tbl_vendors[[#This Row],[Email]]))=0</f>
        <v>0</v>
      </c>
      <c r="P18" t="b">
        <f>OR(ISERROR(FIND("@",tbl_vendors[[#This Row],[Email]])),ISERROR(FIND(".",tbl_vendors[[#This Row],[Email]])))</f>
        <v>0</v>
      </c>
      <c r="Q18" t="b">
        <f>ISNA(MATCH(tbl_vendors[[#This Row],[Country]],tbl_country[country],0))</f>
        <v>0</v>
      </c>
      <c r="R18" t="b">
        <f>ISNA(MATCH(tbl_vendors[[#This Row],[Currency]],tbl_country[currency],0))</f>
        <v>0</v>
      </c>
      <c r="S18" t="b">
        <f>_xlfn.XLOOKUP(tbl_vendors[[#This Row],[Country]],tbl_country[country],tbl_country[currency],"NotFound")&lt;&gt;tbl_vendors[[#This Row],[Currency]]</f>
        <v>0</v>
      </c>
      <c r="T18" t="b">
        <f>ISNA(MATCH(tbl_vendors[[#This Row],[Payment_Terms]],tbl_payment_terms[Payment_Terms],0))</f>
        <v>0</v>
      </c>
      <c r="U18" t="b">
        <f>ISNA(MATCH(tbl_vendors[[#This Row],[Status]],tbl_status[valid_status]))</f>
        <v>0</v>
      </c>
      <c r="V18" t="b">
        <f ca="1">tbl_vendors[[#This Row],[Created_Date]]&gt;TODAY()</f>
        <v>0</v>
      </c>
      <c r="W18" t="b">
        <f>tbl_vendors[[#This Row],[Updated_Date]]&lt;tbl_vendors[[#This Row],[Created_Date]]</f>
        <v>0</v>
      </c>
      <c r="X18" t="b">
        <f>COUNTIF(tbl_vendors[Vendor_Name],tbl_vendors[[#This Row],[Vendor_Name]])&gt;1</f>
        <v>0</v>
      </c>
      <c r="Y18" s="14" cm="1">
        <f t="array" aca="1" ref="Y18" ca="1">IFERROR(SUM(L18:X18*1),4)</f>
        <v>0</v>
      </c>
      <c r="Z18" t="str">
        <f ca="1">IF(tbl_vendors[[#This Row],[error_count]]&gt;0,"FAIL","PASS")</f>
        <v>PASS</v>
      </c>
    </row>
    <row r="19" spans="1:26" x14ac:dyDescent="0.3">
      <c r="A19" t="s">
        <v>107</v>
      </c>
      <c r="B19" t="s">
        <v>108</v>
      </c>
      <c r="C19" t="s">
        <v>109</v>
      </c>
      <c r="D19" t="s">
        <v>110</v>
      </c>
      <c r="E19" t="s">
        <v>39</v>
      </c>
      <c r="F19" t="s">
        <v>32</v>
      </c>
      <c r="G19" t="s">
        <v>111</v>
      </c>
      <c r="H19" t="s">
        <v>25</v>
      </c>
      <c r="I19" t="s">
        <v>26</v>
      </c>
      <c r="J19" s="1">
        <v>45541</v>
      </c>
      <c r="K19" s="1">
        <v>45917</v>
      </c>
      <c r="L19" t="b">
        <f>COUNTIF(tbl_vendors[Vendor_ID],tbl_vendors[[#This Row],[Vendor_ID]])&gt;1</f>
        <v>0</v>
      </c>
      <c r="M19" t="b">
        <f>ISBLANK(tbl_vendors[[#This Row],[Vendor_ID]])</f>
        <v>0</v>
      </c>
      <c r="N19" t="b">
        <f>LEN(TRIM(tbl_vendors[[#This Row],[Vendor_Name]]))=0</f>
        <v>0</v>
      </c>
      <c r="O19" t="b">
        <f>LEN(TRIM(tbl_vendors[[#This Row],[Email]]))=0</f>
        <v>0</v>
      </c>
      <c r="P19" t="b">
        <f>OR(ISERROR(FIND("@",tbl_vendors[[#This Row],[Email]])),ISERROR(FIND(".",tbl_vendors[[#This Row],[Email]])))</f>
        <v>0</v>
      </c>
      <c r="Q19" t="b">
        <f>ISNA(MATCH(tbl_vendors[[#This Row],[Country]],tbl_country[country],0))</f>
        <v>0</v>
      </c>
      <c r="R19" t="b">
        <f>ISNA(MATCH(tbl_vendors[[#This Row],[Currency]],tbl_country[currency],0))</f>
        <v>0</v>
      </c>
      <c r="S19" t="b">
        <f>_xlfn.XLOOKUP(tbl_vendors[[#This Row],[Country]],tbl_country[country],tbl_country[currency],"NotFound")&lt;&gt;tbl_vendors[[#This Row],[Currency]]</f>
        <v>1</v>
      </c>
      <c r="T19" t="b">
        <f>ISNA(MATCH(tbl_vendors[[#This Row],[Payment_Terms]],tbl_payment_terms[Payment_Terms],0))</f>
        <v>0</v>
      </c>
      <c r="U19" t="b">
        <f>ISNA(MATCH(tbl_vendors[[#This Row],[Status]],tbl_status[valid_status]))</f>
        <v>0</v>
      </c>
      <c r="V19" t="b">
        <f ca="1">tbl_vendors[[#This Row],[Created_Date]]&gt;TODAY()</f>
        <v>0</v>
      </c>
      <c r="W19" t="b">
        <f>tbl_vendors[[#This Row],[Updated_Date]]&lt;tbl_vendors[[#This Row],[Created_Date]]</f>
        <v>0</v>
      </c>
      <c r="X19" t="b">
        <f>COUNTIF(tbl_vendors[Vendor_Name],tbl_vendors[[#This Row],[Vendor_Name]])&gt;1</f>
        <v>0</v>
      </c>
      <c r="Y19" s="14" cm="1">
        <f t="array" aca="1" ref="Y19" ca="1">IFERROR(SUM(L19:X19*1),4)</f>
        <v>1</v>
      </c>
      <c r="Z19" t="str">
        <f ca="1">IF(tbl_vendors[[#This Row],[error_count]]&gt;0,"FAIL","PASS")</f>
        <v>FAIL</v>
      </c>
    </row>
    <row r="20" spans="1:26" x14ac:dyDescent="0.3">
      <c r="A20" t="s">
        <v>112</v>
      </c>
      <c r="B20" t="s">
        <v>113</v>
      </c>
      <c r="C20" t="s">
        <v>100</v>
      </c>
      <c r="D20" t="s">
        <v>114</v>
      </c>
      <c r="E20" t="s">
        <v>39</v>
      </c>
      <c r="F20" t="s">
        <v>16</v>
      </c>
      <c r="G20" t="s">
        <v>115</v>
      </c>
      <c r="H20" t="s">
        <v>47</v>
      </c>
      <c r="I20" t="s">
        <v>19</v>
      </c>
      <c r="J20" s="1">
        <v>44906</v>
      </c>
      <c r="K20" s="1">
        <v>45898</v>
      </c>
      <c r="L20" t="b">
        <f>COUNTIF(tbl_vendors[Vendor_ID],tbl_vendors[[#This Row],[Vendor_ID]])&gt;1</f>
        <v>0</v>
      </c>
      <c r="M20" t="b">
        <f>ISBLANK(tbl_vendors[[#This Row],[Vendor_ID]])</f>
        <v>0</v>
      </c>
      <c r="N20" t="b">
        <f>LEN(TRIM(tbl_vendors[[#This Row],[Vendor_Name]]))=0</f>
        <v>0</v>
      </c>
      <c r="O20" t="b">
        <f>LEN(TRIM(tbl_vendors[[#This Row],[Email]]))=0</f>
        <v>0</v>
      </c>
      <c r="P20" t="b">
        <f>OR(ISERROR(FIND("@",tbl_vendors[[#This Row],[Email]])),ISERROR(FIND(".",tbl_vendors[[#This Row],[Email]])))</f>
        <v>0</v>
      </c>
      <c r="Q20" t="b">
        <f>ISNA(MATCH(tbl_vendors[[#This Row],[Country]],tbl_country[country],0))</f>
        <v>0</v>
      </c>
      <c r="R20" t="b">
        <f>ISNA(MATCH(tbl_vendors[[#This Row],[Currency]],tbl_country[currency],0))</f>
        <v>0</v>
      </c>
      <c r="S20" t="b">
        <f>_xlfn.XLOOKUP(tbl_vendors[[#This Row],[Country]],tbl_country[country],tbl_country[currency],"NotFound")&lt;&gt;tbl_vendors[[#This Row],[Currency]]</f>
        <v>0</v>
      </c>
      <c r="T20" t="b">
        <f>ISNA(MATCH(tbl_vendors[[#This Row],[Payment_Terms]],tbl_payment_terms[Payment_Terms],0))</f>
        <v>0</v>
      </c>
      <c r="U20" t="b">
        <f>ISNA(MATCH(tbl_vendors[[#This Row],[Status]],tbl_status[valid_status]))</f>
        <v>0</v>
      </c>
      <c r="V20" t="b">
        <f ca="1">tbl_vendors[[#This Row],[Created_Date]]&gt;TODAY()</f>
        <v>0</v>
      </c>
      <c r="W20" t="b">
        <f>tbl_vendors[[#This Row],[Updated_Date]]&lt;tbl_vendors[[#This Row],[Created_Date]]</f>
        <v>0</v>
      </c>
      <c r="X20" t="b">
        <f>COUNTIF(tbl_vendors[Vendor_Name],tbl_vendors[[#This Row],[Vendor_Name]])&gt;1</f>
        <v>0</v>
      </c>
      <c r="Y20" s="14" cm="1">
        <f t="array" aca="1" ref="Y20" ca="1">IFERROR(SUM(L20:X20*1),4)</f>
        <v>0</v>
      </c>
      <c r="Z20" t="str">
        <f ca="1">IF(tbl_vendors[[#This Row],[error_count]]&gt;0,"FAIL","PASS")</f>
        <v>PASS</v>
      </c>
    </row>
    <row r="21" spans="1:26" x14ac:dyDescent="0.3">
      <c r="A21" t="s">
        <v>116</v>
      </c>
      <c r="B21" t="s">
        <v>117</v>
      </c>
      <c r="C21" t="s">
        <v>13</v>
      </c>
      <c r="D21" t="s">
        <v>118</v>
      </c>
      <c r="E21" t="s">
        <v>15</v>
      </c>
      <c r="F21" t="s">
        <v>16</v>
      </c>
      <c r="G21" t="s">
        <v>119</v>
      </c>
      <c r="H21" t="s">
        <v>34</v>
      </c>
      <c r="I21" t="s">
        <v>19484</v>
      </c>
      <c r="J21" s="1">
        <v>46120</v>
      </c>
      <c r="K21" s="1">
        <v>46180</v>
      </c>
      <c r="L21" t="b">
        <f>COUNTIF(tbl_vendors[Vendor_ID],tbl_vendors[[#This Row],[Vendor_ID]])&gt;1</f>
        <v>0</v>
      </c>
      <c r="M21" t="b">
        <f>ISBLANK(tbl_vendors[[#This Row],[Vendor_ID]])</f>
        <v>0</v>
      </c>
      <c r="N21" t="b">
        <f>LEN(TRIM(tbl_vendors[[#This Row],[Vendor_Name]]))=0</f>
        <v>0</v>
      </c>
      <c r="O21" t="b">
        <f>LEN(TRIM(tbl_vendors[[#This Row],[Email]]))=0</f>
        <v>0</v>
      </c>
      <c r="P21" t="b">
        <f>OR(ISERROR(FIND("@",tbl_vendors[[#This Row],[Email]])),ISERROR(FIND(".",tbl_vendors[[#This Row],[Email]])))</f>
        <v>0</v>
      </c>
      <c r="Q21" t="b">
        <f>ISNA(MATCH(tbl_vendors[[#This Row],[Country]],tbl_country[country],0))</f>
        <v>0</v>
      </c>
      <c r="R21" t="b">
        <f>ISNA(MATCH(tbl_vendors[[#This Row],[Currency]],tbl_country[currency],0))</f>
        <v>1</v>
      </c>
      <c r="S21" t="b">
        <f>_xlfn.XLOOKUP(tbl_vendors[[#This Row],[Country]],tbl_country[country],tbl_country[currency],"NotFound")&lt;&gt;tbl_vendors[[#This Row],[Currency]]</f>
        <v>1</v>
      </c>
      <c r="T21" t="b">
        <f>ISNA(MATCH(tbl_vendors[[#This Row],[Payment_Terms]],tbl_payment_terms[Payment_Terms],0))</f>
        <v>0</v>
      </c>
      <c r="U21" t="b">
        <f>ISNA(MATCH(tbl_vendors[[#This Row],[Status]],tbl_status[valid_status]))</f>
        <v>1</v>
      </c>
      <c r="V21" t="b">
        <f ca="1">tbl_vendors[[#This Row],[Created_Date]]&gt;TODAY()</f>
        <v>0</v>
      </c>
      <c r="W21" t="b">
        <f>tbl_vendors[[#This Row],[Updated_Date]]&lt;tbl_vendors[[#This Row],[Created_Date]]</f>
        <v>0</v>
      </c>
      <c r="X21" t="b">
        <f>COUNTIF(tbl_vendors[Vendor_Name],tbl_vendors[[#This Row],[Vendor_Name]])&gt;1</f>
        <v>0</v>
      </c>
      <c r="Y21" s="14" cm="1">
        <f t="array" aca="1" ref="Y21" ca="1">IFERROR(SUM(L21:X21*1),4)</f>
        <v>3</v>
      </c>
      <c r="Z21" t="str">
        <f ca="1">IF(tbl_vendors[[#This Row],[error_count]]&gt;0,"FAIL","PASS")</f>
        <v>FAIL</v>
      </c>
    </row>
    <row r="22" spans="1:26" x14ac:dyDescent="0.3">
      <c r="A22" t="s">
        <v>120</v>
      </c>
      <c r="B22" t="s">
        <v>121</v>
      </c>
      <c r="C22" t="s">
        <v>109</v>
      </c>
      <c r="D22" t="s">
        <v>122</v>
      </c>
      <c r="E22" t="s">
        <v>39</v>
      </c>
      <c r="F22" t="s">
        <v>32</v>
      </c>
      <c r="G22" t="s">
        <v>123</v>
      </c>
      <c r="H22" t="s">
        <v>18</v>
      </c>
      <c r="I22" t="s">
        <v>26</v>
      </c>
      <c r="J22" s="1">
        <v>46109</v>
      </c>
      <c r="K22" s="1">
        <v>46137</v>
      </c>
      <c r="L22" t="b">
        <f>COUNTIF(tbl_vendors[Vendor_ID],tbl_vendors[[#This Row],[Vendor_ID]])&gt;1</f>
        <v>0</v>
      </c>
      <c r="M22" t="b">
        <f>ISBLANK(tbl_vendors[[#This Row],[Vendor_ID]])</f>
        <v>0</v>
      </c>
      <c r="N22" t="b">
        <f>LEN(TRIM(tbl_vendors[[#This Row],[Vendor_Name]]))=0</f>
        <v>0</v>
      </c>
      <c r="O22" t="b">
        <f>LEN(TRIM(tbl_vendors[[#This Row],[Email]]))=0</f>
        <v>0</v>
      </c>
      <c r="P22" t="b">
        <f>OR(ISERROR(FIND("@",tbl_vendors[[#This Row],[Email]])),ISERROR(FIND(".",tbl_vendors[[#This Row],[Email]])))</f>
        <v>0</v>
      </c>
      <c r="Q22" t="b">
        <f>ISNA(MATCH(tbl_vendors[[#This Row],[Country]],tbl_country[country],0))</f>
        <v>0</v>
      </c>
      <c r="R22" t="b">
        <f>ISNA(MATCH(tbl_vendors[[#This Row],[Currency]],tbl_country[currency],0))</f>
        <v>0</v>
      </c>
      <c r="S22" t="b">
        <f>_xlfn.XLOOKUP(tbl_vendors[[#This Row],[Country]],tbl_country[country],tbl_country[currency],"NotFound")&lt;&gt;tbl_vendors[[#This Row],[Currency]]</f>
        <v>1</v>
      </c>
      <c r="T22" t="b">
        <f>ISNA(MATCH(tbl_vendors[[#This Row],[Payment_Terms]],tbl_payment_terms[Payment_Terms],0))</f>
        <v>0</v>
      </c>
      <c r="U22" t="b">
        <f>ISNA(MATCH(tbl_vendors[[#This Row],[Status]],tbl_status[valid_status]))</f>
        <v>0</v>
      </c>
      <c r="V22" t="b">
        <f ca="1">tbl_vendors[[#This Row],[Created_Date]]&gt;TODAY()</f>
        <v>0</v>
      </c>
      <c r="W22" t="b">
        <f>tbl_vendors[[#This Row],[Updated_Date]]&lt;tbl_vendors[[#This Row],[Created_Date]]</f>
        <v>0</v>
      </c>
      <c r="X22" t="b">
        <f>COUNTIF(tbl_vendors[Vendor_Name],tbl_vendors[[#This Row],[Vendor_Name]])&gt;1</f>
        <v>0</v>
      </c>
      <c r="Y22" s="14" cm="1">
        <f t="array" aca="1" ref="Y22" ca="1">IFERROR(SUM(L22:X22*1),4)</f>
        <v>1</v>
      </c>
      <c r="Z22" t="str">
        <f ca="1">IF(tbl_vendors[[#This Row],[error_count]]&gt;0,"FAIL","PASS")</f>
        <v>FAIL</v>
      </c>
    </row>
    <row r="23" spans="1:26" x14ac:dyDescent="0.3">
      <c r="A23" t="s">
        <v>124</v>
      </c>
      <c r="B23" t="s">
        <v>125</v>
      </c>
      <c r="C23" t="s">
        <v>66</v>
      </c>
      <c r="D23" t="s">
        <v>126</v>
      </c>
      <c r="E23" t="s">
        <v>67</v>
      </c>
      <c r="F23" t="s">
        <v>32</v>
      </c>
      <c r="G23" t="s">
        <v>127</v>
      </c>
      <c r="H23" t="s">
        <v>47</v>
      </c>
      <c r="I23" t="s">
        <v>19</v>
      </c>
      <c r="J23" s="1">
        <v>45288</v>
      </c>
      <c r="K23" s="1">
        <v>45849</v>
      </c>
      <c r="L23" t="b">
        <f>COUNTIF(tbl_vendors[Vendor_ID],tbl_vendors[[#This Row],[Vendor_ID]])&gt;1</f>
        <v>0</v>
      </c>
      <c r="M23" t="b">
        <f>ISBLANK(tbl_vendors[[#This Row],[Vendor_ID]])</f>
        <v>0</v>
      </c>
      <c r="N23" t="b">
        <f>LEN(TRIM(tbl_vendors[[#This Row],[Vendor_Name]]))=0</f>
        <v>0</v>
      </c>
      <c r="O23" t="b">
        <f>LEN(TRIM(tbl_vendors[[#This Row],[Email]]))=0</f>
        <v>0</v>
      </c>
      <c r="P23" t="b">
        <f>OR(ISERROR(FIND("@",tbl_vendors[[#This Row],[Email]])),ISERROR(FIND(".",tbl_vendors[[#This Row],[Email]])))</f>
        <v>0</v>
      </c>
      <c r="Q23" t="b">
        <f>ISNA(MATCH(tbl_vendors[[#This Row],[Country]],tbl_country[country],0))</f>
        <v>0</v>
      </c>
      <c r="R23" t="b">
        <f>ISNA(MATCH(tbl_vendors[[#This Row],[Currency]],tbl_country[currency],0))</f>
        <v>0</v>
      </c>
      <c r="S23" t="b">
        <f>_xlfn.XLOOKUP(tbl_vendors[[#This Row],[Country]],tbl_country[country],tbl_country[currency],"NotFound")&lt;&gt;tbl_vendors[[#This Row],[Currency]]</f>
        <v>0</v>
      </c>
      <c r="T23" t="b">
        <f>ISNA(MATCH(tbl_vendors[[#This Row],[Payment_Terms]],tbl_payment_terms[Payment_Terms],0))</f>
        <v>0</v>
      </c>
      <c r="U23" t="b">
        <f>ISNA(MATCH(tbl_vendors[[#This Row],[Status]],tbl_status[valid_status]))</f>
        <v>0</v>
      </c>
      <c r="V23" t="b">
        <f ca="1">tbl_vendors[[#This Row],[Created_Date]]&gt;TODAY()</f>
        <v>0</v>
      </c>
      <c r="W23" t="b">
        <f>tbl_vendors[[#This Row],[Updated_Date]]&lt;tbl_vendors[[#This Row],[Created_Date]]</f>
        <v>0</v>
      </c>
      <c r="X23" t="b">
        <f>COUNTIF(tbl_vendors[Vendor_Name],tbl_vendors[[#This Row],[Vendor_Name]])&gt;1</f>
        <v>0</v>
      </c>
      <c r="Y23" s="14" cm="1">
        <f t="array" aca="1" ref="Y23" ca="1">IFERROR(SUM(L23:X23*1),4)</f>
        <v>0</v>
      </c>
      <c r="Z23" t="str">
        <f ca="1">IF(tbl_vendors[[#This Row],[error_count]]&gt;0,"FAIL","PASS")</f>
        <v>PASS</v>
      </c>
    </row>
    <row r="24" spans="1:26" x14ac:dyDescent="0.3">
      <c r="A24" t="s">
        <v>128</v>
      </c>
      <c r="B24" t="s">
        <v>129</v>
      </c>
      <c r="C24" t="s">
        <v>100</v>
      </c>
      <c r="D24" t="s">
        <v>130</v>
      </c>
      <c r="E24" t="s">
        <v>39</v>
      </c>
      <c r="F24" t="s">
        <v>40</v>
      </c>
      <c r="G24" t="s">
        <v>131</v>
      </c>
      <c r="H24" t="s">
        <v>25</v>
      </c>
      <c r="I24" t="s">
        <v>53</v>
      </c>
      <c r="J24" s="1">
        <v>44613</v>
      </c>
      <c r="K24" s="1">
        <v>45119</v>
      </c>
      <c r="L24" t="b">
        <f>COUNTIF(tbl_vendors[Vendor_ID],tbl_vendors[[#This Row],[Vendor_ID]])&gt;1</f>
        <v>0</v>
      </c>
      <c r="M24" t="b">
        <f>ISBLANK(tbl_vendors[[#This Row],[Vendor_ID]])</f>
        <v>0</v>
      </c>
      <c r="N24" t="b">
        <f>LEN(TRIM(tbl_vendors[[#This Row],[Vendor_Name]]))=0</f>
        <v>0</v>
      </c>
      <c r="O24" t="b">
        <f>LEN(TRIM(tbl_vendors[[#This Row],[Email]]))=0</f>
        <v>0</v>
      </c>
      <c r="P24" t="b">
        <f>OR(ISERROR(FIND("@",tbl_vendors[[#This Row],[Email]])),ISERROR(FIND(".",tbl_vendors[[#This Row],[Email]])))</f>
        <v>0</v>
      </c>
      <c r="Q24" t="b">
        <f>ISNA(MATCH(tbl_vendors[[#This Row],[Country]],tbl_country[country],0))</f>
        <v>0</v>
      </c>
      <c r="R24" t="b">
        <f>ISNA(MATCH(tbl_vendors[[#This Row],[Currency]],tbl_country[currency],0))</f>
        <v>0</v>
      </c>
      <c r="S24" t="b">
        <f>_xlfn.XLOOKUP(tbl_vendors[[#This Row],[Country]],tbl_country[country],tbl_country[currency],"NotFound")&lt;&gt;tbl_vendors[[#This Row],[Currency]]</f>
        <v>0</v>
      </c>
      <c r="T24" t="b">
        <f>ISNA(MATCH(tbl_vendors[[#This Row],[Payment_Terms]],tbl_payment_terms[Payment_Terms],0))</f>
        <v>0</v>
      </c>
      <c r="U24" t="b">
        <f>ISNA(MATCH(tbl_vendors[[#This Row],[Status]],tbl_status[valid_status]))</f>
        <v>1</v>
      </c>
      <c r="V24" t="b">
        <f ca="1">tbl_vendors[[#This Row],[Created_Date]]&gt;TODAY()</f>
        <v>0</v>
      </c>
      <c r="W24" t="b">
        <f>tbl_vendors[[#This Row],[Updated_Date]]&lt;tbl_vendors[[#This Row],[Created_Date]]</f>
        <v>0</v>
      </c>
      <c r="X24" t="b">
        <f>COUNTIF(tbl_vendors[Vendor_Name],tbl_vendors[[#This Row],[Vendor_Name]])&gt;1</f>
        <v>0</v>
      </c>
      <c r="Y24" s="14" cm="1">
        <f t="array" aca="1" ref="Y24" ca="1">IFERROR(SUM(L24:X24*1),4)</f>
        <v>1</v>
      </c>
      <c r="Z24" t="str">
        <f ca="1">IF(tbl_vendors[[#This Row],[error_count]]&gt;0,"FAIL","PASS")</f>
        <v>FAIL</v>
      </c>
    </row>
    <row r="25" spans="1:26" x14ac:dyDescent="0.3">
      <c r="A25" t="s">
        <v>132</v>
      </c>
      <c r="B25" t="s">
        <v>133</v>
      </c>
      <c r="C25" t="s">
        <v>72</v>
      </c>
      <c r="D25" t="s">
        <v>134</v>
      </c>
      <c r="E25" t="s">
        <v>74</v>
      </c>
      <c r="F25" t="s">
        <v>23</v>
      </c>
      <c r="G25" t="s">
        <v>19483</v>
      </c>
      <c r="H25" t="s">
        <v>69</v>
      </c>
      <c r="I25" t="s">
        <v>19</v>
      </c>
      <c r="J25" s="1">
        <v>45181</v>
      </c>
      <c r="K25" s="1">
        <v>45980</v>
      </c>
      <c r="L25" t="b">
        <f>COUNTIF(tbl_vendors[Vendor_ID],tbl_vendors[[#This Row],[Vendor_ID]])&gt;1</f>
        <v>0</v>
      </c>
      <c r="M25" t="b">
        <f>ISBLANK(tbl_vendors[[#This Row],[Vendor_ID]])</f>
        <v>0</v>
      </c>
      <c r="N25" t="b">
        <f>LEN(TRIM(tbl_vendors[[#This Row],[Vendor_Name]]))=0</f>
        <v>0</v>
      </c>
      <c r="O25" t="b">
        <f>LEN(TRIM(tbl_vendors[[#This Row],[Email]]))=0</f>
        <v>0</v>
      </c>
      <c r="P25" t="b">
        <f>OR(ISERROR(FIND("@",tbl_vendors[[#This Row],[Email]])),ISERROR(FIND(".",tbl_vendors[[#This Row],[Email]])))</f>
        <v>1</v>
      </c>
      <c r="Q25" t="b">
        <f>ISNA(MATCH(tbl_vendors[[#This Row],[Country]],tbl_country[country],0))</f>
        <v>0</v>
      </c>
      <c r="R25" t="b">
        <f>ISNA(MATCH(tbl_vendors[[#This Row],[Currency]],tbl_country[currency],0))</f>
        <v>1</v>
      </c>
      <c r="S25" t="b">
        <f>_xlfn.XLOOKUP(tbl_vendors[[#This Row],[Country]],tbl_country[country],tbl_country[currency],"NotFound")&lt;&gt;tbl_vendors[[#This Row],[Currency]]</f>
        <v>1</v>
      </c>
      <c r="T25" t="b">
        <f>ISNA(MATCH(tbl_vendors[[#This Row],[Payment_Terms]],tbl_payment_terms[Payment_Terms],0))</f>
        <v>0</v>
      </c>
      <c r="U25" t="b">
        <f>ISNA(MATCH(tbl_vendors[[#This Row],[Status]],tbl_status[valid_status]))</f>
        <v>0</v>
      </c>
      <c r="V25" t="b">
        <f ca="1">tbl_vendors[[#This Row],[Created_Date]]&gt;TODAY()</f>
        <v>0</v>
      </c>
      <c r="W25" t="b">
        <f>tbl_vendors[[#This Row],[Updated_Date]]&lt;tbl_vendors[[#This Row],[Created_Date]]</f>
        <v>0</v>
      </c>
      <c r="X25" t="b">
        <f>COUNTIF(tbl_vendors[Vendor_Name],tbl_vendors[[#This Row],[Vendor_Name]])&gt;1</f>
        <v>0</v>
      </c>
      <c r="Y25" s="14" cm="1">
        <f t="array" aca="1" ref="Y25" ca="1">IFERROR(SUM(L25:X25*1),4)</f>
        <v>3</v>
      </c>
      <c r="Z25" t="str">
        <f ca="1">IF(tbl_vendors[[#This Row],[error_count]]&gt;0,"FAIL","PASS")</f>
        <v>FAIL</v>
      </c>
    </row>
    <row r="26" spans="1:26" x14ac:dyDescent="0.3">
      <c r="A26" t="s">
        <v>135</v>
      </c>
      <c r="B26" t="s">
        <v>136</v>
      </c>
      <c r="C26" t="s">
        <v>79</v>
      </c>
      <c r="D26" t="s">
        <v>137</v>
      </c>
      <c r="E26" t="s">
        <v>39</v>
      </c>
      <c r="F26" t="s">
        <v>40</v>
      </c>
      <c r="G26" t="s">
        <v>138</v>
      </c>
      <c r="H26" t="s">
        <v>52</v>
      </c>
      <c r="I26" t="s">
        <v>53</v>
      </c>
      <c r="J26" s="1">
        <v>46196</v>
      </c>
      <c r="K26" s="1">
        <v>46203</v>
      </c>
      <c r="L26" t="b">
        <f>COUNTIF(tbl_vendors[Vendor_ID],tbl_vendors[[#This Row],[Vendor_ID]])&gt;1</f>
        <v>0</v>
      </c>
      <c r="M26" t="b">
        <f>ISBLANK(tbl_vendors[[#This Row],[Vendor_ID]])</f>
        <v>0</v>
      </c>
      <c r="N26" t="b">
        <f>LEN(TRIM(tbl_vendors[[#This Row],[Vendor_Name]]))=0</f>
        <v>0</v>
      </c>
      <c r="O26" t="b">
        <f>LEN(TRIM(tbl_vendors[[#This Row],[Email]]))=0</f>
        <v>0</v>
      </c>
      <c r="P26" t="b">
        <f>OR(ISERROR(FIND("@",tbl_vendors[[#This Row],[Email]])),ISERROR(FIND(".",tbl_vendors[[#This Row],[Email]])))</f>
        <v>0</v>
      </c>
      <c r="Q26" t="b">
        <f>ISNA(MATCH(tbl_vendors[[#This Row],[Country]],tbl_country[country],0))</f>
        <v>0</v>
      </c>
      <c r="R26" t="b">
        <f>ISNA(MATCH(tbl_vendors[[#This Row],[Currency]],tbl_country[currency],0))</f>
        <v>0</v>
      </c>
      <c r="S26" t="b">
        <f>_xlfn.XLOOKUP(tbl_vendors[[#This Row],[Country]],tbl_country[country],tbl_country[currency],"NotFound")&lt;&gt;tbl_vendors[[#This Row],[Currency]]</f>
        <v>0</v>
      </c>
      <c r="T26" t="b">
        <f>ISNA(MATCH(tbl_vendors[[#This Row],[Payment_Terms]],tbl_payment_terms[Payment_Terms],0))</f>
        <v>0</v>
      </c>
      <c r="U26" t="b">
        <f>ISNA(MATCH(tbl_vendors[[#This Row],[Status]],tbl_status[valid_status]))</f>
        <v>1</v>
      </c>
      <c r="V26" t="b">
        <f ca="1">tbl_vendors[[#This Row],[Created_Date]]&gt;TODAY()</f>
        <v>0</v>
      </c>
      <c r="W26" t="b">
        <f>tbl_vendors[[#This Row],[Updated_Date]]&lt;tbl_vendors[[#This Row],[Created_Date]]</f>
        <v>0</v>
      </c>
      <c r="X26" t="b">
        <f>COUNTIF(tbl_vendors[Vendor_Name],tbl_vendors[[#This Row],[Vendor_Name]])&gt;1</f>
        <v>0</v>
      </c>
      <c r="Y26" s="14" cm="1">
        <f t="array" aca="1" ref="Y26" ca="1">IFERROR(SUM(L26:X26*1),4)</f>
        <v>1</v>
      </c>
      <c r="Z26" t="str">
        <f ca="1">IF(tbl_vendors[[#This Row],[error_count]]&gt;0,"FAIL","PASS")</f>
        <v>FAIL</v>
      </c>
    </row>
    <row r="27" spans="1:26" x14ac:dyDescent="0.3">
      <c r="A27" t="s">
        <v>139</v>
      </c>
      <c r="B27" t="s">
        <v>140</v>
      </c>
      <c r="C27" t="s">
        <v>109</v>
      </c>
      <c r="D27" t="s">
        <v>141</v>
      </c>
      <c r="E27" t="s">
        <v>39</v>
      </c>
      <c r="F27" t="s">
        <v>75</v>
      </c>
      <c r="G27" t="s">
        <v>142</v>
      </c>
      <c r="H27" t="s">
        <v>69</v>
      </c>
      <c r="I27" t="s">
        <v>19</v>
      </c>
      <c r="J27" s="1">
        <v>45648</v>
      </c>
      <c r="K27" s="1">
        <v>45714</v>
      </c>
      <c r="L27" t="b">
        <f>COUNTIF(tbl_vendors[Vendor_ID],tbl_vendors[[#This Row],[Vendor_ID]])&gt;1</f>
        <v>0</v>
      </c>
      <c r="M27" t="b">
        <f>ISBLANK(tbl_vendors[[#This Row],[Vendor_ID]])</f>
        <v>0</v>
      </c>
      <c r="N27" t="b">
        <f>LEN(TRIM(tbl_vendors[[#This Row],[Vendor_Name]]))=0</f>
        <v>0</v>
      </c>
      <c r="O27" t="b">
        <f>LEN(TRIM(tbl_vendors[[#This Row],[Email]]))=0</f>
        <v>0</v>
      </c>
      <c r="P27" t="b">
        <f>OR(ISERROR(FIND("@",tbl_vendors[[#This Row],[Email]])),ISERROR(FIND(".",tbl_vendors[[#This Row],[Email]])))</f>
        <v>0</v>
      </c>
      <c r="Q27" t="b">
        <f>ISNA(MATCH(tbl_vendors[[#This Row],[Country]],tbl_country[country],0))</f>
        <v>0</v>
      </c>
      <c r="R27" t="b">
        <f>ISNA(MATCH(tbl_vendors[[#This Row],[Currency]],tbl_country[currency],0))</f>
        <v>0</v>
      </c>
      <c r="S27" t="b">
        <f>_xlfn.XLOOKUP(tbl_vendors[[#This Row],[Country]],tbl_country[country],tbl_country[currency],"NotFound")&lt;&gt;tbl_vendors[[#This Row],[Currency]]</f>
        <v>1</v>
      </c>
      <c r="T27" t="b">
        <f>ISNA(MATCH(tbl_vendors[[#This Row],[Payment_Terms]],tbl_payment_terms[Payment_Terms],0))</f>
        <v>0</v>
      </c>
      <c r="U27" t="b">
        <f>ISNA(MATCH(tbl_vendors[[#This Row],[Status]],tbl_status[valid_status]))</f>
        <v>0</v>
      </c>
      <c r="V27" t="b">
        <f ca="1">tbl_vendors[[#This Row],[Created_Date]]&gt;TODAY()</f>
        <v>0</v>
      </c>
      <c r="W27" t="b">
        <f>tbl_vendors[[#This Row],[Updated_Date]]&lt;tbl_vendors[[#This Row],[Created_Date]]</f>
        <v>0</v>
      </c>
      <c r="X27" t="b">
        <f>COUNTIF(tbl_vendors[Vendor_Name],tbl_vendors[[#This Row],[Vendor_Name]])&gt;1</f>
        <v>0</v>
      </c>
      <c r="Y27" s="14" cm="1">
        <f t="array" aca="1" ref="Y27" ca="1">IFERROR(SUM(L27:X27*1),4)</f>
        <v>1</v>
      </c>
      <c r="Z27" t="str">
        <f ca="1">IF(tbl_vendors[[#This Row],[error_count]]&gt;0,"FAIL","PASS")</f>
        <v>FAIL</v>
      </c>
    </row>
    <row r="28" spans="1:26" x14ac:dyDescent="0.3">
      <c r="A28" t="s">
        <v>143</v>
      </c>
      <c r="B28" t="s">
        <v>144</v>
      </c>
      <c r="C28" t="s">
        <v>109</v>
      </c>
      <c r="D28" t="s">
        <v>145</v>
      </c>
      <c r="E28" t="s">
        <v>39</v>
      </c>
      <c r="F28" t="s">
        <v>23</v>
      </c>
      <c r="G28" t="s">
        <v>146</v>
      </c>
      <c r="H28" t="s">
        <v>18</v>
      </c>
      <c r="I28" t="s">
        <v>26</v>
      </c>
      <c r="J28" s="1">
        <v>46112</v>
      </c>
      <c r="K28" s="1">
        <v>46140</v>
      </c>
      <c r="L28" t="b">
        <f>COUNTIF(tbl_vendors[Vendor_ID],tbl_vendors[[#This Row],[Vendor_ID]])&gt;1</f>
        <v>0</v>
      </c>
      <c r="M28" t="b">
        <f>ISBLANK(tbl_vendors[[#This Row],[Vendor_ID]])</f>
        <v>0</v>
      </c>
      <c r="N28" t="b">
        <f>LEN(TRIM(tbl_vendors[[#This Row],[Vendor_Name]]))=0</f>
        <v>0</v>
      </c>
      <c r="O28" t="b">
        <f>LEN(TRIM(tbl_vendors[[#This Row],[Email]]))=0</f>
        <v>0</v>
      </c>
      <c r="P28" t="b">
        <f>OR(ISERROR(FIND("@",tbl_vendors[[#This Row],[Email]])),ISERROR(FIND(".",tbl_vendors[[#This Row],[Email]])))</f>
        <v>0</v>
      </c>
      <c r="Q28" t="b">
        <f>ISNA(MATCH(tbl_vendors[[#This Row],[Country]],tbl_country[country],0))</f>
        <v>0</v>
      </c>
      <c r="R28" t="b">
        <f>ISNA(MATCH(tbl_vendors[[#This Row],[Currency]],tbl_country[currency],0))</f>
        <v>0</v>
      </c>
      <c r="S28" t="b">
        <f>_xlfn.XLOOKUP(tbl_vendors[[#This Row],[Country]],tbl_country[country],tbl_country[currency],"NotFound")&lt;&gt;tbl_vendors[[#This Row],[Currency]]</f>
        <v>1</v>
      </c>
      <c r="T28" t="b">
        <f>ISNA(MATCH(tbl_vendors[[#This Row],[Payment_Terms]],tbl_payment_terms[Payment_Terms],0))</f>
        <v>0</v>
      </c>
      <c r="U28" t="b">
        <f>ISNA(MATCH(tbl_vendors[[#This Row],[Status]],tbl_status[valid_status]))</f>
        <v>0</v>
      </c>
      <c r="V28" t="b">
        <f ca="1">tbl_vendors[[#This Row],[Created_Date]]&gt;TODAY()</f>
        <v>0</v>
      </c>
      <c r="W28" t="b">
        <f>tbl_vendors[[#This Row],[Updated_Date]]&lt;tbl_vendors[[#This Row],[Created_Date]]</f>
        <v>0</v>
      </c>
      <c r="X28" t="b">
        <f>COUNTIF(tbl_vendors[Vendor_Name],tbl_vendors[[#This Row],[Vendor_Name]])&gt;1</f>
        <v>0</v>
      </c>
      <c r="Y28" s="14" cm="1">
        <f t="array" aca="1" ref="Y28" ca="1">IFERROR(SUM(L28:X28*1),4)</f>
        <v>1</v>
      </c>
      <c r="Z28" t="str">
        <f ca="1">IF(tbl_vendors[[#This Row],[error_count]]&gt;0,"FAIL","PASS")</f>
        <v>FAIL</v>
      </c>
    </row>
    <row r="29" spans="1:26" x14ac:dyDescent="0.3">
      <c r="A29" t="s">
        <v>147</v>
      </c>
      <c r="B29" t="s">
        <v>148</v>
      </c>
      <c r="C29" t="s">
        <v>37</v>
      </c>
      <c r="D29" t="s">
        <v>149</v>
      </c>
      <c r="E29" t="s">
        <v>39</v>
      </c>
      <c r="F29" t="s">
        <v>16</v>
      </c>
      <c r="G29" t="s">
        <v>150</v>
      </c>
      <c r="H29" t="s">
        <v>34</v>
      </c>
      <c r="I29" t="s">
        <v>53</v>
      </c>
      <c r="J29" s="1">
        <v>46047</v>
      </c>
      <c r="K29" s="1">
        <v>46163</v>
      </c>
      <c r="L29" t="b">
        <f>COUNTIF(tbl_vendors[Vendor_ID],tbl_vendors[[#This Row],[Vendor_ID]])&gt;1</f>
        <v>0</v>
      </c>
      <c r="M29" t="b">
        <f>ISBLANK(tbl_vendors[[#This Row],[Vendor_ID]])</f>
        <v>0</v>
      </c>
      <c r="N29" t="b">
        <f>LEN(TRIM(tbl_vendors[[#This Row],[Vendor_Name]]))=0</f>
        <v>0</v>
      </c>
      <c r="O29" t="b">
        <f>LEN(TRIM(tbl_vendors[[#This Row],[Email]]))=0</f>
        <v>0</v>
      </c>
      <c r="P29" t="b">
        <f>OR(ISERROR(FIND("@",tbl_vendors[[#This Row],[Email]])),ISERROR(FIND(".",tbl_vendors[[#This Row],[Email]])))</f>
        <v>0</v>
      </c>
      <c r="Q29" t="b">
        <f>ISNA(MATCH(tbl_vendors[[#This Row],[Country]],tbl_country[country],0))</f>
        <v>0</v>
      </c>
      <c r="R29" t="b">
        <f>ISNA(MATCH(tbl_vendors[[#This Row],[Currency]],tbl_country[currency],0))</f>
        <v>0</v>
      </c>
      <c r="S29" t="b">
        <f>_xlfn.XLOOKUP(tbl_vendors[[#This Row],[Country]],tbl_country[country],tbl_country[currency],"NotFound")&lt;&gt;tbl_vendors[[#This Row],[Currency]]</f>
        <v>0</v>
      </c>
      <c r="T29" t="b">
        <f>ISNA(MATCH(tbl_vendors[[#This Row],[Payment_Terms]],tbl_payment_terms[Payment_Terms],0))</f>
        <v>0</v>
      </c>
      <c r="U29" t="b">
        <f>ISNA(MATCH(tbl_vendors[[#This Row],[Status]],tbl_status[valid_status]))</f>
        <v>1</v>
      </c>
      <c r="V29" t="b">
        <f ca="1">tbl_vendors[[#This Row],[Created_Date]]&gt;TODAY()</f>
        <v>0</v>
      </c>
      <c r="W29" t="b">
        <f>tbl_vendors[[#This Row],[Updated_Date]]&lt;tbl_vendors[[#This Row],[Created_Date]]</f>
        <v>0</v>
      </c>
      <c r="X29" t="b">
        <f>COUNTIF(tbl_vendors[Vendor_Name],tbl_vendors[[#This Row],[Vendor_Name]])&gt;1</f>
        <v>0</v>
      </c>
      <c r="Y29" s="14" cm="1">
        <f t="array" aca="1" ref="Y29" ca="1">IFERROR(SUM(L29:X29*1),4)</f>
        <v>1</v>
      </c>
      <c r="Z29" t="str">
        <f ca="1">IF(tbl_vendors[[#This Row],[error_count]]&gt;0,"FAIL","PASS")</f>
        <v>FAIL</v>
      </c>
    </row>
    <row r="30" spans="1:26" x14ac:dyDescent="0.3">
      <c r="A30" t="s">
        <v>151</v>
      </c>
      <c r="B30" t="s">
        <v>152</v>
      </c>
      <c r="C30" t="s">
        <v>153</v>
      </c>
      <c r="D30" t="s">
        <v>154</v>
      </c>
      <c r="E30" t="s">
        <v>155</v>
      </c>
      <c r="F30" t="s">
        <v>32</v>
      </c>
      <c r="G30" t="s">
        <v>156</v>
      </c>
      <c r="H30" t="s">
        <v>34</v>
      </c>
      <c r="I30" t="s">
        <v>19</v>
      </c>
      <c r="J30" s="1">
        <v>45298</v>
      </c>
      <c r="K30" s="1">
        <v>45891</v>
      </c>
      <c r="L30" t="b">
        <f>COUNTIF(tbl_vendors[Vendor_ID],tbl_vendors[[#This Row],[Vendor_ID]])&gt;1</f>
        <v>0</v>
      </c>
      <c r="M30" t="b">
        <f>ISBLANK(tbl_vendors[[#This Row],[Vendor_ID]])</f>
        <v>0</v>
      </c>
      <c r="N30" t="b">
        <f>LEN(TRIM(tbl_vendors[[#This Row],[Vendor_Name]]))=0</f>
        <v>0</v>
      </c>
      <c r="O30" t="b">
        <f>LEN(TRIM(tbl_vendors[[#This Row],[Email]]))=0</f>
        <v>0</v>
      </c>
      <c r="P30" t="b">
        <f>OR(ISERROR(FIND("@",tbl_vendors[[#This Row],[Email]])),ISERROR(FIND(".",tbl_vendors[[#This Row],[Email]])))</f>
        <v>0</v>
      </c>
      <c r="Q30" t="b">
        <f>ISNA(MATCH(tbl_vendors[[#This Row],[Country]],tbl_country[country],0))</f>
        <v>0</v>
      </c>
      <c r="R30" t="b">
        <f>ISNA(MATCH(tbl_vendors[[#This Row],[Currency]],tbl_country[currency],0))</f>
        <v>0</v>
      </c>
      <c r="S30" t="b">
        <f>_xlfn.XLOOKUP(tbl_vendors[[#This Row],[Country]],tbl_country[country],tbl_country[currency],"NotFound")&lt;&gt;tbl_vendors[[#This Row],[Currency]]</f>
        <v>0</v>
      </c>
      <c r="T30" t="b">
        <f>ISNA(MATCH(tbl_vendors[[#This Row],[Payment_Terms]],tbl_payment_terms[Payment_Terms],0))</f>
        <v>0</v>
      </c>
      <c r="U30" t="b">
        <f>ISNA(MATCH(tbl_vendors[[#This Row],[Status]],tbl_status[valid_status]))</f>
        <v>0</v>
      </c>
      <c r="V30" t="b">
        <f ca="1">tbl_vendors[[#This Row],[Created_Date]]&gt;TODAY()</f>
        <v>0</v>
      </c>
      <c r="W30" t="b">
        <f>tbl_vendors[[#This Row],[Updated_Date]]&lt;tbl_vendors[[#This Row],[Created_Date]]</f>
        <v>0</v>
      </c>
      <c r="X30" t="b">
        <f>COUNTIF(tbl_vendors[Vendor_Name],tbl_vendors[[#This Row],[Vendor_Name]])&gt;1</f>
        <v>0</v>
      </c>
      <c r="Y30" s="14" cm="1">
        <f t="array" aca="1" ref="Y30" ca="1">IFERROR(SUM(L30:X30*1),4)</f>
        <v>0</v>
      </c>
      <c r="Z30" t="str">
        <f ca="1">IF(tbl_vendors[[#This Row],[error_count]]&gt;0,"FAIL","PASS")</f>
        <v>PASS</v>
      </c>
    </row>
    <row r="31" spans="1:26" x14ac:dyDescent="0.3">
      <c r="A31" t="s">
        <v>157</v>
      </c>
      <c r="B31" t="s">
        <v>158</v>
      </c>
      <c r="C31" t="s">
        <v>29</v>
      </c>
      <c r="D31" t="s">
        <v>159</v>
      </c>
      <c r="E31" t="s">
        <v>31</v>
      </c>
      <c r="F31" t="s">
        <v>23</v>
      </c>
      <c r="H31" t="s">
        <v>52</v>
      </c>
      <c r="I31" t="s">
        <v>26</v>
      </c>
      <c r="J31" s="1">
        <v>45237</v>
      </c>
      <c r="K31" s="1">
        <v>45392</v>
      </c>
      <c r="L31" t="b">
        <f>COUNTIF(tbl_vendors[Vendor_ID],tbl_vendors[[#This Row],[Vendor_ID]])&gt;1</f>
        <v>0</v>
      </c>
      <c r="M31" t="b">
        <f>ISBLANK(tbl_vendors[[#This Row],[Vendor_ID]])</f>
        <v>0</v>
      </c>
      <c r="N31" t="b">
        <f>LEN(TRIM(tbl_vendors[[#This Row],[Vendor_Name]]))=0</f>
        <v>0</v>
      </c>
      <c r="O31" t="b">
        <f>LEN(TRIM(tbl_vendors[[#This Row],[Email]]))=0</f>
        <v>1</v>
      </c>
      <c r="P31" t="b">
        <f>OR(ISERROR(FIND("@",tbl_vendors[[#This Row],[Email]])),ISERROR(FIND(".",tbl_vendors[[#This Row],[Email]])))</f>
        <v>1</v>
      </c>
      <c r="Q31" t="b">
        <f>ISNA(MATCH(tbl_vendors[[#This Row],[Country]],tbl_country[country],0))</f>
        <v>0</v>
      </c>
      <c r="R31" t="b">
        <f>ISNA(MATCH(tbl_vendors[[#This Row],[Currency]],tbl_country[currency],0))</f>
        <v>0</v>
      </c>
      <c r="S31" t="b">
        <f>_xlfn.XLOOKUP(tbl_vendors[[#This Row],[Country]],tbl_country[country],tbl_country[currency],"NotFound")&lt;&gt;tbl_vendors[[#This Row],[Currency]]</f>
        <v>0</v>
      </c>
      <c r="T31" t="b">
        <f>ISNA(MATCH(tbl_vendors[[#This Row],[Payment_Terms]],tbl_payment_terms[Payment_Terms],0))</f>
        <v>0</v>
      </c>
      <c r="U31" t="b">
        <f>ISNA(MATCH(tbl_vendors[[#This Row],[Status]],tbl_status[valid_status]))</f>
        <v>0</v>
      </c>
      <c r="V31" t="b">
        <f ca="1">tbl_vendors[[#This Row],[Created_Date]]&gt;TODAY()</f>
        <v>0</v>
      </c>
      <c r="W31" t="b">
        <f>tbl_vendors[[#This Row],[Updated_Date]]&lt;tbl_vendors[[#This Row],[Created_Date]]</f>
        <v>0</v>
      </c>
      <c r="X31" t="b">
        <f>COUNTIF(tbl_vendors[Vendor_Name],tbl_vendors[[#This Row],[Vendor_Name]])&gt;1</f>
        <v>0</v>
      </c>
      <c r="Y31" s="14" cm="1">
        <f t="array" aca="1" ref="Y31" ca="1">IFERROR(SUM(L31:X31*1),4)</f>
        <v>2</v>
      </c>
      <c r="Z31" t="str">
        <f ca="1">IF(tbl_vendors[[#This Row],[error_count]]&gt;0,"FAIL","PASS")</f>
        <v>FAIL</v>
      </c>
    </row>
    <row r="32" spans="1:26" x14ac:dyDescent="0.3">
      <c r="A32" t="s">
        <v>160</v>
      </c>
      <c r="B32" t="s">
        <v>161</v>
      </c>
      <c r="C32" t="s">
        <v>100</v>
      </c>
      <c r="D32" t="s">
        <v>162</v>
      </c>
      <c r="E32" t="s">
        <v>39</v>
      </c>
      <c r="F32" t="s">
        <v>32</v>
      </c>
      <c r="G32" t="s">
        <v>163</v>
      </c>
      <c r="H32" t="s">
        <v>52</v>
      </c>
      <c r="I32" t="s">
        <v>19</v>
      </c>
      <c r="J32" s="1">
        <v>44479</v>
      </c>
      <c r="K32" s="1">
        <v>44595</v>
      </c>
      <c r="L32" t="b">
        <f>COUNTIF(tbl_vendors[Vendor_ID],tbl_vendors[[#This Row],[Vendor_ID]])&gt;1</f>
        <v>0</v>
      </c>
      <c r="M32" t="b">
        <f>ISBLANK(tbl_vendors[[#This Row],[Vendor_ID]])</f>
        <v>0</v>
      </c>
      <c r="N32" t="b">
        <f>LEN(TRIM(tbl_vendors[[#This Row],[Vendor_Name]]))=0</f>
        <v>0</v>
      </c>
      <c r="O32" t="b">
        <f>LEN(TRIM(tbl_vendors[[#This Row],[Email]]))=0</f>
        <v>0</v>
      </c>
      <c r="P32" t="b">
        <f>OR(ISERROR(FIND("@",tbl_vendors[[#This Row],[Email]])),ISERROR(FIND(".",tbl_vendors[[#This Row],[Email]])))</f>
        <v>0</v>
      </c>
      <c r="Q32" t="b">
        <f>ISNA(MATCH(tbl_vendors[[#This Row],[Country]],tbl_country[country],0))</f>
        <v>0</v>
      </c>
      <c r="R32" t="b">
        <f>ISNA(MATCH(tbl_vendors[[#This Row],[Currency]],tbl_country[currency],0))</f>
        <v>0</v>
      </c>
      <c r="S32" t="b">
        <f>_xlfn.XLOOKUP(tbl_vendors[[#This Row],[Country]],tbl_country[country],tbl_country[currency],"NotFound")&lt;&gt;tbl_vendors[[#This Row],[Currency]]</f>
        <v>0</v>
      </c>
      <c r="T32" t="b">
        <f>ISNA(MATCH(tbl_vendors[[#This Row],[Payment_Terms]],tbl_payment_terms[Payment_Terms],0))</f>
        <v>0</v>
      </c>
      <c r="U32" t="b">
        <f>ISNA(MATCH(tbl_vendors[[#This Row],[Status]],tbl_status[valid_status]))</f>
        <v>0</v>
      </c>
      <c r="V32" t="b">
        <f ca="1">tbl_vendors[[#This Row],[Created_Date]]&gt;TODAY()</f>
        <v>0</v>
      </c>
      <c r="W32" t="b">
        <f>tbl_vendors[[#This Row],[Updated_Date]]&lt;tbl_vendors[[#This Row],[Created_Date]]</f>
        <v>0</v>
      </c>
      <c r="X32" t="b">
        <f>COUNTIF(tbl_vendors[Vendor_Name],tbl_vendors[[#This Row],[Vendor_Name]])&gt;1</f>
        <v>0</v>
      </c>
      <c r="Y32" s="14" cm="1">
        <f t="array" aca="1" ref="Y32" ca="1">IFERROR(SUM(L32:X32*1),4)</f>
        <v>0</v>
      </c>
      <c r="Z32" t="str">
        <f ca="1">IF(tbl_vendors[[#This Row],[error_count]]&gt;0,"FAIL","PASS")</f>
        <v>PASS</v>
      </c>
    </row>
    <row r="33" spans="1:26" x14ac:dyDescent="0.3">
      <c r="A33" t="s">
        <v>164</v>
      </c>
      <c r="B33" t="s">
        <v>165</v>
      </c>
      <c r="C33" t="s">
        <v>72</v>
      </c>
      <c r="D33" t="s">
        <v>166</v>
      </c>
      <c r="E33" t="s">
        <v>74</v>
      </c>
      <c r="F33" t="s">
        <v>75</v>
      </c>
      <c r="G33" t="s">
        <v>167</v>
      </c>
      <c r="H33" t="s">
        <v>18</v>
      </c>
      <c r="I33" t="s">
        <v>19</v>
      </c>
      <c r="J33" s="1">
        <v>44755</v>
      </c>
      <c r="K33" s="1">
        <v>45492</v>
      </c>
      <c r="L33" t="b">
        <f>COUNTIF(tbl_vendors[Vendor_ID],tbl_vendors[[#This Row],[Vendor_ID]])&gt;1</f>
        <v>0</v>
      </c>
      <c r="M33" t="b">
        <f>ISBLANK(tbl_vendors[[#This Row],[Vendor_ID]])</f>
        <v>0</v>
      </c>
      <c r="N33" t="b">
        <f>LEN(TRIM(tbl_vendors[[#This Row],[Vendor_Name]]))=0</f>
        <v>0</v>
      </c>
      <c r="O33" t="b">
        <f>LEN(TRIM(tbl_vendors[[#This Row],[Email]]))=0</f>
        <v>0</v>
      </c>
      <c r="P33" t="b">
        <f>OR(ISERROR(FIND("@",tbl_vendors[[#This Row],[Email]])),ISERROR(FIND(".",tbl_vendors[[#This Row],[Email]])))</f>
        <v>0</v>
      </c>
      <c r="Q33" t="b">
        <f>ISNA(MATCH(tbl_vendors[[#This Row],[Country]],tbl_country[country],0))</f>
        <v>0</v>
      </c>
      <c r="R33" t="b">
        <f>ISNA(MATCH(tbl_vendors[[#This Row],[Currency]],tbl_country[currency],0))</f>
        <v>1</v>
      </c>
      <c r="S33" t="b">
        <f>_xlfn.XLOOKUP(tbl_vendors[[#This Row],[Country]],tbl_country[country],tbl_country[currency],"NotFound")&lt;&gt;tbl_vendors[[#This Row],[Currency]]</f>
        <v>1</v>
      </c>
      <c r="T33" t="b">
        <f>ISNA(MATCH(tbl_vendors[[#This Row],[Payment_Terms]],tbl_payment_terms[Payment_Terms],0))</f>
        <v>0</v>
      </c>
      <c r="U33" t="b">
        <f>ISNA(MATCH(tbl_vendors[[#This Row],[Status]],tbl_status[valid_status]))</f>
        <v>0</v>
      </c>
      <c r="V33" t="b">
        <f ca="1">tbl_vendors[[#This Row],[Created_Date]]&gt;TODAY()</f>
        <v>0</v>
      </c>
      <c r="W33" t="b">
        <f>tbl_vendors[[#This Row],[Updated_Date]]&lt;tbl_vendors[[#This Row],[Created_Date]]</f>
        <v>0</v>
      </c>
      <c r="X33" t="b">
        <f>COUNTIF(tbl_vendors[Vendor_Name],tbl_vendors[[#This Row],[Vendor_Name]])&gt;1</f>
        <v>0</v>
      </c>
      <c r="Y33" s="14" cm="1">
        <f t="array" aca="1" ref="Y33" ca="1">IFERROR(SUM(L33:X33*1),4)</f>
        <v>2</v>
      </c>
      <c r="Z33" t="str">
        <f ca="1">IF(tbl_vendors[[#This Row],[error_count]]&gt;0,"FAIL","PASS")</f>
        <v>FAIL</v>
      </c>
    </row>
    <row r="34" spans="1:26" x14ac:dyDescent="0.3">
      <c r="A34" t="s">
        <v>168</v>
      </c>
      <c r="B34" t="s">
        <v>169</v>
      </c>
      <c r="C34" t="s">
        <v>37</v>
      </c>
      <c r="D34" t="s">
        <v>170</v>
      </c>
      <c r="E34" t="s">
        <v>39</v>
      </c>
      <c r="F34" t="s">
        <v>75</v>
      </c>
      <c r="G34" t="s">
        <v>171</v>
      </c>
      <c r="H34" t="s">
        <v>18</v>
      </c>
      <c r="I34" t="s">
        <v>53</v>
      </c>
      <c r="J34" s="1">
        <v>45320</v>
      </c>
      <c r="K34" s="1">
        <v>46161</v>
      </c>
      <c r="L34" t="b">
        <f>COUNTIF(tbl_vendors[Vendor_ID],tbl_vendors[[#This Row],[Vendor_ID]])&gt;1</f>
        <v>0</v>
      </c>
      <c r="M34" t="b">
        <f>ISBLANK(tbl_vendors[[#This Row],[Vendor_ID]])</f>
        <v>0</v>
      </c>
      <c r="N34" t="b">
        <f>LEN(TRIM(tbl_vendors[[#This Row],[Vendor_Name]]))=0</f>
        <v>0</v>
      </c>
      <c r="O34" t="b">
        <f>LEN(TRIM(tbl_vendors[[#This Row],[Email]]))=0</f>
        <v>0</v>
      </c>
      <c r="P34" t="b">
        <f>OR(ISERROR(FIND("@",tbl_vendors[[#This Row],[Email]])),ISERROR(FIND(".",tbl_vendors[[#This Row],[Email]])))</f>
        <v>0</v>
      </c>
      <c r="Q34" t="b">
        <f>ISNA(MATCH(tbl_vendors[[#This Row],[Country]],tbl_country[country],0))</f>
        <v>0</v>
      </c>
      <c r="R34" t="b">
        <f>ISNA(MATCH(tbl_vendors[[#This Row],[Currency]],tbl_country[currency],0))</f>
        <v>0</v>
      </c>
      <c r="S34" t="b">
        <f>_xlfn.XLOOKUP(tbl_vendors[[#This Row],[Country]],tbl_country[country],tbl_country[currency],"NotFound")&lt;&gt;tbl_vendors[[#This Row],[Currency]]</f>
        <v>0</v>
      </c>
      <c r="T34" t="b">
        <f>ISNA(MATCH(tbl_vendors[[#This Row],[Payment_Terms]],tbl_payment_terms[Payment_Terms],0))</f>
        <v>0</v>
      </c>
      <c r="U34" t="b">
        <f>ISNA(MATCH(tbl_vendors[[#This Row],[Status]],tbl_status[valid_status]))</f>
        <v>1</v>
      </c>
      <c r="V34" t="b">
        <f ca="1">tbl_vendors[[#This Row],[Created_Date]]&gt;TODAY()</f>
        <v>0</v>
      </c>
      <c r="W34" t="b">
        <f>tbl_vendors[[#This Row],[Updated_Date]]&lt;tbl_vendors[[#This Row],[Created_Date]]</f>
        <v>0</v>
      </c>
      <c r="X34" t="b">
        <f>COUNTIF(tbl_vendors[Vendor_Name],tbl_vendors[[#This Row],[Vendor_Name]])&gt;1</f>
        <v>0</v>
      </c>
      <c r="Y34" s="14" cm="1">
        <f t="array" aca="1" ref="Y34" ca="1">IFERROR(SUM(L34:X34*1),4)</f>
        <v>1</v>
      </c>
      <c r="Z34" t="str">
        <f ca="1">IF(tbl_vendors[[#This Row],[error_count]]&gt;0,"FAIL","PASS")</f>
        <v>FAIL</v>
      </c>
    </row>
    <row r="35" spans="1:26" x14ac:dyDescent="0.3">
      <c r="A35" t="s">
        <v>172</v>
      </c>
      <c r="B35" t="s">
        <v>173</v>
      </c>
      <c r="C35" t="s">
        <v>100</v>
      </c>
      <c r="D35" t="s">
        <v>174</v>
      </c>
      <c r="E35" t="s">
        <v>175</v>
      </c>
      <c r="F35" t="s">
        <v>75</v>
      </c>
      <c r="G35" t="s">
        <v>176</v>
      </c>
      <c r="H35" t="s">
        <v>69</v>
      </c>
      <c r="I35" t="s">
        <v>53</v>
      </c>
      <c r="J35" s="1">
        <v>44626</v>
      </c>
      <c r="K35" s="1">
        <v>44867</v>
      </c>
      <c r="L35" t="b">
        <f>COUNTIF(tbl_vendors[Vendor_ID],tbl_vendors[[#This Row],[Vendor_ID]])&gt;1</f>
        <v>0</v>
      </c>
      <c r="M35" t="b">
        <f>ISBLANK(tbl_vendors[[#This Row],[Vendor_ID]])</f>
        <v>0</v>
      </c>
      <c r="N35" t="b">
        <f>LEN(TRIM(tbl_vendors[[#This Row],[Vendor_Name]]))=0</f>
        <v>0</v>
      </c>
      <c r="O35" t="b">
        <f>LEN(TRIM(tbl_vendors[[#This Row],[Email]]))=0</f>
        <v>0</v>
      </c>
      <c r="P35" t="b">
        <f>OR(ISERROR(FIND("@",tbl_vendors[[#This Row],[Email]])),ISERROR(FIND(".",tbl_vendors[[#This Row],[Email]])))</f>
        <v>0</v>
      </c>
      <c r="Q35" t="b">
        <f>ISNA(MATCH(tbl_vendors[[#This Row],[Country]],tbl_country[country],0))</f>
        <v>0</v>
      </c>
      <c r="R35" t="b">
        <f>ISNA(MATCH(tbl_vendors[[#This Row],[Currency]],tbl_country[currency],0))</f>
        <v>1</v>
      </c>
      <c r="S35" t="b">
        <f>_xlfn.XLOOKUP(tbl_vendors[[#This Row],[Country]],tbl_country[country],tbl_country[currency],"NotFound")&lt;&gt;tbl_vendors[[#This Row],[Currency]]</f>
        <v>1</v>
      </c>
      <c r="T35" t="b">
        <f>ISNA(MATCH(tbl_vendors[[#This Row],[Payment_Terms]],tbl_payment_terms[Payment_Terms],0))</f>
        <v>0</v>
      </c>
      <c r="U35" t="b">
        <f>ISNA(MATCH(tbl_vendors[[#This Row],[Status]],tbl_status[valid_status]))</f>
        <v>1</v>
      </c>
      <c r="V35" t="b">
        <f ca="1">tbl_vendors[[#This Row],[Created_Date]]&gt;TODAY()</f>
        <v>0</v>
      </c>
      <c r="W35" t="b">
        <f>tbl_vendors[[#This Row],[Updated_Date]]&lt;tbl_vendors[[#This Row],[Created_Date]]</f>
        <v>0</v>
      </c>
      <c r="X35" t="b">
        <f>COUNTIF(tbl_vendors[Vendor_Name],tbl_vendors[[#This Row],[Vendor_Name]])&gt;1</f>
        <v>0</v>
      </c>
      <c r="Y35" s="14" cm="1">
        <f t="array" aca="1" ref="Y35" ca="1">IFERROR(SUM(L35:X35*1),4)</f>
        <v>3</v>
      </c>
      <c r="Z35" t="str">
        <f ca="1">IF(tbl_vendors[[#This Row],[error_count]]&gt;0,"FAIL","PASS")</f>
        <v>FAIL</v>
      </c>
    </row>
    <row r="36" spans="1:26" x14ac:dyDescent="0.3">
      <c r="A36" t="s">
        <v>177</v>
      </c>
      <c r="B36" t="s">
        <v>178</v>
      </c>
      <c r="C36" t="s">
        <v>56</v>
      </c>
      <c r="D36" t="s">
        <v>179</v>
      </c>
      <c r="E36" t="s">
        <v>58</v>
      </c>
      <c r="F36" t="s">
        <v>32</v>
      </c>
      <c r="G36" t="s">
        <v>180</v>
      </c>
      <c r="H36" t="s">
        <v>18</v>
      </c>
      <c r="I36" t="s">
        <v>26</v>
      </c>
      <c r="J36" s="1">
        <v>45508</v>
      </c>
      <c r="K36" s="1">
        <v>46088</v>
      </c>
      <c r="L36" t="b">
        <f>COUNTIF(tbl_vendors[Vendor_ID],tbl_vendors[[#This Row],[Vendor_ID]])&gt;1</f>
        <v>0</v>
      </c>
      <c r="M36" t="b">
        <f>ISBLANK(tbl_vendors[[#This Row],[Vendor_ID]])</f>
        <v>0</v>
      </c>
      <c r="N36" t="b">
        <f>LEN(TRIM(tbl_vendors[[#This Row],[Vendor_Name]]))=0</f>
        <v>0</v>
      </c>
      <c r="O36" t="b">
        <f>LEN(TRIM(tbl_vendors[[#This Row],[Email]]))=0</f>
        <v>0</v>
      </c>
      <c r="P36" t="b">
        <f>OR(ISERROR(FIND("@",tbl_vendors[[#This Row],[Email]])),ISERROR(FIND(".",tbl_vendors[[#This Row],[Email]])))</f>
        <v>0</v>
      </c>
      <c r="Q36" t="b">
        <f>ISNA(MATCH(tbl_vendors[[#This Row],[Country]],tbl_country[country],0))</f>
        <v>0</v>
      </c>
      <c r="R36" t="b">
        <f>ISNA(MATCH(tbl_vendors[[#This Row],[Currency]],tbl_country[currency],0))</f>
        <v>0</v>
      </c>
      <c r="S36" t="b">
        <f>_xlfn.XLOOKUP(tbl_vendors[[#This Row],[Country]],tbl_country[country],tbl_country[currency],"NotFound")&lt;&gt;tbl_vendors[[#This Row],[Currency]]</f>
        <v>0</v>
      </c>
      <c r="T36" t="b">
        <f>ISNA(MATCH(tbl_vendors[[#This Row],[Payment_Terms]],tbl_payment_terms[Payment_Terms],0))</f>
        <v>0</v>
      </c>
      <c r="U36" t="b">
        <f>ISNA(MATCH(tbl_vendors[[#This Row],[Status]],tbl_status[valid_status]))</f>
        <v>0</v>
      </c>
      <c r="V36" t="b">
        <f ca="1">tbl_vendors[[#This Row],[Created_Date]]&gt;TODAY()</f>
        <v>0</v>
      </c>
      <c r="W36" t="b">
        <f>tbl_vendors[[#This Row],[Updated_Date]]&lt;tbl_vendors[[#This Row],[Created_Date]]</f>
        <v>0</v>
      </c>
      <c r="X36" t="b">
        <f>COUNTIF(tbl_vendors[Vendor_Name],tbl_vendors[[#This Row],[Vendor_Name]])&gt;1</f>
        <v>0</v>
      </c>
      <c r="Y36" s="14" cm="1">
        <f t="array" aca="1" ref="Y36" ca="1">IFERROR(SUM(L36:X36*1),4)</f>
        <v>0</v>
      </c>
      <c r="Z36" t="str">
        <f ca="1">IF(tbl_vendors[[#This Row],[error_count]]&gt;0,"FAIL","PASS")</f>
        <v>PASS</v>
      </c>
    </row>
    <row r="37" spans="1:26" x14ac:dyDescent="0.3">
      <c r="A37" t="s">
        <v>181</v>
      </c>
      <c r="B37" t="s">
        <v>182</v>
      </c>
      <c r="C37" t="s">
        <v>109</v>
      </c>
      <c r="D37" t="s">
        <v>183</v>
      </c>
      <c r="E37" t="s">
        <v>39</v>
      </c>
      <c r="F37" t="s">
        <v>16</v>
      </c>
      <c r="G37" t="s">
        <v>184</v>
      </c>
      <c r="H37" t="s">
        <v>34</v>
      </c>
      <c r="I37" t="s">
        <v>53</v>
      </c>
      <c r="J37" s="1">
        <v>45364</v>
      </c>
      <c r="K37" s="1">
        <v>45750</v>
      </c>
      <c r="L37" t="b">
        <f>COUNTIF(tbl_vendors[Vendor_ID],tbl_vendors[[#This Row],[Vendor_ID]])&gt;1</f>
        <v>0</v>
      </c>
      <c r="M37" t="b">
        <f>ISBLANK(tbl_vendors[[#This Row],[Vendor_ID]])</f>
        <v>0</v>
      </c>
      <c r="N37" t="b">
        <f>LEN(TRIM(tbl_vendors[[#This Row],[Vendor_Name]]))=0</f>
        <v>0</v>
      </c>
      <c r="O37" t="b">
        <f>LEN(TRIM(tbl_vendors[[#This Row],[Email]]))=0</f>
        <v>0</v>
      </c>
      <c r="P37" t="b">
        <f>OR(ISERROR(FIND("@",tbl_vendors[[#This Row],[Email]])),ISERROR(FIND(".",tbl_vendors[[#This Row],[Email]])))</f>
        <v>0</v>
      </c>
      <c r="Q37" t="b">
        <f>ISNA(MATCH(tbl_vendors[[#This Row],[Country]],tbl_country[country],0))</f>
        <v>0</v>
      </c>
      <c r="R37" t="b">
        <f>ISNA(MATCH(tbl_vendors[[#This Row],[Currency]],tbl_country[currency],0))</f>
        <v>0</v>
      </c>
      <c r="S37" t="b">
        <f>_xlfn.XLOOKUP(tbl_vendors[[#This Row],[Country]],tbl_country[country],tbl_country[currency],"NotFound")&lt;&gt;tbl_vendors[[#This Row],[Currency]]</f>
        <v>1</v>
      </c>
      <c r="T37" t="b">
        <f>ISNA(MATCH(tbl_vendors[[#This Row],[Payment_Terms]],tbl_payment_terms[Payment_Terms],0))</f>
        <v>0</v>
      </c>
      <c r="U37" t="b">
        <f>ISNA(MATCH(tbl_vendors[[#This Row],[Status]],tbl_status[valid_status]))</f>
        <v>1</v>
      </c>
      <c r="V37" t="b">
        <f ca="1">tbl_vendors[[#This Row],[Created_Date]]&gt;TODAY()</f>
        <v>0</v>
      </c>
      <c r="W37" t="b">
        <f>tbl_vendors[[#This Row],[Updated_Date]]&lt;tbl_vendors[[#This Row],[Created_Date]]</f>
        <v>0</v>
      </c>
      <c r="X37" t="b">
        <f>COUNTIF(tbl_vendors[Vendor_Name],tbl_vendors[[#This Row],[Vendor_Name]])&gt;1</f>
        <v>0</v>
      </c>
      <c r="Y37" s="14" cm="1">
        <f t="array" aca="1" ref="Y37" ca="1">IFERROR(SUM(L37:X37*1),4)</f>
        <v>2</v>
      </c>
      <c r="Z37" t="str">
        <f ca="1">IF(tbl_vendors[[#This Row],[error_count]]&gt;0,"FAIL","PASS")</f>
        <v>FAIL</v>
      </c>
    </row>
    <row r="38" spans="1:26" x14ac:dyDescent="0.3">
      <c r="A38" t="s">
        <v>185</v>
      </c>
      <c r="B38" t="s">
        <v>186</v>
      </c>
      <c r="C38" t="s">
        <v>100</v>
      </c>
      <c r="D38" t="s">
        <v>187</v>
      </c>
      <c r="E38" t="s">
        <v>39</v>
      </c>
      <c r="F38" t="s">
        <v>16</v>
      </c>
      <c r="G38" t="s">
        <v>188</v>
      </c>
      <c r="H38" t="s">
        <v>25</v>
      </c>
      <c r="I38" t="s">
        <v>26</v>
      </c>
      <c r="J38" s="1">
        <v>44747</v>
      </c>
      <c r="K38" s="1">
        <v>45172</v>
      </c>
      <c r="L38" t="b">
        <f>COUNTIF(tbl_vendors[Vendor_ID],tbl_vendors[[#This Row],[Vendor_ID]])&gt;1</f>
        <v>0</v>
      </c>
      <c r="M38" t="b">
        <f>ISBLANK(tbl_vendors[[#This Row],[Vendor_ID]])</f>
        <v>0</v>
      </c>
      <c r="N38" t="b">
        <f>LEN(TRIM(tbl_vendors[[#This Row],[Vendor_Name]]))=0</f>
        <v>0</v>
      </c>
      <c r="O38" t="b">
        <f>LEN(TRIM(tbl_vendors[[#This Row],[Email]]))=0</f>
        <v>0</v>
      </c>
      <c r="P38" t="b">
        <f>OR(ISERROR(FIND("@",tbl_vendors[[#This Row],[Email]])),ISERROR(FIND(".",tbl_vendors[[#This Row],[Email]])))</f>
        <v>0</v>
      </c>
      <c r="Q38" t="b">
        <f>ISNA(MATCH(tbl_vendors[[#This Row],[Country]],tbl_country[country],0))</f>
        <v>0</v>
      </c>
      <c r="R38" t="b">
        <f>ISNA(MATCH(tbl_vendors[[#This Row],[Currency]],tbl_country[currency],0))</f>
        <v>0</v>
      </c>
      <c r="S38" t="b">
        <f>_xlfn.XLOOKUP(tbl_vendors[[#This Row],[Country]],tbl_country[country],tbl_country[currency],"NotFound")&lt;&gt;tbl_vendors[[#This Row],[Currency]]</f>
        <v>0</v>
      </c>
      <c r="T38" t="b">
        <f>ISNA(MATCH(tbl_vendors[[#This Row],[Payment_Terms]],tbl_payment_terms[Payment_Terms],0))</f>
        <v>0</v>
      </c>
      <c r="U38" t="b">
        <f>ISNA(MATCH(tbl_vendors[[#This Row],[Status]],tbl_status[valid_status]))</f>
        <v>0</v>
      </c>
      <c r="V38" t="b">
        <f ca="1">tbl_vendors[[#This Row],[Created_Date]]&gt;TODAY()</f>
        <v>0</v>
      </c>
      <c r="W38" t="b">
        <f>tbl_vendors[[#This Row],[Updated_Date]]&lt;tbl_vendors[[#This Row],[Created_Date]]</f>
        <v>0</v>
      </c>
      <c r="X38" t="b">
        <f>COUNTIF(tbl_vendors[Vendor_Name],tbl_vendors[[#This Row],[Vendor_Name]])&gt;1</f>
        <v>0</v>
      </c>
      <c r="Y38" s="14" cm="1">
        <f t="array" aca="1" ref="Y38" ca="1">IFERROR(SUM(L38:X38*1),4)</f>
        <v>0</v>
      </c>
      <c r="Z38" t="str">
        <f ca="1">IF(tbl_vendors[[#This Row],[error_count]]&gt;0,"FAIL","PASS")</f>
        <v>PASS</v>
      </c>
    </row>
    <row r="39" spans="1:26" x14ac:dyDescent="0.3">
      <c r="A39" t="s">
        <v>189</v>
      </c>
      <c r="B39" t="s">
        <v>190</v>
      </c>
      <c r="C39" t="s">
        <v>72</v>
      </c>
      <c r="D39" t="s">
        <v>191</v>
      </c>
      <c r="E39" t="s">
        <v>74</v>
      </c>
      <c r="F39" t="s">
        <v>75</v>
      </c>
      <c r="G39" t="s">
        <v>192</v>
      </c>
      <c r="H39" t="s">
        <v>25</v>
      </c>
      <c r="I39" t="s">
        <v>53</v>
      </c>
      <c r="J39" s="1">
        <v>45575</v>
      </c>
      <c r="K39" s="1">
        <v>45640</v>
      </c>
      <c r="L39" t="b">
        <f>COUNTIF(tbl_vendors[Vendor_ID],tbl_vendors[[#This Row],[Vendor_ID]])&gt;1</f>
        <v>0</v>
      </c>
      <c r="M39" t="b">
        <f>ISBLANK(tbl_vendors[[#This Row],[Vendor_ID]])</f>
        <v>0</v>
      </c>
      <c r="N39" t="b">
        <f>LEN(TRIM(tbl_vendors[[#This Row],[Vendor_Name]]))=0</f>
        <v>0</v>
      </c>
      <c r="O39" t="b">
        <f>LEN(TRIM(tbl_vendors[[#This Row],[Email]]))=0</f>
        <v>0</v>
      </c>
      <c r="P39" t="b">
        <f>OR(ISERROR(FIND("@",tbl_vendors[[#This Row],[Email]])),ISERROR(FIND(".",tbl_vendors[[#This Row],[Email]])))</f>
        <v>0</v>
      </c>
      <c r="Q39" t="b">
        <f>ISNA(MATCH(tbl_vendors[[#This Row],[Country]],tbl_country[country],0))</f>
        <v>0</v>
      </c>
      <c r="R39" t="b">
        <f>ISNA(MATCH(tbl_vendors[[#This Row],[Currency]],tbl_country[currency],0))</f>
        <v>1</v>
      </c>
      <c r="S39" t="b">
        <f>_xlfn.XLOOKUP(tbl_vendors[[#This Row],[Country]],tbl_country[country],tbl_country[currency],"NotFound")&lt;&gt;tbl_vendors[[#This Row],[Currency]]</f>
        <v>1</v>
      </c>
      <c r="T39" t="b">
        <f>ISNA(MATCH(tbl_vendors[[#This Row],[Payment_Terms]],tbl_payment_terms[Payment_Terms],0))</f>
        <v>0</v>
      </c>
      <c r="U39" t="b">
        <f>ISNA(MATCH(tbl_vendors[[#This Row],[Status]],tbl_status[valid_status]))</f>
        <v>1</v>
      </c>
      <c r="V39" t="b">
        <f ca="1">tbl_vendors[[#This Row],[Created_Date]]&gt;TODAY()</f>
        <v>0</v>
      </c>
      <c r="W39" t="b">
        <f>tbl_vendors[[#This Row],[Updated_Date]]&lt;tbl_vendors[[#This Row],[Created_Date]]</f>
        <v>0</v>
      </c>
      <c r="X39" t="b">
        <f>COUNTIF(tbl_vendors[Vendor_Name],tbl_vendors[[#This Row],[Vendor_Name]])&gt;1</f>
        <v>0</v>
      </c>
      <c r="Y39" s="14" cm="1">
        <f t="array" aca="1" ref="Y39" ca="1">IFERROR(SUM(L39:X39*1),4)</f>
        <v>3</v>
      </c>
      <c r="Z39" t="str">
        <f ca="1">IF(tbl_vendors[[#This Row],[error_count]]&gt;0,"FAIL","PASS")</f>
        <v>FAIL</v>
      </c>
    </row>
    <row r="40" spans="1:26" x14ac:dyDescent="0.3">
      <c r="A40" t="s">
        <v>193</v>
      </c>
      <c r="B40" t="s">
        <v>194</v>
      </c>
      <c r="C40" t="s">
        <v>29</v>
      </c>
      <c r="D40" t="s">
        <v>195</v>
      </c>
      <c r="E40" t="s">
        <v>31</v>
      </c>
      <c r="F40" t="s">
        <v>16</v>
      </c>
      <c r="G40" t="s">
        <v>196</v>
      </c>
      <c r="H40" t="s">
        <v>42</v>
      </c>
      <c r="I40" t="s">
        <v>26</v>
      </c>
      <c r="J40" s="1">
        <v>45334</v>
      </c>
      <c r="K40" s="1">
        <v>46039</v>
      </c>
      <c r="L40" t="b">
        <f>COUNTIF(tbl_vendors[Vendor_ID],tbl_vendors[[#This Row],[Vendor_ID]])&gt;1</f>
        <v>0</v>
      </c>
      <c r="M40" t="b">
        <f>ISBLANK(tbl_vendors[[#This Row],[Vendor_ID]])</f>
        <v>0</v>
      </c>
      <c r="N40" t="b">
        <f>LEN(TRIM(tbl_vendors[[#This Row],[Vendor_Name]]))=0</f>
        <v>0</v>
      </c>
      <c r="O40" t="b">
        <f>LEN(TRIM(tbl_vendors[[#This Row],[Email]]))=0</f>
        <v>0</v>
      </c>
      <c r="P40" t="b">
        <f>OR(ISERROR(FIND("@",tbl_vendors[[#This Row],[Email]])),ISERROR(FIND(".",tbl_vendors[[#This Row],[Email]])))</f>
        <v>0</v>
      </c>
      <c r="Q40" t="b">
        <f>ISNA(MATCH(tbl_vendors[[#This Row],[Country]],tbl_country[country],0))</f>
        <v>0</v>
      </c>
      <c r="R40" t="b">
        <f>ISNA(MATCH(tbl_vendors[[#This Row],[Currency]],tbl_country[currency],0))</f>
        <v>0</v>
      </c>
      <c r="S40" t="b">
        <f>_xlfn.XLOOKUP(tbl_vendors[[#This Row],[Country]],tbl_country[country],tbl_country[currency],"NotFound")&lt;&gt;tbl_vendors[[#This Row],[Currency]]</f>
        <v>0</v>
      </c>
      <c r="T40" t="b">
        <f>ISNA(MATCH(tbl_vendors[[#This Row],[Payment_Terms]],tbl_payment_terms[Payment_Terms],0))</f>
        <v>0</v>
      </c>
      <c r="U40" t="b">
        <f>ISNA(MATCH(tbl_vendors[[#This Row],[Status]],tbl_status[valid_status]))</f>
        <v>0</v>
      </c>
      <c r="V40" t="b">
        <f ca="1">tbl_vendors[[#This Row],[Created_Date]]&gt;TODAY()</f>
        <v>0</v>
      </c>
      <c r="W40" t="b">
        <f>tbl_vendors[[#This Row],[Updated_Date]]&lt;tbl_vendors[[#This Row],[Created_Date]]</f>
        <v>0</v>
      </c>
      <c r="X40" t="b">
        <f>COUNTIF(tbl_vendors[Vendor_Name],tbl_vendors[[#This Row],[Vendor_Name]])&gt;1</f>
        <v>0</v>
      </c>
      <c r="Y40" s="14" cm="1">
        <f t="array" aca="1" ref="Y40" ca="1">IFERROR(SUM(L40:X40*1),4)</f>
        <v>0</v>
      </c>
      <c r="Z40" t="str">
        <f ca="1">IF(tbl_vendors[[#This Row],[error_count]]&gt;0,"FAIL","PASS")</f>
        <v>PASS</v>
      </c>
    </row>
    <row r="41" spans="1:26" x14ac:dyDescent="0.3">
      <c r="A41" t="s">
        <v>197</v>
      </c>
      <c r="B41" t="s">
        <v>198</v>
      </c>
      <c r="C41" t="s">
        <v>56</v>
      </c>
      <c r="D41" t="s">
        <v>199</v>
      </c>
      <c r="E41" t="s">
        <v>58</v>
      </c>
      <c r="F41" t="s">
        <v>23</v>
      </c>
      <c r="G41" t="s">
        <v>200</v>
      </c>
      <c r="H41" t="s">
        <v>18</v>
      </c>
      <c r="I41" t="s">
        <v>53</v>
      </c>
      <c r="J41" s="1">
        <v>44568</v>
      </c>
      <c r="K41" s="1">
        <v>45434</v>
      </c>
      <c r="L41" t="b">
        <f>COUNTIF(tbl_vendors[Vendor_ID],tbl_vendors[[#This Row],[Vendor_ID]])&gt;1</f>
        <v>0</v>
      </c>
      <c r="M41" t="b">
        <f>ISBLANK(tbl_vendors[[#This Row],[Vendor_ID]])</f>
        <v>0</v>
      </c>
      <c r="N41" t="b">
        <f>LEN(TRIM(tbl_vendors[[#This Row],[Vendor_Name]]))=0</f>
        <v>0</v>
      </c>
      <c r="O41" t="b">
        <f>LEN(TRIM(tbl_vendors[[#This Row],[Email]]))=0</f>
        <v>0</v>
      </c>
      <c r="P41" t="b">
        <f>OR(ISERROR(FIND("@",tbl_vendors[[#This Row],[Email]])),ISERROR(FIND(".",tbl_vendors[[#This Row],[Email]])))</f>
        <v>0</v>
      </c>
      <c r="Q41" t="b">
        <f>ISNA(MATCH(tbl_vendors[[#This Row],[Country]],tbl_country[country],0))</f>
        <v>0</v>
      </c>
      <c r="R41" t="b">
        <f>ISNA(MATCH(tbl_vendors[[#This Row],[Currency]],tbl_country[currency],0))</f>
        <v>0</v>
      </c>
      <c r="S41" t="b">
        <f>_xlfn.XLOOKUP(tbl_vendors[[#This Row],[Country]],tbl_country[country],tbl_country[currency],"NotFound")&lt;&gt;tbl_vendors[[#This Row],[Currency]]</f>
        <v>0</v>
      </c>
      <c r="T41" t="b">
        <f>ISNA(MATCH(tbl_vendors[[#This Row],[Payment_Terms]],tbl_payment_terms[Payment_Terms],0))</f>
        <v>0</v>
      </c>
      <c r="U41" t="b">
        <f>ISNA(MATCH(tbl_vendors[[#This Row],[Status]],tbl_status[valid_status]))</f>
        <v>1</v>
      </c>
      <c r="V41" t="b">
        <f ca="1">tbl_vendors[[#This Row],[Created_Date]]&gt;TODAY()</f>
        <v>0</v>
      </c>
      <c r="W41" t="b">
        <f>tbl_vendors[[#This Row],[Updated_Date]]&lt;tbl_vendors[[#This Row],[Created_Date]]</f>
        <v>0</v>
      </c>
      <c r="X41" t="b">
        <f>COUNTIF(tbl_vendors[Vendor_Name],tbl_vendors[[#This Row],[Vendor_Name]])&gt;1</f>
        <v>0</v>
      </c>
      <c r="Y41" s="14" cm="1">
        <f t="array" aca="1" ref="Y41" ca="1">IFERROR(SUM(L41:X41*1),4)</f>
        <v>1</v>
      </c>
      <c r="Z41" t="str">
        <f ca="1">IF(tbl_vendors[[#This Row],[error_count]]&gt;0,"FAIL","PASS")</f>
        <v>FAIL</v>
      </c>
    </row>
    <row r="42" spans="1:26" x14ac:dyDescent="0.3">
      <c r="A42" t="s">
        <v>201</v>
      </c>
      <c r="B42" t="s">
        <v>202</v>
      </c>
      <c r="C42" t="s">
        <v>66</v>
      </c>
      <c r="D42" t="s">
        <v>203</v>
      </c>
      <c r="E42" t="s">
        <v>67</v>
      </c>
      <c r="F42" t="s">
        <v>23</v>
      </c>
      <c r="G42" t="s">
        <v>204</v>
      </c>
      <c r="H42" t="s">
        <v>42</v>
      </c>
      <c r="I42" t="s">
        <v>53</v>
      </c>
      <c r="J42" s="1">
        <v>45878</v>
      </c>
      <c r="K42" s="1">
        <v>46048</v>
      </c>
      <c r="L42" t="b">
        <f>COUNTIF(tbl_vendors[Vendor_ID],tbl_vendors[[#This Row],[Vendor_ID]])&gt;1</f>
        <v>0</v>
      </c>
      <c r="M42" t="b">
        <f>ISBLANK(tbl_vendors[[#This Row],[Vendor_ID]])</f>
        <v>0</v>
      </c>
      <c r="N42" t="b">
        <f>LEN(TRIM(tbl_vendors[[#This Row],[Vendor_Name]]))=0</f>
        <v>0</v>
      </c>
      <c r="O42" t="b">
        <f>LEN(TRIM(tbl_vendors[[#This Row],[Email]]))=0</f>
        <v>0</v>
      </c>
      <c r="P42" t="b">
        <f>OR(ISERROR(FIND("@",tbl_vendors[[#This Row],[Email]])),ISERROR(FIND(".",tbl_vendors[[#This Row],[Email]])))</f>
        <v>0</v>
      </c>
      <c r="Q42" t="b">
        <f>ISNA(MATCH(tbl_vendors[[#This Row],[Country]],tbl_country[country],0))</f>
        <v>0</v>
      </c>
      <c r="R42" t="b">
        <f>ISNA(MATCH(tbl_vendors[[#This Row],[Currency]],tbl_country[currency],0))</f>
        <v>0</v>
      </c>
      <c r="S42" t="b">
        <f>_xlfn.XLOOKUP(tbl_vendors[[#This Row],[Country]],tbl_country[country],tbl_country[currency],"NotFound")&lt;&gt;tbl_vendors[[#This Row],[Currency]]</f>
        <v>0</v>
      </c>
      <c r="T42" t="b">
        <f>ISNA(MATCH(tbl_vendors[[#This Row],[Payment_Terms]],tbl_payment_terms[Payment_Terms],0))</f>
        <v>0</v>
      </c>
      <c r="U42" t="b">
        <f>ISNA(MATCH(tbl_vendors[[#This Row],[Status]],tbl_status[valid_status]))</f>
        <v>1</v>
      </c>
      <c r="V42" t="b">
        <f ca="1">tbl_vendors[[#This Row],[Created_Date]]&gt;TODAY()</f>
        <v>0</v>
      </c>
      <c r="W42" t="b">
        <f>tbl_vendors[[#This Row],[Updated_Date]]&lt;tbl_vendors[[#This Row],[Created_Date]]</f>
        <v>0</v>
      </c>
      <c r="X42" t="b">
        <f>COUNTIF(tbl_vendors[Vendor_Name],tbl_vendors[[#This Row],[Vendor_Name]])&gt;1</f>
        <v>0</v>
      </c>
      <c r="Y42" s="14" cm="1">
        <f t="array" aca="1" ref="Y42" ca="1">IFERROR(SUM(L42:X42*1),4)</f>
        <v>1</v>
      </c>
      <c r="Z42" t="str">
        <f ca="1">IF(tbl_vendors[[#This Row],[error_count]]&gt;0,"FAIL","PASS")</f>
        <v>FAIL</v>
      </c>
    </row>
    <row r="43" spans="1:26" x14ac:dyDescent="0.3">
      <c r="A43" t="s">
        <v>205</v>
      </c>
      <c r="B43" t="s">
        <v>206</v>
      </c>
      <c r="C43" t="s">
        <v>153</v>
      </c>
      <c r="D43" t="s">
        <v>207</v>
      </c>
      <c r="E43" t="s">
        <v>155</v>
      </c>
      <c r="F43" t="s">
        <v>40</v>
      </c>
      <c r="G43" t="s">
        <v>208</v>
      </c>
      <c r="H43" t="s">
        <v>42</v>
      </c>
      <c r="I43" t="s">
        <v>19</v>
      </c>
      <c r="J43" s="1">
        <v>45460</v>
      </c>
      <c r="K43" s="1">
        <v>45936</v>
      </c>
      <c r="L43" t="b">
        <f>COUNTIF(tbl_vendors[Vendor_ID],tbl_vendors[[#This Row],[Vendor_ID]])&gt;1</f>
        <v>0</v>
      </c>
      <c r="M43" t="b">
        <f>ISBLANK(tbl_vendors[[#This Row],[Vendor_ID]])</f>
        <v>0</v>
      </c>
      <c r="N43" t="b">
        <f>LEN(TRIM(tbl_vendors[[#This Row],[Vendor_Name]]))=0</f>
        <v>0</v>
      </c>
      <c r="O43" t="b">
        <f>LEN(TRIM(tbl_vendors[[#This Row],[Email]]))=0</f>
        <v>0</v>
      </c>
      <c r="P43" t="b">
        <f>OR(ISERROR(FIND("@",tbl_vendors[[#This Row],[Email]])),ISERROR(FIND(".",tbl_vendors[[#This Row],[Email]])))</f>
        <v>0</v>
      </c>
      <c r="Q43" t="b">
        <f>ISNA(MATCH(tbl_vendors[[#This Row],[Country]],tbl_country[country],0))</f>
        <v>0</v>
      </c>
      <c r="R43" t="b">
        <f>ISNA(MATCH(tbl_vendors[[#This Row],[Currency]],tbl_country[currency],0))</f>
        <v>0</v>
      </c>
      <c r="S43" t="b">
        <f>_xlfn.XLOOKUP(tbl_vendors[[#This Row],[Country]],tbl_country[country],tbl_country[currency],"NotFound")&lt;&gt;tbl_vendors[[#This Row],[Currency]]</f>
        <v>0</v>
      </c>
      <c r="T43" t="b">
        <f>ISNA(MATCH(tbl_vendors[[#This Row],[Payment_Terms]],tbl_payment_terms[Payment_Terms],0))</f>
        <v>0</v>
      </c>
      <c r="U43" t="b">
        <f>ISNA(MATCH(tbl_vendors[[#This Row],[Status]],tbl_status[valid_status]))</f>
        <v>0</v>
      </c>
      <c r="V43" t="b">
        <f ca="1">tbl_vendors[[#This Row],[Created_Date]]&gt;TODAY()</f>
        <v>0</v>
      </c>
      <c r="W43" t="b">
        <f>tbl_vendors[[#This Row],[Updated_Date]]&lt;tbl_vendors[[#This Row],[Created_Date]]</f>
        <v>0</v>
      </c>
      <c r="X43" t="b">
        <f>COUNTIF(tbl_vendors[Vendor_Name],tbl_vendors[[#This Row],[Vendor_Name]])&gt;1</f>
        <v>0</v>
      </c>
      <c r="Y43" s="14" cm="1">
        <f t="array" aca="1" ref="Y43" ca="1">IFERROR(SUM(L43:X43*1),4)</f>
        <v>0</v>
      </c>
      <c r="Z43" t="str">
        <f ca="1">IF(tbl_vendors[[#This Row],[error_count]]&gt;0,"FAIL","PASS")</f>
        <v>PASS</v>
      </c>
    </row>
    <row r="44" spans="1:26" x14ac:dyDescent="0.3">
      <c r="A44" t="s">
        <v>209</v>
      </c>
      <c r="B44" t="s">
        <v>210</v>
      </c>
      <c r="C44" t="s">
        <v>13</v>
      </c>
      <c r="D44" t="s">
        <v>211</v>
      </c>
      <c r="E44" t="s">
        <v>15</v>
      </c>
      <c r="F44" t="s">
        <v>16</v>
      </c>
      <c r="G44" t="s">
        <v>212</v>
      </c>
      <c r="H44" t="s">
        <v>47</v>
      </c>
      <c r="I44" t="s">
        <v>19</v>
      </c>
      <c r="J44" s="1">
        <v>45183</v>
      </c>
      <c r="K44" s="1">
        <v>46057</v>
      </c>
      <c r="L44" t="b">
        <f>COUNTIF(tbl_vendors[Vendor_ID],tbl_vendors[[#This Row],[Vendor_ID]])&gt;1</f>
        <v>0</v>
      </c>
      <c r="M44" t="b">
        <f>ISBLANK(tbl_vendors[[#This Row],[Vendor_ID]])</f>
        <v>0</v>
      </c>
      <c r="N44" t="b">
        <f>LEN(TRIM(tbl_vendors[[#This Row],[Vendor_Name]]))=0</f>
        <v>0</v>
      </c>
      <c r="O44" t="b">
        <f>LEN(TRIM(tbl_vendors[[#This Row],[Email]]))=0</f>
        <v>0</v>
      </c>
      <c r="P44" t="b">
        <f>OR(ISERROR(FIND("@",tbl_vendors[[#This Row],[Email]])),ISERROR(FIND(".",tbl_vendors[[#This Row],[Email]])))</f>
        <v>0</v>
      </c>
      <c r="Q44" t="b">
        <f>ISNA(MATCH(tbl_vendors[[#This Row],[Country]],tbl_country[country],0))</f>
        <v>0</v>
      </c>
      <c r="R44" t="b">
        <f>ISNA(MATCH(tbl_vendors[[#This Row],[Currency]],tbl_country[currency],0))</f>
        <v>1</v>
      </c>
      <c r="S44" t="b">
        <f>_xlfn.XLOOKUP(tbl_vendors[[#This Row],[Country]],tbl_country[country],tbl_country[currency],"NotFound")&lt;&gt;tbl_vendors[[#This Row],[Currency]]</f>
        <v>1</v>
      </c>
      <c r="T44" t="b">
        <f>ISNA(MATCH(tbl_vendors[[#This Row],[Payment_Terms]],tbl_payment_terms[Payment_Terms],0))</f>
        <v>0</v>
      </c>
      <c r="U44" t="b">
        <f>ISNA(MATCH(tbl_vendors[[#This Row],[Status]],tbl_status[valid_status]))</f>
        <v>0</v>
      </c>
      <c r="V44" t="b">
        <f ca="1">tbl_vendors[[#This Row],[Created_Date]]&gt;TODAY()</f>
        <v>0</v>
      </c>
      <c r="W44" t="b">
        <f>tbl_vendors[[#This Row],[Updated_Date]]&lt;tbl_vendors[[#This Row],[Created_Date]]</f>
        <v>0</v>
      </c>
      <c r="X44" t="b">
        <f>COUNTIF(tbl_vendors[Vendor_Name],tbl_vendors[[#This Row],[Vendor_Name]])&gt;1</f>
        <v>0</v>
      </c>
      <c r="Y44" s="14" cm="1">
        <f t="array" aca="1" ref="Y44" ca="1">IFERROR(SUM(L44:X44*1),4)</f>
        <v>2</v>
      </c>
      <c r="Z44" t="str">
        <f ca="1">IF(tbl_vendors[[#This Row],[error_count]]&gt;0,"FAIL","PASS")</f>
        <v>FAIL</v>
      </c>
    </row>
    <row r="45" spans="1:26" x14ac:dyDescent="0.3">
      <c r="A45" t="s">
        <v>213</v>
      </c>
      <c r="B45" t="s">
        <v>214</v>
      </c>
      <c r="C45" t="s">
        <v>13</v>
      </c>
      <c r="D45" t="s">
        <v>215</v>
      </c>
      <c r="E45" t="s">
        <v>15</v>
      </c>
      <c r="F45" t="s">
        <v>40</v>
      </c>
      <c r="G45" t="s">
        <v>216</v>
      </c>
      <c r="H45" t="s">
        <v>47</v>
      </c>
      <c r="I45" t="s">
        <v>19</v>
      </c>
      <c r="J45" s="1">
        <v>44717</v>
      </c>
      <c r="K45" s="1">
        <v>46186</v>
      </c>
      <c r="L45" t="b">
        <f>COUNTIF(tbl_vendors[Vendor_ID],tbl_vendors[[#This Row],[Vendor_ID]])&gt;1</f>
        <v>0</v>
      </c>
      <c r="M45" t="b">
        <f>ISBLANK(tbl_vendors[[#This Row],[Vendor_ID]])</f>
        <v>0</v>
      </c>
      <c r="N45" t="b">
        <f>LEN(TRIM(tbl_vendors[[#This Row],[Vendor_Name]]))=0</f>
        <v>0</v>
      </c>
      <c r="O45" t="b">
        <f>LEN(TRIM(tbl_vendors[[#This Row],[Email]]))=0</f>
        <v>0</v>
      </c>
      <c r="P45" t="b">
        <f>OR(ISERROR(FIND("@",tbl_vendors[[#This Row],[Email]])),ISERROR(FIND(".",tbl_vendors[[#This Row],[Email]])))</f>
        <v>0</v>
      </c>
      <c r="Q45" t="b">
        <f>ISNA(MATCH(tbl_vendors[[#This Row],[Country]],tbl_country[country],0))</f>
        <v>0</v>
      </c>
      <c r="R45" t="b">
        <f>ISNA(MATCH(tbl_vendors[[#This Row],[Currency]],tbl_country[currency],0))</f>
        <v>1</v>
      </c>
      <c r="S45" t="b">
        <f>_xlfn.XLOOKUP(tbl_vendors[[#This Row],[Country]],tbl_country[country],tbl_country[currency],"NotFound")&lt;&gt;tbl_vendors[[#This Row],[Currency]]</f>
        <v>1</v>
      </c>
      <c r="T45" t="b">
        <f>ISNA(MATCH(tbl_vendors[[#This Row],[Payment_Terms]],tbl_payment_terms[Payment_Terms],0))</f>
        <v>0</v>
      </c>
      <c r="U45" t="b">
        <f>ISNA(MATCH(tbl_vendors[[#This Row],[Status]],tbl_status[valid_status]))</f>
        <v>0</v>
      </c>
      <c r="V45" t="b">
        <f ca="1">tbl_vendors[[#This Row],[Created_Date]]&gt;TODAY()</f>
        <v>0</v>
      </c>
      <c r="W45" t="b">
        <f>tbl_vendors[[#This Row],[Updated_Date]]&lt;tbl_vendors[[#This Row],[Created_Date]]</f>
        <v>0</v>
      </c>
      <c r="X45" t="b">
        <f>COUNTIF(tbl_vendors[Vendor_Name],tbl_vendors[[#This Row],[Vendor_Name]])&gt;1</f>
        <v>1</v>
      </c>
      <c r="Y45" s="14" cm="1">
        <f t="array" aca="1" ref="Y45" ca="1">IFERROR(SUM(L45:X45*1),4)</f>
        <v>3</v>
      </c>
      <c r="Z45" t="str">
        <f ca="1">IF(tbl_vendors[[#This Row],[error_count]]&gt;0,"FAIL","PASS")</f>
        <v>FAIL</v>
      </c>
    </row>
    <row r="46" spans="1:26" x14ac:dyDescent="0.3">
      <c r="A46" t="s">
        <v>217</v>
      </c>
      <c r="B46" t="s">
        <v>218</v>
      </c>
      <c r="C46" t="s">
        <v>56</v>
      </c>
      <c r="D46" t="s">
        <v>219</v>
      </c>
      <c r="E46" t="s">
        <v>58</v>
      </c>
      <c r="F46" t="s">
        <v>23</v>
      </c>
      <c r="G46" t="s">
        <v>220</v>
      </c>
      <c r="H46" t="s">
        <v>69</v>
      </c>
      <c r="I46" t="s">
        <v>19</v>
      </c>
      <c r="J46" s="1">
        <v>44894</v>
      </c>
      <c r="K46" s="1">
        <v>45202</v>
      </c>
      <c r="L46" t="b">
        <f>COUNTIF(tbl_vendors[Vendor_ID],tbl_vendors[[#This Row],[Vendor_ID]])&gt;1</f>
        <v>0</v>
      </c>
      <c r="M46" t="b">
        <f>ISBLANK(tbl_vendors[[#This Row],[Vendor_ID]])</f>
        <v>0</v>
      </c>
      <c r="N46" t="b">
        <f>LEN(TRIM(tbl_vendors[[#This Row],[Vendor_Name]]))=0</f>
        <v>0</v>
      </c>
      <c r="O46" t="b">
        <f>LEN(TRIM(tbl_vendors[[#This Row],[Email]]))=0</f>
        <v>0</v>
      </c>
      <c r="P46" t="b">
        <f>OR(ISERROR(FIND("@",tbl_vendors[[#This Row],[Email]])),ISERROR(FIND(".",tbl_vendors[[#This Row],[Email]])))</f>
        <v>0</v>
      </c>
      <c r="Q46" t="b">
        <f>ISNA(MATCH(tbl_vendors[[#This Row],[Country]],tbl_country[country],0))</f>
        <v>0</v>
      </c>
      <c r="R46" t="b">
        <f>ISNA(MATCH(tbl_vendors[[#This Row],[Currency]],tbl_country[currency],0))</f>
        <v>0</v>
      </c>
      <c r="S46" t="b">
        <f>_xlfn.XLOOKUP(tbl_vendors[[#This Row],[Country]],tbl_country[country],tbl_country[currency],"NotFound")&lt;&gt;tbl_vendors[[#This Row],[Currency]]</f>
        <v>0</v>
      </c>
      <c r="T46" t="b">
        <f>ISNA(MATCH(tbl_vendors[[#This Row],[Payment_Terms]],tbl_payment_terms[Payment_Terms],0))</f>
        <v>0</v>
      </c>
      <c r="U46" t="b">
        <f>ISNA(MATCH(tbl_vendors[[#This Row],[Status]],tbl_status[valid_status]))</f>
        <v>0</v>
      </c>
      <c r="V46" t="b">
        <f ca="1">tbl_vendors[[#This Row],[Created_Date]]&gt;TODAY()</f>
        <v>0</v>
      </c>
      <c r="W46" t="b">
        <f>tbl_vendors[[#This Row],[Updated_Date]]&lt;tbl_vendors[[#This Row],[Created_Date]]</f>
        <v>0</v>
      </c>
      <c r="X46" t="b">
        <f>COUNTIF(tbl_vendors[Vendor_Name],tbl_vendors[[#This Row],[Vendor_Name]])&gt;1</f>
        <v>0</v>
      </c>
      <c r="Y46" s="14" cm="1">
        <f t="array" aca="1" ref="Y46" ca="1">IFERROR(SUM(L46:X46*1),4)</f>
        <v>0</v>
      </c>
      <c r="Z46" t="str">
        <f ca="1">IF(tbl_vendors[[#This Row],[error_count]]&gt;0,"FAIL","PASS")</f>
        <v>PASS</v>
      </c>
    </row>
    <row r="47" spans="1:26" x14ac:dyDescent="0.3">
      <c r="A47" t="s">
        <v>221</v>
      </c>
      <c r="B47" t="s">
        <v>222</v>
      </c>
      <c r="C47" t="s">
        <v>29</v>
      </c>
      <c r="D47" t="s">
        <v>223</v>
      </c>
      <c r="E47" t="s">
        <v>31</v>
      </c>
      <c r="F47" t="s">
        <v>23</v>
      </c>
      <c r="G47" t="s">
        <v>224</v>
      </c>
      <c r="H47" t="s">
        <v>25</v>
      </c>
      <c r="I47" t="s">
        <v>53</v>
      </c>
      <c r="J47" s="1">
        <v>46071</v>
      </c>
      <c r="K47" s="1">
        <v>46186</v>
      </c>
      <c r="L47" t="b">
        <f>COUNTIF(tbl_vendors[Vendor_ID],tbl_vendors[[#This Row],[Vendor_ID]])&gt;1</f>
        <v>0</v>
      </c>
      <c r="M47" t="b">
        <f>ISBLANK(tbl_vendors[[#This Row],[Vendor_ID]])</f>
        <v>0</v>
      </c>
      <c r="N47" t="b">
        <f>LEN(TRIM(tbl_vendors[[#This Row],[Vendor_Name]]))=0</f>
        <v>0</v>
      </c>
      <c r="O47" t="b">
        <f>LEN(TRIM(tbl_vendors[[#This Row],[Email]]))=0</f>
        <v>0</v>
      </c>
      <c r="P47" t="b">
        <f>OR(ISERROR(FIND("@",tbl_vendors[[#This Row],[Email]])),ISERROR(FIND(".",tbl_vendors[[#This Row],[Email]])))</f>
        <v>0</v>
      </c>
      <c r="Q47" t="b">
        <f>ISNA(MATCH(tbl_vendors[[#This Row],[Country]],tbl_country[country],0))</f>
        <v>0</v>
      </c>
      <c r="R47" t="b">
        <f>ISNA(MATCH(tbl_vendors[[#This Row],[Currency]],tbl_country[currency],0))</f>
        <v>0</v>
      </c>
      <c r="S47" t="b">
        <f>_xlfn.XLOOKUP(tbl_vendors[[#This Row],[Country]],tbl_country[country],tbl_country[currency],"NotFound")&lt;&gt;tbl_vendors[[#This Row],[Currency]]</f>
        <v>0</v>
      </c>
      <c r="T47" t="b">
        <f>ISNA(MATCH(tbl_vendors[[#This Row],[Payment_Terms]],tbl_payment_terms[Payment_Terms],0))</f>
        <v>0</v>
      </c>
      <c r="U47" t="b">
        <f>ISNA(MATCH(tbl_vendors[[#This Row],[Status]],tbl_status[valid_status]))</f>
        <v>1</v>
      </c>
      <c r="V47" t="b">
        <f ca="1">tbl_vendors[[#This Row],[Created_Date]]&gt;TODAY()</f>
        <v>0</v>
      </c>
      <c r="W47" t="b">
        <f>tbl_vendors[[#This Row],[Updated_Date]]&lt;tbl_vendors[[#This Row],[Created_Date]]</f>
        <v>0</v>
      </c>
      <c r="X47" t="b">
        <f>COUNTIF(tbl_vendors[Vendor_Name],tbl_vendors[[#This Row],[Vendor_Name]])&gt;1</f>
        <v>0</v>
      </c>
      <c r="Y47" s="14" cm="1">
        <f t="array" aca="1" ref="Y47" ca="1">IFERROR(SUM(L47:X47*1),4)</f>
        <v>1</v>
      </c>
      <c r="Z47" t="str">
        <f ca="1">IF(tbl_vendors[[#This Row],[error_count]]&gt;0,"FAIL","PASS")</f>
        <v>FAIL</v>
      </c>
    </row>
    <row r="48" spans="1:26" x14ac:dyDescent="0.3">
      <c r="A48" t="s">
        <v>225</v>
      </c>
      <c r="B48" t="s">
        <v>226</v>
      </c>
      <c r="C48" t="s">
        <v>29</v>
      </c>
      <c r="D48" t="s">
        <v>227</v>
      </c>
      <c r="E48" t="s">
        <v>31</v>
      </c>
      <c r="F48" t="s">
        <v>16</v>
      </c>
      <c r="G48" t="s">
        <v>228</v>
      </c>
      <c r="H48" t="s">
        <v>69</v>
      </c>
      <c r="I48" t="s">
        <v>53</v>
      </c>
      <c r="J48" s="1">
        <v>45074</v>
      </c>
      <c r="K48" s="1">
        <v>45296</v>
      </c>
      <c r="L48" t="b">
        <f>COUNTIF(tbl_vendors[Vendor_ID],tbl_vendors[[#This Row],[Vendor_ID]])&gt;1</f>
        <v>0</v>
      </c>
      <c r="M48" t="b">
        <f>ISBLANK(tbl_vendors[[#This Row],[Vendor_ID]])</f>
        <v>0</v>
      </c>
      <c r="N48" t="b">
        <f>LEN(TRIM(tbl_vendors[[#This Row],[Vendor_Name]]))=0</f>
        <v>0</v>
      </c>
      <c r="O48" t="b">
        <f>LEN(TRIM(tbl_vendors[[#This Row],[Email]]))=0</f>
        <v>0</v>
      </c>
      <c r="P48" t="b">
        <f>OR(ISERROR(FIND("@",tbl_vendors[[#This Row],[Email]])),ISERROR(FIND(".",tbl_vendors[[#This Row],[Email]])))</f>
        <v>0</v>
      </c>
      <c r="Q48" t="b">
        <f>ISNA(MATCH(tbl_vendors[[#This Row],[Country]],tbl_country[country],0))</f>
        <v>0</v>
      </c>
      <c r="R48" t="b">
        <f>ISNA(MATCH(tbl_vendors[[#This Row],[Currency]],tbl_country[currency],0))</f>
        <v>0</v>
      </c>
      <c r="S48" t="b">
        <f>_xlfn.XLOOKUP(tbl_vendors[[#This Row],[Country]],tbl_country[country],tbl_country[currency],"NotFound")&lt;&gt;tbl_vendors[[#This Row],[Currency]]</f>
        <v>0</v>
      </c>
      <c r="T48" t="b">
        <f>ISNA(MATCH(tbl_vendors[[#This Row],[Payment_Terms]],tbl_payment_terms[Payment_Terms],0))</f>
        <v>0</v>
      </c>
      <c r="U48" t="b">
        <f>ISNA(MATCH(tbl_vendors[[#This Row],[Status]],tbl_status[valid_status]))</f>
        <v>1</v>
      </c>
      <c r="V48" t="b">
        <f ca="1">tbl_vendors[[#This Row],[Created_Date]]&gt;TODAY()</f>
        <v>0</v>
      </c>
      <c r="W48" t="b">
        <f>tbl_vendors[[#This Row],[Updated_Date]]&lt;tbl_vendors[[#This Row],[Created_Date]]</f>
        <v>0</v>
      </c>
      <c r="X48" t="b">
        <f>COUNTIF(tbl_vendors[Vendor_Name],tbl_vendors[[#This Row],[Vendor_Name]])&gt;1</f>
        <v>0</v>
      </c>
      <c r="Y48" s="14" cm="1">
        <f t="array" aca="1" ref="Y48" ca="1">IFERROR(SUM(L48:X48*1),4)</f>
        <v>1</v>
      </c>
      <c r="Z48" t="str">
        <f ca="1">IF(tbl_vendors[[#This Row],[error_count]]&gt;0,"FAIL","PASS")</f>
        <v>FAIL</v>
      </c>
    </row>
    <row r="49" spans="1:26" x14ac:dyDescent="0.3">
      <c r="A49" t="s">
        <v>229</v>
      </c>
      <c r="B49" t="s">
        <v>230</v>
      </c>
      <c r="C49" t="s">
        <v>37</v>
      </c>
      <c r="D49" t="s">
        <v>231</v>
      </c>
      <c r="E49" t="s">
        <v>39</v>
      </c>
      <c r="F49" t="s">
        <v>75</v>
      </c>
      <c r="G49" t="s">
        <v>232</v>
      </c>
      <c r="H49" t="s">
        <v>52</v>
      </c>
      <c r="I49" t="s">
        <v>53</v>
      </c>
      <c r="J49" s="1">
        <v>45244</v>
      </c>
      <c r="K49" s="1">
        <v>45634</v>
      </c>
      <c r="L49" t="b">
        <f>COUNTIF(tbl_vendors[Vendor_ID],tbl_vendors[[#This Row],[Vendor_ID]])&gt;1</f>
        <v>0</v>
      </c>
      <c r="M49" t="b">
        <f>ISBLANK(tbl_vendors[[#This Row],[Vendor_ID]])</f>
        <v>0</v>
      </c>
      <c r="N49" t="b">
        <f>LEN(TRIM(tbl_vendors[[#This Row],[Vendor_Name]]))=0</f>
        <v>0</v>
      </c>
      <c r="O49" t="b">
        <f>LEN(TRIM(tbl_vendors[[#This Row],[Email]]))=0</f>
        <v>0</v>
      </c>
      <c r="P49" t="b">
        <f>OR(ISERROR(FIND("@",tbl_vendors[[#This Row],[Email]])),ISERROR(FIND(".",tbl_vendors[[#This Row],[Email]])))</f>
        <v>0</v>
      </c>
      <c r="Q49" t="b">
        <f>ISNA(MATCH(tbl_vendors[[#This Row],[Country]],tbl_country[country],0))</f>
        <v>0</v>
      </c>
      <c r="R49" t="b">
        <f>ISNA(MATCH(tbl_vendors[[#This Row],[Currency]],tbl_country[currency],0))</f>
        <v>0</v>
      </c>
      <c r="S49" t="b">
        <f>_xlfn.XLOOKUP(tbl_vendors[[#This Row],[Country]],tbl_country[country],tbl_country[currency],"NotFound")&lt;&gt;tbl_vendors[[#This Row],[Currency]]</f>
        <v>0</v>
      </c>
      <c r="T49" t="b">
        <f>ISNA(MATCH(tbl_vendors[[#This Row],[Payment_Terms]],tbl_payment_terms[Payment_Terms],0))</f>
        <v>0</v>
      </c>
      <c r="U49" t="b">
        <f>ISNA(MATCH(tbl_vendors[[#This Row],[Status]],tbl_status[valid_status]))</f>
        <v>1</v>
      </c>
      <c r="V49" t="b">
        <f ca="1">tbl_vendors[[#This Row],[Created_Date]]&gt;TODAY()</f>
        <v>0</v>
      </c>
      <c r="W49" t="b">
        <f>tbl_vendors[[#This Row],[Updated_Date]]&lt;tbl_vendors[[#This Row],[Created_Date]]</f>
        <v>0</v>
      </c>
      <c r="X49" t="b">
        <f>COUNTIF(tbl_vendors[Vendor_Name],tbl_vendors[[#This Row],[Vendor_Name]])&gt;1</f>
        <v>0</v>
      </c>
      <c r="Y49" s="14" cm="1">
        <f t="array" aca="1" ref="Y49" ca="1">IFERROR(SUM(L49:X49*1),4)</f>
        <v>1</v>
      </c>
      <c r="Z49" t="str">
        <f ca="1">IF(tbl_vendors[[#This Row],[error_count]]&gt;0,"FAIL","PASS")</f>
        <v>FAIL</v>
      </c>
    </row>
    <row r="50" spans="1:26" x14ac:dyDescent="0.3">
      <c r="A50" t="s">
        <v>233</v>
      </c>
      <c r="B50" t="s">
        <v>234</v>
      </c>
      <c r="C50" t="s">
        <v>66</v>
      </c>
      <c r="D50" t="s">
        <v>235</v>
      </c>
      <c r="E50" t="s">
        <v>67</v>
      </c>
      <c r="F50" t="s">
        <v>23</v>
      </c>
      <c r="G50" t="s">
        <v>236</v>
      </c>
      <c r="H50" t="s">
        <v>47</v>
      </c>
      <c r="I50" t="s">
        <v>19</v>
      </c>
      <c r="J50" s="1">
        <v>45768</v>
      </c>
      <c r="K50" s="1">
        <v>45856</v>
      </c>
      <c r="L50" t="b">
        <f>COUNTIF(tbl_vendors[Vendor_ID],tbl_vendors[[#This Row],[Vendor_ID]])&gt;1</f>
        <v>0</v>
      </c>
      <c r="M50" t="b">
        <f>ISBLANK(tbl_vendors[[#This Row],[Vendor_ID]])</f>
        <v>0</v>
      </c>
      <c r="N50" t="b">
        <f>LEN(TRIM(tbl_vendors[[#This Row],[Vendor_Name]]))=0</f>
        <v>0</v>
      </c>
      <c r="O50" t="b">
        <f>LEN(TRIM(tbl_vendors[[#This Row],[Email]]))=0</f>
        <v>0</v>
      </c>
      <c r="P50" t="b">
        <f>OR(ISERROR(FIND("@",tbl_vendors[[#This Row],[Email]])),ISERROR(FIND(".",tbl_vendors[[#This Row],[Email]])))</f>
        <v>0</v>
      </c>
      <c r="Q50" t="b">
        <f>ISNA(MATCH(tbl_vendors[[#This Row],[Country]],tbl_country[country],0))</f>
        <v>0</v>
      </c>
      <c r="R50" t="b">
        <f>ISNA(MATCH(tbl_vendors[[#This Row],[Currency]],tbl_country[currency],0))</f>
        <v>0</v>
      </c>
      <c r="S50" t="b">
        <f>_xlfn.XLOOKUP(tbl_vendors[[#This Row],[Country]],tbl_country[country],tbl_country[currency],"NotFound")&lt;&gt;tbl_vendors[[#This Row],[Currency]]</f>
        <v>0</v>
      </c>
      <c r="T50" t="b">
        <f>ISNA(MATCH(tbl_vendors[[#This Row],[Payment_Terms]],tbl_payment_terms[Payment_Terms],0))</f>
        <v>0</v>
      </c>
      <c r="U50" t="b">
        <f>ISNA(MATCH(tbl_vendors[[#This Row],[Status]],tbl_status[valid_status]))</f>
        <v>0</v>
      </c>
      <c r="V50" t="b">
        <f ca="1">tbl_vendors[[#This Row],[Created_Date]]&gt;TODAY()</f>
        <v>0</v>
      </c>
      <c r="W50" t="b">
        <f>tbl_vendors[[#This Row],[Updated_Date]]&lt;tbl_vendors[[#This Row],[Created_Date]]</f>
        <v>0</v>
      </c>
      <c r="X50" t="b">
        <f>COUNTIF(tbl_vendors[Vendor_Name],tbl_vendors[[#This Row],[Vendor_Name]])&gt;1</f>
        <v>0</v>
      </c>
      <c r="Y50" s="14" cm="1">
        <f t="array" aca="1" ref="Y50" ca="1">IFERROR(SUM(L50:X50*1),4)</f>
        <v>0</v>
      </c>
      <c r="Z50" t="str">
        <f ca="1">IF(tbl_vendors[[#This Row],[error_count]]&gt;0,"FAIL","PASS")</f>
        <v>PASS</v>
      </c>
    </row>
    <row r="51" spans="1:26" x14ac:dyDescent="0.3">
      <c r="A51" t="s">
        <v>237</v>
      </c>
      <c r="B51" t="s">
        <v>238</v>
      </c>
      <c r="C51" t="s">
        <v>37</v>
      </c>
      <c r="D51" t="s">
        <v>239</v>
      </c>
      <c r="E51" t="s">
        <v>39</v>
      </c>
      <c r="F51" t="s">
        <v>23</v>
      </c>
      <c r="G51" t="s">
        <v>240</v>
      </c>
      <c r="H51" t="s">
        <v>18</v>
      </c>
      <c r="I51" t="s">
        <v>53</v>
      </c>
      <c r="J51" s="1">
        <v>44785</v>
      </c>
      <c r="K51" s="1">
        <v>45941</v>
      </c>
      <c r="L51" t="b">
        <f>COUNTIF(tbl_vendors[Vendor_ID],tbl_vendors[[#This Row],[Vendor_ID]])&gt;1</f>
        <v>0</v>
      </c>
      <c r="M51" t="b">
        <f>ISBLANK(tbl_vendors[[#This Row],[Vendor_ID]])</f>
        <v>0</v>
      </c>
      <c r="N51" t="b">
        <f>LEN(TRIM(tbl_vendors[[#This Row],[Vendor_Name]]))=0</f>
        <v>0</v>
      </c>
      <c r="O51" t="b">
        <f>LEN(TRIM(tbl_vendors[[#This Row],[Email]]))=0</f>
        <v>0</v>
      </c>
      <c r="P51" t="b">
        <f>OR(ISERROR(FIND("@",tbl_vendors[[#This Row],[Email]])),ISERROR(FIND(".",tbl_vendors[[#This Row],[Email]])))</f>
        <v>0</v>
      </c>
      <c r="Q51" t="b">
        <f>ISNA(MATCH(tbl_vendors[[#This Row],[Country]],tbl_country[country],0))</f>
        <v>0</v>
      </c>
      <c r="R51" t="b">
        <f>ISNA(MATCH(tbl_vendors[[#This Row],[Currency]],tbl_country[currency],0))</f>
        <v>0</v>
      </c>
      <c r="S51" t="b">
        <f>_xlfn.XLOOKUP(tbl_vendors[[#This Row],[Country]],tbl_country[country],tbl_country[currency],"NotFound")&lt;&gt;tbl_vendors[[#This Row],[Currency]]</f>
        <v>0</v>
      </c>
      <c r="T51" t="b">
        <f>ISNA(MATCH(tbl_vendors[[#This Row],[Payment_Terms]],tbl_payment_terms[Payment_Terms],0))</f>
        <v>0</v>
      </c>
      <c r="U51" t="b">
        <f>ISNA(MATCH(tbl_vendors[[#This Row],[Status]],tbl_status[valid_status]))</f>
        <v>1</v>
      </c>
      <c r="V51" t="b">
        <f ca="1">tbl_vendors[[#This Row],[Created_Date]]&gt;TODAY()</f>
        <v>0</v>
      </c>
      <c r="W51" t="b">
        <f>tbl_vendors[[#This Row],[Updated_Date]]&lt;tbl_vendors[[#This Row],[Created_Date]]</f>
        <v>0</v>
      </c>
      <c r="X51" t="b">
        <f>COUNTIF(tbl_vendors[Vendor_Name],tbl_vendors[[#This Row],[Vendor_Name]])&gt;1</f>
        <v>0</v>
      </c>
      <c r="Y51" s="14" cm="1">
        <f t="array" aca="1" ref="Y51" ca="1">IFERROR(SUM(L51:X51*1),4)</f>
        <v>1</v>
      </c>
      <c r="Z51" t="str">
        <f ca="1">IF(tbl_vendors[[#This Row],[error_count]]&gt;0,"FAIL","PASS")</f>
        <v>FAIL</v>
      </c>
    </row>
    <row r="52" spans="1:26" x14ac:dyDescent="0.3">
      <c r="A52" t="s">
        <v>241</v>
      </c>
      <c r="B52" t="s">
        <v>242</v>
      </c>
      <c r="C52" t="s">
        <v>29</v>
      </c>
      <c r="D52" t="s">
        <v>243</v>
      </c>
      <c r="E52" t="s">
        <v>31</v>
      </c>
      <c r="F52" t="s">
        <v>23</v>
      </c>
      <c r="G52" t="s">
        <v>244</v>
      </c>
      <c r="H52" t="s">
        <v>42</v>
      </c>
      <c r="I52" t="s">
        <v>53</v>
      </c>
      <c r="J52" s="1">
        <v>44926</v>
      </c>
      <c r="K52" s="1">
        <v>45283</v>
      </c>
      <c r="L52" t="b">
        <f>COUNTIF(tbl_vendors[Vendor_ID],tbl_vendors[[#This Row],[Vendor_ID]])&gt;1</f>
        <v>0</v>
      </c>
      <c r="M52" t="b">
        <f>ISBLANK(tbl_vendors[[#This Row],[Vendor_ID]])</f>
        <v>0</v>
      </c>
      <c r="N52" t="b">
        <f>LEN(TRIM(tbl_vendors[[#This Row],[Vendor_Name]]))=0</f>
        <v>0</v>
      </c>
      <c r="O52" t="b">
        <f>LEN(TRIM(tbl_vendors[[#This Row],[Email]]))=0</f>
        <v>0</v>
      </c>
      <c r="P52" t="b">
        <f>OR(ISERROR(FIND("@",tbl_vendors[[#This Row],[Email]])),ISERROR(FIND(".",tbl_vendors[[#This Row],[Email]])))</f>
        <v>0</v>
      </c>
      <c r="Q52" t="b">
        <f>ISNA(MATCH(tbl_vendors[[#This Row],[Country]],tbl_country[country],0))</f>
        <v>0</v>
      </c>
      <c r="R52" t="b">
        <f>ISNA(MATCH(tbl_vendors[[#This Row],[Currency]],tbl_country[currency],0))</f>
        <v>0</v>
      </c>
      <c r="S52" t="b">
        <f>_xlfn.XLOOKUP(tbl_vendors[[#This Row],[Country]],tbl_country[country],tbl_country[currency],"NotFound")&lt;&gt;tbl_vendors[[#This Row],[Currency]]</f>
        <v>0</v>
      </c>
      <c r="T52" t="b">
        <f>ISNA(MATCH(tbl_vendors[[#This Row],[Payment_Terms]],tbl_payment_terms[Payment_Terms],0))</f>
        <v>0</v>
      </c>
      <c r="U52" t="b">
        <f>ISNA(MATCH(tbl_vendors[[#This Row],[Status]],tbl_status[valid_status]))</f>
        <v>1</v>
      </c>
      <c r="V52" t="b">
        <f ca="1">tbl_vendors[[#This Row],[Created_Date]]&gt;TODAY()</f>
        <v>0</v>
      </c>
      <c r="W52" t="b">
        <f>tbl_vendors[[#This Row],[Updated_Date]]&lt;tbl_vendors[[#This Row],[Created_Date]]</f>
        <v>0</v>
      </c>
      <c r="X52" t="b">
        <f>COUNTIF(tbl_vendors[Vendor_Name],tbl_vendors[[#This Row],[Vendor_Name]])&gt;1</f>
        <v>0</v>
      </c>
      <c r="Y52" s="14" cm="1">
        <f t="array" aca="1" ref="Y52" ca="1">IFERROR(SUM(L52:X52*1),4)</f>
        <v>1</v>
      </c>
      <c r="Z52" t="str">
        <f ca="1">IF(tbl_vendors[[#This Row],[error_count]]&gt;0,"FAIL","PASS")</f>
        <v>FAIL</v>
      </c>
    </row>
    <row r="53" spans="1:26" x14ac:dyDescent="0.3">
      <c r="A53" t="s">
        <v>245</v>
      </c>
      <c r="B53" t="s">
        <v>246</v>
      </c>
      <c r="C53" t="s">
        <v>13</v>
      </c>
      <c r="D53" t="s">
        <v>247</v>
      </c>
      <c r="E53" t="s">
        <v>15</v>
      </c>
      <c r="F53" t="s">
        <v>16</v>
      </c>
      <c r="G53" t="s">
        <v>248</v>
      </c>
      <c r="H53" t="s">
        <v>25</v>
      </c>
      <c r="I53" t="s">
        <v>26</v>
      </c>
      <c r="J53" s="1">
        <v>45597</v>
      </c>
      <c r="K53" s="1">
        <v>45688</v>
      </c>
      <c r="L53" t="b">
        <f>COUNTIF(tbl_vendors[Vendor_ID],tbl_vendors[[#This Row],[Vendor_ID]])&gt;1</f>
        <v>0</v>
      </c>
      <c r="M53" t="b">
        <f>ISBLANK(tbl_vendors[[#This Row],[Vendor_ID]])</f>
        <v>0</v>
      </c>
      <c r="N53" t="b">
        <f>LEN(TRIM(tbl_vendors[[#This Row],[Vendor_Name]]))=0</f>
        <v>0</v>
      </c>
      <c r="O53" t="b">
        <f>LEN(TRIM(tbl_vendors[[#This Row],[Email]]))=0</f>
        <v>0</v>
      </c>
      <c r="P53" t="b">
        <f>OR(ISERROR(FIND("@",tbl_vendors[[#This Row],[Email]])),ISERROR(FIND(".",tbl_vendors[[#This Row],[Email]])))</f>
        <v>0</v>
      </c>
      <c r="Q53" t="b">
        <f>ISNA(MATCH(tbl_vendors[[#This Row],[Country]],tbl_country[country],0))</f>
        <v>0</v>
      </c>
      <c r="R53" t="b">
        <f>ISNA(MATCH(tbl_vendors[[#This Row],[Currency]],tbl_country[currency],0))</f>
        <v>1</v>
      </c>
      <c r="S53" t="b">
        <f>_xlfn.XLOOKUP(tbl_vendors[[#This Row],[Country]],tbl_country[country],tbl_country[currency],"NotFound")&lt;&gt;tbl_vendors[[#This Row],[Currency]]</f>
        <v>1</v>
      </c>
      <c r="T53" t="b">
        <f>ISNA(MATCH(tbl_vendors[[#This Row],[Payment_Terms]],tbl_payment_terms[Payment_Terms],0))</f>
        <v>0</v>
      </c>
      <c r="U53" t="b">
        <f>ISNA(MATCH(tbl_vendors[[#This Row],[Status]],tbl_status[valid_status]))</f>
        <v>0</v>
      </c>
      <c r="V53" t="b">
        <f ca="1">tbl_vendors[[#This Row],[Created_Date]]&gt;TODAY()</f>
        <v>0</v>
      </c>
      <c r="W53" t="b">
        <f>tbl_vendors[[#This Row],[Updated_Date]]&lt;tbl_vendors[[#This Row],[Created_Date]]</f>
        <v>0</v>
      </c>
      <c r="X53" t="b">
        <f>COUNTIF(tbl_vendors[Vendor_Name],tbl_vendors[[#This Row],[Vendor_Name]])&gt;1</f>
        <v>1</v>
      </c>
      <c r="Y53" s="14" cm="1">
        <f t="array" aca="1" ref="Y53" ca="1">IFERROR(SUM(L53:X53*1),4)</f>
        <v>3</v>
      </c>
      <c r="Z53" t="str">
        <f ca="1">IF(tbl_vendors[[#This Row],[error_count]]&gt;0,"FAIL","PASS")</f>
        <v>FAIL</v>
      </c>
    </row>
    <row r="54" spans="1:26" x14ac:dyDescent="0.3">
      <c r="A54" t="s">
        <v>249</v>
      </c>
      <c r="B54" t="s">
        <v>250</v>
      </c>
      <c r="C54" t="s">
        <v>79</v>
      </c>
      <c r="D54" t="s">
        <v>251</v>
      </c>
      <c r="E54" t="s">
        <v>39</v>
      </c>
      <c r="F54" t="s">
        <v>75</v>
      </c>
      <c r="G54" t="s">
        <v>252</v>
      </c>
      <c r="H54" t="s">
        <v>18</v>
      </c>
      <c r="I54" t="s">
        <v>26</v>
      </c>
      <c r="J54" s="1">
        <v>45186</v>
      </c>
      <c r="K54" s="1">
        <v>45765</v>
      </c>
      <c r="L54" t="b">
        <f>COUNTIF(tbl_vendors[Vendor_ID],tbl_vendors[[#This Row],[Vendor_ID]])&gt;1</f>
        <v>0</v>
      </c>
      <c r="M54" t="b">
        <f>ISBLANK(tbl_vendors[[#This Row],[Vendor_ID]])</f>
        <v>0</v>
      </c>
      <c r="N54" t="b">
        <f>LEN(TRIM(tbl_vendors[[#This Row],[Vendor_Name]]))=0</f>
        <v>0</v>
      </c>
      <c r="O54" t="b">
        <f>LEN(TRIM(tbl_vendors[[#This Row],[Email]]))=0</f>
        <v>0</v>
      </c>
      <c r="P54" t="b">
        <f>OR(ISERROR(FIND("@",tbl_vendors[[#This Row],[Email]])),ISERROR(FIND(".",tbl_vendors[[#This Row],[Email]])))</f>
        <v>0</v>
      </c>
      <c r="Q54" t="b">
        <f>ISNA(MATCH(tbl_vendors[[#This Row],[Country]],tbl_country[country],0))</f>
        <v>0</v>
      </c>
      <c r="R54" t="b">
        <f>ISNA(MATCH(tbl_vendors[[#This Row],[Currency]],tbl_country[currency],0))</f>
        <v>0</v>
      </c>
      <c r="S54" t="b">
        <f>_xlfn.XLOOKUP(tbl_vendors[[#This Row],[Country]],tbl_country[country],tbl_country[currency],"NotFound")&lt;&gt;tbl_vendors[[#This Row],[Currency]]</f>
        <v>0</v>
      </c>
      <c r="T54" t="b">
        <f>ISNA(MATCH(tbl_vendors[[#This Row],[Payment_Terms]],tbl_payment_terms[Payment_Terms],0))</f>
        <v>0</v>
      </c>
      <c r="U54" t="b">
        <f>ISNA(MATCH(tbl_vendors[[#This Row],[Status]],tbl_status[valid_status]))</f>
        <v>0</v>
      </c>
      <c r="V54" t="b">
        <f ca="1">tbl_vendors[[#This Row],[Created_Date]]&gt;TODAY()</f>
        <v>0</v>
      </c>
      <c r="W54" t="b">
        <f>tbl_vendors[[#This Row],[Updated_Date]]&lt;tbl_vendors[[#This Row],[Created_Date]]</f>
        <v>0</v>
      </c>
      <c r="X54" t="b">
        <f>COUNTIF(tbl_vendors[Vendor_Name],tbl_vendors[[#This Row],[Vendor_Name]])&gt;1</f>
        <v>0</v>
      </c>
      <c r="Y54" s="14" cm="1">
        <f t="array" aca="1" ref="Y54" ca="1">IFERROR(SUM(L54:X54*1),4)</f>
        <v>0</v>
      </c>
      <c r="Z54" t="str">
        <f ca="1">IF(tbl_vendors[[#This Row],[error_count]]&gt;0,"FAIL","PASS")</f>
        <v>PASS</v>
      </c>
    </row>
    <row r="55" spans="1:26" x14ac:dyDescent="0.3">
      <c r="A55" t="s">
        <v>253</v>
      </c>
      <c r="B55" t="s">
        <v>254</v>
      </c>
      <c r="C55" t="s">
        <v>109</v>
      </c>
      <c r="D55" t="s">
        <v>255</v>
      </c>
      <c r="E55" t="s">
        <v>39</v>
      </c>
      <c r="F55" t="s">
        <v>23</v>
      </c>
      <c r="G55" t="s">
        <v>256</v>
      </c>
      <c r="H55" t="s">
        <v>42</v>
      </c>
      <c r="I55" t="s">
        <v>19</v>
      </c>
      <c r="J55" s="1">
        <v>45835</v>
      </c>
      <c r="K55" s="1">
        <v>45992</v>
      </c>
      <c r="L55" t="b">
        <f>COUNTIF(tbl_vendors[Vendor_ID],tbl_vendors[[#This Row],[Vendor_ID]])&gt;1</f>
        <v>0</v>
      </c>
      <c r="M55" t="b">
        <f>ISBLANK(tbl_vendors[[#This Row],[Vendor_ID]])</f>
        <v>0</v>
      </c>
      <c r="N55" t="b">
        <f>LEN(TRIM(tbl_vendors[[#This Row],[Vendor_Name]]))=0</f>
        <v>0</v>
      </c>
      <c r="O55" t="b">
        <f>LEN(TRIM(tbl_vendors[[#This Row],[Email]]))=0</f>
        <v>0</v>
      </c>
      <c r="P55" t="b">
        <f>OR(ISERROR(FIND("@",tbl_vendors[[#This Row],[Email]])),ISERROR(FIND(".",tbl_vendors[[#This Row],[Email]])))</f>
        <v>0</v>
      </c>
      <c r="Q55" t="b">
        <f>ISNA(MATCH(tbl_vendors[[#This Row],[Country]],tbl_country[country],0))</f>
        <v>0</v>
      </c>
      <c r="R55" t="b">
        <f>ISNA(MATCH(tbl_vendors[[#This Row],[Currency]],tbl_country[currency],0))</f>
        <v>0</v>
      </c>
      <c r="S55" t="b">
        <f>_xlfn.XLOOKUP(tbl_vendors[[#This Row],[Country]],tbl_country[country],tbl_country[currency],"NotFound")&lt;&gt;tbl_vendors[[#This Row],[Currency]]</f>
        <v>1</v>
      </c>
      <c r="T55" t="b">
        <f>ISNA(MATCH(tbl_vendors[[#This Row],[Payment_Terms]],tbl_payment_terms[Payment_Terms],0))</f>
        <v>0</v>
      </c>
      <c r="U55" t="b">
        <f>ISNA(MATCH(tbl_vendors[[#This Row],[Status]],tbl_status[valid_status]))</f>
        <v>0</v>
      </c>
      <c r="V55" t="b">
        <f ca="1">tbl_vendors[[#This Row],[Created_Date]]&gt;TODAY()</f>
        <v>0</v>
      </c>
      <c r="W55" t="b">
        <f>tbl_vendors[[#This Row],[Updated_Date]]&lt;tbl_vendors[[#This Row],[Created_Date]]</f>
        <v>0</v>
      </c>
      <c r="X55" t="b">
        <f>COUNTIF(tbl_vendors[Vendor_Name],tbl_vendors[[#This Row],[Vendor_Name]])&gt;1</f>
        <v>0</v>
      </c>
      <c r="Y55" s="14" cm="1">
        <f t="array" aca="1" ref="Y55" ca="1">IFERROR(SUM(L55:X55*1),4)</f>
        <v>1</v>
      </c>
      <c r="Z55" t="str">
        <f ca="1">IF(tbl_vendors[[#This Row],[error_count]]&gt;0,"FAIL","PASS")</f>
        <v>FAIL</v>
      </c>
    </row>
    <row r="56" spans="1:26" x14ac:dyDescent="0.3">
      <c r="A56" t="s">
        <v>257</v>
      </c>
      <c r="B56" t="s">
        <v>258</v>
      </c>
      <c r="C56" t="s">
        <v>153</v>
      </c>
      <c r="D56" t="s">
        <v>259</v>
      </c>
      <c r="E56" t="s">
        <v>155</v>
      </c>
      <c r="F56" t="s">
        <v>75</v>
      </c>
      <c r="G56" t="s">
        <v>260</v>
      </c>
      <c r="H56" t="s">
        <v>52</v>
      </c>
      <c r="I56" t="s">
        <v>53</v>
      </c>
      <c r="J56" s="1">
        <v>45479</v>
      </c>
      <c r="K56" s="1">
        <v>45703</v>
      </c>
      <c r="L56" t="b">
        <f>COUNTIF(tbl_vendors[Vendor_ID],tbl_vendors[[#This Row],[Vendor_ID]])&gt;1</f>
        <v>0</v>
      </c>
      <c r="M56" t="b">
        <f>ISBLANK(tbl_vendors[[#This Row],[Vendor_ID]])</f>
        <v>0</v>
      </c>
      <c r="N56" t="b">
        <f>LEN(TRIM(tbl_vendors[[#This Row],[Vendor_Name]]))=0</f>
        <v>0</v>
      </c>
      <c r="O56" t="b">
        <f>LEN(TRIM(tbl_vendors[[#This Row],[Email]]))=0</f>
        <v>0</v>
      </c>
      <c r="P56" t="b">
        <f>OR(ISERROR(FIND("@",tbl_vendors[[#This Row],[Email]])),ISERROR(FIND(".",tbl_vendors[[#This Row],[Email]])))</f>
        <v>0</v>
      </c>
      <c r="Q56" t="b">
        <f>ISNA(MATCH(tbl_vendors[[#This Row],[Country]],tbl_country[country],0))</f>
        <v>0</v>
      </c>
      <c r="R56" t="b">
        <f>ISNA(MATCH(tbl_vendors[[#This Row],[Currency]],tbl_country[currency],0))</f>
        <v>0</v>
      </c>
      <c r="S56" t="b">
        <f>_xlfn.XLOOKUP(tbl_vendors[[#This Row],[Country]],tbl_country[country],tbl_country[currency],"NotFound")&lt;&gt;tbl_vendors[[#This Row],[Currency]]</f>
        <v>0</v>
      </c>
      <c r="T56" t="b">
        <f>ISNA(MATCH(tbl_vendors[[#This Row],[Payment_Terms]],tbl_payment_terms[Payment_Terms],0))</f>
        <v>0</v>
      </c>
      <c r="U56" t="b">
        <f>ISNA(MATCH(tbl_vendors[[#This Row],[Status]],tbl_status[valid_status]))</f>
        <v>1</v>
      </c>
      <c r="V56" t="b">
        <f ca="1">tbl_vendors[[#This Row],[Created_Date]]&gt;TODAY()</f>
        <v>0</v>
      </c>
      <c r="W56" t="b">
        <f>tbl_vendors[[#This Row],[Updated_Date]]&lt;tbl_vendors[[#This Row],[Created_Date]]</f>
        <v>0</v>
      </c>
      <c r="X56" t="b">
        <f>COUNTIF(tbl_vendors[Vendor_Name],tbl_vendors[[#This Row],[Vendor_Name]])&gt;1</f>
        <v>0</v>
      </c>
      <c r="Y56" s="14" cm="1">
        <f t="array" aca="1" ref="Y56" ca="1">IFERROR(SUM(L56:X56*1),4)</f>
        <v>1</v>
      </c>
      <c r="Z56" t="str">
        <f ca="1">IF(tbl_vendors[[#This Row],[error_count]]&gt;0,"FAIL","PASS")</f>
        <v>FAIL</v>
      </c>
    </row>
    <row r="57" spans="1:26" x14ac:dyDescent="0.3">
      <c r="A57" t="s">
        <v>261</v>
      </c>
      <c r="B57" t="s">
        <v>262</v>
      </c>
      <c r="C57" t="s">
        <v>66</v>
      </c>
      <c r="D57" t="s">
        <v>263</v>
      </c>
      <c r="E57" t="s">
        <v>67</v>
      </c>
      <c r="F57" t="s">
        <v>40</v>
      </c>
      <c r="G57" t="s">
        <v>264</v>
      </c>
      <c r="H57" t="s">
        <v>18</v>
      </c>
      <c r="I57" t="s">
        <v>26</v>
      </c>
      <c r="J57" s="1">
        <v>45253</v>
      </c>
      <c r="K57" s="1">
        <v>45728</v>
      </c>
      <c r="L57" t="b">
        <f>COUNTIF(tbl_vendors[Vendor_ID],tbl_vendors[[#This Row],[Vendor_ID]])&gt;1</f>
        <v>0</v>
      </c>
      <c r="M57" t="b">
        <f>ISBLANK(tbl_vendors[[#This Row],[Vendor_ID]])</f>
        <v>0</v>
      </c>
      <c r="N57" t="b">
        <f>LEN(TRIM(tbl_vendors[[#This Row],[Vendor_Name]]))=0</f>
        <v>0</v>
      </c>
      <c r="O57" t="b">
        <f>LEN(TRIM(tbl_vendors[[#This Row],[Email]]))=0</f>
        <v>0</v>
      </c>
      <c r="P57" t="b">
        <f>OR(ISERROR(FIND("@",tbl_vendors[[#This Row],[Email]])),ISERROR(FIND(".",tbl_vendors[[#This Row],[Email]])))</f>
        <v>0</v>
      </c>
      <c r="Q57" t="b">
        <f>ISNA(MATCH(tbl_vendors[[#This Row],[Country]],tbl_country[country],0))</f>
        <v>0</v>
      </c>
      <c r="R57" t="b">
        <f>ISNA(MATCH(tbl_vendors[[#This Row],[Currency]],tbl_country[currency],0))</f>
        <v>0</v>
      </c>
      <c r="S57" t="b">
        <f>_xlfn.XLOOKUP(tbl_vendors[[#This Row],[Country]],tbl_country[country],tbl_country[currency],"NotFound")&lt;&gt;tbl_vendors[[#This Row],[Currency]]</f>
        <v>0</v>
      </c>
      <c r="T57" t="b">
        <f>ISNA(MATCH(tbl_vendors[[#This Row],[Payment_Terms]],tbl_payment_terms[Payment_Terms],0))</f>
        <v>0</v>
      </c>
      <c r="U57" t="b">
        <f>ISNA(MATCH(tbl_vendors[[#This Row],[Status]],tbl_status[valid_status]))</f>
        <v>0</v>
      </c>
      <c r="V57" t="b">
        <f ca="1">tbl_vendors[[#This Row],[Created_Date]]&gt;TODAY()</f>
        <v>0</v>
      </c>
      <c r="W57" t="b">
        <f>tbl_vendors[[#This Row],[Updated_Date]]&lt;tbl_vendors[[#This Row],[Created_Date]]</f>
        <v>0</v>
      </c>
      <c r="X57" t="b">
        <f>COUNTIF(tbl_vendors[Vendor_Name],tbl_vendors[[#This Row],[Vendor_Name]])&gt;1</f>
        <v>0</v>
      </c>
      <c r="Y57" s="14" cm="1">
        <f t="array" aca="1" ref="Y57" ca="1">IFERROR(SUM(L57:X57*1),4)</f>
        <v>0</v>
      </c>
      <c r="Z57" t="str">
        <f ca="1">IF(tbl_vendors[[#This Row],[error_count]]&gt;0,"FAIL","PASS")</f>
        <v>PASS</v>
      </c>
    </row>
    <row r="58" spans="1:26" x14ac:dyDescent="0.3">
      <c r="A58" t="s">
        <v>265</v>
      </c>
      <c r="B58" t="s">
        <v>266</v>
      </c>
      <c r="C58" t="s">
        <v>109</v>
      </c>
      <c r="D58" t="s">
        <v>267</v>
      </c>
      <c r="E58" t="s">
        <v>39</v>
      </c>
      <c r="F58" t="s">
        <v>40</v>
      </c>
      <c r="G58" t="s">
        <v>268</v>
      </c>
      <c r="H58" t="s">
        <v>34</v>
      </c>
      <c r="I58" t="s">
        <v>53</v>
      </c>
      <c r="J58" s="1">
        <v>44508</v>
      </c>
      <c r="K58" s="1">
        <v>45241</v>
      </c>
      <c r="L58" t="b">
        <f>COUNTIF(tbl_vendors[Vendor_ID],tbl_vendors[[#This Row],[Vendor_ID]])&gt;1</f>
        <v>0</v>
      </c>
      <c r="M58" t="b">
        <f>ISBLANK(tbl_vendors[[#This Row],[Vendor_ID]])</f>
        <v>0</v>
      </c>
      <c r="N58" t="b">
        <f>LEN(TRIM(tbl_vendors[[#This Row],[Vendor_Name]]))=0</f>
        <v>0</v>
      </c>
      <c r="O58" t="b">
        <f>LEN(TRIM(tbl_vendors[[#This Row],[Email]]))=0</f>
        <v>0</v>
      </c>
      <c r="P58" t="b">
        <f>OR(ISERROR(FIND("@",tbl_vendors[[#This Row],[Email]])),ISERROR(FIND(".",tbl_vendors[[#This Row],[Email]])))</f>
        <v>0</v>
      </c>
      <c r="Q58" t="b">
        <f>ISNA(MATCH(tbl_vendors[[#This Row],[Country]],tbl_country[country],0))</f>
        <v>0</v>
      </c>
      <c r="R58" t="b">
        <f>ISNA(MATCH(tbl_vendors[[#This Row],[Currency]],tbl_country[currency],0))</f>
        <v>0</v>
      </c>
      <c r="S58" t="b">
        <f>_xlfn.XLOOKUP(tbl_vendors[[#This Row],[Country]],tbl_country[country],tbl_country[currency],"NotFound")&lt;&gt;tbl_vendors[[#This Row],[Currency]]</f>
        <v>1</v>
      </c>
      <c r="T58" t="b">
        <f>ISNA(MATCH(tbl_vendors[[#This Row],[Payment_Terms]],tbl_payment_terms[Payment_Terms],0))</f>
        <v>0</v>
      </c>
      <c r="U58" t="b">
        <f>ISNA(MATCH(tbl_vendors[[#This Row],[Status]],tbl_status[valid_status]))</f>
        <v>1</v>
      </c>
      <c r="V58" t="b">
        <f ca="1">tbl_vendors[[#This Row],[Created_Date]]&gt;TODAY()</f>
        <v>0</v>
      </c>
      <c r="W58" t="b">
        <f>tbl_vendors[[#This Row],[Updated_Date]]&lt;tbl_vendors[[#This Row],[Created_Date]]</f>
        <v>0</v>
      </c>
      <c r="X58" t="b">
        <f>COUNTIF(tbl_vendors[Vendor_Name],tbl_vendors[[#This Row],[Vendor_Name]])&gt;1</f>
        <v>0</v>
      </c>
      <c r="Y58" s="14" cm="1">
        <f t="array" aca="1" ref="Y58" ca="1">IFERROR(SUM(L58:X58*1),4)</f>
        <v>2</v>
      </c>
      <c r="Z58" t="str">
        <f ca="1">IF(tbl_vendors[[#This Row],[error_count]]&gt;0,"FAIL","PASS")</f>
        <v>FAIL</v>
      </c>
    </row>
    <row r="59" spans="1:26" x14ac:dyDescent="0.3">
      <c r="A59" t="s">
        <v>269</v>
      </c>
      <c r="B59" t="s">
        <v>270</v>
      </c>
      <c r="C59" t="s">
        <v>109</v>
      </c>
      <c r="D59" t="s">
        <v>271</v>
      </c>
      <c r="E59" t="s">
        <v>39</v>
      </c>
      <c r="F59" t="s">
        <v>75</v>
      </c>
      <c r="G59" t="s">
        <v>272</v>
      </c>
      <c r="H59" t="s">
        <v>47</v>
      </c>
      <c r="I59" t="s">
        <v>26</v>
      </c>
      <c r="J59" s="1">
        <v>44446</v>
      </c>
      <c r="K59" s="1">
        <v>44473</v>
      </c>
      <c r="L59" t="b">
        <f>COUNTIF(tbl_vendors[Vendor_ID],tbl_vendors[[#This Row],[Vendor_ID]])&gt;1</f>
        <v>0</v>
      </c>
      <c r="M59" t="b">
        <f>ISBLANK(tbl_vendors[[#This Row],[Vendor_ID]])</f>
        <v>0</v>
      </c>
      <c r="N59" t="b">
        <f>LEN(TRIM(tbl_vendors[[#This Row],[Vendor_Name]]))=0</f>
        <v>0</v>
      </c>
      <c r="O59" t="b">
        <f>LEN(TRIM(tbl_vendors[[#This Row],[Email]]))=0</f>
        <v>0</v>
      </c>
      <c r="P59" t="b">
        <f>OR(ISERROR(FIND("@",tbl_vendors[[#This Row],[Email]])),ISERROR(FIND(".",tbl_vendors[[#This Row],[Email]])))</f>
        <v>0</v>
      </c>
      <c r="Q59" t="b">
        <f>ISNA(MATCH(tbl_vendors[[#This Row],[Country]],tbl_country[country],0))</f>
        <v>0</v>
      </c>
      <c r="R59" t="b">
        <f>ISNA(MATCH(tbl_vendors[[#This Row],[Currency]],tbl_country[currency],0))</f>
        <v>0</v>
      </c>
      <c r="S59" t="b">
        <f>_xlfn.XLOOKUP(tbl_vendors[[#This Row],[Country]],tbl_country[country],tbl_country[currency],"NotFound")&lt;&gt;tbl_vendors[[#This Row],[Currency]]</f>
        <v>1</v>
      </c>
      <c r="T59" t="b">
        <f>ISNA(MATCH(tbl_vendors[[#This Row],[Payment_Terms]],tbl_payment_terms[Payment_Terms],0))</f>
        <v>0</v>
      </c>
      <c r="U59" t="b">
        <f>ISNA(MATCH(tbl_vendors[[#This Row],[Status]],tbl_status[valid_status]))</f>
        <v>0</v>
      </c>
      <c r="V59" t="b">
        <f ca="1">tbl_vendors[[#This Row],[Created_Date]]&gt;TODAY()</f>
        <v>0</v>
      </c>
      <c r="W59" t="b">
        <f>tbl_vendors[[#This Row],[Updated_Date]]&lt;tbl_vendors[[#This Row],[Created_Date]]</f>
        <v>0</v>
      </c>
      <c r="X59" t="b">
        <f>COUNTIF(tbl_vendors[Vendor_Name],tbl_vendors[[#This Row],[Vendor_Name]])&gt;1</f>
        <v>1</v>
      </c>
      <c r="Y59" s="14" cm="1">
        <f t="array" aca="1" ref="Y59" ca="1">IFERROR(SUM(L59:X59*1),4)</f>
        <v>2</v>
      </c>
      <c r="Z59" t="str">
        <f ca="1">IF(tbl_vendors[[#This Row],[error_count]]&gt;0,"FAIL","PASS")</f>
        <v>FAIL</v>
      </c>
    </row>
    <row r="60" spans="1:26" x14ac:dyDescent="0.3">
      <c r="A60" t="s">
        <v>273</v>
      </c>
      <c r="B60" t="s">
        <v>274</v>
      </c>
      <c r="C60" t="s">
        <v>100</v>
      </c>
      <c r="D60" t="s">
        <v>275</v>
      </c>
      <c r="E60" t="s">
        <v>39</v>
      </c>
      <c r="F60" t="s">
        <v>16</v>
      </c>
      <c r="G60" t="s">
        <v>276</v>
      </c>
      <c r="H60" t="s">
        <v>69</v>
      </c>
      <c r="I60" t="s">
        <v>53</v>
      </c>
      <c r="J60" s="1">
        <v>45729</v>
      </c>
      <c r="K60" s="1">
        <v>46100</v>
      </c>
      <c r="L60" t="b">
        <f>COUNTIF(tbl_vendors[Vendor_ID],tbl_vendors[[#This Row],[Vendor_ID]])&gt;1</f>
        <v>0</v>
      </c>
      <c r="M60" t="b">
        <f>ISBLANK(tbl_vendors[[#This Row],[Vendor_ID]])</f>
        <v>0</v>
      </c>
      <c r="N60" t="b">
        <f>LEN(TRIM(tbl_vendors[[#This Row],[Vendor_Name]]))=0</f>
        <v>0</v>
      </c>
      <c r="O60" t="b">
        <f>LEN(TRIM(tbl_vendors[[#This Row],[Email]]))=0</f>
        <v>0</v>
      </c>
      <c r="P60" t="b">
        <f>OR(ISERROR(FIND("@",tbl_vendors[[#This Row],[Email]])),ISERROR(FIND(".",tbl_vendors[[#This Row],[Email]])))</f>
        <v>0</v>
      </c>
      <c r="Q60" t="b">
        <f>ISNA(MATCH(tbl_vendors[[#This Row],[Country]],tbl_country[country],0))</f>
        <v>0</v>
      </c>
      <c r="R60" t="b">
        <f>ISNA(MATCH(tbl_vendors[[#This Row],[Currency]],tbl_country[currency],0))</f>
        <v>0</v>
      </c>
      <c r="S60" t="b">
        <f>_xlfn.XLOOKUP(tbl_vendors[[#This Row],[Country]],tbl_country[country],tbl_country[currency],"NotFound")&lt;&gt;tbl_vendors[[#This Row],[Currency]]</f>
        <v>0</v>
      </c>
      <c r="T60" t="b">
        <f>ISNA(MATCH(tbl_vendors[[#This Row],[Payment_Terms]],tbl_payment_terms[Payment_Terms],0))</f>
        <v>0</v>
      </c>
      <c r="U60" t="b">
        <f>ISNA(MATCH(tbl_vendors[[#This Row],[Status]],tbl_status[valid_status]))</f>
        <v>1</v>
      </c>
      <c r="V60" t="b">
        <f ca="1">tbl_vendors[[#This Row],[Created_Date]]&gt;TODAY()</f>
        <v>0</v>
      </c>
      <c r="W60" t="b">
        <f>tbl_vendors[[#This Row],[Updated_Date]]&lt;tbl_vendors[[#This Row],[Created_Date]]</f>
        <v>0</v>
      </c>
      <c r="X60" t="b">
        <f>COUNTIF(tbl_vendors[Vendor_Name],tbl_vendors[[#This Row],[Vendor_Name]])&gt;1</f>
        <v>0</v>
      </c>
      <c r="Y60" s="14" cm="1">
        <f t="array" aca="1" ref="Y60" ca="1">IFERROR(SUM(L60:X60*1),4)</f>
        <v>1</v>
      </c>
      <c r="Z60" t="str">
        <f ca="1">IF(tbl_vendors[[#This Row],[error_count]]&gt;0,"FAIL","PASS")</f>
        <v>FAIL</v>
      </c>
    </row>
    <row r="61" spans="1:26" x14ac:dyDescent="0.3">
      <c r="A61" t="s">
        <v>277</v>
      </c>
      <c r="B61" t="s">
        <v>278</v>
      </c>
      <c r="C61" t="s">
        <v>100</v>
      </c>
      <c r="D61" t="s">
        <v>279</v>
      </c>
      <c r="E61" t="s">
        <v>39</v>
      </c>
      <c r="F61" t="s">
        <v>16</v>
      </c>
      <c r="G61" t="s">
        <v>280</v>
      </c>
      <c r="H61" t="s">
        <v>34</v>
      </c>
      <c r="I61" t="s">
        <v>19</v>
      </c>
      <c r="J61" s="1">
        <v>45233</v>
      </c>
      <c r="K61" s="1">
        <v>45736</v>
      </c>
      <c r="L61" t="b">
        <f>COUNTIF(tbl_vendors[Vendor_ID],tbl_vendors[[#This Row],[Vendor_ID]])&gt;1</f>
        <v>0</v>
      </c>
      <c r="M61" t="b">
        <f>ISBLANK(tbl_vendors[[#This Row],[Vendor_ID]])</f>
        <v>0</v>
      </c>
      <c r="N61" t="b">
        <f>LEN(TRIM(tbl_vendors[[#This Row],[Vendor_Name]]))=0</f>
        <v>0</v>
      </c>
      <c r="O61" t="b">
        <f>LEN(TRIM(tbl_vendors[[#This Row],[Email]]))=0</f>
        <v>0</v>
      </c>
      <c r="P61" t="b">
        <f>OR(ISERROR(FIND("@",tbl_vendors[[#This Row],[Email]])),ISERROR(FIND(".",tbl_vendors[[#This Row],[Email]])))</f>
        <v>0</v>
      </c>
      <c r="Q61" t="b">
        <f>ISNA(MATCH(tbl_vendors[[#This Row],[Country]],tbl_country[country],0))</f>
        <v>0</v>
      </c>
      <c r="R61" t="b">
        <f>ISNA(MATCH(tbl_vendors[[#This Row],[Currency]],tbl_country[currency],0))</f>
        <v>0</v>
      </c>
      <c r="S61" t="b">
        <f>_xlfn.XLOOKUP(tbl_vendors[[#This Row],[Country]],tbl_country[country],tbl_country[currency],"NotFound")&lt;&gt;tbl_vendors[[#This Row],[Currency]]</f>
        <v>0</v>
      </c>
      <c r="T61" t="b">
        <f>ISNA(MATCH(tbl_vendors[[#This Row],[Payment_Terms]],tbl_payment_terms[Payment_Terms],0))</f>
        <v>0</v>
      </c>
      <c r="U61" t="b">
        <f>ISNA(MATCH(tbl_vendors[[#This Row],[Status]],tbl_status[valid_status]))</f>
        <v>0</v>
      </c>
      <c r="V61" t="b">
        <f ca="1">tbl_vendors[[#This Row],[Created_Date]]&gt;TODAY()</f>
        <v>0</v>
      </c>
      <c r="W61" t="b">
        <f>tbl_vendors[[#This Row],[Updated_Date]]&lt;tbl_vendors[[#This Row],[Created_Date]]</f>
        <v>0</v>
      </c>
      <c r="X61" t="b">
        <f>COUNTIF(tbl_vendors[Vendor_Name],tbl_vendors[[#This Row],[Vendor_Name]])&gt;1</f>
        <v>0</v>
      </c>
      <c r="Y61" s="14" cm="1">
        <f t="array" aca="1" ref="Y61" ca="1">IFERROR(SUM(L61:X61*1),4)</f>
        <v>0</v>
      </c>
      <c r="Z61" t="str">
        <f ca="1">IF(tbl_vendors[[#This Row],[error_count]]&gt;0,"FAIL","PASS")</f>
        <v>PASS</v>
      </c>
    </row>
    <row r="62" spans="1:26" x14ac:dyDescent="0.3">
      <c r="A62" t="s">
        <v>281</v>
      </c>
      <c r="B62" t="s">
        <v>282</v>
      </c>
      <c r="C62" t="s">
        <v>109</v>
      </c>
      <c r="D62" t="s">
        <v>283</v>
      </c>
      <c r="E62" t="s">
        <v>39</v>
      </c>
      <c r="F62" t="s">
        <v>16</v>
      </c>
      <c r="G62" t="s">
        <v>284</v>
      </c>
      <c r="H62" t="s">
        <v>18</v>
      </c>
      <c r="I62" t="s">
        <v>19</v>
      </c>
      <c r="J62" s="1">
        <v>46129</v>
      </c>
      <c r="K62" s="1">
        <v>46184</v>
      </c>
      <c r="L62" t="b">
        <f>COUNTIF(tbl_vendors[Vendor_ID],tbl_vendors[[#This Row],[Vendor_ID]])&gt;1</f>
        <v>0</v>
      </c>
      <c r="M62" t="b">
        <f>ISBLANK(tbl_vendors[[#This Row],[Vendor_ID]])</f>
        <v>0</v>
      </c>
      <c r="N62" t="b">
        <f>LEN(TRIM(tbl_vendors[[#This Row],[Vendor_Name]]))=0</f>
        <v>0</v>
      </c>
      <c r="O62" t="b">
        <f>LEN(TRIM(tbl_vendors[[#This Row],[Email]]))=0</f>
        <v>0</v>
      </c>
      <c r="P62" t="b">
        <f>OR(ISERROR(FIND("@",tbl_vendors[[#This Row],[Email]])),ISERROR(FIND(".",tbl_vendors[[#This Row],[Email]])))</f>
        <v>0</v>
      </c>
      <c r="Q62" t="b">
        <f>ISNA(MATCH(tbl_vendors[[#This Row],[Country]],tbl_country[country],0))</f>
        <v>0</v>
      </c>
      <c r="R62" t="b">
        <f>ISNA(MATCH(tbl_vendors[[#This Row],[Currency]],tbl_country[currency],0))</f>
        <v>0</v>
      </c>
      <c r="S62" t="b">
        <f>_xlfn.XLOOKUP(tbl_vendors[[#This Row],[Country]],tbl_country[country],tbl_country[currency],"NotFound")&lt;&gt;tbl_vendors[[#This Row],[Currency]]</f>
        <v>1</v>
      </c>
      <c r="T62" t="b">
        <f>ISNA(MATCH(tbl_vendors[[#This Row],[Payment_Terms]],tbl_payment_terms[Payment_Terms],0))</f>
        <v>0</v>
      </c>
      <c r="U62" t="b">
        <f>ISNA(MATCH(tbl_vendors[[#This Row],[Status]],tbl_status[valid_status]))</f>
        <v>0</v>
      </c>
      <c r="V62" t="b">
        <f ca="1">tbl_vendors[[#This Row],[Created_Date]]&gt;TODAY()</f>
        <v>0</v>
      </c>
      <c r="W62" t="b">
        <f>tbl_vendors[[#This Row],[Updated_Date]]&lt;tbl_vendors[[#This Row],[Created_Date]]</f>
        <v>0</v>
      </c>
      <c r="X62" t="b">
        <f>COUNTIF(tbl_vendors[Vendor_Name],tbl_vendors[[#This Row],[Vendor_Name]])&gt;1</f>
        <v>0</v>
      </c>
      <c r="Y62" s="14" cm="1">
        <f t="array" aca="1" ref="Y62" ca="1">IFERROR(SUM(L62:X62*1),4)</f>
        <v>1</v>
      </c>
      <c r="Z62" t="str">
        <f ca="1">IF(tbl_vendors[[#This Row],[error_count]]&gt;0,"FAIL","PASS")</f>
        <v>FAIL</v>
      </c>
    </row>
    <row r="63" spans="1:26" x14ac:dyDescent="0.3">
      <c r="A63" t="s">
        <v>285</v>
      </c>
      <c r="B63" t="s">
        <v>286</v>
      </c>
      <c r="C63" t="s">
        <v>37</v>
      </c>
      <c r="D63" t="s">
        <v>287</v>
      </c>
      <c r="E63" t="s">
        <v>39</v>
      </c>
      <c r="F63" t="s">
        <v>40</v>
      </c>
      <c r="G63" t="s">
        <v>288</v>
      </c>
      <c r="H63" t="s">
        <v>47</v>
      </c>
      <c r="I63" t="s">
        <v>19</v>
      </c>
      <c r="J63" s="1">
        <v>45390</v>
      </c>
      <c r="K63" s="1">
        <v>46109</v>
      </c>
      <c r="L63" t="b">
        <f>COUNTIF(tbl_vendors[Vendor_ID],tbl_vendors[[#This Row],[Vendor_ID]])&gt;1</f>
        <v>0</v>
      </c>
      <c r="M63" t="b">
        <f>ISBLANK(tbl_vendors[[#This Row],[Vendor_ID]])</f>
        <v>0</v>
      </c>
      <c r="N63" t="b">
        <f>LEN(TRIM(tbl_vendors[[#This Row],[Vendor_Name]]))=0</f>
        <v>0</v>
      </c>
      <c r="O63" t="b">
        <f>LEN(TRIM(tbl_vendors[[#This Row],[Email]]))=0</f>
        <v>0</v>
      </c>
      <c r="P63" t="b">
        <f>OR(ISERROR(FIND("@",tbl_vendors[[#This Row],[Email]])),ISERROR(FIND(".",tbl_vendors[[#This Row],[Email]])))</f>
        <v>0</v>
      </c>
      <c r="Q63" t="b">
        <f>ISNA(MATCH(tbl_vendors[[#This Row],[Country]],tbl_country[country],0))</f>
        <v>0</v>
      </c>
      <c r="R63" t="b">
        <f>ISNA(MATCH(tbl_vendors[[#This Row],[Currency]],tbl_country[currency],0))</f>
        <v>0</v>
      </c>
      <c r="S63" t="b">
        <f>_xlfn.XLOOKUP(tbl_vendors[[#This Row],[Country]],tbl_country[country],tbl_country[currency],"NotFound")&lt;&gt;tbl_vendors[[#This Row],[Currency]]</f>
        <v>0</v>
      </c>
      <c r="T63" t="b">
        <f>ISNA(MATCH(tbl_vendors[[#This Row],[Payment_Terms]],tbl_payment_terms[Payment_Terms],0))</f>
        <v>0</v>
      </c>
      <c r="U63" t="b">
        <f>ISNA(MATCH(tbl_vendors[[#This Row],[Status]],tbl_status[valid_status]))</f>
        <v>0</v>
      </c>
      <c r="V63" t="b">
        <f ca="1">tbl_vendors[[#This Row],[Created_Date]]&gt;TODAY()</f>
        <v>0</v>
      </c>
      <c r="W63" t="b">
        <f>tbl_vendors[[#This Row],[Updated_Date]]&lt;tbl_vendors[[#This Row],[Created_Date]]</f>
        <v>0</v>
      </c>
      <c r="X63" t="b">
        <f>COUNTIF(tbl_vendors[Vendor_Name],tbl_vendors[[#This Row],[Vendor_Name]])&gt;1</f>
        <v>0</v>
      </c>
      <c r="Y63" s="14" cm="1">
        <f t="array" aca="1" ref="Y63" ca="1">IFERROR(SUM(L63:X63*1),4)</f>
        <v>0</v>
      </c>
      <c r="Z63" t="str">
        <f ca="1">IF(tbl_vendors[[#This Row],[error_count]]&gt;0,"FAIL","PASS")</f>
        <v>PASS</v>
      </c>
    </row>
    <row r="64" spans="1:26" x14ac:dyDescent="0.3">
      <c r="A64" t="s">
        <v>289</v>
      </c>
      <c r="B64" t="s">
        <v>290</v>
      </c>
      <c r="C64" t="s">
        <v>79</v>
      </c>
      <c r="D64" t="s">
        <v>291</v>
      </c>
      <c r="E64" t="s">
        <v>39</v>
      </c>
      <c r="F64" t="s">
        <v>32</v>
      </c>
      <c r="G64" t="s">
        <v>292</v>
      </c>
      <c r="H64" t="s">
        <v>18</v>
      </c>
      <c r="I64" t="s">
        <v>53</v>
      </c>
      <c r="J64" s="1">
        <v>46071</v>
      </c>
      <c r="K64" s="1">
        <v>46191</v>
      </c>
      <c r="L64" t="b">
        <f>COUNTIF(tbl_vendors[Vendor_ID],tbl_vendors[[#This Row],[Vendor_ID]])&gt;1</f>
        <v>0</v>
      </c>
      <c r="M64" t="b">
        <f>ISBLANK(tbl_vendors[[#This Row],[Vendor_ID]])</f>
        <v>0</v>
      </c>
      <c r="N64" t="b">
        <f>LEN(TRIM(tbl_vendors[[#This Row],[Vendor_Name]]))=0</f>
        <v>0</v>
      </c>
      <c r="O64" t="b">
        <f>LEN(TRIM(tbl_vendors[[#This Row],[Email]]))=0</f>
        <v>0</v>
      </c>
      <c r="P64" t="b">
        <f>OR(ISERROR(FIND("@",tbl_vendors[[#This Row],[Email]])),ISERROR(FIND(".",tbl_vendors[[#This Row],[Email]])))</f>
        <v>0</v>
      </c>
      <c r="Q64" t="b">
        <f>ISNA(MATCH(tbl_vendors[[#This Row],[Country]],tbl_country[country],0))</f>
        <v>0</v>
      </c>
      <c r="R64" t="b">
        <f>ISNA(MATCH(tbl_vendors[[#This Row],[Currency]],tbl_country[currency],0))</f>
        <v>0</v>
      </c>
      <c r="S64" t="b">
        <f>_xlfn.XLOOKUP(tbl_vendors[[#This Row],[Country]],tbl_country[country],tbl_country[currency],"NotFound")&lt;&gt;tbl_vendors[[#This Row],[Currency]]</f>
        <v>0</v>
      </c>
      <c r="T64" t="b">
        <f>ISNA(MATCH(tbl_vendors[[#This Row],[Payment_Terms]],tbl_payment_terms[Payment_Terms],0))</f>
        <v>0</v>
      </c>
      <c r="U64" t="b">
        <f>ISNA(MATCH(tbl_vendors[[#This Row],[Status]],tbl_status[valid_status]))</f>
        <v>1</v>
      </c>
      <c r="V64" t="b">
        <f ca="1">tbl_vendors[[#This Row],[Created_Date]]&gt;TODAY()</f>
        <v>0</v>
      </c>
      <c r="W64" t="b">
        <f>tbl_vendors[[#This Row],[Updated_Date]]&lt;tbl_vendors[[#This Row],[Created_Date]]</f>
        <v>0</v>
      </c>
      <c r="X64" t="b">
        <f>COUNTIF(tbl_vendors[Vendor_Name],tbl_vendors[[#This Row],[Vendor_Name]])&gt;1</f>
        <v>0</v>
      </c>
      <c r="Y64" s="14" cm="1">
        <f t="array" aca="1" ref="Y64" ca="1">IFERROR(SUM(L64:X64*1),4)</f>
        <v>1</v>
      </c>
      <c r="Z64" t="str">
        <f ca="1">IF(tbl_vendors[[#This Row],[error_count]]&gt;0,"FAIL","PASS")</f>
        <v>FAIL</v>
      </c>
    </row>
    <row r="65" spans="1:26" x14ac:dyDescent="0.3">
      <c r="A65" t="s">
        <v>293</v>
      </c>
      <c r="B65" t="s">
        <v>294</v>
      </c>
      <c r="C65" t="s">
        <v>72</v>
      </c>
      <c r="D65" t="s">
        <v>295</v>
      </c>
      <c r="E65" t="s">
        <v>74</v>
      </c>
      <c r="F65" t="s">
        <v>32</v>
      </c>
      <c r="G65" t="s">
        <v>296</v>
      </c>
      <c r="H65" t="s">
        <v>42</v>
      </c>
      <c r="I65" t="s">
        <v>26</v>
      </c>
      <c r="J65" s="1">
        <v>45617</v>
      </c>
      <c r="K65" s="1">
        <v>46175</v>
      </c>
      <c r="L65" t="b">
        <f>COUNTIF(tbl_vendors[Vendor_ID],tbl_vendors[[#This Row],[Vendor_ID]])&gt;1</f>
        <v>0</v>
      </c>
      <c r="M65" t="b">
        <f>ISBLANK(tbl_vendors[[#This Row],[Vendor_ID]])</f>
        <v>0</v>
      </c>
      <c r="N65" t="b">
        <f>LEN(TRIM(tbl_vendors[[#This Row],[Vendor_Name]]))=0</f>
        <v>0</v>
      </c>
      <c r="O65" t="b">
        <f>LEN(TRIM(tbl_vendors[[#This Row],[Email]]))=0</f>
        <v>0</v>
      </c>
      <c r="P65" t="b">
        <f>OR(ISERROR(FIND("@",tbl_vendors[[#This Row],[Email]])),ISERROR(FIND(".",tbl_vendors[[#This Row],[Email]])))</f>
        <v>0</v>
      </c>
      <c r="Q65" t="b">
        <f>ISNA(MATCH(tbl_vendors[[#This Row],[Country]],tbl_country[country],0))</f>
        <v>0</v>
      </c>
      <c r="R65" t="b">
        <f>ISNA(MATCH(tbl_vendors[[#This Row],[Currency]],tbl_country[currency],0))</f>
        <v>1</v>
      </c>
      <c r="S65" t="b">
        <f>_xlfn.XLOOKUP(tbl_vendors[[#This Row],[Country]],tbl_country[country],tbl_country[currency],"NotFound")&lt;&gt;tbl_vendors[[#This Row],[Currency]]</f>
        <v>1</v>
      </c>
      <c r="T65" t="b">
        <f>ISNA(MATCH(tbl_vendors[[#This Row],[Payment_Terms]],tbl_payment_terms[Payment_Terms],0))</f>
        <v>0</v>
      </c>
      <c r="U65" t="b">
        <f>ISNA(MATCH(tbl_vendors[[#This Row],[Status]],tbl_status[valid_status]))</f>
        <v>0</v>
      </c>
      <c r="V65" t="b">
        <f ca="1">tbl_vendors[[#This Row],[Created_Date]]&gt;TODAY()</f>
        <v>0</v>
      </c>
      <c r="W65" t="b">
        <f>tbl_vendors[[#This Row],[Updated_Date]]&lt;tbl_vendors[[#This Row],[Created_Date]]</f>
        <v>0</v>
      </c>
      <c r="X65" t="b">
        <f>COUNTIF(tbl_vendors[Vendor_Name],tbl_vendors[[#This Row],[Vendor_Name]])&gt;1</f>
        <v>0</v>
      </c>
      <c r="Y65" s="14" cm="1">
        <f t="array" aca="1" ref="Y65" ca="1">IFERROR(SUM(L65:X65*1),4)</f>
        <v>2</v>
      </c>
      <c r="Z65" t="str">
        <f ca="1">IF(tbl_vendors[[#This Row],[error_count]]&gt;0,"FAIL","PASS")</f>
        <v>FAIL</v>
      </c>
    </row>
    <row r="66" spans="1:26" x14ac:dyDescent="0.3">
      <c r="A66" t="s">
        <v>297</v>
      </c>
      <c r="B66" t="s">
        <v>298</v>
      </c>
      <c r="C66" t="s">
        <v>79</v>
      </c>
      <c r="D66" t="s">
        <v>299</v>
      </c>
      <c r="E66" t="s">
        <v>39</v>
      </c>
      <c r="F66" t="s">
        <v>75</v>
      </c>
      <c r="G66" t="s">
        <v>300</v>
      </c>
      <c r="H66" t="s">
        <v>18</v>
      </c>
      <c r="I66" t="s">
        <v>53</v>
      </c>
      <c r="J66" s="1">
        <v>44469</v>
      </c>
      <c r="K66" s="1">
        <v>44600</v>
      </c>
      <c r="L66" t="b">
        <f>COUNTIF(tbl_vendors[Vendor_ID],tbl_vendors[[#This Row],[Vendor_ID]])&gt;1</f>
        <v>0</v>
      </c>
      <c r="M66" t="b">
        <f>ISBLANK(tbl_vendors[[#This Row],[Vendor_ID]])</f>
        <v>0</v>
      </c>
      <c r="N66" t="b">
        <f>LEN(TRIM(tbl_vendors[[#This Row],[Vendor_Name]]))=0</f>
        <v>0</v>
      </c>
      <c r="O66" t="b">
        <f>LEN(TRIM(tbl_vendors[[#This Row],[Email]]))=0</f>
        <v>0</v>
      </c>
      <c r="P66" t="b">
        <f>OR(ISERROR(FIND("@",tbl_vendors[[#This Row],[Email]])),ISERROR(FIND(".",tbl_vendors[[#This Row],[Email]])))</f>
        <v>0</v>
      </c>
      <c r="Q66" t="b">
        <f>ISNA(MATCH(tbl_vendors[[#This Row],[Country]],tbl_country[country],0))</f>
        <v>0</v>
      </c>
      <c r="R66" t="b">
        <f>ISNA(MATCH(tbl_vendors[[#This Row],[Currency]],tbl_country[currency],0))</f>
        <v>0</v>
      </c>
      <c r="S66" t="b">
        <f>_xlfn.XLOOKUP(tbl_vendors[[#This Row],[Country]],tbl_country[country],tbl_country[currency],"NotFound")&lt;&gt;tbl_vendors[[#This Row],[Currency]]</f>
        <v>0</v>
      </c>
      <c r="T66" t="b">
        <f>ISNA(MATCH(tbl_vendors[[#This Row],[Payment_Terms]],tbl_payment_terms[Payment_Terms],0))</f>
        <v>0</v>
      </c>
      <c r="U66" t="b">
        <f>ISNA(MATCH(tbl_vendors[[#This Row],[Status]],tbl_status[valid_status]))</f>
        <v>1</v>
      </c>
      <c r="V66" t="b">
        <f ca="1">tbl_vendors[[#This Row],[Created_Date]]&gt;TODAY()</f>
        <v>0</v>
      </c>
      <c r="W66" t="b">
        <f>tbl_vendors[[#This Row],[Updated_Date]]&lt;tbl_vendors[[#This Row],[Created_Date]]</f>
        <v>0</v>
      </c>
      <c r="X66" t="b">
        <f>COUNTIF(tbl_vendors[Vendor_Name],tbl_vendors[[#This Row],[Vendor_Name]])&gt;1</f>
        <v>0</v>
      </c>
      <c r="Y66" s="14" cm="1">
        <f t="array" aca="1" ref="Y66" ca="1">IFERROR(SUM(L66:X66*1),4)</f>
        <v>1</v>
      </c>
      <c r="Z66" t="str">
        <f ca="1">IF(tbl_vendors[[#This Row],[error_count]]&gt;0,"FAIL","PASS")</f>
        <v>FAIL</v>
      </c>
    </row>
    <row r="67" spans="1:26" x14ac:dyDescent="0.3">
      <c r="A67" t="s">
        <v>301</v>
      </c>
      <c r="B67" t="s">
        <v>302</v>
      </c>
      <c r="C67" t="s">
        <v>79</v>
      </c>
      <c r="D67" t="s">
        <v>303</v>
      </c>
      <c r="E67" t="s">
        <v>39</v>
      </c>
      <c r="F67" t="s">
        <v>75</v>
      </c>
      <c r="H67" t="s">
        <v>47</v>
      </c>
      <c r="I67" t="s">
        <v>53</v>
      </c>
      <c r="J67" s="1">
        <v>44953</v>
      </c>
      <c r="K67" s="1">
        <v>45592</v>
      </c>
      <c r="L67" t="b">
        <f>COUNTIF(tbl_vendors[Vendor_ID],tbl_vendors[[#This Row],[Vendor_ID]])&gt;1</f>
        <v>0</v>
      </c>
      <c r="M67" t="b">
        <f>ISBLANK(tbl_vendors[[#This Row],[Vendor_ID]])</f>
        <v>0</v>
      </c>
      <c r="N67" t="b">
        <f>LEN(TRIM(tbl_vendors[[#This Row],[Vendor_Name]]))=0</f>
        <v>0</v>
      </c>
      <c r="O67" t="b">
        <f>LEN(TRIM(tbl_vendors[[#This Row],[Email]]))=0</f>
        <v>1</v>
      </c>
      <c r="P67" t="b">
        <f>OR(ISERROR(FIND("@",tbl_vendors[[#This Row],[Email]])),ISERROR(FIND(".",tbl_vendors[[#This Row],[Email]])))</f>
        <v>1</v>
      </c>
      <c r="Q67" t="b">
        <f>ISNA(MATCH(tbl_vendors[[#This Row],[Country]],tbl_country[country],0))</f>
        <v>0</v>
      </c>
      <c r="R67" t="b">
        <f>ISNA(MATCH(tbl_vendors[[#This Row],[Currency]],tbl_country[currency],0))</f>
        <v>0</v>
      </c>
      <c r="S67" t="b">
        <f>_xlfn.XLOOKUP(tbl_vendors[[#This Row],[Country]],tbl_country[country],tbl_country[currency],"NotFound")&lt;&gt;tbl_vendors[[#This Row],[Currency]]</f>
        <v>0</v>
      </c>
      <c r="T67" t="b">
        <f>ISNA(MATCH(tbl_vendors[[#This Row],[Payment_Terms]],tbl_payment_terms[Payment_Terms],0))</f>
        <v>0</v>
      </c>
      <c r="U67" t="b">
        <f>ISNA(MATCH(tbl_vendors[[#This Row],[Status]],tbl_status[valid_status]))</f>
        <v>1</v>
      </c>
      <c r="V67" t="b">
        <f ca="1">tbl_vendors[[#This Row],[Created_Date]]&gt;TODAY()</f>
        <v>0</v>
      </c>
      <c r="W67" t="b">
        <f>tbl_vendors[[#This Row],[Updated_Date]]&lt;tbl_vendors[[#This Row],[Created_Date]]</f>
        <v>0</v>
      </c>
      <c r="X67" t="b">
        <f>COUNTIF(tbl_vendors[Vendor_Name],tbl_vendors[[#This Row],[Vendor_Name]])&gt;1</f>
        <v>1</v>
      </c>
      <c r="Y67" s="14" cm="1">
        <f t="array" aca="1" ref="Y67" ca="1">IFERROR(SUM(L67:X67*1),4)</f>
        <v>4</v>
      </c>
      <c r="Z67" t="str">
        <f ca="1">IF(tbl_vendors[[#This Row],[error_count]]&gt;0,"FAIL","PASS")</f>
        <v>FAIL</v>
      </c>
    </row>
    <row r="68" spans="1:26" x14ac:dyDescent="0.3">
      <c r="A68" t="s">
        <v>304</v>
      </c>
      <c r="B68" t="s">
        <v>305</v>
      </c>
      <c r="C68" t="s">
        <v>37</v>
      </c>
      <c r="D68" t="s">
        <v>306</v>
      </c>
      <c r="E68" t="s">
        <v>39</v>
      </c>
      <c r="F68" t="s">
        <v>23</v>
      </c>
      <c r="G68" t="s">
        <v>307</v>
      </c>
      <c r="H68" t="s">
        <v>69</v>
      </c>
      <c r="I68" t="s">
        <v>53</v>
      </c>
      <c r="J68" s="1">
        <v>46026</v>
      </c>
      <c r="K68" s="1">
        <v>46188</v>
      </c>
      <c r="L68" t="b">
        <f>COUNTIF(tbl_vendors[Vendor_ID],tbl_vendors[[#This Row],[Vendor_ID]])&gt;1</f>
        <v>0</v>
      </c>
      <c r="M68" t="b">
        <f>ISBLANK(tbl_vendors[[#This Row],[Vendor_ID]])</f>
        <v>0</v>
      </c>
      <c r="N68" t="b">
        <f>LEN(TRIM(tbl_vendors[[#This Row],[Vendor_Name]]))=0</f>
        <v>0</v>
      </c>
      <c r="O68" t="b">
        <f>LEN(TRIM(tbl_vendors[[#This Row],[Email]]))=0</f>
        <v>0</v>
      </c>
      <c r="P68" t="b">
        <f>OR(ISERROR(FIND("@",tbl_vendors[[#This Row],[Email]])),ISERROR(FIND(".",tbl_vendors[[#This Row],[Email]])))</f>
        <v>0</v>
      </c>
      <c r="Q68" t="b">
        <f>ISNA(MATCH(tbl_vendors[[#This Row],[Country]],tbl_country[country],0))</f>
        <v>0</v>
      </c>
      <c r="R68" t="b">
        <f>ISNA(MATCH(tbl_vendors[[#This Row],[Currency]],tbl_country[currency],0))</f>
        <v>0</v>
      </c>
      <c r="S68" t="b">
        <f>_xlfn.XLOOKUP(tbl_vendors[[#This Row],[Country]],tbl_country[country],tbl_country[currency],"NotFound")&lt;&gt;tbl_vendors[[#This Row],[Currency]]</f>
        <v>0</v>
      </c>
      <c r="T68" t="b">
        <f>ISNA(MATCH(tbl_vendors[[#This Row],[Payment_Terms]],tbl_payment_terms[Payment_Terms],0))</f>
        <v>0</v>
      </c>
      <c r="U68" t="b">
        <f>ISNA(MATCH(tbl_vendors[[#This Row],[Status]],tbl_status[valid_status]))</f>
        <v>1</v>
      </c>
      <c r="V68" t="b">
        <f ca="1">tbl_vendors[[#This Row],[Created_Date]]&gt;TODAY()</f>
        <v>0</v>
      </c>
      <c r="W68" t="b">
        <f>tbl_vendors[[#This Row],[Updated_Date]]&lt;tbl_vendors[[#This Row],[Created_Date]]</f>
        <v>0</v>
      </c>
      <c r="X68" t="b">
        <f>COUNTIF(tbl_vendors[Vendor_Name],tbl_vendors[[#This Row],[Vendor_Name]])&gt;1</f>
        <v>0</v>
      </c>
      <c r="Y68" s="14" cm="1">
        <f t="array" aca="1" ref="Y68" ca="1">IFERROR(SUM(L68:X68*1),4)</f>
        <v>1</v>
      </c>
      <c r="Z68" t="str">
        <f ca="1">IF(tbl_vendors[[#This Row],[error_count]]&gt;0,"FAIL","PASS")</f>
        <v>FAIL</v>
      </c>
    </row>
    <row r="69" spans="1:26" x14ac:dyDescent="0.3">
      <c r="A69" t="s">
        <v>308</v>
      </c>
      <c r="B69" t="s">
        <v>309</v>
      </c>
      <c r="C69" t="s">
        <v>56</v>
      </c>
      <c r="D69" t="s">
        <v>310</v>
      </c>
      <c r="E69" t="s">
        <v>58</v>
      </c>
      <c r="F69" t="s">
        <v>16</v>
      </c>
      <c r="G69" t="s">
        <v>311</v>
      </c>
      <c r="H69" t="s">
        <v>69</v>
      </c>
      <c r="I69" t="s">
        <v>26</v>
      </c>
      <c r="J69" s="1">
        <v>45163</v>
      </c>
      <c r="K69" s="1">
        <v>45570</v>
      </c>
      <c r="L69" t="b">
        <f>COUNTIF(tbl_vendors[Vendor_ID],tbl_vendors[[#This Row],[Vendor_ID]])&gt;1</f>
        <v>0</v>
      </c>
      <c r="M69" t="b">
        <f>ISBLANK(tbl_vendors[[#This Row],[Vendor_ID]])</f>
        <v>0</v>
      </c>
      <c r="N69" t="b">
        <f>LEN(TRIM(tbl_vendors[[#This Row],[Vendor_Name]]))=0</f>
        <v>0</v>
      </c>
      <c r="O69" t="b">
        <f>LEN(TRIM(tbl_vendors[[#This Row],[Email]]))=0</f>
        <v>0</v>
      </c>
      <c r="P69" t="b">
        <f>OR(ISERROR(FIND("@",tbl_vendors[[#This Row],[Email]])),ISERROR(FIND(".",tbl_vendors[[#This Row],[Email]])))</f>
        <v>0</v>
      </c>
      <c r="Q69" t="b">
        <f>ISNA(MATCH(tbl_vendors[[#This Row],[Country]],tbl_country[country],0))</f>
        <v>0</v>
      </c>
      <c r="R69" t="b">
        <f>ISNA(MATCH(tbl_vendors[[#This Row],[Currency]],tbl_country[currency],0))</f>
        <v>0</v>
      </c>
      <c r="S69" t="b">
        <f>_xlfn.XLOOKUP(tbl_vendors[[#This Row],[Country]],tbl_country[country],tbl_country[currency],"NotFound")&lt;&gt;tbl_vendors[[#This Row],[Currency]]</f>
        <v>0</v>
      </c>
      <c r="T69" t="b">
        <f>ISNA(MATCH(tbl_vendors[[#This Row],[Payment_Terms]],tbl_payment_terms[Payment_Terms],0))</f>
        <v>0</v>
      </c>
      <c r="U69" t="b">
        <f>ISNA(MATCH(tbl_vendors[[#This Row],[Status]],tbl_status[valid_status]))</f>
        <v>0</v>
      </c>
      <c r="V69" t="b">
        <f ca="1">tbl_vendors[[#This Row],[Created_Date]]&gt;TODAY()</f>
        <v>0</v>
      </c>
      <c r="W69" t="b">
        <f>tbl_vendors[[#This Row],[Updated_Date]]&lt;tbl_vendors[[#This Row],[Created_Date]]</f>
        <v>0</v>
      </c>
      <c r="X69" t="b">
        <f>COUNTIF(tbl_vendors[Vendor_Name],tbl_vendors[[#This Row],[Vendor_Name]])&gt;1</f>
        <v>0</v>
      </c>
      <c r="Y69" s="14" cm="1">
        <f t="array" aca="1" ref="Y69" ca="1">IFERROR(SUM(L69:X69*1),4)</f>
        <v>0</v>
      </c>
      <c r="Z69" t="str">
        <f ca="1">IF(tbl_vendors[[#This Row],[error_count]]&gt;0,"FAIL","PASS")</f>
        <v>PASS</v>
      </c>
    </row>
    <row r="70" spans="1:26" x14ac:dyDescent="0.3">
      <c r="A70" t="s">
        <v>312</v>
      </c>
      <c r="B70" t="s">
        <v>313</v>
      </c>
      <c r="C70" t="s">
        <v>79</v>
      </c>
      <c r="D70" t="s">
        <v>314</v>
      </c>
      <c r="E70" t="s">
        <v>39</v>
      </c>
      <c r="F70" t="s">
        <v>32</v>
      </c>
      <c r="G70" t="s">
        <v>315</v>
      </c>
      <c r="H70" t="s">
        <v>52</v>
      </c>
      <c r="I70" t="s">
        <v>26</v>
      </c>
      <c r="J70" s="1">
        <v>46197</v>
      </c>
      <c r="K70" s="1">
        <v>46199</v>
      </c>
      <c r="L70" t="b">
        <f>COUNTIF(tbl_vendors[Vendor_ID],tbl_vendors[[#This Row],[Vendor_ID]])&gt;1</f>
        <v>0</v>
      </c>
      <c r="M70" t="b">
        <f>ISBLANK(tbl_vendors[[#This Row],[Vendor_ID]])</f>
        <v>0</v>
      </c>
      <c r="N70" t="b">
        <f>LEN(TRIM(tbl_vendors[[#This Row],[Vendor_Name]]))=0</f>
        <v>0</v>
      </c>
      <c r="O70" t="b">
        <f>LEN(TRIM(tbl_vendors[[#This Row],[Email]]))=0</f>
        <v>0</v>
      </c>
      <c r="P70" t="b">
        <f>OR(ISERROR(FIND("@",tbl_vendors[[#This Row],[Email]])),ISERROR(FIND(".",tbl_vendors[[#This Row],[Email]])))</f>
        <v>0</v>
      </c>
      <c r="Q70" t="b">
        <f>ISNA(MATCH(tbl_vendors[[#This Row],[Country]],tbl_country[country],0))</f>
        <v>0</v>
      </c>
      <c r="R70" t="b">
        <f>ISNA(MATCH(tbl_vendors[[#This Row],[Currency]],tbl_country[currency],0))</f>
        <v>0</v>
      </c>
      <c r="S70" t="b">
        <f>_xlfn.XLOOKUP(tbl_vendors[[#This Row],[Country]],tbl_country[country],tbl_country[currency],"NotFound")&lt;&gt;tbl_vendors[[#This Row],[Currency]]</f>
        <v>0</v>
      </c>
      <c r="T70" t="b">
        <f>ISNA(MATCH(tbl_vendors[[#This Row],[Payment_Terms]],tbl_payment_terms[Payment_Terms],0))</f>
        <v>0</v>
      </c>
      <c r="U70" t="b">
        <f>ISNA(MATCH(tbl_vendors[[#This Row],[Status]],tbl_status[valid_status]))</f>
        <v>0</v>
      </c>
      <c r="V70" t="b">
        <f ca="1">tbl_vendors[[#This Row],[Created_Date]]&gt;TODAY()</f>
        <v>0</v>
      </c>
      <c r="W70" t="b">
        <f>tbl_vendors[[#This Row],[Updated_Date]]&lt;tbl_vendors[[#This Row],[Created_Date]]</f>
        <v>0</v>
      </c>
      <c r="X70" t="b">
        <f>COUNTIF(tbl_vendors[Vendor_Name],tbl_vendors[[#This Row],[Vendor_Name]])&gt;1</f>
        <v>0</v>
      </c>
      <c r="Y70" s="14" cm="1">
        <f t="array" aca="1" ref="Y70" ca="1">IFERROR(SUM(L70:X70*1),4)</f>
        <v>0</v>
      </c>
      <c r="Z70" t="str">
        <f ca="1">IF(tbl_vendors[[#This Row],[error_count]]&gt;0,"FAIL","PASS")</f>
        <v>PASS</v>
      </c>
    </row>
    <row r="71" spans="1:26" x14ac:dyDescent="0.3">
      <c r="A71" t="s">
        <v>316</v>
      </c>
      <c r="B71" t="s">
        <v>317</v>
      </c>
      <c r="C71" t="s">
        <v>72</v>
      </c>
      <c r="D71" t="s">
        <v>318</v>
      </c>
      <c r="E71" t="s">
        <v>74</v>
      </c>
      <c r="F71" t="s">
        <v>75</v>
      </c>
      <c r="G71" t="s">
        <v>319</v>
      </c>
      <c r="H71" t="s">
        <v>69</v>
      </c>
      <c r="I71" t="s">
        <v>53</v>
      </c>
      <c r="J71" s="1">
        <v>45606</v>
      </c>
      <c r="K71" s="1">
        <v>45746</v>
      </c>
      <c r="L71" t="b">
        <f>COUNTIF(tbl_vendors[Vendor_ID],tbl_vendors[[#This Row],[Vendor_ID]])&gt;1</f>
        <v>0</v>
      </c>
      <c r="M71" t="b">
        <f>ISBLANK(tbl_vendors[[#This Row],[Vendor_ID]])</f>
        <v>0</v>
      </c>
      <c r="N71" t="b">
        <f>LEN(TRIM(tbl_vendors[[#This Row],[Vendor_Name]]))=0</f>
        <v>0</v>
      </c>
      <c r="O71" t="b">
        <f>LEN(TRIM(tbl_vendors[[#This Row],[Email]]))=0</f>
        <v>0</v>
      </c>
      <c r="P71" t="b">
        <f>OR(ISERROR(FIND("@",tbl_vendors[[#This Row],[Email]])),ISERROR(FIND(".",tbl_vendors[[#This Row],[Email]])))</f>
        <v>0</v>
      </c>
      <c r="Q71" t="b">
        <f>ISNA(MATCH(tbl_vendors[[#This Row],[Country]],tbl_country[country],0))</f>
        <v>0</v>
      </c>
      <c r="R71" t="b">
        <f>ISNA(MATCH(tbl_vendors[[#This Row],[Currency]],tbl_country[currency],0))</f>
        <v>1</v>
      </c>
      <c r="S71" t="b">
        <f>_xlfn.XLOOKUP(tbl_vendors[[#This Row],[Country]],tbl_country[country],tbl_country[currency],"NotFound")&lt;&gt;tbl_vendors[[#This Row],[Currency]]</f>
        <v>1</v>
      </c>
      <c r="T71" t="b">
        <f>ISNA(MATCH(tbl_vendors[[#This Row],[Payment_Terms]],tbl_payment_terms[Payment_Terms],0))</f>
        <v>0</v>
      </c>
      <c r="U71" t="b">
        <f>ISNA(MATCH(tbl_vendors[[#This Row],[Status]],tbl_status[valid_status]))</f>
        <v>1</v>
      </c>
      <c r="V71" t="b">
        <f ca="1">tbl_vendors[[#This Row],[Created_Date]]&gt;TODAY()</f>
        <v>0</v>
      </c>
      <c r="W71" t="b">
        <f>tbl_vendors[[#This Row],[Updated_Date]]&lt;tbl_vendors[[#This Row],[Created_Date]]</f>
        <v>0</v>
      </c>
      <c r="X71" t="b">
        <f>COUNTIF(tbl_vendors[Vendor_Name],tbl_vendors[[#This Row],[Vendor_Name]])&gt;1</f>
        <v>0</v>
      </c>
      <c r="Y71" s="14" cm="1">
        <f t="array" aca="1" ref="Y71" ca="1">IFERROR(SUM(L71:X71*1),4)</f>
        <v>3</v>
      </c>
      <c r="Z71" t="str">
        <f ca="1">IF(tbl_vendors[[#This Row],[error_count]]&gt;0,"FAIL","PASS")</f>
        <v>FAIL</v>
      </c>
    </row>
    <row r="72" spans="1:26" x14ac:dyDescent="0.3">
      <c r="A72" t="s">
        <v>320</v>
      </c>
      <c r="B72" t="s">
        <v>321</v>
      </c>
      <c r="C72" t="s">
        <v>100</v>
      </c>
      <c r="D72" t="s">
        <v>322</v>
      </c>
      <c r="E72" t="s">
        <v>39</v>
      </c>
      <c r="F72" t="s">
        <v>40</v>
      </c>
      <c r="G72" t="s">
        <v>323</v>
      </c>
      <c r="H72" t="s">
        <v>52</v>
      </c>
      <c r="I72" t="s">
        <v>53</v>
      </c>
      <c r="J72" s="1">
        <v>45844</v>
      </c>
      <c r="K72" s="1">
        <v>46132</v>
      </c>
      <c r="L72" t="b">
        <f>COUNTIF(tbl_vendors[Vendor_ID],tbl_vendors[[#This Row],[Vendor_ID]])&gt;1</f>
        <v>0</v>
      </c>
      <c r="M72" t="b">
        <f>ISBLANK(tbl_vendors[[#This Row],[Vendor_ID]])</f>
        <v>0</v>
      </c>
      <c r="N72" t="b">
        <f>LEN(TRIM(tbl_vendors[[#This Row],[Vendor_Name]]))=0</f>
        <v>0</v>
      </c>
      <c r="O72" t="b">
        <f>LEN(TRIM(tbl_vendors[[#This Row],[Email]]))=0</f>
        <v>0</v>
      </c>
      <c r="P72" t="b">
        <f>OR(ISERROR(FIND("@",tbl_vendors[[#This Row],[Email]])),ISERROR(FIND(".",tbl_vendors[[#This Row],[Email]])))</f>
        <v>0</v>
      </c>
      <c r="Q72" t="b">
        <f>ISNA(MATCH(tbl_vendors[[#This Row],[Country]],tbl_country[country],0))</f>
        <v>0</v>
      </c>
      <c r="R72" t="b">
        <f>ISNA(MATCH(tbl_vendors[[#This Row],[Currency]],tbl_country[currency],0))</f>
        <v>0</v>
      </c>
      <c r="S72" t="b">
        <f>_xlfn.XLOOKUP(tbl_vendors[[#This Row],[Country]],tbl_country[country],tbl_country[currency],"NotFound")&lt;&gt;tbl_vendors[[#This Row],[Currency]]</f>
        <v>0</v>
      </c>
      <c r="T72" t="b">
        <f>ISNA(MATCH(tbl_vendors[[#This Row],[Payment_Terms]],tbl_payment_terms[Payment_Terms],0))</f>
        <v>0</v>
      </c>
      <c r="U72" t="b">
        <f>ISNA(MATCH(tbl_vendors[[#This Row],[Status]],tbl_status[valid_status]))</f>
        <v>1</v>
      </c>
      <c r="V72" t="b">
        <f ca="1">tbl_vendors[[#This Row],[Created_Date]]&gt;TODAY()</f>
        <v>0</v>
      </c>
      <c r="W72" t="b">
        <f>tbl_vendors[[#This Row],[Updated_Date]]&lt;tbl_vendors[[#This Row],[Created_Date]]</f>
        <v>0</v>
      </c>
      <c r="X72" t="b">
        <f>COUNTIF(tbl_vendors[Vendor_Name],tbl_vendors[[#This Row],[Vendor_Name]])&gt;1</f>
        <v>0</v>
      </c>
      <c r="Y72" s="14" cm="1">
        <f t="array" aca="1" ref="Y72" ca="1">IFERROR(SUM(L72:X72*1),4)</f>
        <v>1</v>
      </c>
      <c r="Z72" t="str">
        <f ca="1">IF(tbl_vendors[[#This Row],[error_count]]&gt;0,"FAIL","PASS")</f>
        <v>FAIL</v>
      </c>
    </row>
    <row r="73" spans="1:26" x14ac:dyDescent="0.3">
      <c r="A73" t="s">
        <v>324</v>
      </c>
      <c r="B73" t="s">
        <v>325</v>
      </c>
      <c r="C73" t="s">
        <v>72</v>
      </c>
      <c r="D73" t="s">
        <v>326</v>
      </c>
      <c r="E73" t="s">
        <v>74</v>
      </c>
      <c r="F73" t="s">
        <v>23</v>
      </c>
      <c r="G73" t="s">
        <v>327</v>
      </c>
      <c r="H73" t="s">
        <v>52</v>
      </c>
      <c r="I73" t="s">
        <v>53</v>
      </c>
      <c r="J73" s="1">
        <v>46178</v>
      </c>
      <c r="K73" s="1">
        <v>46202</v>
      </c>
      <c r="L73" t="b">
        <f>COUNTIF(tbl_vendors[Vendor_ID],tbl_vendors[[#This Row],[Vendor_ID]])&gt;1</f>
        <v>0</v>
      </c>
      <c r="M73" t="b">
        <f>ISBLANK(tbl_vendors[[#This Row],[Vendor_ID]])</f>
        <v>0</v>
      </c>
      <c r="N73" t="b">
        <f>LEN(TRIM(tbl_vendors[[#This Row],[Vendor_Name]]))=0</f>
        <v>0</v>
      </c>
      <c r="O73" t="b">
        <f>LEN(TRIM(tbl_vendors[[#This Row],[Email]]))=0</f>
        <v>0</v>
      </c>
      <c r="P73" t="b">
        <f>OR(ISERROR(FIND("@",tbl_vendors[[#This Row],[Email]])),ISERROR(FIND(".",tbl_vendors[[#This Row],[Email]])))</f>
        <v>0</v>
      </c>
      <c r="Q73" t="b">
        <f>ISNA(MATCH(tbl_vendors[[#This Row],[Country]],tbl_country[country],0))</f>
        <v>0</v>
      </c>
      <c r="R73" t="b">
        <f>ISNA(MATCH(tbl_vendors[[#This Row],[Currency]],tbl_country[currency],0))</f>
        <v>1</v>
      </c>
      <c r="S73" t="b">
        <f>_xlfn.XLOOKUP(tbl_vendors[[#This Row],[Country]],tbl_country[country],tbl_country[currency],"NotFound")&lt;&gt;tbl_vendors[[#This Row],[Currency]]</f>
        <v>1</v>
      </c>
      <c r="T73" t="b">
        <f>ISNA(MATCH(tbl_vendors[[#This Row],[Payment_Terms]],tbl_payment_terms[Payment_Terms],0))</f>
        <v>0</v>
      </c>
      <c r="U73" t="b">
        <f>ISNA(MATCH(tbl_vendors[[#This Row],[Status]],tbl_status[valid_status]))</f>
        <v>1</v>
      </c>
      <c r="V73" t="b">
        <f ca="1">tbl_vendors[[#This Row],[Created_Date]]&gt;TODAY()</f>
        <v>0</v>
      </c>
      <c r="W73" t="b">
        <f>tbl_vendors[[#This Row],[Updated_Date]]&lt;tbl_vendors[[#This Row],[Created_Date]]</f>
        <v>0</v>
      </c>
      <c r="X73" t="b">
        <f>COUNTIF(tbl_vendors[Vendor_Name],tbl_vendors[[#This Row],[Vendor_Name]])&gt;1</f>
        <v>0</v>
      </c>
      <c r="Y73" s="14" cm="1">
        <f t="array" aca="1" ref="Y73" ca="1">IFERROR(SUM(L73:X73*1),4)</f>
        <v>3</v>
      </c>
      <c r="Z73" t="str">
        <f ca="1">IF(tbl_vendors[[#This Row],[error_count]]&gt;0,"FAIL","PASS")</f>
        <v>FAIL</v>
      </c>
    </row>
    <row r="74" spans="1:26" x14ac:dyDescent="0.3">
      <c r="A74" t="s">
        <v>328</v>
      </c>
      <c r="B74" t="s">
        <v>329</v>
      </c>
      <c r="C74" t="s">
        <v>37</v>
      </c>
      <c r="D74" t="s">
        <v>330</v>
      </c>
      <c r="E74" t="s">
        <v>39</v>
      </c>
      <c r="F74" t="s">
        <v>32</v>
      </c>
      <c r="G74" t="s">
        <v>331</v>
      </c>
      <c r="H74" t="s">
        <v>18</v>
      </c>
      <c r="I74" t="s">
        <v>53</v>
      </c>
      <c r="J74" s="1">
        <v>45673</v>
      </c>
      <c r="K74" s="1">
        <v>45715</v>
      </c>
      <c r="L74" t="b">
        <f>COUNTIF(tbl_vendors[Vendor_ID],tbl_vendors[[#This Row],[Vendor_ID]])&gt;1</f>
        <v>0</v>
      </c>
      <c r="M74" t="b">
        <f>ISBLANK(tbl_vendors[[#This Row],[Vendor_ID]])</f>
        <v>0</v>
      </c>
      <c r="N74" t="b">
        <f>LEN(TRIM(tbl_vendors[[#This Row],[Vendor_Name]]))=0</f>
        <v>0</v>
      </c>
      <c r="O74" t="b">
        <f>LEN(TRIM(tbl_vendors[[#This Row],[Email]]))=0</f>
        <v>0</v>
      </c>
      <c r="P74" t="b">
        <f>OR(ISERROR(FIND("@",tbl_vendors[[#This Row],[Email]])),ISERROR(FIND(".",tbl_vendors[[#This Row],[Email]])))</f>
        <v>0</v>
      </c>
      <c r="Q74" t="b">
        <f>ISNA(MATCH(tbl_vendors[[#This Row],[Country]],tbl_country[country],0))</f>
        <v>0</v>
      </c>
      <c r="R74" t="b">
        <f>ISNA(MATCH(tbl_vendors[[#This Row],[Currency]],tbl_country[currency],0))</f>
        <v>0</v>
      </c>
      <c r="S74" t="b">
        <f>_xlfn.XLOOKUP(tbl_vendors[[#This Row],[Country]],tbl_country[country],tbl_country[currency],"NotFound")&lt;&gt;tbl_vendors[[#This Row],[Currency]]</f>
        <v>0</v>
      </c>
      <c r="T74" t="b">
        <f>ISNA(MATCH(tbl_vendors[[#This Row],[Payment_Terms]],tbl_payment_terms[Payment_Terms],0))</f>
        <v>0</v>
      </c>
      <c r="U74" t="b">
        <f>ISNA(MATCH(tbl_vendors[[#This Row],[Status]],tbl_status[valid_status]))</f>
        <v>1</v>
      </c>
      <c r="V74" t="b">
        <f ca="1">tbl_vendors[[#This Row],[Created_Date]]&gt;TODAY()</f>
        <v>0</v>
      </c>
      <c r="W74" t="b">
        <f>tbl_vendors[[#This Row],[Updated_Date]]&lt;tbl_vendors[[#This Row],[Created_Date]]</f>
        <v>0</v>
      </c>
      <c r="X74" t="b">
        <f>COUNTIF(tbl_vendors[Vendor_Name],tbl_vendors[[#This Row],[Vendor_Name]])&gt;1</f>
        <v>0</v>
      </c>
      <c r="Y74" s="14" cm="1">
        <f t="array" aca="1" ref="Y74" ca="1">IFERROR(SUM(L74:X74*1),4)</f>
        <v>1</v>
      </c>
      <c r="Z74" t="str">
        <f ca="1">IF(tbl_vendors[[#This Row],[error_count]]&gt;0,"FAIL","PASS")</f>
        <v>FAIL</v>
      </c>
    </row>
    <row r="75" spans="1:26" x14ac:dyDescent="0.3">
      <c r="A75" t="s">
        <v>332</v>
      </c>
      <c r="B75" t="s">
        <v>333</v>
      </c>
      <c r="C75" t="s">
        <v>153</v>
      </c>
      <c r="D75" t="s">
        <v>334</v>
      </c>
      <c r="E75" t="s">
        <v>155</v>
      </c>
      <c r="F75" t="s">
        <v>23</v>
      </c>
      <c r="G75" t="s">
        <v>335</v>
      </c>
      <c r="H75" t="s">
        <v>42</v>
      </c>
      <c r="I75" t="s">
        <v>19</v>
      </c>
      <c r="J75" s="1">
        <v>44602</v>
      </c>
      <c r="K75" s="1">
        <v>45926</v>
      </c>
      <c r="L75" t="b">
        <f>COUNTIF(tbl_vendors[Vendor_ID],tbl_vendors[[#This Row],[Vendor_ID]])&gt;1</f>
        <v>0</v>
      </c>
      <c r="M75" t="b">
        <f>ISBLANK(tbl_vendors[[#This Row],[Vendor_ID]])</f>
        <v>0</v>
      </c>
      <c r="N75" t="b">
        <f>LEN(TRIM(tbl_vendors[[#This Row],[Vendor_Name]]))=0</f>
        <v>0</v>
      </c>
      <c r="O75" t="b">
        <f>LEN(TRIM(tbl_vendors[[#This Row],[Email]]))=0</f>
        <v>0</v>
      </c>
      <c r="P75" t="b">
        <f>OR(ISERROR(FIND("@",tbl_vendors[[#This Row],[Email]])),ISERROR(FIND(".",tbl_vendors[[#This Row],[Email]])))</f>
        <v>0</v>
      </c>
      <c r="Q75" t="b">
        <f>ISNA(MATCH(tbl_vendors[[#This Row],[Country]],tbl_country[country],0))</f>
        <v>0</v>
      </c>
      <c r="R75" t="b">
        <f>ISNA(MATCH(tbl_vendors[[#This Row],[Currency]],tbl_country[currency],0))</f>
        <v>0</v>
      </c>
      <c r="S75" t="b">
        <f>_xlfn.XLOOKUP(tbl_vendors[[#This Row],[Country]],tbl_country[country],tbl_country[currency],"NotFound")&lt;&gt;tbl_vendors[[#This Row],[Currency]]</f>
        <v>0</v>
      </c>
      <c r="T75" t="b">
        <f>ISNA(MATCH(tbl_vendors[[#This Row],[Payment_Terms]],tbl_payment_terms[Payment_Terms],0))</f>
        <v>0</v>
      </c>
      <c r="U75" t="b">
        <f>ISNA(MATCH(tbl_vendors[[#This Row],[Status]],tbl_status[valid_status]))</f>
        <v>0</v>
      </c>
      <c r="V75" t="b">
        <f ca="1">tbl_vendors[[#This Row],[Created_Date]]&gt;TODAY()</f>
        <v>0</v>
      </c>
      <c r="W75" t="b">
        <f>tbl_vendors[[#This Row],[Updated_Date]]&lt;tbl_vendors[[#This Row],[Created_Date]]</f>
        <v>0</v>
      </c>
      <c r="X75" t="b">
        <f>COUNTIF(tbl_vendors[Vendor_Name],tbl_vendors[[#This Row],[Vendor_Name]])&gt;1</f>
        <v>1</v>
      </c>
      <c r="Y75" s="14" cm="1">
        <f t="array" aca="1" ref="Y75" ca="1">IFERROR(SUM(L75:X75*1),4)</f>
        <v>1</v>
      </c>
      <c r="Z75" t="str">
        <f ca="1">IF(tbl_vendors[[#This Row],[error_count]]&gt;0,"FAIL","PASS")</f>
        <v>FAIL</v>
      </c>
    </row>
    <row r="76" spans="1:26" x14ac:dyDescent="0.3">
      <c r="A76" t="s">
        <v>336</v>
      </c>
      <c r="B76" t="s">
        <v>337</v>
      </c>
      <c r="C76" t="s">
        <v>56</v>
      </c>
      <c r="D76" t="s">
        <v>338</v>
      </c>
      <c r="E76" t="s">
        <v>58</v>
      </c>
      <c r="F76" t="s">
        <v>16</v>
      </c>
      <c r="G76" t="s">
        <v>339</v>
      </c>
      <c r="H76" t="s">
        <v>52</v>
      </c>
      <c r="I76" t="s">
        <v>19</v>
      </c>
      <c r="J76" s="1">
        <v>45309</v>
      </c>
      <c r="K76" s="1">
        <v>45739</v>
      </c>
      <c r="L76" t="b">
        <f>COUNTIF(tbl_vendors[Vendor_ID],tbl_vendors[[#This Row],[Vendor_ID]])&gt;1</f>
        <v>0</v>
      </c>
      <c r="M76" t="b">
        <f>ISBLANK(tbl_vendors[[#This Row],[Vendor_ID]])</f>
        <v>0</v>
      </c>
      <c r="N76" t="b">
        <f>LEN(TRIM(tbl_vendors[[#This Row],[Vendor_Name]]))=0</f>
        <v>0</v>
      </c>
      <c r="O76" t="b">
        <f>LEN(TRIM(tbl_vendors[[#This Row],[Email]]))=0</f>
        <v>0</v>
      </c>
      <c r="P76" t="b">
        <f>OR(ISERROR(FIND("@",tbl_vendors[[#This Row],[Email]])),ISERROR(FIND(".",tbl_vendors[[#This Row],[Email]])))</f>
        <v>0</v>
      </c>
      <c r="Q76" t="b">
        <f>ISNA(MATCH(tbl_vendors[[#This Row],[Country]],tbl_country[country],0))</f>
        <v>0</v>
      </c>
      <c r="R76" t="b">
        <f>ISNA(MATCH(tbl_vendors[[#This Row],[Currency]],tbl_country[currency],0))</f>
        <v>0</v>
      </c>
      <c r="S76" t="b">
        <f>_xlfn.XLOOKUP(tbl_vendors[[#This Row],[Country]],tbl_country[country],tbl_country[currency],"NotFound")&lt;&gt;tbl_vendors[[#This Row],[Currency]]</f>
        <v>0</v>
      </c>
      <c r="T76" t="b">
        <f>ISNA(MATCH(tbl_vendors[[#This Row],[Payment_Terms]],tbl_payment_terms[Payment_Terms],0))</f>
        <v>0</v>
      </c>
      <c r="U76" t="b">
        <f>ISNA(MATCH(tbl_vendors[[#This Row],[Status]],tbl_status[valid_status]))</f>
        <v>0</v>
      </c>
      <c r="V76" t="b">
        <f ca="1">tbl_vendors[[#This Row],[Created_Date]]&gt;TODAY()</f>
        <v>0</v>
      </c>
      <c r="W76" t="b">
        <f>tbl_vendors[[#This Row],[Updated_Date]]&lt;tbl_vendors[[#This Row],[Created_Date]]</f>
        <v>0</v>
      </c>
      <c r="X76" t="b">
        <f>COUNTIF(tbl_vendors[Vendor_Name],tbl_vendors[[#This Row],[Vendor_Name]])&gt;1</f>
        <v>0</v>
      </c>
      <c r="Y76" s="14" cm="1">
        <f t="array" aca="1" ref="Y76" ca="1">IFERROR(SUM(L76:X76*1),4)</f>
        <v>0</v>
      </c>
      <c r="Z76" t="str">
        <f ca="1">IF(tbl_vendors[[#This Row],[error_count]]&gt;0,"FAIL","PASS")</f>
        <v>PASS</v>
      </c>
    </row>
    <row r="77" spans="1:26" x14ac:dyDescent="0.3">
      <c r="A77" t="s">
        <v>340</v>
      </c>
      <c r="B77" t="s">
        <v>341</v>
      </c>
      <c r="C77" t="s">
        <v>79</v>
      </c>
      <c r="D77" t="s">
        <v>342</v>
      </c>
      <c r="E77" t="s">
        <v>39</v>
      </c>
      <c r="F77" t="s">
        <v>23</v>
      </c>
      <c r="G77" t="s">
        <v>343</v>
      </c>
      <c r="H77" t="s">
        <v>42</v>
      </c>
      <c r="I77" t="s">
        <v>26</v>
      </c>
      <c r="J77" s="1">
        <v>45355</v>
      </c>
      <c r="K77" s="1">
        <v>46160</v>
      </c>
      <c r="L77" t="b">
        <f>COUNTIF(tbl_vendors[Vendor_ID],tbl_vendors[[#This Row],[Vendor_ID]])&gt;1</f>
        <v>0</v>
      </c>
      <c r="M77" t="b">
        <f>ISBLANK(tbl_vendors[[#This Row],[Vendor_ID]])</f>
        <v>0</v>
      </c>
      <c r="N77" t="b">
        <f>LEN(TRIM(tbl_vendors[[#This Row],[Vendor_Name]]))=0</f>
        <v>0</v>
      </c>
      <c r="O77" t="b">
        <f>LEN(TRIM(tbl_vendors[[#This Row],[Email]]))=0</f>
        <v>0</v>
      </c>
      <c r="P77" t="b">
        <f>OR(ISERROR(FIND("@",tbl_vendors[[#This Row],[Email]])),ISERROR(FIND(".",tbl_vendors[[#This Row],[Email]])))</f>
        <v>0</v>
      </c>
      <c r="Q77" t="b">
        <f>ISNA(MATCH(tbl_vendors[[#This Row],[Country]],tbl_country[country],0))</f>
        <v>0</v>
      </c>
      <c r="R77" t="b">
        <f>ISNA(MATCH(tbl_vendors[[#This Row],[Currency]],tbl_country[currency],0))</f>
        <v>0</v>
      </c>
      <c r="S77" t="b">
        <f>_xlfn.XLOOKUP(tbl_vendors[[#This Row],[Country]],tbl_country[country],tbl_country[currency],"NotFound")&lt;&gt;tbl_vendors[[#This Row],[Currency]]</f>
        <v>0</v>
      </c>
      <c r="T77" t="b">
        <f>ISNA(MATCH(tbl_vendors[[#This Row],[Payment_Terms]],tbl_payment_terms[Payment_Terms],0))</f>
        <v>0</v>
      </c>
      <c r="U77" t="b">
        <f>ISNA(MATCH(tbl_vendors[[#This Row],[Status]],tbl_status[valid_status]))</f>
        <v>0</v>
      </c>
      <c r="V77" t="b">
        <f ca="1">tbl_vendors[[#This Row],[Created_Date]]&gt;TODAY()</f>
        <v>0</v>
      </c>
      <c r="W77" t="b">
        <f>tbl_vendors[[#This Row],[Updated_Date]]&lt;tbl_vendors[[#This Row],[Created_Date]]</f>
        <v>0</v>
      </c>
      <c r="X77" t="b">
        <f>COUNTIF(tbl_vendors[Vendor_Name],tbl_vendors[[#This Row],[Vendor_Name]])&gt;1</f>
        <v>0</v>
      </c>
      <c r="Y77" s="14" cm="1">
        <f t="array" aca="1" ref="Y77" ca="1">IFERROR(SUM(L77:X77*1),4)</f>
        <v>0</v>
      </c>
      <c r="Z77" t="str">
        <f ca="1">IF(tbl_vendors[[#This Row],[error_count]]&gt;0,"FAIL","PASS")</f>
        <v>PASS</v>
      </c>
    </row>
    <row r="78" spans="1:26" x14ac:dyDescent="0.3">
      <c r="A78" t="s">
        <v>344</v>
      </c>
      <c r="B78" t="s">
        <v>345</v>
      </c>
      <c r="C78" t="s">
        <v>13</v>
      </c>
      <c r="D78" t="s">
        <v>346</v>
      </c>
      <c r="E78" t="s">
        <v>15</v>
      </c>
      <c r="F78" t="s">
        <v>40</v>
      </c>
      <c r="G78" t="s">
        <v>347</v>
      </c>
      <c r="H78" t="s">
        <v>18</v>
      </c>
      <c r="I78" t="s">
        <v>26</v>
      </c>
      <c r="J78" s="1">
        <v>44711</v>
      </c>
      <c r="K78" s="1">
        <v>45723</v>
      </c>
      <c r="L78" t="b">
        <f>COUNTIF(tbl_vendors[Vendor_ID],tbl_vendors[[#This Row],[Vendor_ID]])&gt;1</f>
        <v>0</v>
      </c>
      <c r="M78" t="b">
        <f>ISBLANK(tbl_vendors[[#This Row],[Vendor_ID]])</f>
        <v>0</v>
      </c>
      <c r="N78" t="b">
        <f>LEN(TRIM(tbl_vendors[[#This Row],[Vendor_Name]]))=0</f>
        <v>0</v>
      </c>
      <c r="O78" t="b">
        <f>LEN(TRIM(tbl_vendors[[#This Row],[Email]]))=0</f>
        <v>0</v>
      </c>
      <c r="P78" t="b">
        <f>OR(ISERROR(FIND("@",tbl_vendors[[#This Row],[Email]])),ISERROR(FIND(".",tbl_vendors[[#This Row],[Email]])))</f>
        <v>0</v>
      </c>
      <c r="Q78" t="b">
        <f>ISNA(MATCH(tbl_vendors[[#This Row],[Country]],tbl_country[country],0))</f>
        <v>0</v>
      </c>
      <c r="R78" t="b">
        <f>ISNA(MATCH(tbl_vendors[[#This Row],[Currency]],tbl_country[currency],0))</f>
        <v>1</v>
      </c>
      <c r="S78" t="b">
        <f>_xlfn.XLOOKUP(tbl_vendors[[#This Row],[Country]],tbl_country[country],tbl_country[currency],"NotFound")&lt;&gt;tbl_vendors[[#This Row],[Currency]]</f>
        <v>1</v>
      </c>
      <c r="T78" t="b">
        <f>ISNA(MATCH(tbl_vendors[[#This Row],[Payment_Terms]],tbl_payment_terms[Payment_Terms],0))</f>
        <v>0</v>
      </c>
      <c r="U78" t="b">
        <f>ISNA(MATCH(tbl_vendors[[#This Row],[Status]],tbl_status[valid_status]))</f>
        <v>0</v>
      </c>
      <c r="V78" t="b">
        <f ca="1">tbl_vendors[[#This Row],[Created_Date]]&gt;TODAY()</f>
        <v>0</v>
      </c>
      <c r="W78" t="b">
        <f>tbl_vendors[[#This Row],[Updated_Date]]&lt;tbl_vendors[[#This Row],[Created_Date]]</f>
        <v>0</v>
      </c>
      <c r="X78" t="b">
        <f>COUNTIF(tbl_vendors[Vendor_Name],tbl_vendors[[#This Row],[Vendor_Name]])&gt;1</f>
        <v>0</v>
      </c>
      <c r="Y78" s="14" cm="1">
        <f t="array" aca="1" ref="Y78" ca="1">IFERROR(SUM(L78:X78*1),4)</f>
        <v>2</v>
      </c>
      <c r="Z78" t="str">
        <f ca="1">IF(tbl_vendors[[#This Row],[error_count]]&gt;0,"FAIL","PASS")</f>
        <v>FAIL</v>
      </c>
    </row>
    <row r="79" spans="1:26" x14ac:dyDescent="0.3">
      <c r="A79" t="s">
        <v>348</v>
      </c>
      <c r="B79" t="s">
        <v>349</v>
      </c>
      <c r="C79" t="s">
        <v>56</v>
      </c>
      <c r="D79" t="s">
        <v>350</v>
      </c>
      <c r="E79" t="s">
        <v>58</v>
      </c>
      <c r="F79" t="s">
        <v>40</v>
      </c>
      <c r="G79" t="s">
        <v>351</v>
      </c>
      <c r="H79" t="s">
        <v>69</v>
      </c>
      <c r="I79" t="s">
        <v>26</v>
      </c>
      <c r="J79" s="1">
        <v>45268</v>
      </c>
      <c r="K79" s="1">
        <v>46182</v>
      </c>
      <c r="L79" t="b">
        <f>COUNTIF(tbl_vendors[Vendor_ID],tbl_vendors[[#This Row],[Vendor_ID]])&gt;1</f>
        <v>0</v>
      </c>
      <c r="M79" t="b">
        <f>ISBLANK(tbl_vendors[[#This Row],[Vendor_ID]])</f>
        <v>0</v>
      </c>
      <c r="N79" t="b">
        <f>LEN(TRIM(tbl_vendors[[#This Row],[Vendor_Name]]))=0</f>
        <v>0</v>
      </c>
      <c r="O79" t="b">
        <f>LEN(TRIM(tbl_vendors[[#This Row],[Email]]))=0</f>
        <v>0</v>
      </c>
      <c r="P79" t="b">
        <f>OR(ISERROR(FIND("@",tbl_vendors[[#This Row],[Email]])),ISERROR(FIND(".",tbl_vendors[[#This Row],[Email]])))</f>
        <v>0</v>
      </c>
      <c r="Q79" t="b">
        <f>ISNA(MATCH(tbl_vendors[[#This Row],[Country]],tbl_country[country],0))</f>
        <v>0</v>
      </c>
      <c r="R79" t="b">
        <f>ISNA(MATCH(tbl_vendors[[#This Row],[Currency]],tbl_country[currency],0))</f>
        <v>0</v>
      </c>
      <c r="S79" t="b">
        <f>_xlfn.XLOOKUP(tbl_vendors[[#This Row],[Country]],tbl_country[country],tbl_country[currency],"NotFound")&lt;&gt;tbl_vendors[[#This Row],[Currency]]</f>
        <v>0</v>
      </c>
      <c r="T79" t="b">
        <f>ISNA(MATCH(tbl_vendors[[#This Row],[Payment_Terms]],tbl_payment_terms[Payment_Terms],0))</f>
        <v>0</v>
      </c>
      <c r="U79" t="b">
        <f>ISNA(MATCH(tbl_vendors[[#This Row],[Status]],tbl_status[valid_status]))</f>
        <v>0</v>
      </c>
      <c r="V79" t="b">
        <f ca="1">tbl_vendors[[#This Row],[Created_Date]]&gt;TODAY()</f>
        <v>0</v>
      </c>
      <c r="W79" t="b">
        <f>tbl_vendors[[#This Row],[Updated_Date]]&lt;tbl_vendors[[#This Row],[Created_Date]]</f>
        <v>0</v>
      </c>
      <c r="X79" t="b">
        <f>COUNTIF(tbl_vendors[Vendor_Name],tbl_vendors[[#This Row],[Vendor_Name]])&gt;1</f>
        <v>0</v>
      </c>
      <c r="Y79" s="14" cm="1">
        <f t="array" aca="1" ref="Y79" ca="1">IFERROR(SUM(L79:X79*1),4)</f>
        <v>0</v>
      </c>
      <c r="Z79" t="str">
        <f ca="1">IF(tbl_vendors[[#This Row],[error_count]]&gt;0,"FAIL","PASS")</f>
        <v>PASS</v>
      </c>
    </row>
    <row r="80" spans="1:26" x14ac:dyDescent="0.3">
      <c r="A80" t="s">
        <v>352</v>
      </c>
      <c r="B80" t="s">
        <v>353</v>
      </c>
      <c r="C80" t="s">
        <v>79</v>
      </c>
      <c r="D80" t="s">
        <v>354</v>
      </c>
      <c r="E80" t="s">
        <v>39</v>
      </c>
      <c r="F80" t="s">
        <v>75</v>
      </c>
      <c r="G80" t="s">
        <v>355</v>
      </c>
      <c r="H80" t="s">
        <v>34</v>
      </c>
      <c r="I80" t="s">
        <v>26</v>
      </c>
      <c r="J80" s="1">
        <v>45657</v>
      </c>
      <c r="K80" s="1">
        <v>45818</v>
      </c>
      <c r="L80" t="b">
        <f>COUNTIF(tbl_vendors[Vendor_ID],tbl_vendors[[#This Row],[Vendor_ID]])&gt;1</f>
        <v>0</v>
      </c>
      <c r="M80" t="b">
        <f>ISBLANK(tbl_vendors[[#This Row],[Vendor_ID]])</f>
        <v>0</v>
      </c>
      <c r="N80" t="b">
        <f>LEN(TRIM(tbl_vendors[[#This Row],[Vendor_Name]]))=0</f>
        <v>0</v>
      </c>
      <c r="O80" t="b">
        <f>LEN(TRIM(tbl_vendors[[#This Row],[Email]]))=0</f>
        <v>0</v>
      </c>
      <c r="P80" t="b">
        <f>OR(ISERROR(FIND("@",tbl_vendors[[#This Row],[Email]])),ISERROR(FIND(".",tbl_vendors[[#This Row],[Email]])))</f>
        <v>0</v>
      </c>
      <c r="Q80" t="b">
        <f>ISNA(MATCH(tbl_vendors[[#This Row],[Country]],tbl_country[country],0))</f>
        <v>0</v>
      </c>
      <c r="R80" t="b">
        <f>ISNA(MATCH(tbl_vendors[[#This Row],[Currency]],tbl_country[currency],0))</f>
        <v>0</v>
      </c>
      <c r="S80" t="b">
        <f>_xlfn.XLOOKUP(tbl_vendors[[#This Row],[Country]],tbl_country[country],tbl_country[currency],"NotFound")&lt;&gt;tbl_vendors[[#This Row],[Currency]]</f>
        <v>0</v>
      </c>
      <c r="T80" t="b">
        <f>ISNA(MATCH(tbl_vendors[[#This Row],[Payment_Terms]],tbl_payment_terms[Payment_Terms],0))</f>
        <v>0</v>
      </c>
      <c r="U80" t="b">
        <f>ISNA(MATCH(tbl_vendors[[#This Row],[Status]],tbl_status[valid_status]))</f>
        <v>0</v>
      </c>
      <c r="V80" t="b">
        <f ca="1">tbl_vendors[[#This Row],[Created_Date]]&gt;TODAY()</f>
        <v>0</v>
      </c>
      <c r="W80" t="b">
        <f>tbl_vendors[[#This Row],[Updated_Date]]&lt;tbl_vendors[[#This Row],[Created_Date]]</f>
        <v>0</v>
      </c>
      <c r="X80" t="b">
        <f>COUNTIF(tbl_vendors[Vendor_Name],tbl_vendors[[#This Row],[Vendor_Name]])&gt;1</f>
        <v>1</v>
      </c>
      <c r="Y80" s="14" cm="1">
        <f t="array" aca="1" ref="Y80" ca="1">IFERROR(SUM(L80:X80*1),4)</f>
        <v>1</v>
      </c>
      <c r="Z80" t="str">
        <f ca="1">IF(tbl_vendors[[#This Row],[error_count]]&gt;0,"FAIL","PASS")</f>
        <v>FAIL</v>
      </c>
    </row>
    <row r="81" spans="1:26" x14ac:dyDescent="0.3">
      <c r="A81" t="s">
        <v>356</v>
      </c>
      <c r="B81" t="s">
        <v>357</v>
      </c>
      <c r="C81" t="s">
        <v>79</v>
      </c>
      <c r="E81" t="s">
        <v>39</v>
      </c>
      <c r="F81" t="s">
        <v>75</v>
      </c>
      <c r="G81" t="s">
        <v>358</v>
      </c>
      <c r="H81" t="s">
        <v>47</v>
      </c>
      <c r="I81" t="s">
        <v>53</v>
      </c>
      <c r="J81" s="1">
        <v>45070</v>
      </c>
      <c r="K81" s="1">
        <v>45495</v>
      </c>
      <c r="L81" t="b">
        <f>COUNTIF(tbl_vendors[Vendor_ID],tbl_vendors[[#This Row],[Vendor_ID]])&gt;1</f>
        <v>0</v>
      </c>
      <c r="M81" t="b">
        <f>ISBLANK(tbl_vendors[[#This Row],[Vendor_ID]])</f>
        <v>0</v>
      </c>
      <c r="N81" t="b">
        <f>LEN(TRIM(tbl_vendors[[#This Row],[Vendor_Name]]))=0</f>
        <v>0</v>
      </c>
      <c r="O81" t="b">
        <f>LEN(TRIM(tbl_vendors[[#This Row],[Email]]))=0</f>
        <v>0</v>
      </c>
      <c r="P81" t="b">
        <f>OR(ISERROR(FIND("@",tbl_vendors[[#This Row],[Email]])),ISERROR(FIND(".",tbl_vendors[[#This Row],[Email]])))</f>
        <v>0</v>
      </c>
      <c r="Q81" t="b">
        <f>ISNA(MATCH(tbl_vendors[[#This Row],[Country]],tbl_country[country],0))</f>
        <v>0</v>
      </c>
      <c r="R81" t="b">
        <f>ISNA(MATCH(tbl_vendors[[#This Row],[Currency]],tbl_country[currency],0))</f>
        <v>0</v>
      </c>
      <c r="S81" t="b">
        <f>_xlfn.XLOOKUP(tbl_vendors[[#This Row],[Country]],tbl_country[country],tbl_country[currency],"NotFound")&lt;&gt;tbl_vendors[[#This Row],[Currency]]</f>
        <v>0</v>
      </c>
      <c r="T81" t="b">
        <f>ISNA(MATCH(tbl_vendors[[#This Row],[Payment_Terms]],tbl_payment_terms[Payment_Terms],0))</f>
        <v>0</v>
      </c>
      <c r="U81" t="b">
        <f>ISNA(MATCH(tbl_vendors[[#This Row],[Status]],tbl_status[valid_status]))</f>
        <v>1</v>
      </c>
      <c r="V81" t="b">
        <f ca="1">tbl_vendors[[#This Row],[Created_Date]]&gt;TODAY()</f>
        <v>0</v>
      </c>
      <c r="W81" t="b">
        <f>tbl_vendors[[#This Row],[Updated_Date]]&lt;tbl_vendors[[#This Row],[Created_Date]]</f>
        <v>0</v>
      </c>
      <c r="X81" t="b">
        <f>COUNTIF(tbl_vendors[Vendor_Name],tbl_vendors[[#This Row],[Vendor_Name]])&gt;1</f>
        <v>1</v>
      </c>
      <c r="Y81" s="14" cm="1">
        <f t="array" aca="1" ref="Y81" ca="1">IFERROR(SUM(L81:X81*1),4)</f>
        <v>2</v>
      </c>
      <c r="Z81" t="str">
        <f ca="1">IF(tbl_vendors[[#This Row],[error_count]]&gt;0,"FAIL","PASS")</f>
        <v>FAIL</v>
      </c>
    </row>
    <row r="82" spans="1:26" x14ac:dyDescent="0.3">
      <c r="A82" t="s">
        <v>359</v>
      </c>
      <c r="B82" t="s">
        <v>360</v>
      </c>
      <c r="C82" t="s">
        <v>29</v>
      </c>
      <c r="D82" t="s">
        <v>361</v>
      </c>
      <c r="E82" t="s">
        <v>31</v>
      </c>
      <c r="F82" t="s">
        <v>23</v>
      </c>
      <c r="G82" t="s">
        <v>362</v>
      </c>
      <c r="H82" t="s">
        <v>47</v>
      </c>
      <c r="I82" t="s">
        <v>26</v>
      </c>
      <c r="J82" s="1">
        <v>44770</v>
      </c>
      <c r="K82" s="1">
        <v>45423</v>
      </c>
      <c r="L82" t="b">
        <f>COUNTIF(tbl_vendors[Vendor_ID],tbl_vendors[[#This Row],[Vendor_ID]])&gt;1</f>
        <v>0</v>
      </c>
      <c r="M82" t="b">
        <f>ISBLANK(tbl_vendors[[#This Row],[Vendor_ID]])</f>
        <v>0</v>
      </c>
      <c r="N82" t="b">
        <f>LEN(TRIM(tbl_vendors[[#This Row],[Vendor_Name]]))=0</f>
        <v>0</v>
      </c>
      <c r="O82" t="b">
        <f>LEN(TRIM(tbl_vendors[[#This Row],[Email]]))=0</f>
        <v>0</v>
      </c>
      <c r="P82" t="b">
        <f>OR(ISERROR(FIND("@",tbl_vendors[[#This Row],[Email]])),ISERROR(FIND(".",tbl_vendors[[#This Row],[Email]])))</f>
        <v>0</v>
      </c>
      <c r="Q82" t="b">
        <f>ISNA(MATCH(tbl_vendors[[#This Row],[Country]],tbl_country[country],0))</f>
        <v>0</v>
      </c>
      <c r="R82" t="b">
        <f>ISNA(MATCH(tbl_vendors[[#This Row],[Currency]],tbl_country[currency],0))</f>
        <v>0</v>
      </c>
      <c r="S82" t="b">
        <f>_xlfn.XLOOKUP(tbl_vendors[[#This Row],[Country]],tbl_country[country],tbl_country[currency],"NotFound")&lt;&gt;tbl_vendors[[#This Row],[Currency]]</f>
        <v>0</v>
      </c>
      <c r="T82" t="b">
        <f>ISNA(MATCH(tbl_vendors[[#This Row],[Payment_Terms]],tbl_payment_terms[Payment_Terms],0))</f>
        <v>0</v>
      </c>
      <c r="U82" t="b">
        <f>ISNA(MATCH(tbl_vendors[[#This Row],[Status]],tbl_status[valid_status]))</f>
        <v>0</v>
      </c>
      <c r="V82" t="b">
        <f ca="1">tbl_vendors[[#This Row],[Created_Date]]&gt;TODAY()</f>
        <v>0</v>
      </c>
      <c r="W82" t="b">
        <f>tbl_vendors[[#This Row],[Updated_Date]]&lt;tbl_vendors[[#This Row],[Created_Date]]</f>
        <v>0</v>
      </c>
      <c r="X82" t="b">
        <f>COUNTIF(tbl_vendors[Vendor_Name],tbl_vendors[[#This Row],[Vendor_Name]])&gt;1</f>
        <v>0</v>
      </c>
      <c r="Y82" s="14" cm="1">
        <f t="array" aca="1" ref="Y82" ca="1">IFERROR(SUM(L82:X82*1),4)</f>
        <v>0</v>
      </c>
      <c r="Z82" t="str">
        <f ca="1">IF(tbl_vendors[[#This Row],[error_count]]&gt;0,"FAIL","PASS")</f>
        <v>PASS</v>
      </c>
    </row>
    <row r="83" spans="1:26" x14ac:dyDescent="0.3">
      <c r="A83" t="s">
        <v>363</v>
      </c>
      <c r="B83" t="s">
        <v>364</v>
      </c>
      <c r="C83" t="s">
        <v>37</v>
      </c>
      <c r="D83" t="s">
        <v>365</v>
      </c>
      <c r="E83" t="s">
        <v>39</v>
      </c>
      <c r="F83" t="s">
        <v>16</v>
      </c>
      <c r="G83" t="s">
        <v>366</v>
      </c>
      <c r="H83" t="s">
        <v>52</v>
      </c>
      <c r="I83" t="s">
        <v>26</v>
      </c>
      <c r="J83" s="1">
        <v>44776</v>
      </c>
      <c r="K83" s="1">
        <v>45081</v>
      </c>
      <c r="L83" t="b">
        <f>COUNTIF(tbl_vendors[Vendor_ID],tbl_vendors[[#This Row],[Vendor_ID]])&gt;1</f>
        <v>0</v>
      </c>
      <c r="M83" t="b">
        <f>ISBLANK(tbl_vendors[[#This Row],[Vendor_ID]])</f>
        <v>0</v>
      </c>
      <c r="N83" t="b">
        <f>LEN(TRIM(tbl_vendors[[#This Row],[Vendor_Name]]))=0</f>
        <v>0</v>
      </c>
      <c r="O83" t="b">
        <f>LEN(TRIM(tbl_vendors[[#This Row],[Email]]))=0</f>
        <v>0</v>
      </c>
      <c r="P83" t="b">
        <f>OR(ISERROR(FIND("@",tbl_vendors[[#This Row],[Email]])),ISERROR(FIND(".",tbl_vendors[[#This Row],[Email]])))</f>
        <v>0</v>
      </c>
      <c r="Q83" t="b">
        <f>ISNA(MATCH(tbl_vendors[[#This Row],[Country]],tbl_country[country],0))</f>
        <v>0</v>
      </c>
      <c r="R83" t="b">
        <f>ISNA(MATCH(tbl_vendors[[#This Row],[Currency]],tbl_country[currency],0))</f>
        <v>0</v>
      </c>
      <c r="S83" t="b">
        <f>_xlfn.XLOOKUP(tbl_vendors[[#This Row],[Country]],tbl_country[country],tbl_country[currency],"NotFound")&lt;&gt;tbl_vendors[[#This Row],[Currency]]</f>
        <v>0</v>
      </c>
      <c r="T83" t="b">
        <f>ISNA(MATCH(tbl_vendors[[#This Row],[Payment_Terms]],tbl_payment_terms[Payment_Terms],0))</f>
        <v>0</v>
      </c>
      <c r="U83" t="b">
        <f>ISNA(MATCH(tbl_vendors[[#This Row],[Status]],tbl_status[valid_status]))</f>
        <v>0</v>
      </c>
      <c r="V83" t="b">
        <f ca="1">tbl_vendors[[#This Row],[Created_Date]]&gt;TODAY()</f>
        <v>0</v>
      </c>
      <c r="W83" t="b">
        <f>tbl_vendors[[#This Row],[Updated_Date]]&lt;tbl_vendors[[#This Row],[Created_Date]]</f>
        <v>0</v>
      </c>
      <c r="X83" t="b">
        <f>COUNTIF(tbl_vendors[Vendor_Name],tbl_vendors[[#This Row],[Vendor_Name]])&gt;1</f>
        <v>0</v>
      </c>
      <c r="Y83" s="14" cm="1">
        <f t="array" aca="1" ref="Y83" ca="1">IFERROR(SUM(L83:X83*1),4)</f>
        <v>0</v>
      </c>
      <c r="Z83" t="str">
        <f ca="1">IF(tbl_vendors[[#This Row],[error_count]]&gt;0,"FAIL","PASS")</f>
        <v>PASS</v>
      </c>
    </row>
    <row r="84" spans="1:26" x14ac:dyDescent="0.3">
      <c r="A84" t="s">
        <v>367</v>
      </c>
      <c r="B84" t="s">
        <v>368</v>
      </c>
      <c r="C84" t="s">
        <v>66</v>
      </c>
      <c r="D84" t="s">
        <v>369</v>
      </c>
      <c r="E84" t="s">
        <v>67</v>
      </c>
      <c r="F84" t="s">
        <v>75</v>
      </c>
      <c r="G84" t="s">
        <v>370</v>
      </c>
      <c r="H84" t="s">
        <v>34</v>
      </c>
      <c r="I84" t="s">
        <v>19</v>
      </c>
      <c r="J84" s="1">
        <v>45794</v>
      </c>
      <c r="K84" s="1">
        <v>45889</v>
      </c>
      <c r="L84" t="b">
        <f>COUNTIF(tbl_vendors[Vendor_ID],tbl_vendors[[#This Row],[Vendor_ID]])&gt;1</f>
        <v>0</v>
      </c>
      <c r="M84" t="b">
        <f>ISBLANK(tbl_vendors[[#This Row],[Vendor_ID]])</f>
        <v>0</v>
      </c>
      <c r="N84" t="b">
        <f>LEN(TRIM(tbl_vendors[[#This Row],[Vendor_Name]]))=0</f>
        <v>0</v>
      </c>
      <c r="O84" t="b">
        <f>LEN(TRIM(tbl_vendors[[#This Row],[Email]]))=0</f>
        <v>0</v>
      </c>
      <c r="P84" t="b">
        <f>OR(ISERROR(FIND("@",tbl_vendors[[#This Row],[Email]])),ISERROR(FIND(".",tbl_vendors[[#This Row],[Email]])))</f>
        <v>0</v>
      </c>
      <c r="Q84" t="b">
        <f>ISNA(MATCH(tbl_vendors[[#This Row],[Country]],tbl_country[country],0))</f>
        <v>0</v>
      </c>
      <c r="R84" t="b">
        <f>ISNA(MATCH(tbl_vendors[[#This Row],[Currency]],tbl_country[currency],0))</f>
        <v>0</v>
      </c>
      <c r="S84" t="b">
        <f>_xlfn.XLOOKUP(tbl_vendors[[#This Row],[Country]],tbl_country[country],tbl_country[currency],"NotFound")&lt;&gt;tbl_vendors[[#This Row],[Currency]]</f>
        <v>0</v>
      </c>
      <c r="T84" t="b">
        <f>ISNA(MATCH(tbl_vendors[[#This Row],[Payment_Terms]],tbl_payment_terms[Payment_Terms],0))</f>
        <v>0</v>
      </c>
      <c r="U84" t="b">
        <f>ISNA(MATCH(tbl_vendors[[#This Row],[Status]],tbl_status[valid_status]))</f>
        <v>0</v>
      </c>
      <c r="V84" t="b">
        <f ca="1">tbl_vendors[[#This Row],[Created_Date]]&gt;TODAY()</f>
        <v>0</v>
      </c>
      <c r="W84" t="b">
        <f>tbl_vendors[[#This Row],[Updated_Date]]&lt;tbl_vendors[[#This Row],[Created_Date]]</f>
        <v>0</v>
      </c>
      <c r="X84" t="b">
        <f>COUNTIF(tbl_vendors[Vendor_Name],tbl_vendors[[#This Row],[Vendor_Name]])&gt;1</f>
        <v>1</v>
      </c>
      <c r="Y84" s="14" cm="1">
        <f t="array" aca="1" ref="Y84" ca="1">IFERROR(SUM(L84:X84*1),4)</f>
        <v>1</v>
      </c>
      <c r="Z84" t="str">
        <f ca="1">IF(tbl_vendors[[#This Row],[error_count]]&gt;0,"FAIL","PASS")</f>
        <v>FAIL</v>
      </c>
    </row>
    <row r="85" spans="1:26" x14ac:dyDescent="0.3">
      <c r="A85" t="s">
        <v>371</v>
      </c>
      <c r="B85" t="s">
        <v>372</v>
      </c>
      <c r="C85" t="s">
        <v>153</v>
      </c>
      <c r="D85" t="s">
        <v>373</v>
      </c>
      <c r="E85" t="s">
        <v>155</v>
      </c>
      <c r="F85" t="s">
        <v>75</v>
      </c>
      <c r="G85" t="s">
        <v>374</v>
      </c>
      <c r="H85" t="s">
        <v>34</v>
      </c>
      <c r="I85" t="s">
        <v>26</v>
      </c>
      <c r="J85" s="1">
        <v>45001</v>
      </c>
      <c r="K85" s="1">
        <v>45746</v>
      </c>
      <c r="L85" t="b">
        <f>COUNTIF(tbl_vendors[Vendor_ID],tbl_vendors[[#This Row],[Vendor_ID]])&gt;1</f>
        <v>0</v>
      </c>
      <c r="M85" t="b">
        <f>ISBLANK(tbl_vendors[[#This Row],[Vendor_ID]])</f>
        <v>0</v>
      </c>
      <c r="N85" t="b">
        <f>LEN(TRIM(tbl_vendors[[#This Row],[Vendor_Name]]))=0</f>
        <v>0</v>
      </c>
      <c r="O85" t="b">
        <f>LEN(TRIM(tbl_vendors[[#This Row],[Email]]))=0</f>
        <v>0</v>
      </c>
      <c r="P85" t="b">
        <f>OR(ISERROR(FIND("@",tbl_vendors[[#This Row],[Email]])),ISERROR(FIND(".",tbl_vendors[[#This Row],[Email]])))</f>
        <v>0</v>
      </c>
      <c r="Q85" t="b">
        <f>ISNA(MATCH(tbl_vendors[[#This Row],[Country]],tbl_country[country],0))</f>
        <v>0</v>
      </c>
      <c r="R85" t="b">
        <f>ISNA(MATCH(tbl_vendors[[#This Row],[Currency]],tbl_country[currency],0))</f>
        <v>0</v>
      </c>
      <c r="S85" t="b">
        <f>_xlfn.XLOOKUP(tbl_vendors[[#This Row],[Country]],tbl_country[country],tbl_country[currency],"NotFound")&lt;&gt;tbl_vendors[[#This Row],[Currency]]</f>
        <v>0</v>
      </c>
      <c r="T85" t="b">
        <f>ISNA(MATCH(tbl_vendors[[#This Row],[Payment_Terms]],tbl_payment_terms[Payment_Terms],0))</f>
        <v>0</v>
      </c>
      <c r="U85" t="b">
        <f>ISNA(MATCH(tbl_vendors[[#This Row],[Status]],tbl_status[valid_status]))</f>
        <v>0</v>
      </c>
      <c r="V85" t="b">
        <f ca="1">tbl_vendors[[#This Row],[Created_Date]]&gt;TODAY()</f>
        <v>0</v>
      </c>
      <c r="W85" t="b">
        <f>tbl_vendors[[#This Row],[Updated_Date]]&lt;tbl_vendors[[#This Row],[Created_Date]]</f>
        <v>0</v>
      </c>
      <c r="X85" t="b">
        <f>COUNTIF(tbl_vendors[Vendor_Name],tbl_vendors[[#This Row],[Vendor_Name]])&gt;1</f>
        <v>0</v>
      </c>
      <c r="Y85" s="14" cm="1">
        <f t="array" aca="1" ref="Y85" ca="1">IFERROR(SUM(L85:X85*1),4)</f>
        <v>0</v>
      </c>
      <c r="Z85" t="str">
        <f ca="1">IF(tbl_vendors[[#This Row],[error_count]]&gt;0,"FAIL","PASS")</f>
        <v>PASS</v>
      </c>
    </row>
    <row r="86" spans="1:26" x14ac:dyDescent="0.3">
      <c r="A86" t="s">
        <v>375</v>
      </c>
      <c r="B86" t="s">
        <v>376</v>
      </c>
      <c r="C86" t="s">
        <v>109</v>
      </c>
      <c r="D86" t="s">
        <v>377</v>
      </c>
      <c r="E86" t="s">
        <v>39</v>
      </c>
      <c r="F86" t="s">
        <v>23</v>
      </c>
      <c r="H86" t="s">
        <v>69</v>
      </c>
      <c r="I86" t="s">
        <v>19485</v>
      </c>
      <c r="J86" s="1">
        <v>46194</v>
      </c>
      <c r="K86" s="1">
        <v>46201</v>
      </c>
      <c r="L86" t="b">
        <f>COUNTIF(tbl_vendors[Vendor_ID],tbl_vendors[[#This Row],[Vendor_ID]])&gt;1</f>
        <v>0</v>
      </c>
      <c r="M86" t="b">
        <f>ISBLANK(tbl_vendors[[#This Row],[Vendor_ID]])</f>
        <v>0</v>
      </c>
      <c r="N86" t="b">
        <f>LEN(TRIM(tbl_vendors[[#This Row],[Vendor_Name]]))=0</f>
        <v>0</v>
      </c>
      <c r="O86" t="b">
        <f>LEN(TRIM(tbl_vendors[[#This Row],[Email]]))=0</f>
        <v>1</v>
      </c>
      <c r="P86" t="b">
        <f>OR(ISERROR(FIND("@",tbl_vendors[[#This Row],[Email]])),ISERROR(FIND(".",tbl_vendors[[#This Row],[Email]])))</f>
        <v>1</v>
      </c>
      <c r="Q86" t="b">
        <f>ISNA(MATCH(tbl_vendors[[#This Row],[Country]],tbl_country[country],0))</f>
        <v>0</v>
      </c>
      <c r="R86" t="b">
        <f>ISNA(MATCH(tbl_vendors[[#This Row],[Currency]],tbl_country[currency],0))</f>
        <v>0</v>
      </c>
      <c r="S86" t="b">
        <f>_xlfn.XLOOKUP(tbl_vendors[[#This Row],[Country]],tbl_country[country],tbl_country[currency],"NotFound")&lt;&gt;tbl_vendors[[#This Row],[Currency]]</f>
        <v>1</v>
      </c>
      <c r="T86" t="b">
        <f>ISNA(MATCH(tbl_vendors[[#This Row],[Payment_Terms]],tbl_payment_terms[Payment_Terms],0))</f>
        <v>0</v>
      </c>
      <c r="U86" t="b">
        <f>ISNA(MATCH(tbl_vendors[[#This Row],[Status]],tbl_status[valid_status]))</f>
        <v>0</v>
      </c>
      <c r="V86" t="b">
        <f ca="1">tbl_vendors[[#This Row],[Created_Date]]&gt;TODAY()</f>
        <v>0</v>
      </c>
      <c r="W86" t="b">
        <f>tbl_vendors[[#This Row],[Updated_Date]]&lt;tbl_vendors[[#This Row],[Created_Date]]</f>
        <v>0</v>
      </c>
      <c r="X86" t="b">
        <f>COUNTIF(tbl_vendors[Vendor_Name],tbl_vendors[[#This Row],[Vendor_Name]])&gt;1</f>
        <v>0</v>
      </c>
      <c r="Y86" s="14" cm="1">
        <f t="array" aca="1" ref="Y86" ca="1">IFERROR(SUM(L86:X86*1),4)</f>
        <v>3</v>
      </c>
      <c r="Z86" t="str">
        <f ca="1">IF(tbl_vendors[[#This Row],[error_count]]&gt;0,"FAIL","PASS")</f>
        <v>FAIL</v>
      </c>
    </row>
    <row r="87" spans="1:26" x14ac:dyDescent="0.3">
      <c r="A87" t="s">
        <v>378</v>
      </c>
      <c r="B87" t="s">
        <v>379</v>
      </c>
      <c r="C87" t="s">
        <v>100</v>
      </c>
      <c r="D87" t="s">
        <v>380</v>
      </c>
      <c r="E87" t="s">
        <v>39</v>
      </c>
      <c r="F87" t="s">
        <v>32</v>
      </c>
      <c r="G87" t="s">
        <v>381</v>
      </c>
      <c r="H87" t="s">
        <v>42</v>
      </c>
      <c r="I87" t="s">
        <v>26</v>
      </c>
      <c r="J87" s="1">
        <v>45886</v>
      </c>
      <c r="K87" s="1">
        <v>46152</v>
      </c>
      <c r="L87" t="b">
        <f>COUNTIF(tbl_vendors[Vendor_ID],tbl_vendors[[#This Row],[Vendor_ID]])&gt;1</f>
        <v>0</v>
      </c>
      <c r="M87" t="b">
        <f>ISBLANK(tbl_vendors[[#This Row],[Vendor_ID]])</f>
        <v>0</v>
      </c>
      <c r="N87" t="b">
        <f>LEN(TRIM(tbl_vendors[[#This Row],[Vendor_Name]]))=0</f>
        <v>0</v>
      </c>
      <c r="O87" t="b">
        <f>LEN(TRIM(tbl_vendors[[#This Row],[Email]]))=0</f>
        <v>0</v>
      </c>
      <c r="P87" t="b">
        <f>OR(ISERROR(FIND("@",tbl_vendors[[#This Row],[Email]])),ISERROR(FIND(".",tbl_vendors[[#This Row],[Email]])))</f>
        <v>0</v>
      </c>
      <c r="Q87" t="b">
        <f>ISNA(MATCH(tbl_vendors[[#This Row],[Country]],tbl_country[country],0))</f>
        <v>0</v>
      </c>
      <c r="R87" t="b">
        <f>ISNA(MATCH(tbl_vendors[[#This Row],[Currency]],tbl_country[currency],0))</f>
        <v>0</v>
      </c>
      <c r="S87" t="b">
        <f>_xlfn.XLOOKUP(tbl_vendors[[#This Row],[Country]],tbl_country[country],tbl_country[currency],"NotFound")&lt;&gt;tbl_vendors[[#This Row],[Currency]]</f>
        <v>0</v>
      </c>
      <c r="T87" t="b">
        <f>ISNA(MATCH(tbl_vendors[[#This Row],[Payment_Terms]],tbl_payment_terms[Payment_Terms],0))</f>
        <v>0</v>
      </c>
      <c r="U87" t="b">
        <f>ISNA(MATCH(tbl_vendors[[#This Row],[Status]],tbl_status[valid_status]))</f>
        <v>0</v>
      </c>
      <c r="V87" t="b">
        <f ca="1">tbl_vendors[[#This Row],[Created_Date]]&gt;TODAY()</f>
        <v>0</v>
      </c>
      <c r="W87" t="b">
        <f>tbl_vendors[[#This Row],[Updated_Date]]&lt;tbl_vendors[[#This Row],[Created_Date]]</f>
        <v>0</v>
      </c>
      <c r="X87" t="b">
        <f>COUNTIF(tbl_vendors[Vendor_Name],tbl_vendors[[#This Row],[Vendor_Name]])&gt;1</f>
        <v>0</v>
      </c>
      <c r="Y87" s="14" cm="1">
        <f t="array" aca="1" ref="Y87" ca="1">IFERROR(SUM(L87:X87*1),4)</f>
        <v>0</v>
      </c>
      <c r="Z87" t="str">
        <f ca="1">IF(tbl_vendors[[#This Row],[error_count]]&gt;0,"FAIL","PASS")</f>
        <v>PASS</v>
      </c>
    </row>
    <row r="88" spans="1:26" x14ac:dyDescent="0.3">
      <c r="A88" t="s">
        <v>382</v>
      </c>
      <c r="B88" t="s">
        <v>383</v>
      </c>
      <c r="C88" t="s">
        <v>109</v>
      </c>
      <c r="D88" t="s">
        <v>384</v>
      </c>
      <c r="E88" t="s">
        <v>39</v>
      </c>
      <c r="F88" t="s">
        <v>40</v>
      </c>
      <c r="G88" t="s">
        <v>385</v>
      </c>
      <c r="H88" t="s">
        <v>47</v>
      </c>
      <c r="I88" t="s">
        <v>26</v>
      </c>
      <c r="J88" s="1">
        <v>45420</v>
      </c>
      <c r="K88" s="1">
        <v>45887</v>
      </c>
      <c r="L88" t="b">
        <f>COUNTIF(tbl_vendors[Vendor_ID],tbl_vendors[[#This Row],[Vendor_ID]])&gt;1</f>
        <v>0</v>
      </c>
      <c r="M88" t="b">
        <f>ISBLANK(tbl_vendors[[#This Row],[Vendor_ID]])</f>
        <v>0</v>
      </c>
      <c r="N88" t="b">
        <f>LEN(TRIM(tbl_vendors[[#This Row],[Vendor_Name]]))=0</f>
        <v>0</v>
      </c>
      <c r="O88" t="b">
        <f>LEN(TRIM(tbl_vendors[[#This Row],[Email]]))=0</f>
        <v>0</v>
      </c>
      <c r="P88" t="b">
        <f>OR(ISERROR(FIND("@",tbl_vendors[[#This Row],[Email]])),ISERROR(FIND(".",tbl_vendors[[#This Row],[Email]])))</f>
        <v>0</v>
      </c>
      <c r="Q88" t="b">
        <f>ISNA(MATCH(tbl_vendors[[#This Row],[Country]],tbl_country[country],0))</f>
        <v>0</v>
      </c>
      <c r="R88" t="b">
        <f>ISNA(MATCH(tbl_vendors[[#This Row],[Currency]],tbl_country[currency],0))</f>
        <v>0</v>
      </c>
      <c r="S88" t="b">
        <f>_xlfn.XLOOKUP(tbl_vendors[[#This Row],[Country]],tbl_country[country],tbl_country[currency],"NotFound")&lt;&gt;tbl_vendors[[#This Row],[Currency]]</f>
        <v>1</v>
      </c>
      <c r="T88" t="b">
        <f>ISNA(MATCH(tbl_vendors[[#This Row],[Payment_Terms]],tbl_payment_terms[Payment_Terms],0))</f>
        <v>0</v>
      </c>
      <c r="U88" t="b">
        <f>ISNA(MATCH(tbl_vendors[[#This Row],[Status]],tbl_status[valid_status]))</f>
        <v>0</v>
      </c>
      <c r="V88" t="b">
        <f ca="1">tbl_vendors[[#This Row],[Created_Date]]&gt;TODAY()</f>
        <v>0</v>
      </c>
      <c r="W88" t="b">
        <f>tbl_vendors[[#This Row],[Updated_Date]]&lt;tbl_vendors[[#This Row],[Created_Date]]</f>
        <v>0</v>
      </c>
      <c r="X88" t="b">
        <f>COUNTIF(tbl_vendors[Vendor_Name],tbl_vendors[[#This Row],[Vendor_Name]])&gt;1</f>
        <v>0</v>
      </c>
      <c r="Y88" s="14" cm="1">
        <f t="array" aca="1" ref="Y88" ca="1">IFERROR(SUM(L88:X88*1),4)</f>
        <v>1</v>
      </c>
      <c r="Z88" t="str">
        <f ca="1">IF(tbl_vendors[[#This Row],[error_count]]&gt;0,"FAIL","PASS")</f>
        <v>FAIL</v>
      </c>
    </row>
    <row r="89" spans="1:26" x14ac:dyDescent="0.3">
      <c r="A89" t="s">
        <v>386</v>
      </c>
      <c r="B89" t="s">
        <v>387</v>
      </c>
      <c r="C89" t="s">
        <v>13</v>
      </c>
      <c r="D89" t="s">
        <v>388</v>
      </c>
      <c r="E89" t="s">
        <v>15</v>
      </c>
      <c r="F89" t="s">
        <v>75</v>
      </c>
      <c r="G89" t="s">
        <v>389</v>
      </c>
      <c r="H89" t="s">
        <v>34</v>
      </c>
      <c r="I89" t="s">
        <v>26</v>
      </c>
      <c r="J89" s="1">
        <v>46128</v>
      </c>
      <c r="K89" s="1">
        <v>46181</v>
      </c>
      <c r="L89" t="b">
        <f>COUNTIF(tbl_vendors[Vendor_ID],tbl_vendors[[#This Row],[Vendor_ID]])&gt;1</f>
        <v>0</v>
      </c>
      <c r="M89" t="b">
        <f>ISBLANK(tbl_vendors[[#This Row],[Vendor_ID]])</f>
        <v>0</v>
      </c>
      <c r="N89" t="b">
        <f>LEN(TRIM(tbl_vendors[[#This Row],[Vendor_Name]]))=0</f>
        <v>0</v>
      </c>
      <c r="O89" t="b">
        <f>LEN(TRIM(tbl_vendors[[#This Row],[Email]]))=0</f>
        <v>0</v>
      </c>
      <c r="P89" t="b">
        <f>OR(ISERROR(FIND("@",tbl_vendors[[#This Row],[Email]])),ISERROR(FIND(".",tbl_vendors[[#This Row],[Email]])))</f>
        <v>0</v>
      </c>
      <c r="Q89" t="b">
        <f>ISNA(MATCH(tbl_vendors[[#This Row],[Country]],tbl_country[country],0))</f>
        <v>0</v>
      </c>
      <c r="R89" t="b">
        <f>ISNA(MATCH(tbl_vendors[[#This Row],[Currency]],tbl_country[currency],0))</f>
        <v>1</v>
      </c>
      <c r="S89" t="b">
        <f>_xlfn.XLOOKUP(tbl_vendors[[#This Row],[Country]],tbl_country[country],tbl_country[currency],"NotFound")&lt;&gt;tbl_vendors[[#This Row],[Currency]]</f>
        <v>1</v>
      </c>
      <c r="T89" t="b">
        <f>ISNA(MATCH(tbl_vendors[[#This Row],[Payment_Terms]],tbl_payment_terms[Payment_Terms],0))</f>
        <v>0</v>
      </c>
      <c r="U89" t="b">
        <f>ISNA(MATCH(tbl_vendors[[#This Row],[Status]],tbl_status[valid_status]))</f>
        <v>0</v>
      </c>
      <c r="V89" t="b">
        <f ca="1">tbl_vendors[[#This Row],[Created_Date]]&gt;TODAY()</f>
        <v>0</v>
      </c>
      <c r="W89" t="b">
        <f>tbl_vendors[[#This Row],[Updated_Date]]&lt;tbl_vendors[[#This Row],[Created_Date]]</f>
        <v>0</v>
      </c>
      <c r="X89" t="b">
        <f>COUNTIF(tbl_vendors[Vendor_Name],tbl_vendors[[#This Row],[Vendor_Name]])&gt;1</f>
        <v>0</v>
      </c>
      <c r="Y89" s="14" cm="1">
        <f t="array" aca="1" ref="Y89" ca="1">IFERROR(SUM(L89:X89*1),4)</f>
        <v>2</v>
      </c>
      <c r="Z89" t="str">
        <f ca="1">IF(tbl_vendors[[#This Row],[error_count]]&gt;0,"FAIL","PASS")</f>
        <v>FAIL</v>
      </c>
    </row>
    <row r="90" spans="1:26" x14ac:dyDescent="0.3">
      <c r="A90" t="s">
        <v>390</v>
      </c>
      <c r="B90" t="s">
        <v>391</v>
      </c>
      <c r="C90" t="s">
        <v>56</v>
      </c>
      <c r="D90" t="s">
        <v>392</v>
      </c>
      <c r="E90" t="s">
        <v>58</v>
      </c>
      <c r="F90" t="s">
        <v>75</v>
      </c>
      <c r="G90" t="s">
        <v>393</v>
      </c>
      <c r="H90" t="s">
        <v>47</v>
      </c>
      <c r="I90" t="s">
        <v>53</v>
      </c>
      <c r="J90" s="1">
        <v>45883</v>
      </c>
      <c r="K90" s="1">
        <v>46155</v>
      </c>
      <c r="L90" t="b">
        <f>COUNTIF(tbl_vendors[Vendor_ID],tbl_vendors[[#This Row],[Vendor_ID]])&gt;1</f>
        <v>0</v>
      </c>
      <c r="M90" t="b">
        <f>ISBLANK(tbl_vendors[[#This Row],[Vendor_ID]])</f>
        <v>0</v>
      </c>
      <c r="N90" t="b">
        <f>LEN(TRIM(tbl_vendors[[#This Row],[Vendor_Name]]))=0</f>
        <v>0</v>
      </c>
      <c r="O90" t="b">
        <f>LEN(TRIM(tbl_vendors[[#This Row],[Email]]))=0</f>
        <v>0</v>
      </c>
      <c r="P90" t="b">
        <f>OR(ISERROR(FIND("@",tbl_vendors[[#This Row],[Email]])),ISERROR(FIND(".",tbl_vendors[[#This Row],[Email]])))</f>
        <v>0</v>
      </c>
      <c r="Q90" t="b">
        <f>ISNA(MATCH(tbl_vendors[[#This Row],[Country]],tbl_country[country],0))</f>
        <v>0</v>
      </c>
      <c r="R90" t="b">
        <f>ISNA(MATCH(tbl_vendors[[#This Row],[Currency]],tbl_country[currency],0))</f>
        <v>0</v>
      </c>
      <c r="S90" t="b">
        <f>_xlfn.XLOOKUP(tbl_vendors[[#This Row],[Country]],tbl_country[country],tbl_country[currency],"NotFound")&lt;&gt;tbl_vendors[[#This Row],[Currency]]</f>
        <v>0</v>
      </c>
      <c r="T90" t="b">
        <f>ISNA(MATCH(tbl_vendors[[#This Row],[Payment_Terms]],tbl_payment_terms[Payment_Terms],0))</f>
        <v>0</v>
      </c>
      <c r="U90" t="b">
        <f>ISNA(MATCH(tbl_vendors[[#This Row],[Status]],tbl_status[valid_status]))</f>
        <v>1</v>
      </c>
      <c r="V90" t="b">
        <f ca="1">tbl_vendors[[#This Row],[Created_Date]]&gt;TODAY()</f>
        <v>0</v>
      </c>
      <c r="W90" t="b">
        <f>tbl_vendors[[#This Row],[Updated_Date]]&lt;tbl_vendors[[#This Row],[Created_Date]]</f>
        <v>0</v>
      </c>
      <c r="X90" t="b">
        <f>COUNTIF(tbl_vendors[Vendor_Name],tbl_vendors[[#This Row],[Vendor_Name]])&gt;1</f>
        <v>0</v>
      </c>
      <c r="Y90" s="14" cm="1">
        <f t="array" aca="1" ref="Y90" ca="1">IFERROR(SUM(L90:X90*1),4)</f>
        <v>1</v>
      </c>
      <c r="Z90" t="str">
        <f ca="1">IF(tbl_vendors[[#This Row],[error_count]]&gt;0,"FAIL","PASS")</f>
        <v>FAIL</v>
      </c>
    </row>
    <row r="91" spans="1:26" x14ac:dyDescent="0.3">
      <c r="A91" t="s">
        <v>394</v>
      </c>
      <c r="B91" t="s">
        <v>395</v>
      </c>
      <c r="C91" t="s">
        <v>29</v>
      </c>
      <c r="D91" t="s">
        <v>396</v>
      </c>
      <c r="E91" t="s">
        <v>31</v>
      </c>
      <c r="F91" t="s">
        <v>23</v>
      </c>
      <c r="G91" t="s">
        <v>397</v>
      </c>
      <c r="H91" t="s">
        <v>25</v>
      </c>
      <c r="I91" t="s">
        <v>19</v>
      </c>
      <c r="J91" s="1">
        <v>44458</v>
      </c>
      <c r="K91" s="1">
        <v>45678</v>
      </c>
      <c r="L91" t="b">
        <f>COUNTIF(tbl_vendors[Vendor_ID],tbl_vendors[[#This Row],[Vendor_ID]])&gt;1</f>
        <v>0</v>
      </c>
      <c r="M91" t="b">
        <f>ISBLANK(tbl_vendors[[#This Row],[Vendor_ID]])</f>
        <v>0</v>
      </c>
      <c r="N91" t="b">
        <f>LEN(TRIM(tbl_vendors[[#This Row],[Vendor_Name]]))=0</f>
        <v>0</v>
      </c>
      <c r="O91" t="b">
        <f>LEN(TRIM(tbl_vendors[[#This Row],[Email]]))=0</f>
        <v>0</v>
      </c>
      <c r="P91" t="b">
        <f>OR(ISERROR(FIND("@",tbl_vendors[[#This Row],[Email]])),ISERROR(FIND(".",tbl_vendors[[#This Row],[Email]])))</f>
        <v>0</v>
      </c>
      <c r="Q91" t="b">
        <f>ISNA(MATCH(tbl_vendors[[#This Row],[Country]],tbl_country[country],0))</f>
        <v>0</v>
      </c>
      <c r="R91" t="b">
        <f>ISNA(MATCH(tbl_vendors[[#This Row],[Currency]],tbl_country[currency],0))</f>
        <v>0</v>
      </c>
      <c r="S91" t="b">
        <f>_xlfn.XLOOKUP(tbl_vendors[[#This Row],[Country]],tbl_country[country],tbl_country[currency],"NotFound")&lt;&gt;tbl_vendors[[#This Row],[Currency]]</f>
        <v>0</v>
      </c>
      <c r="T91" t="b">
        <f>ISNA(MATCH(tbl_vendors[[#This Row],[Payment_Terms]],tbl_payment_terms[Payment_Terms],0))</f>
        <v>0</v>
      </c>
      <c r="U91" t="b">
        <f>ISNA(MATCH(tbl_vendors[[#This Row],[Status]],tbl_status[valid_status]))</f>
        <v>0</v>
      </c>
      <c r="V91" t="b">
        <f ca="1">tbl_vendors[[#This Row],[Created_Date]]&gt;TODAY()</f>
        <v>0</v>
      </c>
      <c r="W91" t="b">
        <f>tbl_vendors[[#This Row],[Updated_Date]]&lt;tbl_vendors[[#This Row],[Created_Date]]</f>
        <v>0</v>
      </c>
      <c r="X91" t="b">
        <f>COUNTIF(tbl_vendors[Vendor_Name],tbl_vendors[[#This Row],[Vendor_Name]])&gt;1</f>
        <v>0</v>
      </c>
      <c r="Y91" s="14" cm="1">
        <f t="array" aca="1" ref="Y91" ca="1">IFERROR(SUM(L91:X91*1),4)</f>
        <v>0</v>
      </c>
      <c r="Z91" t="str">
        <f ca="1">IF(tbl_vendors[[#This Row],[error_count]]&gt;0,"FAIL","PASS")</f>
        <v>PASS</v>
      </c>
    </row>
    <row r="92" spans="1:26" x14ac:dyDescent="0.3">
      <c r="A92" t="s">
        <v>398</v>
      </c>
      <c r="B92" t="s">
        <v>399</v>
      </c>
      <c r="C92" t="s">
        <v>37</v>
      </c>
      <c r="D92" t="s">
        <v>400</v>
      </c>
      <c r="E92" t="s">
        <v>39</v>
      </c>
      <c r="F92" t="s">
        <v>16</v>
      </c>
      <c r="G92" t="s">
        <v>401</v>
      </c>
      <c r="H92" t="s">
        <v>47</v>
      </c>
      <c r="I92" t="s">
        <v>26</v>
      </c>
      <c r="J92" s="1">
        <v>45038</v>
      </c>
      <c r="K92" s="1">
        <v>45448</v>
      </c>
      <c r="L92" t="b">
        <f>COUNTIF(tbl_vendors[Vendor_ID],tbl_vendors[[#This Row],[Vendor_ID]])&gt;1</f>
        <v>0</v>
      </c>
      <c r="M92" t="b">
        <f>ISBLANK(tbl_vendors[[#This Row],[Vendor_ID]])</f>
        <v>0</v>
      </c>
      <c r="N92" t="b">
        <f>LEN(TRIM(tbl_vendors[[#This Row],[Vendor_Name]]))=0</f>
        <v>0</v>
      </c>
      <c r="O92" t="b">
        <f>LEN(TRIM(tbl_vendors[[#This Row],[Email]]))=0</f>
        <v>0</v>
      </c>
      <c r="P92" t="b">
        <f>OR(ISERROR(FIND("@",tbl_vendors[[#This Row],[Email]])),ISERROR(FIND(".",tbl_vendors[[#This Row],[Email]])))</f>
        <v>0</v>
      </c>
      <c r="Q92" t="b">
        <f>ISNA(MATCH(tbl_vendors[[#This Row],[Country]],tbl_country[country],0))</f>
        <v>0</v>
      </c>
      <c r="R92" t="b">
        <f>ISNA(MATCH(tbl_vendors[[#This Row],[Currency]],tbl_country[currency],0))</f>
        <v>0</v>
      </c>
      <c r="S92" t="b">
        <f>_xlfn.XLOOKUP(tbl_vendors[[#This Row],[Country]],tbl_country[country],tbl_country[currency],"NotFound")&lt;&gt;tbl_vendors[[#This Row],[Currency]]</f>
        <v>0</v>
      </c>
      <c r="T92" t="b">
        <f>ISNA(MATCH(tbl_vendors[[#This Row],[Payment_Terms]],tbl_payment_terms[Payment_Terms],0))</f>
        <v>0</v>
      </c>
      <c r="U92" t="b">
        <f>ISNA(MATCH(tbl_vendors[[#This Row],[Status]],tbl_status[valid_status]))</f>
        <v>0</v>
      </c>
      <c r="V92" t="b">
        <f ca="1">tbl_vendors[[#This Row],[Created_Date]]&gt;TODAY()</f>
        <v>0</v>
      </c>
      <c r="W92" t="b">
        <f>tbl_vendors[[#This Row],[Updated_Date]]&lt;tbl_vendors[[#This Row],[Created_Date]]</f>
        <v>0</v>
      </c>
      <c r="X92" t="b">
        <f>COUNTIF(tbl_vendors[Vendor_Name],tbl_vendors[[#This Row],[Vendor_Name]])&gt;1</f>
        <v>0</v>
      </c>
      <c r="Y92" s="14" cm="1">
        <f t="array" aca="1" ref="Y92" ca="1">IFERROR(SUM(L92:X92*1),4)</f>
        <v>0</v>
      </c>
      <c r="Z92" t="str">
        <f ca="1">IF(tbl_vendors[[#This Row],[error_count]]&gt;0,"FAIL","PASS")</f>
        <v>PASS</v>
      </c>
    </row>
    <row r="93" spans="1:26" x14ac:dyDescent="0.3">
      <c r="A93" t="s">
        <v>402</v>
      </c>
      <c r="B93" t="s">
        <v>403</v>
      </c>
      <c r="C93" t="s">
        <v>66</v>
      </c>
      <c r="D93" t="s">
        <v>404</v>
      </c>
      <c r="E93" t="s">
        <v>67</v>
      </c>
      <c r="F93" t="s">
        <v>32</v>
      </c>
      <c r="G93" t="s">
        <v>405</v>
      </c>
      <c r="H93" t="s">
        <v>52</v>
      </c>
      <c r="I93" t="s">
        <v>19</v>
      </c>
      <c r="J93" s="1">
        <v>46158</v>
      </c>
      <c r="K93" s="1">
        <v>46167</v>
      </c>
      <c r="L93" t="b">
        <f>COUNTIF(tbl_vendors[Vendor_ID],tbl_vendors[[#This Row],[Vendor_ID]])&gt;1</f>
        <v>0</v>
      </c>
      <c r="M93" t="b">
        <f>ISBLANK(tbl_vendors[[#This Row],[Vendor_ID]])</f>
        <v>0</v>
      </c>
      <c r="N93" t="b">
        <f>LEN(TRIM(tbl_vendors[[#This Row],[Vendor_Name]]))=0</f>
        <v>0</v>
      </c>
      <c r="O93" t="b">
        <f>LEN(TRIM(tbl_vendors[[#This Row],[Email]]))=0</f>
        <v>0</v>
      </c>
      <c r="P93" t="b">
        <f>OR(ISERROR(FIND("@",tbl_vendors[[#This Row],[Email]])),ISERROR(FIND(".",tbl_vendors[[#This Row],[Email]])))</f>
        <v>0</v>
      </c>
      <c r="Q93" t="b">
        <f>ISNA(MATCH(tbl_vendors[[#This Row],[Country]],tbl_country[country],0))</f>
        <v>0</v>
      </c>
      <c r="R93" t="b">
        <f>ISNA(MATCH(tbl_vendors[[#This Row],[Currency]],tbl_country[currency],0))</f>
        <v>0</v>
      </c>
      <c r="S93" t="b">
        <f>_xlfn.XLOOKUP(tbl_vendors[[#This Row],[Country]],tbl_country[country],tbl_country[currency],"NotFound")&lt;&gt;tbl_vendors[[#This Row],[Currency]]</f>
        <v>0</v>
      </c>
      <c r="T93" t="b">
        <f>ISNA(MATCH(tbl_vendors[[#This Row],[Payment_Terms]],tbl_payment_terms[Payment_Terms],0))</f>
        <v>0</v>
      </c>
      <c r="U93" t="b">
        <f>ISNA(MATCH(tbl_vendors[[#This Row],[Status]],tbl_status[valid_status]))</f>
        <v>0</v>
      </c>
      <c r="V93" t="b">
        <f ca="1">tbl_vendors[[#This Row],[Created_Date]]&gt;TODAY()</f>
        <v>0</v>
      </c>
      <c r="W93" t="b">
        <f>tbl_vendors[[#This Row],[Updated_Date]]&lt;tbl_vendors[[#This Row],[Created_Date]]</f>
        <v>0</v>
      </c>
      <c r="X93" t="b">
        <f>COUNTIF(tbl_vendors[Vendor_Name],tbl_vendors[[#This Row],[Vendor_Name]])&gt;1</f>
        <v>0</v>
      </c>
      <c r="Y93" s="14" cm="1">
        <f t="array" aca="1" ref="Y93" ca="1">IFERROR(SUM(L93:X93*1),4)</f>
        <v>0</v>
      </c>
      <c r="Z93" t="str">
        <f ca="1">IF(tbl_vendors[[#This Row],[error_count]]&gt;0,"FAIL","PASS")</f>
        <v>PASS</v>
      </c>
    </row>
    <row r="94" spans="1:26" x14ac:dyDescent="0.3">
      <c r="A94" t="s">
        <v>406</v>
      </c>
      <c r="B94" t="s">
        <v>407</v>
      </c>
      <c r="C94" t="s">
        <v>72</v>
      </c>
      <c r="D94" t="s">
        <v>408</v>
      </c>
      <c r="E94" t="s">
        <v>74</v>
      </c>
      <c r="F94" t="s">
        <v>16</v>
      </c>
      <c r="G94" t="s">
        <v>409</v>
      </c>
      <c r="H94" t="s">
        <v>25</v>
      </c>
      <c r="I94" t="s">
        <v>53</v>
      </c>
      <c r="J94" s="1">
        <v>45801</v>
      </c>
      <c r="K94" s="1">
        <v>45867</v>
      </c>
      <c r="L94" t="b">
        <f>COUNTIF(tbl_vendors[Vendor_ID],tbl_vendors[[#This Row],[Vendor_ID]])&gt;1</f>
        <v>0</v>
      </c>
      <c r="M94" t="b">
        <f>ISBLANK(tbl_vendors[[#This Row],[Vendor_ID]])</f>
        <v>0</v>
      </c>
      <c r="N94" t="b">
        <f>LEN(TRIM(tbl_vendors[[#This Row],[Vendor_Name]]))=0</f>
        <v>0</v>
      </c>
      <c r="O94" t="b">
        <f>LEN(TRIM(tbl_vendors[[#This Row],[Email]]))=0</f>
        <v>0</v>
      </c>
      <c r="P94" t="b">
        <f>OR(ISERROR(FIND("@",tbl_vendors[[#This Row],[Email]])),ISERROR(FIND(".",tbl_vendors[[#This Row],[Email]])))</f>
        <v>0</v>
      </c>
      <c r="Q94" t="b">
        <f>ISNA(MATCH(tbl_vendors[[#This Row],[Country]],tbl_country[country],0))</f>
        <v>0</v>
      </c>
      <c r="R94" t="b">
        <f>ISNA(MATCH(tbl_vendors[[#This Row],[Currency]],tbl_country[currency],0))</f>
        <v>1</v>
      </c>
      <c r="S94" t="b">
        <f>_xlfn.XLOOKUP(tbl_vendors[[#This Row],[Country]],tbl_country[country],tbl_country[currency],"NotFound")&lt;&gt;tbl_vendors[[#This Row],[Currency]]</f>
        <v>1</v>
      </c>
      <c r="T94" t="b">
        <f>ISNA(MATCH(tbl_vendors[[#This Row],[Payment_Terms]],tbl_payment_terms[Payment_Terms],0))</f>
        <v>0</v>
      </c>
      <c r="U94" t="b">
        <f>ISNA(MATCH(tbl_vendors[[#This Row],[Status]],tbl_status[valid_status]))</f>
        <v>1</v>
      </c>
      <c r="V94" t="b">
        <f ca="1">tbl_vendors[[#This Row],[Created_Date]]&gt;TODAY()</f>
        <v>0</v>
      </c>
      <c r="W94" t="b">
        <f>tbl_vendors[[#This Row],[Updated_Date]]&lt;tbl_vendors[[#This Row],[Created_Date]]</f>
        <v>0</v>
      </c>
      <c r="X94" t="b">
        <f>COUNTIF(tbl_vendors[Vendor_Name],tbl_vendors[[#This Row],[Vendor_Name]])&gt;1</f>
        <v>0</v>
      </c>
      <c r="Y94" s="14" cm="1">
        <f t="array" aca="1" ref="Y94" ca="1">IFERROR(SUM(L94:X94*1),4)</f>
        <v>3</v>
      </c>
      <c r="Z94" t="str">
        <f ca="1">IF(tbl_vendors[[#This Row],[error_count]]&gt;0,"FAIL","PASS")</f>
        <v>FAIL</v>
      </c>
    </row>
    <row r="95" spans="1:26" x14ac:dyDescent="0.3">
      <c r="A95" t="s">
        <v>410</v>
      </c>
      <c r="B95" t="s">
        <v>411</v>
      </c>
      <c r="C95" t="s">
        <v>56</v>
      </c>
      <c r="D95" t="s">
        <v>412</v>
      </c>
      <c r="E95" t="s">
        <v>58</v>
      </c>
      <c r="F95" t="s">
        <v>75</v>
      </c>
      <c r="G95" t="s">
        <v>413</v>
      </c>
      <c r="H95" t="s">
        <v>47</v>
      </c>
      <c r="I95" t="s">
        <v>19</v>
      </c>
      <c r="J95" s="1">
        <v>44489</v>
      </c>
      <c r="K95" s="1">
        <v>45360</v>
      </c>
      <c r="L95" t="b">
        <f>COUNTIF(tbl_vendors[Vendor_ID],tbl_vendors[[#This Row],[Vendor_ID]])&gt;1</f>
        <v>0</v>
      </c>
      <c r="M95" t="b">
        <f>ISBLANK(tbl_vendors[[#This Row],[Vendor_ID]])</f>
        <v>0</v>
      </c>
      <c r="N95" t="b">
        <f>LEN(TRIM(tbl_vendors[[#This Row],[Vendor_Name]]))=0</f>
        <v>0</v>
      </c>
      <c r="O95" t="b">
        <f>LEN(TRIM(tbl_vendors[[#This Row],[Email]]))=0</f>
        <v>0</v>
      </c>
      <c r="P95" t="b">
        <f>OR(ISERROR(FIND("@",tbl_vendors[[#This Row],[Email]])),ISERROR(FIND(".",tbl_vendors[[#This Row],[Email]])))</f>
        <v>0</v>
      </c>
      <c r="Q95" t="b">
        <f>ISNA(MATCH(tbl_vendors[[#This Row],[Country]],tbl_country[country],0))</f>
        <v>0</v>
      </c>
      <c r="R95" t="b">
        <f>ISNA(MATCH(tbl_vendors[[#This Row],[Currency]],tbl_country[currency],0))</f>
        <v>0</v>
      </c>
      <c r="S95" t="b">
        <f>_xlfn.XLOOKUP(tbl_vendors[[#This Row],[Country]],tbl_country[country],tbl_country[currency],"NotFound")&lt;&gt;tbl_vendors[[#This Row],[Currency]]</f>
        <v>0</v>
      </c>
      <c r="T95" t="b">
        <f>ISNA(MATCH(tbl_vendors[[#This Row],[Payment_Terms]],tbl_payment_terms[Payment_Terms],0))</f>
        <v>0</v>
      </c>
      <c r="U95" t="b">
        <f>ISNA(MATCH(tbl_vendors[[#This Row],[Status]],tbl_status[valid_status]))</f>
        <v>0</v>
      </c>
      <c r="V95" t="b">
        <f ca="1">tbl_vendors[[#This Row],[Created_Date]]&gt;TODAY()</f>
        <v>0</v>
      </c>
      <c r="W95" t="b">
        <f>tbl_vendors[[#This Row],[Updated_Date]]&lt;tbl_vendors[[#This Row],[Created_Date]]</f>
        <v>0</v>
      </c>
      <c r="X95" t="b">
        <f>COUNTIF(tbl_vendors[Vendor_Name],tbl_vendors[[#This Row],[Vendor_Name]])&gt;1</f>
        <v>0</v>
      </c>
      <c r="Y95" s="14" cm="1">
        <f t="array" aca="1" ref="Y95" ca="1">IFERROR(SUM(L95:X95*1),4)</f>
        <v>0</v>
      </c>
      <c r="Z95" t="str">
        <f ca="1">IF(tbl_vendors[[#This Row],[error_count]]&gt;0,"FAIL","PASS")</f>
        <v>PASS</v>
      </c>
    </row>
    <row r="96" spans="1:26" x14ac:dyDescent="0.3">
      <c r="A96" t="s">
        <v>414</v>
      </c>
      <c r="B96" t="s">
        <v>415</v>
      </c>
      <c r="C96" t="s">
        <v>29</v>
      </c>
      <c r="D96" t="s">
        <v>416</v>
      </c>
      <c r="E96" t="s">
        <v>31</v>
      </c>
      <c r="F96" t="s">
        <v>40</v>
      </c>
      <c r="G96" t="s">
        <v>417</v>
      </c>
      <c r="H96" t="s">
        <v>52</v>
      </c>
      <c r="I96" t="s">
        <v>53</v>
      </c>
      <c r="J96" s="1">
        <v>44806</v>
      </c>
      <c r="K96" s="1">
        <v>45232</v>
      </c>
      <c r="L96" t="b">
        <f>COUNTIF(tbl_vendors[Vendor_ID],tbl_vendors[[#This Row],[Vendor_ID]])&gt;1</f>
        <v>0</v>
      </c>
      <c r="M96" t="b">
        <f>ISBLANK(tbl_vendors[[#This Row],[Vendor_ID]])</f>
        <v>0</v>
      </c>
      <c r="N96" t="b">
        <f>LEN(TRIM(tbl_vendors[[#This Row],[Vendor_Name]]))=0</f>
        <v>0</v>
      </c>
      <c r="O96" t="b">
        <f>LEN(TRIM(tbl_vendors[[#This Row],[Email]]))=0</f>
        <v>0</v>
      </c>
      <c r="P96" t="b">
        <f>OR(ISERROR(FIND("@",tbl_vendors[[#This Row],[Email]])),ISERROR(FIND(".",tbl_vendors[[#This Row],[Email]])))</f>
        <v>0</v>
      </c>
      <c r="Q96" t="b">
        <f>ISNA(MATCH(tbl_vendors[[#This Row],[Country]],tbl_country[country],0))</f>
        <v>0</v>
      </c>
      <c r="R96" t="b">
        <f>ISNA(MATCH(tbl_vendors[[#This Row],[Currency]],tbl_country[currency],0))</f>
        <v>0</v>
      </c>
      <c r="S96" t="b">
        <f>_xlfn.XLOOKUP(tbl_vendors[[#This Row],[Country]],tbl_country[country],tbl_country[currency],"NotFound")&lt;&gt;tbl_vendors[[#This Row],[Currency]]</f>
        <v>0</v>
      </c>
      <c r="T96" t="b">
        <f>ISNA(MATCH(tbl_vendors[[#This Row],[Payment_Terms]],tbl_payment_terms[Payment_Terms],0))</f>
        <v>0</v>
      </c>
      <c r="U96" t="b">
        <f>ISNA(MATCH(tbl_vendors[[#This Row],[Status]],tbl_status[valid_status]))</f>
        <v>1</v>
      </c>
      <c r="V96" t="b">
        <f ca="1">tbl_vendors[[#This Row],[Created_Date]]&gt;TODAY()</f>
        <v>0</v>
      </c>
      <c r="W96" t="b">
        <f>tbl_vendors[[#This Row],[Updated_Date]]&lt;tbl_vendors[[#This Row],[Created_Date]]</f>
        <v>0</v>
      </c>
      <c r="X96" t="b">
        <f>COUNTIF(tbl_vendors[Vendor_Name],tbl_vendors[[#This Row],[Vendor_Name]])&gt;1</f>
        <v>1</v>
      </c>
      <c r="Y96" s="14" cm="1">
        <f t="array" aca="1" ref="Y96" ca="1">IFERROR(SUM(L96:X96*1),4)</f>
        <v>2</v>
      </c>
      <c r="Z96" t="str">
        <f ca="1">IF(tbl_vendors[[#This Row],[error_count]]&gt;0,"FAIL","PASS")</f>
        <v>FAIL</v>
      </c>
    </row>
    <row r="97" spans="1:26" x14ac:dyDescent="0.3">
      <c r="A97" t="s">
        <v>418</v>
      </c>
      <c r="B97" t="s">
        <v>419</v>
      </c>
      <c r="C97" t="s">
        <v>72</v>
      </c>
      <c r="D97" t="s">
        <v>420</v>
      </c>
      <c r="E97" t="s">
        <v>74</v>
      </c>
      <c r="F97" t="s">
        <v>23</v>
      </c>
      <c r="G97" t="s">
        <v>421</v>
      </c>
      <c r="H97" t="s">
        <v>25</v>
      </c>
      <c r="I97" t="s">
        <v>53</v>
      </c>
      <c r="J97" s="1">
        <v>44747</v>
      </c>
      <c r="K97" s="1">
        <v>45341</v>
      </c>
      <c r="L97" t="b">
        <f>COUNTIF(tbl_vendors[Vendor_ID],tbl_vendors[[#This Row],[Vendor_ID]])&gt;1</f>
        <v>0</v>
      </c>
      <c r="M97" t="b">
        <f>ISBLANK(tbl_vendors[[#This Row],[Vendor_ID]])</f>
        <v>0</v>
      </c>
      <c r="N97" t="b">
        <f>LEN(TRIM(tbl_vendors[[#This Row],[Vendor_Name]]))=0</f>
        <v>0</v>
      </c>
      <c r="O97" t="b">
        <f>LEN(TRIM(tbl_vendors[[#This Row],[Email]]))=0</f>
        <v>0</v>
      </c>
      <c r="P97" t="b">
        <f>OR(ISERROR(FIND("@",tbl_vendors[[#This Row],[Email]])),ISERROR(FIND(".",tbl_vendors[[#This Row],[Email]])))</f>
        <v>0</v>
      </c>
      <c r="Q97" t="b">
        <f>ISNA(MATCH(tbl_vendors[[#This Row],[Country]],tbl_country[country],0))</f>
        <v>0</v>
      </c>
      <c r="R97" t="b">
        <f>ISNA(MATCH(tbl_vendors[[#This Row],[Currency]],tbl_country[currency],0))</f>
        <v>1</v>
      </c>
      <c r="S97" t="b">
        <f>_xlfn.XLOOKUP(tbl_vendors[[#This Row],[Country]],tbl_country[country],tbl_country[currency],"NotFound")&lt;&gt;tbl_vendors[[#This Row],[Currency]]</f>
        <v>1</v>
      </c>
      <c r="T97" t="b">
        <f>ISNA(MATCH(tbl_vendors[[#This Row],[Payment_Terms]],tbl_payment_terms[Payment_Terms],0))</f>
        <v>0</v>
      </c>
      <c r="U97" t="b">
        <f>ISNA(MATCH(tbl_vendors[[#This Row],[Status]],tbl_status[valid_status]))</f>
        <v>1</v>
      </c>
      <c r="V97" t="b">
        <f ca="1">tbl_vendors[[#This Row],[Created_Date]]&gt;TODAY()</f>
        <v>0</v>
      </c>
      <c r="W97" t="b">
        <f>tbl_vendors[[#This Row],[Updated_Date]]&lt;tbl_vendors[[#This Row],[Created_Date]]</f>
        <v>0</v>
      </c>
      <c r="X97" t="b">
        <f>COUNTIF(tbl_vendors[Vendor_Name],tbl_vendors[[#This Row],[Vendor_Name]])&gt;1</f>
        <v>0</v>
      </c>
      <c r="Y97" s="14" cm="1">
        <f t="array" aca="1" ref="Y97" ca="1">IFERROR(SUM(L97:X97*1),4)</f>
        <v>3</v>
      </c>
      <c r="Z97" t="str">
        <f ca="1">IF(tbl_vendors[[#This Row],[error_count]]&gt;0,"FAIL","PASS")</f>
        <v>FAIL</v>
      </c>
    </row>
    <row r="98" spans="1:26" x14ac:dyDescent="0.3">
      <c r="A98" t="s">
        <v>422</v>
      </c>
      <c r="B98" t="s">
        <v>423</v>
      </c>
      <c r="C98" t="s">
        <v>153</v>
      </c>
      <c r="D98" t="s">
        <v>424</v>
      </c>
      <c r="E98" t="s">
        <v>155</v>
      </c>
      <c r="F98" t="s">
        <v>23</v>
      </c>
      <c r="G98" t="s">
        <v>425</v>
      </c>
      <c r="H98" t="s">
        <v>34</v>
      </c>
      <c r="I98" t="s">
        <v>26</v>
      </c>
      <c r="J98" s="1">
        <v>45898</v>
      </c>
      <c r="K98" s="1">
        <v>46167</v>
      </c>
      <c r="L98" t="b">
        <f>COUNTIF(tbl_vendors[Vendor_ID],tbl_vendors[[#This Row],[Vendor_ID]])&gt;1</f>
        <v>0</v>
      </c>
      <c r="M98" t="b">
        <f>ISBLANK(tbl_vendors[[#This Row],[Vendor_ID]])</f>
        <v>0</v>
      </c>
      <c r="N98" t="b">
        <f>LEN(TRIM(tbl_vendors[[#This Row],[Vendor_Name]]))=0</f>
        <v>0</v>
      </c>
      <c r="O98" t="b">
        <f>LEN(TRIM(tbl_vendors[[#This Row],[Email]]))=0</f>
        <v>0</v>
      </c>
      <c r="P98" t="b">
        <f>OR(ISERROR(FIND("@",tbl_vendors[[#This Row],[Email]])),ISERROR(FIND(".",tbl_vendors[[#This Row],[Email]])))</f>
        <v>0</v>
      </c>
      <c r="Q98" t="b">
        <f>ISNA(MATCH(tbl_vendors[[#This Row],[Country]],tbl_country[country],0))</f>
        <v>0</v>
      </c>
      <c r="R98" t="b">
        <f>ISNA(MATCH(tbl_vendors[[#This Row],[Currency]],tbl_country[currency],0))</f>
        <v>0</v>
      </c>
      <c r="S98" t="b">
        <f>_xlfn.XLOOKUP(tbl_vendors[[#This Row],[Country]],tbl_country[country],tbl_country[currency],"NotFound")&lt;&gt;tbl_vendors[[#This Row],[Currency]]</f>
        <v>0</v>
      </c>
      <c r="T98" t="b">
        <f>ISNA(MATCH(tbl_vendors[[#This Row],[Payment_Terms]],tbl_payment_terms[Payment_Terms],0))</f>
        <v>0</v>
      </c>
      <c r="U98" t="b">
        <f>ISNA(MATCH(tbl_vendors[[#This Row],[Status]],tbl_status[valid_status]))</f>
        <v>0</v>
      </c>
      <c r="V98" t="b">
        <f ca="1">tbl_vendors[[#This Row],[Created_Date]]&gt;TODAY()</f>
        <v>0</v>
      </c>
      <c r="W98" t="b">
        <f>tbl_vendors[[#This Row],[Updated_Date]]&lt;tbl_vendors[[#This Row],[Created_Date]]</f>
        <v>0</v>
      </c>
      <c r="X98" t="b">
        <f>COUNTIF(tbl_vendors[Vendor_Name],tbl_vendors[[#This Row],[Vendor_Name]])&gt;1</f>
        <v>0</v>
      </c>
      <c r="Y98" s="14" cm="1">
        <f t="array" aca="1" ref="Y98" ca="1">IFERROR(SUM(L98:X98*1),4)</f>
        <v>0</v>
      </c>
      <c r="Z98" t="str">
        <f ca="1">IF(tbl_vendors[[#This Row],[error_count]]&gt;0,"FAIL","PASS")</f>
        <v>PASS</v>
      </c>
    </row>
    <row r="99" spans="1:26" x14ac:dyDescent="0.3">
      <c r="A99" t="s">
        <v>426</v>
      </c>
      <c r="B99" t="s">
        <v>427</v>
      </c>
      <c r="C99" t="s">
        <v>153</v>
      </c>
      <c r="D99" t="s">
        <v>428</v>
      </c>
      <c r="E99" t="s">
        <v>155</v>
      </c>
      <c r="F99" t="s">
        <v>32</v>
      </c>
      <c r="G99" t="s">
        <v>429</v>
      </c>
      <c r="H99" t="s">
        <v>47</v>
      </c>
      <c r="I99" t="s">
        <v>19</v>
      </c>
      <c r="J99" s="1">
        <v>44628</v>
      </c>
      <c r="K99" s="1">
        <v>44654</v>
      </c>
      <c r="L99" t="b">
        <f>COUNTIF(tbl_vendors[Vendor_ID],tbl_vendors[[#This Row],[Vendor_ID]])&gt;1</f>
        <v>0</v>
      </c>
      <c r="M99" t="b">
        <f>ISBLANK(tbl_vendors[[#This Row],[Vendor_ID]])</f>
        <v>0</v>
      </c>
      <c r="N99" t="b">
        <f>LEN(TRIM(tbl_vendors[[#This Row],[Vendor_Name]]))=0</f>
        <v>0</v>
      </c>
      <c r="O99" t="b">
        <f>LEN(TRIM(tbl_vendors[[#This Row],[Email]]))=0</f>
        <v>0</v>
      </c>
      <c r="P99" t="b">
        <f>OR(ISERROR(FIND("@",tbl_vendors[[#This Row],[Email]])),ISERROR(FIND(".",tbl_vendors[[#This Row],[Email]])))</f>
        <v>0</v>
      </c>
      <c r="Q99" t="b">
        <f>ISNA(MATCH(tbl_vendors[[#This Row],[Country]],tbl_country[country],0))</f>
        <v>0</v>
      </c>
      <c r="R99" t="b">
        <f>ISNA(MATCH(tbl_vendors[[#This Row],[Currency]],tbl_country[currency],0))</f>
        <v>0</v>
      </c>
      <c r="S99" t="b">
        <f>_xlfn.XLOOKUP(tbl_vendors[[#This Row],[Country]],tbl_country[country],tbl_country[currency],"NotFound")&lt;&gt;tbl_vendors[[#This Row],[Currency]]</f>
        <v>0</v>
      </c>
      <c r="T99" t="b">
        <f>ISNA(MATCH(tbl_vendors[[#This Row],[Payment_Terms]],tbl_payment_terms[Payment_Terms],0))</f>
        <v>0</v>
      </c>
      <c r="U99" t="b">
        <f>ISNA(MATCH(tbl_vendors[[#This Row],[Status]],tbl_status[valid_status]))</f>
        <v>0</v>
      </c>
      <c r="V99" t="b">
        <f ca="1">tbl_vendors[[#This Row],[Created_Date]]&gt;TODAY()</f>
        <v>0</v>
      </c>
      <c r="W99" t="b">
        <f>tbl_vendors[[#This Row],[Updated_Date]]&lt;tbl_vendors[[#This Row],[Created_Date]]</f>
        <v>0</v>
      </c>
      <c r="X99" t="b">
        <f>COUNTIF(tbl_vendors[Vendor_Name],tbl_vendors[[#This Row],[Vendor_Name]])&gt;1</f>
        <v>0</v>
      </c>
      <c r="Y99" s="14" cm="1">
        <f t="array" aca="1" ref="Y99" ca="1">IFERROR(SUM(L99:X99*1),4)</f>
        <v>0</v>
      </c>
      <c r="Z99" t="str">
        <f ca="1">IF(tbl_vendors[[#This Row],[error_count]]&gt;0,"FAIL","PASS")</f>
        <v>PASS</v>
      </c>
    </row>
    <row r="100" spans="1:26" x14ac:dyDescent="0.3">
      <c r="A100" t="s">
        <v>430</v>
      </c>
      <c r="B100" t="s">
        <v>431</v>
      </c>
      <c r="C100" t="s">
        <v>66</v>
      </c>
      <c r="D100" t="s">
        <v>432</v>
      </c>
      <c r="E100" t="s">
        <v>67</v>
      </c>
      <c r="F100" t="s">
        <v>75</v>
      </c>
      <c r="G100" t="s">
        <v>433</v>
      </c>
      <c r="H100" t="s">
        <v>69</v>
      </c>
      <c r="I100" t="s">
        <v>26</v>
      </c>
      <c r="J100" s="1">
        <v>46006</v>
      </c>
      <c r="K100" s="1">
        <v>46029</v>
      </c>
      <c r="L100" t="b">
        <f>COUNTIF(tbl_vendors[Vendor_ID],tbl_vendors[[#This Row],[Vendor_ID]])&gt;1</f>
        <v>0</v>
      </c>
      <c r="M100" t="b">
        <f>ISBLANK(tbl_vendors[[#This Row],[Vendor_ID]])</f>
        <v>0</v>
      </c>
      <c r="N100" t="b">
        <f>LEN(TRIM(tbl_vendors[[#This Row],[Vendor_Name]]))=0</f>
        <v>0</v>
      </c>
      <c r="O100" t="b">
        <f>LEN(TRIM(tbl_vendors[[#This Row],[Email]]))=0</f>
        <v>0</v>
      </c>
      <c r="P100" t="b">
        <f>OR(ISERROR(FIND("@",tbl_vendors[[#This Row],[Email]])),ISERROR(FIND(".",tbl_vendors[[#This Row],[Email]])))</f>
        <v>0</v>
      </c>
      <c r="Q100" t="b">
        <f>ISNA(MATCH(tbl_vendors[[#This Row],[Country]],tbl_country[country],0))</f>
        <v>0</v>
      </c>
      <c r="R100" t="b">
        <f>ISNA(MATCH(tbl_vendors[[#This Row],[Currency]],tbl_country[currency],0))</f>
        <v>0</v>
      </c>
      <c r="S100" t="b">
        <f>_xlfn.XLOOKUP(tbl_vendors[[#This Row],[Country]],tbl_country[country],tbl_country[currency],"NotFound")&lt;&gt;tbl_vendors[[#This Row],[Currency]]</f>
        <v>0</v>
      </c>
      <c r="T100" t="b">
        <f>ISNA(MATCH(tbl_vendors[[#This Row],[Payment_Terms]],tbl_payment_terms[Payment_Terms],0))</f>
        <v>0</v>
      </c>
      <c r="U100" t="b">
        <f>ISNA(MATCH(tbl_vendors[[#This Row],[Status]],tbl_status[valid_status]))</f>
        <v>0</v>
      </c>
      <c r="V100" t="b">
        <f ca="1">tbl_vendors[[#This Row],[Created_Date]]&gt;TODAY()</f>
        <v>0</v>
      </c>
      <c r="W100" t="b">
        <f>tbl_vendors[[#This Row],[Updated_Date]]&lt;tbl_vendors[[#This Row],[Created_Date]]</f>
        <v>0</v>
      </c>
      <c r="X100" t="b">
        <f>COUNTIF(tbl_vendors[Vendor_Name],tbl_vendors[[#This Row],[Vendor_Name]])&gt;1</f>
        <v>0</v>
      </c>
      <c r="Y100" s="14" cm="1">
        <f t="array" aca="1" ref="Y100" ca="1">IFERROR(SUM(L100:X100*1),4)</f>
        <v>0</v>
      </c>
      <c r="Z100" t="str">
        <f ca="1">IF(tbl_vendors[[#This Row],[error_count]]&gt;0,"FAIL","PASS")</f>
        <v>PASS</v>
      </c>
    </row>
    <row r="101" spans="1:26" x14ac:dyDescent="0.3">
      <c r="A101" t="s">
        <v>434</v>
      </c>
      <c r="B101" t="s">
        <v>435</v>
      </c>
      <c r="C101" t="s">
        <v>100</v>
      </c>
      <c r="D101" t="s">
        <v>436</v>
      </c>
      <c r="E101" t="s">
        <v>39</v>
      </c>
      <c r="F101" t="s">
        <v>75</v>
      </c>
      <c r="G101" t="s">
        <v>437</v>
      </c>
      <c r="H101" t="s">
        <v>69</v>
      </c>
      <c r="I101" t="s">
        <v>19</v>
      </c>
      <c r="J101" s="1">
        <v>46146</v>
      </c>
      <c r="K101" s="1">
        <v>46199</v>
      </c>
      <c r="L101" t="b">
        <f>COUNTIF(tbl_vendors[Vendor_ID],tbl_vendors[[#This Row],[Vendor_ID]])&gt;1</f>
        <v>0</v>
      </c>
      <c r="M101" t="b">
        <f>ISBLANK(tbl_vendors[[#This Row],[Vendor_ID]])</f>
        <v>0</v>
      </c>
      <c r="N101" t="b">
        <f>LEN(TRIM(tbl_vendors[[#This Row],[Vendor_Name]]))=0</f>
        <v>0</v>
      </c>
      <c r="O101" t="b">
        <f>LEN(TRIM(tbl_vendors[[#This Row],[Email]]))=0</f>
        <v>0</v>
      </c>
      <c r="P101" t="b">
        <f>OR(ISERROR(FIND("@",tbl_vendors[[#This Row],[Email]])),ISERROR(FIND(".",tbl_vendors[[#This Row],[Email]])))</f>
        <v>0</v>
      </c>
      <c r="Q101" t="b">
        <f>ISNA(MATCH(tbl_vendors[[#This Row],[Country]],tbl_country[country],0))</f>
        <v>0</v>
      </c>
      <c r="R101" t="b">
        <f>ISNA(MATCH(tbl_vendors[[#This Row],[Currency]],tbl_country[currency],0))</f>
        <v>0</v>
      </c>
      <c r="S101" t="b">
        <f>_xlfn.XLOOKUP(tbl_vendors[[#This Row],[Country]],tbl_country[country],tbl_country[currency],"NotFound")&lt;&gt;tbl_vendors[[#This Row],[Currency]]</f>
        <v>0</v>
      </c>
      <c r="T101" t="b">
        <f>ISNA(MATCH(tbl_vendors[[#This Row],[Payment_Terms]],tbl_payment_terms[Payment_Terms],0))</f>
        <v>0</v>
      </c>
      <c r="U101" t="b">
        <f>ISNA(MATCH(tbl_vendors[[#This Row],[Status]],tbl_status[valid_status]))</f>
        <v>0</v>
      </c>
      <c r="V101" t="b">
        <f ca="1">tbl_vendors[[#This Row],[Created_Date]]&gt;TODAY()</f>
        <v>0</v>
      </c>
      <c r="W101" t="b">
        <f>tbl_vendors[[#This Row],[Updated_Date]]&lt;tbl_vendors[[#This Row],[Created_Date]]</f>
        <v>0</v>
      </c>
      <c r="X101" t="b">
        <f>COUNTIF(tbl_vendors[Vendor_Name],tbl_vendors[[#This Row],[Vendor_Name]])&gt;1</f>
        <v>0</v>
      </c>
      <c r="Y101" s="14" cm="1">
        <f t="array" aca="1" ref="Y101" ca="1">IFERROR(SUM(L101:X101*1),4)</f>
        <v>0</v>
      </c>
      <c r="Z101" t="str">
        <f ca="1">IF(tbl_vendors[[#This Row],[error_count]]&gt;0,"FAIL","PASS")</f>
        <v>PASS</v>
      </c>
    </row>
    <row r="102" spans="1:26" x14ac:dyDescent="0.3">
      <c r="A102" t="s">
        <v>438</v>
      </c>
      <c r="B102" t="s">
        <v>439</v>
      </c>
      <c r="C102" t="s">
        <v>56</v>
      </c>
      <c r="D102" t="s">
        <v>440</v>
      </c>
      <c r="E102" t="s">
        <v>175</v>
      </c>
      <c r="F102" t="s">
        <v>32</v>
      </c>
      <c r="G102" t="s">
        <v>441</v>
      </c>
      <c r="H102" t="s">
        <v>47</v>
      </c>
      <c r="I102" t="s">
        <v>26</v>
      </c>
      <c r="J102" s="1">
        <v>45537</v>
      </c>
      <c r="K102" s="1">
        <v>45874</v>
      </c>
      <c r="L102" t="b">
        <f>COUNTIF(tbl_vendors[Vendor_ID],tbl_vendors[[#This Row],[Vendor_ID]])&gt;1</f>
        <v>0</v>
      </c>
      <c r="M102" t="b">
        <f>ISBLANK(tbl_vendors[[#This Row],[Vendor_ID]])</f>
        <v>0</v>
      </c>
      <c r="N102" t="b">
        <f>LEN(TRIM(tbl_vendors[[#This Row],[Vendor_Name]]))=0</f>
        <v>0</v>
      </c>
      <c r="O102" t="b">
        <f>LEN(TRIM(tbl_vendors[[#This Row],[Email]]))=0</f>
        <v>0</v>
      </c>
      <c r="P102" t="b">
        <f>OR(ISERROR(FIND("@",tbl_vendors[[#This Row],[Email]])),ISERROR(FIND(".",tbl_vendors[[#This Row],[Email]])))</f>
        <v>0</v>
      </c>
      <c r="Q102" t="b">
        <f>ISNA(MATCH(tbl_vendors[[#This Row],[Country]],tbl_country[country],0))</f>
        <v>0</v>
      </c>
      <c r="R102" t="b">
        <f>ISNA(MATCH(tbl_vendors[[#This Row],[Currency]],tbl_country[currency],0))</f>
        <v>1</v>
      </c>
      <c r="S102" t="b">
        <f>_xlfn.XLOOKUP(tbl_vendors[[#This Row],[Country]],tbl_country[country],tbl_country[currency],"NotFound")&lt;&gt;tbl_vendors[[#This Row],[Currency]]</f>
        <v>1</v>
      </c>
      <c r="T102" t="b">
        <f>ISNA(MATCH(tbl_vendors[[#This Row],[Payment_Terms]],tbl_payment_terms[Payment_Terms],0))</f>
        <v>0</v>
      </c>
      <c r="U102" t="b">
        <f>ISNA(MATCH(tbl_vendors[[#This Row],[Status]],tbl_status[valid_status]))</f>
        <v>0</v>
      </c>
      <c r="V102" t="b">
        <f ca="1">tbl_vendors[[#This Row],[Created_Date]]&gt;TODAY()</f>
        <v>0</v>
      </c>
      <c r="W102" t="b">
        <f>tbl_vendors[[#This Row],[Updated_Date]]&lt;tbl_vendors[[#This Row],[Created_Date]]</f>
        <v>0</v>
      </c>
      <c r="X102" t="b">
        <f>COUNTIF(tbl_vendors[Vendor_Name],tbl_vendors[[#This Row],[Vendor_Name]])&gt;1</f>
        <v>0</v>
      </c>
      <c r="Y102" s="14" cm="1">
        <f t="array" aca="1" ref="Y102" ca="1">IFERROR(SUM(L102:X102*1),4)</f>
        <v>2</v>
      </c>
      <c r="Z102" t="str">
        <f ca="1">IF(tbl_vendors[[#This Row],[error_count]]&gt;0,"FAIL","PASS")</f>
        <v>FAIL</v>
      </c>
    </row>
    <row r="103" spans="1:26" x14ac:dyDescent="0.3">
      <c r="A103" t="s">
        <v>442</v>
      </c>
      <c r="B103" t="s">
        <v>443</v>
      </c>
      <c r="C103" t="s">
        <v>109</v>
      </c>
      <c r="D103" t="s">
        <v>444</v>
      </c>
      <c r="E103" t="s">
        <v>39</v>
      </c>
      <c r="F103" t="s">
        <v>75</v>
      </c>
      <c r="G103" t="s">
        <v>445</v>
      </c>
      <c r="H103" t="s">
        <v>34</v>
      </c>
      <c r="I103" t="s">
        <v>26</v>
      </c>
      <c r="J103" s="1">
        <v>45077</v>
      </c>
      <c r="K103" s="1">
        <v>45953</v>
      </c>
      <c r="L103" t="b">
        <f>COUNTIF(tbl_vendors[Vendor_ID],tbl_vendors[[#This Row],[Vendor_ID]])&gt;1</f>
        <v>0</v>
      </c>
      <c r="M103" t="b">
        <f>ISBLANK(tbl_vendors[[#This Row],[Vendor_ID]])</f>
        <v>0</v>
      </c>
      <c r="N103" t="b">
        <f>LEN(TRIM(tbl_vendors[[#This Row],[Vendor_Name]]))=0</f>
        <v>0</v>
      </c>
      <c r="O103" t="b">
        <f>LEN(TRIM(tbl_vendors[[#This Row],[Email]]))=0</f>
        <v>0</v>
      </c>
      <c r="P103" t="b">
        <f>OR(ISERROR(FIND("@",tbl_vendors[[#This Row],[Email]])),ISERROR(FIND(".",tbl_vendors[[#This Row],[Email]])))</f>
        <v>0</v>
      </c>
      <c r="Q103" t="b">
        <f>ISNA(MATCH(tbl_vendors[[#This Row],[Country]],tbl_country[country],0))</f>
        <v>0</v>
      </c>
      <c r="R103" t="b">
        <f>ISNA(MATCH(tbl_vendors[[#This Row],[Currency]],tbl_country[currency],0))</f>
        <v>0</v>
      </c>
      <c r="S103" t="b">
        <f>_xlfn.XLOOKUP(tbl_vendors[[#This Row],[Country]],tbl_country[country],tbl_country[currency],"NotFound")&lt;&gt;tbl_vendors[[#This Row],[Currency]]</f>
        <v>1</v>
      </c>
      <c r="T103" t="b">
        <f>ISNA(MATCH(tbl_vendors[[#This Row],[Payment_Terms]],tbl_payment_terms[Payment_Terms],0))</f>
        <v>0</v>
      </c>
      <c r="U103" t="b">
        <f>ISNA(MATCH(tbl_vendors[[#This Row],[Status]],tbl_status[valid_status]))</f>
        <v>0</v>
      </c>
      <c r="V103" t="b">
        <f ca="1">tbl_vendors[[#This Row],[Created_Date]]&gt;TODAY()</f>
        <v>0</v>
      </c>
      <c r="W103" t="b">
        <f>tbl_vendors[[#This Row],[Updated_Date]]&lt;tbl_vendors[[#This Row],[Created_Date]]</f>
        <v>0</v>
      </c>
      <c r="X103" t="b">
        <f>COUNTIF(tbl_vendors[Vendor_Name],tbl_vendors[[#This Row],[Vendor_Name]])&gt;1</f>
        <v>0</v>
      </c>
      <c r="Y103" s="14" cm="1">
        <f t="array" aca="1" ref="Y103" ca="1">IFERROR(SUM(L103:X103*1),4)</f>
        <v>1</v>
      </c>
      <c r="Z103" t="str">
        <f ca="1">IF(tbl_vendors[[#This Row],[error_count]]&gt;0,"FAIL","PASS")</f>
        <v>FAIL</v>
      </c>
    </row>
    <row r="104" spans="1:26" x14ac:dyDescent="0.3">
      <c r="A104" t="s">
        <v>446</v>
      </c>
      <c r="B104" t="s">
        <v>447</v>
      </c>
      <c r="C104" t="s">
        <v>109</v>
      </c>
      <c r="D104" t="s">
        <v>448</v>
      </c>
      <c r="E104" t="s">
        <v>39</v>
      </c>
      <c r="F104" t="s">
        <v>40</v>
      </c>
      <c r="G104" t="s">
        <v>449</v>
      </c>
      <c r="H104" t="s">
        <v>47</v>
      </c>
      <c r="I104" t="s">
        <v>19</v>
      </c>
      <c r="J104" s="1">
        <v>46197</v>
      </c>
      <c r="K104" s="1">
        <v>46201</v>
      </c>
      <c r="L104" t="b">
        <f>COUNTIF(tbl_vendors[Vendor_ID],tbl_vendors[[#This Row],[Vendor_ID]])&gt;1</f>
        <v>0</v>
      </c>
      <c r="M104" t="b">
        <f>ISBLANK(tbl_vendors[[#This Row],[Vendor_ID]])</f>
        <v>0</v>
      </c>
      <c r="N104" t="b">
        <f>LEN(TRIM(tbl_vendors[[#This Row],[Vendor_Name]]))=0</f>
        <v>0</v>
      </c>
      <c r="O104" t="b">
        <f>LEN(TRIM(tbl_vendors[[#This Row],[Email]]))=0</f>
        <v>0</v>
      </c>
      <c r="P104" t="b">
        <f>OR(ISERROR(FIND("@",tbl_vendors[[#This Row],[Email]])),ISERROR(FIND(".",tbl_vendors[[#This Row],[Email]])))</f>
        <v>0</v>
      </c>
      <c r="Q104" t="b">
        <f>ISNA(MATCH(tbl_vendors[[#This Row],[Country]],tbl_country[country],0))</f>
        <v>0</v>
      </c>
      <c r="R104" t="b">
        <f>ISNA(MATCH(tbl_vendors[[#This Row],[Currency]],tbl_country[currency],0))</f>
        <v>0</v>
      </c>
      <c r="S104" t="b">
        <f>_xlfn.XLOOKUP(tbl_vendors[[#This Row],[Country]],tbl_country[country],tbl_country[currency],"NotFound")&lt;&gt;tbl_vendors[[#This Row],[Currency]]</f>
        <v>1</v>
      </c>
      <c r="T104" t="b">
        <f>ISNA(MATCH(tbl_vendors[[#This Row],[Payment_Terms]],tbl_payment_terms[Payment_Terms],0))</f>
        <v>0</v>
      </c>
      <c r="U104" t="b">
        <f>ISNA(MATCH(tbl_vendors[[#This Row],[Status]],tbl_status[valid_status]))</f>
        <v>0</v>
      </c>
      <c r="V104" t="b">
        <f ca="1">tbl_vendors[[#This Row],[Created_Date]]&gt;TODAY()</f>
        <v>0</v>
      </c>
      <c r="W104" t="b">
        <f>tbl_vendors[[#This Row],[Updated_Date]]&lt;tbl_vendors[[#This Row],[Created_Date]]</f>
        <v>0</v>
      </c>
      <c r="X104" t="b">
        <f>COUNTIF(tbl_vendors[Vendor_Name],tbl_vendors[[#This Row],[Vendor_Name]])&gt;1</f>
        <v>0</v>
      </c>
      <c r="Y104" s="14" cm="1">
        <f t="array" aca="1" ref="Y104" ca="1">IFERROR(SUM(L104:X104*1),4)</f>
        <v>1</v>
      </c>
      <c r="Z104" t="str">
        <f ca="1">IF(tbl_vendors[[#This Row],[error_count]]&gt;0,"FAIL","PASS")</f>
        <v>FAIL</v>
      </c>
    </row>
    <row r="105" spans="1:26" x14ac:dyDescent="0.3">
      <c r="A105" t="s">
        <v>450</v>
      </c>
      <c r="B105" t="s">
        <v>451</v>
      </c>
      <c r="C105" t="s">
        <v>79</v>
      </c>
      <c r="D105" t="s">
        <v>452</v>
      </c>
      <c r="E105" t="s">
        <v>39</v>
      </c>
      <c r="F105" t="s">
        <v>40</v>
      </c>
      <c r="G105" t="s">
        <v>453</v>
      </c>
      <c r="H105" t="s">
        <v>25</v>
      </c>
      <c r="I105" t="s">
        <v>26</v>
      </c>
      <c r="J105" s="1">
        <v>44658</v>
      </c>
      <c r="K105" s="1">
        <v>45020</v>
      </c>
      <c r="L105" t="b">
        <f>COUNTIF(tbl_vendors[Vendor_ID],tbl_vendors[[#This Row],[Vendor_ID]])&gt;1</f>
        <v>0</v>
      </c>
      <c r="M105" t="b">
        <f>ISBLANK(tbl_vendors[[#This Row],[Vendor_ID]])</f>
        <v>0</v>
      </c>
      <c r="N105" t="b">
        <f>LEN(TRIM(tbl_vendors[[#This Row],[Vendor_Name]]))=0</f>
        <v>0</v>
      </c>
      <c r="O105" t="b">
        <f>LEN(TRIM(tbl_vendors[[#This Row],[Email]]))=0</f>
        <v>0</v>
      </c>
      <c r="P105" t="b">
        <f>OR(ISERROR(FIND("@",tbl_vendors[[#This Row],[Email]])),ISERROR(FIND(".",tbl_vendors[[#This Row],[Email]])))</f>
        <v>0</v>
      </c>
      <c r="Q105" t="b">
        <f>ISNA(MATCH(tbl_vendors[[#This Row],[Country]],tbl_country[country],0))</f>
        <v>0</v>
      </c>
      <c r="R105" t="b">
        <f>ISNA(MATCH(tbl_vendors[[#This Row],[Currency]],tbl_country[currency],0))</f>
        <v>0</v>
      </c>
      <c r="S105" t="b">
        <f>_xlfn.XLOOKUP(tbl_vendors[[#This Row],[Country]],tbl_country[country],tbl_country[currency],"NotFound")&lt;&gt;tbl_vendors[[#This Row],[Currency]]</f>
        <v>0</v>
      </c>
      <c r="T105" t="b">
        <f>ISNA(MATCH(tbl_vendors[[#This Row],[Payment_Terms]],tbl_payment_terms[Payment_Terms],0))</f>
        <v>0</v>
      </c>
      <c r="U105" t="b">
        <f>ISNA(MATCH(tbl_vendors[[#This Row],[Status]],tbl_status[valid_status]))</f>
        <v>0</v>
      </c>
      <c r="V105" t="b">
        <f ca="1">tbl_vendors[[#This Row],[Created_Date]]&gt;TODAY()</f>
        <v>0</v>
      </c>
      <c r="W105" t="b">
        <f>tbl_vendors[[#This Row],[Updated_Date]]&lt;tbl_vendors[[#This Row],[Created_Date]]</f>
        <v>0</v>
      </c>
      <c r="X105" t="b">
        <f>COUNTIF(tbl_vendors[Vendor_Name],tbl_vendors[[#This Row],[Vendor_Name]])&gt;1</f>
        <v>0</v>
      </c>
      <c r="Y105" s="14" cm="1">
        <f t="array" aca="1" ref="Y105" ca="1">IFERROR(SUM(L105:X105*1),4)</f>
        <v>0</v>
      </c>
      <c r="Z105" t="str">
        <f ca="1">IF(tbl_vendors[[#This Row],[error_count]]&gt;0,"FAIL","PASS")</f>
        <v>PASS</v>
      </c>
    </row>
    <row r="106" spans="1:26" x14ac:dyDescent="0.3">
      <c r="A106" t="s">
        <v>454</v>
      </c>
      <c r="B106" t="s">
        <v>455</v>
      </c>
      <c r="C106" t="s">
        <v>56</v>
      </c>
      <c r="D106" t="s">
        <v>456</v>
      </c>
      <c r="E106" t="s">
        <v>58</v>
      </c>
      <c r="F106" t="s">
        <v>16</v>
      </c>
      <c r="G106" t="s">
        <v>457</v>
      </c>
      <c r="H106" t="s">
        <v>52</v>
      </c>
      <c r="I106" t="s">
        <v>26</v>
      </c>
      <c r="J106" s="1">
        <v>44632</v>
      </c>
      <c r="K106" s="1">
        <v>45138</v>
      </c>
      <c r="L106" t="b">
        <f>COUNTIF(tbl_vendors[Vendor_ID],tbl_vendors[[#This Row],[Vendor_ID]])&gt;1</f>
        <v>0</v>
      </c>
      <c r="M106" t="b">
        <f>ISBLANK(tbl_vendors[[#This Row],[Vendor_ID]])</f>
        <v>0</v>
      </c>
      <c r="N106" t="b">
        <f>LEN(TRIM(tbl_vendors[[#This Row],[Vendor_Name]]))=0</f>
        <v>0</v>
      </c>
      <c r="O106" t="b">
        <f>LEN(TRIM(tbl_vendors[[#This Row],[Email]]))=0</f>
        <v>0</v>
      </c>
      <c r="P106" t="b">
        <f>OR(ISERROR(FIND("@",tbl_vendors[[#This Row],[Email]])),ISERROR(FIND(".",tbl_vendors[[#This Row],[Email]])))</f>
        <v>0</v>
      </c>
      <c r="Q106" t="b">
        <f>ISNA(MATCH(tbl_vendors[[#This Row],[Country]],tbl_country[country],0))</f>
        <v>0</v>
      </c>
      <c r="R106" t="b">
        <f>ISNA(MATCH(tbl_vendors[[#This Row],[Currency]],tbl_country[currency],0))</f>
        <v>0</v>
      </c>
      <c r="S106" t="b">
        <f>_xlfn.XLOOKUP(tbl_vendors[[#This Row],[Country]],tbl_country[country],tbl_country[currency],"NotFound")&lt;&gt;tbl_vendors[[#This Row],[Currency]]</f>
        <v>0</v>
      </c>
      <c r="T106" t="b">
        <f>ISNA(MATCH(tbl_vendors[[#This Row],[Payment_Terms]],tbl_payment_terms[Payment_Terms],0))</f>
        <v>0</v>
      </c>
      <c r="U106" t="b">
        <f>ISNA(MATCH(tbl_vendors[[#This Row],[Status]],tbl_status[valid_status]))</f>
        <v>0</v>
      </c>
      <c r="V106" t="b">
        <f ca="1">tbl_vendors[[#This Row],[Created_Date]]&gt;TODAY()</f>
        <v>0</v>
      </c>
      <c r="W106" t="b">
        <f>tbl_vendors[[#This Row],[Updated_Date]]&lt;tbl_vendors[[#This Row],[Created_Date]]</f>
        <v>0</v>
      </c>
      <c r="X106" t="b">
        <f>COUNTIF(tbl_vendors[Vendor_Name],tbl_vendors[[#This Row],[Vendor_Name]])&gt;1</f>
        <v>0</v>
      </c>
      <c r="Y106" s="14" cm="1">
        <f t="array" aca="1" ref="Y106" ca="1">IFERROR(SUM(L106:X106*1),4)</f>
        <v>0</v>
      </c>
      <c r="Z106" t="str">
        <f ca="1">IF(tbl_vendors[[#This Row],[error_count]]&gt;0,"FAIL","PASS")</f>
        <v>PASS</v>
      </c>
    </row>
    <row r="107" spans="1:26" x14ac:dyDescent="0.3">
      <c r="A107" t="s">
        <v>458</v>
      </c>
      <c r="B107" t="s">
        <v>459</v>
      </c>
      <c r="C107" t="s">
        <v>66</v>
      </c>
      <c r="D107" t="s">
        <v>460</v>
      </c>
      <c r="E107" t="s">
        <v>67</v>
      </c>
      <c r="F107" t="s">
        <v>40</v>
      </c>
      <c r="G107" t="s">
        <v>461</v>
      </c>
      <c r="H107" t="s">
        <v>25</v>
      </c>
      <c r="I107" t="s">
        <v>26</v>
      </c>
      <c r="J107" s="1">
        <v>45063</v>
      </c>
      <c r="K107" s="1">
        <v>46130</v>
      </c>
      <c r="L107" t="b">
        <f>COUNTIF(tbl_vendors[Vendor_ID],tbl_vendors[[#This Row],[Vendor_ID]])&gt;1</f>
        <v>0</v>
      </c>
      <c r="M107" t="b">
        <f>ISBLANK(tbl_vendors[[#This Row],[Vendor_ID]])</f>
        <v>0</v>
      </c>
      <c r="N107" t="b">
        <f>LEN(TRIM(tbl_vendors[[#This Row],[Vendor_Name]]))=0</f>
        <v>0</v>
      </c>
      <c r="O107" t="b">
        <f>LEN(TRIM(tbl_vendors[[#This Row],[Email]]))=0</f>
        <v>0</v>
      </c>
      <c r="P107" t="b">
        <f>OR(ISERROR(FIND("@",tbl_vendors[[#This Row],[Email]])),ISERROR(FIND(".",tbl_vendors[[#This Row],[Email]])))</f>
        <v>0</v>
      </c>
      <c r="Q107" t="b">
        <f>ISNA(MATCH(tbl_vendors[[#This Row],[Country]],tbl_country[country],0))</f>
        <v>0</v>
      </c>
      <c r="R107" t="b">
        <f>ISNA(MATCH(tbl_vendors[[#This Row],[Currency]],tbl_country[currency],0))</f>
        <v>0</v>
      </c>
      <c r="S107" t="b">
        <f>_xlfn.XLOOKUP(tbl_vendors[[#This Row],[Country]],tbl_country[country],tbl_country[currency],"NotFound")&lt;&gt;tbl_vendors[[#This Row],[Currency]]</f>
        <v>0</v>
      </c>
      <c r="T107" t="b">
        <f>ISNA(MATCH(tbl_vendors[[#This Row],[Payment_Terms]],tbl_payment_terms[Payment_Terms],0))</f>
        <v>0</v>
      </c>
      <c r="U107" t="b">
        <f>ISNA(MATCH(tbl_vendors[[#This Row],[Status]],tbl_status[valid_status]))</f>
        <v>0</v>
      </c>
      <c r="V107" t="b">
        <f ca="1">tbl_vendors[[#This Row],[Created_Date]]&gt;TODAY()</f>
        <v>0</v>
      </c>
      <c r="W107" t="b">
        <f>tbl_vendors[[#This Row],[Updated_Date]]&lt;tbl_vendors[[#This Row],[Created_Date]]</f>
        <v>0</v>
      </c>
      <c r="X107" t="b">
        <f>COUNTIF(tbl_vendors[Vendor_Name],tbl_vendors[[#This Row],[Vendor_Name]])&gt;1</f>
        <v>1</v>
      </c>
      <c r="Y107" s="14" cm="1">
        <f t="array" aca="1" ref="Y107" ca="1">IFERROR(SUM(L107:X107*1),4)</f>
        <v>1</v>
      </c>
      <c r="Z107" t="str">
        <f ca="1">IF(tbl_vendors[[#This Row],[error_count]]&gt;0,"FAIL","PASS")</f>
        <v>FAIL</v>
      </c>
    </row>
    <row r="108" spans="1:26" x14ac:dyDescent="0.3">
      <c r="A108" t="s">
        <v>462</v>
      </c>
      <c r="B108" t="s">
        <v>463</v>
      </c>
      <c r="C108" t="s">
        <v>153</v>
      </c>
      <c r="D108" t="s">
        <v>464</v>
      </c>
      <c r="E108" t="s">
        <v>155</v>
      </c>
      <c r="F108" t="s">
        <v>16</v>
      </c>
      <c r="H108" t="s">
        <v>52</v>
      </c>
      <c r="I108" t="s">
        <v>19</v>
      </c>
      <c r="J108" s="1">
        <v>46098</v>
      </c>
      <c r="K108" s="1">
        <v>46116</v>
      </c>
      <c r="L108" t="b">
        <f>COUNTIF(tbl_vendors[Vendor_ID],tbl_vendors[[#This Row],[Vendor_ID]])&gt;1</f>
        <v>0</v>
      </c>
      <c r="M108" t="b">
        <f>ISBLANK(tbl_vendors[[#This Row],[Vendor_ID]])</f>
        <v>0</v>
      </c>
      <c r="N108" t="b">
        <f>LEN(TRIM(tbl_vendors[[#This Row],[Vendor_Name]]))=0</f>
        <v>0</v>
      </c>
      <c r="O108" t="b">
        <f>LEN(TRIM(tbl_vendors[[#This Row],[Email]]))=0</f>
        <v>1</v>
      </c>
      <c r="P108" t="b">
        <f>OR(ISERROR(FIND("@",tbl_vendors[[#This Row],[Email]])),ISERROR(FIND(".",tbl_vendors[[#This Row],[Email]])))</f>
        <v>1</v>
      </c>
      <c r="Q108" t="b">
        <f>ISNA(MATCH(tbl_vendors[[#This Row],[Country]],tbl_country[country],0))</f>
        <v>0</v>
      </c>
      <c r="R108" t="b">
        <f>ISNA(MATCH(tbl_vendors[[#This Row],[Currency]],tbl_country[currency],0))</f>
        <v>0</v>
      </c>
      <c r="S108" t="b">
        <f>_xlfn.XLOOKUP(tbl_vendors[[#This Row],[Country]],tbl_country[country],tbl_country[currency],"NotFound")&lt;&gt;tbl_vendors[[#This Row],[Currency]]</f>
        <v>0</v>
      </c>
      <c r="T108" t="b">
        <f>ISNA(MATCH(tbl_vendors[[#This Row],[Payment_Terms]],tbl_payment_terms[Payment_Terms],0))</f>
        <v>0</v>
      </c>
      <c r="U108" t="b">
        <f>ISNA(MATCH(tbl_vendors[[#This Row],[Status]],tbl_status[valid_status]))</f>
        <v>0</v>
      </c>
      <c r="V108" t="b">
        <f ca="1">tbl_vendors[[#This Row],[Created_Date]]&gt;TODAY()</f>
        <v>0</v>
      </c>
      <c r="W108" t="b">
        <f>tbl_vendors[[#This Row],[Updated_Date]]&lt;tbl_vendors[[#This Row],[Created_Date]]</f>
        <v>0</v>
      </c>
      <c r="X108" t="b">
        <f>COUNTIF(tbl_vendors[Vendor_Name],tbl_vendors[[#This Row],[Vendor_Name]])&gt;1</f>
        <v>0</v>
      </c>
      <c r="Y108" s="14" cm="1">
        <f t="array" aca="1" ref="Y108" ca="1">IFERROR(SUM(L108:X108*1),4)</f>
        <v>2</v>
      </c>
      <c r="Z108" t="str">
        <f ca="1">IF(tbl_vendors[[#This Row],[error_count]]&gt;0,"FAIL","PASS")</f>
        <v>FAIL</v>
      </c>
    </row>
    <row r="109" spans="1:26" x14ac:dyDescent="0.3">
      <c r="A109" t="s">
        <v>465</v>
      </c>
      <c r="B109" t="s">
        <v>466</v>
      </c>
      <c r="C109" t="s">
        <v>153</v>
      </c>
      <c r="D109" t="s">
        <v>467</v>
      </c>
      <c r="E109" t="s">
        <v>155</v>
      </c>
      <c r="F109" t="s">
        <v>32</v>
      </c>
      <c r="G109" t="s">
        <v>468</v>
      </c>
      <c r="H109" t="s">
        <v>69</v>
      </c>
      <c r="I109" t="s">
        <v>26</v>
      </c>
      <c r="J109" s="1">
        <v>45926</v>
      </c>
      <c r="K109" s="1">
        <v>45963</v>
      </c>
      <c r="L109" t="b">
        <f>COUNTIF(tbl_vendors[Vendor_ID],tbl_vendors[[#This Row],[Vendor_ID]])&gt;1</f>
        <v>0</v>
      </c>
      <c r="M109" t="b">
        <f>ISBLANK(tbl_vendors[[#This Row],[Vendor_ID]])</f>
        <v>0</v>
      </c>
      <c r="N109" t="b">
        <f>LEN(TRIM(tbl_vendors[[#This Row],[Vendor_Name]]))=0</f>
        <v>0</v>
      </c>
      <c r="O109" t="b">
        <f>LEN(TRIM(tbl_vendors[[#This Row],[Email]]))=0</f>
        <v>0</v>
      </c>
      <c r="P109" t="b">
        <f>OR(ISERROR(FIND("@",tbl_vendors[[#This Row],[Email]])),ISERROR(FIND(".",tbl_vendors[[#This Row],[Email]])))</f>
        <v>0</v>
      </c>
      <c r="Q109" t="b">
        <f>ISNA(MATCH(tbl_vendors[[#This Row],[Country]],tbl_country[country],0))</f>
        <v>0</v>
      </c>
      <c r="R109" t="b">
        <f>ISNA(MATCH(tbl_vendors[[#This Row],[Currency]],tbl_country[currency],0))</f>
        <v>0</v>
      </c>
      <c r="S109" t="b">
        <f>_xlfn.XLOOKUP(tbl_vendors[[#This Row],[Country]],tbl_country[country],tbl_country[currency],"NotFound")&lt;&gt;tbl_vendors[[#This Row],[Currency]]</f>
        <v>0</v>
      </c>
      <c r="T109" t="b">
        <f>ISNA(MATCH(tbl_vendors[[#This Row],[Payment_Terms]],tbl_payment_terms[Payment_Terms],0))</f>
        <v>0</v>
      </c>
      <c r="U109" t="b">
        <f>ISNA(MATCH(tbl_vendors[[#This Row],[Status]],tbl_status[valid_status]))</f>
        <v>0</v>
      </c>
      <c r="V109" t="b">
        <f ca="1">tbl_vendors[[#This Row],[Created_Date]]&gt;TODAY()</f>
        <v>0</v>
      </c>
      <c r="W109" t="b">
        <f>tbl_vendors[[#This Row],[Updated_Date]]&lt;tbl_vendors[[#This Row],[Created_Date]]</f>
        <v>0</v>
      </c>
      <c r="X109" t="b">
        <f>COUNTIF(tbl_vendors[Vendor_Name],tbl_vendors[[#This Row],[Vendor_Name]])&gt;1</f>
        <v>0</v>
      </c>
      <c r="Y109" s="14" cm="1">
        <f t="array" aca="1" ref="Y109" ca="1">IFERROR(SUM(L109:X109*1),4)</f>
        <v>0</v>
      </c>
      <c r="Z109" t="str">
        <f ca="1">IF(tbl_vendors[[#This Row],[error_count]]&gt;0,"FAIL","PASS")</f>
        <v>PASS</v>
      </c>
    </row>
    <row r="110" spans="1:26" x14ac:dyDescent="0.3">
      <c r="A110" t="s">
        <v>469</v>
      </c>
      <c r="B110" t="s">
        <v>470</v>
      </c>
      <c r="C110" t="s">
        <v>153</v>
      </c>
      <c r="D110" t="s">
        <v>471</v>
      </c>
      <c r="E110" t="s">
        <v>155</v>
      </c>
      <c r="F110" t="s">
        <v>23</v>
      </c>
      <c r="G110" t="s">
        <v>472</v>
      </c>
      <c r="H110" t="s">
        <v>25</v>
      </c>
      <c r="I110" t="s">
        <v>53</v>
      </c>
      <c r="J110" s="1">
        <v>45294</v>
      </c>
      <c r="K110" s="1">
        <v>46032</v>
      </c>
      <c r="L110" t="b">
        <f>COUNTIF(tbl_vendors[Vendor_ID],tbl_vendors[[#This Row],[Vendor_ID]])&gt;1</f>
        <v>0</v>
      </c>
      <c r="M110" t="b">
        <f>ISBLANK(tbl_vendors[[#This Row],[Vendor_ID]])</f>
        <v>0</v>
      </c>
      <c r="N110" t="b">
        <f>LEN(TRIM(tbl_vendors[[#This Row],[Vendor_Name]]))=0</f>
        <v>0</v>
      </c>
      <c r="O110" t="b">
        <f>LEN(TRIM(tbl_vendors[[#This Row],[Email]]))=0</f>
        <v>0</v>
      </c>
      <c r="P110" t="b">
        <f>OR(ISERROR(FIND("@",tbl_vendors[[#This Row],[Email]])),ISERROR(FIND(".",tbl_vendors[[#This Row],[Email]])))</f>
        <v>0</v>
      </c>
      <c r="Q110" t="b">
        <f>ISNA(MATCH(tbl_vendors[[#This Row],[Country]],tbl_country[country],0))</f>
        <v>0</v>
      </c>
      <c r="R110" t="b">
        <f>ISNA(MATCH(tbl_vendors[[#This Row],[Currency]],tbl_country[currency],0))</f>
        <v>0</v>
      </c>
      <c r="S110" t="b">
        <f>_xlfn.XLOOKUP(tbl_vendors[[#This Row],[Country]],tbl_country[country],tbl_country[currency],"NotFound")&lt;&gt;tbl_vendors[[#This Row],[Currency]]</f>
        <v>0</v>
      </c>
      <c r="T110" t="b">
        <f>ISNA(MATCH(tbl_vendors[[#This Row],[Payment_Terms]],tbl_payment_terms[Payment_Terms],0))</f>
        <v>0</v>
      </c>
      <c r="U110" t="b">
        <f>ISNA(MATCH(tbl_vendors[[#This Row],[Status]],tbl_status[valid_status]))</f>
        <v>1</v>
      </c>
      <c r="V110" t="b">
        <f ca="1">tbl_vendors[[#This Row],[Created_Date]]&gt;TODAY()</f>
        <v>0</v>
      </c>
      <c r="W110" t="b">
        <f>tbl_vendors[[#This Row],[Updated_Date]]&lt;tbl_vendors[[#This Row],[Created_Date]]</f>
        <v>0</v>
      </c>
      <c r="X110" t="b">
        <f>COUNTIF(tbl_vendors[Vendor_Name],tbl_vendors[[#This Row],[Vendor_Name]])&gt;1</f>
        <v>0</v>
      </c>
      <c r="Y110" s="14" cm="1">
        <f t="array" aca="1" ref="Y110" ca="1">IFERROR(SUM(L110:X110*1),4)</f>
        <v>1</v>
      </c>
      <c r="Z110" t="str">
        <f ca="1">IF(tbl_vendors[[#This Row],[error_count]]&gt;0,"FAIL","PASS")</f>
        <v>FAIL</v>
      </c>
    </row>
    <row r="111" spans="1:26" x14ac:dyDescent="0.3">
      <c r="A111" t="s">
        <v>473</v>
      </c>
      <c r="B111" t="s">
        <v>474</v>
      </c>
      <c r="C111" t="s">
        <v>37</v>
      </c>
      <c r="D111" t="s">
        <v>475</v>
      </c>
      <c r="E111" t="s">
        <v>39</v>
      </c>
      <c r="F111" t="s">
        <v>40</v>
      </c>
      <c r="G111" t="s">
        <v>476</v>
      </c>
      <c r="H111" t="s">
        <v>18</v>
      </c>
      <c r="I111" t="s">
        <v>26</v>
      </c>
      <c r="J111" s="1">
        <v>44817</v>
      </c>
      <c r="K111" s="1">
        <v>46180</v>
      </c>
      <c r="L111" t="b">
        <f>COUNTIF(tbl_vendors[Vendor_ID],tbl_vendors[[#This Row],[Vendor_ID]])&gt;1</f>
        <v>0</v>
      </c>
      <c r="M111" t="b">
        <f>ISBLANK(tbl_vendors[[#This Row],[Vendor_ID]])</f>
        <v>0</v>
      </c>
      <c r="N111" t="b">
        <f>LEN(TRIM(tbl_vendors[[#This Row],[Vendor_Name]]))=0</f>
        <v>0</v>
      </c>
      <c r="O111" t="b">
        <f>LEN(TRIM(tbl_vendors[[#This Row],[Email]]))=0</f>
        <v>0</v>
      </c>
      <c r="P111" t="b">
        <f>OR(ISERROR(FIND("@",tbl_vendors[[#This Row],[Email]])),ISERROR(FIND(".",tbl_vendors[[#This Row],[Email]])))</f>
        <v>0</v>
      </c>
      <c r="Q111" t="b">
        <f>ISNA(MATCH(tbl_vendors[[#This Row],[Country]],tbl_country[country],0))</f>
        <v>0</v>
      </c>
      <c r="R111" t="b">
        <f>ISNA(MATCH(tbl_vendors[[#This Row],[Currency]],tbl_country[currency],0))</f>
        <v>0</v>
      </c>
      <c r="S111" t="b">
        <f>_xlfn.XLOOKUP(tbl_vendors[[#This Row],[Country]],tbl_country[country],tbl_country[currency],"NotFound")&lt;&gt;tbl_vendors[[#This Row],[Currency]]</f>
        <v>0</v>
      </c>
      <c r="T111" t="b">
        <f>ISNA(MATCH(tbl_vendors[[#This Row],[Payment_Terms]],tbl_payment_terms[Payment_Terms],0))</f>
        <v>0</v>
      </c>
      <c r="U111" t="b">
        <f>ISNA(MATCH(tbl_vendors[[#This Row],[Status]],tbl_status[valid_status]))</f>
        <v>0</v>
      </c>
      <c r="V111" t="b">
        <f ca="1">tbl_vendors[[#This Row],[Created_Date]]&gt;TODAY()</f>
        <v>0</v>
      </c>
      <c r="W111" t="b">
        <f>tbl_vendors[[#This Row],[Updated_Date]]&lt;tbl_vendors[[#This Row],[Created_Date]]</f>
        <v>0</v>
      </c>
      <c r="X111" t="b">
        <f>COUNTIF(tbl_vendors[Vendor_Name],tbl_vendors[[#This Row],[Vendor_Name]])&gt;1</f>
        <v>0</v>
      </c>
      <c r="Y111" s="14" cm="1">
        <f t="array" aca="1" ref="Y111" ca="1">IFERROR(SUM(L111:X111*1),4)</f>
        <v>0</v>
      </c>
      <c r="Z111" t="str">
        <f ca="1">IF(tbl_vendors[[#This Row],[error_count]]&gt;0,"FAIL","PASS")</f>
        <v>PASS</v>
      </c>
    </row>
    <row r="112" spans="1:26" x14ac:dyDescent="0.3">
      <c r="A112" t="s">
        <v>477</v>
      </c>
      <c r="B112" t="s">
        <v>478</v>
      </c>
      <c r="C112" t="s">
        <v>66</v>
      </c>
      <c r="D112" t="s">
        <v>479</v>
      </c>
      <c r="E112" t="s">
        <v>67</v>
      </c>
      <c r="F112" t="s">
        <v>75</v>
      </c>
      <c r="G112" t="s">
        <v>480</v>
      </c>
      <c r="H112" t="s">
        <v>47</v>
      </c>
      <c r="I112" t="s">
        <v>53</v>
      </c>
      <c r="J112" s="1">
        <v>44822</v>
      </c>
      <c r="K112" s="1">
        <v>45255</v>
      </c>
      <c r="L112" t="b">
        <f>COUNTIF(tbl_vendors[Vendor_ID],tbl_vendors[[#This Row],[Vendor_ID]])&gt;1</f>
        <v>0</v>
      </c>
      <c r="M112" t="b">
        <f>ISBLANK(tbl_vendors[[#This Row],[Vendor_ID]])</f>
        <v>0</v>
      </c>
      <c r="N112" t="b">
        <f>LEN(TRIM(tbl_vendors[[#This Row],[Vendor_Name]]))=0</f>
        <v>0</v>
      </c>
      <c r="O112" t="b">
        <f>LEN(TRIM(tbl_vendors[[#This Row],[Email]]))=0</f>
        <v>0</v>
      </c>
      <c r="P112" t="b">
        <f>OR(ISERROR(FIND("@",tbl_vendors[[#This Row],[Email]])),ISERROR(FIND(".",tbl_vendors[[#This Row],[Email]])))</f>
        <v>0</v>
      </c>
      <c r="Q112" t="b">
        <f>ISNA(MATCH(tbl_vendors[[#This Row],[Country]],tbl_country[country],0))</f>
        <v>0</v>
      </c>
      <c r="R112" t="b">
        <f>ISNA(MATCH(tbl_vendors[[#This Row],[Currency]],tbl_country[currency],0))</f>
        <v>0</v>
      </c>
      <c r="S112" t="b">
        <f>_xlfn.XLOOKUP(tbl_vendors[[#This Row],[Country]],tbl_country[country],tbl_country[currency],"NotFound")&lt;&gt;tbl_vendors[[#This Row],[Currency]]</f>
        <v>0</v>
      </c>
      <c r="T112" t="b">
        <f>ISNA(MATCH(tbl_vendors[[#This Row],[Payment_Terms]],tbl_payment_terms[Payment_Terms],0))</f>
        <v>0</v>
      </c>
      <c r="U112" t="b">
        <f>ISNA(MATCH(tbl_vendors[[#This Row],[Status]],tbl_status[valid_status]))</f>
        <v>1</v>
      </c>
      <c r="V112" t="b">
        <f ca="1">tbl_vendors[[#This Row],[Created_Date]]&gt;TODAY()</f>
        <v>0</v>
      </c>
      <c r="W112" t="b">
        <f>tbl_vendors[[#This Row],[Updated_Date]]&lt;tbl_vendors[[#This Row],[Created_Date]]</f>
        <v>0</v>
      </c>
      <c r="X112" t="b">
        <f>COUNTIF(tbl_vendors[Vendor_Name],tbl_vendors[[#This Row],[Vendor_Name]])&gt;1</f>
        <v>0</v>
      </c>
      <c r="Y112" s="14" cm="1">
        <f t="array" aca="1" ref="Y112" ca="1">IFERROR(SUM(L112:X112*1),4)</f>
        <v>1</v>
      </c>
      <c r="Z112" t="str">
        <f ca="1">IF(tbl_vendors[[#This Row],[error_count]]&gt;0,"FAIL","PASS")</f>
        <v>FAIL</v>
      </c>
    </row>
    <row r="113" spans="1:26" x14ac:dyDescent="0.3">
      <c r="A113" t="s">
        <v>481</v>
      </c>
      <c r="B113" t="s">
        <v>482</v>
      </c>
      <c r="C113" t="s">
        <v>109</v>
      </c>
      <c r="D113" t="s">
        <v>483</v>
      </c>
      <c r="E113" t="s">
        <v>39</v>
      </c>
      <c r="F113" t="s">
        <v>40</v>
      </c>
      <c r="G113" t="s">
        <v>484</v>
      </c>
      <c r="H113" t="s">
        <v>18</v>
      </c>
      <c r="I113" t="s">
        <v>19</v>
      </c>
      <c r="J113" s="1">
        <v>45843</v>
      </c>
      <c r="K113" s="1">
        <v>46075</v>
      </c>
      <c r="L113" t="b">
        <f>COUNTIF(tbl_vendors[Vendor_ID],tbl_vendors[[#This Row],[Vendor_ID]])&gt;1</f>
        <v>0</v>
      </c>
      <c r="M113" t="b">
        <f>ISBLANK(tbl_vendors[[#This Row],[Vendor_ID]])</f>
        <v>0</v>
      </c>
      <c r="N113" t="b">
        <f>LEN(TRIM(tbl_vendors[[#This Row],[Vendor_Name]]))=0</f>
        <v>0</v>
      </c>
      <c r="O113" t="b">
        <f>LEN(TRIM(tbl_vendors[[#This Row],[Email]]))=0</f>
        <v>0</v>
      </c>
      <c r="P113" t="b">
        <f>OR(ISERROR(FIND("@",tbl_vendors[[#This Row],[Email]])),ISERROR(FIND(".",tbl_vendors[[#This Row],[Email]])))</f>
        <v>0</v>
      </c>
      <c r="Q113" t="b">
        <f>ISNA(MATCH(tbl_vendors[[#This Row],[Country]],tbl_country[country],0))</f>
        <v>0</v>
      </c>
      <c r="R113" t="b">
        <f>ISNA(MATCH(tbl_vendors[[#This Row],[Currency]],tbl_country[currency],0))</f>
        <v>0</v>
      </c>
      <c r="S113" t="b">
        <f>_xlfn.XLOOKUP(tbl_vendors[[#This Row],[Country]],tbl_country[country],tbl_country[currency],"NotFound")&lt;&gt;tbl_vendors[[#This Row],[Currency]]</f>
        <v>1</v>
      </c>
      <c r="T113" t="b">
        <f>ISNA(MATCH(tbl_vendors[[#This Row],[Payment_Terms]],tbl_payment_terms[Payment_Terms],0))</f>
        <v>0</v>
      </c>
      <c r="U113" t="b">
        <f>ISNA(MATCH(tbl_vendors[[#This Row],[Status]],tbl_status[valid_status]))</f>
        <v>0</v>
      </c>
      <c r="V113" t="b">
        <f ca="1">tbl_vendors[[#This Row],[Created_Date]]&gt;TODAY()</f>
        <v>0</v>
      </c>
      <c r="W113" t="b">
        <f>tbl_vendors[[#This Row],[Updated_Date]]&lt;tbl_vendors[[#This Row],[Created_Date]]</f>
        <v>0</v>
      </c>
      <c r="X113" t="b">
        <f>COUNTIF(tbl_vendors[Vendor_Name],tbl_vendors[[#This Row],[Vendor_Name]])&gt;1</f>
        <v>1</v>
      </c>
      <c r="Y113" s="14" cm="1">
        <f t="array" aca="1" ref="Y113" ca="1">IFERROR(SUM(L113:X113*1),4)</f>
        <v>2</v>
      </c>
      <c r="Z113" t="str">
        <f ca="1">IF(tbl_vendors[[#This Row],[error_count]]&gt;0,"FAIL","PASS")</f>
        <v>FAIL</v>
      </c>
    </row>
    <row r="114" spans="1:26" x14ac:dyDescent="0.3">
      <c r="A114" t="s">
        <v>485</v>
      </c>
      <c r="B114" t="s">
        <v>486</v>
      </c>
      <c r="C114" t="s">
        <v>37</v>
      </c>
      <c r="D114" t="s">
        <v>487</v>
      </c>
      <c r="E114" t="s">
        <v>39</v>
      </c>
      <c r="F114" t="s">
        <v>23</v>
      </c>
      <c r="G114" t="s">
        <v>488</v>
      </c>
      <c r="H114" t="s">
        <v>18</v>
      </c>
      <c r="I114" t="s">
        <v>53</v>
      </c>
      <c r="J114" s="1">
        <v>45052</v>
      </c>
      <c r="K114" s="1">
        <v>45124</v>
      </c>
      <c r="L114" t="b">
        <f>COUNTIF(tbl_vendors[Vendor_ID],tbl_vendors[[#This Row],[Vendor_ID]])&gt;1</f>
        <v>0</v>
      </c>
      <c r="M114" t="b">
        <f>ISBLANK(tbl_vendors[[#This Row],[Vendor_ID]])</f>
        <v>0</v>
      </c>
      <c r="N114" t="b">
        <f>LEN(TRIM(tbl_vendors[[#This Row],[Vendor_Name]]))=0</f>
        <v>0</v>
      </c>
      <c r="O114" t="b">
        <f>LEN(TRIM(tbl_vendors[[#This Row],[Email]]))=0</f>
        <v>0</v>
      </c>
      <c r="P114" t="b">
        <f>OR(ISERROR(FIND("@",tbl_vendors[[#This Row],[Email]])),ISERROR(FIND(".",tbl_vendors[[#This Row],[Email]])))</f>
        <v>0</v>
      </c>
      <c r="Q114" t="b">
        <f>ISNA(MATCH(tbl_vendors[[#This Row],[Country]],tbl_country[country],0))</f>
        <v>0</v>
      </c>
      <c r="R114" t="b">
        <f>ISNA(MATCH(tbl_vendors[[#This Row],[Currency]],tbl_country[currency],0))</f>
        <v>0</v>
      </c>
      <c r="S114" t="b">
        <f>_xlfn.XLOOKUP(tbl_vendors[[#This Row],[Country]],tbl_country[country],tbl_country[currency],"NotFound")&lt;&gt;tbl_vendors[[#This Row],[Currency]]</f>
        <v>0</v>
      </c>
      <c r="T114" t="b">
        <f>ISNA(MATCH(tbl_vendors[[#This Row],[Payment_Terms]],tbl_payment_terms[Payment_Terms],0))</f>
        <v>0</v>
      </c>
      <c r="U114" t="b">
        <f>ISNA(MATCH(tbl_vendors[[#This Row],[Status]],tbl_status[valid_status]))</f>
        <v>1</v>
      </c>
      <c r="V114" t="b">
        <f ca="1">tbl_vendors[[#This Row],[Created_Date]]&gt;TODAY()</f>
        <v>0</v>
      </c>
      <c r="W114" t="b">
        <f>tbl_vendors[[#This Row],[Updated_Date]]&lt;tbl_vendors[[#This Row],[Created_Date]]</f>
        <v>0</v>
      </c>
      <c r="X114" t="b">
        <f>COUNTIF(tbl_vendors[Vendor_Name],tbl_vendors[[#This Row],[Vendor_Name]])&gt;1</f>
        <v>0</v>
      </c>
      <c r="Y114" s="14" cm="1">
        <f t="array" aca="1" ref="Y114" ca="1">IFERROR(SUM(L114:X114*1),4)</f>
        <v>1</v>
      </c>
      <c r="Z114" t="str">
        <f ca="1">IF(tbl_vendors[[#This Row],[error_count]]&gt;0,"FAIL","PASS")</f>
        <v>FAIL</v>
      </c>
    </row>
    <row r="115" spans="1:26" x14ac:dyDescent="0.3">
      <c r="A115" t="s">
        <v>489</v>
      </c>
      <c r="B115" t="s">
        <v>490</v>
      </c>
      <c r="C115" t="s">
        <v>29</v>
      </c>
      <c r="D115" t="s">
        <v>491</v>
      </c>
      <c r="E115" t="s">
        <v>31</v>
      </c>
      <c r="F115" t="s">
        <v>40</v>
      </c>
      <c r="G115" t="s">
        <v>492</v>
      </c>
      <c r="H115" t="s">
        <v>42</v>
      </c>
      <c r="I115" t="s">
        <v>19</v>
      </c>
      <c r="J115" s="1">
        <v>45623</v>
      </c>
      <c r="K115" s="1">
        <v>45819</v>
      </c>
      <c r="L115" t="b">
        <f>COUNTIF(tbl_vendors[Vendor_ID],tbl_vendors[[#This Row],[Vendor_ID]])&gt;1</f>
        <v>0</v>
      </c>
      <c r="M115" t="b">
        <f>ISBLANK(tbl_vendors[[#This Row],[Vendor_ID]])</f>
        <v>0</v>
      </c>
      <c r="N115" t="b">
        <f>LEN(TRIM(tbl_vendors[[#This Row],[Vendor_Name]]))=0</f>
        <v>0</v>
      </c>
      <c r="O115" t="b">
        <f>LEN(TRIM(tbl_vendors[[#This Row],[Email]]))=0</f>
        <v>0</v>
      </c>
      <c r="P115" t="b">
        <f>OR(ISERROR(FIND("@",tbl_vendors[[#This Row],[Email]])),ISERROR(FIND(".",tbl_vendors[[#This Row],[Email]])))</f>
        <v>0</v>
      </c>
      <c r="Q115" t="b">
        <f>ISNA(MATCH(tbl_vendors[[#This Row],[Country]],tbl_country[country],0))</f>
        <v>0</v>
      </c>
      <c r="R115" t="b">
        <f>ISNA(MATCH(tbl_vendors[[#This Row],[Currency]],tbl_country[currency],0))</f>
        <v>0</v>
      </c>
      <c r="S115" t="b">
        <f>_xlfn.XLOOKUP(tbl_vendors[[#This Row],[Country]],tbl_country[country],tbl_country[currency],"NotFound")&lt;&gt;tbl_vendors[[#This Row],[Currency]]</f>
        <v>0</v>
      </c>
      <c r="T115" t="b">
        <f>ISNA(MATCH(tbl_vendors[[#This Row],[Payment_Terms]],tbl_payment_terms[Payment_Terms],0))</f>
        <v>0</v>
      </c>
      <c r="U115" t="b">
        <f>ISNA(MATCH(tbl_vendors[[#This Row],[Status]],tbl_status[valid_status]))</f>
        <v>0</v>
      </c>
      <c r="V115" t="b">
        <f ca="1">tbl_vendors[[#This Row],[Created_Date]]&gt;TODAY()</f>
        <v>0</v>
      </c>
      <c r="W115" t="b">
        <f>tbl_vendors[[#This Row],[Updated_Date]]&lt;tbl_vendors[[#This Row],[Created_Date]]</f>
        <v>0</v>
      </c>
      <c r="X115" t="b">
        <f>COUNTIF(tbl_vendors[Vendor_Name],tbl_vendors[[#This Row],[Vendor_Name]])&gt;1</f>
        <v>0</v>
      </c>
      <c r="Y115" s="14" cm="1">
        <f t="array" aca="1" ref="Y115" ca="1">IFERROR(SUM(L115:X115*1),4)</f>
        <v>0</v>
      </c>
      <c r="Z115" t="str">
        <f ca="1">IF(tbl_vendors[[#This Row],[error_count]]&gt;0,"FAIL","PASS")</f>
        <v>PASS</v>
      </c>
    </row>
    <row r="116" spans="1:26" x14ac:dyDescent="0.3">
      <c r="A116" t="s">
        <v>493</v>
      </c>
      <c r="B116" t="s">
        <v>494</v>
      </c>
      <c r="C116" t="s">
        <v>153</v>
      </c>
      <c r="D116" t="s">
        <v>495</v>
      </c>
      <c r="E116" t="s">
        <v>155</v>
      </c>
      <c r="F116" t="s">
        <v>75</v>
      </c>
      <c r="G116" t="s">
        <v>496</v>
      </c>
      <c r="H116" t="s">
        <v>42</v>
      </c>
      <c r="I116" t="s">
        <v>19</v>
      </c>
      <c r="J116" s="1">
        <v>45061</v>
      </c>
      <c r="K116" s="1">
        <v>45325</v>
      </c>
      <c r="L116" t="b">
        <f>COUNTIF(tbl_vendors[Vendor_ID],tbl_vendors[[#This Row],[Vendor_ID]])&gt;1</f>
        <v>0</v>
      </c>
      <c r="M116" t="b">
        <f>ISBLANK(tbl_vendors[[#This Row],[Vendor_ID]])</f>
        <v>0</v>
      </c>
      <c r="N116" t="b">
        <f>LEN(TRIM(tbl_vendors[[#This Row],[Vendor_Name]]))=0</f>
        <v>0</v>
      </c>
      <c r="O116" t="b">
        <f>LEN(TRIM(tbl_vendors[[#This Row],[Email]]))=0</f>
        <v>0</v>
      </c>
      <c r="P116" t="b">
        <f>OR(ISERROR(FIND("@",tbl_vendors[[#This Row],[Email]])),ISERROR(FIND(".",tbl_vendors[[#This Row],[Email]])))</f>
        <v>0</v>
      </c>
      <c r="Q116" t="b">
        <f>ISNA(MATCH(tbl_vendors[[#This Row],[Country]],tbl_country[country],0))</f>
        <v>0</v>
      </c>
      <c r="R116" t="b">
        <f>ISNA(MATCH(tbl_vendors[[#This Row],[Currency]],tbl_country[currency],0))</f>
        <v>0</v>
      </c>
      <c r="S116" t="b">
        <f>_xlfn.XLOOKUP(tbl_vendors[[#This Row],[Country]],tbl_country[country],tbl_country[currency],"NotFound")&lt;&gt;tbl_vendors[[#This Row],[Currency]]</f>
        <v>0</v>
      </c>
      <c r="T116" t="b">
        <f>ISNA(MATCH(tbl_vendors[[#This Row],[Payment_Terms]],tbl_payment_terms[Payment_Terms],0))</f>
        <v>0</v>
      </c>
      <c r="U116" t="b">
        <f>ISNA(MATCH(tbl_vendors[[#This Row],[Status]],tbl_status[valid_status]))</f>
        <v>0</v>
      </c>
      <c r="V116" t="b">
        <f ca="1">tbl_vendors[[#This Row],[Created_Date]]&gt;TODAY()</f>
        <v>0</v>
      </c>
      <c r="W116" t="b">
        <f>tbl_vendors[[#This Row],[Updated_Date]]&lt;tbl_vendors[[#This Row],[Created_Date]]</f>
        <v>0</v>
      </c>
      <c r="X116" t="b">
        <f>COUNTIF(tbl_vendors[Vendor_Name],tbl_vendors[[#This Row],[Vendor_Name]])&gt;1</f>
        <v>0</v>
      </c>
      <c r="Y116" s="14" cm="1">
        <f t="array" aca="1" ref="Y116" ca="1">IFERROR(SUM(L116:X116*1),4)</f>
        <v>0</v>
      </c>
      <c r="Z116" t="str">
        <f ca="1">IF(tbl_vendors[[#This Row],[error_count]]&gt;0,"FAIL","PASS")</f>
        <v>PASS</v>
      </c>
    </row>
    <row r="117" spans="1:26" x14ac:dyDescent="0.3">
      <c r="A117" t="s">
        <v>497</v>
      </c>
      <c r="B117" t="s">
        <v>498</v>
      </c>
      <c r="C117" t="s">
        <v>56</v>
      </c>
      <c r="D117" t="s">
        <v>499</v>
      </c>
      <c r="E117" t="s">
        <v>58</v>
      </c>
      <c r="F117" t="s">
        <v>23</v>
      </c>
      <c r="G117" t="s">
        <v>500</v>
      </c>
      <c r="H117" t="s">
        <v>47</v>
      </c>
      <c r="I117" t="s">
        <v>19</v>
      </c>
      <c r="J117" s="1">
        <v>45113</v>
      </c>
      <c r="K117" s="1">
        <v>46197</v>
      </c>
      <c r="L117" t="b">
        <f>COUNTIF(tbl_vendors[Vendor_ID],tbl_vendors[[#This Row],[Vendor_ID]])&gt;1</f>
        <v>0</v>
      </c>
      <c r="M117" t="b">
        <f>ISBLANK(tbl_vendors[[#This Row],[Vendor_ID]])</f>
        <v>0</v>
      </c>
      <c r="N117" t="b">
        <f>LEN(TRIM(tbl_vendors[[#This Row],[Vendor_Name]]))=0</f>
        <v>0</v>
      </c>
      <c r="O117" t="b">
        <f>LEN(TRIM(tbl_vendors[[#This Row],[Email]]))=0</f>
        <v>0</v>
      </c>
      <c r="P117" t="b">
        <f>OR(ISERROR(FIND("@",tbl_vendors[[#This Row],[Email]])),ISERROR(FIND(".",tbl_vendors[[#This Row],[Email]])))</f>
        <v>0</v>
      </c>
      <c r="Q117" t="b">
        <f>ISNA(MATCH(tbl_vendors[[#This Row],[Country]],tbl_country[country],0))</f>
        <v>0</v>
      </c>
      <c r="R117" t="b">
        <f>ISNA(MATCH(tbl_vendors[[#This Row],[Currency]],tbl_country[currency],0))</f>
        <v>0</v>
      </c>
      <c r="S117" t="b">
        <f>_xlfn.XLOOKUP(tbl_vendors[[#This Row],[Country]],tbl_country[country],tbl_country[currency],"NotFound")&lt;&gt;tbl_vendors[[#This Row],[Currency]]</f>
        <v>0</v>
      </c>
      <c r="T117" t="b">
        <f>ISNA(MATCH(tbl_vendors[[#This Row],[Payment_Terms]],tbl_payment_terms[Payment_Terms],0))</f>
        <v>0</v>
      </c>
      <c r="U117" t="b">
        <f>ISNA(MATCH(tbl_vendors[[#This Row],[Status]],tbl_status[valid_status]))</f>
        <v>0</v>
      </c>
      <c r="V117" t="b">
        <f ca="1">tbl_vendors[[#This Row],[Created_Date]]&gt;TODAY()</f>
        <v>0</v>
      </c>
      <c r="W117" t="b">
        <f>tbl_vendors[[#This Row],[Updated_Date]]&lt;tbl_vendors[[#This Row],[Created_Date]]</f>
        <v>0</v>
      </c>
      <c r="X117" t="b">
        <f>COUNTIF(tbl_vendors[Vendor_Name],tbl_vendors[[#This Row],[Vendor_Name]])&gt;1</f>
        <v>0</v>
      </c>
      <c r="Y117" s="14" cm="1">
        <f t="array" aca="1" ref="Y117" ca="1">IFERROR(SUM(L117:X117*1),4)</f>
        <v>0</v>
      </c>
      <c r="Z117" t="str">
        <f ca="1">IF(tbl_vendors[[#This Row],[error_count]]&gt;0,"FAIL","PASS")</f>
        <v>PASS</v>
      </c>
    </row>
    <row r="118" spans="1:26" x14ac:dyDescent="0.3">
      <c r="A118" t="s">
        <v>501</v>
      </c>
      <c r="B118" t="s">
        <v>502</v>
      </c>
      <c r="C118" t="s">
        <v>109</v>
      </c>
      <c r="D118" t="s">
        <v>503</v>
      </c>
      <c r="E118" t="s">
        <v>39</v>
      </c>
      <c r="F118" t="s">
        <v>16</v>
      </c>
      <c r="G118" t="s">
        <v>504</v>
      </c>
      <c r="H118" t="s">
        <v>25</v>
      </c>
      <c r="I118" t="s">
        <v>19</v>
      </c>
      <c r="J118" s="1">
        <v>45757</v>
      </c>
      <c r="K118" s="1">
        <v>46063</v>
      </c>
      <c r="L118" t="b">
        <f>COUNTIF(tbl_vendors[Vendor_ID],tbl_vendors[[#This Row],[Vendor_ID]])&gt;1</f>
        <v>0</v>
      </c>
      <c r="M118" t="b">
        <f>ISBLANK(tbl_vendors[[#This Row],[Vendor_ID]])</f>
        <v>0</v>
      </c>
      <c r="N118" t="b">
        <f>LEN(TRIM(tbl_vendors[[#This Row],[Vendor_Name]]))=0</f>
        <v>0</v>
      </c>
      <c r="O118" t="b">
        <f>LEN(TRIM(tbl_vendors[[#This Row],[Email]]))=0</f>
        <v>0</v>
      </c>
      <c r="P118" t="b">
        <f>OR(ISERROR(FIND("@",tbl_vendors[[#This Row],[Email]])),ISERROR(FIND(".",tbl_vendors[[#This Row],[Email]])))</f>
        <v>0</v>
      </c>
      <c r="Q118" t="b">
        <f>ISNA(MATCH(tbl_vendors[[#This Row],[Country]],tbl_country[country],0))</f>
        <v>0</v>
      </c>
      <c r="R118" t="b">
        <f>ISNA(MATCH(tbl_vendors[[#This Row],[Currency]],tbl_country[currency],0))</f>
        <v>0</v>
      </c>
      <c r="S118" t="b">
        <f>_xlfn.XLOOKUP(tbl_vendors[[#This Row],[Country]],tbl_country[country],tbl_country[currency],"NotFound")&lt;&gt;tbl_vendors[[#This Row],[Currency]]</f>
        <v>1</v>
      </c>
      <c r="T118" t="b">
        <f>ISNA(MATCH(tbl_vendors[[#This Row],[Payment_Terms]],tbl_payment_terms[Payment_Terms],0))</f>
        <v>0</v>
      </c>
      <c r="U118" t="b">
        <f>ISNA(MATCH(tbl_vendors[[#This Row],[Status]],tbl_status[valid_status]))</f>
        <v>0</v>
      </c>
      <c r="V118" t="b">
        <f ca="1">tbl_vendors[[#This Row],[Created_Date]]&gt;TODAY()</f>
        <v>0</v>
      </c>
      <c r="W118" t="b">
        <f>tbl_vendors[[#This Row],[Updated_Date]]&lt;tbl_vendors[[#This Row],[Created_Date]]</f>
        <v>0</v>
      </c>
      <c r="X118" t="b">
        <f>COUNTIF(tbl_vendors[Vendor_Name],tbl_vendors[[#This Row],[Vendor_Name]])&gt;1</f>
        <v>0</v>
      </c>
      <c r="Y118" s="14" cm="1">
        <f t="array" aca="1" ref="Y118" ca="1">IFERROR(SUM(L118:X118*1),4)</f>
        <v>1</v>
      </c>
      <c r="Z118" t="str">
        <f ca="1">IF(tbl_vendors[[#This Row],[error_count]]&gt;0,"FAIL","PASS")</f>
        <v>FAIL</v>
      </c>
    </row>
    <row r="119" spans="1:26" x14ac:dyDescent="0.3">
      <c r="A119" t="s">
        <v>505</v>
      </c>
      <c r="B119" t="s">
        <v>506</v>
      </c>
      <c r="C119" t="s">
        <v>13</v>
      </c>
      <c r="D119" t="s">
        <v>507</v>
      </c>
      <c r="E119" t="s">
        <v>15</v>
      </c>
      <c r="F119" t="s">
        <v>40</v>
      </c>
      <c r="G119" t="s">
        <v>508</v>
      </c>
      <c r="H119" t="s">
        <v>34</v>
      </c>
      <c r="I119" t="s">
        <v>26</v>
      </c>
      <c r="J119" s="1">
        <v>45685</v>
      </c>
      <c r="K119" s="1">
        <v>45817</v>
      </c>
      <c r="L119" t="b">
        <f>COUNTIF(tbl_vendors[Vendor_ID],tbl_vendors[[#This Row],[Vendor_ID]])&gt;1</f>
        <v>0</v>
      </c>
      <c r="M119" t="b">
        <f>ISBLANK(tbl_vendors[[#This Row],[Vendor_ID]])</f>
        <v>0</v>
      </c>
      <c r="N119" t="b">
        <f>LEN(TRIM(tbl_vendors[[#This Row],[Vendor_Name]]))=0</f>
        <v>0</v>
      </c>
      <c r="O119" t="b">
        <f>LEN(TRIM(tbl_vendors[[#This Row],[Email]]))=0</f>
        <v>0</v>
      </c>
      <c r="P119" t="b">
        <f>OR(ISERROR(FIND("@",tbl_vendors[[#This Row],[Email]])),ISERROR(FIND(".",tbl_vendors[[#This Row],[Email]])))</f>
        <v>0</v>
      </c>
      <c r="Q119" t="b">
        <f>ISNA(MATCH(tbl_vendors[[#This Row],[Country]],tbl_country[country],0))</f>
        <v>0</v>
      </c>
      <c r="R119" t="b">
        <f>ISNA(MATCH(tbl_vendors[[#This Row],[Currency]],tbl_country[currency],0))</f>
        <v>1</v>
      </c>
      <c r="S119" t="b">
        <f>_xlfn.XLOOKUP(tbl_vendors[[#This Row],[Country]],tbl_country[country],tbl_country[currency],"NotFound")&lt;&gt;tbl_vendors[[#This Row],[Currency]]</f>
        <v>1</v>
      </c>
      <c r="T119" t="b">
        <f>ISNA(MATCH(tbl_vendors[[#This Row],[Payment_Terms]],tbl_payment_terms[Payment_Terms],0))</f>
        <v>0</v>
      </c>
      <c r="U119" t="b">
        <f>ISNA(MATCH(tbl_vendors[[#This Row],[Status]],tbl_status[valid_status]))</f>
        <v>0</v>
      </c>
      <c r="V119" t="b">
        <f ca="1">tbl_vendors[[#This Row],[Created_Date]]&gt;TODAY()</f>
        <v>0</v>
      </c>
      <c r="W119" t="b">
        <f>tbl_vendors[[#This Row],[Updated_Date]]&lt;tbl_vendors[[#This Row],[Created_Date]]</f>
        <v>0</v>
      </c>
      <c r="X119" t="b">
        <f>COUNTIF(tbl_vendors[Vendor_Name],tbl_vendors[[#This Row],[Vendor_Name]])&gt;1</f>
        <v>1</v>
      </c>
      <c r="Y119" s="14" cm="1">
        <f t="array" aca="1" ref="Y119" ca="1">IFERROR(SUM(L119:X119*1),4)</f>
        <v>3</v>
      </c>
      <c r="Z119" t="str">
        <f ca="1">IF(tbl_vendors[[#This Row],[error_count]]&gt;0,"FAIL","PASS")</f>
        <v>FAIL</v>
      </c>
    </row>
    <row r="120" spans="1:26" x14ac:dyDescent="0.3">
      <c r="A120" t="s">
        <v>509</v>
      </c>
      <c r="B120" t="s">
        <v>510</v>
      </c>
      <c r="C120" t="s">
        <v>66</v>
      </c>
      <c r="D120" t="s">
        <v>511</v>
      </c>
      <c r="E120" t="s">
        <v>67</v>
      </c>
      <c r="F120" t="s">
        <v>32</v>
      </c>
      <c r="G120" t="s">
        <v>512</v>
      </c>
      <c r="H120" t="s">
        <v>52</v>
      </c>
      <c r="I120" t="s">
        <v>26</v>
      </c>
      <c r="J120" s="1">
        <v>46173</v>
      </c>
      <c r="K120" s="1">
        <v>46200</v>
      </c>
      <c r="L120" t="b">
        <f>COUNTIF(tbl_vendors[Vendor_ID],tbl_vendors[[#This Row],[Vendor_ID]])&gt;1</f>
        <v>0</v>
      </c>
      <c r="M120" t="b">
        <f>ISBLANK(tbl_vendors[[#This Row],[Vendor_ID]])</f>
        <v>0</v>
      </c>
      <c r="N120" t="b">
        <f>LEN(TRIM(tbl_vendors[[#This Row],[Vendor_Name]]))=0</f>
        <v>0</v>
      </c>
      <c r="O120" t="b">
        <f>LEN(TRIM(tbl_vendors[[#This Row],[Email]]))=0</f>
        <v>0</v>
      </c>
      <c r="P120" t="b">
        <f>OR(ISERROR(FIND("@",tbl_vendors[[#This Row],[Email]])),ISERROR(FIND(".",tbl_vendors[[#This Row],[Email]])))</f>
        <v>0</v>
      </c>
      <c r="Q120" t="b">
        <f>ISNA(MATCH(tbl_vendors[[#This Row],[Country]],tbl_country[country],0))</f>
        <v>0</v>
      </c>
      <c r="R120" t="b">
        <f>ISNA(MATCH(tbl_vendors[[#This Row],[Currency]],tbl_country[currency],0))</f>
        <v>0</v>
      </c>
      <c r="S120" t="b">
        <f>_xlfn.XLOOKUP(tbl_vendors[[#This Row],[Country]],tbl_country[country],tbl_country[currency],"NotFound")&lt;&gt;tbl_vendors[[#This Row],[Currency]]</f>
        <v>0</v>
      </c>
      <c r="T120" t="b">
        <f>ISNA(MATCH(tbl_vendors[[#This Row],[Payment_Terms]],tbl_payment_terms[Payment_Terms],0))</f>
        <v>0</v>
      </c>
      <c r="U120" t="b">
        <f>ISNA(MATCH(tbl_vendors[[#This Row],[Status]],tbl_status[valid_status]))</f>
        <v>0</v>
      </c>
      <c r="V120" t="b">
        <f ca="1">tbl_vendors[[#This Row],[Created_Date]]&gt;TODAY()</f>
        <v>0</v>
      </c>
      <c r="W120" t="b">
        <f>tbl_vendors[[#This Row],[Updated_Date]]&lt;tbl_vendors[[#This Row],[Created_Date]]</f>
        <v>0</v>
      </c>
      <c r="X120" t="b">
        <f>COUNTIF(tbl_vendors[Vendor_Name],tbl_vendors[[#This Row],[Vendor_Name]])&gt;1</f>
        <v>0</v>
      </c>
      <c r="Y120" s="14" cm="1">
        <f t="array" aca="1" ref="Y120" ca="1">IFERROR(SUM(L120:X120*1),4)</f>
        <v>0</v>
      </c>
      <c r="Z120" t="str">
        <f ca="1">IF(tbl_vendors[[#This Row],[error_count]]&gt;0,"FAIL","PASS")</f>
        <v>PASS</v>
      </c>
    </row>
    <row r="121" spans="1:26" x14ac:dyDescent="0.3">
      <c r="A121" t="s">
        <v>513</v>
      </c>
      <c r="B121" t="s">
        <v>514</v>
      </c>
      <c r="C121" t="s">
        <v>109</v>
      </c>
      <c r="D121" t="s">
        <v>515</v>
      </c>
      <c r="E121" t="s">
        <v>39</v>
      </c>
      <c r="F121" t="s">
        <v>23</v>
      </c>
      <c r="G121" t="s">
        <v>516</v>
      </c>
      <c r="H121" t="s">
        <v>47</v>
      </c>
      <c r="I121" t="s">
        <v>53</v>
      </c>
      <c r="J121" s="1">
        <v>45363</v>
      </c>
      <c r="K121" s="1">
        <v>46030</v>
      </c>
      <c r="L121" t="b">
        <f>COUNTIF(tbl_vendors[Vendor_ID],tbl_vendors[[#This Row],[Vendor_ID]])&gt;1</f>
        <v>0</v>
      </c>
      <c r="M121" t="b">
        <f>ISBLANK(tbl_vendors[[#This Row],[Vendor_ID]])</f>
        <v>0</v>
      </c>
      <c r="N121" t="b">
        <f>LEN(TRIM(tbl_vendors[[#This Row],[Vendor_Name]]))=0</f>
        <v>0</v>
      </c>
      <c r="O121" t="b">
        <f>LEN(TRIM(tbl_vendors[[#This Row],[Email]]))=0</f>
        <v>0</v>
      </c>
      <c r="P121" t="b">
        <f>OR(ISERROR(FIND("@",tbl_vendors[[#This Row],[Email]])),ISERROR(FIND(".",tbl_vendors[[#This Row],[Email]])))</f>
        <v>0</v>
      </c>
      <c r="Q121" t="b">
        <f>ISNA(MATCH(tbl_vendors[[#This Row],[Country]],tbl_country[country],0))</f>
        <v>0</v>
      </c>
      <c r="R121" t="b">
        <f>ISNA(MATCH(tbl_vendors[[#This Row],[Currency]],tbl_country[currency],0))</f>
        <v>0</v>
      </c>
      <c r="S121" t="b">
        <f>_xlfn.XLOOKUP(tbl_vendors[[#This Row],[Country]],tbl_country[country],tbl_country[currency],"NotFound")&lt;&gt;tbl_vendors[[#This Row],[Currency]]</f>
        <v>1</v>
      </c>
      <c r="T121" t="b">
        <f>ISNA(MATCH(tbl_vendors[[#This Row],[Payment_Terms]],tbl_payment_terms[Payment_Terms],0))</f>
        <v>0</v>
      </c>
      <c r="U121" t="b">
        <f>ISNA(MATCH(tbl_vendors[[#This Row],[Status]],tbl_status[valid_status]))</f>
        <v>1</v>
      </c>
      <c r="V121" t="b">
        <f ca="1">tbl_vendors[[#This Row],[Created_Date]]&gt;TODAY()</f>
        <v>0</v>
      </c>
      <c r="W121" t="b">
        <f>tbl_vendors[[#This Row],[Updated_Date]]&lt;tbl_vendors[[#This Row],[Created_Date]]</f>
        <v>0</v>
      </c>
      <c r="X121" t="b">
        <f>COUNTIF(tbl_vendors[Vendor_Name],tbl_vendors[[#This Row],[Vendor_Name]])&gt;1</f>
        <v>0</v>
      </c>
      <c r="Y121" s="14" cm="1">
        <f t="array" aca="1" ref="Y121" ca="1">IFERROR(SUM(L121:X121*1),4)</f>
        <v>2</v>
      </c>
      <c r="Z121" t="str">
        <f ca="1">IF(tbl_vendors[[#This Row],[error_count]]&gt;0,"FAIL","PASS")</f>
        <v>FAIL</v>
      </c>
    </row>
    <row r="122" spans="1:26" x14ac:dyDescent="0.3">
      <c r="A122" t="s">
        <v>517</v>
      </c>
      <c r="B122" t="s">
        <v>518</v>
      </c>
      <c r="C122" t="s">
        <v>56</v>
      </c>
      <c r="D122" t="s">
        <v>519</v>
      </c>
      <c r="E122" t="s">
        <v>58</v>
      </c>
      <c r="F122" t="s">
        <v>75</v>
      </c>
      <c r="G122" t="s">
        <v>520</v>
      </c>
      <c r="H122" t="s">
        <v>42</v>
      </c>
      <c r="I122" t="s">
        <v>53</v>
      </c>
      <c r="J122" s="1">
        <v>44979</v>
      </c>
      <c r="K122" s="1">
        <v>46072</v>
      </c>
      <c r="L122" t="b">
        <f>COUNTIF(tbl_vendors[Vendor_ID],tbl_vendors[[#This Row],[Vendor_ID]])&gt;1</f>
        <v>0</v>
      </c>
      <c r="M122" t="b">
        <f>ISBLANK(tbl_vendors[[#This Row],[Vendor_ID]])</f>
        <v>0</v>
      </c>
      <c r="N122" t="b">
        <f>LEN(TRIM(tbl_vendors[[#This Row],[Vendor_Name]]))=0</f>
        <v>0</v>
      </c>
      <c r="O122" t="b">
        <f>LEN(TRIM(tbl_vendors[[#This Row],[Email]]))=0</f>
        <v>0</v>
      </c>
      <c r="P122" t="b">
        <f>OR(ISERROR(FIND("@",tbl_vendors[[#This Row],[Email]])),ISERROR(FIND(".",tbl_vendors[[#This Row],[Email]])))</f>
        <v>0</v>
      </c>
      <c r="Q122" t="b">
        <f>ISNA(MATCH(tbl_vendors[[#This Row],[Country]],tbl_country[country],0))</f>
        <v>0</v>
      </c>
      <c r="R122" t="b">
        <f>ISNA(MATCH(tbl_vendors[[#This Row],[Currency]],tbl_country[currency],0))</f>
        <v>0</v>
      </c>
      <c r="S122" t="b">
        <f>_xlfn.XLOOKUP(tbl_vendors[[#This Row],[Country]],tbl_country[country],tbl_country[currency],"NotFound")&lt;&gt;tbl_vendors[[#This Row],[Currency]]</f>
        <v>0</v>
      </c>
      <c r="T122" t="b">
        <f>ISNA(MATCH(tbl_vendors[[#This Row],[Payment_Terms]],tbl_payment_terms[Payment_Terms],0))</f>
        <v>0</v>
      </c>
      <c r="U122" t="b">
        <f>ISNA(MATCH(tbl_vendors[[#This Row],[Status]],tbl_status[valid_status]))</f>
        <v>1</v>
      </c>
      <c r="V122" t="b">
        <f ca="1">tbl_vendors[[#This Row],[Created_Date]]&gt;TODAY()</f>
        <v>0</v>
      </c>
      <c r="W122" t="b">
        <f>tbl_vendors[[#This Row],[Updated_Date]]&lt;tbl_vendors[[#This Row],[Created_Date]]</f>
        <v>0</v>
      </c>
      <c r="X122" t="b">
        <f>COUNTIF(tbl_vendors[Vendor_Name],tbl_vendors[[#This Row],[Vendor_Name]])&gt;1</f>
        <v>1</v>
      </c>
      <c r="Y122" s="14" cm="1">
        <f t="array" aca="1" ref="Y122" ca="1">IFERROR(SUM(L122:X122*1),4)</f>
        <v>2</v>
      </c>
      <c r="Z122" t="str">
        <f ca="1">IF(tbl_vendors[[#This Row],[error_count]]&gt;0,"FAIL","PASS")</f>
        <v>FAIL</v>
      </c>
    </row>
    <row r="123" spans="1:26" x14ac:dyDescent="0.3">
      <c r="A123" t="s">
        <v>521</v>
      </c>
      <c r="B123" t="s">
        <v>522</v>
      </c>
      <c r="C123" t="s">
        <v>109</v>
      </c>
      <c r="D123" t="s">
        <v>523</v>
      </c>
      <c r="E123" t="s">
        <v>39</v>
      </c>
      <c r="F123" t="s">
        <v>75</v>
      </c>
      <c r="G123" t="s">
        <v>524</v>
      </c>
      <c r="H123" t="s">
        <v>47</v>
      </c>
      <c r="I123" t="s">
        <v>19</v>
      </c>
      <c r="J123" s="1">
        <v>45080</v>
      </c>
      <c r="K123" s="1">
        <v>45842</v>
      </c>
      <c r="L123" t="b">
        <f>COUNTIF(tbl_vendors[Vendor_ID],tbl_vendors[[#This Row],[Vendor_ID]])&gt;1</f>
        <v>0</v>
      </c>
      <c r="M123" t="b">
        <f>ISBLANK(tbl_vendors[[#This Row],[Vendor_ID]])</f>
        <v>0</v>
      </c>
      <c r="N123" t="b">
        <f>LEN(TRIM(tbl_vendors[[#This Row],[Vendor_Name]]))=0</f>
        <v>0</v>
      </c>
      <c r="O123" t="b">
        <f>LEN(TRIM(tbl_vendors[[#This Row],[Email]]))=0</f>
        <v>0</v>
      </c>
      <c r="P123" t="b">
        <f>OR(ISERROR(FIND("@",tbl_vendors[[#This Row],[Email]])),ISERROR(FIND(".",tbl_vendors[[#This Row],[Email]])))</f>
        <v>0</v>
      </c>
      <c r="Q123" t="b">
        <f>ISNA(MATCH(tbl_vendors[[#This Row],[Country]],tbl_country[country],0))</f>
        <v>0</v>
      </c>
      <c r="R123" t="b">
        <f>ISNA(MATCH(tbl_vendors[[#This Row],[Currency]],tbl_country[currency],0))</f>
        <v>0</v>
      </c>
      <c r="S123" t="b">
        <f>_xlfn.XLOOKUP(tbl_vendors[[#This Row],[Country]],tbl_country[country],tbl_country[currency],"NotFound")&lt;&gt;tbl_vendors[[#This Row],[Currency]]</f>
        <v>1</v>
      </c>
      <c r="T123" t="b">
        <f>ISNA(MATCH(tbl_vendors[[#This Row],[Payment_Terms]],tbl_payment_terms[Payment_Terms],0))</f>
        <v>0</v>
      </c>
      <c r="U123" t="b">
        <f>ISNA(MATCH(tbl_vendors[[#This Row],[Status]],tbl_status[valid_status]))</f>
        <v>0</v>
      </c>
      <c r="V123" t="b">
        <f ca="1">tbl_vendors[[#This Row],[Created_Date]]&gt;TODAY()</f>
        <v>0</v>
      </c>
      <c r="W123" t="b">
        <f>tbl_vendors[[#This Row],[Updated_Date]]&lt;tbl_vendors[[#This Row],[Created_Date]]</f>
        <v>0</v>
      </c>
      <c r="X123" t="b">
        <f>COUNTIF(tbl_vendors[Vendor_Name],tbl_vendors[[#This Row],[Vendor_Name]])&gt;1</f>
        <v>1</v>
      </c>
      <c r="Y123" s="14" cm="1">
        <f t="array" aca="1" ref="Y123" ca="1">IFERROR(SUM(L123:X123*1),4)</f>
        <v>2</v>
      </c>
      <c r="Z123" t="str">
        <f ca="1">IF(tbl_vendors[[#This Row],[error_count]]&gt;0,"FAIL","PASS")</f>
        <v>FAIL</v>
      </c>
    </row>
    <row r="124" spans="1:26" x14ac:dyDescent="0.3">
      <c r="A124" t="s">
        <v>525</v>
      </c>
      <c r="B124" t="s">
        <v>526</v>
      </c>
      <c r="C124" t="s">
        <v>109</v>
      </c>
      <c r="D124" t="s">
        <v>527</v>
      </c>
      <c r="E124" t="s">
        <v>39</v>
      </c>
      <c r="F124" t="s">
        <v>40</v>
      </c>
      <c r="G124" t="s">
        <v>528</v>
      </c>
      <c r="H124" t="s">
        <v>52</v>
      </c>
      <c r="I124" t="s">
        <v>19</v>
      </c>
      <c r="J124" s="1">
        <v>44568</v>
      </c>
      <c r="K124" s="1">
        <v>45518</v>
      </c>
      <c r="L124" t="b">
        <f>COUNTIF(tbl_vendors[Vendor_ID],tbl_vendors[[#This Row],[Vendor_ID]])&gt;1</f>
        <v>0</v>
      </c>
      <c r="M124" t="b">
        <f>ISBLANK(tbl_vendors[[#This Row],[Vendor_ID]])</f>
        <v>0</v>
      </c>
      <c r="N124" t="b">
        <f>LEN(TRIM(tbl_vendors[[#This Row],[Vendor_Name]]))=0</f>
        <v>0</v>
      </c>
      <c r="O124" t="b">
        <f>LEN(TRIM(tbl_vendors[[#This Row],[Email]]))=0</f>
        <v>0</v>
      </c>
      <c r="P124" t="b">
        <f>OR(ISERROR(FIND("@",tbl_vendors[[#This Row],[Email]])),ISERROR(FIND(".",tbl_vendors[[#This Row],[Email]])))</f>
        <v>0</v>
      </c>
      <c r="Q124" t="b">
        <f>ISNA(MATCH(tbl_vendors[[#This Row],[Country]],tbl_country[country],0))</f>
        <v>0</v>
      </c>
      <c r="R124" t="b">
        <f>ISNA(MATCH(tbl_vendors[[#This Row],[Currency]],tbl_country[currency],0))</f>
        <v>0</v>
      </c>
      <c r="S124" t="b">
        <f>_xlfn.XLOOKUP(tbl_vendors[[#This Row],[Country]],tbl_country[country],tbl_country[currency],"NotFound")&lt;&gt;tbl_vendors[[#This Row],[Currency]]</f>
        <v>1</v>
      </c>
      <c r="T124" t="b">
        <f>ISNA(MATCH(tbl_vendors[[#This Row],[Payment_Terms]],tbl_payment_terms[Payment_Terms],0))</f>
        <v>0</v>
      </c>
      <c r="U124" t="b">
        <f>ISNA(MATCH(tbl_vendors[[#This Row],[Status]],tbl_status[valid_status]))</f>
        <v>0</v>
      </c>
      <c r="V124" t="b">
        <f ca="1">tbl_vendors[[#This Row],[Created_Date]]&gt;TODAY()</f>
        <v>0</v>
      </c>
      <c r="W124" t="b">
        <f>tbl_vendors[[#This Row],[Updated_Date]]&lt;tbl_vendors[[#This Row],[Created_Date]]</f>
        <v>0</v>
      </c>
      <c r="X124" t="b">
        <f>COUNTIF(tbl_vendors[Vendor_Name],tbl_vendors[[#This Row],[Vendor_Name]])&gt;1</f>
        <v>0</v>
      </c>
      <c r="Y124" s="14" cm="1">
        <f t="array" aca="1" ref="Y124" ca="1">IFERROR(SUM(L124:X124*1),4)</f>
        <v>1</v>
      </c>
      <c r="Z124" t="str">
        <f ca="1">IF(tbl_vendors[[#This Row],[error_count]]&gt;0,"FAIL","PASS")</f>
        <v>FAIL</v>
      </c>
    </row>
    <row r="125" spans="1:26" x14ac:dyDescent="0.3">
      <c r="A125" t="s">
        <v>529</v>
      </c>
      <c r="B125" t="s">
        <v>530</v>
      </c>
      <c r="C125" t="s">
        <v>37</v>
      </c>
      <c r="D125" t="s">
        <v>531</v>
      </c>
      <c r="E125" t="s">
        <v>39</v>
      </c>
      <c r="F125" t="s">
        <v>75</v>
      </c>
      <c r="G125" t="s">
        <v>532</v>
      </c>
      <c r="H125" t="s">
        <v>52</v>
      </c>
      <c r="I125" t="s">
        <v>26</v>
      </c>
      <c r="J125" s="1">
        <v>46062</v>
      </c>
      <c r="K125" s="1">
        <v>46073</v>
      </c>
      <c r="L125" t="b">
        <f>COUNTIF(tbl_vendors[Vendor_ID],tbl_vendors[[#This Row],[Vendor_ID]])&gt;1</f>
        <v>0</v>
      </c>
      <c r="M125" t="b">
        <f>ISBLANK(tbl_vendors[[#This Row],[Vendor_ID]])</f>
        <v>0</v>
      </c>
      <c r="N125" t="b">
        <f>LEN(TRIM(tbl_vendors[[#This Row],[Vendor_Name]]))=0</f>
        <v>0</v>
      </c>
      <c r="O125" t="b">
        <f>LEN(TRIM(tbl_vendors[[#This Row],[Email]]))=0</f>
        <v>0</v>
      </c>
      <c r="P125" t="b">
        <f>OR(ISERROR(FIND("@",tbl_vendors[[#This Row],[Email]])),ISERROR(FIND(".",tbl_vendors[[#This Row],[Email]])))</f>
        <v>0</v>
      </c>
      <c r="Q125" t="b">
        <f>ISNA(MATCH(tbl_vendors[[#This Row],[Country]],tbl_country[country],0))</f>
        <v>0</v>
      </c>
      <c r="R125" t="b">
        <f>ISNA(MATCH(tbl_vendors[[#This Row],[Currency]],tbl_country[currency],0))</f>
        <v>0</v>
      </c>
      <c r="S125" t="b">
        <f>_xlfn.XLOOKUP(tbl_vendors[[#This Row],[Country]],tbl_country[country],tbl_country[currency],"NotFound")&lt;&gt;tbl_vendors[[#This Row],[Currency]]</f>
        <v>0</v>
      </c>
      <c r="T125" t="b">
        <f>ISNA(MATCH(tbl_vendors[[#This Row],[Payment_Terms]],tbl_payment_terms[Payment_Terms],0))</f>
        <v>0</v>
      </c>
      <c r="U125" t="b">
        <f>ISNA(MATCH(tbl_vendors[[#This Row],[Status]],tbl_status[valid_status]))</f>
        <v>0</v>
      </c>
      <c r="V125" t="b">
        <f ca="1">tbl_vendors[[#This Row],[Created_Date]]&gt;TODAY()</f>
        <v>0</v>
      </c>
      <c r="W125" t="b">
        <f>tbl_vendors[[#This Row],[Updated_Date]]&lt;tbl_vendors[[#This Row],[Created_Date]]</f>
        <v>0</v>
      </c>
      <c r="X125" t="b">
        <f>COUNTIF(tbl_vendors[Vendor_Name],tbl_vendors[[#This Row],[Vendor_Name]])&gt;1</f>
        <v>0</v>
      </c>
      <c r="Y125" s="14" cm="1">
        <f t="array" aca="1" ref="Y125" ca="1">IFERROR(SUM(L125:X125*1),4)</f>
        <v>0</v>
      </c>
      <c r="Z125" t="str">
        <f ca="1">IF(tbl_vendors[[#This Row],[error_count]]&gt;0,"FAIL","PASS")</f>
        <v>PASS</v>
      </c>
    </row>
    <row r="126" spans="1:26" x14ac:dyDescent="0.3">
      <c r="A126" t="s">
        <v>533</v>
      </c>
      <c r="B126" t="s">
        <v>534</v>
      </c>
      <c r="C126" t="s">
        <v>66</v>
      </c>
      <c r="D126" t="s">
        <v>535</v>
      </c>
      <c r="E126" t="s">
        <v>67</v>
      </c>
      <c r="F126" t="s">
        <v>75</v>
      </c>
      <c r="G126" t="s">
        <v>536</v>
      </c>
      <c r="H126" t="s">
        <v>18</v>
      </c>
      <c r="I126" t="s">
        <v>53</v>
      </c>
      <c r="J126" s="1">
        <v>44777</v>
      </c>
      <c r="K126" s="1">
        <v>45550</v>
      </c>
      <c r="L126" t="b">
        <f>COUNTIF(tbl_vendors[Vendor_ID],tbl_vendors[[#This Row],[Vendor_ID]])&gt;1</f>
        <v>0</v>
      </c>
      <c r="M126" t="b">
        <f>ISBLANK(tbl_vendors[[#This Row],[Vendor_ID]])</f>
        <v>0</v>
      </c>
      <c r="N126" t="b">
        <f>LEN(TRIM(tbl_vendors[[#This Row],[Vendor_Name]]))=0</f>
        <v>0</v>
      </c>
      <c r="O126" t="b">
        <f>LEN(TRIM(tbl_vendors[[#This Row],[Email]]))=0</f>
        <v>0</v>
      </c>
      <c r="P126" t="b">
        <f>OR(ISERROR(FIND("@",tbl_vendors[[#This Row],[Email]])),ISERROR(FIND(".",tbl_vendors[[#This Row],[Email]])))</f>
        <v>0</v>
      </c>
      <c r="Q126" t="b">
        <f>ISNA(MATCH(tbl_vendors[[#This Row],[Country]],tbl_country[country],0))</f>
        <v>0</v>
      </c>
      <c r="R126" t="b">
        <f>ISNA(MATCH(tbl_vendors[[#This Row],[Currency]],tbl_country[currency],0))</f>
        <v>0</v>
      </c>
      <c r="S126" t="b">
        <f>_xlfn.XLOOKUP(tbl_vendors[[#This Row],[Country]],tbl_country[country],tbl_country[currency],"NotFound")&lt;&gt;tbl_vendors[[#This Row],[Currency]]</f>
        <v>0</v>
      </c>
      <c r="T126" t="b">
        <f>ISNA(MATCH(tbl_vendors[[#This Row],[Payment_Terms]],tbl_payment_terms[Payment_Terms],0))</f>
        <v>0</v>
      </c>
      <c r="U126" t="b">
        <f>ISNA(MATCH(tbl_vendors[[#This Row],[Status]],tbl_status[valid_status]))</f>
        <v>1</v>
      </c>
      <c r="V126" t="b">
        <f ca="1">tbl_vendors[[#This Row],[Created_Date]]&gt;TODAY()</f>
        <v>0</v>
      </c>
      <c r="W126" t="b">
        <f>tbl_vendors[[#This Row],[Updated_Date]]&lt;tbl_vendors[[#This Row],[Created_Date]]</f>
        <v>0</v>
      </c>
      <c r="X126" t="b">
        <f>COUNTIF(tbl_vendors[Vendor_Name],tbl_vendors[[#This Row],[Vendor_Name]])&gt;1</f>
        <v>0</v>
      </c>
      <c r="Y126" s="14" cm="1">
        <f t="array" aca="1" ref="Y126" ca="1">IFERROR(SUM(L126:X126*1),4)</f>
        <v>1</v>
      </c>
      <c r="Z126" t="str">
        <f ca="1">IF(tbl_vendors[[#This Row],[error_count]]&gt;0,"FAIL","PASS")</f>
        <v>FAIL</v>
      </c>
    </row>
    <row r="127" spans="1:26" x14ac:dyDescent="0.3">
      <c r="A127" t="s">
        <v>537</v>
      </c>
      <c r="B127" t="s">
        <v>538</v>
      </c>
      <c r="C127" t="s">
        <v>153</v>
      </c>
      <c r="D127" t="s">
        <v>539</v>
      </c>
      <c r="E127" t="s">
        <v>155</v>
      </c>
      <c r="F127" t="s">
        <v>40</v>
      </c>
      <c r="G127" t="s">
        <v>540</v>
      </c>
      <c r="H127" t="s">
        <v>69</v>
      </c>
      <c r="I127" t="s">
        <v>19</v>
      </c>
      <c r="J127" s="1">
        <v>46134</v>
      </c>
      <c r="K127" s="1">
        <v>46164</v>
      </c>
      <c r="L127" t="b">
        <f>COUNTIF(tbl_vendors[Vendor_ID],tbl_vendors[[#This Row],[Vendor_ID]])&gt;1</f>
        <v>0</v>
      </c>
      <c r="M127" t="b">
        <f>ISBLANK(tbl_vendors[[#This Row],[Vendor_ID]])</f>
        <v>0</v>
      </c>
      <c r="N127" t="b">
        <f>LEN(TRIM(tbl_vendors[[#This Row],[Vendor_Name]]))=0</f>
        <v>0</v>
      </c>
      <c r="O127" t="b">
        <f>LEN(TRIM(tbl_vendors[[#This Row],[Email]]))=0</f>
        <v>0</v>
      </c>
      <c r="P127" t="b">
        <f>OR(ISERROR(FIND("@",tbl_vendors[[#This Row],[Email]])),ISERROR(FIND(".",tbl_vendors[[#This Row],[Email]])))</f>
        <v>0</v>
      </c>
      <c r="Q127" t="b">
        <f>ISNA(MATCH(tbl_vendors[[#This Row],[Country]],tbl_country[country],0))</f>
        <v>0</v>
      </c>
      <c r="R127" t="b">
        <f>ISNA(MATCH(tbl_vendors[[#This Row],[Currency]],tbl_country[currency],0))</f>
        <v>0</v>
      </c>
      <c r="S127" t="b">
        <f>_xlfn.XLOOKUP(tbl_vendors[[#This Row],[Country]],tbl_country[country],tbl_country[currency],"NotFound")&lt;&gt;tbl_vendors[[#This Row],[Currency]]</f>
        <v>0</v>
      </c>
      <c r="T127" t="b">
        <f>ISNA(MATCH(tbl_vendors[[#This Row],[Payment_Terms]],tbl_payment_terms[Payment_Terms],0))</f>
        <v>0</v>
      </c>
      <c r="U127" t="b">
        <f>ISNA(MATCH(tbl_vendors[[#This Row],[Status]],tbl_status[valid_status]))</f>
        <v>0</v>
      </c>
      <c r="V127" t="b">
        <f ca="1">tbl_vendors[[#This Row],[Created_Date]]&gt;TODAY()</f>
        <v>0</v>
      </c>
      <c r="W127" t="b">
        <f>tbl_vendors[[#This Row],[Updated_Date]]&lt;tbl_vendors[[#This Row],[Created_Date]]</f>
        <v>0</v>
      </c>
      <c r="X127" t="b">
        <f>COUNTIF(tbl_vendors[Vendor_Name],tbl_vendors[[#This Row],[Vendor_Name]])&gt;1</f>
        <v>0</v>
      </c>
      <c r="Y127" s="14" cm="1">
        <f t="array" aca="1" ref="Y127" ca="1">IFERROR(SUM(L127:X127*1),4)</f>
        <v>0</v>
      </c>
      <c r="Z127" t="str">
        <f ca="1">IF(tbl_vendors[[#This Row],[error_count]]&gt;0,"FAIL","PASS")</f>
        <v>PASS</v>
      </c>
    </row>
    <row r="128" spans="1:26" x14ac:dyDescent="0.3">
      <c r="A128" t="s">
        <v>541</v>
      </c>
      <c r="B128" t="s">
        <v>542</v>
      </c>
      <c r="C128" t="s">
        <v>13</v>
      </c>
      <c r="D128" t="s">
        <v>543</v>
      </c>
      <c r="E128" t="s">
        <v>15</v>
      </c>
      <c r="F128" t="s">
        <v>75</v>
      </c>
      <c r="G128" t="s">
        <v>544</v>
      </c>
      <c r="H128" t="s">
        <v>18</v>
      </c>
      <c r="I128" t="s">
        <v>53</v>
      </c>
      <c r="J128" s="1">
        <v>44761</v>
      </c>
      <c r="K128" s="1">
        <v>45642</v>
      </c>
      <c r="L128" t="b">
        <f>COUNTIF(tbl_vendors[Vendor_ID],tbl_vendors[[#This Row],[Vendor_ID]])&gt;1</f>
        <v>0</v>
      </c>
      <c r="M128" t="b">
        <f>ISBLANK(tbl_vendors[[#This Row],[Vendor_ID]])</f>
        <v>0</v>
      </c>
      <c r="N128" t="b">
        <f>LEN(TRIM(tbl_vendors[[#This Row],[Vendor_Name]]))=0</f>
        <v>0</v>
      </c>
      <c r="O128" t="b">
        <f>LEN(TRIM(tbl_vendors[[#This Row],[Email]]))=0</f>
        <v>0</v>
      </c>
      <c r="P128" t="b">
        <f>OR(ISERROR(FIND("@",tbl_vendors[[#This Row],[Email]])),ISERROR(FIND(".",tbl_vendors[[#This Row],[Email]])))</f>
        <v>0</v>
      </c>
      <c r="Q128" t="b">
        <f>ISNA(MATCH(tbl_vendors[[#This Row],[Country]],tbl_country[country],0))</f>
        <v>0</v>
      </c>
      <c r="R128" t="b">
        <f>ISNA(MATCH(tbl_vendors[[#This Row],[Currency]],tbl_country[currency],0))</f>
        <v>1</v>
      </c>
      <c r="S128" t="b">
        <f>_xlfn.XLOOKUP(tbl_vendors[[#This Row],[Country]],tbl_country[country],tbl_country[currency],"NotFound")&lt;&gt;tbl_vendors[[#This Row],[Currency]]</f>
        <v>1</v>
      </c>
      <c r="T128" t="b">
        <f>ISNA(MATCH(tbl_vendors[[#This Row],[Payment_Terms]],tbl_payment_terms[Payment_Terms],0))</f>
        <v>0</v>
      </c>
      <c r="U128" t="b">
        <f>ISNA(MATCH(tbl_vendors[[#This Row],[Status]],tbl_status[valid_status]))</f>
        <v>1</v>
      </c>
      <c r="V128" t="b">
        <f ca="1">tbl_vendors[[#This Row],[Created_Date]]&gt;TODAY()</f>
        <v>0</v>
      </c>
      <c r="W128" t="b">
        <f>tbl_vendors[[#This Row],[Updated_Date]]&lt;tbl_vendors[[#This Row],[Created_Date]]</f>
        <v>0</v>
      </c>
      <c r="X128" t="b">
        <f>COUNTIF(tbl_vendors[Vendor_Name],tbl_vendors[[#This Row],[Vendor_Name]])&gt;1</f>
        <v>0</v>
      </c>
      <c r="Y128" s="14" cm="1">
        <f t="array" aca="1" ref="Y128" ca="1">IFERROR(SUM(L128:X128*1),4)</f>
        <v>3</v>
      </c>
      <c r="Z128" t="str">
        <f ca="1">IF(tbl_vendors[[#This Row],[error_count]]&gt;0,"FAIL","PASS")</f>
        <v>FAIL</v>
      </c>
    </row>
    <row r="129" spans="1:26" x14ac:dyDescent="0.3">
      <c r="A129" t="s">
        <v>545</v>
      </c>
      <c r="B129" t="s">
        <v>546</v>
      </c>
      <c r="C129" t="s">
        <v>79</v>
      </c>
      <c r="D129" t="s">
        <v>547</v>
      </c>
      <c r="E129" t="s">
        <v>39</v>
      </c>
      <c r="F129" t="s">
        <v>23</v>
      </c>
      <c r="G129" t="s">
        <v>548</v>
      </c>
      <c r="H129" t="s">
        <v>69</v>
      </c>
      <c r="I129" t="s">
        <v>26</v>
      </c>
      <c r="J129" s="1">
        <v>44961</v>
      </c>
      <c r="K129" s="1">
        <v>45854</v>
      </c>
      <c r="L129" t="b">
        <f>COUNTIF(tbl_vendors[Vendor_ID],tbl_vendors[[#This Row],[Vendor_ID]])&gt;1</f>
        <v>0</v>
      </c>
      <c r="M129" t="b">
        <f>ISBLANK(tbl_vendors[[#This Row],[Vendor_ID]])</f>
        <v>0</v>
      </c>
      <c r="N129" t="b">
        <f>LEN(TRIM(tbl_vendors[[#This Row],[Vendor_Name]]))=0</f>
        <v>0</v>
      </c>
      <c r="O129" t="b">
        <f>LEN(TRIM(tbl_vendors[[#This Row],[Email]]))=0</f>
        <v>0</v>
      </c>
      <c r="P129" t="b">
        <f>OR(ISERROR(FIND("@",tbl_vendors[[#This Row],[Email]])),ISERROR(FIND(".",tbl_vendors[[#This Row],[Email]])))</f>
        <v>0</v>
      </c>
      <c r="Q129" t="b">
        <f>ISNA(MATCH(tbl_vendors[[#This Row],[Country]],tbl_country[country],0))</f>
        <v>0</v>
      </c>
      <c r="R129" t="b">
        <f>ISNA(MATCH(tbl_vendors[[#This Row],[Currency]],tbl_country[currency],0))</f>
        <v>0</v>
      </c>
      <c r="S129" t="b">
        <f>_xlfn.XLOOKUP(tbl_vendors[[#This Row],[Country]],tbl_country[country],tbl_country[currency],"NotFound")&lt;&gt;tbl_vendors[[#This Row],[Currency]]</f>
        <v>0</v>
      </c>
      <c r="T129" t="b">
        <f>ISNA(MATCH(tbl_vendors[[#This Row],[Payment_Terms]],tbl_payment_terms[Payment_Terms],0))</f>
        <v>0</v>
      </c>
      <c r="U129" t="b">
        <f>ISNA(MATCH(tbl_vendors[[#This Row],[Status]],tbl_status[valid_status]))</f>
        <v>0</v>
      </c>
      <c r="V129" t="b">
        <f ca="1">tbl_vendors[[#This Row],[Created_Date]]&gt;TODAY()</f>
        <v>0</v>
      </c>
      <c r="W129" t="b">
        <f>tbl_vendors[[#This Row],[Updated_Date]]&lt;tbl_vendors[[#This Row],[Created_Date]]</f>
        <v>0</v>
      </c>
      <c r="X129" t="b">
        <f>COUNTIF(tbl_vendors[Vendor_Name],tbl_vendors[[#This Row],[Vendor_Name]])&gt;1</f>
        <v>1</v>
      </c>
      <c r="Y129" s="14" cm="1">
        <f t="array" aca="1" ref="Y129" ca="1">IFERROR(SUM(L129:X129*1),4)</f>
        <v>1</v>
      </c>
      <c r="Z129" t="str">
        <f ca="1">IF(tbl_vendors[[#This Row],[error_count]]&gt;0,"FAIL","PASS")</f>
        <v>FAIL</v>
      </c>
    </row>
    <row r="130" spans="1:26" x14ac:dyDescent="0.3">
      <c r="A130" t="s">
        <v>549</v>
      </c>
      <c r="B130" t="s">
        <v>550</v>
      </c>
      <c r="C130" t="s">
        <v>66</v>
      </c>
      <c r="D130" t="s">
        <v>551</v>
      </c>
      <c r="E130" t="s">
        <v>67</v>
      </c>
      <c r="F130" t="s">
        <v>32</v>
      </c>
      <c r="G130" t="s">
        <v>552</v>
      </c>
      <c r="H130" t="s">
        <v>25</v>
      </c>
      <c r="I130" t="s">
        <v>19</v>
      </c>
      <c r="J130" s="1">
        <v>44466</v>
      </c>
      <c r="K130" s="1">
        <v>44785</v>
      </c>
      <c r="L130" t="b">
        <f>COUNTIF(tbl_vendors[Vendor_ID],tbl_vendors[[#This Row],[Vendor_ID]])&gt;1</f>
        <v>0</v>
      </c>
      <c r="M130" t="b">
        <f>ISBLANK(tbl_vendors[[#This Row],[Vendor_ID]])</f>
        <v>0</v>
      </c>
      <c r="N130" t="b">
        <f>LEN(TRIM(tbl_vendors[[#This Row],[Vendor_Name]]))=0</f>
        <v>0</v>
      </c>
      <c r="O130" t="b">
        <f>LEN(TRIM(tbl_vendors[[#This Row],[Email]]))=0</f>
        <v>0</v>
      </c>
      <c r="P130" t="b">
        <f>OR(ISERROR(FIND("@",tbl_vendors[[#This Row],[Email]])),ISERROR(FIND(".",tbl_vendors[[#This Row],[Email]])))</f>
        <v>0</v>
      </c>
      <c r="Q130" t="b">
        <f>ISNA(MATCH(tbl_vendors[[#This Row],[Country]],tbl_country[country],0))</f>
        <v>0</v>
      </c>
      <c r="R130" t="b">
        <f>ISNA(MATCH(tbl_vendors[[#This Row],[Currency]],tbl_country[currency],0))</f>
        <v>0</v>
      </c>
      <c r="S130" t="b">
        <f>_xlfn.XLOOKUP(tbl_vendors[[#This Row],[Country]],tbl_country[country],tbl_country[currency],"NotFound")&lt;&gt;tbl_vendors[[#This Row],[Currency]]</f>
        <v>0</v>
      </c>
      <c r="T130" t="b">
        <f>ISNA(MATCH(tbl_vendors[[#This Row],[Payment_Terms]],tbl_payment_terms[Payment_Terms],0))</f>
        <v>0</v>
      </c>
      <c r="U130" t="b">
        <f>ISNA(MATCH(tbl_vendors[[#This Row],[Status]],tbl_status[valid_status]))</f>
        <v>0</v>
      </c>
      <c r="V130" t="b">
        <f ca="1">tbl_vendors[[#This Row],[Created_Date]]&gt;TODAY()</f>
        <v>0</v>
      </c>
      <c r="W130" t="b">
        <f>tbl_vendors[[#This Row],[Updated_Date]]&lt;tbl_vendors[[#This Row],[Created_Date]]</f>
        <v>0</v>
      </c>
      <c r="X130" t="b">
        <f>COUNTIF(tbl_vendors[Vendor_Name],tbl_vendors[[#This Row],[Vendor_Name]])&gt;1</f>
        <v>0</v>
      </c>
      <c r="Y130" s="14" cm="1">
        <f t="array" aca="1" ref="Y130" ca="1">IFERROR(SUM(L130:X130*1),4)</f>
        <v>0</v>
      </c>
      <c r="Z130" t="str">
        <f ca="1">IF(tbl_vendors[[#This Row],[error_count]]&gt;0,"FAIL","PASS")</f>
        <v>PASS</v>
      </c>
    </row>
    <row r="131" spans="1:26" x14ac:dyDescent="0.3">
      <c r="A131" t="s">
        <v>553</v>
      </c>
      <c r="B131" t="s">
        <v>554</v>
      </c>
      <c r="C131" t="s">
        <v>100</v>
      </c>
      <c r="D131" t="s">
        <v>555</v>
      </c>
      <c r="E131" t="s">
        <v>39</v>
      </c>
      <c r="F131" t="s">
        <v>32</v>
      </c>
      <c r="G131" t="s">
        <v>556</v>
      </c>
      <c r="H131" t="s">
        <v>69</v>
      </c>
      <c r="I131" t="s">
        <v>26</v>
      </c>
      <c r="J131" s="1">
        <v>44772</v>
      </c>
      <c r="K131" s="1">
        <v>45691</v>
      </c>
      <c r="L131" t="b">
        <f>COUNTIF(tbl_vendors[Vendor_ID],tbl_vendors[[#This Row],[Vendor_ID]])&gt;1</f>
        <v>0</v>
      </c>
      <c r="M131" t="b">
        <f>ISBLANK(tbl_vendors[[#This Row],[Vendor_ID]])</f>
        <v>0</v>
      </c>
      <c r="N131" t="b">
        <f>LEN(TRIM(tbl_vendors[[#This Row],[Vendor_Name]]))=0</f>
        <v>0</v>
      </c>
      <c r="O131" t="b">
        <f>LEN(TRIM(tbl_vendors[[#This Row],[Email]]))=0</f>
        <v>0</v>
      </c>
      <c r="P131" t="b">
        <f>OR(ISERROR(FIND("@",tbl_vendors[[#This Row],[Email]])),ISERROR(FIND(".",tbl_vendors[[#This Row],[Email]])))</f>
        <v>0</v>
      </c>
      <c r="Q131" t="b">
        <f>ISNA(MATCH(tbl_vendors[[#This Row],[Country]],tbl_country[country],0))</f>
        <v>0</v>
      </c>
      <c r="R131" t="b">
        <f>ISNA(MATCH(tbl_vendors[[#This Row],[Currency]],tbl_country[currency],0))</f>
        <v>0</v>
      </c>
      <c r="S131" t="b">
        <f>_xlfn.XLOOKUP(tbl_vendors[[#This Row],[Country]],tbl_country[country],tbl_country[currency],"NotFound")&lt;&gt;tbl_vendors[[#This Row],[Currency]]</f>
        <v>0</v>
      </c>
      <c r="T131" t="b">
        <f>ISNA(MATCH(tbl_vendors[[#This Row],[Payment_Terms]],tbl_payment_terms[Payment_Terms],0))</f>
        <v>0</v>
      </c>
      <c r="U131" t="b">
        <f>ISNA(MATCH(tbl_vendors[[#This Row],[Status]],tbl_status[valid_status]))</f>
        <v>0</v>
      </c>
      <c r="V131" t="b">
        <f ca="1">tbl_vendors[[#This Row],[Created_Date]]&gt;TODAY()</f>
        <v>0</v>
      </c>
      <c r="W131" t="b">
        <f>tbl_vendors[[#This Row],[Updated_Date]]&lt;tbl_vendors[[#This Row],[Created_Date]]</f>
        <v>0</v>
      </c>
      <c r="X131" t="b">
        <f>COUNTIF(tbl_vendors[Vendor_Name],tbl_vendors[[#This Row],[Vendor_Name]])&gt;1</f>
        <v>0</v>
      </c>
      <c r="Y131" s="14" cm="1">
        <f t="array" aca="1" ref="Y131" ca="1">IFERROR(SUM(L131:X131*1),4)</f>
        <v>0</v>
      </c>
      <c r="Z131" t="str">
        <f ca="1">IF(tbl_vendors[[#This Row],[error_count]]&gt;0,"FAIL","PASS")</f>
        <v>PASS</v>
      </c>
    </row>
    <row r="132" spans="1:26" x14ac:dyDescent="0.3">
      <c r="A132" t="s">
        <v>557</v>
      </c>
      <c r="B132" t="s">
        <v>558</v>
      </c>
      <c r="C132" t="s">
        <v>100</v>
      </c>
      <c r="D132" t="s">
        <v>559</v>
      </c>
      <c r="E132" t="s">
        <v>39</v>
      </c>
      <c r="F132" t="s">
        <v>16</v>
      </c>
      <c r="G132" t="s">
        <v>560</v>
      </c>
      <c r="H132" t="s">
        <v>47</v>
      </c>
      <c r="I132" t="s">
        <v>26</v>
      </c>
      <c r="J132" s="1">
        <v>45855</v>
      </c>
      <c r="K132" s="1">
        <v>46126</v>
      </c>
      <c r="L132" t="b">
        <f>COUNTIF(tbl_vendors[Vendor_ID],tbl_vendors[[#This Row],[Vendor_ID]])&gt;1</f>
        <v>0</v>
      </c>
      <c r="M132" t="b">
        <f>ISBLANK(tbl_vendors[[#This Row],[Vendor_ID]])</f>
        <v>0</v>
      </c>
      <c r="N132" t="b">
        <f>LEN(TRIM(tbl_vendors[[#This Row],[Vendor_Name]]))=0</f>
        <v>0</v>
      </c>
      <c r="O132" t="b">
        <f>LEN(TRIM(tbl_vendors[[#This Row],[Email]]))=0</f>
        <v>0</v>
      </c>
      <c r="P132" t="b">
        <f>OR(ISERROR(FIND("@",tbl_vendors[[#This Row],[Email]])),ISERROR(FIND(".",tbl_vendors[[#This Row],[Email]])))</f>
        <v>0</v>
      </c>
      <c r="Q132" t="b">
        <f>ISNA(MATCH(tbl_vendors[[#This Row],[Country]],tbl_country[country],0))</f>
        <v>0</v>
      </c>
      <c r="R132" t="b">
        <f>ISNA(MATCH(tbl_vendors[[#This Row],[Currency]],tbl_country[currency],0))</f>
        <v>0</v>
      </c>
      <c r="S132" t="b">
        <f>_xlfn.XLOOKUP(tbl_vendors[[#This Row],[Country]],tbl_country[country],tbl_country[currency],"NotFound")&lt;&gt;tbl_vendors[[#This Row],[Currency]]</f>
        <v>0</v>
      </c>
      <c r="T132" t="b">
        <f>ISNA(MATCH(tbl_vendors[[#This Row],[Payment_Terms]],tbl_payment_terms[Payment_Terms],0))</f>
        <v>0</v>
      </c>
      <c r="U132" t="b">
        <f>ISNA(MATCH(tbl_vendors[[#This Row],[Status]],tbl_status[valid_status]))</f>
        <v>0</v>
      </c>
      <c r="V132" t="b">
        <f ca="1">tbl_vendors[[#This Row],[Created_Date]]&gt;TODAY()</f>
        <v>0</v>
      </c>
      <c r="W132" t="b">
        <f>tbl_vendors[[#This Row],[Updated_Date]]&lt;tbl_vendors[[#This Row],[Created_Date]]</f>
        <v>0</v>
      </c>
      <c r="X132" t="b">
        <f>COUNTIF(tbl_vendors[Vendor_Name],tbl_vendors[[#This Row],[Vendor_Name]])&gt;1</f>
        <v>0</v>
      </c>
      <c r="Y132" s="14" cm="1">
        <f t="array" aca="1" ref="Y132" ca="1">IFERROR(SUM(L132:X132*1),4)</f>
        <v>0</v>
      </c>
      <c r="Z132" t="str">
        <f ca="1">IF(tbl_vendors[[#This Row],[error_count]]&gt;0,"FAIL","PASS")</f>
        <v>PASS</v>
      </c>
    </row>
    <row r="133" spans="1:26" x14ac:dyDescent="0.3">
      <c r="A133" t="s">
        <v>561</v>
      </c>
      <c r="B133" t="s">
        <v>562</v>
      </c>
      <c r="C133" t="s">
        <v>153</v>
      </c>
      <c r="D133" t="s">
        <v>563</v>
      </c>
      <c r="E133" t="s">
        <v>155</v>
      </c>
      <c r="F133" t="s">
        <v>32</v>
      </c>
      <c r="G133" t="s">
        <v>564</v>
      </c>
      <c r="H133" t="s">
        <v>42</v>
      </c>
      <c r="I133" t="s">
        <v>26</v>
      </c>
      <c r="J133" s="1">
        <v>45094</v>
      </c>
      <c r="K133" s="1">
        <v>45645</v>
      </c>
      <c r="L133" t="b">
        <f>COUNTIF(tbl_vendors[Vendor_ID],tbl_vendors[[#This Row],[Vendor_ID]])&gt;1</f>
        <v>0</v>
      </c>
      <c r="M133" t="b">
        <f>ISBLANK(tbl_vendors[[#This Row],[Vendor_ID]])</f>
        <v>0</v>
      </c>
      <c r="N133" t="b">
        <f>LEN(TRIM(tbl_vendors[[#This Row],[Vendor_Name]]))=0</f>
        <v>0</v>
      </c>
      <c r="O133" t="b">
        <f>LEN(TRIM(tbl_vendors[[#This Row],[Email]]))=0</f>
        <v>0</v>
      </c>
      <c r="P133" t="b">
        <f>OR(ISERROR(FIND("@",tbl_vendors[[#This Row],[Email]])),ISERROR(FIND(".",tbl_vendors[[#This Row],[Email]])))</f>
        <v>0</v>
      </c>
      <c r="Q133" t="b">
        <f>ISNA(MATCH(tbl_vendors[[#This Row],[Country]],tbl_country[country],0))</f>
        <v>0</v>
      </c>
      <c r="R133" t="b">
        <f>ISNA(MATCH(tbl_vendors[[#This Row],[Currency]],tbl_country[currency],0))</f>
        <v>0</v>
      </c>
      <c r="S133" t="b">
        <f>_xlfn.XLOOKUP(tbl_vendors[[#This Row],[Country]],tbl_country[country],tbl_country[currency],"NotFound")&lt;&gt;tbl_vendors[[#This Row],[Currency]]</f>
        <v>0</v>
      </c>
      <c r="T133" t="b">
        <f>ISNA(MATCH(tbl_vendors[[#This Row],[Payment_Terms]],tbl_payment_terms[Payment_Terms],0))</f>
        <v>0</v>
      </c>
      <c r="U133" t="b">
        <f>ISNA(MATCH(tbl_vendors[[#This Row],[Status]],tbl_status[valid_status]))</f>
        <v>0</v>
      </c>
      <c r="V133" t="b">
        <f ca="1">tbl_vendors[[#This Row],[Created_Date]]&gt;TODAY()</f>
        <v>0</v>
      </c>
      <c r="W133" t="b">
        <f>tbl_vendors[[#This Row],[Updated_Date]]&lt;tbl_vendors[[#This Row],[Created_Date]]</f>
        <v>0</v>
      </c>
      <c r="X133" t="b">
        <f>COUNTIF(tbl_vendors[Vendor_Name],tbl_vendors[[#This Row],[Vendor_Name]])&gt;1</f>
        <v>0</v>
      </c>
      <c r="Y133" s="14" cm="1">
        <f t="array" aca="1" ref="Y133" ca="1">IFERROR(SUM(L133:X133*1),4)</f>
        <v>0</v>
      </c>
      <c r="Z133" t="str">
        <f ca="1">IF(tbl_vendors[[#This Row],[error_count]]&gt;0,"FAIL","PASS")</f>
        <v>PASS</v>
      </c>
    </row>
    <row r="134" spans="1:26" x14ac:dyDescent="0.3">
      <c r="A134" t="s">
        <v>565</v>
      </c>
      <c r="B134" t="s">
        <v>566</v>
      </c>
      <c r="C134" t="s">
        <v>66</v>
      </c>
      <c r="D134" t="s">
        <v>567</v>
      </c>
      <c r="E134" t="s">
        <v>67</v>
      </c>
      <c r="F134" t="s">
        <v>23</v>
      </c>
      <c r="G134" t="s">
        <v>568</v>
      </c>
      <c r="H134" t="s">
        <v>25</v>
      </c>
      <c r="I134" t="s">
        <v>26</v>
      </c>
      <c r="J134" s="1">
        <v>45947</v>
      </c>
      <c r="K134" s="1">
        <v>46073</v>
      </c>
      <c r="L134" t="b">
        <f>COUNTIF(tbl_vendors[Vendor_ID],tbl_vendors[[#This Row],[Vendor_ID]])&gt;1</f>
        <v>0</v>
      </c>
      <c r="M134" t="b">
        <f>ISBLANK(tbl_vendors[[#This Row],[Vendor_ID]])</f>
        <v>0</v>
      </c>
      <c r="N134" t="b">
        <f>LEN(TRIM(tbl_vendors[[#This Row],[Vendor_Name]]))=0</f>
        <v>0</v>
      </c>
      <c r="O134" t="b">
        <f>LEN(TRIM(tbl_vendors[[#This Row],[Email]]))=0</f>
        <v>0</v>
      </c>
      <c r="P134" t="b">
        <f>OR(ISERROR(FIND("@",tbl_vendors[[#This Row],[Email]])),ISERROR(FIND(".",tbl_vendors[[#This Row],[Email]])))</f>
        <v>0</v>
      </c>
      <c r="Q134" t="b">
        <f>ISNA(MATCH(tbl_vendors[[#This Row],[Country]],tbl_country[country],0))</f>
        <v>0</v>
      </c>
      <c r="R134" t="b">
        <f>ISNA(MATCH(tbl_vendors[[#This Row],[Currency]],tbl_country[currency],0))</f>
        <v>0</v>
      </c>
      <c r="S134" t="b">
        <f>_xlfn.XLOOKUP(tbl_vendors[[#This Row],[Country]],tbl_country[country],tbl_country[currency],"NotFound")&lt;&gt;tbl_vendors[[#This Row],[Currency]]</f>
        <v>0</v>
      </c>
      <c r="T134" t="b">
        <f>ISNA(MATCH(tbl_vendors[[#This Row],[Payment_Terms]],tbl_payment_terms[Payment_Terms],0))</f>
        <v>0</v>
      </c>
      <c r="U134" t="b">
        <f>ISNA(MATCH(tbl_vendors[[#This Row],[Status]],tbl_status[valid_status]))</f>
        <v>0</v>
      </c>
      <c r="V134" t="b">
        <f ca="1">tbl_vendors[[#This Row],[Created_Date]]&gt;TODAY()</f>
        <v>0</v>
      </c>
      <c r="W134" t="b">
        <f>tbl_vendors[[#This Row],[Updated_Date]]&lt;tbl_vendors[[#This Row],[Created_Date]]</f>
        <v>0</v>
      </c>
      <c r="X134" t="b">
        <f>COUNTIF(tbl_vendors[Vendor_Name],tbl_vendors[[#This Row],[Vendor_Name]])&gt;1</f>
        <v>0</v>
      </c>
      <c r="Y134" s="14" cm="1">
        <f t="array" aca="1" ref="Y134" ca="1">IFERROR(SUM(L134:X134*1),4)</f>
        <v>0</v>
      </c>
      <c r="Z134" t="str">
        <f ca="1">IF(tbl_vendors[[#This Row],[error_count]]&gt;0,"FAIL","PASS")</f>
        <v>PASS</v>
      </c>
    </row>
    <row r="135" spans="1:26" x14ac:dyDescent="0.3">
      <c r="A135" t="s">
        <v>569</v>
      </c>
      <c r="B135" t="s">
        <v>570</v>
      </c>
      <c r="C135" t="s">
        <v>153</v>
      </c>
      <c r="D135" t="s">
        <v>571</v>
      </c>
      <c r="E135" t="s">
        <v>155</v>
      </c>
      <c r="F135" t="s">
        <v>40</v>
      </c>
      <c r="G135" t="s">
        <v>572</v>
      </c>
      <c r="H135" t="s">
        <v>34</v>
      </c>
      <c r="I135" t="s">
        <v>53</v>
      </c>
      <c r="J135" s="1">
        <v>44489</v>
      </c>
      <c r="K135" s="1">
        <v>44767</v>
      </c>
      <c r="L135" t="b">
        <f>COUNTIF(tbl_vendors[Vendor_ID],tbl_vendors[[#This Row],[Vendor_ID]])&gt;1</f>
        <v>0</v>
      </c>
      <c r="M135" t="b">
        <f>ISBLANK(tbl_vendors[[#This Row],[Vendor_ID]])</f>
        <v>0</v>
      </c>
      <c r="N135" t="b">
        <f>LEN(TRIM(tbl_vendors[[#This Row],[Vendor_Name]]))=0</f>
        <v>0</v>
      </c>
      <c r="O135" t="b">
        <f>LEN(TRIM(tbl_vendors[[#This Row],[Email]]))=0</f>
        <v>0</v>
      </c>
      <c r="P135" t="b">
        <f>OR(ISERROR(FIND("@",tbl_vendors[[#This Row],[Email]])),ISERROR(FIND(".",tbl_vendors[[#This Row],[Email]])))</f>
        <v>0</v>
      </c>
      <c r="Q135" t="b">
        <f>ISNA(MATCH(tbl_vendors[[#This Row],[Country]],tbl_country[country],0))</f>
        <v>0</v>
      </c>
      <c r="R135" t="b">
        <f>ISNA(MATCH(tbl_vendors[[#This Row],[Currency]],tbl_country[currency],0))</f>
        <v>0</v>
      </c>
      <c r="S135" t="b">
        <f>_xlfn.XLOOKUP(tbl_vendors[[#This Row],[Country]],tbl_country[country],tbl_country[currency],"NotFound")&lt;&gt;tbl_vendors[[#This Row],[Currency]]</f>
        <v>0</v>
      </c>
      <c r="T135" t="b">
        <f>ISNA(MATCH(tbl_vendors[[#This Row],[Payment_Terms]],tbl_payment_terms[Payment_Terms],0))</f>
        <v>0</v>
      </c>
      <c r="U135" t="b">
        <f>ISNA(MATCH(tbl_vendors[[#This Row],[Status]],tbl_status[valid_status]))</f>
        <v>1</v>
      </c>
      <c r="V135" t="b">
        <f ca="1">tbl_vendors[[#This Row],[Created_Date]]&gt;TODAY()</f>
        <v>0</v>
      </c>
      <c r="W135" t="b">
        <f>tbl_vendors[[#This Row],[Updated_Date]]&lt;tbl_vendors[[#This Row],[Created_Date]]</f>
        <v>0</v>
      </c>
      <c r="X135" t="b">
        <f>COUNTIF(tbl_vendors[Vendor_Name],tbl_vendors[[#This Row],[Vendor_Name]])&gt;1</f>
        <v>0</v>
      </c>
      <c r="Y135" s="14" cm="1">
        <f t="array" aca="1" ref="Y135" ca="1">IFERROR(SUM(L135:X135*1),4)</f>
        <v>1</v>
      </c>
      <c r="Z135" t="str">
        <f ca="1">IF(tbl_vendors[[#This Row],[error_count]]&gt;0,"FAIL","PASS")</f>
        <v>FAIL</v>
      </c>
    </row>
    <row r="136" spans="1:26" x14ac:dyDescent="0.3">
      <c r="A136" t="s">
        <v>573</v>
      </c>
      <c r="B136" t="s">
        <v>574</v>
      </c>
      <c r="C136" t="s">
        <v>153</v>
      </c>
      <c r="D136" t="s">
        <v>575</v>
      </c>
      <c r="E136" t="s">
        <v>155</v>
      </c>
      <c r="F136" t="s">
        <v>40</v>
      </c>
      <c r="G136" t="s">
        <v>576</v>
      </c>
      <c r="H136" t="s">
        <v>42</v>
      </c>
      <c r="I136" t="s">
        <v>26</v>
      </c>
      <c r="J136" s="1">
        <v>45197</v>
      </c>
      <c r="K136" s="1">
        <v>45394</v>
      </c>
      <c r="L136" t="b">
        <f>COUNTIF(tbl_vendors[Vendor_ID],tbl_vendors[[#This Row],[Vendor_ID]])&gt;1</f>
        <v>0</v>
      </c>
      <c r="M136" t="b">
        <f>ISBLANK(tbl_vendors[[#This Row],[Vendor_ID]])</f>
        <v>0</v>
      </c>
      <c r="N136" t="b">
        <f>LEN(TRIM(tbl_vendors[[#This Row],[Vendor_Name]]))=0</f>
        <v>0</v>
      </c>
      <c r="O136" t="b">
        <f>LEN(TRIM(tbl_vendors[[#This Row],[Email]]))=0</f>
        <v>0</v>
      </c>
      <c r="P136" t="b">
        <f>OR(ISERROR(FIND("@",tbl_vendors[[#This Row],[Email]])),ISERROR(FIND(".",tbl_vendors[[#This Row],[Email]])))</f>
        <v>0</v>
      </c>
      <c r="Q136" t="b">
        <f>ISNA(MATCH(tbl_vendors[[#This Row],[Country]],tbl_country[country],0))</f>
        <v>0</v>
      </c>
      <c r="R136" t="b">
        <f>ISNA(MATCH(tbl_vendors[[#This Row],[Currency]],tbl_country[currency],0))</f>
        <v>0</v>
      </c>
      <c r="S136" t="b">
        <f>_xlfn.XLOOKUP(tbl_vendors[[#This Row],[Country]],tbl_country[country],tbl_country[currency],"NotFound")&lt;&gt;tbl_vendors[[#This Row],[Currency]]</f>
        <v>0</v>
      </c>
      <c r="T136" t="b">
        <f>ISNA(MATCH(tbl_vendors[[#This Row],[Payment_Terms]],tbl_payment_terms[Payment_Terms],0))</f>
        <v>0</v>
      </c>
      <c r="U136" t="b">
        <f>ISNA(MATCH(tbl_vendors[[#This Row],[Status]],tbl_status[valid_status]))</f>
        <v>0</v>
      </c>
      <c r="V136" t="b">
        <f ca="1">tbl_vendors[[#This Row],[Created_Date]]&gt;TODAY()</f>
        <v>0</v>
      </c>
      <c r="W136" t="b">
        <f>tbl_vendors[[#This Row],[Updated_Date]]&lt;tbl_vendors[[#This Row],[Created_Date]]</f>
        <v>0</v>
      </c>
      <c r="X136" t="b">
        <f>COUNTIF(tbl_vendors[Vendor_Name],tbl_vendors[[#This Row],[Vendor_Name]])&gt;1</f>
        <v>1</v>
      </c>
      <c r="Y136" s="14" cm="1">
        <f t="array" aca="1" ref="Y136" ca="1">IFERROR(SUM(L136:X136*1),4)</f>
        <v>1</v>
      </c>
      <c r="Z136" t="str">
        <f ca="1">IF(tbl_vendors[[#This Row],[error_count]]&gt;0,"FAIL","PASS")</f>
        <v>FAIL</v>
      </c>
    </row>
    <row r="137" spans="1:26" x14ac:dyDescent="0.3">
      <c r="A137" t="s">
        <v>577</v>
      </c>
      <c r="B137" t="s">
        <v>578</v>
      </c>
      <c r="C137" t="s">
        <v>100</v>
      </c>
      <c r="D137" t="s">
        <v>579</v>
      </c>
      <c r="E137" t="s">
        <v>39</v>
      </c>
      <c r="F137" t="s">
        <v>23</v>
      </c>
      <c r="G137" t="s">
        <v>580</v>
      </c>
      <c r="H137" t="s">
        <v>47</v>
      </c>
      <c r="I137" t="s">
        <v>53</v>
      </c>
      <c r="J137" s="1">
        <v>44855</v>
      </c>
      <c r="K137" s="1">
        <v>45100</v>
      </c>
      <c r="L137" t="b">
        <f>COUNTIF(tbl_vendors[Vendor_ID],tbl_vendors[[#This Row],[Vendor_ID]])&gt;1</f>
        <v>0</v>
      </c>
      <c r="M137" t="b">
        <f>ISBLANK(tbl_vendors[[#This Row],[Vendor_ID]])</f>
        <v>0</v>
      </c>
      <c r="N137" t="b">
        <f>LEN(TRIM(tbl_vendors[[#This Row],[Vendor_Name]]))=0</f>
        <v>0</v>
      </c>
      <c r="O137" t="b">
        <f>LEN(TRIM(tbl_vendors[[#This Row],[Email]]))=0</f>
        <v>0</v>
      </c>
      <c r="P137" t="b">
        <f>OR(ISERROR(FIND("@",tbl_vendors[[#This Row],[Email]])),ISERROR(FIND(".",tbl_vendors[[#This Row],[Email]])))</f>
        <v>0</v>
      </c>
      <c r="Q137" t="b">
        <f>ISNA(MATCH(tbl_vendors[[#This Row],[Country]],tbl_country[country],0))</f>
        <v>0</v>
      </c>
      <c r="R137" t="b">
        <f>ISNA(MATCH(tbl_vendors[[#This Row],[Currency]],tbl_country[currency],0))</f>
        <v>0</v>
      </c>
      <c r="S137" t="b">
        <f>_xlfn.XLOOKUP(tbl_vendors[[#This Row],[Country]],tbl_country[country],tbl_country[currency],"NotFound")&lt;&gt;tbl_vendors[[#This Row],[Currency]]</f>
        <v>0</v>
      </c>
      <c r="T137" t="b">
        <f>ISNA(MATCH(tbl_vendors[[#This Row],[Payment_Terms]],tbl_payment_terms[Payment_Terms],0))</f>
        <v>0</v>
      </c>
      <c r="U137" t="b">
        <f>ISNA(MATCH(tbl_vendors[[#This Row],[Status]],tbl_status[valid_status]))</f>
        <v>1</v>
      </c>
      <c r="V137" t="b">
        <f ca="1">tbl_vendors[[#This Row],[Created_Date]]&gt;TODAY()</f>
        <v>0</v>
      </c>
      <c r="W137" t="b">
        <f>tbl_vendors[[#This Row],[Updated_Date]]&lt;tbl_vendors[[#This Row],[Created_Date]]</f>
        <v>0</v>
      </c>
      <c r="X137" t="b">
        <f>COUNTIF(tbl_vendors[Vendor_Name],tbl_vendors[[#This Row],[Vendor_Name]])&gt;1</f>
        <v>0</v>
      </c>
      <c r="Y137" s="14" cm="1">
        <f t="array" aca="1" ref="Y137" ca="1">IFERROR(SUM(L137:X137*1),4)</f>
        <v>1</v>
      </c>
      <c r="Z137" t="str">
        <f ca="1">IF(tbl_vendors[[#This Row],[error_count]]&gt;0,"FAIL","PASS")</f>
        <v>FAIL</v>
      </c>
    </row>
    <row r="138" spans="1:26" x14ac:dyDescent="0.3">
      <c r="A138" t="s">
        <v>581</v>
      </c>
      <c r="B138" t="s">
        <v>582</v>
      </c>
      <c r="C138" t="s">
        <v>100</v>
      </c>
      <c r="D138" t="s">
        <v>583</v>
      </c>
      <c r="E138" t="s">
        <v>39</v>
      </c>
      <c r="F138" t="s">
        <v>16</v>
      </c>
      <c r="G138" t="s">
        <v>584</v>
      </c>
      <c r="H138" t="s">
        <v>34</v>
      </c>
      <c r="I138" t="s">
        <v>26</v>
      </c>
      <c r="J138" s="1">
        <v>45135</v>
      </c>
      <c r="K138" s="1">
        <v>45225</v>
      </c>
      <c r="L138" t="b">
        <f>COUNTIF(tbl_vendors[Vendor_ID],tbl_vendors[[#This Row],[Vendor_ID]])&gt;1</f>
        <v>0</v>
      </c>
      <c r="M138" t="b">
        <f>ISBLANK(tbl_vendors[[#This Row],[Vendor_ID]])</f>
        <v>0</v>
      </c>
      <c r="N138" t="b">
        <f>LEN(TRIM(tbl_vendors[[#This Row],[Vendor_Name]]))=0</f>
        <v>0</v>
      </c>
      <c r="O138" t="b">
        <f>LEN(TRIM(tbl_vendors[[#This Row],[Email]]))=0</f>
        <v>0</v>
      </c>
      <c r="P138" t="b">
        <f>OR(ISERROR(FIND("@",tbl_vendors[[#This Row],[Email]])),ISERROR(FIND(".",tbl_vendors[[#This Row],[Email]])))</f>
        <v>0</v>
      </c>
      <c r="Q138" t="b">
        <f>ISNA(MATCH(tbl_vendors[[#This Row],[Country]],tbl_country[country],0))</f>
        <v>0</v>
      </c>
      <c r="R138" t="b">
        <f>ISNA(MATCH(tbl_vendors[[#This Row],[Currency]],tbl_country[currency],0))</f>
        <v>0</v>
      </c>
      <c r="S138" t="b">
        <f>_xlfn.XLOOKUP(tbl_vendors[[#This Row],[Country]],tbl_country[country],tbl_country[currency],"NotFound")&lt;&gt;tbl_vendors[[#This Row],[Currency]]</f>
        <v>0</v>
      </c>
      <c r="T138" t="b">
        <f>ISNA(MATCH(tbl_vendors[[#This Row],[Payment_Terms]],tbl_payment_terms[Payment_Terms],0))</f>
        <v>0</v>
      </c>
      <c r="U138" t="b">
        <f>ISNA(MATCH(tbl_vendors[[#This Row],[Status]],tbl_status[valid_status]))</f>
        <v>0</v>
      </c>
      <c r="V138" t="b">
        <f ca="1">tbl_vendors[[#This Row],[Created_Date]]&gt;TODAY()</f>
        <v>0</v>
      </c>
      <c r="W138" t="b">
        <f>tbl_vendors[[#This Row],[Updated_Date]]&lt;tbl_vendors[[#This Row],[Created_Date]]</f>
        <v>0</v>
      </c>
      <c r="X138" t="b">
        <f>COUNTIF(tbl_vendors[Vendor_Name],tbl_vendors[[#This Row],[Vendor_Name]])&gt;1</f>
        <v>0</v>
      </c>
      <c r="Y138" s="14" cm="1">
        <f t="array" aca="1" ref="Y138" ca="1">IFERROR(SUM(L138:X138*1),4)</f>
        <v>0</v>
      </c>
      <c r="Z138" t="str">
        <f ca="1">IF(tbl_vendors[[#This Row],[error_count]]&gt;0,"FAIL","PASS")</f>
        <v>PASS</v>
      </c>
    </row>
    <row r="139" spans="1:26" x14ac:dyDescent="0.3">
      <c r="A139" t="s">
        <v>585</v>
      </c>
      <c r="B139" t="s">
        <v>586</v>
      </c>
      <c r="C139" t="s">
        <v>13</v>
      </c>
      <c r="D139" t="s">
        <v>587</v>
      </c>
      <c r="E139" t="s">
        <v>15</v>
      </c>
      <c r="F139" t="s">
        <v>16</v>
      </c>
      <c r="G139" t="s">
        <v>588</v>
      </c>
      <c r="H139" t="s">
        <v>25</v>
      </c>
      <c r="I139" t="s">
        <v>19</v>
      </c>
      <c r="J139" s="1">
        <v>45451</v>
      </c>
      <c r="K139" s="1">
        <v>46132</v>
      </c>
      <c r="L139" t="b">
        <f>COUNTIF(tbl_vendors[Vendor_ID],tbl_vendors[[#This Row],[Vendor_ID]])&gt;1</f>
        <v>0</v>
      </c>
      <c r="M139" t="b">
        <f>ISBLANK(tbl_vendors[[#This Row],[Vendor_ID]])</f>
        <v>0</v>
      </c>
      <c r="N139" t="b">
        <f>LEN(TRIM(tbl_vendors[[#This Row],[Vendor_Name]]))=0</f>
        <v>0</v>
      </c>
      <c r="O139" t="b">
        <f>LEN(TRIM(tbl_vendors[[#This Row],[Email]]))=0</f>
        <v>0</v>
      </c>
      <c r="P139" t="b">
        <f>OR(ISERROR(FIND("@",tbl_vendors[[#This Row],[Email]])),ISERROR(FIND(".",tbl_vendors[[#This Row],[Email]])))</f>
        <v>0</v>
      </c>
      <c r="Q139" t="b">
        <f>ISNA(MATCH(tbl_vendors[[#This Row],[Country]],tbl_country[country],0))</f>
        <v>0</v>
      </c>
      <c r="R139" t="b">
        <f>ISNA(MATCH(tbl_vendors[[#This Row],[Currency]],tbl_country[currency],0))</f>
        <v>1</v>
      </c>
      <c r="S139" t="b">
        <f>_xlfn.XLOOKUP(tbl_vendors[[#This Row],[Country]],tbl_country[country],tbl_country[currency],"NotFound")&lt;&gt;tbl_vendors[[#This Row],[Currency]]</f>
        <v>1</v>
      </c>
      <c r="T139" t="b">
        <f>ISNA(MATCH(tbl_vendors[[#This Row],[Payment_Terms]],tbl_payment_terms[Payment_Terms],0))</f>
        <v>0</v>
      </c>
      <c r="U139" t="b">
        <f>ISNA(MATCH(tbl_vendors[[#This Row],[Status]],tbl_status[valid_status]))</f>
        <v>0</v>
      </c>
      <c r="V139" t="b">
        <f ca="1">tbl_vendors[[#This Row],[Created_Date]]&gt;TODAY()</f>
        <v>0</v>
      </c>
      <c r="W139" t="b">
        <f>tbl_vendors[[#This Row],[Updated_Date]]&lt;tbl_vendors[[#This Row],[Created_Date]]</f>
        <v>0</v>
      </c>
      <c r="X139" t="b">
        <f>COUNTIF(tbl_vendors[Vendor_Name],tbl_vendors[[#This Row],[Vendor_Name]])&gt;1</f>
        <v>0</v>
      </c>
      <c r="Y139" s="14" cm="1">
        <f t="array" aca="1" ref="Y139" ca="1">IFERROR(SUM(L139:X139*1),4)</f>
        <v>2</v>
      </c>
      <c r="Z139" t="str">
        <f ca="1">IF(tbl_vendors[[#This Row],[error_count]]&gt;0,"FAIL","PASS")</f>
        <v>FAIL</v>
      </c>
    </row>
    <row r="140" spans="1:26" x14ac:dyDescent="0.3">
      <c r="A140" t="s">
        <v>589</v>
      </c>
      <c r="B140" t="s">
        <v>590</v>
      </c>
      <c r="C140" t="s">
        <v>56</v>
      </c>
      <c r="D140" t="s">
        <v>591</v>
      </c>
      <c r="E140" t="s">
        <v>58</v>
      </c>
      <c r="F140" t="s">
        <v>23</v>
      </c>
      <c r="G140" t="s">
        <v>592</v>
      </c>
      <c r="H140" t="s">
        <v>18</v>
      </c>
      <c r="I140" t="s">
        <v>53</v>
      </c>
      <c r="J140" s="1">
        <v>46187</v>
      </c>
      <c r="K140" s="1">
        <v>46201</v>
      </c>
      <c r="L140" t="b">
        <f>COUNTIF(tbl_vendors[Vendor_ID],tbl_vendors[[#This Row],[Vendor_ID]])&gt;1</f>
        <v>0</v>
      </c>
      <c r="M140" t="b">
        <f>ISBLANK(tbl_vendors[[#This Row],[Vendor_ID]])</f>
        <v>0</v>
      </c>
      <c r="N140" t="b">
        <f>LEN(TRIM(tbl_vendors[[#This Row],[Vendor_Name]]))=0</f>
        <v>0</v>
      </c>
      <c r="O140" t="b">
        <f>LEN(TRIM(tbl_vendors[[#This Row],[Email]]))=0</f>
        <v>0</v>
      </c>
      <c r="P140" t="b">
        <f>OR(ISERROR(FIND("@",tbl_vendors[[#This Row],[Email]])),ISERROR(FIND(".",tbl_vendors[[#This Row],[Email]])))</f>
        <v>0</v>
      </c>
      <c r="Q140" t="b">
        <f>ISNA(MATCH(tbl_vendors[[#This Row],[Country]],tbl_country[country],0))</f>
        <v>0</v>
      </c>
      <c r="R140" t="b">
        <f>ISNA(MATCH(tbl_vendors[[#This Row],[Currency]],tbl_country[currency],0))</f>
        <v>0</v>
      </c>
      <c r="S140" t="b">
        <f>_xlfn.XLOOKUP(tbl_vendors[[#This Row],[Country]],tbl_country[country],tbl_country[currency],"NotFound")&lt;&gt;tbl_vendors[[#This Row],[Currency]]</f>
        <v>0</v>
      </c>
      <c r="T140" t="b">
        <f>ISNA(MATCH(tbl_vendors[[#This Row],[Payment_Terms]],tbl_payment_terms[Payment_Terms],0))</f>
        <v>0</v>
      </c>
      <c r="U140" t="b">
        <f>ISNA(MATCH(tbl_vendors[[#This Row],[Status]],tbl_status[valid_status]))</f>
        <v>1</v>
      </c>
      <c r="V140" t="b">
        <f ca="1">tbl_vendors[[#This Row],[Created_Date]]&gt;TODAY()</f>
        <v>0</v>
      </c>
      <c r="W140" t="b">
        <f>tbl_vendors[[#This Row],[Updated_Date]]&lt;tbl_vendors[[#This Row],[Created_Date]]</f>
        <v>0</v>
      </c>
      <c r="X140" t="b">
        <f>COUNTIF(tbl_vendors[Vendor_Name],tbl_vendors[[#This Row],[Vendor_Name]])&gt;1</f>
        <v>1</v>
      </c>
      <c r="Y140" s="14" cm="1">
        <f t="array" aca="1" ref="Y140" ca="1">IFERROR(SUM(L140:X140*1),4)</f>
        <v>2</v>
      </c>
      <c r="Z140" t="str">
        <f ca="1">IF(tbl_vendors[[#This Row],[error_count]]&gt;0,"FAIL","PASS")</f>
        <v>FAIL</v>
      </c>
    </row>
    <row r="141" spans="1:26" x14ac:dyDescent="0.3">
      <c r="A141" t="s">
        <v>593</v>
      </c>
      <c r="B141" t="s">
        <v>594</v>
      </c>
      <c r="C141" t="s">
        <v>66</v>
      </c>
      <c r="D141" t="s">
        <v>595</v>
      </c>
      <c r="E141" t="s">
        <v>67</v>
      </c>
      <c r="F141" t="s">
        <v>23</v>
      </c>
      <c r="G141" t="s">
        <v>596</v>
      </c>
      <c r="H141" t="s">
        <v>52</v>
      </c>
      <c r="I141" t="s">
        <v>53</v>
      </c>
      <c r="J141" s="1">
        <v>45251</v>
      </c>
      <c r="K141" s="1">
        <v>46201</v>
      </c>
      <c r="L141" t="b">
        <f>COUNTIF(tbl_vendors[Vendor_ID],tbl_vendors[[#This Row],[Vendor_ID]])&gt;1</f>
        <v>0</v>
      </c>
      <c r="M141" t="b">
        <f>ISBLANK(tbl_vendors[[#This Row],[Vendor_ID]])</f>
        <v>0</v>
      </c>
      <c r="N141" t="b">
        <f>LEN(TRIM(tbl_vendors[[#This Row],[Vendor_Name]]))=0</f>
        <v>0</v>
      </c>
      <c r="O141" t="b">
        <f>LEN(TRIM(tbl_vendors[[#This Row],[Email]]))=0</f>
        <v>0</v>
      </c>
      <c r="P141" t="b">
        <f>OR(ISERROR(FIND("@",tbl_vendors[[#This Row],[Email]])),ISERROR(FIND(".",tbl_vendors[[#This Row],[Email]])))</f>
        <v>0</v>
      </c>
      <c r="Q141" t="b">
        <f>ISNA(MATCH(tbl_vendors[[#This Row],[Country]],tbl_country[country],0))</f>
        <v>0</v>
      </c>
      <c r="R141" t="b">
        <f>ISNA(MATCH(tbl_vendors[[#This Row],[Currency]],tbl_country[currency],0))</f>
        <v>0</v>
      </c>
      <c r="S141" t="b">
        <f>_xlfn.XLOOKUP(tbl_vendors[[#This Row],[Country]],tbl_country[country],tbl_country[currency],"NotFound")&lt;&gt;tbl_vendors[[#This Row],[Currency]]</f>
        <v>0</v>
      </c>
      <c r="T141" t="b">
        <f>ISNA(MATCH(tbl_vendors[[#This Row],[Payment_Terms]],tbl_payment_terms[Payment_Terms],0))</f>
        <v>0</v>
      </c>
      <c r="U141" t="b">
        <f>ISNA(MATCH(tbl_vendors[[#This Row],[Status]],tbl_status[valid_status]))</f>
        <v>1</v>
      </c>
      <c r="V141" t="b">
        <f ca="1">tbl_vendors[[#This Row],[Created_Date]]&gt;TODAY()</f>
        <v>0</v>
      </c>
      <c r="W141" t="b">
        <f>tbl_vendors[[#This Row],[Updated_Date]]&lt;tbl_vendors[[#This Row],[Created_Date]]</f>
        <v>0</v>
      </c>
      <c r="X141" t="b">
        <f>COUNTIF(tbl_vendors[Vendor_Name],tbl_vendors[[#This Row],[Vendor_Name]])&gt;1</f>
        <v>0</v>
      </c>
      <c r="Y141" s="14" cm="1">
        <f t="array" aca="1" ref="Y141" ca="1">IFERROR(SUM(L141:X141*1),4)</f>
        <v>1</v>
      </c>
      <c r="Z141" t="str">
        <f ca="1">IF(tbl_vendors[[#This Row],[error_count]]&gt;0,"FAIL","PASS")</f>
        <v>FAIL</v>
      </c>
    </row>
    <row r="142" spans="1:26" x14ac:dyDescent="0.3">
      <c r="A142" t="s">
        <v>597</v>
      </c>
      <c r="B142" t="s">
        <v>598</v>
      </c>
      <c r="C142" t="s">
        <v>13</v>
      </c>
      <c r="D142" t="s">
        <v>599</v>
      </c>
      <c r="E142" t="s">
        <v>15</v>
      </c>
      <c r="F142" t="s">
        <v>32</v>
      </c>
      <c r="G142" t="s">
        <v>600</v>
      </c>
      <c r="H142" t="s">
        <v>69</v>
      </c>
      <c r="I142" t="s">
        <v>53</v>
      </c>
      <c r="J142" s="1">
        <v>44983</v>
      </c>
      <c r="K142" s="1">
        <v>45019</v>
      </c>
      <c r="L142" t="b">
        <f>COUNTIF(tbl_vendors[Vendor_ID],tbl_vendors[[#This Row],[Vendor_ID]])&gt;1</f>
        <v>0</v>
      </c>
      <c r="M142" t="b">
        <f>ISBLANK(tbl_vendors[[#This Row],[Vendor_ID]])</f>
        <v>0</v>
      </c>
      <c r="N142" t="b">
        <f>LEN(TRIM(tbl_vendors[[#This Row],[Vendor_Name]]))=0</f>
        <v>0</v>
      </c>
      <c r="O142" t="b">
        <f>LEN(TRIM(tbl_vendors[[#This Row],[Email]]))=0</f>
        <v>0</v>
      </c>
      <c r="P142" t="b">
        <f>OR(ISERROR(FIND("@",tbl_vendors[[#This Row],[Email]])),ISERROR(FIND(".",tbl_vendors[[#This Row],[Email]])))</f>
        <v>0</v>
      </c>
      <c r="Q142" t="b">
        <f>ISNA(MATCH(tbl_vendors[[#This Row],[Country]],tbl_country[country],0))</f>
        <v>0</v>
      </c>
      <c r="R142" t="b">
        <f>ISNA(MATCH(tbl_vendors[[#This Row],[Currency]],tbl_country[currency],0))</f>
        <v>1</v>
      </c>
      <c r="S142" t="b">
        <f>_xlfn.XLOOKUP(tbl_vendors[[#This Row],[Country]],tbl_country[country],tbl_country[currency],"NotFound")&lt;&gt;tbl_vendors[[#This Row],[Currency]]</f>
        <v>1</v>
      </c>
      <c r="T142" t="b">
        <f>ISNA(MATCH(tbl_vendors[[#This Row],[Payment_Terms]],tbl_payment_terms[Payment_Terms],0))</f>
        <v>0</v>
      </c>
      <c r="U142" t="b">
        <f>ISNA(MATCH(tbl_vendors[[#This Row],[Status]],tbl_status[valid_status]))</f>
        <v>1</v>
      </c>
      <c r="V142" t="b">
        <f ca="1">tbl_vendors[[#This Row],[Created_Date]]&gt;TODAY()</f>
        <v>0</v>
      </c>
      <c r="W142" t="b">
        <f>tbl_vendors[[#This Row],[Updated_Date]]&lt;tbl_vendors[[#This Row],[Created_Date]]</f>
        <v>0</v>
      </c>
      <c r="X142" t="b">
        <f>COUNTIF(tbl_vendors[Vendor_Name],tbl_vendors[[#This Row],[Vendor_Name]])&gt;1</f>
        <v>0</v>
      </c>
      <c r="Y142" s="14" cm="1">
        <f t="array" aca="1" ref="Y142" ca="1">IFERROR(SUM(L142:X142*1),4)</f>
        <v>3</v>
      </c>
      <c r="Z142" t="str">
        <f ca="1">IF(tbl_vendors[[#This Row],[error_count]]&gt;0,"FAIL","PASS")</f>
        <v>FAIL</v>
      </c>
    </row>
    <row r="143" spans="1:26" x14ac:dyDescent="0.3">
      <c r="A143" t="s">
        <v>601</v>
      </c>
      <c r="B143" t="s">
        <v>602</v>
      </c>
      <c r="C143" t="s">
        <v>37</v>
      </c>
      <c r="D143" t="s">
        <v>603</v>
      </c>
      <c r="E143" t="s">
        <v>39</v>
      </c>
      <c r="F143" t="s">
        <v>75</v>
      </c>
      <c r="G143" t="s">
        <v>604</v>
      </c>
      <c r="H143" t="s">
        <v>69</v>
      </c>
      <c r="I143" t="s">
        <v>26</v>
      </c>
      <c r="J143" s="1">
        <v>45509</v>
      </c>
      <c r="K143" s="1">
        <v>45818</v>
      </c>
      <c r="L143" t="b">
        <f>COUNTIF(tbl_vendors[Vendor_ID],tbl_vendors[[#This Row],[Vendor_ID]])&gt;1</f>
        <v>0</v>
      </c>
      <c r="M143" t="b">
        <f>ISBLANK(tbl_vendors[[#This Row],[Vendor_ID]])</f>
        <v>0</v>
      </c>
      <c r="N143" t="b">
        <f>LEN(TRIM(tbl_vendors[[#This Row],[Vendor_Name]]))=0</f>
        <v>0</v>
      </c>
      <c r="O143" t="b">
        <f>LEN(TRIM(tbl_vendors[[#This Row],[Email]]))=0</f>
        <v>0</v>
      </c>
      <c r="P143" t="b">
        <f>OR(ISERROR(FIND("@",tbl_vendors[[#This Row],[Email]])),ISERROR(FIND(".",tbl_vendors[[#This Row],[Email]])))</f>
        <v>0</v>
      </c>
      <c r="Q143" t="b">
        <f>ISNA(MATCH(tbl_vendors[[#This Row],[Country]],tbl_country[country],0))</f>
        <v>0</v>
      </c>
      <c r="R143" t="b">
        <f>ISNA(MATCH(tbl_vendors[[#This Row],[Currency]],tbl_country[currency],0))</f>
        <v>0</v>
      </c>
      <c r="S143" t="b">
        <f>_xlfn.XLOOKUP(tbl_vendors[[#This Row],[Country]],tbl_country[country],tbl_country[currency],"NotFound")&lt;&gt;tbl_vendors[[#This Row],[Currency]]</f>
        <v>0</v>
      </c>
      <c r="T143" t="b">
        <f>ISNA(MATCH(tbl_vendors[[#This Row],[Payment_Terms]],tbl_payment_terms[Payment_Terms],0))</f>
        <v>0</v>
      </c>
      <c r="U143" t="b">
        <f>ISNA(MATCH(tbl_vendors[[#This Row],[Status]],tbl_status[valid_status]))</f>
        <v>0</v>
      </c>
      <c r="V143" t="b">
        <f ca="1">tbl_vendors[[#This Row],[Created_Date]]&gt;TODAY()</f>
        <v>0</v>
      </c>
      <c r="W143" t="b">
        <f>tbl_vendors[[#This Row],[Updated_Date]]&lt;tbl_vendors[[#This Row],[Created_Date]]</f>
        <v>0</v>
      </c>
      <c r="X143" t="b">
        <f>COUNTIF(tbl_vendors[Vendor_Name],tbl_vendors[[#This Row],[Vendor_Name]])&gt;1</f>
        <v>1</v>
      </c>
      <c r="Y143" s="14" cm="1">
        <f t="array" aca="1" ref="Y143" ca="1">IFERROR(SUM(L143:X143*1),4)</f>
        <v>1</v>
      </c>
      <c r="Z143" t="str">
        <f ca="1">IF(tbl_vendors[[#This Row],[error_count]]&gt;0,"FAIL","PASS")</f>
        <v>FAIL</v>
      </c>
    </row>
    <row r="144" spans="1:26" x14ac:dyDescent="0.3">
      <c r="A144" t="s">
        <v>605</v>
      </c>
      <c r="B144" t="s">
        <v>606</v>
      </c>
      <c r="C144" t="s">
        <v>100</v>
      </c>
      <c r="D144" t="s">
        <v>607</v>
      </c>
      <c r="E144" t="s">
        <v>39</v>
      </c>
      <c r="F144" t="s">
        <v>32</v>
      </c>
      <c r="G144" t="s">
        <v>608</v>
      </c>
      <c r="H144" t="s">
        <v>34</v>
      </c>
      <c r="I144" t="s">
        <v>19</v>
      </c>
      <c r="J144" s="1">
        <v>45701</v>
      </c>
      <c r="K144" s="1">
        <v>45727</v>
      </c>
      <c r="L144" t="b">
        <f>COUNTIF(tbl_vendors[Vendor_ID],tbl_vendors[[#This Row],[Vendor_ID]])&gt;1</f>
        <v>0</v>
      </c>
      <c r="M144" t="b">
        <f>ISBLANK(tbl_vendors[[#This Row],[Vendor_ID]])</f>
        <v>0</v>
      </c>
      <c r="N144" t="b">
        <f>LEN(TRIM(tbl_vendors[[#This Row],[Vendor_Name]]))=0</f>
        <v>0</v>
      </c>
      <c r="O144" t="b">
        <f>LEN(TRIM(tbl_vendors[[#This Row],[Email]]))=0</f>
        <v>0</v>
      </c>
      <c r="P144" t="b">
        <f>OR(ISERROR(FIND("@",tbl_vendors[[#This Row],[Email]])),ISERROR(FIND(".",tbl_vendors[[#This Row],[Email]])))</f>
        <v>0</v>
      </c>
      <c r="Q144" t="b">
        <f>ISNA(MATCH(tbl_vendors[[#This Row],[Country]],tbl_country[country],0))</f>
        <v>0</v>
      </c>
      <c r="R144" t="b">
        <f>ISNA(MATCH(tbl_vendors[[#This Row],[Currency]],tbl_country[currency],0))</f>
        <v>0</v>
      </c>
      <c r="S144" t="b">
        <f>_xlfn.XLOOKUP(tbl_vendors[[#This Row],[Country]],tbl_country[country],tbl_country[currency],"NotFound")&lt;&gt;tbl_vendors[[#This Row],[Currency]]</f>
        <v>0</v>
      </c>
      <c r="T144" t="b">
        <f>ISNA(MATCH(tbl_vendors[[#This Row],[Payment_Terms]],tbl_payment_terms[Payment_Terms],0))</f>
        <v>0</v>
      </c>
      <c r="U144" t="b">
        <f>ISNA(MATCH(tbl_vendors[[#This Row],[Status]],tbl_status[valid_status]))</f>
        <v>0</v>
      </c>
      <c r="V144" t="b">
        <f ca="1">tbl_vendors[[#This Row],[Created_Date]]&gt;TODAY()</f>
        <v>0</v>
      </c>
      <c r="W144" t="b">
        <f>tbl_vendors[[#This Row],[Updated_Date]]&lt;tbl_vendors[[#This Row],[Created_Date]]</f>
        <v>0</v>
      </c>
      <c r="X144" t="b">
        <f>COUNTIF(tbl_vendors[Vendor_Name],tbl_vendors[[#This Row],[Vendor_Name]])&gt;1</f>
        <v>0</v>
      </c>
      <c r="Y144" s="14" cm="1">
        <f t="array" aca="1" ref="Y144" ca="1">IFERROR(SUM(L144:X144*1),4)</f>
        <v>0</v>
      </c>
      <c r="Z144" t="str">
        <f ca="1">IF(tbl_vendors[[#This Row],[error_count]]&gt;0,"FAIL","PASS")</f>
        <v>PASS</v>
      </c>
    </row>
    <row r="145" spans="1:26" x14ac:dyDescent="0.3">
      <c r="A145" t="s">
        <v>609</v>
      </c>
      <c r="B145" t="s">
        <v>610</v>
      </c>
      <c r="C145" t="s">
        <v>56</v>
      </c>
      <c r="D145" t="s">
        <v>611</v>
      </c>
      <c r="E145" t="s">
        <v>58</v>
      </c>
      <c r="F145" t="s">
        <v>40</v>
      </c>
      <c r="G145" t="s">
        <v>612</v>
      </c>
      <c r="H145" t="s">
        <v>47</v>
      </c>
      <c r="I145" t="s">
        <v>53</v>
      </c>
      <c r="J145" s="1">
        <v>44508</v>
      </c>
      <c r="K145" s="1">
        <v>46052</v>
      </c>
      <c r="L145" t="b">
        <f>COUNTIF(tbl_vendors[Vendor_ID],tbl_vendors[[#This Row],[Vendor_ID]])&gt;1</f>
        <v>0</v>
      </c>
      <c r="M145" t="b">
        <f>ISBLANK(tbl_vendors[[#This Row],[Vendor_ID]])</f>
        <v>0</v>
      </c>
      <c r="N145" t="b">
        <f>LEN(TRIM(tbl_vendors[[#This Row],[Vendor_Name]]))=0</f>
        <v>0</v>
      </c>
      <c r="O145" t="b">
        <f>LEN(TRIM(tbl_vendors[[#This Row],[Email]]))=0</f>
        <v>0</v>
      </c>
      <c r="P145" t="b">
        <f>OR(ISERROR(FIND("@",tbl_vendors[[#This Row],[Email]])),ISERROR(FIND(".",tbl_vendors[[#This Row],[Email]])))</f>
        <v>0</v>
      </c>
      <c r="Q145" t="b">
        <f>ISNA(MATCH(tbl_vendors[[#This Row],[Country]],tbl_country[country],0))</f>
        <v>0</v>
      </c>
      <c r="R145" t="b">
        <f>ISNA(MATCH(tbl_vendors[[#This Row],[Currency]],tbl_country[currency],0))</f>
        <v>0</v>
      </c>
      <c r="S145" t="b">
        <f>_xlfn.XLOOKUP(tbl_vendors[[#This Row],[Country]],tbl_country[country],tbl_country[currency],"NotFound")&lt;&gt;tbl_vendors[[#This Row],[Currency]]</f>
        <v>0</v>
      </c>
      <c r="T145" t="b">
        <f>ISNA(MATCH(tbl_vendors[[#This Row],[Payment_Terms]],tbl_payment_terms[Payment_Terms],0))</f>
        <v>0</v>
      </c>
      <c r="U145" t="b">
        <f>ISNA(MATCH(tbl_vendors[[#This Row],[Status]],tbl_status[valid_status]))</f>
        <v>1</v>
      </c>
      <c r="V145" t="b">
        <f ca="1">tbl_vendors[[#This Row],[Created_Date]]&gt;TODAY()</f>
        <v>0</v>
      </c>
      <c r="W145" t="b">
        <f>tbl_vendors[[#This Row],[Updated_Date]]&lt;tbl_vendors[[#This Row],[Created_Date]]</f>
        <v>0</v>
      </c>
      <c r="X145" t="b">
        <f>COUNTIF(tbl_vendors[Vendor_Name],tbl_vendors[[#This Row],[Vendor_Name]])&gt;1</f>
        <v>0</v>
      </c>
      <c r="Y145" s="14" cm="1">
        <f t="array" aca="1" ref="Y145" ca="1">IFERROR(SUM(L145:X145*1),4)</f>
        <v>1</v>
      </c>
      <c r="Z145" t="str">
        <f ca="1">IF(tbl_vendors[[#This Row],[error_count]]&gt;0,"FAIL","PASS")</f>
        <v>FAIL</v>
      </c>
    </row>
    <row r="146" spans="1:26" x14ac:dyDescent="0.3">
      <c r="A146" t="s">
        <v>613</v>
      </c>
      <c r="B146" t="s">
        <v>614</v>
      </c>
      <c r="C146" t="s">
        <v>56</v>
      </c>
      <c r="E146" t="s">
        <v>58</v>
      </c>
      <c r="F146" t="s">
        <v>32</v>
      </c>
      <c r="G146" t="s">
        <v>615</v>
      </c>
      <c r="H146" t="s">
        <v>34</v>
      </c>
      <c r="I146" t="s">
        <v>26</v>
      </c>
      <c r="J146" s="1">
        <v>45958</v>
      </c>
      <c r="K146" s="1">
        <v>46131</v>
      </c>
      <c r="L146" t="b">
        <f>COUNTIF(tbl_vendors[Vendor_ID],tbl_vendors[[#This Row],[Vendor_ID]])&gt;1</f>
        <v>0</v>
      </c>
      <c r="M146" t="b">
        <f>ISBLANK(tbl_vendors[[#This Row],[Vendor_ID]])</f>
        <v>0</v>
      </c>
      <c r="N146" t="b">
        <f>LEN(TRIM(tbl_vendors[[#This Row],[Vendor_Name]]))=0</f>
        <v>0</v>
      </c>
      <c r="O146" t="b">
        <f>LEN(TRIM(tbl_vendors[[#This Row],[Email]]))=0</f>
        <v>0</v>
      </c>
      <c r="P146" t="b">
        <f>OR(ISERROR(FIND("@",tbl_vendors[[#This Row],[Email]])),ISERROR(FIND(".",tbl_vendors[[#This Row],[Email]])))</f>
        <v>0</v>
      </c>
      <c r="Q146" t="b">
        <f>ISNA(MATCH(tbl_vendors[[#This Row],[Country]],tbl_country[country],0))</f>
        <v>0</v>
      </c>
      <c r="R146" t="b">
        <f>ISNA(MATCH(tbl_vendors[[#This Row],[Currency]],tbl_country[currency],0))</f>
        <v>0</v>
      </c>
      <c r="S146" t="b">
        <f>_xlfn.XLOOKUP(tbl_vendors[[#This Row],[Country]],tbl_country[country],tbl_country[currency],"NotFound")&lt;&gt;tbl_vendors[[#This Row],[Currency]]</f>
        <v>0</v>
      </c>
      <c r="T146" t="b">
        <f>ISNA(MATCH(tbl_vendors[[#This Row],[Payment_Terms]],tbl_payment_terms[Payment_Terms],0))</f>
        <v>0</v>
      </c>
      <c r="U146" t="b">
        <f>ISNA(MATCH(tbl_vendors[[#This Row],[Status]],tbl_status[valid_status]))</f>
        <v>0</v>
      </c>
      <c r="V146" t="b">
        <f ca="1">tbl_vendors[[#This Row],[Created_Date]]&gt;TODAY()</f>
        <v>0</v>
      </c>
      <c r="W146" t="b">
        <f>tbl_vendors[[#This Row],[Updated_Date]]&lt;tbl_vendors[[#This Row],[Created_Date]]</f>
        <v>0</v>
      </c>
      <c r="X146" t="b">
        <f>COUNTIF(tbl_vendors[Vendor_Name],tbl_vendors[[#This Row],[Vendor_Name]])&gt;1</f>
        <v>0</v>
      </c>
      <c r="Y146" s="14" cm="1">
        <f t="array" aca="1" ref="Y146" ca="1">IFERROR(SUM(L146:X146*1),4)</f>
        <v>0</v>
      </c>
      <c r="Z146" t="str">
        <f ca="1">IF(tbl_vendors[[#This Row],[error_count]]&gt;0,"FAIL","PASS")</f>
        <v>PASS</v>
      </c>
    </row>
    <row r="147" spans="1:26" x14ac:dyDescent="0.3">
      <c r="A147" t="s">
        <v>616</v>
      </c>
      <c r="B147" t="s">
        <v>617</v>
      </c>
      <c r="C147" t="s">
        <v>109</v>
      </c>
      <c r="D147" t="s">
        <v>618</v>
      </c>
      <c r="E147" t="s">
        <v>39</v>
      </c>
      <c r="F147" t="s">
        <v>23</v>
      </c>
      <c r="G147" t="s">
        <v>619</v>
      </c>
      <c r="H147" t="s">
        <v>47</v>
      </c>
      <c r="I147" t="s">
        <v>26</v>
      </c>
      <c r="J147" s="1">
        <v>45477</v>
      </c>
      <c r="K147" s="1">
        <v>46170</v>
      </c>
      <c r="L147" t="b">
        <f>COUNTIF(tbl_vendors[Vendor_ID],tbl_vendors[[#This Row],[Vendor_ID]])&gt;1</f>
        <v>0</v>
      </c>
      <c r="M147" t="b">
        <f>ISBLANK(tbl_vendors[[#This Row],[Vendor_ID]])</f>
        <v>0</v>
      </c>
      <c r="N147" t="b">
        <f>LEN(TRIM(tbl_vendors[[#This Row],[Vendor_Name]]))=0</f>
        <v>0</v>
      </c>
      <c r="O147" t="b">
        <f>LEN(TRIM(tbl_vendors[[#This Row],[Email]]))=0</f>
        <v>0</v>
      </c>
      <c r="P147" t="b">
        <f>OR(ISERROR(FIND("@",tbl_vendors[[#This Row],[Email]])),ISERROR(FIND(".",tbl_vendors[[#This Row],[Email]])))</f>
        <v>0</v>
      </c>
      <c r="Q147" t="b">
        <f>ISNA(MATCH(tbl_vendors[[#This Row],[Country]],tbl_country[country],0))</f>
        <v>0</v>
      </c>
      <c r="R147" t="b">
        <f>ISNA(MATCH(tbl_vendors[[#This Row],[Currency]],tbl_country[currency],0))</f>
        <v>0</v>
      </c>
      <c r="S147" t="b">
        <f>_xlfn.XLOOKUP(tbl_vendors[[#This Row],[Country]],tbl_country[country],tbl_country[currency],"NotFound")&lt;&gt;tbl_vendors[[#This Row],[Currency]]</f>
        <v>1</v>
      </c>
      <c r="T147" t="b">
        <f>ISNA(MATCH(tbl_vendors[[#This Row],[Payment_Terms]],tbl_payment_terms[Payment_Terms],0))</f>
        <v>0</v>
      </c>
      <c r="U147" t="b">
        <f>ISNA(MATCH(tbl_vendors[[#This Row],[Status]],tbl_status[valid_status]))</f>
        <v>0</v>
      </c>
      <c r="V147" t="b">
        <f ca="1">tbl_vendors[[#This Row],[Created_Date]]&gt;TODAY()</f>
        <v>0</v>
      </c>
      <c r="W147" t="b">
        <f>tbl_vendors[[#This Row],[Updated_Date]]&lt;tbl_vendors[[#This Row],[Created_Date]]</f>
        <v>0</v>
      </c>
      <c r="X147" t="b">
        <f>COUNTIF(tbl_vendors[Vendor_Name],tbl_vendors[[#This Row],[Vendor_Name]])&gt;1</f>
        <v>0</v>
      </c>
      <c r="Y147" s="14" cm="1">
        <f t="array" aca="1" ref="Y147" ca="1">IFERROR(SUM(L147:X147*1),4)</f>
        <v>1</v>
      </c>
      <c r="Z147" t="str">
        <f ca="1">IF(tbl_vendors[[#This Row],[error_count]]&gt;0,"FAIL","PASS")</f>
        <v>FAIL</v>
      </c>
    </row>
    <row r="148" spans="1:26" x14ac:dyDescent="0.3">
      <c r="A148" t="s">
        <v>620</v>
      </c>
      <c r="B148" t="s">
        <v>621</v>
      </c>
      <c r="C148" t="s">
        <v>56</v>
      </c>
      <c r="D148" t="s">
        <v>622</v>
      </c>
      <c r="E148" t="s">
        <v>58</v>
      </c>
      <c r="F148" t="s">
        <v>32</v>
      </c>
      <c r="G148" t="s">
        <v>623</v>
      </c>
      <c r="H148" t="s">
        <v>34</v>
      </c>
      <c r="I148" t="s">
        <v>53</v>
      </c>
      <c r="J148" s="1">
        <v>45019</v>
      </c>
      <c r="K148" s="1">
        <v>45730</v>
      </c>
      <c r="L148" t="b">
        <f>COUNTIF(tbl_vendors[Vendor_ID],tbl_vendors[[#This Row],[Vendor_ID]])&gt;1</f>
        <v>0</v>
      </c>
      <c r="M148" t="b">
        <f>ISBLANK(tbl_vendors[[#This Row],[Vendor_ID]])</f>
        <v>0</v>
      </c>
      <c r="N148" t="b">
        <f>LEN(TRIM(tbl_vendors[[#This Row],[Vendor_Name]]))=0</f>
        <v>0</v>
      </c>
      <c r="O148" t="b">
        <f>LEN(TRIM(tbl_vendors[[#This Row],[Email]]))=0</f>
        <v>0</v>
      </c>
      <c r="P148" t="b">
        <f>OR(ISERROR(FIND("@",tbl_vendors[[#This Row],[Email]])),ISERROR(FIND(".",tbl_vendors[[#This Row],[Email]])))</f>
        <v>0</v>
      </c>
      <c r="Q148" t="b">
        <f>ISNA(MATCH(tbl_vendors[[#This Row],[Country]],tbl_country[country],0))</f>
        <v>0</v>
      </c>
      <c r="R148" t="b">
        <f>ISNA(MATCH(tbl_vendors[[#This Row],[Currency]],tbl_country[currency],0))</f>
        <v>0</v>
      </c>
      <c r="S148" t="b">
        <f>_xlfn.XLOOKUP(tbl_vendors[[#This Row],[Country]],tbl_country[country],tbl_country[currency],"NotFound")&lt;&gt;tbl_vendors[[#This Row],[Currency]]</f>
        <v>0</v>
      </c>
      <c r="T148" t="b">
        <f>ISNA(MATCH(tbl_vendors[[#This Row],[Payment_Terms]],tbl_payment_terms[Payment_Terms],0))</f>
        <v>0</v>
      </c>
      <c r="U148" t="b">
        <f>ISNA(MATCH(tbl_vendors[[#This Row],[Status]],tbl_status[valid_status]))</f>
        <v>1</v>
      </c>
      <c r="V148" t="b">
        <f ca="1">tbl_vendors[[#This Row],[Created_Date]]&gt;TODAY()</f>
        <v>0</v>
      </c>
      <c r="W148" t="b">
        <f>tbl_vendors[[#This Row],[Updated_Date]]&lt;tbl_vendors[[#This Row],[Created_Date]]</f>
        <v>0</v>
      </c>
      <c r="X148" t="b">
        <f>COUNTIF(tbl_vendors[Vendor_Name],tbl_vendors[[#This Row],[Vendor_Name]])&gt;1</f>
        <v>0</v>
      </c>
      <c r="Y148" s="14" cm="1">
        <f t="array" aca="1" ref="Y148" ca="1">IFERROR(SUM(L148:X148*1),4)</f>
        <v>1</v>
      </c>
      <c r="Z148" t="str">
        <f ca="1">IF(tbl_vendors[[#This Row],[error_count]]&gt;0,"FAIL","PASS")</f>
        <v>FAIL</v>
      </c>
    </row>
    <row r="149" spans="1:26" x14ac:dyDescent="0.3">
      <c r="A149" t="s">
        <v>624</v>
      </c>
      <c r="B149" t="s">
        <v>625</v>
      </c>
      <c r="C149" t="s">
        <v>13</v>
      </c>
      <c r="D149" t="s">
        <v>626</v>
      </c>
      <c r="E149" t="s">
        <v>15</v>
      </c>
      <c r="F149" t="s">
        <v>75</v>
      </c>
      <c r="G149" t="s">
        <v>627</v>
      </c>
      <c r="H149" t="s">
        <v>69</v>
      </c>
      <c r="I149" t="s">
        <v>53</v>
      </c>
      <c r="J149" s="1">
        <v>44618</v>
      </c>
      <c r="K149" s="1">
        <v>45665</v>
      </c>
      <c r="L149" t="b">
        <f>COUNTIF(tbl_vendors[Vendor_ID],tbl_vendors[[#This Row],[Vendor_ID]])&gt;1</f>
        <v>0</v>
      </c>
      <c r="M149" t="b">
        <f>ISBLANK(tbl_vendors[[#This Row],[Vendor_ID]])</f>
        <v>0</v>
      </c>
      <c r="N149" t="b">
        <f>LEN(TRIM(tbl_vendors[[#This Row],[Vendor_Name]]))=0</f>
        <v>0</v>
      </c>
      <c r="O149" t="b">
        <f>LEN(TRIM(tbl_vendors[[#This Row],[Email]]))=0</f>
        <v>0</v>
      </c>
      <c r="P149" t="b">
        <f>OR(ISERROR(FIND("@",tbl_vendors[[#This Row],[Email]])),ISERROR(FIND(".",tbl_vendors[[#This Row],[Email]])))</f>
        <v>0</v>
      </c>
      <c r="Q149" t="b">
        <f>ISNA(MATCH(tbl_vendors[[#This Row],[Country]],tbl_country[country],0))</f>
        <v>0</v>
      </c>
      <c r="R149" t="b">
        <f>ISNA(MATCH(tbl_vendors[[#This Row],[Currency]],tbl_country[currency],0))</f>
        <v>1</v>
      </c>
      <c r="S149" t="b">
        <f>_xlfn.XLOOKUP(tbl_vendors[[#This Row],[Country]],tbl_country[country],tbl_country[currency],"NotFound")&lt;&gt;tbl_vendors[[#This Row],[Currency]]</f>
        <v>1</v>
      </c>
      <c r="T149" t="b">
        <f>ISNA(MATCH(tbl_vendors[[#This Row],[Payment_Terms]],tbl_payment_terms[Payment_Terms],0))</f>
        <v>0</v>
      </c>
      <c r="U149" t="b">
        <f>ISNA(MATCH(tbl_vendors[[#This Row],[Status]],tbl_status[valid_status]))</f>
        <v>1</v>
      </c>
      <c r="V149" t="b">
        <f ca="1">tbl_vendors[[#This Row],[Created_Date]]&gt;TODAY()</f>
        <v>0</v>
      </c>
      <c r="W149" t="b">
        <f>tbl_vendors[[#This Row],[Updated_Date]]&lt;tbl_vendors[[#This Row],[Created_Date]]</f>
        <v>0</v>
      </c>
      <c r="X149" t="b">
        <f>COUNTIF(tbl_vendors[Vendor_Name],tbl_vendors[[#This Row],[Vendor_Name]])&gt;1</f>
        <v>1</v>
      </c>
      <c r="Y149" s="14" cm="1">
        <f t="array" aca="1" ref="Y149" ca="1">IFERROR(SUM(L149:X149*1),4)</f>
        <v>4</v>
      </c>
      <c r="Z149" t="str">
        <f ca="1">IF(tbl_vendors[[#This Row],[error_count]]&gt;0,"FAIL","PASS")</f>
        <v>FAIL</v>
      </c>
    </row>
    <row r="150" spans="1:26" x14ac:dyDescent="0.3">
      <c r="A150" t="s">
        <v>628</v>
      </c>
      <c r="B150" t="s">
        <v>629</v>
      </c>
      <c r="C150" t="s">
        <v>79</v>
      </c>
      <c r="D150" t="s">
        <v>630</v>
      </c>
      <c r="E150" t="s">
        <v>39</v>
      </c>
      <c r="F150" t="s">
        <v>23</v>
      </c>
      <c r="G150" t="s">
        <v>631</v>
      </c>
      <c r="H150" t="s">
        <v>69</v>
      </c>
      <c r="I150" t="s">
        <v>53</v>
      </c>
      <c r="J150" s="1">
        <v>45390</v>
      </c>
      <c r="K150" s="1">
        <v>45777</v>
      </c>
      <c r="L150" t="b">
        <f>COUNTIF(tbl_vendors[Vendor_ID],tbl_vendors[[#This Row],[Vendor_ID]])&gt;1</f>
        <v>0</v>
      </c>
      <c r="M150" t="b">
        <f>ISBLANK(tbl_vendors[[#This Row],[Vendor_ID]])</f>
        <v>0</v>
      </c>
      <c r="N150" t="b">
        <f>LEN(TRIM(tbl_vendors[[#This Row],[Vendor_Name]]))=0</f>
        <v>0</v>
      </c>
      <c r="O150" t="b">
        <f>LEN(TRIM(tbl_vendors[[#This Row],[Email]]))=0</f>
        <v>0</v>
      </c>
      <c r="P150" t="b">
        <f>OR(ISERROR(FIND("@",tbl_vendors[[#This Row],[Email]])),ISERROR(FIND(".",tbl_vendors[[#This Row],[Email]])))</f>
        <v>0</v>
      </c>
      <c r="Q150" t="b">
        <f>ISNA(MATCH(tbl_vendors[[#This Row],[Country]],tbl_country[country],0))</f>
        <v>0</v>
      </c>
      <c r="R150" t="b">
        <f>ISNA(MATCH(tbl_vendors[[#This Row],[Currency]],tbl_country[currency],0))</f>
        <v>0</v>
      </c>
      <c r="S150" t="b">
        <f>_xlfn.XLOOKUP(tbl_vendors[[#This Row],[Country]],tbl_country[country],tbl_country[currency],"NotFound")&lt;&gt;tbl_vendors[[#This Row],[Currency]]</f>
        <v>0</v>
      </c>
      <c r="T150" t="b">
        <f>ISNA(MATCH(tbl_vendors[[#This Row],[Payment_Terms]],tbl_payment_terms[Payment_Terms],0))</f>
        <v>0</v>
      </c>
      <c r="U150" t="b">
        <f>ISNA(MATCH(tbl_vendors[[#This Row],[Status]],tbl_status[valid_status]))</f>
        <v>1</v>
      </c>
      <c r="V150" t="b">
        <f ca="1">tbl_vendors[[#This Row],[Created_Date]]&gt;TODAY()</f>
        <v>0</v>
      </c>
      <c r="W150" t="b">
        <f>tbl_vendors[[#This Row],[Updated_Date]]&lt;tbl_vendors[[#This Row],[Created_Date]]</f>
        <v>0</v>
      </c>
      <c r="X150" t="b">
        <f>COUNTIF(tbl_vendors[Vendor_Name],tbl_vendors[[#This Row],[Vendor_Name]])&gt;1</f>
        <v>0</v>
      </c>
      <c r="Y150" s="14" cm="1">
        <f t="array" aca="1" ref="Y150" ca="1">IFERROR(SUM(L150:X150*1),4)</f>
        <v>1</v>
      </c>
      <c r="Z150" t="str">
        <f ca="1">IF(tbl_vendors[[#This Row],[error_count]]&gt;0,"FAIL","PASS")</f>
        <v>FAIL</v>
      </c>
    </row>
    <row r="151" spans="1:26" x14ac:dyDescent="0.3">
      <c r="A151" t="s">
        <v>632</v>
      </c>
      <c r="B151" t="s">
        <v>633</v>
      </c>
      <c r="C151" t="s">
        <v>13</v>
      </c>
      <c r="D151" t="s">
        <v>634</v>
      </c>
      <c r="E151" t="s">
        <v>15</v>
      </c>
      <c r="F151" t="s">
        <v>32</v>
      </c>
      <c r="G151" t="s">
        <v>635</v>
      </c>
      <c r="H151" t="s">
        <v>47</v>
      </c>
      <c r="I151" t="s">
        <v>26</v>
      </c>
      <c r="J151" s="1">
        <v>45615</v>
      </c>
      <c r="K151" s="1">
        <v>45680</v>
      </c>
      <c r="L151" t="b">
        <f>COUNTIF(tbl_vendors[Vendor_ID],tbl_vendors[[#This Row],[Vendor_ID]])&gt;1</f>
        <v>0</v>
      </c>
      <c r="M151" t="b">
        <f>ISBLANK(tbl_vendors[[#This Row],[Vendor_ID]])</f>
        <v>0</v>
      </c>
      <c r="N151" t="b">
        <f>LEN(TRIM(tbl_vendors[[#This Row],[Vendor_Name]]))=0</f>
        <v>0</v>
      </c>
      <c r="O151" t="b">
        <f>LEN(TRIM(tbl_vendors[[#This Row],[Email]]))=0</f>
        <v>0</v>
      </c>
      <c r="P151" t="b">
        <f>OR(ISERROR(FIND("@",tbl_vendors[[#This Row],[Email]])),ISERROR(FIND(".",tbl_vendors[[#This Row],[Email]])))</f>
        <v>0</v>
      </c>
      <c r="Q151" t="b">
        <f>ISNA(MATCH(tbl_vendors[[#This Row],[Country]],tbl_country[country],0))</f>
        <v>0</v>
      </c>
      <c r="R151" t="b">
        <f>ISNA(MATCH(tbl_vendors[[#This Row],[Currency]],tbl_country[currency],0))</f>
        <v>1</v>
      </c>
      <c r="S151" t="b">
        <f>_xlfn.XLOOKUP(tbl_vendors[[#This Row],[Country]],tbl_country[country],tbl_country[currency],"NotFound")&lt;&gt;tbl_vendors[[#This Row],[Currency]]</f>
        <v>1</v>
      </c>
      <c r="T151" t="b">
        <f>ISNA(MATCH(tbl_vendors[[#This Row],[Payment_Terms]],tbl_payment_terms[Payment_Terms],0))</f>
        <v>0</v>
      </c>
      <c r="U151" t="b">
        <f>ISNA(MATCH(tbl_vendors[[#This Row],[Status]],tbl_status[valid_status]))</f>
        <v>0</v>
      </c>
      <c r="V151" t="b">
        <f ca="1">tbl_vendors[[#This Row],[Created_Date]]&gt;TODAY()</f>
        <v>0</v>
      </c>
      <c r="W151" t="b">
        <f>tbl_vendors[[#This Row],[Updated_Date]]&lt;tbl_vendors[[#This Row],[Created_Date]]</f>
        <v>0</v>
      </c>
      <c r="X151" t="b">
        <f>COUNTIF(tbl_vendors[Vendor_Name],tbl_vendors[[#This Row],[Vendor_Name]])&gt;1</f>
        <v>0</v>
      </c>
      <c r="Y151" s="14" cm="1">
        <f t="array" aca="1" ref="Y151" ca="1">IFERROR(SUM(L151:X151*1),4)</f>
        <v>2</v>
      </c>
      <c r="Z151" t="str">
        <f ca="1">IF(tbl_vendors[[#This Row],[error_count]]&gt;0,"FAIL","PASS")</f>
        <v>FAIL</v>
      </c>
    </row>
    <row r="152" spans="1:26" x14ac:dyDescent="0.3">
      <c r="A152" t="s">
        <v>636</v>
      </c>
      <c r="B152" t="s">
        <v>637</v>
      </c>
      <c r="C152" t="s">
        <v>100</v>
      </c>
      <c r="D152" t="s">
        <v>638</v>
      </c>
      <c r="E152" t="s">
        <v>39</v>
      </c>
      <c r="F152" t="s">
        <v>40</v>
      </c>
      <c r="G152" t="s">
        <v>639</v>
      </c>
      <c r="H152" t="s">
        <v>42</v>
      </c>
      <c r="I152" t="s">
        <v>53</v>
      </c>
      <c r="J152" s="1">
        <v>45678</v>
      </c>
      <c r="K152" s="1">
        <v>45766</v>
      </c>
      <c r="L152" t="b">
        <f>COUNTIF(tbl_vendors[Vendor_ID],tbl_vendors[[#This Row],[Vendor_ID]])&gt;1</f>
        <v>0</v>
      </c>
      <c r="M152" t="b">
        <f>ISBLANK(tbl_vendors[[#This Row],[Vendor_ID]])</f>
        <v>0</v>
      </c>
      <c r="N152" t="b">
        <f>LEN(TRIM(tbl_vendors[[#This Row],[Vendor_Name]]))=0</f>
        <v>0</v>
      </c>
      <c r="O152" t="b">
        <f>LEN(TRIM(tbl_vendors[[#This Row],[Email]]))=0</f>
        <v>0</v>
      </c>
      <c r="P152" t="b">
        <f>OR(ISERROR(FIND("@",tbl_vendors[[#This Row],[Email]])),ISERROR(FIND(".",tbl_vendors[[#This Row],[Email]])))</f>
        <v>0</v>
      </c>
      <c r="Q152" t="b">
        <f>ISNA(MATCH(tbl_vendors[[#This Row],[Country]],tbl_country[country],0))</f>
        <v>0</v>
      </c>
      <c r="R152" t="b">
        <f>ISNA(MATCH(tbl_vendors[[#This Row],[Currency]],tbl_country[currency],0))</f>
        <v>0</v>
      </c>
      <c r="S152" t="b">
        <f>_xlfn.XLOOKUP(tbl_vendors[[#This Row],[Country]],tbl_country[country],tbl_country[currency],"NotFound")&lt;&gt;tbl_vendors[[#This Row],[Currency]]</f>
        <v>0</v>
      </c>
      <c r="T152" t="b">
        <f>ISNA(MATCH(tbl_vendors[[#This Row],[Payment_Terms]],tbl_payment_terms[Payment_Terms],0))</f>
        <v>0</v>
      </c>
      <c r="U152" t="b">
        <f>ISNA(MATCH(tbl_vendors[[#This Row],[Status]],tbl_status[valid_status]))</f>
        <v>1</v>
      </c>
      <c r="V152" t="b">
        <f ca="1">tbl_vendors[[#This Row],[Created_Date]]&gt;TODAY()</f>
        <v>0</v>
      </c>
      <c r="W152" t="b">
        <f>tbl_vendors[[#This Row],[Updated_Date]]&lt;tbl_vendors[[#This Row],[Created_Date]]</f>
        <v>0</v>
      </c>
      <c r="X152" t="b">
        <f>COUNTIF(tbl_vendors[Vendor_Name],tbl_vendors[[#This Row],[Vendor_Name]])&gt;1</f>
        <v>0</v>
      </c>
      <c r="Y152" s="14" cm="1">
        <f t="array" aca="1" ref="Y152" ca="1">IFERROR(SUM(L152:X152*1),4)</f>
        <v>1</v>
      </c>
      <c r="Z152" t="str">
        <f ca="1">IF(tbl_vendors[[#This Row],[error_count]]&gt;0,"FAIL","PASS")</f>
        <v>FAIL</v>
      </c>
    </row>
    <row r="153" spans="1:26" x14ac:dyDescent="0.3">
      <c r="A153" t="s">
        <v>640</v>
      </c>
      <c r="B153" t="s">
        <v>641</v>
      </c>
      <c r="C153" t="s">
        <v>37</v>
      </c>
      <c r="D153" t="s">
        <v>642</v>
      </c>
      <c r="E153" t="s">
        <v>643</v>
      </c>
      <c r="F153" t="s">
        <v>75</v>
      </c>
      <c r="G153" t="s">
        <v>644</v>
      </c>
      <c r="H153" t="s">
        <v>69</v>
      </c>
      <c r="I153" t="s">
        <v>26</v>
      </c>
      <c r="J153" s="1">
        <v>46169</v>
      </c>
      <c r="K153" s="1">
        <v>46188</v>
      </c>
      <c r="L153" t="b">
        <f>COUNTIF(tbl_vendors[Vendor_ID],tbl_vendors[[#This Row],[Vendor_ID]])&gt;1</f>
        <v>0</v>
      </c>
      <c r="M153" t="b">
        <f>ISBLANK(tbl_vendors[[#This Row],[Vendor_ID]])</f>
        <v>0</v>
      </c>
      <c r="N153" t="b">
        <f>LEN(TRIM(tbl_vendors[[#This Row],[Vendor_Name]]))=0</f>
        <v>0</v>
      </c>
      <c r="O153" t="b">
        <f>LEN(TRIM(tbl_vendors[[#This Row],[Email]]))=0</f>
        <v>0</v>
      </c>
      <c r="P153" t="b">
        <f>OR(ISERROR(FIND("@",tbl_vendors[[#This Row],[Email]])),ISERROR(FIND(".",tbl_vendors[[#This Row],[Email]])))</f>
        <v>0</v>
      </c>
      <c r="Q153" t="b">
        <f>ISNA(MATCH(tbl_vendors[[#This Row],[Country]],tbl_country[country],0))</f>
        <v>0</v>
      </c>
      <c r="R153" t="b">
        <f>ISNA(MATCH(tbl_vendors[[#This Row],[Currency]],tbl_country[currency],0))</f>
        <v>1</v>
      </c>
      <c r="S153" t="b">
        <f>_xlfn.XLOOKUP(tbl_vendors[[#This Row],[Country]],tbl_country[country],tbl_country[currency],"NotFound")&lt;&gt;tbl_vendors[[#This Row],[Currency]]</f>
        <v>1</v>
      </c>
      <c r="T153" t="b">
        <f>ISNA(MATCH(tbl_vendors[[#This Row],[Payment_Terms]],tbl_payment_terms[Payment_Terms],0))</f>
        <v>0</v>
      </c>
      <c r="U153" t="b">
        <f>ISNA(MATCH(tbl_vendors[[#This Row],[Status]],tbl_status[valid_status]))</f>
        <v>0</v>
      </c>
      <c r="V153" t="b">
        <f ca="1">tbl_vendors[[#This Row],[Created_Date]]&gt;TODAY()</f>
        <v>0</v>
      </c>
      <c r="W153" t="b">
        <f>tbl_vendors[[#This Row],[Updated_Date]]&lt;tbl_vendors[[#This Row],[Created_Date]]</f>
        <v>0</v>
      </c>
      <c r="X153" t="b">
        <f>COUNTIF(tbl_vendors[Vendor_Name],tbl_vendors[[#This Row],[Vendor_Name]])&gt;1</f>
        <v>0</v>
      </c>
      <c r="Y153" s="14" cm="1">
        <f t="array" aca="1" ref="Y153" ca="1">IFERROR(SUM(L153:X153*1),4)</f>
        <v>2</v>
      </c>
      <c r="Z153" t="str">
        <f ca="1">IF(tbl_vendors[[#This Row],[error_count]]&gt;0,"FAIL","PASS")</f>
        <v>FAIL</v>
      </c>
    </row>
    <row r="154" spans="1:26" x14ac:dyDescent="0.3">
      <c r="A154" t="s">
        <v>645</v>
      </c>
      <c r="B154" t="s">
        <v>646</v>
      </c>
      <c r="C154" t="s">
        <v>37</v>
      </c>
      <c r="D154" t="s">
        <v>647</v>
      </c>
      <c r="E154" t="s">
        <v>39</v>
      </c>
      <c r="F154" t="s">
        <v>40</v>
      </c>
      <c r="G154" t="s">
        <v>648</v>
      </c>
      <c r="H154" t="s">
        <v>25</v>
      </c>
      <c r="I154" t="s">
        <v>53</v>
      </c>
      <c r="J154" s="1">
        <v>44856</v>
      </c>
      <c r="K154" s="1">
        <v>45101</v>
      </c>
      <c r="L154" t="b">
        <f>COUNTIF(tbl_vendors[Vendor_ID],tbl_vendors[[#This Row],[Vendor_ID]])&gt;1</f>
        <v>0</v>
      </c>
      <c r="M154" t="b">
        <f>ISBLANK(tbl_vendors[[#This Row],[Vendor_ID]])</f>
        <v>0</v>
      </c>
      <c r="N154" t="b">
        <f>LEN(TRIM(tbl_vendors[[#This Row],[Vendor_Name]]))=0</f>
        <v>0</v>
      </c>
      <c r="O154" t="b">
        <f>LEN(TRIM(tbl_vendors[[#This Row],[Email]]))=0</f>
        <v>0</v>
      </c>
      <c r="P154" t="b">
        <f>OR(ISERROR(FIND("@",tbl_vendors[[#This Row],[Email]])),ISERROR(FIND(".",tbl_vendors[[#This Row],[Email]])))</f>
        <v>0</v>
      </c>
      <c r="Q154" t="b">
        <f>ISNA(MATCH(tbl_vendors[[#This Row],[Country]],tbl_country[country],0))</f>
        <v>0</v>
      </c>
      <c r="R154" t="b">
        <f>ISNA(MATCH(tbl_vendors[[#This Row],[Currency]],tbl_country[currency],0))</f>
        <v>0</v>
      </c>
      <c r="S154" t="b">
        <f>_xlfn.XLOOKUP(tbl_vendors[[#This Row],[Country]],tbl_country[country],tbl_country[currency],"NotFound")&lt;&gt;tbl_vendors[[#This Row],[Currency]]</f>
        <v>0</v>
      </c>
      <c r="T154" t="b">
        <f>ISNA(MATCH(tbl_vendors[[#This Row],[Payment_Terms]],tbl_payment_terms[Payment_Terms],0))</f>
        <v>0</v>
      </c>
      <c r="U154" t="b">
        <f>ISNA(MATCH(tbl_vendors[[#This Row],[Status]],tbl_status[valid_status]))</f>
        <v>1</v>
      </c>
      <c r="V154" t="b">
        <f ca="1">tbl_vendors[[#This Row],[Created_Date]]&gt;TODAY()</f>
        <v>0</v>
      </c>
      <c r="W154" t="b">
        <f>tbl_vendors[[#This Row],[Updated_Date]]&lt;tbl_vendors[[#This Row],[Created_Date]]</f>
        <v>0</v>
      </c>
      <c r="X154" t="b">
        <f>COUNTIF(tbl_vendors[Vendor_Name],tbl_vendors[[#This Row],[Vendor_Name]])&gt;1</f>
        <v>0</v>
      </c>
      <c r="Y154" s="14" cm="1">
        <f t="array" aca="1" ref="Y154" ca="1">IFERROR(SUM(L154:X154*1),4)</f>
        <v>1</v>
      </c>
      <c r="Z154" t="str">
        <f ca="1">IF(tbl_vendors[[#This Row],[error_count]]&gt;0,"FAIL","PASS")</f>
        <v>FAIL</v>
      </c>
    </row>
    <row r="155" spans="1:26" x14ac:dyDescent="0.3">
      <c r="A155" t="s">
        <v>649</v>
      </c>
      <c r="B155" t="s">
        <v>650</v>
      </c>
      <c r="C155" t="s">
        <v>79</v>
      </c>
      <c r="D155" t="s">
        <v>651</v>
      </c>
      <c r="E155" t="s">
        <v>39</v>
      </c>
      <c r="F155" t="s">
        <v>75</v>
      </c>
      <c r="G155" t="s">
        <v>652</v>
      </c>
      <c r="H155" t="s">
        <v>34</v>
      </c>
      <c r="I155" t="s">
        <v>19</v>
      </c>
      <c r="J155" s="1">
        <v>45473</v>
      </c>
      <c r="K155" s="1">
        <v>46077</v>
      </c>
      <c r="L155" t="b">
        <f>COUNTIF(tbl_vendors[Vendor_ID],tbl_vendors[[#This Row],[Vendor_ID]])&gt;1</f>
        <v>0</v>
      </c>
      <c r="M155" t="b">
        <f>ISBLANK(tbl_vendors[[#This Row],[Vendor_ID]])</f>
        <v>0</v>
      </c>
      <c r="N155" t="b">
        <f>LEN(TRIM(tbl_vendors[[#This Row],[Vendor_Name]]))=0</f>
        <v>0</v>
      </c>
      <c r="O155" t="b">
        <f>LEN(TRIM(tbl_vendors[[#This Row],[Email]]))=0</f>
        <v>0</v>
      </c>
      <c r="P155" t="b">
        <f>OR(ISERROR(FIND("@",tbl_vendors[[#This Row],[Email]])),ISERROR(FIND(".",tbl_vendors[[#This Row],[Email]])))</f>
        <v>0</v>
      </c>
      <c r="Q155" t="b">
        <f>ISNA(MATCH(tbl_vendors[[#This Row],[Country]],tbl_country[country],0))</f>
        <v>0</v>
      </c>
      <c r="R155" t="b">
        <f>ISNA(MATCH(tbl_vendors[[#This Row],[Currency]],tbl_country[currency],0))</f>
        <v>0</v>
      </c>
      <c r="S155" t="b">
        <f>_xlfn.XLOOKUP(tbl_vendors[[#This Row],[Country]],tbl_country[country],tbl_country[currency],"NotFound")&lt;&gt;tbl_vendors[[#This Row],[Currency]]</f>
        <v>0</v>
      </c>
      <c r="T155" t="b">
        <f>ISNA(MATCH(tbl_vendors[[#This Row],[Payment_Terms]],tbl_payment_terms[Payment_Terms],0))</f>
        <v>0</v>
      </c>
      <c r="U155" t="b">
        <f>ISNA(MATCH(tbl_vendors[[#This Row],[Status]],tbl_status[valid_status]))</f>
        <v>0</v>
      </c>
      <c r="V155" t="b">
        <f ca="1">tbl_vendors[[#This Row],[Created_Date]]&gt;TODAY()</f>
        <v>0</v>
      </c>
      <c r="W155" t="b">
        <f>tbl_vendors[[#This Row],[Updated_Date]]&lt;tbl_vendors[[#This Row],[Created_Date]]</f>
        <v>0</v>
      </c>
      <c r="X155" t="b">
        <f>COUNTIF(tbl_vendors[Vendor_Name],tbl_vendors[[#This Row],[Vendor_Name]])&gt;1</f>
        <v>0</v>
      </c>
      <c r="Y155" s="14" cm="1">
        <f t="array" aca="1" ref="Y155" ca="1">IFERROR(SUM(L155:X155*1),4)</f>
        <v>0</v>
      </c>
      <c r="Z155" t="str">
        <f ca="1">IF(tbl_vendors[[#This Row],[error_count]]&gt;0,"FAIL","PASS")</f>
        <v>PASS</v>
      </c>
    </row>
    <row r="156" spans="1:26" x14ac:dyDescent="0.3">
      <c r="A156" t="s">
        <v>653</v>
      </c>
      <c r="B156" t="s">
        <v>654</v>
      </c>
      <c r="C156" t="s">
        <v>109</v>
      </c>
      <c r="D156" t="s">
        <v>655</v>
      </c>
      <c r="E156" t="s">
        <v>39</v>
      </c>
      <c r="F156" t="s">
        <v>40</v>
      </c>
      <c r="G156" t="s">
        <v>656</v>
      </c>
      <c r="H156" t="s">
        <v>42</v>
      </c>
      <c r="I156" t="s">
        <v>53</v>
      </c>
      <c r="J156" s="1">
        <v>44680</v>
      </c>
      <c r="K156" s="1">
        <v>46033</v>
      </c>
      <c r="L156" t="b">
        <f>COUNTIF(tbl_vendors[Vendor_ID],tbl_vendors[[#This Row],[Vendor_ID]])&gt;1</f>
        <v>0</v>
      </c>
      <c r="M156" t="b">
        <f>ISBLANK(tbl_vendors[[#This Row],[Vendor_ID]])</f>
        <v>0</v>
      </c>
      <c r="N156" t="b">
        <f>LEN(TRIM(tbl_vendors[[#This Row],[Vendor_Name]]))=0</f>
        <v>0</v>
      </c>
      <c r="O156" t="b">
        <f>LEN(TRIM(tbl_vendors[[#This Row],[Email]]))=0</f>
        <v>0</v>
      </c>
      <c r="P156" t="b">
        <f>OR(ISERROR(FIND("@",tbl_vendors[[#This Row],[Email]])),ISERROR(FIND(".",tbl_vendors[[#This Row],[Email]])))</f>
        <v>0</v>
      </c>
      <c r="Q156" t="b">
        <f>ISNA(MATCH(tbl_vendors[[#This Row],[Country]],tbl_country[country],0))</f>
        <v>0</v>
      </c>
      <c r="R156" t="b">
        <f>ISNA(MATCH(tbl_vendors[[#This Row],[Currency]],tbl_country[currency],0))</f>
        <v>0</v>
      </c>
      <c r="S156" t="b">
        <f>_xlfn.XLOOKUP(tbl_vendors[[#This Row],[Country]],tbl_country[country],tbl_country[currency],"NotFound")&lt;&gt;tbl_vendors[[#This Row],[Currency]]</f>
        <v>1</v>
      </c>
      <c r="T156" t="b">
        <f>ISNA(MATCH(tbl_vendors[[#This Row],[Payment_Terms]],tbl_payment_terms[Payment_Terms],0))</f>
        <v>0</v>
      </c>
      <c r="U156" t="b">
        <f>ISNA(MATCH(tbl_vendors[[#This Row],[Status]],tbl_status[valid_status]))</f>
        <v>1</v>
      </c>
      <c r="V156" t="b">
        <f ca="1">tbl_vendors[[#This Row],[Created_Date]]&gt;TODAY()</f>
        <v>0</v>
      </c>
      <c r="W156" t="b">
        <f>tbl_vendors[[#This Row],[Updated_Date]]&lt;tbl_vendors[[#This Row],[Created_Date]]</f>
        <v>0</v>
      </c>
      <c r="X156" t="b">
        <f>COUNTIF(tbl_vendors[Vendor_Name],tbl_vendors[[#This Row],[Vendor_Name]])&gt;1</f>
        <v>0</v>
      </c>
      <c r="Y156" s="14" cm="1">
        <f t="array" aca="1" ref="Y156" ca="1">IFERROR(SUM(L156:X156*1),4)</f>
        <v>2</v>
      </c>
      <c r="Z156" t="str">
        <f ca="1">IF(tbl_vendors[[#This Row],[error_count]]&gt;0,"FAIL","PASS")</f>
        <v>FAIL</v>
      </c>
    </row>
    <row r="157" spans="1:26" x14ac:dyDescent="0.3">
      <c r="A157" t="s">
        <v>657</v>
      </c>
      <c r="B157" t="s">
        <v>658</v>
      </c>
      <c r="C157" t="s">
        <v>153</v>
      </c>
      <c r="D157" t="s">
        <v>659</v>
      </c>
      <c r="E157" t="s">
        <v>155</v>
      </c>
      <c r="F157" t="s">
        <v>32</v>
      </c>
      <c r="G157" t="s">
        <v>660</v>
      </c>
      <c r="H157" t="s">
        <v>52</v>
      </c>
      <c r="I157" t="s">
        <v>19</v>
      </c>
      <c r="J157" s="1">
        <v>45189</v>
      </c>
      <c r="K157" s="1">
        <v>45953</v>
      </c>
      <c r="L157" t="b">
        <f>COUNTIF(tbl_vendors[Vendor_ID],tbl_vendors[[#This Row],[Vendor_ID]])&gt;1</f>
        <v>0</v>
      </c>
      <c r="M157" t="b">
        <f>ISBLANK(tbl_vendors[[#This Row],[Vendor_ID]])</f>
        <v>0</v>
      </c>
      <c r="N157" t="b">
        <f>LEN(TRIM(tbl_vendors[[#This Row],[Vendor_Name]]))=0</f>
        <v>0</v>
      </c>
      <c r="O157" t="b">
        <f>LEN(TRIM(tbl_vendors[[#This Row],[Email]]))=0</f>
        <v>0</v>
      </c>
      <c r="P157" t="b">
        <f>OR(ISERROR(FIND("@",tbl_vendors[[#This Row],[Email]])),ISERROR(FIND(".",tbl_vendors[[#This Row],[Email]])))</f>
        <v>0</v>
      </c>
      <c r="Q157" t="b">
        <f>ISNA(MATCH(tbl_vendors[[#This Row],[Country]],tbl_country[country],0))</f>
        <v>0</v>
      </c>
      <c r="R157" t="b">
        <f>ISNA(MATCH(tbl_vendors[[#This Row],[Currency]],tbl_country[currency],0))</f>
        <v>0</v>
      </c>
      <c r="S157" t="b">
        <f>_xlfn.XLOOKUP(tbl_vendors[[#This Row],[Country]],tbl_country[country],tbl_country[currency],"NotFound")&lt;&gt;tbl_vendors[[#This Row],[Currency]]</f>
        <v>0</v>
      </c>
      <c r="T157" t="b">
        <f>ISNA(MATCH(tbl_vendors[[#This Row],[Payment_Terms]],tbl_payment_terms[Payment_Terms],0))</f>
        <v>0</v>
      </c>
      <c r="U157" t="b">
        <f>ISNA(MATCH(tbl_vendors[[#This Row],[Status]],tbl_status[valid_status]))</f>
        <v>0</v>
      </c>
      <c r="V157" t="b">
        <f ca="1">tbl_vendors[[#This Row],[Created_Date]]&gt;TODAY()</f>
        <v>0</v>
      </c>
      <c r="W157" t="b">
        <f>tbl_vendors[[#This Row],[Updated_Date]]&lt;tbl_vendors[[#This Row],[Created_Date]]</f>
        <v>0</v>
      </c>
      <c r="X157" t="b">
        <f>COUNTIF(tbl_vendors[Vendor_Name],tbl_vendors[[#This Row],[Vendor_Name]])&gt;1</f>
        <v>0</v>
      </c>
      <c r="Y157" s="14" cm="1">
        <f t="array" aca="1" ref="Y157" ca="1">IFERROR(SUM(L157:X157*1),4)</f>
        <v>0</v>
      </c>
      <c r="Z157" t="str">
        <f ca="1">IF(tbl_vendors[[#This Row],[error_count]]&gt;0,"FAIL","PASS")</f>
        <v>PASS</v>
      </c>
    </row>
    <row r="158" spans="1:26" x14ac:dyDescent="0.3">
      <c r="A158" t="s">
        <v>661</v>
      </c>
      <c r="B158" t="s">
        <v>662</v>
      </c>
      <c r="C158" t="s">
        <v>29</v>
      </c>
      <c r="D158" t="s">
        <v>663</v>
      </c>
      <c r="E158" t="s">
        <v>31</v>
      </c>
      <c r="F158" t="s">
        <v>32</v>
      </c>
      <c r="G158" t="s">
        <v>664</v>
      </c>
      <c r="H158" t="s">
        <v>18</v>
      </c>
      <c r="I158" t="s">
        <v>53</v>
      </c>
      <c r="J158" s="1">
        <v>44743</v>
      </c>
      <c r="K158" s="1">
        <v>45021</v>
      </c>
      <c r="L158" t="b">
        <f>COUNTIF(tbl_vendors[Vendor_ID],tbl_vendors[[#This Row],[Vendor_ID]])&gt;1</f>
        <v>0</v>
      </c>
      <c r="M158" t="b">
        <f>ISBLANK(tbl_vendors[[#This Row],[Vendor_ID]])</f>
        <v>0</v>
      </c>
      <c r="N158" t="b">
        <f>LEN(TRIM(tbl_vendors[[#This Row],[Vendor_Name]]))=0</f>
        <v>0</v>
      </c>
      <c r="O158" t="b">
        <f>LEN(TRIM(tbl_vendors[[#This Row],[Email]]))=0</f>
        <v>0</v>
      </c>
      <c r="P158" t="b">
        <f>OR(ISERROR(FIND("@",tbl_vendors[[#This Row],[Email]])),ISERROR(FIND(".",tbl_vendors[[#This Row],[Email]])))</f>
        <v>0</v>
      </c>
      <c r="Q158" t="b">
        <f>ISNA(MATCH(tbl_vendors[[#This Row],[Country]],tbl_country[country],0))</f>
        <v>0</v>
      </c>
      <c r="R158" t="b">
        <f>ISNA(MATCH(tbl_vendors[[#This Row],[Currency]],tbl_country[currency],0))</f>
        <v>0</v>
      </c>
      <c r="S158" t="b">
        <f>_xlfn.XLOOKUP(tbl_vendors[[#This Row],[Country]],tbl_country[country],tbl_country[currency],"NotFound")&lt;&gt;tbl_vendors[[#This Row],[Currency]]</f>
        <v>0</v>
      </c>
      <c r="T158" t="b">
        <f>ISNA(MATCH(tbl_vendors[[#This Row],[Payment_Terms]],tbl_payment_terms[Payment_Terms],0))</f>
        <v>0</v>
      </c>
      <c r="U158" t="b">
        <f>ISNA(MATCH(tbl_vendors[[#This Row],[Status]],tbl_status[valid_status]))</f>
        <v>1</v>
      </c>
      <c r="V158" t="b">
        <f ca="1">tbl_vendors[[#This Row],[Created_Date]]&gt;TODAY()</f>
        <v>0</v>
      </c>
      <c r="W158" t="b">
        <f>tbl_vendors[[#This Row],[Updated_Date]]&lt;tbl_vendors[[#This Row],[Created_Date]]</f>
        <v>0</v>
      </c>
      <c r="X158" t="b">
        <f>COUNTIF(tbl_vendors[Vendor_Name],tbl_vendors[[#This Row],[Vendor_Name]])&gt;1</f>
        <v>0</v>
      </c>
      <c r="Y158" s="14" cm="1">
        <f t="array" aca="1" ref="Y158" ca="1">IFERROR(SUM(L158:X158*1),4)</f>
        <v>1</v>
      </c>
      <c r="Z158" t="str">
        <f ca="1">IF(tbl_vendors[[#This Row],[error_count]]&gt;0,"FAIL","PASS")</f>
        <v>FAIL</v>
      </c>
    </row>
    <row r="159" spans="1:26" x14ac:dyDescent="0.3">
      <c r="A159" t="s">
        <v>665</v>
      </c>
      <c r="B159" t="s">
        <v>666</v>
      </c>
      <c r="C159" t="s">
        <v>29</v>
      </c>
      <c r="E159" t="s">
        <v>31</v>
      </c>
      <c r="F159" t="s">
        <v>40</v>
      </c>
      <c r="G159" t="s">
        <v>667</v>
      </c>
      <c r="H159" t="s">
        <v>42</v>
      </c>
      <c r="I159" t="s">
        <v>53</v>
      </c>
      <c r="J159" s="1">
        <v>45607</v>
      </c>
      <c r="K159" s="1">
        <v>45944</v>
      </c>
      <c r="L159" t="b">
        <f>COUNTIF(tbl_vendors[Vendor_ID],tbl_vendors[[#This Row],[Vendor_ID]])&gt;1</f>
        <v>0</v>
      </c>
      <c r="M159" t="b">
        <f>ISBLANK(tbl_vendors[[#This Row],[Vendor_ID]])</f>
        <v>0</v>
      </c>
      <c r="N159" t="b">
        <f>LEN(TRIM(tbl_vendors[[#This Row],[Vendor_Name]]))=0</f>
        <v>0</v>
      </c>
      <c r="O159" t="b">
        <f>LEN(TRIM(tbl_vendors[[#This Row],[Email]]))=0</f>
        <v>0</v>
      </c>
      <c r="P159" t="b">
        <f>OR(ISERROR(FIND("@",tbl_vendors[[#This Row],[Email]])),ISERROR(FIND(".",tbl_vendors[[#This Row],[Email]])))</f>
        <v>0</v>
      </c>
      <c r="Q159" t="b">
        <f>ISNA(MATCH(tbl_vendors[[#This Row],[Country]],tbl_country[country],0))</f>
        <v>0</v>
      </c>
      <c r="R159" t="b">
        <f>ISNA(MATCH(tbl_vendors[[#This Row],[Currency]],tbl_country[currency],0))</f>
        <v>0</v>
      </c>
      <c r="S159" t="b">
        <f>_xlfn.XLOOKUP(tbl_vendors[[#This Row],[Country]],tbl_country[country],tbl_country[currency],"NotFound")&lt;&gt;tbl_vendors[[#This Row],[Currency]]</f>
        <v>0</v>
      </c>
      <c r="T159" t="b">
        <f>ISNA(MATCH(tbl_vendors[[#This Row],[Payment_Terms]],tbl_payment_terms[Payment_Terms],0))</f>
        <v>0</v>
      </c>
      <c r="U159" t="b">
        <f>ISNA(MATCH(tbl_vendors[[#This Row],[Status]],tbl_status[valid_status]))</f>
        <v>1</v>
      </c>
      <c r="V159" t="b">
        <f ca="1">tbl_vendors[[#This Row],[Created_Date]]&gt;TODAY()</f>
        <v>0</v>
      </c>
      <c r="W159" t="b">
        <f>tbl_vendors[[#This Row],[Updated_Date]]&lt;tbl_vendors[[#This Row],[Created_Date]]</f>
        <v>0</v>
      </c>
      <c r="X159" t="b">
        <f>COUNTIF(tbl_vendors[Vendor_Name],tbl_vendors[[#This Row],[Vendor_Name]])&gt;1</f>
        <v>0</v>
      </c>
      <c r="Y159" s="14" cm="1">
        <f t="array" aca="1" ref="Y159" ca="1">IFERROR(SUM(L159:X159*1),4)</f>
        <v>1</v>
      </c>
      <c r="Z159" t="str">
        <f ca="1">IF(tbl_vendors[[#This Row],[error_count]]&gt;0,"FAIL","PASS")</f>
        <v>FAIL</v>
      </c>
    </row>
    <row r="160" spans="1:26" x14ac:dyDescent="0.3">
      <c r="A160" t="s">
        <v>668</v>
      </c>
      <c r="B160" t="s">
        <v>669</v>
      </c>
      <c r="C160" t="s">
        <v>79</v>
      </c>
      <c r="D160" t="s">
        <v>670</v>
      </c>
      <c r="E160" t="s">
        <v>39</v>
      </c>
      <c r="F160" t="s">
        <v>16</v>
      </c>
      <c r="G160" t="s">
        <v>671</v>
      </c>
      <c r="H160" t="s">
        <v>42</v>
      </c>
      <c r="I160" t="s">
        <v>19</v>
      </c>
      <c r="J160" s="1">
        <v>45133</v>
      </c>
      <c r="K160" s="1">
        <v>45865</v>
      </c>
      <c r="L160" t="b">
        <f>COUNTIF(tbl_vendors[Vendor_ID],tbl_vendors[[#This Row],[Vendor_ID]])&gt;1</f>
        <v>0</v>
      </c>
      <c r="M160" t="b">
        <f>ISBLANK(tbl_vendors[[#This Row],[Vendor_ID]])</f>
        <v>0</v>
      </c>
      <c r="N160" t="b">
        <f>LEN(TRIM(tbl_vendors[[#This Row],[Vendor_Name]]))=0</f>
        <v>0</v>
      </c>
      <c r="O160" t="b">
        <f>LEN(TRIM(tbl_vendors[[#This Row],[Email]]))=0</f>
        <v>0</v>
      </c>
      <c r="P160" t="b">
        <f>OR(ISERROR(FIND("@",tbl_vendors[[#This Row],[Email]])),ISERROR(FIND(".",tbl_vendors[[#This Row],[Email]])))</f>
        <v>0</v>
      </c>
      <c r="Q160" t="b">
        <f>ISNA(MATCH(tbl_vendors[[#This Row],[Country]],tbl_country[country],0))</f>
        <v>0</v>
      </c>
      <c r="R160" t="b">
        <f>ISNA(MATCH(tbl_vendors[[#This Row],[Currency]],tbl_country[currency],0))</f>
        <v>0</v>
      </c>
      <c r="S160" t="b">
        <f>_xlfn.XLOOKUP(tbl_vendors[[#This Row],[Country]],tbl_country[country],tbl_country[currency],"NotFound")&lt;&gt;tbl_vendors[[#This Row],[Currency]]</f>
        <v>0</v>
      </c>
      <c r="T160" t="b">
        <f>ISNA(MATCH(tbl_vendors[[#This Row],[Payment_Terms]],tbl_payment_terms[Payment_Terms],0))</f>
        <v>0</v>
      </c>
      <c r="U160" t="b">
        <f>ISNA(MATCH(tbl_vendors[[#This Row],[Status]],tbl_status[valid_status]))</f>
        <v>0</v>
      </c>
      <c r="V160" t="b">
        <f ca="1">tbl_vendors[[#This Row],[Created_Date]]&gt;TODAY()</f>
        <v>0</v>
      </c>
      <c r="W160" t="b">
        <f>tbl_vendors[[#This Row],[Updated_Date]]&lt;tbl_vendors[[#This Row],[Created_Date]]</f>
        <v>0</v>
      </c>
      <c r="X160" t="b">
        <f>COUNTIF(tbl_vendors[Vendor_Name],tbl_vendors[[#This Row],[Vendor_Name]])&gt;1</f>
        <v>0</v>
      </c>
      <c r="Y160" s="14" cm="1">
        <f t="array" aca="1" ref="Y160" ca="1">IFERROR(SUM(L160:X160*1),4)</f>
        <v>0</v>
      </c>
      <c r="Z160" t="str">
        <f ca="1">IF(tbl_vendors[[#This Row],[error_count]]&gt;0,"FAIL","PASS")</f>
        <v>PASS</v>
      </c>
    </row>
    <row r="161" spans="1:26" x14ac:dyDescent="0.3">
      <c r="A161" t="s">
        <v>672</v>
      </c>
      <c r="B161" t="s">
        <v>673</v>
      </c>
      <c r="C161" t="s">
        <v>153</v>
      </c>
      <c r="D161" t="s">
        <v>674</v>
      </c>
      <c r="E161" t="s">
        <v>155</v>
      </c>
      <c r="F161" t="s">
        <v>23</v>
      </c>
      <c r="G161" t="s">
        <v>675</v>
      </c>
      <c r="H161" t="s">
        <v>34</v>
      </c>
      <c r="I161" t="s">
        <v>26</v>
      </c>
      <c r="J161" s="1">
        <v>44461</v>
      </c>
      <c r="K161" s="1">
        <v>45809</v>
      </c>
      <c r="L161" t="b">
        <f>COUNTIF(tbl_vendors[Vendor_ID],tbl_vendors[[#This Row],[Vendor_ID]])&gt;1</f>
        <v>0</v>
      </c>
      <c r="M161" t="b">
        <f>ISBLANK(tbl_vendors[[#This Row],[Vendor_ID]])</f>
        <v>0</v>
      </c>
      <c r="N161" t="b">
        <f>LEN(TRIM(tbl_vendors[[#This Row],[Vendor_Name]]))=0</f>
        <v>0</v>
      </c>
      <c r="O161" t="b">
        <f>LEN(TRIM(tbl_vendors[[#This Row],[Email]]))=0</f>
        <v>0</v>
      </c>
      <c r="P161" t="b">
        <f>OR(ISERROR(FIND("@",tbl_vendors[[#This Row],[Email]])),ISERROR(FIND(".",tbl_vendors[[#This Row],[Email]])))</f>
        <v>0</v>
      </c>
      <c r="Q161" t="b">
        <f>ISNA(MATCH(tbl_vendors[[#This Row],[Country]],tbl_country[country],0))</f>
        <v>0</v>
      </c>
      <c r="R161" t="b">
        <f>ISNA(MATCH(tbl_vendors[[#This Row],[Currency]],tbl_country[currency],0))</f>
        <v>0</v>
      </c>
      <c r="S161" t="b">
        <f>_xlfn.XLOOKUP(tbl_vendors[[#This Row],[Country]],tbl_country[country],tbl_country[currency],"NotFound")&lt;&gt;tbl_vendors[[#This Row],[Currency]]</f>
        <v>0</v>
      </c>
      <c r="T161" t="b">
        <f>ISNA(MATCH(tbl_vendors[[#This Row],[Payment_Terms]],tbl_payment_terms[Payment_Terms],0))</f>
        <v>0</v>
      </c>
      <c r="U161" t="b">
        <f>ISNA(MATCH(tbl_vendors[[#This Row],[Status]],tbl_status[valid_status]))</f>
        <v>0</v>
      </c>
      <c r="V161" t="b">
        <f ca="1">tbl_vendors[[#This Row],[Created_Date]]&gt;TODAY()</f>
        <v>0</v>
      </c>
      <c r="W161" t="b">
        <f>tbl_vendors[[#This Row],[Updated_Date]]&lt;tbl_vendors[[#This Row],[Created_Date]]</f>
        <v>0</v>
      </c>
      <c r="X161" t="b">
        <f>COUNTIF(tbl_vendors[Vendor_Name],tbl_vendors[[#This Row],[Vendor_Name]])&gt;1</f>
        <v>0</v>
      </c>
      <c r="Y161" s="14" cm="1">
        <f t="array" aca="1" ref="Y161" ca="1">IFERROR(SUM(L161:X161*1),4)</f>
        <v>0</v>
      </c>
      <c r="Z161" t="str">
        <f ca="1">IF(tbl_vendors[[#This Row],[error_count]]&gt;0,"FAIL","PASS")</f>
        <v>PASS</v>
      </c>
    </row>
    <row r="162" spans="1:26" x14ac:dyDescent="0.3">
      <c r="A162" t="s">
        <v>676</v>
      </c>
      <c r="B162" t="s">
        <v>677</v>
      </c>
      <c r="C162" t="s">
        <v>79</v>
      </c>
      <c r="D162" t="s">
        <v>678</v>
      </c>
      <c r="E162" t="s">
        <v>39</v>
      </c>
      <c r="F162" t="s">
        <v>16</v>
      </c>
      <c r="G162" t="s">
        <v>679</v>
      </c>
      <c r="H162" t="s">
        <v>52</v>
      </c>
      <c r="I162" t="s">
        <v>53</v>
      </c>
      <c r="J162" s="1">
        <v>46001</v>
      </c>
      <c r="K162" s="1">
        <v>46136</v>
      </c>
      <c r="L162" t="b">
        <f>COUNTIF(tbl_vendors[Vendor_ID],tbl_vendors[[#This Row],[Vendor_ID]])&gt;1</f>
        <v>0</v>
      </c>
      <c r="M162" t="b">
        <f>ISBLANK(tbl_vendors[[#This Row],[Vendor_ID]])</f>
        <v>0</v>
      </c>
      <c r="N162" t="b">
        <f>LEN(TRIM(tbl_vendors[[#This Row],[Vendor_Name]]))=0</f>
        <v>0</v>
      </c>
      <c r="O162" t="b">
        <f>LEN(TRIM(tbl_vendors[[#This Row],[Email]]))=0</f>
        <v>0</v>
      </c>
      <c r="P162" t="b">
        <f>OR(ISERROR(FIND("@",tbl_vendors[[#This Row],[Email]])),ISERROR(FIND(".",tbl_vendors[[#This Row],[Email]])))</f>
        <v>0</v>
      </c>
      <c r="Q162" t="b">
        <f>ISNA(MATCH(tbl_vendors[[#This Row],[Country]],tbl_country[country],0))</f>
        <v>0</v>
      </c>
      <c r="R162" t="b">
        <f>ISNA(MATCH(tbl_vendors[[#This Row],[Currency]],tbl_country[currency],0))</f>
        <v>0</v>
      </c>
      <c r="S162" t="b">
        <f>_xlfn.XLOOKUP(tbl_vendors[[#This Row],[Country]],tbl_country[country],tbl_country[currency],"NotFound")&lt;&gt;tbl_vendors[[#This Row],[Currency]]</f>
        <v>0</v>
      </c>
      <c r="T162" t="b">
        <f>ISNA(MATCH(tbl_vendors[[#This Row],[Payment_Terms]],tbl_payment_terms[Payment_Terms],0))</f>
        <v>0</v>
      </c>
      <c r="U162" t="b">
        <f>ISNA(MATCH(tbl_vendors[[#This Row],[Status]],tbl_status[valid_status]))</f>
        <v>1</v>
      </c>
      <c r="V162" t="b">
        <f ca="1">tbl_vendors[[#This Row],[Created_Date]]&gt;TODAY()</f>
        <v>0</v>
      </c>
      <c r="W162" t="b">
        <f>tbl_vendors[[#This Row],[Updated_Date]]&lt;tbl_vendors[[#This Row],[Created_Date]]</f>
        <v>0</v>
      </c>
      <c r="X162" t="b">
        <f>COUNTIF(tbl_vendors[Vendor_Name],tbl_vendors[[#This Row],[Vendor_Name]])&gt;1</f>
        <v>0</v>
      </c>
      <c r="Y162" s="14" cm="1">
        <f t="array" aca="1" ref="Y162" ca="1">IFERROR(SUM(L162:X162*1),4)</f>
        <v>1</v>
      </c>
      <c r="Z162" t="str">
        <f ca="1">IF(tbl_vendors[[#This Row],[error_count]]&gt;0,"FAIL","PASS")</f>
        <v>FAIL</v>
      </c>
    </row>
    <row r="163" spans="1:26" x14ac:dyDescent="0.3">
      <c r="A163" t="s">
        <v>680</v>
      </c>
      <c r="B163" t="s">
        <v>681</v>
      </c>
      <c r="C163" t="s">
        <v>13</v>
      </c>
      <c r="D163" t="s">
        <v>682</v>
      </c>
      <c r="E163" t="s">
        <v>15</v>
      </c>
      <c r="F163" t="s">
        <v>32</v>
      </c>
      <c r="G163" t="s">
        <v>683</v>
      </c>
      <c r="H163" t="s">
        <v>52</v>
      </c>
      <c r="I163" t="s">
        <v>26</v>
      </c>
      <c r="J163" s="1">
        <v>45030</v>
      </c>
      <c r="K163" s="1">
        <v>45458</v>
      </c>
      <c r="L163" t="b">
        <f>COUNTIF(tbl_vendors[Vendor_ID],tbl_vendors[[#This Row],[Vendor_ID]])&gt;1</f>
        <v>0</v>
      </c>
      <c r="M163" t="b">
        <f>ISBLANK(tbl_vendors[[#This Row],[Vendor_ID]])</f>
        <v>0</v>
      </c>
      <c r="N163" t="b">
        <f>LEN(TRIM(tbl_vendors[[#This Row],[Vendor_Name]]))=0</f>
        <v>0</v>
      </c>
      <c r="O163" t="b">
        <f>LEN(TRIM(tbl_vendors[[#This Row],[Email]]))=0</f>
        <v>0</v>
      </c>
      <c r="P163" t="b">
        <f>OR(ISERROR(FIND("@",tbl_vendors[[#This Row],[Email]])),ISERROR(FIND(".",tbl_vendors[[#This Row],[Email]])))</f>
        <v>0</v>
      </c>
      <c r="Q163" t="b">
        <f>ISNA(MATCH(tbl_vendors[[#This Row],[Country]],tbl_country[country],0))</f>
        <v>0</v>
      </c>
      <c r="R163" t="b">
        <f>ISNA(MATCH(tbl_vendors[[#This Row],[Currency]],tbl_country[currency],0))</f>
        <v>1</v>
      </c>
      <c r="S163" t="b">
        <f>_xlfn.XLOOKUP(tbl_vendors[[#This Row],[Country]],tbl_country[country],tbl_country[currency],"NotFound")&lt;&gt;tbl_vendors[[#This Row],[Currency]]</f>
        <v>1</v>
      </c>
      <c r="T163" t="b">
        <f>ISNA(MATCH(tbl_vendors[[#This Row],[Payment_Terms]],tbl_payment_terms[Payment_Terms],0))</f>
        <v>0</v>
      </c>
      <c r="U163" t="b">
        <f>ISNA(MATCH(tbl_vendors[[#This Row],[Status]],tbl_status[valid_status]))</f>
        <v>0</v>
      </c>
      <c r="V163" t="b">
        <f ca="1">tbl_vendors[[#This Row],[Created_Date]]&gt;TODAY()</f>
        <v>0</v>
      </c>
      <c r="W163" t="b">
        <f>tbl_vendors[[#This Row],[Updated_Date]]&lt;tbl_vendors[[#This Row],[Created_Date]]</f>
        <v>0</v>
      </c>
      <c r="X163" t="b">
        <f>COUNTIF(tbl_vendors[Vendor_Name],tbl_vendors[[#This Row],[Vendor_Name]])&gt;1</f>
        <v>0</v>
      </c>
      <c r="Y163" s="14" cm="1">
        <f t="array" aca="1" ref="Y163" ca="1">IFERROR(SUM(L163:X163*1),4)</f>
        <v>2</v>
      </c>
      <c r="Z163" t="str">
        <f ca="1">IF(tbl_vendors[[#This Row],[error_count]]&gt;0,"FAIL","PASS")</f>
        <v>FAIL</v>
      </c>
    </row>
    <row r="164" spans="1:26" x14ac:dyDescent="0.3">
      <c r="A164" t="s">
        <v>684</v>
      </c>
      <c r="B164" t="s">
        <v>685</v>
      </c>
      <c r="C164" t="s">
        <v>37</v>
      </c>
      <c r="D164" t="s">
        <v>686</v>
      </c>
      <c r="E164" t="s">
        <v>39</v>
      </c>
      <c r="F164" t="s">
        <v>32</v>
      </c>
      <c r="G164" t="s">
        <v>687</v>
      </c>
      <c r="H164" t="s">
        <v>69</v>
      </c>
      <c r="I164" t="s">
        <v>19</v>
      </c>
      <c r="J164" s="1">
        <v>45472</v>
      </c>
      <c r="K164" s="1">
        <v>45791</v>
      </c>
      <c r="L164" t="b">
        <f>COUNTIF(tbl_vendors[Vendor_ID],tbl_vendors[[#This Row],[Vendor_ID]])&gt;1</f>
        <v>0</v>
      </c>
      <c r="M164" t="b">
        <f>ISBLANK(tbl_vendors[[#This Row],[Vendor_ID]])</f>
        <v>0</v>
      </c>
      <c r="N164" t="b">
        <f>LEN(TRIM(tbl_vendors[[#This Row],[Vendor_Name]]))=0</f>
        <v>0</v>
      </c>
      <c r="O164" t="b">
        <f>LEN(TRIM(tbl_vendors[[#This Row],[Email]]))=0</f>
        <v>0</v>
      </c>
      <c r="P164" t="b">
        <f>OR(ISERROR(FIND("@",tbl_vendors[[#This Row],[Email]])),ISERROR(FIND(".",tbl_vendors[[#This Row],[Email]])))</f>
        <v>0</v>
      </c>
      <c r="Q164" t="b">
        <f>ISNA(MATCH(tbl_vendors[[#This Row],[Country]],tbl_country[country],0))</f>
        <v>0</v>
      </c>
      <c r="R164" t="b">
        <f>ISNA(MATCH(tbl_vendors[[#This Row],[Currency]],tbl_country[currency],0))</f>
        <v>0</v>
      </c>
      <c r="S164" t="b">
        <f>_xlfn.XLOOKUP(tbl_vendors[[#This Row],[Country]],tbl_country[country],tbl_country[currency],"NotFound")&lt;&gt;tbl_vendors[[#This Row],[Currency]]</f>
        <v>0</v>
      </c>
      <c r="T164" t="b">
        <f>ISNA(MATCH(tbl_vendors[[#This Row],[Payment_Terms]],tbl_payment_terms[Payment_Terms],0))</f>
        <v>0</v>
      </c>
      <c r="U164" t="b">
        <f>ISNA(MATCH(tbl_vendors[[#This Row],[Status]],tbl_status[valid_status]))</f>
        <v>0</v>
      </c>
      <c r="V164" t="b">
        <f ca="1">tbl_vendors[[#This Row],[Created_Date]]&gt;TODAY()</f>
        <v>0</v>
      </c>
      <c r="W164" t="b">
        <f>tbl_vendors[[#This Row],[Updated_Date]]&lt;tbl_vendors[[#This Row],[Created_Date]]</f>
        <v>0</v>
      </c>
      <c r="X164" t="b">
        <f>COUNTIF(tbl_vendors[Vendor_Name],tbl_vendors[[#This Row],[Vendor_Name]])&gt;1</f>
        <v>1</v>
      </c>
      <c r="Y164" s="14" cm="1">
        <f t="array" aca="1" ref="Y164" ca="1">IFERROR(SUM(L164:X164*1),4)</f>
        <v>1</v>
      </c>
      <c r="Z164" t="str">
        <f ca="1">IF(tbl_vendors[[#This Row],[error_count]]&gt;0,"FAIL","PASS")</f>
        <v>FAIL</v>
      </c>
    </row>
    <row r="165" spans="1:26" x14ac:dyDescent="0.3">
      <c r="A165" t="s">
        <v>688</v>
      </c>
      <c r="B165" t="s">
        <v>689</v>
      </c>
      <c r="C165" t="s">
        <v>79</v>
      </c>
      <c r="D165" t="s">
        <v>690</v>
      </c>
      <c r="E165" t="s">
        <v>39</v>
      </c>
      <c r="F165" t="s">
        <v>40</v>
      </c>
      <c r="G165" t="s">
        <v>691</v>
      </c>
      <c r="H165" t="s">
        <v>47</v>
      </c>
      <c r="I165" t="s">
        <v>19</v>
      </c>
      <c r="J165" s="1">
        <v>44422</v>
      </c>
      <c r="K165" s="1">
        <v>44591</v>
      </c>
      <c r="L165" t="b">
        <f>COUNTIF(tbl_vendors[Vendor_ID],tbl_vendors[[#This Row],[Vendor_ID]])&gt;1</f>
        <v>0</v>
      </c>
      <c r="M165" t="b">
        <f>ISBLANK(tbl_vendors[[#This Row],[Vendor_ID]])</f>
        <v>0</v>
      </c>
      <c r="N165" t="b">
        <f>LEN(TRIM(tbl_vendors[[#This Row],[Vendor_Name]]))=0</f>
        <v>0</v>
      </c>
      <c r="O165" t="b">
        <f>LEN(TRIM(tbl_vendors[[#This Row],[Email]]))=0</f>
        <v>0</v>
      </c>
      <c r="P165" t="b">
        <f>OR(ISERROR(FIND("@",tbl_vendors[[#This Row],[Email]])),ISERROR(FIND(".",tbl_vendors[[#This Row],[Email]])))</f>
        <v>0</v>
      </c>
      <c r="Q165" t="b">
        <f>ISNA(MATCH(tbl_vendors[[#This Row],[Country]],tbl_country[country],0))</f>
        <v>0</v>
      </c>
      <c r="R165" t="b">
        <f>ISNA(MATCH(tbl_vendors[[#This Row],[Currency]],tbl_country[currency],0))</f>
        <v>0</v>
      </c>
      <c r="S165" t="b">
        <f>_xlfn.XLOOKUP(tbl_vendors[[#This Row],[Country]],tbl_country[country],tbl_country[currency],"NotFound")&lt;&gt;tbl_vendors[[#This Row],[Currency]]</f>
        <v>0</v>
      </c>
      <c r="T165" t="b">
        <f>ISNA(MATCH(tbl_vendors[[#This Row],[Payment_Terms]],tbl_payment_terms[Payment_Terms],0))</f>
        <v>0</v>
      </c>
      <c r="U165" t="b">
        <f>ISNA(MATCH(tbl_vendors[[#This Row],[Status]],tbl_status[valid_status]))</f>
        <v>0</v>
      </c>
      <c r="V165" t="b">
        <f ca="1">tbl_vendors[[#This Row],[Created_Date]]&gt;TODAY()</f>
        <v>0</v>
      </c>
      <c r="W165" t="b">
        <f>tbl_vendors[[#This Row],[Updated_Date]]&lt;tbl_vendors[[#This Row],[Created_Date]]</f>
        <v>0</v>
      </c>
      <c r="X165" t="b">
        <f>COUNTIF(tbl_vendors[Vendor_Name],tbl_vendors[[#This Row],[Vendor_Name]])&gt;1</f>
        <v>0</v>
      </c>
      <c r="Y165" s="14" cm="1">
        <f t="array" aca="1" ref="Y165" ca="1">IFERROR(SUM(L165:X165*1),4)</f>
        <v>0</v>
      </c>
      <c r="Z165" t="str">
        <f ca="1">IF(tbl_vendors[[#This Row],[error_count]]&gt;0,"FAIL","PASS")</f>
        <v>PASS</v>
      </c>
    </row>
    <row r="166" spans="1:26" x14ac:dyDescent="0.3">
      <c r="A166" t="s">
        <v>692</v>
      </c>
      <c r="B166" t="s">
        <v>693</v>
      </c>
      <c r="C166" t="s">
        <v>79</v>
      </c>
      <c r="D166" t="s">
        <v>694</v>
      </c>
      <c r="E166" t="s">
        <v>39</v>
      </c>
      <c r="F166" t="s">
        <v>23</v>
      </c>
      <c r="G166" t="s">
        <v>695</v>
      </c>
      <c r="H166" t="s">
        <v>25</v>
      </c>
      <c r="I166" t="s">
        <v>19</v>
      </c>
      <c r="J166" s="1">
        <v>44774</v>
      </c>
      <c r="K166" s="1">
        <v>44968</v>
      </c>
      <c r="L166" t="b">
        <f>COUNTIF(tbl_vendors[Vendor_ID],tbl_vendors[[#This Row],[Vendor_ID]])&gt;1</f>
        <v>0</v>
      </c>
      <c r="M166" t="b">
        <f>ISBLANK(tbl_vendors[[#This Row],[Vendor_ID]])</f>
        <v>0</v>
      </c>
      <c r="N166" t="b">
        <f>LEN(TRIM(tbl_vendors[[#This Row],[Vendor_Name]]))=0</f>
        <v>0</v>
      </c>
      <c r="O166" t="b">
        <f>LEN(TRIM(tbl_vendors[[#This Row],[Email]]))=0</f>
        <v>0</v>
      </c>
      <c r="P166" t="b">
        <f>OR(ISERROR(FIND("@",tbl_vendors[[#This Row],[Email]])),ISERROR(FIND(".",tbl_vendors[[#This Row],[Email]])))</f>
        <v>0</v>
      </c>
      <c r="Q166" t="b">
        <f>ISNA(MATCH(tbl_vendors[[#This Row],[Country]],tbl_country[country],0))</f>
        <v>0</v>
      </c>
      <c r="R166" t="b">
        <f>ISNA(MATCH(tbl_vendors[[#This Row],[Currency]],tbl_country[currency],0))</f>
        <v>0</v>
      </c>
      <c r="S166" t="b">
        <f>_xlfn.XLOOKUP(tbl_vendors[[#This Row],[Country]],tbl_country[country],tbl_country[currency],"NotFound")&lt;&gt;tbl_vendors[[#This Row],[Currency]]</f>
        <v>0</v>
      </c>
      <c r="T166" t="b">
        <f>ISNA(MATCH(tbl_vendors[[#This Row],[Payment_Terms]],tbl_payment_terms[Payment_Terms],0))</f>
        <v>0</v>
      </c>
      <c r="U166" t="b">
        <f>ISNA(MATCH(tbl_vendors[[#This Row],[Status]],tbl_status[valid_status]))</f>
        <v>0</v>
      </c>
      <c r="V166" t="b">
        <f ca="1">tbl_vendors[[#This Row],[Created_Date]]&gt;TODAY()</f>
        <v>0</v>
      </c>
      <c r="W166" t="b">
        <f>tbl_vendors[[#This Row],[Updated_Date]]&lt;tbl_vendors[[#This Row],[Created_Date]]</f>
        <v>0</v>
      </c>
      <c r="X166" t="b">
        <f>COUNTIF(tbl_vendors[Vendor_Name],tbl_vendors[[#This Row],[Vendor_Name]])&gt;1</f>
        <v>0</v>
      </c>
      <c r="Y166" s="14" cm="1">
        <f t="array" aca="1" ref="Y166" ca="1">IFERROR(SUM(L166:X166*1),4)</f>
        <v>0</v>
      </c>
      <c r="Z166" t="str">
        <f ca="1">IF(tbl_vendors[[#This Row],[error_count]]&gt;0,"FAIL","PASS")</f>
        <v>PASS</v>
      </c>
    </row>
    <row r="167" spans="1:26" x14ac:dyDescent="0.3">
      <c r="A167" t="s">
        <v>696</v>
      </c>
      <c r="B167" t="s">
        <v>697</v>
      </c>
      <c r="C167" t="s">
        <v>72</v>
      </c>
      <c r="D167" t="s">
        <v>698</v>
      </c>
      <c r="E167" t="s">
        <v>74</v>
      </c>
      <c r="F167" t="s">
        <v>40</v>
      </c>
      <c r="G167" t="s">
        <v>699</v>
      </c>
      <c r="H167" t="s">
        <v>42</v>
      </c>
      <c r="I167" t="s">
        <v>19</v>
      </c>
      <c r="J167" s="1">
        <v>45392</v>
      </c>
      <c r="K167" s="1">
        <v>45817</v>
      </c>
      <c r="L167" t="b">
        <f>COUNTIF(tbl_vendors[Vendor_ID],tbl_vendors[[#This Row],[Vendor_ID]])&gt;1</f>
        <v>0</v>
      </c>
      <c r="M167" t="b">
        <f>ISBLANK(tbl_vendors[[#This Row],[Vendor_ID]])</f>
        <v>0</v>
      </c>
      <c r="N167" t="b">
        <f>LEN(TRIM(tbl_vendors[[#This Row],[Vendor_Name]]))=0</f>
        <v>0</v>
      </c>
      <c r="O167" t="b">
        <f>LEN(TRIM(tbl_vendors[[#This Row],[Email]]))=0</f>
        <v>0</v>
      </c>
      <c r="P167" t="b">
        <f>OR(ISERROR(FIND("@",tbl_vendors[[#This Row],[Email]])),ISERROR(FIND(".",tbl_vendors[[#This Row],[Email]])))</f>
        <v>0</v>
      </c>
      <c r="Q167" t="b">
        <f>ISNA(MATCH(tbl_vendors[[#This Row],[Country]],tbl_country[country],0))</f>
        <v>0</v>
      </c>
      <c r="R167" t="b">
        <f>ISNA(MATCH(tbl_vendors[[#This Row],[Currency]],tbl_country[currency],0))</f>
        <v>1</v>
      </c>
      <c r="S167" t="b">
        <f>_xlfn.XLOOKUP(tbl_vendors[[#This Row],[Country]],tbl_country[country],tbl_country[currency],"NotFound")&lt;&gt;tbl_vendors[[#This Row],[Currency]]</f>
        <v>1</v>
      </c>
      <c r="T167" t="b">
        <f>ISNA(MATCH(tbl_vendors[[#This Row],[Payment_Terms]],tbl_payment_terms[Payment_Terms],0))</f>
        <v>0</v>
      </c>
      <c r="U167" t="b">
        <f>ISNA(MATCH(tbl_vendors[[#This Row],[Status]],tbl_status[valid_status]))</f>
        <v>0</v>
      </c>
      <c r="V167" t="b">
        <f ca="1">tbl_vendors[[#This Row],[Created_Date]]&gt;TODAY()</f>
        <v>0</v>
      </c>
      <c r="W167" t="b">
        <f>tbl_vendors[[#This Row],[Updated_Date]]&lt;tbl_vendors[[#This Row],[Created_Date]]</f>
        <v>0</v>
      </c>
      <c r="X167" t="b">
        <f>COUNTIF(tbl_vendors[Vendor_Name],tbl_vendors[[#This Row],[Vendor_Name]])&gt;1</f>
        <v>0</v>
      </c>
      <c r="Y167" s="14" cm="1">
        <f t="array" aca="1" ref="Y167" ca="1">IFERROR(SUM(L167:X167*1),4)</f>
        <v>2</v>
      </c>
      <c r="Z167" t="str">
        <f ca="1">IF(tbl_vendors[[#This Row],[error_count]]&gt;0,"FAIL","PASS")</f>
        <v>FAIL</v>
      </c>
    </row>
    <row r="168" spans="1:26" x14ac:dyDescent="0.3">
      <c r="A168" t="s">
        <v>700</v>
      </c>
      <c r="B168" t="s">
        <v>701</v>
      </c>
      <c r="C168" t="s">
        <v>13</v>
      </c>
      <c r="D168" t="s">
        <v>702</v>
      </c>
      <c r="E168" t="s">
        <v>15</v>
      </c>
      <c r="F168" t="s">
        <v>23</v>
      </c>
      <c r="G168" t="s">
        <v>703</v>
      </c>
      <c r="H168" t="s">
        <v>69</v>
      </c>
      <c r="I168" t="s">
        <v>19</v>
      </c>
      <c r="J168" s="1">
        <v>45030</v>
      </c>
      <c r="K168" s="1">
        <v>45756</v>
      </c>
      <c r="L168" t="b">
        <f>COUNTIF(tbl_vendors[Vendor_ID],tbl_vendors[[#This Row],[Vendor_ID]])&gt;1</f>
        <v>0</v>
      </c>
      <c r="M168" t="b">
        <f>ISBLANK(tbl_vendors[[#This Row],[Vendor_ID]])</f>
        <v>0</v>
      </c>
      <c r="N168" t="b">
        <f>LEN(TRIM(tbl_vendors[[#This Row],[Vendor_Name]]))=0</f>
        <v>0</v>
      </c>
      <c r="O168" t="b">
        <f>LEN(TRIM(tbl_vendors[[#This Row],[Email]]))=0</f>
        <v>0</v>
      </c>
      <c r="P168" t="b">
        <f>OR(ISERROR(FIND("@",tbl_vendors[[#This Row],[Email]])),ISERROR(FIND(".",tbl_vendors[[#This Row],[Email]])))</f>
        <v>0</v>
      </c>
      <c r="Q168" t="b">
        <f>ISNA(MATCH(tbl_vendors[[#This Row],[Country]],tbl_country[country],0))</f>
        <v>0</v>
      </c>
      <c r="R168" t="b">
        <f>ISNA(MATCH(tbl_vendors[[#This Row],[Currency]],tbl_country[currency],0))</f>
        <v>1</v>
      </c>
      <c r="S168" t="b">
        <f>_xlfn.XLOOKUP(tbl_vendors[[#This Row],[Country]],tbl_country[country],tbl_country[currency],"NotFound")&lt;&gt;tbl_vendors[[#This Row],[Currency]]</f>
        <v>1</v>
      </c>
      <c r="T168" t="b">
        <f>ISNA(MATCH(tbl_vendors[[#This Row],[Payment_Terms]],tbl_payment_terms[Payment_Terms],0))</f>
        <v>0</v>
      </c>
      <c r="U168" t="b">
        <f>ISNA(MATCH(tbl_vendors[[#This Row],[Status]],tbl_status[valid_status]))</f>
        <v>0</v>
      </c>
      <c r="V168" t="b">
        <f ca="1">tbl_vendors[[#This Row],[Created_Date]]&gt;TODAY()</f>
        <v>0</v>
      </c>
      <c r="W168" t="b">
        <f>tbl_vendors[[#This Row],[Updated_Date]]&lt;tbl_vendors[[#This Row],[Created_Date]]</f>
        <v>0</v>
      </c>
      <c r="X168" t="b">
        <f>COUNTIF(tbl_vendors[Vendor_Name],tbl_vendors[[#This Row],[Vendor_Name]])&gt;1</f>
        <v>1</v>
      </c>
      <c r="Y168" s="14" cm="1">
        <f t="array" aca="1" ref="Y168" ca="1">IFERROR(SUM(L168:X168*1),4)</f>
        <v>3</v>
      </c>
      <c r="Z168" t="str">
        <f ca="1">IF(tbl_vendors[[#This Row],[error_count]]&gt;0,"FAIL","PASS")</f>
        <v>FAIL</v>
      </c>
    </row>
    <row r="169" spans="1:26" x14ac:dyDescent="0.3">
      <c r="A169" t="s">
        <v>704</v>
      </c>
      <c r="B169" t="s">
        <v>705</v>
      </c>
      <c r="C169" t="s">
        <v>100</v>
      </c>
      <c r="D169" t="s">
        <v>706</v>
      </c>
      <c r="E169" t="s">
        <v>39</v>
      </c>
      <c r="F169" t="s">
        <v>75</v>
      </c>
      <c r="G169" t="s">
        <v>707</v>
      </c>
      <c r="H169" t="s">
        <v>18</v>
      </c>
      <c r="I169" t="s">
        <v>53</v>
      </c>
      <c r="J169" s="1">
        <v>45153</v>
      </c>
      <c r="K169" s="1">
        <v>45483</v>
      </c>
      <c r="L169" t="b">
        <f>COUNTIF(tbl_vendors[Vendor_ID],tbl_vendors[[#This Row],[Vendor_ID]])&gt;1</f>
        <v>0</v>
      </c>
      <c r="M169" t="b">
        <f>ISBLANK(tbl_vendors[[#This Row],[Vendor_ID]])</f>
        <v>0</v>
      </c>
      <c r="N169" t="b">
        <f>LEN(TRIM(tbl_vendors[[#This Row],[Vendor_Name]]))=0</f>
        <v>0</v>
      </c>
      <c r="O169" t="b">
        <f>LEN(TRIM(tbl_vendors[[#This Row],[Email]]))=0</f>
        <v>0</v>
      </c>
      <c r="P169" t="b">
        <f>OR(ISERROR(FIND("@",tbl_vendors[[#This Row],[Email]])),ISERROR(FIND(".",tbl_vendors[[#This Row],[Email]])))</f>
        <v>0</v>
      </c>
      <c r="Q169" t="b">
        <f>ISNA(MATCH(tbl_vendors[[#This Row],[Country]],tbl_country[country],0))</f>
        <v>0</v>
      </c>
      <c r="R169" t="b">
        <f>ISNA(MATCH(tbl_vendors[[#This Row],[Currency]],tbl_country[currency],0))</f>
        <v>0</v>
      </c>
      <c r="S169" t="b">
        <f>_xlfn.XLOOKUP(tbl_vendors[[#This Row],[Country]],tbl_country[country],tbl_country[currency],"NotFound")&lt;&gt;tbl_vendors[[#This Row],[Currency]]</f>
        <v>0</v>
      </c>
      <c r="T169" t="b">
        <f>ISNA(MATCH(tbl_vendors[[#This Row],[Payment_Terms]],tbl_payment_terms[Payment_Terms],0))</f>
        <v>0</v>
      </c>
      <c r="U169" t="b">
        <f>ISNA(MATCH(tbl_vendors[[#This Row],[Status]],tbl_status[valid_status]))</f>
        <v>1</v>
      </c>
      <c r="V169" t="b">
        <f ca="1">tbl_vendors[[#This Row],[Created_Date]]&gt;TODAY()</f>
        <v>0</v>
      </c>
      <c r="W169" t="b">
        <f>tbl_vendors[[#This Row],[Updated_Date]]&lt;tbl_vendors[[#This Row],[Created_Date]]</f>
        <v>0</v>
      </c>
      <c r="X169" t="b">
        <f>COUNTIF(tbl_vendors[Vendor_Name],tbl_vendors[[#This Row],[Vendor_Name]])&gt;1</f>
        <v>0</v>
      </c>
      <c r="Y169" s="14" cm="1">
        <f t="array" aca="1" ref="Y169" ca="1">IFERROR(SUM(L169:X169*1),4)</f>
        <v>1</v>
      </c>
      <c r="Z169" t="str">
        <f ca="1">IF(tbl_vendors[[#This Row],[error_count]]&gt;0,"FAIL","PASS")</f>
        <v>FAIL</v>
      </c>
    </row>
    <row r="170" spans="1:26" x14ac:dyDescent="0.3">
      <c r="A170" t="s">
        <v>708</v>
      </c>
      <c r="B170" t="s">
        <v>709</v>
      </c>
      <c r="C170" t="s">
        <v>13</v>
      </c>
      <c r="D170" t="s">
        <v>710</v>
      </c>
      <c r="E170" t="s">
        <v>15</v>
      </c>
      <c r="F170" t="s">
        <v>40</v>
      </c>
      <c r="H170" t="s">
        <v>69</v>
      </c>
      <c r="I170" t="s">
        <v>19</v>
      </c>
      <c r="J170" s="1">
        <v>45648</v>
      </c>
      <c r="K170" s="1">
        <v>45938</v>
      </c>
      <c r="L170" t="b">
        <f>COUNTIF(tbl_vendors[Vendor_ID],tbl_vendors[[#This Row],[Vendor_ID]])&gt;1</f>
        <v>0</v>
      </c>
      <c r="M170" t="b">
        <f>ISBLANK(tbl_vendors[[#This Row],[Vendor_ID]])</f>
        <v>0</v>
      </c>
      <c r="N170" t="b">
        <f>LEN(TRIM(tbl_vendors[[#This Row],[Vendor_Name]]))=0</f>
        <v>0</v>
      </c>
      <c r="O170" t="b">
        <f>LEN(TRIM(tbl_vendors[[#This Row],[Email]]))=0</f>
        <v>1</v>
      </c>
      <c r="P170" t="b">
        <f>OR(ISERROR(FIND("@",tbl_vendors[[#This Row],[Email]])),ISERROR(FIND(".",tbl_vendors[[#This Row],[Email]])))</f>
        <v>1</v>
      </c>
      <c r="Q170" t="b">
        <f>ISNA(MATCH(tbl_vendors[[#This Row],[Country]],tbl_country[country],0))</f>
        <v>0</v>
      </c>
      <c r="R170" t="b">
        <f>ISNA(MATCH(tbl_vendors[[#This Row],[Currency]],tbl_country[currency],0))</f>
        <v>1</v>
      </c>
      <c r="S170" t="b">
        <f>_xlfn.XLOOKUP(tbl_vendors[[#This Row],[Country]],tbl_country[country],tbl_country[currency],"NotFound")&lt;&gt;tbl_vendors[[#This Row],[Currency]]</f>
        <v>1</v>
      </c>
      <c r="T170" t="b">
        <f>ISNA(MATCH(tbl_vendors[[#This Row],[Payment_Terms]],tbl_payment_terms[Payment_Terms],0))</f>
        <v>0</v>
      </c>
      <c r="U170" t="b">
        <f>ISNA(MATCH(tbl_vendors[[#This Row],[Status]],tbl_status[valid_status]))</f>
        <v>0</v>
      </c>
      <c r="V170" t="b">
        <f ca="1">tbl_vendors[[#This Row],[Created_Date]]&gt;TODAY()</f>
        <v>0</v>
      </c>
      <c r="W170" t="b">
        <f>tbl_vendors[[#This Row],[Updated_Date]]&lt;tbl_vendors[[#This Row],[Created_Date]]</f>
        <v>0</v>
      </c>
      <c r="X170" t="b">
        <f>COUNTIF(tbl_vendors[Vendor_Name],tbl_vendors[[#This Row],[Vendor_Name]])&gt;1</f>
        <v>0</v>
      </c>
      <c r="Y170" s="14" cm="1">
        <f t="array" aca="1" ref="Y170" ca="1">IFERROR(SUM(L170:X170*1),4)</f>
        <v>4</v>
      </c>
      <c r="Z170" t="str">
        <f ca="1">IF(tbl_vendors[[#This Row],[error_count]]&gt;0,"FAIL","PASS")</f>
        <v>FAIL</v>
      </c>
    </row>
    <row r="171" spans="1:26" x14ac:dyDescent="0.3">
      <c r="A171" t="s">
        <v>711</v>
      </c>
      <c r="B171" t="s">
        <v>712</v>
      </c>
      <c r="C171" t="s">
        <v>100</v>
      </c>
      <c r="D171" t="s">
        <v>713</v>
      </c>
      <c r="E171" t="s">
        <v>39</v>
      </c>
      <c r="F171" t="s">
        <v>32</v>
      </c>
      <c r="G171" t="s">
        <v>714</v>
      </c>
      <c r="H171" t="s">
        <v>47</v>
      </c>
      <c r="I171" t="s">
        <v>53</v>
      </c>
      <c r="J171" s="1">
        <v>45481</v>
      </c>
      <c r="K171" s="1">
        <v>46051</v>
      </c>
      <c r="L171" t="b">
        <f>COUNTIF(tbl_vendors[Vendor_ID],tbl_vendors[[#This Row],[Vendor_ID]])&gt;1</f>
        <v>0</v>
      </c>
      <c r="M171" t="b">
        <f>ISBLANK(tbl_vendors[[#This Row],[Vendor_ID]])</f>
        <v>0</v>
      </c>
      <c r="N171" t="b">
        <f>LEN(TRIM(tbl_vendors[[#This Row],[Vendor_Name]]))=0</f>
        <v>0</v>
      </c>
      <c r="O171" t="b">
        <f>LEN(TRIM(tbl_vendors[[#This Row],[Email]]))=0</f>
        <v>0</v>
      </c>
      <c r="P171" t="b">
        <f>OR(ISERROR(FIND("@",tbl_vendors[[#This Row],[Email]])),ISERROR(FIND(".",tbl_vendors[[#This Row],[Email]])))</f>
        <v>0</v>
      </c>
      <c r="Q171" t="b">
        <f>ISNA(MATCH(tbl_vendors[[#This Row],[Country]],tbl_country[country],0))</f>
        <v>0</v>
      </c>
      <c r="R171" t="b">
        <f>ISNA(MATCH(tbl_vendors[[#This Row],[Currency]],tbl_country[currency],0))</f>
        <v>0</v>
      </c>
      <c r="S171" t="b">
        <f>_xlfn.XLOOKUP(tbl_vendors[[#This Row],[Country]],tbl_country[country],tbl_country[currency],"NotFound")&lt;&gt;tbl_vendors[[#This Row],[Currency]]</f>
        <v>0</v>
      </c>
      <c r="T171" t="b">
        <f>ISNA(MATCH(tbl_vendors[[#This Row],[Payment_Terms]],tbl_payment_terms[Payment_Terms],0))</f>
        <v>0</v>
      </c>
      <c r="U171" t="b">
        <f>ISNA(MATCH(tbl_vendors[[#This Row],[Status]],tbl_status[valid_status]))</f>
        <v>1</v>
      </c>
      <c r="V171" t="b">
        <f ca="1">tbl_vendors[[#This Row],[Created_Date]]&gt;TODAY()</f>
        <v>0</v>
      </c>
      <c r="W171" t="b">
        <f>tbl_vendors[[#This Row],[Updated_Date]]&lt;tbl_vendors[[#This Row],[Created_Date]]</f>
        <v>0</v>
      </c>
      <c r="X171" t="b">
        <f>COUNTIF(tbl_vendors[Vendor_Name],tbl_vendors[[#This Row],[Vendor_Name]])&gt;1</f>
        <v>0</v>
      </c>
      <c r="Y171" s="14" cm="1">
        <f t="array" aca="1" ref="Y171" ca="1">IFERROR(SUM(L171:X171*1),4)</f>
        <v>1</v>
      </c>
      <c r="Z171" t="str">
        <f ca="1">IF(tbl_vendors[[#This Row],[error_count]]&gt;0,"FAIL","PASS")</f>
        <v>FAIL</v>
      </c>
    </row>
    <row r="172" spans="1:26" x14ac:dyDescent="0.3">
      <c r="A172" t="s">
        <v>715</v>
      </c>
      <c r="B172" t="s">
        <v>716</v>
      </c>
      <c r="C172" t="s">
        <v>13</v>
      </c>
      <c r="D172" t="s">
        <v>717</v>
      </c>
      <c r="E172" t="s">
        <v>15</v>
      </c>
      <c r="F172" t="s">
        <v>16</v>
      </c>
      <c r="G172" t="s">
        <v>718</v>
      </c>
      <c r="H172" t="s">
        <v>25</v>
      </c>
      <c r="I172" t="s">
        <v>26</v>
      </c>
      <c r="J172" s="1">
        <v>45587</v>
      </c>
      <c r="K172" s="1">
        <v>45693</v>
      </c>
      <c r="L172" t="b">
        <f>COUNTIF(tbl_vendors[Vendor_ID],tbl_vendors[[#This Row],[Vendor_ID]])&gt;1</f>
        <v>0</v>
      </c>
      <c r="M172" t="b">
        <f>ISBLANK(tbl_vendors[[#This Row],[Vendor_ID]])</f>
        <v>0</v>
      </c>
      <c r="N172" t="b">
        <f>LEN(TRIM(tbl_vendors[[#This Row],[Vendor_Name]]))=0</f>
        <v>0</v>
      </c>
      <c r="O172" t="b">
        <f>LEN(TRIM(tbl_vendors[[#This Row],[Email]]))=0</f>
        <v>0</v>
      </c>
      <c r="P172" t="b">
        <f>OR(ISERROR(FIND("@",tbl_vendors[[#This Row],[Email]])),ISERROR(FIND(".",tbl_vendors[[#This Row],[Email]])))</f>
        <v>0</v>
      </c>
      <c r="Q172" t="b">
        <f>ISNA(MATCH(tbl_vendors[[#This Row],[Country]],tbl_country[country],0))</f>
        <v>0</v>
      </c>
      <c r="R172" t="b">
        <f>ISNA(MATCH(tbl_vendors[[#This Row],[Currency]],tbl_country[currency],0))</f>
        <v>1</v>
      </c>
      <c r="S172" t="b">
        <f>_xlfn.XLOOKUP(tbl_vendors[[#This Row],[Country]],tbl_country[country],tbl_country[currency],"NotFound")&lt;&gt;tbl_vendors[[#This Row],[Currency]]</f>
        <v>1</v>
      </c>
      <c r="T172" t="b">
        <f>ISNA(MATCH(tbl_vendors[[#This Row],[Payment_Terms]],tbl_payment_terms[Payment_Terms],0))</f>
        <v>0</v>
      </c>
      <c r="U172" t="b">
        <f>ISNA(MATCH(tbl_vendors[[#This Row],[Status]],tbl_status[valid_status]))</f>
        <v>0</v>
      </c>
      <c r="V172" t="b">
        <f ca="1">tbl_vendors[[#This Row],[Created_Date]]&gt;TODAY()</f>
        <v>0</v>
      </c>
      <c r="W172" t="b">
        <f>tbl_vendors[[#This Row],[Updated_Date]]&lt;tbl_vendors[[#This Row],[Created_Date]]</f>
        <v>0</v>
      </c>
      <c r="X172" t="b">
        <f>COUNTIF(tbl_vendors[Vendor_Name],tbl_vendors[[#This Row],[Vendor_Name]])&gt;1</f>
        <v>0</v>
      </c>
      <c r="Y172" s="14" cm="1">
        <f t="array" aca="1" ref="Y172" ca="1">IFERROR(SUM(L172:X172*1),4)</f>
        <v>2</v>
      </c>
      <c r="Z172" t="str">
        <f ca="1">IF(tbl_vendors[[#This Row],[error_count]]&gt;0,"FAIL","PASS")</f>
        <v>FAIL</v>
      </c>
    </row>
    <row r="173" spans="1:26" x14ac:dyDescent="0.3">
      <c r="A173" t="s">
        <v>719</v>
      </c>
      <c r="B173" t="s">
        <v>720</v>
      </c>
      <c r="C173" t="s">
        <v>29</v>
      </c>
      <c r="D173" t="s">
        <v>721</v>
      </c>
      <c r="E173" t="s">
        <v>31</v>
      </c>
      <c r="F173" t="s">
        <v>23</v>
      </c>
      <c r="G173" t="s">
        <v>722</v>
      </c>
      <c r="H173" t="s">
        <v>52</v>
      </c>
      <c r="I173" t="s">
        <v>26</v>
      </c>
      <c r="J173" s="1">
        <v>45995</v>
      </c>
      <c r="K173" s="1">
        <v>45996</v>
      </c>
      <c r="L173" t="b">
        <f>COUNTIF(tbl_vendors[Vendor_ID],tbl_vendors[[#This Row],[Vendor_ID]])&gt;1</f>
        <v>0</v>
      </c>
      <c r="M173" t="b">
        <f>ISBLANK(tbl_vendors[[#This Row],[Vendor_ID]])</f>
        <v>0</v>
      </c>
      <c r="N173" t="b">
        <f>LEN(TRIM(tbl_vendors[[#This Row],[Vendor_Name]]))=0</f>
        <v>0</v>
      </c>
      <c r="O173" t="b">
        <f>LEN(TRIM(tbl_vendors[[#This Row],[Email]]))=0</f>
        <v>0</v>
      </c>
      <c r="P173" t="b">
        <f>OR(ISERROR(FIND("@",tbl_vendors[[#This Row],[Email]])),ISERROR(FIND(".",tbl_vendors[[#This Row],[Email]])))</f>
        <v>0</v>
      </c>
      <c r="Q173" t="b">
        <f>ISNA(MATCH(tbl_vendors[[#This Row],[Country]],tbl_country[country],0))</f>
        <v>0</v>
      </c>
      <c r="R173" t="b">
        <f>ISNA(MATCH(tbl_vendors[[#This Row],[Currency]],tbl_country[currency],0))</f>
        <v>0</v>
      </c>
      <c r="S173" t="b">
        <f>_xlfn.XLOOKUP(tbl_vendors[[#This Row],[Country]],tbl_country[country],tbl_country[currency],"NotFound")&lt;&gt;tbl_vendors[[#This Row],[Currency]]</f>
        <v>0</v>
      </c>
      <c r="T173" t="b">
        <f>ISNA(MATCH(tbl_vendors[[#This Row],[Payment_Terms]],tbl_payment_terms[Payment_Terms],0))</f>
        <v>0</v>
      </c>
      <c r="U173" t="b">
        <f>ISNA(MATCH(tbl_vendors[[#This Row],[Status]],tbl_status[valid_status]))</f>
        <v>0</v>
      </c>
      <c r="V173" t="b">
        <f ca="1">tbl_vendors[[#This Row],[Created_Date]]&gt;TODAY()</f>
        <v>0</v>
      </c>
      <c r="W173" t="b">
        <f>tbl_vendors[[#This Row],[Updated_Date]]&lt;tbl_vendors[[#This Row],[Created_Date]]</f>
        <v>0</v>
      </c>
      <c r="X173" t="b">
        <f>COUNTIF(tbl_vendors[Vendor_Name],tbl_vendors[[#This Row],[Vendor_Name]])&gt;1</f>
        <v>0</v>
      </c>
      <c r="Y173" s="14" cm="1">
        <f t="array" aca="1" ref="Y173" ca="1">IFERROR(SUM(L173:X173*1),4)</f>
        <v>0</v>
      </c>
      <c r="Z173" t="str">
        <f ca="1">IF(tbl_vendors[[#This Row],[error_count]]&gt;0,"FAIL","PASS")</f>
        <v>PASS</v>
      </c>
    </row>
    <row r="174" spans="1:26" x14ac:dyDescent="0.3">
      <c r="A174" t="s">
        <v>723</v>
      </c>
      <c r="B174" t="s">
        <v>724</v>
      </c>
      <c r="C174" t="s">
        <v>56</v>
      </c>
      <c r="D174" t="s">
        <v>725</v>
      </c>
      <c r="E174" t="s">
        <v>58</v>
      </c>
      <c r="F174" t="s">
        <v>75</v>
      </c>
      <c r="G174" t="s">
        <v>726</v>
      </c>
      <c r="H174" t="s">
        <v>25</v>
      </c>
      <c r="I174" t="s">
        <v>19</v>
      </c>
      <c r="J174" s="1">
        <v>44919</v>
      </c>
      <c r="K174" s="1">
        <v>46117</v>
      </c>
      <c r="L174" t="b">
        <f>COUNTIF(tbl_vendors[Vendor_ID],tbl_vendors[[#This Row],[Vendor_ID]])&gt;1</f>
        <v>0</v>
      </c>
      <c r="M174" t="b">
        <f>ISBLANK(tbl_vendors[[#This Row],[Vendor_ID]])</f>
        <v>0</v>
      </c>
      <c r="N174" t="b">
        <f>LEN(TRIM(tbl_vendors[[#This Row],[Vendor_Name]]))=0</f>
        <v>0</v>
      </c>
      <c r="O174" t="b">
        <f>LEN(TRIM(tbl_vendors[[#This Row],[Email]]))=0</f>
        <v>0</v>
      </c>
      <c r="P174" t="b">
        <f>OR(ISERROR(FIND("@",tbl_vendors[[#This Row],[Email]])),ISERROR(FIND(".",tbl_vendors[[#This Row],[Email]])))</f>
        <v>0</v>
      </c>
      <c r="Q174" t="b">
        <f>ISNA(MATCH(tbl_vendors[[#This Row],[Country]],tbl_country[country],0))</f>
        <v>0</v>
      </c>
      <c r="R174" t="b">
        <f>ISNA(MATCH(tbl_vendors[[#This Row],[Currency]],tbl_country[currency],0))</f>
        <v>0</v>
      </c>
      <c r="S174" t="b">
        <f>_xlfn.XLOOKUP(tbl_vendors[[#This Row],[Country]],tbl_country[country],tbl_country[currency],"NotFound")&lt;&gt;tbl_vendors[[#This Row],[Currency]]</f>
        <v>0</v>
      </c>
      <c r="T174" t="b">
        <f>ISNA(MATCH(tbl_vendors[[#This Row],[Payment_Terms]],tbl_payment_terms[Payment_Terms],0))</f>
        <v>0</v>
      </c>
      <c r="U174" t="b">
        <f>ISNA(MATCH(tbl_vendors[[#This Row],[Status]],tbl_status[valid_status]))</f>
        <v>0</v>
      </c>
      <c r="V174" t="b">
        <f ca="1">tbl_vendors[[#This Row],[Created_Date]]&gt;TODAY()</f>
        <v>0</v>
      </c>
      <c r="W174" t="b">
        <f>tbl_vendors[[#This Row],[Updated_Date]]&lt;tbl_vendors[[#This Row],[Created_Date]]</f>
        <v>0</v>
      </c>
      <c r="X174" t="b">
        <f>COUNTIF(tbl_vendors[Vendor_Name],tbl_vendors[[#This Row],[Vendor_Name]])&gt;1</f>
        <v>0</v>
      </c>
      <c r="Y174" s="14" cm="1">
        <f t="array" aca="1" ref="Y174" ca="1">IFERROR(SUM(L174:X174*1),4)</f>
        <v>0</v>
      </c>
      <c r="Z174" t="str">
        <f ca="1">IF(tbl_vendors[[#This Row],[error_count]]&gt;0,"FAIL","PASS")</f>
        <v>PASS</v>
      </c>
    </row>
    <row r="175" spans="1:26" x14ac:dyDescent="0.3">
      <c r="A175" t="s">
        <v>727</v>
      </c>
      <c r="B175" t="s">
        <v>728</v>
      </c>
      <c r="C175" t="s">
        <v>13</v>
      </c>
      <c r="D175" t="s">
        <v>729</v>
      </c>
      <c r="E175" t="s">
        <v>15</v>
      </c>
      <c r="F175" t="s">
        <v>32</v>
      </c>
      <c r="G175" t="s">
        <v>730</v>
      </c>
      <c r="H175" t="s">
        <v>25</v>
      </c>
      <c r="I175" t="s">
        <v>19</v>
      </c>
      <c r="J175" s="1">
        <v>45681</v>
      </c>
      <c r="K175" s="1">
        <v>46107</v>
      </c>
      <c r="L175" t="b">
        <f>COUNTIF(tbl_vendors[Vendor_ID],tbl_vendors[[#This Row],[Vendor_ID]])&gt;1</f>
        <v>0</v>
      </c>
      <c r="M175" t="b">
        <f>ISBLANK(tbl_vendors[[#This Row],[Vendor_ID]])</f>
        <v>0</v>
      </c>
      <c r="N175" t="b">
        <f>LEN(TRIM(tbl_vendors[[#This Row],[Vendor_Name]]))=0</f>
        <v>0</v>
      </c>
      <c r="O175" t="b">
        <f>LEN(TRIM(tbl_vendors[[#This Row],[Email]]))=0</f>
        <v>0</v>
      </c>
      <c r="P175" t="b">
        <f>OR(ISERROR(FIND("@",tbl_vendors[[#This Row],[Email]])),ISERROR(FIND(".",tbl_vendors[[#This Row],[Email]])))</f>
        <v>0</v>
      </c>
      <c r="Q175" t="b">
        <f>ISNA(MATCH(tbl_vendors[[#This Row],[Country]],tbl_country[country],0))</f>
        <v>0</v>
      </c>
      <c r="R175" t="b">
        <f>ISNA(MATCH(tbl_vendors[[#This Row],[Currency]],tbl_country[currency],0))</f>
        <v>1</v>
      </c>
      <c r="S175" t="b">
        <f>_xlfn.XLOOKUP(tbl_vendors[[#This Row],[Country]],tbl_country[country],tbl_country[currency],"NotFound")&lt;&gt;tbl_vendors[[#This Row],[Currency]]</f>
        <v>1</v>
      </c>
      <c r="T175" t="b">
        <f>ISNA(MATCH(tbl_vendors[[#This Row],[Payment_Terms]],tbl_payment_terms[Payment_Terms],0))</f>
        <v>0</v>
      </c>
      <c r="U175" t="b">
        <f>ISNA(MATCH(tbl_vendors[[#This Row],[Status]],tbl_status[valid_status]))</f>
        <v>0</v>
      </c>
      <c r="V175" t="b">
        <f ca="1">tbl_vendors[[#This Row],[Created_Date]]&gt;TODAY()</f>
        <v>0</v>
      </c>
      <c r="W175" t="b">
        <f>tbl_vendors[[#This Row],[Updated_Date]]&lt;tbl_vendors[[#This Row],[Created_Date]]</f>
        <v>0</v>
      </c>
      <c r="X175" t="b">
        <f>COUNTIF(tbl_vendors[Vendor_Name],tbl_vendors[[#This Row],[Vendor_Name]])&gt;1</f>
        <v>0</v>
      </c>
      <c r="Y175" s="14" cm="1">
        <f t="array" aca="1" ref="Y175" ca="1">IFERROR(SUM(L175:X175*1),4)</f>
        <v>2</v>
      </c>
      <c r="Z175" t="str">
        <f ca="1">IF(tbl_vendors[[#This Row],[error_count]]&gt;0,"FAIL","PASS")</f>
        <v>FAIL</v>
      </c>
    </row>
    <row r="176" spans="1:26" x14ac:dyDescent="0.3">
      <c r="A176" t="s">
        <v>731</v>
      </c>
      <c r="B176" t="s">
        <v>732</v>
      </c>
      <c r="C176" t="s">
        <v>29</v>
      </c>
      <c r="D176" t="s">
        <v>733</v>
      </c>
      <c r="E176" t="s">
        <v>31</v>
      </c>
      <c r="F176" t="s">
        <v>75</v>
      </c>
      <c r="G176" t="s">
        <v>734</v>
      </c>
      <c r="H176" t="s">
        <v>47</v>
      </c>
      <c r="I176" t="s">
        <v>26</v>
      </c>
      <c r="J176" s="1">
        <v>45398</v>
      </c>
      <c r="K176" s="1">
        <v>45513</v>
      </c>
      <c r="L176" t="b">
        <f>COUNTIF(tbl_vendors[Vendor_ID],tbl_vendors[[#This Row],[Vendor_ID]])&gt;1</f>
        <v>0</v>
      </c>
      <c r="M176" t="b">
        <f>ISBLANK(tbl_vendors[[#This Row],[Vendor_ID]])</f>
        <v>0</v>
      </c>
      <c r="N176" t="b">
        <f>LEN(TRIM(tbl_vendors[[#This Row],[Vendor_Name]]))=0</f>
        <v>0</v>
      </c>
      <c r="O176" t="b">
        <f>LEN(TRIM(tbl_vendors[[#This Row],[Email]]))=0</f>
        <v>0</v>
      </c>
      <c r="P176" t="b">
        <f>OR(ISERROR(FIND("@",tbl_vendors[[#This Row],[Email]])),ISERROR(FIND(".",tbl_vendors[[#This Row],[Email]])))</f>
        <v>0</v>
      </c>
      <c r="Q176" t="b">
        <f>ISNA(MATCH(tbl_vendors[[#This Row],[Country]],tbl_country[country],0))</f>
        <v>0</v>
      </c>
      <c r="R176" t="b">
        <f>ISNA(MATCH(tbl_vendors[[#This Row],[Currency]],tbl_country[currency],0))</f>
        <v>0</v>
      </c>
      <c r="S176" t="b">
        <f>_xlfn.XLOOKUP(tbl_vendors[[#This Row],[Country]],tbl_country[country],tbl_country[currency],"NotFound")&lt;&gt;tbl_vendors[[#This Row],[Currency]]</f>
        <v>0</v>
      </c>
      <c r="T176" t="b">
        <f>ISNA(MATCH(tbl_vendors[[#This Row],[Payment_Terms]],tbl_payment_terms[Payment_Terms],0))</f>
        <v>0</v>
      </c>
      <c r="U176" t="b">
        <f>ISNA(MATCH(tbl_vendors[[#This Row],[Status]],tbl_status[valid_status]))</f>
        <v>0</v>
      </c>
      <c r="V176" t="b">
        <f ca="1">tbl_vendors[[#This Row],[Created_Date]]&gt;TODAY()</f>
        <v>0</v>
      </c>
      <c r="W176" t="b">
        <f>tbl_vendors[[#This Row],[Updated_Date]]&lt;tbl_vendors[[#This Row],[Created_Date]]</f>
        <v>0</v>
      </c>
      <c r="X176" t="b">
        <f>COUNTIF(tbl_vendors[Vendor_Name],tbl_vendors[[#This Row],[Vendor_Name]])&gt;1</f>
        <v>0</v>
      </c>
      <c r="Y176" s="14" cm="1">
        <f t="array" aca="1" ref="Y176" ca="1">IFERROR(SUM(L176:X176*1),4)</f>
        <v>0</v>
      </c>
      <c r="Z176" t="str">
        <f ca="1">IF(tbl_vendors[[#This Row],[error_count]]&gt;0,"FAIL","PASS")</f>
        <v>PASS</v>
      </c>
    </row>
    <row r="177" spans="1:26" x14ac:dyDescent="0.3">
      <c r="A177" t="s">
        <v>735</v>
      </c>
      <c r="B177" t="s">
        <v>736</v>
      </c>
      <c r="C177" t="s">
        <v>37</v>
      </c>
      <c r="D177" t="s">
        <v>737</v>
      </c>
      <c r="E177" t="s">
        <v>39</v>
      </c>
      <c r="F177" t="s">
        <v>75</v>
      </c>
      <c r="G177" t="s">
        <v>738</v>
      </c>
      <c r="H177" t="s">
        <v>69</v>
      </c>
      <c r="I177" t="s">
        <v>19</v>
      </c>
      <c r="J177" s="1">
        <v>44781</v>
      </c>
      <c r="K177" s="1">
        <v>45928</v>
      </c>
      <c r="L177" t="b">
        <f>COUNTIF(tbl_vendors[Vendor_ID],tbl_vendors[[#This Row],[Vendor_ID]])&gt;1</f>
        <v>0</v>
      </c>
      <c r="M177" t="b">
        <f>ISBLANK(tbl_vendors[[#This Row],[Vendor_ID]])</f>
        <v>0</v>
      </c>
      <c r="N177" t="b">
        <f>LEN(TRIM(tbl_vendors[[#This Row],[Vendor_Name]]))=0</f>
        <v>0</v>
      </c>
      <c r="O177" t="b">
        <f>LEN(TRIM(tbl_vendors[[#This Row],[Email]]))=0</f>
        <v>0</v>
      </c>
      <c r="P177" t="b">
        <f>OR(ISERROR(FIND("@",tbl_vendors[[#This Row],[Email]])),ISERROR(FIND(".",tbl_vendors[[#This Row],[Email]])))</f>
        <v>0</v>
      </c>
      <c r="Q177" t="b">
        <f>ISNA(MATCH(tbl_vendors[[#This Row],[Country]],tbl_country[country],0))</f>
        <v>0</v>
      </c>
      <c r="R177" t="b">
        <f>ISNA(MATCH(tbl_vendors[[#This Row],[Currency]],tbl_country[currency],0))</f>
        <v>0</v>
      </c>
      <c r="S177" t="b">
        <f>_xlfn.XLOOKUP(tbl_vendors[[#This Row],[Country]],tbl_country[country],tbl_country[currency],"NotFound")&lt;&gt;tbl_vendors[[#This Row],[Currency]]</f>
        <v>0</v>
      </c>
      <c r="T177" t="b">
        <f>ISNA(MATCH(tbl_vendors[[#This Row],[Payment_Terms]],tbl_payment_terms[Payment_Terms],0))</f>
        <v>0</v>
      </c>
      <c r="U177" t="b">
        <f>ISNA(MATCH(tbl_vendors[[#This Row],[Status]],tbl_status[valid_status]))</f>
        <v>0</v>
      </c>
      <c r="V177" t="b">
        <f ca="1">tbl_vendors[[#This Row],[Created_Date]]&gt;TODAY()</f>
        <v>0</v>
      </c>
      <c r="W177" t="b">
        <f>tbl_vendors[[#This Row],[Updated_Date]]&lt;tbl_vendors[[#This Row],[Created_Date]]</f>
        <v>0</v>
      </c>
      <c r="X177" t="b">
        <f>COUNTIF(tbl_vendors[Vendor_Name],tbl_vendors[[#This Row],[Vendor_Name]])&gt;1</f>
        <v>0</v>
      </c>
      <c r="Y177" s="14" cm="1">
        <f t="array" aca="1" ref="Y177" ca="1">IFERROR(SUM(L177:X177*1),4)</f>
        <v>0</v>
      </c>
      <c r="Z177" t="str">
        <f ca="1">IF(tbl_vendors[[#This Row],[error_count]]&gt;0,"FAIL","PASS")</f>
        <v>PASS</v>
      </c>
    </row>
    <row r="178" spans="1:26" x14ac:dyDescent="0.3">
      <c r="A178" t="s">
        <v>739</v>
      </c>
      <c r="B178" t="s">
        <v>740</v>
      </c>
      <c r="C178" t="s">
        <v>37</v>
      </c>
      <c r="D178" t="s">
        <v>741</v>
      </c>
      <c r="E178" t="s">
        <v>39</v>
      </c>
      <c r="F178" t="s">
        <v>16</v>
      </c>
      <c r="G178" t="s">
        <v>742</v>
      </c>
      <c r="H178" t="s">
        <v>18</v>
      </c>
      <c r="I178" t="s">
        <v>53</v>
      </c>
      <c r="J178" s="1">
        <v>46140</v>
      </c>
      <c r="K178" s="1">
        <v>46143</v>
      </c>
      <c r="L178" t="b">
        <f>COUNTIF(tbl_vendors[Vendor_ID],tbl_vendors[[#This Row],[Vendor_ID]])&gt;1</f>
        <v>0</v>
      </c>
      <c r="M178" t="b">
        <f>ISBLANK(tbl_vendors[[#This Row],[Vendor_ID]])</f>
        <v>0</v>
      </c>
      <c r="N178" t="b">
        <f>LEN(TRIM(tbl_vendors[[#This Row],[Vendor_Name]]))=0</f>
        <v>0</v>
      </c>
      <c r="O178" t="b">
        <f>LEN(TRIM(tbl_vendors[[#This Row],[Email]]))=0</f>
        <v>0</v>
      </c>
      <c r="P178" t="b">
        <f>OR(ISERROR(FIND("@",tbl_vendors[[#This Row],[Email]])),ISERROR(FIND(".",tbl_vendors[[#This Row],[Email]])))</f>
        <v>0</v>
      </c>
      <c r="Q178" t="b">
        <f>ISNA(MATCH(tbl_vendors[[#This Row],[Country]],tbl_country[country],0))</f>
        <v>0</v>
      </c>
      <c r="R178" t="b">
        <f>ISNA(MATCH(tbl_vendors[[#This Row],[Currency]],tbl_country[currency],0))</f>
        <v>0</v>
      </c>
      <c r="S178" t="b">
        <f>_xlfn.XLOOKUP(tbl_vendors[[#This Row],[Country]],tbl_country[country],tbl_country[currency],"NotFound")&lt;&gt;tbl_vendors[[#This Row],[Currency]]</f>
        <v>0</v>
      </c>
      <c r="T178" t="b">
        <f>ISNA(MATCH(tbl_vendors[[#This Row],[Payment_Terms]],tbl_payment_terms[Payment_Terms],0))</f>
        <v>0</v>
      </c>
      <c r="U178" t="b">
        <f>ISNA(MATCH(tbl_vendors[[#This Row],[Status]],tbl_status[valid_status]))</f>
        <v>1</v>
      </c>
      <c r="V178" t="b">
        <f ca="1">tbl_vendors[[#This Row],[Created_Date]]&gt;TODAY()</f>
        <v>0</v>
      </c>
      <c r="W178" t="b">
        <f>tbl_vendors[[#This Row],[Updated_Date]]&lt;tbl_vendors[[#This Row],[Created_Date]]</f>
        <v>0</v>
      </c>
      <c r="X178" t="b">
        <f>COUNTIF(tbl_vendors[Vendor_Name],tbl_vendors[[#This Row],[Vendor_Name]])&gt;1</f>
        <v>0</v>
      </c>
      <c r="Y178" s="14" cm="1">
        <f t="array" aca="1" ref="Y178" ca="1">IFERROR(SUM(L178:X178*1),4)</f>
        <v>1</v>
      </c>
      <c r="Z178" t="str">
        <f ca="1">IF(tbl_vendors[[#This Row],[error_count]]&gt;0,"FAIL","PASS")</f>
        <v>FAIL</v>
      </c>
    </row>
    <row r="179" spans="1:26" x14ac:dyDescent="0.3">
      <c r="A179" t="s">
        <v>743</v>
      </c>
      <c r="B179" t="s">
        <v>744</v>
      </c>
      <c r="C179" t="s">
        <v>153</v>
      </c>
      <c r="D179" t="s">
        <v>745</v>
      </c>
      <c r="E179" t="s">
        <v>155</v>
      </c>
      <c r="F179" t="s">
        <v>16</v>
      </c>
      <c r="G179" t="s">
        <v>746</v>
      </c>
      <c r="H179" t="s">
        <v>52</v>
      </c>
      <c r="I179" t="s">
        <v>19</v>
      </c>
      <c r="J179" s="1">
        <v>44717</v>
      </c>
      <c r="K179" s="1">
        <v>46041</v>
      </c>
      <c r="L179" t="b">
        <f>COUNTIF(tbl_vendors[Vendor_ID],tbl_vendors[[#This Row],[Vendor_ID]])&gt;1</f>
        <v>0</v>
      </c>
      <c r="M179" t="b">
        <f>ISBLANK(tbl_vendors[[#This Row],[Vendor_ID]])</f>
        <v>0</v>
      </c>
      <c r="N179" t="b">
        <f>LEN(TRIM(tbl_vendors[[#This Row],[Vendor_Name]]))=0</f>
        <v>0</v>
      </c>
      <c r="O179" t="b">
        <f>LEN(TRIM(tbl_vendors[[#This Row],[Email]]))=0</f>
        <v>0</v>
      </c>
      <c r="P179" t="b">
        <f>OR(ISERROR(FIND("@",tbl_vendors[[#This Row],[Email]])),ISERROR(FIND(".",tbl_vendors[[#This Row],[Email]])))</f>
        <v>0</v>
      </c>
      <c r="Q179" t="b">
        <f>ISNA(MATCH(tbl_vendors[[#This Row],[Country]],tbl_country[country],0))</f>
        <v>0</v>
      </c>
      <c r="R179" t="b">
        <f>ISNA(MATCH(tbl_vendors[[#This Row],[Currency]],tbl_country[currency],0))</f>
        <v>0</v>
      </c>
      <c r="S179" t="b">
        <f>_xlfn.XLOOKUP(tbl_vendors[[#This Row],[Country]],tbl_country[country],tbl_country[currency],"NotFound")&lt;&gt;tbl_vendors[[#This Row],[Currency]]</f>
        <v>0</v>
      </c>
      <c r="T179" t="b">
        <f>ISNA(MATCH(tbl_vendors[[#This Row],[Payment_Terms]],tbl_payment_terms[Payment_Terms],0))</f>
        <v>0</v>
      </c>
      <c r="U179" t="b">
        <f>ISNA(MATCH(tbl_vendors[[#This Row],[Status]],tbl_status[valid_status]))</f>
        <v>0</v>
      </c>
      <c r="V179" t="b">
        <f ca="1">tbl_vendors[[#This Row],[Created_Date]]&gt;TODAY()</f>
        <v>0</v>
      </c>
      <c r="W179" t="b">
        <f>tbl_vendors[[#This Row],[Updated_Date]]&lt;tbl_vendors[[#This Row],[Created_Date]]</f>
        <v>0</v>
      </c>
      <c r="X179" t="b">
        <f>COUNTIF(tbl_vendors[Vendor_Name],tbl_vendors[[#This Row],[Vendor_Name]])&gt;1</f>
        <v>0</v>
      </c>
      <c r="Y179" s="14" cm="1">
        <f t="array" aca="1" ref="Y179" ca="1">IFERROR(SUM(L179:X179*1),4)</f>
        <v>0</v>
      </c>
      <c r="Z179" t="str">
        <f ca="1">IF(tbl_vendors[[#This Row],[error_count]]&gt;0,"FAIL","PASS")</f>
        <v>PASS</v>
      </c>
    </row>
    <row r="180" spans="1:26" x14ac:dyDescent="0.3">
      <c r="A180" t="s">
        <v>747</v>
      </c>
      <c r="B180" t="s">
        <v>748</v>
      </c>
      <c r="C180" t="s">
        <v>100</v>
      </c>
      <c r="D180" t="s">
        <v>749</v>
      </c>
      <c r="E180" t="s">
        <v>39</v>
      </c>
      <c r="F180" t="s">
        <v>32</v>
      </c>
      <c r="G180" t="s">
        <v>750</v>
      </c>
      <c r="H180" t="s">
        <v>47</v>
      </c>
      <c r="I180" t="s">
        <v>19</v>
      </c>
      <c r="J180" s="1">
        <v>45282</v>
      </c>
      <c r="K180" s="1">
        <v>46083</v>
      </c>
      <c r="L180" t="b">
        <f>COUNTIF(tbl_vendors[Vendor_ID],tbl_vendors[[#This Row],[Vendor_ID]])&gt;1</f>
        <v>0</v>
      </c>
      <c r="M180" t="b">
        <f>ISBLANK(tbl_vendors[[#This Row],[Vendor_ID]])</f>
        <v>0</v>
      </c>
      <c r="N180" t="b">
        <f>LEN(TRIM(tbl_vendors[[#This Row],[Vendor_Name]]))=0</f>
        <v>0</v>
      </c>
      <c r="O180" t="b">
        <f>LEN(TRIM(tbl_vendors[[#This Row],[Email]]))=0</f>
        <v>0</v>
      </c>
      <c r="P180" t="b">
        <f>OR(ISERROR(FIND("@",tbl_vendors[[#This Row],[Email]])),ISERROR(FIND(".",tbl_vendors[[#This Row],[Email]])))</f>
        <v>0</v>
      </c>
      <c r="Q180" t="b">
        <f>ISNA(MATCH(tbl_vendors[[#This Row],[Country]],tbl_country[country],0))</f>
        <v>0</v>
      </c>
      <c r="R180" t="b">
        <f>ISNA(MATCH(tbl_vendors[[#This Row],[Currency]],tbl_country[currency],0))</f>
        <v>0</v>
      </c>
      <c r="S180" t="b">
        <f>_xlfn.XLOOKUP(tbl_vendors[[#This Row],[Country]],tbl_country[country],tbl_country[currency],"NotFound")&lt;&gt;tbl_vendors[[#This Row],[Currency]]</f>
        <v>0</v>
      </c>
      <c r="T180" t="b">
        <f>ISNA(MATCH(tbl_vendors[[#This Row],[Payment_Terms]],tbl_payment_terms[Payment_Terms],0))</f>
        <v>0</v>
      </c>
      <c r="U180" t="b">
        <f>ISNA(MATCH(tbl_vendors[[#This Row],[Status]],tbl_status[valid_status]))</f>
        <v>0</v>
      </c>
      <c r="V180" t="b">
        <f ca="1">tbl_vendors[[#This Row],[Created_Date]]&gt;TODAY()</f>
        <v>0</v>
      </c>
      <c r="W180" t="b">
        <f>tbl_vendors[[#This Row],[Updated_Date]]&lt;tbl_vendors[[#This Row],[Created_Date]]</f>
        <v>0</v>
      </c>
      <c r="X180" t="b">
        <f>COUNTIF(tbl_vendors[Vendor_Name],tbl_vendors[[#This Row],[Vendor_Name]])&gt;1</f>
        <v>0</v>
      </c>
      <c r="Y180" s="14" cm="1">
        <f t="array" aca="1" ref="Y180" ca="1">IFERROR(SUM(L180:X180*1),4)</f>
        <v>0</v>
      </c>
      <c r="Z180" t="str">
        <f ca="1">IF(tbl_vendors[[#This Row],[error_count]]&gt;0,"FAIL","PASS")</f>
        <v>PASS</v>
      </c>
    </row>
    <row r="181" spans="1:26" x14ac:dyDescent="0.3">
      <c r="A181" t="s">
        <v>751</v>
      </c>
      <c r="B181" t="s">
        <v>752</v>
      </c>
      <c r="C181" t="s">
        <v>100</v>
      </c>
      <c r="E181" t="s">
        <v>39</v>
      </c>
      <c r="F181" t="s">
        <v>23</v>
      </c>
      <c r="G181" t="s">
        <v>753</v>
      </c>
      <c r="H181" t="s">
        <v>69</v>
      </c>
      <c r="I181" t="s">
        <v>53</v>
      </c>
      <c r="J181" s="1">
        <v>44737</v>
      </c>
      <c r="K181" s="1">
        <v>45057</v>
      </c>
      <c r="L181" t="b">
        <f>COUNTIF(tbl_vendors[Vendor_ID],tbl_vendors[[#This Row],[Vendor_ID]])&gt;1</f>
        <v>0</v>
      </c>
      <c r="M181" t="b">
        <f>ISBLANK(tbl_vendors[[#This Row],[Vendor_ID]])</f>
        <v>0</v>
      </c>
      <c r="N181" t="b">
        <f>LEN(TRIM(tbl_vendors[[#This Row],[Vendor_Name]]))=0</f>
        <v>0</v>
      </c>
      <c r="O181" t="b">
        <f>LEN(TRIM(tbl_vendors[[#This Row],[Email]]))=0</f>
        <v>0</v>
      </c>
      <c r="P181" t="b">
        <f>OR(ISERROR(FIND("@",tbl_vendors[[#This Row],[Email]])),ISERROR(FIND(".",tbl_vendors[[#This Row],[Email]])))</f>
        <v>0</v>
      </c>
      <c r="Q181" t="b">
        <f>ISNA(MATCH(tbl_vendors[[#This Row],[Country]],tbl_country[country],0))</f>
        <v>0</v>
      </c>
      <c r="R181" t="b">
        <f>ISNA(MATCH(tbl_vendors[[#This Row],[Currency]],tbl_country[currency],0))</f>
        <v>0</v>
      </c>
      <c r="S181" t="b">
        <f>_xlfn.XLOOKUP(tbl_vendors[[#This Row],[Country]],tbl_country[country],tbl_country[currency],"NotFound")&lt;&gt;tbl_vendors[[#This Row],[Currency]]</f>
        <v>0</v>
      </c>
      <c r="T181" t="b">
        <f>ISNA(MATCH(tbl_vendors[[#This Row],[Payment_Terms]],tbl_payment_terms[Payment_Terms],0))</f>
        <v>0</v>
      </c>
      <c r="U181" t="b">
        <f>ISNA(MATCH(tbl_vendors[[#This Row],[Status]],tbl_status[valid_status]))</f>
        <v>1</v>
      </c>
      <c r="V181" t="b">
        <f ca="1">tbl_vendors[[#This Row],[Created_Date]]&gt;TODAY()</f>
        <v>0</v>
      </c>
      <c r="W181" t="b">
        <f>tbl_vendors[[#This Row],[Updated_Date]]&lt;tbl_vendors[[#This Row],[Created_Date]]</f>
        <v>0</v>
      </c>
      <c r="X181" t="b">
        <f>COUNTIF(tbl_vendors[Vendor_Name],tbl_vendors[[#This Row],[Vendor_Name]])&gt;1</f>
        <v>0</v>
      </c>
      <c r="Y181" s="14" cm="1">
        <f t="array" aca="1" ref="Y181" ca="1">IFERROR(SUM(L181:X181*1),4)</f>
        <v>1</v>
      </c>
      <c r="Z181" t="str">
        <f ca="1">IF(tbl_vendors[[#This Row],[error_count]]&gt;0,"FAIL","PASS")</f>
        <v>FAIL</v>
      </c>
    </row>
    <row r="182" spans="1:26" x14ac:dyDescent="0.3">
      <c r="A182" t="s">
        <v>754</v>
      </c>
      <c r="B182" t="s">
        <v>755</v>
      </c>
      <c r="C182" t="s">
        <v>72</v>
      </c>
      <c r="D182" t="s">
        <v>756</v>
      </c>
      <c r="E182" t="s">
        <v>74</v>
      </c>
      <c r="F182" t="s">
        <v>23</v>
      </c>
      <c r="G182" t="s">
        <v>757</v>
      </c>
      <c r="H182" t="s">
        <v>69</v>
      </c>
      <c r="I182" t="s">
        <v>26</v>
      </c>
      <c r="J182" s="1">
        <v>44865</v>
      </c>
      <c r="K182" s="1">
        <v>45967</v>
      </c>
      <c r="L182" t="b">
        <f>COUNTIF(tbl_vendors[Vendor_ID],tbl_vendors[[#This Row],[Vendor_ID]])&gt;1</f>
        <v>0</v>
      </c>
      <c r="M182" t="b">
        <f>ISBLANK(tbl_vendors[[#This Row],[Vendor_ID]])</f>
        <v>0</v>
      </c>
      <c r="N182" t="b">
        <f>LEN(TRIM(tbl_vendors[[#This Row],[Vendor_Name]]))=0</f>
        <v>0</v>
      </c>
      <c r="O182" t="b">
        <f>LEN(TRIM(tbl_vendors[[#This Row],[Email]]))=0</f>
        <v>0</v>
      </c>
      <c r="P182" t="b">
        <f>OR(ISERROR(FIND("@",tbl_vendors[[#This Row],[Email]])),ISERROR(FIND(".",tbl_vendors[[#This Row],[Email]])))</f>
        <v>0</v>
      </c>
      <c r="Q182" t="b">
        <f>ISNA(MATCH(tbl_vendors[[#This Row],[Country]],tbl_country[country],0))</f>
        <v>0</v>
      </c>
      <c r="R182" t="b">
        <f>ISNA(MATCH(tbl_vendors[[#This Row],[Currency]],tbl_country[currency],0))</f>
        <v>1</v>
      </c>
      <c r="S182" t="b">
        <f>_xlfn.XLOOKUP(tbl_vendors[[#This Row],[Country]],tbl_country[country],tbl_country[currency],"NotFound")&lt;&gt;tbl_vendors[[#This Row],[Currency]]</f>
        <v>1</v>
      </c>
      <c r="T182" t="b">
        <f>ISNA(MATCH(tbl_vendors[[#This Row],[Payment_Terms]],tbl_payment_terms[Payment_Terms],0))</f>
        <v>0</v>
      </c>
      <c r="U182" t="b">
        <f>ISNA(MATCH(tbl_vendors[[#This Row],[Status]],tbl_status[valid_status]))</f>
        <v>0</v>
      </c>
      <c r="V182" t="b">
        <f ca="1">tbl_vendors[[#This Row],[Created_Date]]&gt;TODAY()</f>
        <v>0</v>
      </c>
      <c r="W182" t="b">
        <f>tbl_vendors[[#This Row],[Updated_Date]]&lt;tbl_vendors[[#This Row],[Created_Date]]</f>
        <v>0</v>
      </c>
      <c r="X182" t="b">
        <f>COUNTIF(tbl_vendors[Vendor_Name],tbl_vendors[[#This Row],[Vendor_Name]])&gt;1</f>
        <v>0</v>
      </c>
      <c r="Y182" s="14" cm="1">
        <f t="array" aca="1" ref="Y182" ca="1">IFERROR(SUM(L182:X182*1),4)</f>
        <v>2</v>
      </c>
      <c r="Z182" t="str">
        <f ca="1">IF(tbl_vendors[[#This Row],[error_count]]&gt;0,"FAIL","PASS")</f>
        <v>FAIL</v>
      </c>
    </row>
    <row r="183" spans="1:26" x14ac:dyDescent="0.3">
      <c r="A183" t="s">
        <v>758</v>
      </c>
      <c r="B183" t="s">
        <v>759</v>
      </c>
      <c r="C183" t="s">
        <v>153</v>
      </c>
      <c r="D183" t="s">
        <v>760</v>
      </c>
      <c r="E183" t="s">
        <v>155</v>
      </c>
      <c r="F183" t="s">
        <v>16</v>
      </c>
      <c r="G183" t="s">
        <v>761</v>
      </c>
      <c r="H183" t="s">
        <v>18</v>
      </c>
      <c r="I183" t="s">
        <v>26</v>
      </c>
      <c r="J183" s="1">
        <v>45146</v>
      </c>
      <c r="K183" s="1">
        <v>45920</v>
      </c>
      <c r="L183" t="b">
        <f>COUNTIF(tbl_vendors[Vendor_ID],tbl_vendors[[#This Row],[Vendor_ID]])&gt;1</f>
        <v>0</v>
      </c>
      <c r="M183" t="b">
        <f>ISBLANK(tbl_vendors[[#This Row],[Vendor_ID]])</f>
        <v>0</v>
      </c>
      <c r="N183" t="b">
        <f>LEN(TRIM(tbl_vendors[[#This Row],[Vendor_Name]]))=0</f>
        <v>0</v>
      </c>
      <c r="O183" t="b">
        <f>LEN(TRIM(tbl_vendors[[#This Row],[Email]]))=0</f>
        <v>0</v>
      </c>
      <c r="P183" t="b">
        <f>OR(ISERROR(FIND("@",tbl_vendors[[#This Row],[Email]])),ISERROR(FIND(".",tbl_vendors[[#This Row],[Email]])))</f>
        <v>0</v>
      </c>
      <c r="Q183" t="b">
        <f>ISNA(MATCH(tbl_vendors[[#This Row],[Country]],tbl_country[country],0))</f>
        <v>0</v>
      </c>
      <c r="R183" t="b">
        <f>ISNA(MATCH(tbl_vendors[[#This Row],[Currency]],tbl_country[currency],0))</f>
        <v>0</v>
      </c>
      <c r="S183" t="b">
        <f>_xlfn.XLOOKUP(tbl_vendors[[#This Row],[Country]],tbl_country[country],tbl_country[currency],"NotFound")&lt;&gt;tbl_vendors[[#This Row],[Currency]]</f>
        <v>0</v>
      </c>
      <c r="T183" t="b">
        <f>ISNA(MATCH(tbl_vendors[[#This Row],[Payment_Terms]],tbl_payment_terms[Payment_Terms],0))</f>
        <v>0</v>
      </c>
      <c r="U183" t="b">
        <f>ISNA(MATCH(tbl_vendors[[#This Row],[Status]],tbl_status[valid_status]))</f>
        <v>0</v>
      </c>
      <c r="V183" t="b">
        <f ca="1">tbl_vendors[[#This Row],[Created_Date]]&gt;TODAY()</f>
        <v>0</v>
      </c>
      <c r="W183" t="b">
        <f>tbl_vendors[[#This Row],[Updated_Date]]&lt;tbl_vendors[[#This Row],[Created_Date]]</f>
        <v>0</v>
      </c>
      <c r="X183" t="b">
        <f>COUNTIF(tbl_vendors[Vendor_Name],tbl_vendors[[#This Row],[Vendor_Name]])&gt;1</f>
        <v>0</v>
      </c>
      <c r="Y183" s="14" cm="1">
        <f t="array" aca="1" ref="Y183" ca="1">IFERROR(SUM(L183:X183*1),4)</f>
        <v>0</v>
      </c>
      <c r="Z183" t="str">
        <f ca="1">IF(tbl_vendors[[#This Row],[error_count]]&gt;0,"FAIL","PASS")</f>
        <v>PASS</v>
      </c>
    </row>
    <row r="184" spans="1:26" x14ac:dyDescent="0.3">
      <c r="A184" t="s">
        <v>762</v>
      </c>
      <c r="B184" t="s">
        <v>763</v>
      </c>
      <c r="C184" t="s">
        <v>37</v>
      </c>
      <c r="D184" t="s">
        <v>764</v>
      </c>
      <c r="E184" t="s">
        <v>39</v>
      </c>
      <c r="F184" t="s">
        <v>16</v>
      </c>
      <c r="G184" t="s">
        <v>765</v>
      </c>
      <c r="H184" t="s">
        <v>25</v>
      </c>
      <c r="I184" t="s">
        <v>53</v>
      </c>
      <c r="J184" s="1">
        <v>44605</v>
      </c>
      <c r="K184" s="1">
        <v>46138</v>
      </c>
      <c r="L184" t="b">
        <f>COUNTIF(tbl_vendors[Vendor_ID],tbl_vendors[[#This Row],[Vendor_ID]])&gt;1</f>
        <v>0</v>
      </c>
      <c r="M184" t="b">
        <f>ISBLANK(tbl_vendors[[#This Row],[Vendor_ID]])</f>
        <v>0</v>
      </c>
      <c r="N184" t="b">
        <f>LEN(TRIM(tbl_vendors[[#This Row],[Vendor_Name]]))=0</f>
        <v>0</v>
      </c>
      <c r="O184" t="b">
        <f>LEN(TRIM(tbl_vendors[[#This Row],[Email]]))=0</f>
        <v>0</v>
      </c>
      <c r="P184" t="b">
        <f>OR(ISERROR(FIND("@",tbl_vendors[[#This Row],[Email]])),ISERROR(FIND(".",tbl_vendors[[#This Row],[Email]])))</f>
        <v>0</v>
      </c>
      <c r="Q184" t="b">
        <f>ISNA(MATCH(tbl_vendors[[#This Row],[Country]],tbl_country[country],0))</f>
        <v>0</v>
      </c>
      <c r="R184" t="b">
        <f>ISNA(MATCH(tbl_vendors[[#This Row],[Currency]],tbl_country[currency],0))</f>
        <v>0</v>
      </c>
      <c r="S184" t="b">
        <f>_xlfn.XLOOKUP(tbl_vendors[[#This Row],[Country]],tbl_country[country],tbl_country[currency],"NotFound")&lt;&gt;tbl_vendors[[#This Row],[Currency]]</f>
        <v>0</v>
      </c>
      <c r="T184" t="b">
        <f>ISNA(MATCH(tbl_vendors[[#This Row],[Payment_Terms]],tbl_payment_terms[Payment_Terms],0))</f>
        <v>0</v>
      </c>
      <c r="U184" t="b">
        <f>ISNA(MATCH(tbl_vendors[[#This Row],[Status]],tbl_status[valid_status]))</f>
        <v>1</v>
      </c>
      <c r="V184" t="b">
        <f ca="1">tbl_vendors[[#This Row],[Created_Date]]&gt;TODAY()</f>
        <v>0</v>
      </c>
      <c r="W184" t="b">
        <f>tbl_vendors[[#This Row],[Updated_Date]]&lt;tbl_vendors[[#This Row],[Created_Date]]</f>
        <v>0</v>
      </c>
      <c r="X184" t="b">
        <f>COUNTIF(tbl_vendors[Vendor_Name],tbl_vendors[[#This Row],[Vendor_Name]])&gt;1</f>
        <v>0</v>
      </c>
      <c r="Y184" s="14" cm="1">
        <f t="array" aca="1" ref="Y184" ca="1">IFERROR(SUM(L184:X184*1),4)</f>
        <v>1</v>
      </c>
      <c r="Z184" t="str">
        <f ca="1">IF(tbl_vendors[[#This Row],[error_count]]&gt;0,"FAIL","PASS")</f>
        <v>FAIL</v>
      </c>
    </row>
    <row r="185" spans="1:26" x14ac:dyDescent="0.3">
      <c r="A185" t="s">
        <v>766</v>
      </c>
      <c r="B185" t="s">
        <v>767</v>
      </c>
      <c r="C185" t="s">
        <v>29</v>
      </c>
      <c r="D185" t="s">
        <v>768</v>
      </c>
      <c r="E185" t="s">
        <v>31</v>
      </c>
      <c r="F185" t="s">
        <v>23</v>
      </c>
      <c r="G185" t="s">
        <v>769</v>
      </c>
      <c r="H185" t="s">
        <v>18</v>
      </c>
      <c r="I185" t="s">
        <v>53</v>
      </c>
      <c r="J185" s="1">
        <v>45982</v>
      </c>
      <c r="K185" s="1">
        <v>46019</v>
      </c>
      <c r="L185" t="b">
        <f>COUNTIF(tbl_vendors[Vendor_ID],tbl_vendors[[#This Row],[Vendor_ID]])&gt;1</f>
        <v>0</v>
      </c>
      <c r="M185" t="b">
        <f>ISBLANK(tbl_vendors[[#This Row],[Vendor_ID]])</f>
        <v>0</v>
      </c>
      <c r="N185" t="b">
        <f>LEN(TRIM(tbl_vendors[[#This Row],[Vendor_Name]]))=0</f>
        <v>0</v>
      </c>
      <c r="O185" t="b">
        <f>LEN(TRIM(tbl_vendors[[#This Row],[Email]]))=0</f>
        <v>0</v>
      </c>
      <c r="P185" t="b">
        <f>OR(ISERROR(FIND("@",tbl_vendors[[#This Row],[Email]])),ISERROR(FIND(".",tbl_vendors[[#This Row],[Email]])))</f>
        <v>0</v>
      </c>
      <c r="Q185" t="b">
        <f>ISNA(MATCH(tbl_vendors[[#This Row],[Country]],tbl_country[country],0))</f>
        <v>0</v>
      </c>
      <c r="R185" t="b">
        <f>ISNA(MATCH(tbl_vendors[[#This Row],[Currency]],tbl_country[currency],0))</f>
        <v>0</v>
      </c>
      <c r="S185" t="b">
        <f>_xlfn.XLOOKUP(tbl_vendors[[#This Row],[Country]],tbl_country[country],tbl_country[currency],"NotFound")&lt;&gt;tbl_vendors[[#This Row],[Currency]]</f>
        <v>0</v>
      </c>
      <c r="T185" t="b">
        <f>ISNA(MATCH(tbl_vendors[[#This Row],[Payment_Terms]],tbl_payment_terms[Payment_Terms],0))</f>
        <v>0</v>
      </c>
      <c r="U185" t="b">
        <f>ISNA(MATCH(tbl_vendors[[#This Row],[Status]],tbl_status[valid_status]))</f>
        <v>1</v>
      </c>
      <c r="V185" t="b">
        <f ca="1">tbl_vendors[[#This Row],[Created_Date]]&gt;TODAY()</f>
        <v>0</v>
      </c>
      <c r="W185" t="b">
        <f>tbl_vendors[[#This Row],[Updated_Date]]&lt;tbl_vendors[[#This Row],[Created_Date]]</f>
        <v>0</v>
      </c>
      <c r="X185" t="b">
        <f>COUNTIF(tbl_vendors[Vendor_Name],tbl_vendors[[#This Row],[Vendor_Name]])&gt;1</f>
        <v>1</v>
      </c>
      <c r="Y185" s="14" cm="1">
        <f t="array" aca="1" ref="Y185" ca="1">IFERROR(SUM(L185:X185*1),4)</f>
        <v>2</v>
      </c>
      <c r="Z185" t="str">
        <f ca="1">IF(tbl_vendors[[#This Row],[error_count]]&gt;0,"FAIL","PASS")</f>
        <v>FAIL</v>
      </c>
    </row>
    <row r="186" spans="1:26" x14ac:dyDescent="0.3">
      <c r="A186" t="s">
        <v>770</v>
      </c>
      <c r="B186" t="s">
        <v>771</v>
      </c>
      <c r="C186" t="s">
        <v>109</v>
      </c>
      <c r="D186" t="s">
        <v>772</v>
      </c>
      <c r="E186" t="s">
        <v>39</v>
      </c>
      <c r="F186" t="s">
        <v>16</v>
      </c>
      <c r="G186" t="s">
        <v>773</v>
      </c>
      <c r="H186" t="s">
        <v>52</v>
      </c>
      <c r="I186" t="s">
        <v>53</v>
      </c>
      <c r="J186" s="1">
        <v>46158</v>
      </c>
      <c r="K186" s="1">
        <v>46185</v>
      </c>
      <c r="L186" t="b">
        <f>COUNTIF(tbl_vendors[Vendor_ID],tbl_vendors[[#This Row],[Vendor_ID]])&gt;1</f>
        <v>0</v>
      </c>
      <c r="M186" t="b">
        <f>ISBLANK(tbl_vendors[[#This Row],[Vendor_ID]])</f>
        <v>0</v>
      </c>
      <c r="N186" t="b">
        <f>LEN(TRIM(tbl_vendors[[#This Row],[Vendor_Name]]))=0</f>
        <v>0</v>
      </c>
      <c r="O186" t="b">
        <f>LEN(TRIM(tbl_vendors[[#This Row],[Email]]))=0</f>
        <v>0</v>
      </c>
      <c r="P186" t="b">
        <f>OR(ISERROR(FIND("@",tbl_vendors[[#This Row],[Email]])),ISERROR(FIND(".",tbl_vendors[[#This Row],[Email]])))</f>
        <v>0</v>
      </c>
      <c r="Q186" t="b">
        <f>ISNA(MATCH(tbl_vendors[[#This Row],[Country]],tbl_country[country],0))</f>
        <v>0</v>
      </c>
      <c r="R186" t="b">
        <f>ISNA(MATCH(tbl_vendors[[#This Row],[Currency]],tbl_country[currency],0))</f>
        <v>0</v>
      </c>
      <c r="S186" t="b">
        <f>_xlfn.XLOOKUP(tbl_vendors[[#This Row],[Country]],tbl_country[country],tbl_country[currency],"NotFound")&lt;&gt;tbl_vendors[[#This Row],[Currency]]</f>
        <v>1</v>
      </c>
      <c r="T186" t="b">
        <f>ISNA(MATCH(tbl_vendors[[#This Row],[Payment_Terms]],tbl_payment_terms[Payment_Terms],0))</f>
        <v>0</v>
      </c>
      <c r="U186" t="b">
        <f>ISNA(MATCH(tbl_vendors[[#This Row],[Status]],tbl_status[valid_status]))</f>
        <v>1</v>
      </c>
      <c r="V186" t="b">
        <f ca="1">tbl_vendors[[#This Row],[Created_Date]]&gt;TODAY()</f>
        <v>0</v>
      </c>
      <c r="W186" t="b">
        <f>tbl_vendors[[#This Row],[Updated_Date]]&lt;tbl_vendors[[#This Row],[Created_Date]]</f>
        <v>0</v>
      </c>
      <c r="X186" t="b">
        <f>COUNTIF(tbl_vendors[Vendor_Name],tbl_vendors[[#This Row],[Vendor_Name]])&gt;1</f>
        <v>0</v>
      </c>
      <c r="Y186" s="14" cm="1">
        <f t="array" aca="1" ref="Y186" ca="1">IFERROR(SUM(L186:X186*1),4)</f>
        <v>2</v>
      </c>
      <c r="Z186" t="str">
        <f ca="1">IF(tbl_vendors[[#This Row],[error_count]]&gt;0,"FAIL","PASS")</f>
        <v>FAIL</v>
      </c>
    </row>
    <row r="187" spans="1:26" x14ac:dyDescent="0.3">
      <c r="A187" t="s">
        <v>774</v>
      </c>
      <c r="B187" t="s">
        <v>775</v>
      </c>
      <c r="C187" t="s">
        <v>79</v>
      </c>
      <c r="D187" t="s">
        <v>776</v>
      </c>
      <c r="E187" t="s">
        <v>39</v>
      </c>
      <c r="F187" t="s">
        <v>40</v>
      </c>
      <c r="G187" t="s">
        <v>777</v>
      </c>
      <c r="H187" t="s">
        <v>69</v>
      </c>
      <c r="I187" t="s">
        <v>19</v>
      </c>
      <c r="J187" s="1">
        <v>45534</v>
      </c>
      <c r="K187" s="1">
        <v>45816</v>
      </c>
      <c r="L187" t="b">
        <f>COUNTIF(tbl_vendors[Vendor_ID],tbl_vendors[[#This Row],[Vendor_ID]])&gt;1</f>
        <v>0</v>
      </c>
      <c r="M187" t="b">
        <f>ISBLANK(tbl_vendors[[#This Row],[Vendor_ID]])</f>
        <v>0</v>
      </c>
      <c r="N187" t="b">
        <f>LEN(TRIM(tbl_vendors[[#This Row],[Vendor_Name]]))=0</f>
        <v>0</v>
      </c>
      <c r="O187" t="b">
        <f>LEN(TRIM(tbl_vendors[[#This Row],[Email]]))=0</f>
        <v>0</v>
      </c>
      <c r="P187" t="b">
        <f>OR(ISERROR(FIND("@",tbl_vendors[[#This Row],[Email]])),ISERROR(FIND(".",tbl_vendors[[#This Row],[Email]])))</f>
        <v>0</v>
      </c>
      <c r="Q187" t="b">
        <f>ISNA(MATCH(tbl_vendors[[#This Row],[Country]],tbl_country[country],0))</f>
        <v>0</v>
      </c>
      <c r="R187" t="b">
        <f>ISNA(MATCH(tbl_vendors[[#This Row],[Currency]],tbl_country[currency],0))</f>
        <v>0</v>
      </c>
      <c r="S187" t="b">
        <f>_xlfn.XLOOKUP(tbl_vendors[[#This Row],[Country]],tbl_country[country],tbl_country[currency],"NotFound")&lt;&gt;tbl_vendors[[#This Row],[Currency]]</f>
        <v>0</v>
      </c>
      <c r="T187" t="b">
        <f>ISNA(MATCH(tbl_vendors[[#This Row],[Payment_Terms]],tbl_payment_terms[Payment_Terms],0))</f>
        <v>0</v>
      </c>
      <c r="U187" t="b">
        <f>ISNA(MATCH(tbl_vendors[[#This Row],[Status]],tbl_status[valid_status]))</f>
        <v>0</v>
      </c>
      <c r="V187" t="b">
        <f ca="1">tbl_vendors[[#This Row],[Created_Date]]&gt;TODAY()</f>
        <v>0</v>
      </c>
      <c r="W187" t="b">
        <f>tbl_vendors[[#This Row],[Updated_Date]]&lt;tbl_vendors[[#This Row],[Created_Date]]</f>
        <v>0</v>
      </c>
      <c r="X187" t="b">
        <f>COUNTIF(tbl_vendors[Vendor_Name],tbl_vendors[[#This Row],[Vendor_Name]])&gt;1</f>
        <v>1</v>
      </c>
      <c r="Y187" s="14" cm="1">
        <f t="array" aca="1" ref="Y187" ca="1">IFERROR(SUM(L187:X187*1),4)</f>
        <v>1</v>
      </c>
      <c r="Z187" t="str">
        <f ca="1">IF(tbl_vendors[[#This Row],[error_count]]&gt;0,"FAIL","PASS")</f>
        <v>FAIL</v>
      </c>
    </row>
    <row r="188" spans="1:26" x14ac:dyDescent="0.3">
      <c r="A188" t="s">
        <v>778</v>
      </c>
      <c r="B188" t="s">
        <v>779</v>
      </c>
      <c r="C188" t="s">
        <v>37</v>
      </c>
      <c r="D188" t="s">
        <v>780</v>
      </c>
      <c r="E188" t="s">
        <v>39</v>
      </c>
      <c r="F188" t="s">
        <v>16</v>
      </c>
      <c r="G188" t="s">
        <v>781</v>
      </c>
      <c r="H188" t="s">
        <v>25</v>
      </c>
      <c r="I188" t="s">
        <v>19</v>
      </c>
      <c r="J188" s="1">
        <v>45100</v>
      </c>
      <c r="K188" s="1">
        <v>46162</v>
      </c>
      <c r="L188" t="b">
        <f>COUNTIF(tbl_vendors[Vendor_ID],tbl_vendors[[#This Row],[Vendor_ID]])&gt;1</f>
        <v>0</v>
      </c>
      <c r="M188" t="b">
        <f>ISBLANK(tbl_vendors[[#This Row],[Vendor_ID]])</f>
        <v>0</v>
      </c>
      <c r="N188" t="b">
        <f>LEN(TRIM(tbl_vendors[[#This Row],[Vendor_Name]]))=0</f>
        <v>0</v>
      </c>
      <c r="O188" t="b">
        <f>LEN(TRIM(tbl_vendors[[#This Row],[Email]]))=0</f>
        <v>0</v>
      </c>
      <c r="P188" t="b">
        <f>OR(ISERROR(FIND("@",tbl_vendors[[#This Row],[Email]])),ISERROR(FIND(".",tbl_vendors[[#This Row],[Email]])))</f>
        <v>0</v>
      </c>
      <c r="Q188" t="b">
        <f>ISNA(MATCH(tbl_vendors[[#This Row],[Country]],tbl_country[country],0))</f>
        <v>0</v>
      </c>
      <c r="R188" t="b">
        <f>ISNA(MATCH(tbl_vendors[[#This Row],[Currency]],tbl_country[currency],0))</f>
        <v>0</v>
      </c>
      <c r="S188" t="b">
        <f>_xlfn.XLOOKUP(tbl_vendors[[#This Row],[Country]],tbl_country[country],tbl_country[currency],"NotFound")&lt;&gt;tbl_vendors[[#This Row],[Currency]]</f>
        <v>0</v>
      </c>
      <c r="T188" t="b">
        <f>ISNA(MATCH(tbl_vendors[[#This Row],[Payment_Terms]],tbl_payment_terms[Payment_Terms],0))</f>
        <v>0</v>
      </c>
      <c r="U188" t="b">
        <f>ISNA(MATCH(tbl_vendors[[#This Row],[Status]],tbl_status[valid_status]))</f>
        <v>0</v>
      </c>
      <c r="V188" t="b">
        <f ca="1">tbl_vendors[[#This Row],[Created_Date]]&gt;TODAY()</f>
        <v>0</v>
      </c>
      <c r="W188" t="b">
        <f>tbl_vendors[[#This Row],[Updated_Date]]&lt;tbl_vendors[[#This Row],[Created_Date]]</f>
        <v>0</v>
      </c>
      <c r="X188" t="b">
        <f>COUNTIF(tbl_vendors[Vendor_Name],tbl_vendors[[#This Row],[Vendor_Name]])&gt;1</f>
        <v>0</v>
      </c>
      <c r="Y188" s="14" cm="1">
        <f t="array" aca="1" ref="Y188" ca="1">IFERROR(SUM(L188:X188*1),4)</f>
        <v>0</v>
      </c>
      <c r="Z188" t="str">
        <f ca="1">IF(tbl_vendors[[#This Row],[error_count]]&gt;0,"FAIL","PASS")</f>
        <v>PASS</v>
      </c>
    </row>
    <row r="189" spans="1:26" x14ac:dyDescent="0.3">
      <c r="A189" t="s">
        <v>782</v>
      </c>
      <c r="B189" t="s">
        <v>783</v>
      </c>
      <c r="C189" t="s">
        <v>29</v>
      </c>
      <c r="D189" t="s">
        <v>784</v>
      </c>
      <c r="E189" t="s">
        <v>31</v>
      </c>
      <c r="F189" t="s">
        <v>75</v>
      </c>
      <c r="G189" t="s">
        <v>785</v>
      </c>
      <c r="H189" t="s">
        <v>18</v>
      </c>
      <c r="I189" t="s">
        <v>19</v>
      </c>
      <c r="J189" s="1">
        <v>45322</v>
      </c>
      <c r="K189" s="1">
        <v>45388</v>
      </c>
      <c r="L189" t="b">
        <f>COUNTIF(tbl_vendors[Vendor_ID],tbl_vendors[[#This Row],[Vendor_ID]])&gt;1</f>
        <v>0</v>
      </c>
      <c r="M189" t="b">
        <f>ISBLANK(tbl_vendors[[#This Row],[Vendor_ID]])</f>
        <v>0</v>
      </c>
      <c r="N189" t="b">
        <f>LEN(TRIM(tbl_vendors[[#This Row],[Vendor_Name]]))=0</f>
        <v>0</v>
      </c>
      <c r="O189" t="b">
        <f>LEN(TRIM(tbl_vendors[[#This Row],[Email]]))=0</f>
        <v>0</v>
      </c>
      <c r="P189" t="b">
        <f>OR(ISERROR(FIND("@",tbl_vendors[[#This Row],[Email]])),ISERROR(FIND(".",tbl_vendors[[#This Row],[Email]])))</f>
        <v>0</v>
      </c>
      <c r="Q189" t="b">
        <f>ISNA(MATCH(tbl_vendors[[#This Row],[Country]],tbl_country[country],0))</f>
        <v>0</v>
      </c>
      <c r="R189" t="b">
        <f>ISNA(MATCH(tbl_vendors[[#This Row],[Currency]],tbl_country[currency],0))</f>
        <v>0</v>
      </c>
      <c r="S189" t="b">
        <f>_xlfn.XLOOKUP(tbl_vendors[[#This Row],[Country]],tbl_country[country],tbl_country[currency],"NotFound")&lt;&gt;tbl_vendors[[#This Row],[Currency]]</f>
        <v>0</v>
      </c>
      <c r="T189" t="b">
        <f>ISNA(MATCH(tbl_vendors[[#This Row],[Payment_Terms]],tbl_payment_terms[Payment_Terms],0))</f>
        <v>0</v>
      </c>
      <c r="U189" t="b">
        <f>ISNA(MATCH(tbl_vendors[[#This Row],[Status]],tbl_status[valid_status]))</f>
        <v>0</v>
      </c>
      <c r="V189" t="b">
        <f ca="1">tbl_vendors[[#This Row],[Created_Date]]&gt;TODAY()</f>
        <v>0</v>
      </c>
      <c r="W189" t="b">
        <f>tbl_vendors[[#This Row],[Updated_Date]]&lt;tbl_vendors[[#This Row],[Created_Date]]</f>
        <v>0</v>
      </c>
      <c r="X189" t="b">
        <f>COUNTIF(tbl_vendors[Vendor_Name],tbl_vendors[[#This Row],[Vendor_Name]])&gt;1</f>
        <v>0</v>
      </c>
      <c r="Y189" s="14" cm="1">
        <f t="array" aca="1" ref="Y189" ca="1">IFERROR(SUM(L189:X189*1),4)</f>
        <v>0</v>
      </c>
      <c r="Z189" t="str">
        <f ca="1">IF(tbl_vendors[[#This Row],[error_count]]&gt;0,"FAIL","PASS")</f>
        <v>PASS</v>
      </c>
    </row>
    <row r="190" spans="1:26" x14ac:dyDescent="0.3">
      <c r="A190" t="s">
        <v>786</v>
      </c>
      <c r="B190" t="s">
        <v>787</v>
      </c>
      <c r="C190" t="s">
        <v>100</v>
      </c>
      <c r="D190" t="s">
        <v>788</v>
      </c>
      <c r="E190" t="s">
        <v>39</v>
      </c>
      <c r="F190" t="s">
        <v>75</v>
      </c>
      <c r="G190" t="s">
        <v>789</v>
      </c>
      <c r="H190" t="s">
        <v>18</v>
      </c>
      <c r="I190" t="s">
        <v>19</v>
      </c>
      <c r="J190" s="1">
        <v>45637</v>
      </c>
      <c r="K190" s="1">
        <v>46063</v>
      </c>
      <c r="L190" t="b">
        <f>COUNTIF(tbl_vendors[Vendor_ID],tbl_vendors[[#This Row],[Vendor_ID]])&gt;1</f>
        <v>0</v>
      </c>
      <c r="M190" t="b">
        <f>ISBLANK(tbl_vendors[[#This Row],[Vendor_ID]])</f>
        <v>0</v>
      </c>
      <c r="N190" t="b">
        <f>LEN(TRIM(tbl_vendors[[#This Row],[Vendor_Name]]))=0</f>
        <v>0</v>
      </c>
      <c r="O190" t="b">
        <f>LEN(TRIM(tbl_vendors[[#This Row],[Email]]))=0</f>
        <v>0</v>
      </c>
      <c r="P190" t="b">
        <f>OR(ISERROR(FIND("@",tbl_vendors[[#This Row],[Email]])),ISERROR(FIND(".",tbl_vendors[[#This Row],[Email]])))</f>
        <v>0</v>
      </c>
      <c r="Q190" t="b">
        <f>ISNA(MATCH(tbl_vendors[[#This Row],[Country]],tbl_country[country],0))</f>
        <v>0</v>
      </c>
      <c r="R190" t="b">
        <f>ISNA(MATCH(tbl_vendors[[#This Row],[Currency]],tbl_country[currency],0))</f>
        <v>0</v>
      </c>
      <c r="S190" t="b">
        <f>_xlfn.XLOOKUP(tbl_vendors[[#This Row],[Country]],tbl_country[country],tbl_country[currency],"NotFound")&lt;&gt;tbl_vendors[[#This Row],[Currency]]</f>
        <v>0</v>
      </c>
      <c r="T190" t="b">
        <f>ISNA(MATCH(tbl_vendors[[#This Row],[Payment_Terms]],tbl_payment_terms[Payment_Terms],0))</f>
        <v>0</v>
      </c>
      <c r="U190" t="b">
        <f>ISNA(MATCH(tbl_vendors[[#This Row],[Status]],tbl_status[valid_status]))</f>
        <v>0</v>
      </c>
      <c r="V190" t="b">
        <f ca="1">tbl_vendors[[#This Row],[Created_Date]]&gt;TODAY()</f>
        <v>0</v>
      </c>
      <c r="W190" t="b">
        <f>tbl_vendors[[#This Row],[Updated_Date]]&lt;tbl_vendors[[#This Row],[Created_Date]]</f>
        <v>0</v>
      </c>
      <c r="X190" t="b">
        <f>COUNTIF(tbl_vendors[Vendor_Name],tbl_vendors[[#This Row],[Vendor_Name]])&gt;1</f>
        <v>0</v>
      </c>
      <c r="Y190" s="14" cm="1">
        <f t="array" aca="1" ref="Y190" ca="1">IFERROR(SUM(L190:X190*1),4)</f>
        <v>0</v>
      </c>
      <c r="Z190" t="str">
        <f ca="1">IF(tbl_vendors[[#This Row],[error_count]]&gt;0,"FAIL","PASS")</f>
        <v>PASS</v>
      </c>
    </row>
    <row r="191" spans="1:26" x14ac:dyDescent="0.3">
      <c r="A191" t="s">
        <v>790</v>
      </c>
      <c r="B191" t="s">
        <v>791</v>
      </c>
      <c r="C191" t="s">
        <v>100</v>
      </c>
      <c r="D191" t="s">
        <v>792</v>
      </c>
      <c r="E191" t="s">
        <v>39</v>
      </c>
      <c r="F191" t="s">
        <v>40</v>
      </c>
      <c r="G191" t="s">
        <v>793</v>
      </c>
      <c r="H191" t="s">
        <v>18</v>
      </c>
      <c r="I191" t="s">
        <v>26</v>
      </c>
      <c r="J191" s="1">
        <v>44517</v>
      </c>
      <c r="K191" s="1">
        <v>44947</v>
      </c>
      <c r="L191" t="b">
        <f>COUNTIF(tbl_vendors[Vendor_ID],tbl_vendors[[#This Row],[Vendor_ID]])&gt;1</f>
        <v>0</v>
      </c>
      <c r="M191" t="b">
        <f>ISBLANK(tbl_vendors[[#This Row],[Vendor_ID]])</f>
        <v>0</v>
      </c>
      <c r="N191" t="b">
        <f>LEN(TRIM(tbl_vendors[[#This Row],[Vendor_Name]]))=0</f>
        <v>0</v>
      </c>
      <c r="O191" t="b">
        <f>LEN(TRIM(tbl_vendors[[#This Row],[Email]]))=0</f>
        <v>0</v>
      </c>
      <c r="P191" t="b">
        <f>OR(ISERROR(FIND("@",tbl_vendors[[#This Row],[Email]])),ISERROR(FIND(".",tbl_vendors[[#This Row],[Email]])))</f>
        <v>0</v>
      </c>
      <c r="Q191" t="b">
        <f>ISNA(MATCH(tbl_vendors[[#This Row],[Country]],tbl_country[country],0))</f>
        <v>0</v>
      </c>
      <c r="R191" t="b">
        <f>ISNA(MATCH(tbl_vendors[[#This Row],[Currency]],tbl_country[currency],0))</f>
        <v>0</v>
      </c>
      <c r="S191" t="b">
        <f>_xlfn.XLOOKUP(tbl_vendors[[#This Row],[Country]],tbl_country[country],tbl_country[currency],"NotFound")&lt;&gt;tbl_vendors[[#This Row],[Currency]]</f>
        <v>0</v>
      </c>
      <c r="T191" t="b">
        <f>ISNA(MATCH(tbl_vendors[[#This Row],[Payment_Terms]],tbl_payment_terms[Payment_Terms],0))</f>
        <v>0</v>
      </c>
      <c r="U191" t="b">
        <f>ISNA(MATCH(tbl_vendors[[#This Row],[Status]],tbl_status[valid_status]))</f>
        <v>0</v>
      </c>
      <c r="V191" t="b">
        <f ca="1">tbl_vendors[[#This Row],[Created_Date]]&gt;TODAY()</f>
        <v>0</v>
      </c>
      <c r="W191" t="b">
        <f>tbl_vendors[[#This Row],[Updated_Date]]&lt;tbl_vendors[[#This Row],[Created_Date]]</f>
        <v>0</v>
      </c>
      <c r="X191" t="b">
        <f>COUNTIF(tbl_vendors[Vendor_Name],tbl_vendors[[#This Row],[Vendor_Name]])&gt;1</f>
        <v>0</v>
      </c>
      <c r="Y191" s="14" cm="1">
        <f t="array" aca="1" ref="Y191" ca="1">IFERROR(SUM(L191:X191*1),4)</f>
        <v>0</v>
      </c>
      <c r="Z191" t="str">
        <f ca="1">IF(tbl_vendors[[#This Row],[error_count]]&gt;0,"FAIL","PASS")</f>
        <v>PASS</v>
      </c>
    </row>
    <row r="192" spans="1:26" x14ac:dyDescent="0.3">
      <c r="A192" t="s">
        <v>794</v>
      </c>
      <c r="B192" t="s">
        <v>795</v>
      </c>
      <c r="C192" t="s">
        <v>29</v>
      </c>
      <c r="D192" t="s">
        <v>796</v>
      </c>
      <c r="E192" t="s">
        <v>31</v>
      </c>
      <c r="F192" t="s">
        <v>40</v>
      </c>
      <c r="G192" t="s">
        <v>797</v>
      </c>
      <c r="H192" t="s">
        <v>25</v>
      </c>
      <c r="I192" t="s">
        <v>19</v>
      </c>
      <c r="J192" s="1">
        <v>45207</v>
      </c>
      <c r="K192" s="1">
        <v>45336</v>
      </c>
      <c r="L192" t="b">
        <f>COUNTIF(tbl_vendors[Vendor_ID],tbl_vendors[[#This Row],[Vendor_ID]])&gt;1</f>
        <v>0</v>
      </c>
      <c r="M192" t="b">
        <f>ISBLANK(tbl_vendors[[#This Row],[Vendor_ID]])</f>
        <v>0</v>
      </c>
      <c r="N192" t="b">
        <f>LEN(TRIM(tbl_vendors[[#This Row],[Vendor_Name]]))=0</f>
        <v>0</v>
      </c>
      <c r="O192" t="b">
        <f>LEN(TRIM(tbl_vendors[[#This Row],[Email]]))=0</f>
        <v>0</v>
      </c>
      <c r="P192" t="b">
        <f>OR(ISERROR(FIND("@",tbl_vendors[[#This Row],[Email]])),ISERROR(FIND(".",tbl_vendors[[#This Row],[Email]])))</f>
        <v>0</v>
      </c>
      <c r="Q192" t="b">
        <f>ISNA(MATCH(tbl_vendors[[#This Row],[Country]],tbl_country[country],0))</f>
        <v>0</v>
      </c>
      <c r="R192" t="b">
        <f>ISNA(MATCH(tbl_vendors[[#This Row],[Currency]],tbl_country[currency],0))</f>
        <v>0</v>
      </c>
      <c r="S192" t="b">
        <f>_xlfn.XLOOKUP(tbl_vendors[[#This Row],[Country]],tbl_country[country],tbl_country[currency],"NotFound")&lt;&gt;tbl_vendors[[#This Row],[Currency]]</f>
        <v>0</v>
      </c>
      <c r="T192" t="b">
        <f>ISNA(MATCH(tbl_vendors[[#This Row],[Payment_Terms]],tbl_payment_terms[Payment_Terms],0))</f>
        <v>0</v>
      </c>
      <c r="U192" t="b">
        <f>ISNA(MATCH(tbl_vendors[[#This Row],[Status]],tbl_status[valid_status]))</f>
        <v>0</v>
      </c>
      <c r="V192" t="b">
        <f ca="1">tbl_vendors[[#This Row],[Created_Date]]&gt;TODAY()</f>
        <v>0</v>
      </c>
      <c r="W192" t="b">
        <f>tbl_vendors[[#This Row],[Updated_Date]]&lt;tbl_vendors[[#This Row],[Created_Date]]</f>
        <v>0</v>
      </c>
      <c r="X192" t="b">
        <f>COUNTIF(tbl_vendors[Vendor_Name],tbl_vendors[[#This Row],[Vendor_Name]])&gt;1</f>
        <v>0</v>
      </c>
      <c r="Y192" s="14" cm="1">
        <f t="array" aca="1" ref="Y192" ca="1">IFERROR(SUM(L192:X192*1),4)</f>
        <v>0</v>
      </c>
      <c r="Z192" t="str">
        <f ca="1">IF(tbl_vendors[[#This Row],[error_count]]&gt;0,"FAIL","PASS")</f>
        <v>PASS</v>
      </c>
    </row>
    <row r="193" spans="1:26" x14ac:dyDescent="0.3">
      <c r="A193" t="s">
        <v>798</v>
      </c>
      <c r="B193" t="s">
        <v>799</v>
      </c>
      <c r="C193" t="s">
        <v>37</v>
      </c>
      <c r="D193" t="s">
        <v>800</v>
      </c>
      <c r="E193" t="s">
        <v>39</v>
      </c>
      <c r="F193" t="s">
        <v>16</v>
      </c>
      <c r="G193" t="s">
        <v>801</v>
      </c>
      <c r="H193" t="s">
        <v>47</v>
      </c>
      <c r="I193" t="s">
        <v>53</v>
      </c>
      <c r="J193" s="1">
        <v>45333</v>
      </c>
      <c r="K193" s="1">
        <v>45694</v>
      </c>
      <c r="L193" t="b">
        <f>COUNTIF(tbl_vendors[Vendor_ID],tbl_vendors[[#This Row],[Vendor_ID]])&gt;1</f>
        <v>0</v>
      </c>
      <c r="M193" t="b">
        <f>ISBLANK(tbl_vendors[[#This Row],[Vendor_ID]])</f>
        <v>0</v>
      </c>
      <c r="N193" t="b">
        <f>LEN(TRIM(tbl_vendors[[#This Row],[Vendor_Name]]))=0</f>
        <v>0</v>
      </c>
      <c r="O193" t="b">
        <f>LEN(TRIM(tbl_vendors[[#This Row],[Email]]))=0</f>
        <v>0</v>
      </c>
      <c r="P193" t="b">
        <f>OR(ISERROR(FIND("@",tbl_vendors[[#This Row],[Email]])),ISERROR(FIND(".",tbl_vendors[[#This Row],[Email]])))</f>
        <v>0</v>
      </c>
      <c r="Q193" t="b">
        <f>ISNA(MATCH(tbl_vendors[[#This Row],[Country]],tbl_country[country],0))</f>
        <v>0</v>
      </c>
      <c r="R193" t="b">
        <f>ISNA(MATCH(tbl_vendors[[#This Row],[Currency]],tbl_country[currency],0))</f>
        <v>0</v>
      </c>
      <c r="S193" t="b">
        <f>_xlfn.XLOOKUP(tbl_vendors[[#This Row],[Country]],tbl_country[country],tbl_country[currency],"NotFound")&lt;&gt;tbl_vendors[[#This Row],[Currency]]</f>
        <v>0</v>
      </c>
      <c r="T193" t="b">
        <f>ISNA(MATCH(tbl_vendors[[#This Row],[Payment_Terms]],tbl_payment_terms[Payment_Terms],0))</f>
        <v>0</v>
      </c>
      <c r="U193" t="b">
        <f>ISNA(MATCH(tbl_vendors[[#This Row],[Status]],tbl_status[valid_status]))</f>
        <v>1</v>
      </c>
      <c r="V193" t="b">
        <f ca="1">tbl_vendors[[#This Row],[Created_Date]]&gt;TODAY()</f>
        <v>0</v>
      </c>
      <c r="W193" t="b">
        <f>tbl_vendors[[#This Row],[Updated_Date]]&lt;tbl_vendors[[#This Row],[Created_Date]]</f>
        <v>0</v>
      </c>
      <c r="X193" t="b">
        <f>COUNTIF(tbl_vendors[Vendor_Name],tbl_vendors[[#This Row],[Vendor_Name]])&gt;1</f>
        <v>0</v>
      </c>
      <c r="Y193" s="14" cm="1">
        <f t="array" aca="1" ref="Y193" ca="1">IFERROR(SUM(L193:X193*1),4)</f>
        <v>1</v>
      </c>
      <c r="Z193" t="str">
        <f ca="1">IF(tbl_vendors[[#This Row],[error_count]]&gt;0,"FAIL","PASS")</f>
        <v>FAIL</v>
      </c>
    </row>
    <row r="194" spans="1:26" x14ac:dyDescent="0.3">
      <c r="A194" t="s">
        <v>802</v>
      </c>
      <c r="B194" t="s">
        <v>803</v>
      </c>
      <c r="C194" t="s">
        <v>100</v>
      </c>
      <c r="D194" t="s">
        <v>804</v>
      </c>
      <c r="E194" t="s">
        <v>39</v>
      </c>
      <c r="F194" t="s">
        <v>32</v>
      </c>
      <c r="G194" t="s">
        <v>805</v>
      </c>
      <c r="H194" t="s">
        <v>18</v>
      </c>
      <c r="I194" t="s">
        <v>53</v>
      </c>
      <c r="J194" s="1">
        <v>44960</v>
      </c>
      <c r="K194" s="1">
        <v>44980</v>
      </c>
      <c r="L194" t="b">
        <f>COUNTIF(tbl_vendors[Vendor_ID],tbl_vendors[[#This Row],[Vendor_ID]])&gt;1</f>
        <v>0</v>
      </c>
      <c r="M194" t="b">
        <f>ISBLANK(tbl_vendors[[#This Row],[Vendor_ID]])</f>
        <v>0</v>
      </c>
      <c r="N194" t="b">
        <f>LEN(TRIM(tbl_vendors[[#This Row],[Vendor_Name]]))=0</f>
        <v>0</v>
      </c>
      <c r="O194" t="b">
        <f>LEN(TRIM(tbl_vendors[[#This Row],[Email]]))=0</f>
        <v>0</v>
      </c>
      <c r="P194" t="b">
        <f>OR(ISERROR(FIND("@",tbl_vendors[[#This Row],[Email]])),ISERROR(FIND(".",tbl_vendors[[#This Row],[Email]])))</f>
        <v>0</v>
      </c>
      <c r="Q194" t="b">
        <f>ISNA(MATCH(tbl_vendors[[#This Row],[Country]],tbl_country[country],0))</f>
        <v>0</v>
      </c>
      <c r="R194" t="b">
        <f>ISNA(MATCH(tbl_vendors[[#This Row],[Currency]],tbl_country[currency],0))</f>
        <v>0</v>
      </c>
      <c r="S194" t="b">
        <f>_xlfn.XLOOKUP(tbl_vendors[[#This Row],[Country]],tbl_country[country],tbl_country[currency],"NotFound")&lt;&gt;tbl_vendors[[#This Row],[Currency]]</f>
        <v>0</v>
      </c>
      <c r="T194" t="b">
        <f>ISNA(MATCH(tbl_vendors[[#This Row],[Payment_Terms]],tbl_payment_terms[Payment_Terms],0))</f>
        <v>0</v>
      </c>
      <c r="U194" t="b">
        <f>ISNA(MATCH(tbl_vendors[[#This Row],[Status]],tbl_status[valid_status]))</f>
        <v>1</v>
      </c>
      <c r="V194" t="b">
        <f ca="1">tbl_vendors[[#This Row],[Created_Date]]&gt;TODAY()</f>
        <v>0</v>
      </c>
      <c r="W194" t="b">
        <f>tbl_vendors[[#This Row],[Updated_Date]]&lt;tbl_vendors[[#This Row],[Created_Date]]</f>
        <v>0</v>
      </c>
      <c r="X194" t="b">
        <f>COUNTIF(tbl_vendors[Vendor_Name],tbl_vendors[[#This Row],[Vendor_Name]])&gt;1</f>
        <v>0</v>
      </c>
      <c r="Y194" s="14" cm="1">
        <f t="array" aca="1" ref="Y194" ca="1">IFERROR(SUM(L194:X194*1),4)</f>
        <v>1</v>
      </c>
      <c r="Z194" t="str">
        <f ca="1">IF(tbl_vendors[[#This Row],[error_count]]&gt;0,"FAIL","PASS")</f>
        <v>FAIL</v>
      </c>
    </row>
    <row r="195" spans="1:26" x14ac:dyDescent="0.3">
      <c r="A195" t="s">
        <v>806</v>
      </c>
      <c r="B195" t="s">
        <v>807</v>
      </c>
      <c r="C195" t="s">
        <v>56</v>
      </c>
      <c r="D195" t="s">
        <v>808</v>
      </c>
      <c r="E195" t="s">
        <v>58</v>
      </c>
      <c r="F195" t="s">
        <v>75</v>
      </c>
      <c r="G195" t="s">
        <v>809</v>
      </c>
      <c r="H195" t="s">
        <v>69</v>
      </c>
      <c r="I195" t="s">
        <v>53</v>
      </c>
      <c r="J195" s="1">
        <v>46105</v>
      </c>
      <c r="K195" s="1">
        <v>46125</v>
      </c>
      <c r="L195" t="b">
        <f>COUNTIF(tbl_vendors[Vendor_ID],tbl_vendors[[#This Row],[Vendor_ID]])&gt;1</f>
        <v>0</v>
      </c>
      <c r="M195" t="b">
        <f>ISBLANK(tbl_vendors[[#This Row],[Vendor_ID]])</f>
        <v>0</v>
      </c>
      <c r="N195" t="b">
        <f>LEN(TRIM(tbl_vendors[[#This Row],[Vendor_Name]]))=0</f>
        <v>0</v>
      </c>
      <c r="O195" t="b">
        <f>LEN(TRIM(tbl_vendors[[#This Row],[Email]]))=0</f>
        <v>0</v>
      </c>
      <c r="P195" t="b">
        <f>OR(ISERROR(FIND("@",tbl_vendors[[#This Row],[Email]])),ISERROR(FIND(".",tbl_vendors[[#This Row],[Email]])))</f>
        <v>0</v>
      </c>
      <c r="Q195" t="b">
        <f>ISNA(MATCH(tbl_vendors[[#This Row],[Country]],tbl_country[country],0))</f>
        <v>0</v>
      </c>
      <c r="R195" t="b">
        <f>ISNA(MATCH(tbl_vendors[[#This Row],[Currency]],tbl_country[currency],0))</f>
        <v>0</v>
      </c>
      <c r="S195" t="b">
        <f>_xlfn.XLOOKUP(tbl_vendors[[#This Row],[Country]],tbl_country[country],tbl_country[currency],"NotFound")&lt;&gt;tbl_vendors[[#This Row],[Currency]]</f>
        <v>0</v>
      </c>
      <c r="T195" t="b">
        <f>ISNA(MATCH(tbl_vendors[[#This Row],[Payment_Terms]],tbl_payment_terms[Payment_Terms],0))</f>
        <v>0</v>
      </c>
      <c r="U195" t="b">
        <f>ISNA(MATCH(tbl_vendors[[#This Row],[Status]],tbl_status[valid_status]))</f>
        <v>1</v>
      </c>
      <c r="V195" t="b">
        <f ca="1">tbl_vendors[[#This Row],[Created_Date]]&gt;TODAY()</f>
        <v>0</v>
      </c>
      <c r="W195" t="b">
        <f>tbl_vendors[[#This Row],[Updated_Date]]&lt;tbl_vendors[[#This Row],[Created_Date]]</f>
        <v>0</v>
      </c>
      <c r="X195" t="b">
        <f>COUNTIF(tbl_vendors[Vendor_Name],tbl_vendors[[#This Row],[Vendor_Name]])&gt;1</f>
        <v>0</v>
      </c>
      <c r="Y195" s="14" cm="1">
        <f t="array" aca="1" ref="Y195" ca="1">IFERROR(SUM(L195:X195*1),4)</f>
        <v>1</v>
      </c>
      <c r="Z195" t="str">
        <f ca="1">IF(tbl_vendors[[#This Row],[error_count]]&gt;0,"FAIL","PASS")</f>
        <v>FAIL</v>
      </c>
    </row>
    <row r="196" spans="1:26" x14ac:dyDescent="0.3">
      <c r="A196" t="s">
        <v>810</v>
      </c>
      <c r="B196" t="s">
        <v>811</v>
      </c>
      <c r="C196" t="s">
        <v>37</v>
      </c>
      <c r="D196" t="s">
        <v>812</v>
      </c>
      <c r="E196" t="s">
        <v>39</v>
      </c>
      <c r="F196" t="s">
        <v>16</v>
      </c>
      <c r="G196" t="s">
        <v>813</v>
      </c>
      <c r="H196" t="s">
        <v>42</v>
      </c>
      <c r="I196" t="s">
        <v>53</v>
      </c>
      <c r="J196" s="1">
        <v>45783</v>
      </c>
      <c r="K196" s="1">
        <v>46035</v>
      </c>
      <c r="L196" t="b">
        <f>COUNTIF(tbl_vendors[Vendor_ID],tbl_vendors[[#This Row],[Vendor_ID]])&gt;1</f>
        <v>0</v>
      </c>
      <c r="M196" t="b">
        <f>ISBLANK(tbl_vendors[[#This Row],[Vendor_ID]])</f>
        <v>0</v>
      </c>
      <c r="N196" t="b">
        <f>LEN(TRIM(tbl_vendors[[#This Row],[Vendor_Name]]))=0</f>
        <v>0</v>
      </c>
      <c r="O196" t="b">
        <f>LEN(TRIM(tbl_vendors[[#This Row],[Email]]))=0</f>
        <v>0</v>
      </c>
      <c r="P196" t="b">
        <f>OR(ISERROR(FIND("@",tbl_vendors[[#This Row],[Email]])),ISERROR(FIND(".",tbl_vendors[[#This Row],[Email]])))</f>
        <v>0</v>
      </c>
      <c r="Q196" t="b">
        <f>ISNA(MATCH(tbl_vendors[[#This Row],[Country]],tbl_country[country],0))</f>
        <v>0</v>
      </c>
      <c r="R196" t="b">
        <f>ISNA(MATCH(tbl_vendors[[#This Row],[Currency]],tbl_country[currency],0))</f>
        <v>0</v>
      </c>
      <c r="S196" t="b">
        <f>_xlfn.XLOOKUP(tbl_vendors[[#This Row],[Country]],tbl_country[country],tbl_country[currency],"NotFound")&lt;&gt;tbl_vendors[[#This Row],[Currency]]</f>
        <v>0</v>
      </c>
      <c r="T196" t="b">
        <f>ISNA(MATCH(tbl_vendors[[#This Row],[Payment_Terms]],tbl_payment_terms[Payment_Terms],0))</f>
        <v>0</v>
      </c>
      <c r="U196" t="b">
        <f>ISNA(MATCH(tbl_vendors[[#This Row],[Status]],tbl_status[valid_status]))</f>
        <v>1</v>
      </c>
      <c r="V196" t="b">
        <f ca="1">tbl_vendors[[#This Row],[Created_Date]]&gt;TODAY()</f>
        <v>0</v>
      </c>
      <c r="W196" t="b">
        <f>tbl_vendors[[#This Row],[Updated_Date]]&lt;tbl_vendors[[#This Row],[Created_Date]]</f>
        <v>0</v>
      </c>
      <c r="X196" t="b">
        <f>COUNTIF(tbl_vendors[Vendor_Name],tbl_vendors[[#This Row],[Vendor_Name]])&gt;1</f>
        <v>0</v>
      </c>
      <c r="Y196" s="14" cm="1">
        <f t="array" aca="1" ref="Y196" ca="1">IFERROR(SUM(L196:X196*1),4)</f>
        <v>1</v>
      </c>
      <c r="Z196" t="str">
        <f ca="1">IF(tbl_vendors[[#This Row],[error_count]]&gt;0,"FAIL","PASS")</f>
        <v>FAIL</v>
      </c>
    </row>
    <row r="197" spans="1:26" x14ac:dyDescent="0.3">
      <c r="A197" t="s">
        <v>814</v>
      </c>
      <c r="B197" t="s">
        <v>815</v>
      </c>
      <c r="C197" t="s">
        <v>153</v>
      </c>
      <c r="D197" t="s">
        <v>816</v>
      </c>
      <c r="E197" t="s">
        <v>155</v>
      </c>
      <c r="F197" t="s">
        <v>23</v>
      </c>
      <c r="G197" t="s">
        <v>817</v>
      </c>
      <c r="H197" t="s">
        <v>52</v>
      </c>
      <c r="I197" t="s">
        <v>26</v>
      </c>
      <c r="J197" s="1">
        <v>45470</v>
      </c>
      <c r="K197" s="1">
        <v>45967</v>
      </c>
      <c r="L197" t="b">
        <f>COUNTIF(tbl_vendors[Vendor_ID],tbl_vendors[[#This Row],[Vendor_ID]])&gt;1</f>
        <v>0</v>
      </c>
      <c r="M197" t="b">
        <f>ISBLANK(tbl_vendors[[#This Row],[Vendor_ID]])</f>
        <v>0</v>
      </c>
      <c r="N197" t="b">
        <f>LEN(TRIM(tbl_vendors[[#This Row],[Vendor_Name]]))=0</f>
        <v>0</v>
      </c>
      <c r="O197" t="b">
        <f>LEN(TRIM(tbl_vendors[[#This Row],[Email]]))=0</f>
        <v>0</v>
      </c>
      <c r="P197" t="b">
        <f>OR(ISERROR(FIND("@",tbl_vendors[[#This Row],[Email]])),ISERROR(FIND(".",tbl_vendors[[#This Row],[Email]])))</f>
        <v>0</v>
      </c>
      <c r="Q197" t="b">
        <f>ISNA(MATCH(tbl_vendors[[#This Row],[Country]],tbl_country[country],0))</f>
        <v>0</v>
      </c>
      <c r="R197" t="b">
        <f>ISNA(MATCH(tbl_vendors[[#This Row],[Currency]],tbl_country[currency],0))</f>
        <v>0</v>
      </c>
      <c r="S197" t="b">
        <f>_xlfn.XLOOKUP(tbl_vendors[[#This Row],[Country]],tbl_country[country],tbl_country[currency],"NotFound")&lt;&gt;tbl_vendors[[#This Row],[Currency]]</f>
        <v>0</v>
      </c>
      <c r="T197" t="b">
        <f>ISNA(MATCH(tbl_vendors[[#This Row],[Payment_Terms]],tbl_payment_terms[Payment_Terms],0))</f>
        <v>0</v>
      </c>
      <c r="U197" t="b">
        <f>ISNA(MATCH(tbl_vendors[[#This Row],[Status]],tbl_status[valid_status]))</f>
        <v>0</v>
      </c>
      <c r="V197" t="b">
        <f ca="1">tbl_vendors[[#This Row],[Created_Date]]&gt;TODAY()</f>
        <v>0</v>
      </c>
      <c r="W197" t="b">
        <f>tbl_vendors[[#This Row],[Updated_Date]]&lt;tbl_vendors[[#This Row],[Created_Date]]</f>
        <v>0</v>
      </c>
      <c r="X197" t="b">
        <f>COUNTIF(tbl_vendors[Vendor_Name],tbl_vendors[[#This Row],[Vendor_Name]])&gt;1</f>
        <v>0</v>
      </c>
      <c r="Y197" s="14" cm="1">
        <f t="array" aca="1" ref="Y197" ca="1">IFERROR(SUM(L197:X197*1),4)</f>
        <v>0</v>
      </c>
      <c r="Z197" t="str">
        <f ca="1">IF(tbl_vendors[[#This Row],[error_count]]&gt;0,"FAIL","PASS")</f>
        <v>PASS</v>
      </c>
    </row>
    <row r="198" spans="1:26" x14ac:dyDescent="0.3">
      <c r="A198" t="s">
        <v>818</v>
      </c>
      <c r="B198" t="s">
        <v>819</v>
      </c>
      <c r="C198" t="s">
        <v>153</v>
      </c>
      <c r="D198" t="s">
        <v>820</v>
      </c>
      <c r="E198" t="s">
        <v>155</v>
      </c>
      <c r="F198" t="s">
        <v>16</v>
      </c>
      <c r="G198" t="s">
        <v>821</v>
      </c>
      <c r="H198" t="s">
        <v>34</v>
      </c>
      <c r="I198" t="s">
        <v>53</v>
      </c>
      <c r="J198" s="1">
        <v>45342</v>
      </c>
      <c r="K198" s="1">
        <v>45390</v>
      </c>
      <c r="L198" t="b">
        <f>COUNTIF(tbl_vendors[Vendor_ID],tbl_vendors[[#This Row],[Vendor_ID]])&gt;1</f>
        <v>0</v>
      </c>
      <c r="M198" t="b">
        <f>ISBLANK(tbl_vendors[[#This Row],[Vendor_ID]])</f>
        <v>0</v>
      </c>
      <c r="N198" t="b">
        <f>LEN(TRIM(tbl_vendors[[#This Row],[Vendor_Name]]))=0</f>
        <v>0</v>
      </c>
      <c r="O198" t="b">
        <f>LEN(TRIM(tbl_vendors[[#This Row],[Email]]))=0</f>
        <v>0</v>
      </c>
      <c r="P198" t="b">
        <f>OR(ISERROR(FIND("@",tbl_vendors[[#This Row],[Email]])),ISERROR(FIND(".",tbl_vendors[[#This Row],[Email]])))</f>
        <v>0</v>
      </c>
      <c r="Q198" t="b">
        <f>ISNA(MATCH(tbl_vendors[[#This Row],[Country]],tbl_country[country],0))</f>
        <v>0</v>
      </c>
      <c r="R198" t="b">
        <f>ISNA(MATCH(tbl_vendors[[#This Row],[Currency]],tbl_country[currency],0))</f>
        <v>0</v>
      </c>
      <c r="S198" t="b">
        <f>_xlfn.XLOOKUP(tbl_vendors[[#This Row],[Country]],tbl_country[country],tbl_country[currency],"NotFound")&lt;&gt;tbl_vendors[[#This Row],[Currency]]</f>
        <v>0</v>
      </c>
      <c r="T198" t="b">
        <f>ISNA(MATCH(tbl_vendors[[#This Row],[Payment_Terms]],tbl_payment_terms[Payment_Terms],0))</f>
        <v>0</v>
      </c>
      <c r="U198" t="b">
        <f>ISNA(MATCH(tbl_vendors[[#This Row],[Status]],tbl_status[valid_status]))</f>
        <v>1</v>
      </c>
      <c r="V198" t="b">
        <f ca="1">tbl_vendors[[#This Row],[Created_Date]]&gt;TODAY()</f>
        <v>0</v>
      </c>
      <c r="W198" t="b">
        <f>tbl_vendors[[#This Row],[Updated_Date]]&lt;tbl_vendors[[#This Row],[Created_Date]]</f>
        <v>0</v>
      </c>
      <c r="X198" t="b">
        <f>COUNTIF(tbl_vendors[Vendor_Name],tbl_vendors[[#This Row],[Vendor_Name]])&gt;1</f>
        <v>0</v>
      </c>
      <c r="Y198" s="14" cm="1">
        <f t="array" aca="1" ref="Y198" ca="1">IFERROR(SUM(L198:X198*1),4)</f>
        <v>1</v>
      </c>
      <c r="Z198" t="str">
        <f ca="1">IF(tbl_vendors[[#This Row],[error_count]]&gt;0,"FAIL","PASS")</f>
        <v>FAIL</v>
      </c>
    </row>
    <row r="199" spans="1:26" x14ac:dyDescent="0.3">
      <c r="A199" t="s">
        <v>822</v>
      </c>
      <c r="B199" t="s">
        <v>823</v>
      </c>
      <c r="C199" t="s">
        <v>66</v>
      </c>
      <c r="D199" t="s">
        <v>824</v>
      </c>
      <c r="E199" t="s">
        <v>67</v>
      </c>
      <c r="F199" t="s">
        <v>75</v>
      </c>
      <c r="G199" t="s">
        <v>825</v>
      </c>
      <c r="H199" t="s">
        <v>25</v>
      </c>
      <c r="I199" t="s">
        <v>26</v>
      </c>
      <c r="J199" s="1">
        <v>45324</v>
      </c>
      <c r="K199" s="1">
        <v>46134</v>
      </c>
      <c r="L199" t="b">
        <f>COUNTIF(tbl_vendors[Vendor_ID],tbl_vendors[[#This Row],[Vendor_ID]])&gt;1</f>
        <v>0</v>
      </c>
      <c r="M199" t="b">
        <f>ISBLANK(tbl_vendors[[#This Row],[Vendor_ID]])</f>
        <v>0</v>
      </c>
      <c r="N199" t="b">
        <f>LEN(TRIM(tbl_vendors[[#This Row],[Vendor_Name]]))=0</f>
        <v>0</v>
      </c>
      <c r="O199" t="b">
        <f>LEN(TRIM(tbl_vendors[[#This Row],[Email]]))=0</f>
        <v>0</v>
      </c>
      <c r="P199" t="b">
        <f>OR(ISERROR(FIND("@",tbl_vendors[[#This Row],[Email]])),ISERROR(FIND(".",tbl_vendors[[#This Row],[Email]])))</f>
        <v>0</v>
      </c>
      <c r="Q199" t="b">
        <f>ISNA(MATCH(tbl_vendors[[#This Row],[Country]],tbl_country[country],0))</f>
        <v>0</v>
      </c>
      <c r="R199" t="b">
        <f>ISNA(MATCH(tbl_vendors[[#This Row],[Currency]],tbl_country[currency],0))</f>
        <v>0</v>
      </c>
      <c r="S199" t="b">
        <f>_xlfn.XLOOKUP(tbl_vendors[[#This Row],[Country]],tbl_country[country],tbl_country[currency],"NotFound")&lt;&gt;tbl_vendors[[#This Row],[Currency]]</f>
        <v>0</v>
      </c>
      <c r="T199" t="b">
        <f>ISNA(MATCH(tbl_vendors[[#This Row],[Payment_Terms]],tbl_payment_terms[Payment_Terms],0))</f>
        <v>0</v>
      </c>
      <c r="U199" t="b">
        <f>ISNA(MATCH(tbl_vendors[[#This Row],[Status]],tbl_status[valid_status]))</f>
        <v>0</v>
      </c>
      <c r="V199" t="b">
        <f ca="1">tbl_vendors[[#This Row],[Created_Date]]&gt;TODAY()</f>
        <v>0</v>
      </c>
      <c r="W199" t="b">
        <f>tbl_vendors[[#This Row],[Updated_Date]]&lt;tbl_vendors[[#This Row],[Created_Date]]</f>
        <v>0</v>
      </c>
      <c r="X199" t="b">
        <f>COUNTIF(tbl_vendors[Vendor_Name],tbl_vendors[[#This Row],[Vendor_Name]])&gt;1</f>
        <v>0</v>
      </c>
      <c r="Y199" s="14" cm="1">
        <f t="array" aca="1" ref="Y199" ca="1">IFERROR(SUM(L199:X199*1),4)</f>
        <v>0</v>
      </c>
      <c r="Z199" t="str">
        <f ca="1">IF(tbl_vendors[[#This Row],[error_count]]&gt;0,"FAIL","PASS")</f>
        <v>PASS</v>
      </c>
    </row>
    <row r="200" spans="1:26" x14ac:dyDescent="0.3">
      <c r="A200" t="s">
        <v>826</v>
      </c>
      <c r="B200" t="s">
        <v>827</v>
      </c>
      <c r="C200" t="s">
        <v>109</v>
      </c>
      <c r="D200" t="s">
        <v>828</v>
      </c>
      <c r="E200" t="s">
        <v>39</v>
      </c>
      <c r="F200" t="s">
        <v>16</v>
      </c>
      <c r="G200" t="s">
        <v>829</v>
      </c>
      <c r="H200" t="s">
        <v>42</v>
      </c>
      <c r="I200" t="s">
        <v>26</v>
      </c>
      <c r="J200" s="1">
        <v>44914</v>
      </c>
      <c r="K200" s="1">
        <v>44924</v>
      </c>
      <c r="L200" t="b">
        <f>COUNTIF(tbl_vendors[Vendor_ID],tbl_vendors[[#This Row],[Vendor_ID]])&gt;1</f>
        <v>0</v>
      </c>
      <c r="M200" t="b">
        <f>ISBLANK(tbl_vendors[[#This Row],[Vendor_ID]])</f>
        <v>0</v>
      </c>
      <c r="N200" t="b">
        <f>LEN(TRIM(tbl_vendors[[#This Row],[Vendor_Name]]))=0</f>
        <v>0</v>
      </c>
      <c r="O200" t="b">
        <f>LEN(TRIM(tbl_vendors[[#This Row],[Email]]))=0</f>
        <v>0</v>
      </c>
      <c r="P200" t="b">
        <f>OR(ISERROR(FIND("@",tbl_vendors[[#This Row],[Email]])),ISERROR(FIND(".",tbl_vendors[[#This Row],[Email]])))</f>
        <v>0</v>
      </c>
      <c r="Q200" t="b">
        <f>ISNA(MATCH(tbl_vendors[[#This Row],[Country]],tbl_country[country],0))</f>
        <v>0</v>
      </c>
      <c r="R200" t="b">
        <f>ISNA(MATCH(tbl_vendors[[#This Row],[Currency]],tbl_country[currency],0))</f>
        <v>0</v>
      </c>
      <c r="S200" t="b">
        <f>_xlfn.XLOOKUP(tbl_vendors[[#This Row],[Country]],tbl_country[country],tbl_country[currency],"NotFound")&lt;&gt;tbl_vendors[[#This Row],[Currency]]</f>
        <v>1</v>
      </c>
      <c r="T200" t="b">
        <f>ISNA(MATCH(tbl_vendors[[#This Row],[Payment_Terms]],tbl_payment_terms[Payment_Terms],0))</f>
        <v>0</v>
      </c>
      <c r="U200" t="b">
        <f>ISNA(MATCH(tbl_vendors[[#This Row],[Status]],tbl_status[valid_status]))</f>
        <v>0</v>
      </c>
      <c r="V200" t="b">
        <f ca="1">tbl_vendors[[#This Row],[Created_Date]]&gt;TODAY()</f>
        <v>0</v>
      </c>
      <c r="W200" t="b">
        <f>tbl_vendors[[#This Row],[Updated_Date]]&lt;tbl_vendors[[#This Row],[Created_Date]]</f>
        <v>0</v>
      </c>
      <c r="X200" t="b">
        <f>COUNTIF(tbl_vendors[Vendor_Name],tbl_vendors[[#This Row],[Vendor_Name]])&gt;1</f>
        <v>0</v>
      </c>
      <c r="Y200" s="14" cm="1">
        <f t="array" aca="1" ref="Y200" ca="1">IFERROR(SUM(L200:X200*1),4)</f>
        <v>1</v>
      </c>
      <c r="Z200" t="str">
        <f ca="1">IF(tbl_vendors[[#This Row],[error_count]]&gt;0,"FAIL","PASS")</f>
        <v>FAIL</v>
      </c>
    </row>
    <row r="201" spans="1:26" x14ac:dyDescent="0.3">
      <c r="A201" t="s">
        <v>830</v>
      </c>
      <c r="B201" t="s">
        <v>831</v>
      </c>
      <c r="C201" t="s">
        <v>56</v>
      </c>
      <c r="E201" t="s">
        <v>58</v>
      </c>
      <c r="F201" t="s">
        <v>40</v>
      </c>
      <c r="G201" t="s">
        <v>832</v>
      </c>
      <c r="H201" t="s">
        <v>18</v>
      </c>
      <c r="I201" t="s">
        <v>26</v>
      </c>
      <c r="J201" s="1">
        <v>45964</v>
      </c>
      <c r="K201" s="1">
        <v>46160</v>
      </c>
      <c r="L201" t="b">
        <f>COUNTIF(tbl_vendors[Vendor_ID],tbl_vendors[[#This Row],[Vendor_ID]])&gt;1</f>
        <v>0</v>
      </c>
      <c r="M201" t="b">
        <f>ISBLANK(tbl_vendors[[#This Row],[Vendor_ID]])</f>
        <v>0</v>
      </c>
      <c r="N201" t="b">
        <f>LEN(TRIM(tbl_vendors[[#This Row],[Vendor_Name]]))=0</f>
        <v>0</v>
      </c>
      <c r="O201" t="b">
        <f>LEN(TRIM(tbl_vendors[[#This Row],[Email]]))=0</f>
        <v>0</v>
      </c>
      <c r="P201" t="b">
        <f>OR(ISERROR(FIND("@",tbl_vendors[[#This Row],[Email]])),ISERROR(FIND(".",tbl_vendors[[#This Row],[Email]])))</f>
        <v>0</v>
      </c>
      <c r="Q201" t="b">
        <f>ISNA(MATCH(tbl_vendors[[#This Row],[Country]],tbl_country[country],0))</f>
        <v>0</v>
      </c>
      <c r="R201" t="b">
        <f>ISNA(MATCH(tbl_vendors[[#This Row],[Currency]],tbl_country[currency],0))</f>
        <v>0</v>
      </c>
      <c r="S201" t="b">
        <f>_xlfn.XLOOKUP(tbl_vendors[[#This Row],[Country]],tbl_country[country],tbl_country[currency],"NotFound")&lt;&gt;tbl_vendors[[#This Row],[Currency]]</f>
        <v>0</v>
      </c>
      <c r="T201" t="b">
        <f>ISNA(MATCH(tbl_vendors[[#This Row],[Payment_Terms]],tbl_payment_terms[Payment_Terms],0))</f>
        <v>0</v>
      </c>
      <c r="U201" t="b">
        <f>ISNA(MATCH(tbl_vendors[[#This Row],[Status]],tbl_status[valid_status]))</f>
        <v>0</v>
      </c>
      <c r="V201" t="b">
        <f ca="1">tbl_vendors[[#This Row],[Created_Date]]&gt;TODAY()</f>
        <v>0</v>
      </c>
      <c r="W201" t="b">
        <f>tbl_vendors[[#This Row],[Updated_Date]]&lt;tbl_vendors[[#This Row],[Created_Date]]</f>
        <v>0</v>
      </c>
      <c r="X201" t="b">
        <f>COUNTIF(tbl_vendors[Vendor_Name],tbl_vendors[[#This Row],[Vendor_Name]])&gt;1</f>
        <v>0</v>
      </c>
      <c r="Y201" s="14" cm="1">
        <f t="array" aca="1" ref="Y201" ca="1">IFERROR(SUM(L201:X201*1),4)</f>
        <v>0</v>
      </c>
      <c r="Z201" t="str">
        <f ca="1">IF(tbl_vendors[[#This Row],[error_count]]&gt;0,"FAIL","PASS")</f>
        <v>PASS</v>
      </c>
    </row>
    <row r="202" spans="1:26" x14ac:dyDescent="0.3">
      <c r="A202" t="s">
        <v>833</v>
      </c>
      <c r="B202" t="s">
        <v>834</v>
      </c>
      <c r="C202" t="s">
        <v>100</v>
      </c>
      <c r="D202" t="s">
        <v>835</v>
      </c>
      <c r="E202" t="s">
        <v>39</v>
      </c>
      <c r="F202" t="s">
        <v>32</v>
      </c>
      <c r="G202" t="s">
        <v>836</v>
      </c>
      <c r="H202" t="s">
        <v>69</v>
      </c>
      <c r="I202" t="s">
        <v>26</v>
      </c>
      <c r="J202" s="1">
        <v>45230</v>
      </c>
      <c r="K202" s="1">
        <v>45520</v>
      </c>
      <c r="L202" t="b">
        <f>COUNTIF(tbl_vendors[Vendor_ID],tbl_vendors[[#This Row],[Vendor_ID]])&gt;1</f>
        <v>0</v>
      </c>
      <c r="M202" t="b">
        <f>ISBLANK(tbl_vendors[[#This Row],[Vendor_ID]])</f>
        <v>0</v>
      </c>
      <c r="N202" t="b">
        <f>LEN(TRIM(tbl_vendors[[#This Row],[Vendor_Name]]))=0</f>
        <v>0</v>
      </c>
      <c r="O202" t="b">
        <f>LEN(TRIM(tbl_vendors[[#This Row],[Email]]))=0</f>
        <v>0</v>
      </c>
      <c r="P202" t="b">
        <f>OR(ISERROR(FIND("@",tbl_vendors[[#This Row],[Email]])),ISERROR(FIND(".",tbl_vendors[[#This Row],[Email]])))</f>
        <v>0</v>
      </c>
      <c r="Q202" t="b">
        <f>ISNA(MATCH(tbl_vendors[[#This Row],[Country]],tbl_country[country],0))</f>
        <v>0</v>
      </c>
      <c r="R202" t="b">
        <f>ISNA(MATCH(tbl_vendors[[#This Row],[Currency]],tbl_country[currency],0))</f>
        <v>0</v>
      </c>
      <c r="S202" t="b">
        <f>_xlfn.XLOOKUP(tbl_vendors[[#This Row],[Country]],tbl_country[country],tbl_country[currency],"NotFound")&lt;&gt;tbl_vendors[[#This Row],[Currency]]</f>
        <v>0</v>
      </c>
      <c r="T202" t="b">
        <f>ISNA(MATCH(tbl_vendors[[#This Row],[Payment_Terms]],tbl_payment_terms[Payment_Terms],0))</f>
        <v>0</v>
      </c>
      <c r="U202" t="b">
        <f>ISNA(MATCH(tbl_vendors[[#This Row],[Status]],tbl_status[valid_status]))</f>
        <v>0</v>
      </c>
      <c r="V202" t="b">
        <f ca="1">tbl_vendors[[#This Row],[Created_Date]]&gt;TODAY()</f>
        <v>0</v>
      </c>
      <c r="W202" t="b">
        <f>tbl_vendors[[#This Row],[Updated_Date]]&lt;tbl_vendors[[#This Row],[Created_Date]]</f>
        <v>0</v>
      </c>
      <c r="X202" t="b">
        <f>COUNTIF(tbl_vendors[Vendor_Name],tbl_vendors[[#This Row],[Vendor_Name]])&gt;1</f>
        <v>0</v>
      </c>
      <c r="Y202" s="14" cm="1">
        <f t="array" aca="1" ref="Y202" ca="1">IFERROR(SUM(L202:X202*1),4)</f>
        <v>0</v>
      </c>
      <c r="Z202" t="str">
        <f ca="1">IF(tbl_vendors[[#This Row],[error_count]]&gt;0,"FAIL","PASS")</f>
        <v>PASS</v>
      </c>
    </row>
    <row r="203" spans="1:26" x14ac:dyDescent="0.3">
      <c r="A203" t="s">
        <v>837</v>
      </c>
      <c r="B203" t="s">
        <v>838</v>
      </c>
      <c r="C203" t="s">
        <v>37</v>
      </c>
      <c r="D203" t="s">
        <v>839</v>
      </c>
      <c r="E203" t="s">
        <v>39</v>
      </c>
      <c r="F203" t="s">
        <v>40</v>
      </c>
      <c r="G203" t="s">
        <v>840</v>
      </c>
      <c r="H203" t="s">
        <v>42</v>
      </c>
      <c r="I203" t="s">
        <v>26</v>
      </c>
      <c r="J203" s="1">
        <v>45943</v>
      </c>
      <c r="K203" s="1">
        <v>46170</v>
      </c>
      <c r="L203" t="b">
        <f>COUNTIF(tbl_vendors[Vendor_ID],tbl_vendors[[#This Row],[Vendor_ID]])&gt;1</f>
        <v>0</v>
      </c>
      <c r="M203" t="b">
        <f>ISBLANK(tbl_vendors[[#This Row],[Vendor_ID]])</f>
        <v>0</v>
      </c>
      <c r="N203" t="b">
        <f>LEN(TRIM(tbl_vendors[[#This Row],[Vendor_Name]]))=0</f>
        <v>0</v>
      </c>
      <c r="O203" t="b">
        <f>LEN(TRIM(tbl_vendors[[#This Row],[Email]]))=0</f>
        <v>0</v>
      </c>
      <c r="P203" t="b">
        <f>OR(ISERROR(FIND("@",tbl_vendors[[#This Row],[Email]])),ISERROR(FIND(".",tbl_vendors[[#This Row],[Email]])))</f>
        <v>0</v>
      </c>
      <c r="Q203" t="b">
        <f>ISNA(MATCH(tbl_vendors[[#This Row],[Country]],tbl_country[country],0))</f>
        <v>0</v>
      </c>
      <c r="R203" t="b">
        <f>ISNA(MATCH(tbl_vendors[[#This Row],[Currency]],tbl_country[currency],0))</f>
        <v>0</v>
      </c>
      <c r="S203" t="b">
        <f>_xlfn.XLOOKUP(tbl_vendors[[#This Row],[Country]],tbl_country[country],tbl_country[currency],"NotFound")&lt;&gt;tbl_vendors[[#This Row],[Currency]]</f>
        <v>0</v>
      </c>
      <c r="T203" t="b">
        <f>ISNA(MATCH(tbl_vendors[[#This Row],[Payment_Terms]],tbl_payment_terms[Payment_Terms],0))</f>
        <v>0</v>
      </c>
      <c r="U203" t="b">
        <f>ISNA(MATCH(tbl_vendors[[#This Row],[Status]],tbl_status[valid_status]))</f>
        <v>0</v>
      </c>
      <c r="V203" t="b">
        <f ca="1">tbl_vendors[[#This Row],[Created_Date]]&gt;TODAY()</f>
        <v>0</v>
      </c>
      <c r="W203" t="b">
        <f>tbl_vendors[[#This Row],[Updated_Date]]&lt;tbl_vendors[[#This Row],[Created_Date]]</f>
        <v>0</v>
      </c>
      <c r="X203" t="b">
        <f>COUNTIF(tbl_vendors[Vendor_Name],tbl_vendors[[#This Row],[Vendor_Name]])&gt;1</f>
        <v>0</v>
      </c>
      <c r="Y203" s="14" cm="1">
        <f t="array" aca="1" ref="Y203" ca="1">IFERROR(SUM(L203:X203*1),4)</f>
        <v>0</v>
      </c>
      <c r="Z203" t="str">
        <f ca="1">IF(tbl_vendors[[#This Row],[error_count]]&gt;0,"FAIL","PASS")</f>
        <v>PASS</v>
      </c>
    </row>
    <row r="204" spans="1:26" x14ac:dyDescent="0.3">
      <c r="A204" t="s">
        <v>841</v>
      </c>
      <c r="B204" t="s">
        <v>842</v>
      </c>
      <c r="C204" t="s">
        <v>13</v>
      </c>
      <c r="D204" t="s">
        <v>843</v>
      </c>
      <c r="E204" t="s">
        <v>15</v>
      </c>
      <c r="F204" t="s">
        <v>23</v>
      </c>
      <c r="G204" t="s">
        <v>844</v>
      </c>
      <c r="H204" t="s">
        <v>34</v>
      </c>
      <c r="I204" t="s">
        <v>19</v>
      </c>
      <c r="J204" s="1">
        <v>45258</v>
      </c>
      <c r="K204" s="1">
        <v>46060</v>
      </c>
      <c r="L204" t="b">
        <f>COUNTIF(tbl_vendors[Vendor_ID],tbl_vendors[[#This Row],[Vendor_ID]])&gt;1</f>
        <v>0</v>
      </c>
      <c r="M204" t="b">
        <f>ISBLANK(tbl_vendors[[#This Row],[Vendor_ID]])</f>
        <v>0</v>
      </c>
      <c r="N204" t="b">
        <f>LEN(TRIM(tbl_vendors[[#This Row],[Vendor_Name]]))=0</f>
        <v>0</v>
      </c>
      <c r="O204" t="b">
        <f>LEN(TRIM(tbl_vendors[[#This Row],[Email]]))=0</f>
        <v>0</v>
      </c>
      <c r="P204" t="b">
        <f>OR(ISERROR(FIND("@",tbl_vendors[[#This Row],[Email]])),ISERROR(FIND(".",tbl_vendors[[#This Row],[Email]])))</f>
        <v>0</v>
      </c>
      <c r="Q204" t="b">
        <f>ISNA(MATCH(tbl_vendors[[#This Row],[Country]],tbl_country[country],0))</f>
        <v>0</v>
      </c>
      <c r="R204" t="b">
        <f>ISNA(MATCH(tbl_vendors[[#This Row],[Currency]],tbl_country[currency],0))</f>
        <v>1</v>
      </c>
      <c r="S204" t="b">
        <f>_xlfn.XLOOKUP(tbl_vendors[[#This Row],[Country]],tbl_country[country],tbl_country[currency],"NotFound")&lt;&gt;tbl_vendors[[#This Row],[Currency]]</f>
        <v>1</v>
      </c>
      <c r="T204" t="b">
        <f>ISNA(MATCH(tbl_vendors[[#This Row],[Payment_Terms]],tbl_payment_terms[Payment_Terms],0))</f>
        <v>0</v>
      </c>
      <c r="U204" t="b">
        <f>ISNA(MATCH(tbl_vendors[[#This Row],[Status]],tbl_status[valid_status]))</f>
        <v>0</v>
      </c>
      <c r="V204" t="b">
        <f ca="1">tbl_vendors[[#This Row],[Created_Date]]&gt;TODAY()</f>
        <v>0</v>
      </c>
      <c r="W204" t="b">
        <f>tbl_vendors[[#This Row],[Updated_Date]]&lt;tbl_vendors[[#This Row],[Created_Date]]</f>
        <v>0</v>
      </c>
      <c r="X204" t="b">
        <f>COUNTIF(tbl_vendors[Vendor_Name],tbl_vendors[[#This Row],[Vendor_Name]])&gt;1</f>
        <v>0</v>
      </c>
      <c r="Y204" s="14" cm="1">
        <f t="array" aca="1" ref="Y204" ca="1">IFERROR(SUM(L204:X204*1),4)</f>
        <v>2</v>
      </c>
      <c r="Z204" t="str">
        <f ca="1">IF(tbl_vendors[[#This Row],[error_count]]&gt;0,"FAIL","PASS")</f>
        <v>FAIL</v>
      </c>
    </row>
    <row r="205" spans="1:26" x14ac:dyDescent="0.3">
      <c r="A205" t="s">
        <v>845</v>
      </c>
      <c r="B205" t="s">
        <v>846</v>
      </c>
      <c r="C205" t="s">
        <v>100</v>
      </c>
      <c r="D205" t="s">
        <v>847</v>
      </c>
      <c r="E205" t="s">
        <v>39</v>
      </c>
      <c r="F205" t="s">
        <v>32</v>
      </c>
      <c r="G205" t="s">
        <v>848</v>
      </c>
      <c r="H205" t="s">
        <v>47</v>
      </c>
      <c r="I205" t="s">
        <v>19</v>
      </c>
      <c r="J205" s="1">
        <v>44664</v>
      </c>
      <c r="K205" s="1">
        <v>45652</v>
      </c>
      <c r="L205" t="b">
        <f>COUNTIF(tbl_vendors[Vendor_ID],tbl_vendors[[#This Row],[Vendor_ID]])&gt;1</f>
        <v>0</v>
      </c>
      <c r="M205" t="b">
        <f>ISBLANK(tbl_vendors[[#This Row],[Vendor_ID]])</f>
        <v>0</v>
      </c>
      <c r="N205" t="b">
        <f>LEN(TRIM(tbl_vendors[[#This Row],[Vendor_Name]]))=0</f>
        <v>0</v>
      </c>
      <c r="O205" t="b">
        <f>LEN(TRIM(tbl_vendors[[#This Row],[Email]]))=0</f>
        <v>0</v>
      </c>
      <c r="P205" t="b">
        <f>OR(ISERROR(FIND("@",tbl_vendors[[#This Row],[Email]])),ISERROR(FIND(".",tbl_vendors[[#This Row],[Email]])))</f>
        <v>0</v>
      </c>
      <c r="Q205" t="b">
        <f>ISNA(MATCH(tbl_vendors[[#This Row],[Country]],tbl_country[country],0))</f>
        <v>0</v>
      </c>
      <c r="R205" t="b">
        <f>ISNA(MATCH(tbl_vendors[[#This Row],[Currency]],tbl_country[currency],0))</f>
        <v>0</v>
      </c>
      <c r="S205" t="b">
        <f>_xlfn.XLOOKUP(tbl_vendors[[#This Row],[Country]],tbl_country[country],tbl_country[currency],"NotFound")&lt;&gt;tbl_vendors[[#This Row],[Currency]]</f>
        <v>0</v>
      </c>
      <c r="T205" t="b">
        <f>ISNA(MATCH(tbl_vendors[[#This Row],[Payment_Terms]],tbl_payment_terms[Payment_Terms],0))</f>
        <v>0</v>
      </c>
      <c r="U205" t="b">
        <f>ISNA(MATCH(tbl_vendors[[#This Row],[Status]],tbl_status[valid_status]))</f>
        <v>0</v>
      </c>
      <c r="V205" t="b">
        <f ca="1">tbl_vendors[[#This Row],[Created_Date]]&gt;TODAY()</f>
        <v>0</v>
      </c>
      <c r="W205" t="b">
        <f>tbl_vendors[[#This Row],[Updated_Date]]&lt;tbl_vendors[[#This Row],[Created_Date]]</f>
        <v>0</v>
      </c>
      <c r="X205" t="b">
        <f>COUNTIF(tbl_vendors[Vendor_Name],tbl_vendors[[#This Row],[Vendor_Name]])&gt;1</f>
        <v>0</v>
      </c>
      <c r="Y205" s="14" cm="1">
        <f t="array" aca="1" ref="Y205" ca="1">IFERROR(SUM(L205:X205*1),4)</f>
        <v>0</v>
      </c>
      <c r="Z205" t="str">
        <f ca="1">IF(tbl_vendors[[#This Row],[error_count]]&gt;0,"FAIL","PASS")</f>
        <v>PASS</v>
      </c>
    </row>
    <row r="206" spans="1:26" x14ac:dyDescent="0.3">
      <c r="A206" t="s">
        <v>849</v>
      </c>
      <c r="B206" t="s">
        <v>850</v>
      </c>
      <c r="C206" t="s">
        <v>72</v>
      </c>
      <c r="D206" t="s">
        <v>851</v>
      </c>
      <c r="E206" t="s">
        <v>74</v>
      </c>
      <c r="F206" t="s">
        <v>23</v>
      </c>
      <c r="G206" t="s">
        <v>852</v>
      </c>
      <c r="H206" t="s">
        <v>34</v>
      </c>
      <c r="I206" t="s">
        <v>19</v>
      </c>
      <c r="J206" s="1">
        <v>44835</v>
      </c>
      <c r="K206" s="1">
        <v>45243</v>
      </c>
      <c r="L206" t="b">
        <f>COUNTIF(tbl_vendors[Vendor_ID],tbl_vendors[[#This Row],[Vendor_ID]])&gt;1</f>
        <v>0</v>
      </c>
      <c r="M206" t="b">
        <f>ISBLANK(tbl_vendors[[#This Row],[Vendor_ID]])</f>
        <v>0</v>
      </c>
      <c r="N206" t="b">
        <f>LEN(TRIM(tbl_vendors[[#This Row],[Vendor_Name]]))=0</f>
        <v>0</v>
      </c>
      <c r="O206" t="b">
        <f>LEN(TRIM(tbl_vendors[[#This Row],[Email]]))=0</f>
        <v>0</v>
      </c>
      <c r="P206" t="b">
        <f>OR(ISERROR(FIND("@",tbl_vendors[[#This Row],[Email]])),ISERROR(FIND(".",tbl_vendors[[#This Row],[Email]])))</f>
        <v>0</v>
      </c>
      <c r="Q206" t="b">
        <f>ISNA(MATCH(tbl_vendors[[#This Row],[Country]],tbl_country[country],0))</f>
        <v>0</v>
      </c>
      <c r="R206" t="b">
        <f>ISNA(MATCH(tbl_vendors[[#This Row],[Currency]],tbl_country[currency],0))</f>
        <v>1</v>
      </c>
      <c r="S206" t="b">
        <f>_xlfn.XLOOKUP(tbl_vendors[[#This Row],[Country]],tbl_country[country],tbl_country[currency],"NotFound")&lt;&gt;tbl_vendors[[#This Row],[Currency]]</f>
        <v>1</v>
      </c>
      <c r="T206" t="b">
        <f>ISNA(MATCH(tbl_vendors[[#This Row],[Payment_Terms]],tbl_payment_terms[Payment_Terms],0))</f>
        <v>0</v>
      </c>
      <c r="U206" t="b">
        <f>ISNA(MATCH(tbl_vendors[[#This Row],[Status]],tbl_status[valid_status]))</f>
        <v>0</v>
      </c>
      <c r="V206" t="b">
        <f ca="1">tbl_vendors[[#This Row],[Created_Date]]&gt;TODAY()</f>
        <v>0</v>
      </c>
      <c r="W206" t="b">
        <f>tbl_vendors[[#This Row],[Updated_Date]]&lt;tbl_vendors[[#This Row],[Created_Date]]</f>
        <v>0</v>
      </c>
      <c r="X206" t="b">
        <f>COUNTIF(tbl_vendors[Vendor_Name],tbl_vendors[[#This Row],[Vendor_Name]])&gt;1</f>
        <v>1</v>
      </c>
      <c r="Y206" s="14" cm="1">
        <f t="array" aca="1" ref="Y206" ca="1">IFERROR(SUM(L206:X206*1),4)</f>
        <v>3</v>
      </c>
      <c r="Z206" t="str">
        <f ca="1">IF(tbl_vendors[[#This Row],[error_count]]&gt;0,"FAIL","PASS")</f>
        <v>FAIL</v>
      </c>
    </row>
    <row r="207" spans="1:26" x14ac:dyDescent="0.3">
      <c r="A207" t="s">
        <v>853</v>
      </c>
      <c r="B207" t="s">
        <v>854</v>
      </c>
      <c r="C207" t="s">
        <v>72</v>
      </c>
      <c r="D207" t="s">
        <v>855</v>
      </c>
      <c r="E207" t="s">
        <v>74</v>
      </c>
      <c r="F207" t="s">
        <v>40</v>
      </c>
      <c r="G207" t="s">
        <v>856</v>
      </c>
      <c r="H207" t="s">
        <v>52</v>
      </c>
      <c r="I207" t="s">
        <v>53</v>
      </c>
      <c r="J207" s="1">
        <v>46096</v>
      </c>
      <c r="K207" s="1">
        <v>46174</v>
      </c>
      <c r="L207" t="b">
        <f>COUNTIF(tbl_vendors[Vendor_ID],tbl_vendors[[#This Row],[Vendor_ID]])&gt;1</f>
        <v>0</v>
      </c>
      <c r="M207" t="b">
        <f>ISBLANK(tbl_vendors[[#This Row],[Vendor_ID]])</f>
        <v>0</v>
      </c>
      <c r="N207" t="b">
        <f>LEN(TRIM(tbl_vendors[[#This Row],[Vendor_Name]]))=0</f>
        <v>0</v>
      </c>
      <c r="O207" t="b">
        <f>LEN(TRIM(tbl_vendors[[#This Row],[Email]]))=0</f>
        <v>0</v>
      </c>
      <c r="P207" t="b">
        <f>OR(ISERROR(FIND("@",tbl_vendors[[#This Row],[Email]])),ISERROR(FIND(".",tbl_vendors[[#This Row],[Email]])))</f>
        <v>0</v>
      </c>
      <c r="Q207" t="b">
        <f>ISNA(MATCH(tbl_vendors[[#This Row],[Country]],tbl_country[country],0))</f>
        <v>0</v>
      </c>
      <c r="R207" t="b">
        <f>ISNA(MATCH(tbl_vendors[[#This Row],[Currency]],tbl_country[currency],0))</f>
        <v>1</v>
      </c>
      <c r="S207" t="b">
        <f>_xlfn.XLOOKUP(tbl_vendors[[#This Row],[Country]],tbl_country[country],tbl_country[currency],"NotFound")&lt;&gt;tbl_vendors[[#This Row],[Currency]]</f>
        <v>1</v>
      </c>
      <c r="T207" t="b">
        <f>ISNA(MATCH(tbl_vendors[[#This Row],[Payment_Terms]],tbl_payment_terms[Payment_Terms],0))</f>
        <v>0</v>
      </c>
      <c r="U207" t="b">
        <f>ISNA(MATCH(tbl_vendors[[#This Row],[Status]],tbl_status[valid_status]))</f>
        <v>1</v>
      </c>
      <c r="V207" t="b">
        <f ca="1">tbl_vendors[[#This Row],[Created_Date]]&gt;TODAY()</f>
        <v>0</v>
      </c>
      <c r="W207" t="b">
        <f>tbl_vendors[[#This Row],[Updated_Date]]&lt;tbl_vendors[[#This Row],[Created_Date]]</f>
        <v>0</v>
      </c>
      <c r="X207" t="b">
        <f>COUNTIF(tbl_vendors[Vendor_Name],tbl_vendors[[#This Row],[Vendor_Name]])&gt;1</f>
        <v>0</v>
      </c>
      <c r="Y207" s="14" cm="1">
        <f t="array" aca="1" ref="Y207" ca="1">IFERROR(SUM(L207:X207*1),4)</f>
        <v>3</v>
      </c>
      <c r="Z207" t="str">
        <f ca="1">IF(tbl_vendors[[#This Row],[error_count]]&gt;0,"FAIL","PASS")</f>
        <v>FAIL</v>
      </c>
    </row>
    <row r="208" spans="1:26" x14ac:dyDescent="0.3">
      <c r="A208" t="s">
        <v>857</v>
      </c>
      <c r="B208" t="s">
        <v>858</v>
      </c>
      <c r="C208" t="s">
        <v>37</v>
      </c>
      <c r="D208" t="s">
        <v>859</v>
      </c>
      <c r="E208" t="s">
        <v>39</v>
      </c>
      <c r="F208" t="s">
        <v>32</v>
      </c>
      <c r="G208" t="s">
        <v>860</v>
      </c>
      <c r="H208" t="s">
        <v>47</v>
      </c>
      <c r="I208" t="s">
        <v>19</v>
      </c>
      <c r="J208" s="1">
        <v>45109</v>
      </c>
      <c r="K208" s="1">
        <v>45172</v>
      </c>
      <c r="L208" t="b">
        <f>COUNTIF(tbl_vendors[Vendor_ID],tbl_vendors[[#This Row],[Vendor_ID]])&gt;1</f>
        <v>0</v>
      </c>
      <c r="M208" t="b">
        <f>ISBLANK(tbl_vendors[[#This Row],[Vendor_ID]])</f>
        <v>0</v>
      </c>
      <c r="N208" t="b">
        <f>LEN(TRIM(tbl_vendors[[#This Row],[Vendor_Name]]))=0</f>
        <v>0</v>
      </c>
      <c r="O208" t="b">
        <f>LEN(TRIM(tbl_vendors[[#This Row],[Email]]))=0</f>
        <v>0</v>
      </c>
      <c r="P208" t="b">
        <f>OR(ISERROR(FIND("@",tbl_vendors[[#This Row],[Email]])),ISERROR(FIND(".",tbl_vendors[[#This Row],[Email]])))</f>
        <v>0</v>
      </c>
      <c r="Q208" t="b">
        <f>ISNA(MATCH(tbl_vendors[[#This Row],[Country]],tbl_country[country],0))</f>
        <v>0</v>
      </c>
      <c r="R208" t="b">
        <f>ISNA(MATCH(tbl_vendors[[#This Row],[Currency]],tbl_country[currency],0))</f>
        <v>0</v>
      </c>
      <c r="S208" t="b">
        <f>_xlfn.XLOOKUP(tbl_vendors[[#This Row],[Country]],tbl_country[country],tbl_country[currency],"NotFound")&lt;&gt;tbl_vendors[[#This Row],[Currency]]</f>
        <v>0</v>
      </c>
      <c r="T208" t="b">
        <f>ISNA(MATCH(tbl_vendors[[#This Row],[Payment_Terms]],tbl_payment_terms[Payment_Terms],0))</f>
        <v>0</v>
      </c>
      <c r="U208" t="b">
        <f>ISNA(MATCH(tbl_vendors[[#This Row],[Status]],tbl_status[valid_status]))</f>
        <v>0</v>
      </c>
      <c r="V208" t="b">
        <f ca="1">tbl_vendors[[#This Row],[Created_Date]]&gt;TODAY()</f>
        <v>0</v>
      </c>
      <c r="W208" t="b">
        <f>tbl_vendors[[#This Row],[Updated_Date]]&lt;tbl_vendors[[#This Row],[Created_Date]]</f>
        <v>0</v>
      </c>
      <c r="X208" t="b">
        <f>COUNTIF(tbl_vendors[Vendor_Name],tbl_vendors[[#This Row],[Vendor_Name]])&gt;1</f>
        <v>0</v>
      </c>
      <c r="Y208" s="14" cm="1">
        <f t="array" aca="1" ref="Y208" ca="1">IFERROR(SUM(L208:X208*1),4)</f>
        <v>0</v>
      </c>
      <c r="Z208" t="str">
        <f ca="1">IF(tbl_vendors[[#This Row],[error_count]]&gt;0,"FAIL","PASS")</f>
        <v>PASS</v>
      </c>
    </row>
    <row r="209" spans="1:26" x14ac:dyDescent="0.3">
      <c r="A209" t="s">
        <v>861</v>
      </c>
      <c r="B209" t="s">
        <v>862</v>
      </c>
      <c r="C209" t="s">
        <v>37</v>
      </c>
      <c r="D209" t="s">
        <v>863</v>
      </c>
      <c r="E209" t="s">
        <v>39</v>
      </c>
      <c r="F209" t="s">
        <v>75</v>
      </c>
      <c r="G209" t="s">
        <v>864</v>
      </c>
      <c r="H209" t="s">
        <v>34</v>
      </c>
      <c r="I209" t="s">
        <v>19</v>
      </c>
      <c r="J209" s="1">
        <v>46193</v>
      </c>
      <c r="K209" s="1">
        <v>46194</v>
      </c>
      <c r="L209" t="b">
        <f>COUNTIF(tbl_vendors[Vendor_ID],tbl_vendors[[#This Row],[Vendor_ID]])&gt;1</f>
        <v>0</v>
      </c>
      <c r="M209" t="b">
        <f>ISBLANK(tbl_vendors[[#This Row],[Vendor_ID]])</f>
        <v>0</v>
      </c>
      <c r="N209" t="b">
        <f>LEN(TRIM(tbl_vendors[[#This Row],[Vendor_Name]]))=0</f>
        <v>0</v>
      </c>
      <c r="O209" t="b">
        <f>LEN(TRIM(tbl_vendors[[#This Row],[Email]]))=0</f>
        <v>0</v>
      </c>
      <c r="P209" t="b">
        <f>OR(ISERROR(FIND("@",tbl_vendors[[#This Row],[Email]])),ISERROR(FIND(".",tbl_vendors[[#This Row],[Email]])))</f>
        <v>0</v>
      </c>
      <c r="Q209" t="b">
        <f>ISNA(MATCH(tbl_vendors[[#This Row],[Country]],tbl_country[country],0))</f>
        <v>0</v>
      </c>
      <c r="R209" t="b">
        <f>ISNA(MATCH(tbl_vendors[[#This Row],[Currency]],tbl_country[currency],0))</f>
        <v>0</v>
      </c>
      <c r="S209" t="b">
        <f>_xlfn.XLOOKUP(tbl_vendors[[#This Row],[Country]],tbl_country[country],tbl_country[currency],"NotFound")&lt;&gt;tbl_vendors[[#This Row],[Currency]]</f>
        <v>0</v>
      </c>
      <c r="T209" t="b">
        <f>ISNA(MATCH(tbl_vendors[[#This Row],[Payment_Terms]],tbl_payment_terms[Payment_Terms],0))</f>
        <v>0</v>
      </c>
      <c r="U209" t="b">
        <f>ISNA(MATCH(tbl_vendors[[#This Row],[Status]],tbl_status[valid_status]))</f>
        <v>0</v>
      </c>
      <c r="V209" t="b">
        <f ca="1">tbl_vendors[[#This Row],[Created_Date]]&gt;TODAY()</f>
        <v>0</v>
      </c>
      <c r="W209" t="b">
        <f>tbl_vendors[[#This Row],[Updated_Date]]&lt;tbl_vendors[[#This Row],[Created_Date]]</f>
        <v>0</v>
      </c>
      <c r="X209" t="b">
        <f>COUNTIF(tbl_vendors[Vendor_Name],tbl_vendors[[#This Row],[Vendor_Name]])&gt;1</f>
        <v>0</v>
      </c>
      <c r="Y209" s="14" cm="1">
        <f t="array" aca="1" ref="Y209" ca="1">IFERROR(SUM(L209:X209*1),4)</f>
        <v>0</v>
      </c>
      <c r="Z209" t="str">
        <f ca="1">IF(tbl_vendors[[#This Row],[error_count]]&gt;0,"FAIL","PASS")</f>
        <v>PASS</v>
      </c>
    </row>
    <row r="210" spans="1:26" x14ac:dyDescent="0.3">
      <c r="A210" t="s">
        <v>865</v>
      </c>
      <c r="B210" t="s">
        <v>866</v>
      </c>
      <c r="C210" t="s">
        <v>79</v>
      </c>
      <c r="D210" t="s">
        <v>867</v>
      </c>
      <c r="E210" t="s">
        <v>39</v>
      </c>
      <c r="F210" t="s">
        <v>40</v>
      </c>
      <c r="G210" t="s">
        <v>868</v>
      </c>
      <c r="H210" t="s">
        <v>69</v>
      </c>
      <c r="I210" t="s">
        <v>26</v>
      </c>
      <c r="J210" s="1">
        <v>44995</v>
      </c>
      <c r="K210" s="1">
        <v>45259</v>
      </c>
      <c r="L210" t="b">
        <f>COUNTIF(tbl_vendors[Vendor_ID],tbl_vendors[[#This Row],[Vendor_ID]])&gt;1</f>
        <v>0</v>
      </c>
      <c r="M210" t="b">
        <f>ISBLANK(tbl_vendors[[#This Row],[Vendor_ID]])</f>
        <v>0</v>
      </c>
      <c r="N210" t="b">
        <f>LEN(TRIM(tbl_vendors[[#This Row],[Vendor_Name]]))=0</f>
        <v>0</v>
      </c>
      <c r="O210" t="b">
        <f>LEN(TRIM(tbl_vendors[[#This Row],[Email]]))=0</f>
        <v>0</v>
      </c>
      <c r="P210" t="b">
        <f>OR(ISERROR(FIND("@",tbl_vendors[[#This Row],[Email]])),ISERROR(FIND(".",tbl_vendors[[#This Row],[Email]])))</f>
        <v>0</v>
      </c>
      <c r="Q210" t="b">
        <f>ISNA(MATCH(tbl_vendors[[#This Row],[Country]],tbl_country[country],0))</f>
        <v>0</v>
      </c>
      <c r="R210" t="b">
        <f>ISNA(MATCH(tbl_vendors[[#This Row],[Currency]],tbl_country[currency],0))</f>
        <v>0</v>
      </c>
      <c r="S210" t="b">
        <f>_xlfn.XLOOKUP(tbl_vendors[[#This Row],[Country]],tbl_country[country],tbl_country[currency],"NotFound")&lt;&gt;tbl_vendors[[#This Row],[Currency]]</f>
        <v>0</v>
      </c>
      <c r="T210" t="b">
        <f>ISNA(MATCH(tbl_vendors[[#This Row],[Payment_Terms]],tbl_payment_terms[Payment_Terms],0))</f>
        <v>0</v>
      </c>
      <c r="U210" t="b">
        <f>ISNA(MATCH(tbl_vendors[[#This Row],[Status]],tbl_status[valid_status]))</f>
        <v>0</v>
      </c>
      <c r="V210" t="b">
        <f ca="1">tbl_vendors[[#This Row],[Created_Date]]&gt;TODAY()</f>
        <v>0</v>
      </c>
      <c r="W210" t="b">
        <f>tbl_vendors[[#This Row],[Updated_Date]]&lt;tbl_vendors[[#This Row],[Created_Date]]</f>
        <v>0</v>
      </c>
      <c r="X210" t="b">
        <f>COUNTIF(tbl_vendors[Vendor_Name],tbl_vendors[[#This Row],[Vendor_Name]])&gt;1</f>
        <v>0</v>
      </c>
      <c r="Y210" s="14" cm="1">
        <f t="array" aca="1" ref="Y210" ca="1">IFERROR(SUM(L210:X210*1),4)</f>
        <v>0</v>
      </c>
      <c r="Z210" t="str">
        <f ca="1">IF(tbl_vendors[[#This Row],[error_count]]&gt;0,"FAIL","PASS")</f>
        <v>PASS</v>
      </c>
    </row>
    <row r="211" spans="1:26" x14ac:dyDescent="0.3">
      <c r="A211" t="s">
        <v>869</v>
      </c>
      <c r="B211" t="s">
        <v>870</v>
      </c>
      <c r="C211" t="s">
        <v>109</v>
      </c>
      <c r="D211" t="s">
        <v>871</v>
      </c>
      <c r="E211" t="s">
        <v>39</v>
      </c>
      <c r="F211" t="s">
        <v>32</v>
      </c>
      <c r="G211" t="s">
        <v>872</v>
      </c>
      <c r="H211" t="s">
        <v>18</v>
      </c>
      <c r="I211" t="s">
        <v>53</v>
      </c>
      <c r="J211" s="1">
        <v>46179</v>
      </c>
      <c r="K211" s="1">
        <v>46193</v>
      </c>
      <c r="L211" t="b">
        <f>COUNTIF(tbl_vendors[Vendor_ID],tbl_vendors[[#This Row],[Vendor_ID]])&gt;1</f>
        <v>0</v>
      </c>
      <c r="M211" t="b">
        <f>ISBLANK(tbl_vendors[[#This Row],[Vendor_ID]])</f>
        <v>0</v>
      </c>
      <c r="N211" t="b">
        <f>LEN(TRIM(tbl_vendors[[#This Row],[Vendor_Name]]))=0</f>
        <v>0</v>
      </c>
      <c r="O211" t="b">
        <f>LEN(TRIM(tbl_vendors[[#This Row],[Email]]))=0</f>
        <v>0</v>
      </c>
      <c r="P211" t="b">
        <f>OR(ISERROR(FIND("@",tbl_vendors[[#This Row],[Email]])),ISERROR(FIND(".",tbl_vendors[[#This Row],[Email]])))</f>
        <v>0</v>
      </c>
      <c r="Q211" t="b">
        <f>ISNA(MATCH(tbl_vendors[[#This Row],[Country]],tbl_country[country],0))</f>
        <v>0</v>
      </c>
      <c r="R211" t="b">
        <f>ISNA(MATCH(tbl_vendors[[#This Row],[Currency]],tbl_country[currency],0))</f>
        <v>0</v>
      </c>
      <c r="S211" t="b">
        <f>_xlfn.XLOOKUP(tbl_vendors[[#This Row],[Country]],tbl_country[country],tbl_country[currency],"NotFound")&lt;&gt;tbl_vendors[[#This Row],[Currency]]</f>
        <v>1</v>
      </c>
      <c r="T211" t="b">
        <f>ISNA(MATCH(tbl_vendors[[#This Row],[Payment_Terms]],tbl_payment_terms[Payment_Terms],0))</f>
        <v>0</v>
      </c>
      <c r="U211" t="b">
        <f>ISNA(MATCH(tbl_vendors[[#This Row],[Status]],tbl_status[valid_status]))</f>
        <v>1</v>
      </c>
      <c r="V211" t="b">
        <f ca="1">tbl_vendors[[#This Row],[Created_Date]]&gt;TODAY()</f>
        <v>0</v>
      </c>
      <c r="W211" t="b">
        <f>tbl_vendors[[#This Row],[Updated_Date]]&lt;tbl_vendors[[#This Row],[Created_Date]]</f>
        <v>0</v>
      </c>
      <c r="X211" t="b">
        <f>COUNTIF(tbl_vendors[Vendor_Name],tbl_vendors[[#This Row],[Vendor_Name]])&gt;1</f>
        <v>0</v>
      </c>
      <c r="Y211" s="14" cm="1">
        <f t="array" aca="1" ref="Y211" ca="1">IFERROR(SUM(L211:X211*1),4)</f>
        <v>2</v>
      </c>
      <c r="Z211" t="str">
        <f ca="1">IF(tbl_vendors[[#This Row],[error_count]]&gt;0,"FAIL","PASS")</f>
        <v>FAIL</v>
      </c>
    </row>
    <row r="212" spans="1:26" x14ac:dyDescent="0.3">
      <c r="A212" t="s">
        <v>873</v>
      </c>
      <c r="B212" t="s">
        <v>874</v>
      </c>
      <c r="C212" t="s">
        <v>37</v>
      </c>
      <c r="D212" t="s">
        <v>875</v>
      </c>
      <c r="E212" t="s">
        <v>39</v>
      </c>
      <c r="F212" t="s">
        <v>40</v>
      </c>
      <c r="G212" t="s">
        <v>876</v>
      </c>
      <c r="H212" t="s">
        <v>69</v>
      </c>
      <c r="I212" t="s">
        <v>19</v>
      </c>
      <c r="J212" s="1">
        <v>46136</v>
      </c>
      <c r="K212" s="1">
        <v>46201</v>
      </c>
      <c r="L212" t="b">
        <f>COUNTIF(tbl_vendors[Vendor_ID],tbl_vendors[[#This Row],[Vendor_ID]])&gt;1</f>
        <v>0</v>
      </c>
      <c r="M212" t="b">
        <f>ISBLANK(tbl_vendors[[#This Row],[Vendor_ID]])</f>
        <v>0</v>
      </c>
      <c r="N212" t="b">
        <f>LEN(TRIM(tbl_vendors[[#This Row],[Vendor_Name]]))=0</f>
        <v>0</v>
      </c>
      <c r="O212" t="b">
        <f>LEN(TRIM(tbl_vendors[[#This Row],[Email]]))=0</f>
        <v>0</v>
      </c>
      <c r="P212" t="b">
        <f>OR(ISERROR(FIND("@",tbl_vendors[[#This Row],[Email]])),ISERROR(FIND(".",tbl_vendors[[#This Row],[Email]])))</f>
        <v>0</v>
      </c>
      <c r="Q212" t="b">
        <f>ISNA(MATCH(tbl_vendors[[#This Row],[Country]],tbl_country[country],0))</f>
        <v>0</v>
      </c>
      <c r="R212" t="b">
        <f>ISNA(MATCH(tbl_vendors[[#This Row],[Currency]],tbl_country[currency],0))</f>
        <v>0</v>
      </c>
      <c r="S212" t="b">
        <f>_xlfn.XLOOKUP(tbl_vendors[[#This Row],[Country]],tbl_country[country],tbl_country[currency],"NotFound")&lt;&gt;tbl_vendors[[#This Row],[Currency]]</f>
        <v>0</v>
      </c>
      <c r="T212" t="b">
        <f>ISNA(MATCH(tbl_vendors[[#This Row],[Payment_Terms]],tbl_payment_terms[Payment_Terms],0))</f>
        <v>0</v>
      </c>
      <c r="U212" t="b">
        <f>ISNA(MATCH(tbl_vendors[[#This Row],[Status]],tbl_status[valid_status]))</f>
        <v>0</v>
      </c>
      <c r="V212" t="b">
        <f ca="1">tbl_vendors[[#This Row],[Created_Date]]&gt;TODAY()</f>
        <v>0</v>
      </c>
      <c r="W212" t="b">
        <f>tbl_vendors[[#This Row],[Updated_Date]]&lt;tbl_vendors[[#This Row],[Created_Date]]</f>
        <v>0</v>
      </c>
      <c r="X212" t="b">
        <f>COUNTIF(tbl_vendors[Vendor_Name],tbl_vendors[[#This Row],[Vendor_Name]])&gt;1</f>
        <v>0</v>
      </c>
      <c r="Y212" s="14" cm="1">
        <f t="array" aca="1" ref="Y212" ca="1">IFERROR(SUM(L212:X212*1),4)</f>
        <v>0</v>
      </c>
      <c r="Z212" t="str">
        <f ca="1">IF(tbl_vendors[[#This Row],[error_count]]&gt;0,"FAIL","PASS")</f>
        <v>PASS</v>
      </c>
    </row>
    <row r="213" spans="1:26" x14ac:dyDescent="0.3">
      <c r="A213" t="s">
        <v>877</v>
      </c>
      <c r="B213" t="s">
        <v>878</v>
      </c>
      <c r="C213" t="s">
        <v>37</v>
      </c>
      <c r="D213" t="s">
        <v>879</v>
      </c>
      <c r="E213" t="s">
        <v>39</v>
      </c>
      <c r="F213" t="s">
        <v>40</v>
      </c>
      <c r="G213" t="s">
        <v>880</v>
      </c>
      <c r="H213" t="s">
        <v>18</v>
      </c>
      <c r="I213" t="s">
        <v>19</v>
      </c>
      <c r="J213" s="1">
        <v>46174</v>
      </c>
      <c r="K213" s="1">
        <v>46199</v>
      </c>
      <c r="L213" t="b">
        <f>COUNTIF(tbl_vendors[Vendor_ID],tbl_vendors[[#This Row],[Vendor_ID]])&gt;1</f>
        <v>0</v>
      </c>
      <c r="M213" t="b">
        <f>ISBLANK(tbl_vendors[[#This Row],[Vendor_ID]])</f>
        <v>0</v>
      </c>
      <c r="N213" t="b">
        <f>LEN(TRIM(tbl_vendors[[#This Row],[Vendor_Name]]))=0</f>
        <v>0</v>
      </c>
      <c r="O213" t="b">
        <f>LEN(TRIM(tbl_vendors[[#This Row],[Email]]))=0</f>
        <v>0</v>
      </c>
      <c r="P213" t="b">
        <f>OR(ISERROR(FIND("@",tbl_vendors[[#This Row],[Email]])),ISERROR(FIND(".",tbl_vendors[[#This Row],[Email]])))</f>
        <v>0</v>
      </c>
      <c r="Q213" t="b">
        <f>ISNA(MATCH(tbl_vendors[[#This Row],[Country]],tbl_country[country],0))</f>
        <v>0</v>
      </c>
      <c r="R213" t="b">
        <f>ISNA(MATCH(tbl_vendors[[#This Row],[Currency]],tbl_country[currency],0))</f>
        <v>0</v>
      </c>
      <c r="S213" t="b">
        <f>_xlfn.XLOOKUP(tbl_vendors[[#This Row],[Country]],tbl_country[country],tbl_country[currency],"NotFound")&lt;&gt;tbl_vendors[[#This Row],[Currency]]</f>
        <v>0</v>
      </c>
      <c r="T213" t="b">
        <f>ISNA(MATCH(tbl_vendors[[#This Row],[Payment_Terms]],tbl_payment_terms[Payment_Terms],0))</f>
        <v>0</v>
      </c>
      <c r="U213" t="b">
        <f>ISNA(MATCH(tbl_vendors[[#This Row],[Status]],tbl_status[valid_status]))</f>
        <v>0</v>
      </c>
      <c r="V213" t="b">
        <f ca="1">tbl_vendors[[#This Row],[Created_Date]]&gt;TODAY()</f>
        <v>0</v>
      </c>
      <c r="W213" t="b">
        <f>tbl_vendors[[#This Row],[Updated_Date]]&lt;tbl_vendors[[#This Row],[Created_Date]]</f>
        <v>0</v>
      </c>
      <c r="X213" t="b">
        <f>COUNTIF(tbl_vendors[Vendor_Name],tbl_vendors[[#This Row],[Vendor_Name]])&gt;1</f>
        <v>0</v>
      </c>
      <c r="Y213" s="14" cm="1">
        <f t="array" aca="1" ref="Y213" ca="1">IFERROR(SUM(L213:X213*1),4)</f>
        <v>0</v>
      </c>
      <c r="Z213" t="str">
        <f ca="1">IF(tbl_vendors[[#This Row],[error_count]]&gt;0,"FAIL","PASS")</f>
        <v>PASS</v>
      </c>
    </row>
    <row r="214" spans="1:26" x14ac:dyDescent="0.3">
      <c r="A214" t="s">
        <v>881</v>
      </c>
      <c r="B214" t="s">
        <v>882</v>
      </c>
      <c r="C214" t="s">
        <v>56</v>
      </c>
      <c r="D214" t="s">
        <v>883</v>
      </c>
      <c r="E214" t="s">
        <v>58</v>
      </c>
      <c r="F214" t="s">
        <v>40</v>
      </c>
      <c r="G214" t="s">
        <v>884</v>
      </c>
      <c r="H214" t="s">
        <v>42</v>
      </c>
      <c r="I214" t="s">
        <v>26</v>
      </c>
      <c r="J214" s="1">
        <v>45798</v>
      </c>
      <c r="K214" s="1">
        <v>45991</v>
      </c>
      <c r="L214" t="b">
        <f>COUNTIF(tbl_vendors[Vendor_ID],tbl_vendors[[#This Row],[Vendor_ID]])&gt;1</f>
        <v>0</v>
      </c>
      <c r="M214" t="b">
        <f>ISBLANK(tbl_vendors[[#This Row],[Vendor_ID]])</f>
        <v>0</v>
      </c>
      <c r="N214" t="b">
        <f>LEN(TRIM(tbl_vendors[[#This Row],[Vendor_Name]]))=0</f>
        <v>0</v>
      </c>
      <c r="O214" t="b">
        <f>LEN(TRIM(tbl_vendors[[#This Row],[Email]]))=0</f>
        <v>0</v>
      </c>
      <c r="P214" t="b">
        <f>OR(ISERROR(FIND("@",tbl_vendors[[#This Row],[Email]])),ISERROR(FIND(".",tbl_vendors[[#This Row],[Email]])))</f>
        <v>0</v>
      </c>
      <c r="Q214" t="b">
        <f>ISNA(MATCH(tbl_vendors[[#This Row],[Country]],tbl_country[country],0))</f>
        <v>0</v>
      </c>
      <c r="R214" t="b">
        <f>ISNA(MATCH(tbl_vendors[[#This Row],[Currency]],tbl_country[currency],0))</f>
        <v>0</v>
      </c>
      <c r="S214" t="b">
        <f>_xlfn.XLOOKUP(tbl_vendors[[#This Row],[Country]],tbl_country[country],tbl_country[currency],"NotFound")&lt;&gt;tbl_vendors[[#This Row],[Currency]]</f>
        <v>0</v>
      </c>
      <c r="T214" t="b">
        <f>ISNA(MATCH(tbl_vendors[[#This Row],[Payment_Terms]],tbl_payment_terms[Payment_Terms],0))</f>
        <v>0</v>
      </c>
      <c r="U214" t="b">
        <f>ISNA(MATCH(tbl_vendors[[#This Row],[Status]],tbl_status[valid_status]))</f>
        <v>0</v>
      </c>
      <c r="V214" t="b">
        <f ca="1">tbl_vendors[[#This Row],[Created_Date]]&gt;TODAY()</f>
        <v>0</v>
      </c>
      <c r="W214" t="b">
        <f>tbl_vendors[[#This Row],[Updated_Date]]&lt;tbl_vendors[[#This Row],[Created_Date]]</f>
        <v>0</v>
      </c>
      <c r="X214" t="b">
        <f>COUNTIF(tbl_vendors[Vendor_Name],tbl_vendors[[#This Row],[Vendor_Name]])&gt;1</f>
        <v>0</v>
      </c>
      <c r="Y214" s="14" cm="1">
        <f t="array" aca="1" ref="Y214" ca="1">IFERROR(SUM(L214:X214*1),4)</f>
        <v>0</v>
      </c>
      <c r="Z214" t="str">
        <f ca="1">IF(tbl_vendors[[#This Row],[error_count]]&gt;0,"FAIL","PASS")</f>
        <v>PASS</v>
      </c>
    </row>
    <row r="215" spans="1:26" x14ac:dyDescent="0.3">
      <c r="A215" t="s">
        <v>885</v>
      </c>
      <c r="B215" t="s">
        <v>886</v>
      </c>
      <c r="C215" t="s">
        <v>79</v>
      </c>
      <c r="D215" t="s">
        <v>887</v>
      </c>
      <c r="E215" t="s">
        <v>39</v>
      </c>
      <c r="F215" t="s">
        <v>75</v>
      </c>
      <c r="G215" t="s">
        <v>888</v>
      </c>
      <c r="H215" t="s">
        <v>47</v>
      </c>
      <c r="I215" t="s">
        <v>26</v>
      </c>
      <c r="J215" s="1">
        <v>46055</v>
      </c>
      <c r="K215" s="1">
        <v>46133</v>
      </c>
      <c r="L215" t="b">
        <f>COUNTIF(tbl_vendors[Vendor_ID],tbl_vendors[[#This Row],[Vendor_ID]])&gt;1</f>
        <v>0</v>
      </c>
      <c r="M215" t="b">
        <f>ISBLANK(tbl_vendors[[#This Row],[Vendor_ID]])</f>
        <v>0</v>
      </c>
      <c r="N215" t="b">
        <f>LEN(TRIM(tbl_vendors[[#This Row],[Vendor_Name]]))=0</f>
        <v>0</v>
      </c>
      <c r="O215" t="b">
        <f>LEN(TRIM(tbl_vendors[[#This Row],[Email]]))=0</f>
        <v>0</v>
      </c>
      <c r="P215" t="b">
        <f>OR(ISERROR(FIND("@",tbl_vendors[[#This Row],[Email]])),ISERROR(FIND(".",tbl_vendors[[#This Row],[Email]])))</f>
        <v>0</v>
      </c>
      <c r="Q215" t="b">
        <f>ISNA(MATCH(tbl_vendors[[#This Row],[Country]],tbl_country[country],0))</f>
        <v>0</v>
      </c>
      <c r="R215" t="b">
        <f>ISNA(MATCH(tbl_vendors[[#This Row],[Currency]],tbl_country[currency],0))</f>
        <v>0</v>
      </c>
      <c r="S215" t="b">
        <f>_xlfn.XLOOKUP(tbl_vendors[[#This Row],[Country]],tbl_country[country],tbl_country[currency],"NotFound")&lt;&gt;tbl_vendors[[#This Row],[Currency]]</f>
        <v>0</v>
      </c>
      <c r="T215" t="b">
        <f>ISNA(MATCH(tbl_vendors[[#This Row],[Payment_Terms]],tbl_payment_terms[Payment_Terms],0))</f>
        <v>0</v>
      </c>
      <c r="U215" t="b">
        <f>ISNA(MATCH(tbl_vendors[[#This Row],[Status]],tbl_status[valid_status]))</f>
        <v>0</v>
      </c>
      <c r="V215" t="b">
        <f ca="1">tbl_vendors[[#This Row],[Created_Date]]&gt;TODAY()</f>
        <v>0</v>
      </c>
      <c r="W215" t="b">
        <f>tbl_vendors[[#This Row],[Updated_Date]]&lt;tbl_vendors[[#This Row],[Created_Date]]</f>
        <v>0</v>
      </c>
      <c r="X215" t="b">
        <f>COUNTIF(tbl_vendors[Vendor_Name],tbl_vendors[[#This Row],[Vendor_Name]])&gt;1</f>
        <v>0</v>
      </c>
      <c r="Y215" s="14" cm="1">
        <f t="array" aca="1" ref="Y215" ca="1">IFERROR(SUM(L215:X215*1),4)</f>
        <v>0</v>
      </c>
      <c r="Z215" t="str">
        <f ca="1">IF(tbl_vendors[[#This Row],[error_count]]&gt;0,"FAIL","PASS")</f>
        <v>PASS</v>
      </c>
    </row>
    <row r="216" spans="1:26" x14ac:dyDescent="0.3">
      <c r="A216" t="s">
        <v>889</v>
      </c>
      <c r="B216" t="s">
        <v>890</v>
      </c>
      <c r="C216" t="s">
        <v>100</v>
      </c>
      <c r="D216" t="s">
        <v>891</v>
      </c>
      <c r="E216" t="s">
        <v>39</v>
      </c>
      <c r="F216" t="s">
        <v>23</v>
      </c>
      <c r="G216" t="s">
        <v>892</v>
      </c>
      <c r="H216" t="s">
        <v>34</v>
      </c>
      <c r="I216" t="s">
        <v>19</v>
      </c>
      <c r="J216" s="1">
        <v>44469</v>
      </c>
      <c r="K216" s="1">
        <v>45871</v>
      </c>
      <c r="L216" t="b">
        <f>COUNTIF(tbl_vendors[Vendor_ID],tbl_vendors[[#This Row],[Vendor_ID]])&gt;1</f>
        <v>0</v>
      </c>
      <c r="M216" t="b">
        <f>ISBLANK(tbl_vendors[[#This Row],[Vendor_ID]])</f>
        <v>0</v>
      </c>
      <c r="N216" t="b">
        <f>LEN(TRIM(tbl_vendors[[#This Row],[Vendor_Name]]))=0</f>
        <v>0</v>
      </c>
      <c r="O216" t="b">
        <f>LEN(TRIM(tbl_vendors[[#This Row],[Email]]))=0</f>
        <v>0</v>
      </c>
      <c r="P216" t="b">
        <f>OR(ISERROR(FIND("@",tbl_vendors[[#This Row],[Email]])),ISERROR(FIND(".",tbl_vendors[[#This Row],[Email]])))</f>
        <v>0</v>
      </c>
      <c r="Q216" t="b">
        <f>ISNA(MATCH(tbl_vendors[[#This Row],[Country]],tbl_country[country],0))</f>
        <v>0</v>
      </c>
      <c r="R216" t="b">
        <f>ISNA(MATCH(tbl_vendors[[#This Row],[Currency]],tbl_country[currency],0))</f>
        <v>0</v>
      </c>
      <c r="S216" t="b">
        <f>_xlfn.XLOOKUP(tbl_vendors[[#This Row],[Country]],tbl_country[country],tbl_country[currency],"NotFound")&lt;&gt;tbl_vendors[[#This Row],[Currency]]</f>
        <v>0</v>
      </c>
      <c r="T216" t="b">
        <f>ISNA(MATCH(tbl_vendors[[#This Row],[Payment_Terms]],tbl_payment_terms[Payment_Terms],0))</f>
        <v>0</v>
      </c>
      <c r="U216" t="b">
        <f>ISNA(MATCH(tbl_vendors[[#This Row],[Status]],tbl_status[valid_status]))</f>
        <v>0</v>
      </c>
      <c r="V216" t="b">
        <f ca="1">tbl_vendors[[#This Row],[Created_Date]]&gt;TODAY()</f>
        <v>0</v>
      </c>
      <c r="W216" t="b">
        <f>tbl_vendors[[#This Row],[Updated_Date]]&lt;tbl_vendors[[#This Row],[Created_Date]]</f>
        <v>0</v>
      </c>
      <c r="X216" t="b">
        <f>COUNTIF(tbl_vendors[Vendor_Name],tbl_vendors[[#This Row],[Vendor_Name]])&gt;1</f>
        <v>0</v>
      </c>
      <c r="Y216" s="14" cm="1">
        <f t="array" aca="1" ref="Y216" ca="1">IFERROR(SUM(L216:X216*1),4)</f>
        <v>0</v>
      </c>
      <c r="Z216" t="str">
        <f ca="1">IF(tbl_vendors[[#This Row],[error_count]]&gt;0,"FAIL","PASS")</f>
        <v>PASS</v>
      </c>
    </row>
    <row r="217" spans="1:26" x14ac:dyDescent="0.3">
      <c r="A217" t="s">
        <v>893</v>
      </c>
      <c r="B217" t="s">
        <v>894</v>
      </c>
      <c r="C217" t="s">
        <v>56</v>
      </c>
      <c r="D217" t="s">
        <v>895</v>
      </c>
      <c r="E217" t="s">
        <v>58</v>
      </c>
      <c r="F217" t="s">
        <v>32</v>
      </c>
      <c r="G217" t="s">
        <v>896</v>
      </c>
      <c r="H217" t="s">
        <v>42</v>
      </c>
      <c r="I217" t="s">
        <v>26</v>
      </c>
      <c r="J217" s="1">
        <v>44902</v>
      </c>
      <c r="K217" s="1">
        <v>46091</v>
      </c>
      <c r="L217" t="b">
        <f>COUNTIF(tbl_vendors[Vendor_ID],tbl_vendors[[#This Row],[Vendor_ID]])&gt;1</f>
        <v>0</v>
      </c>
      <c r="M217" t="b">
        <f>ISBLANK(tbl_vendors[[#This Row],[Vendor_ID]])</f>
        <v>0</v>
      </c>
      <c r="N217" t="b">
        <f>LEN(TRIM(tbl_vendors[[#This Row],[Vendor_Name]]))=0</f>
        <v>0</v>
      </c>
      <c r="O217" t="b">
        <f>LEN(TRIM(tbl_vendors[[#This Row],[Email]]))=0</f>
        <v>0</v>
      </c>
      <c r="P217" t="b">
        <f>OR(ISERROR(FIND("@",tbl_vendors[[#This Row],[Email]])),ISERROR(FIND(".",tbl_vendors[[#This Row],[Email]])))</f>
        <v>0</v>
      </c>
      <c r="Q217" t="b">
        <f>ISNA(MATCH(tbl_vendors[[#This Row],[Country]],tbl_country[country],0))</f>
        <v>0</v>
      </c>
      <c r="R217" t="b">
        <f>ISNA(MATCH(tbl_vendors[[#This Row],[Currency]],tbl_country[currency],0))</f>
        <v>0</v>
      </c>
      <c r="S217" t="b">
        <f>_xlfn.XLOOKUP(tbl_vendors[[#This Row],[Country]],tbl_country[country],tbl_country[currency],"NotFound")&lt;&gt;tbl_vendors[[#This Row],[Currency]]</f>
        <v>0</v>
      </c>
      <c r="T217" t="b">
        <f>ISNA(MATCH(tbl_vendors[[#This Row],[Payment_Terms]],tbl_payment_terms[Payment_Terms],0))</f>
        <v>0</v>
      </c>
      <c r="U217" t="b">
        <f>ISNA(MATCH(tbl_vendors[[#This Row],[Status]],tbl_status[valid_status]))</f>
        <v>0</v>
      </c>
      <c r="V217" t="b">
        <f ca="1">tbl_vendors[[#This Row],[Created_Date]]&gt;TODAY()</f>
        <v>0</v>
      </c>
      <c r="W217" t="b">
        <f>tbl_vendors[[#This Row],[Updated_Date]]&lt;tbl_vendors[[#This Row],[Created_Date]]</f>
        <v>0</v>
      </c>
      <c r="X217" t="b">
        <f>COUNTIF(tbl_vendors[Vendor_Name],tbl_vendors[[#This Row],[Vendor_Name]])&gt;1</f>
        <v>0</v>
      </c>
      <c r="Y217" s="14" cm="1">
        <f t="array" aca="1" ref="Y217" ca="1">IFERROR(SUM(L217:X217*1),4)</f>
        <v>0</v>
      </c>
      <c r="Z217" t="str">
        <f ca="1">IF(tbl_vendors[[#This Row],[error_count]]&gt;0,"FAIL","PASS")</f>
        <v>PASS</v>
      </c>
    </row>
    <row r="218" spans="1:26" x14ac:dyDescent="0.3">
      <c r="A218" t="s">
        <v>897</v>
      </c>
      <c r="B218" t="s">
        <v>898</v>
      </c>
      <c r="C218" t="s">
        <v>100</v>
      </c>
      <c r="D218" t="s">
        <v>899</v>
      </c>
      <c r="E218" t="s">
        <v>39</v>
      </c>
      <c r="F218" t="s">
        <v>32</v>
      </c>
      <c r="G218" t="s">
        <v>900</v>
      </c>
      <c r="H218" t="s">
        <v>25</v>
      </c>
      <c r="I218" t="s">
        <v>53</v>
      </c>
      <c r="J218" s="1">
        <v>45747</v>
      </c>
      <c r="K218" s="1">
        <v>45771</v>
      </c>
      <c r="L218" t="b">
        <f>COUNTIF(tbl_vendors[Vendor_ID],tbl_vendors[[#This Row],[Vendor_ID]])&gt;1</f>
        <v>0</v>
      </c>
      <c r="M218" t="b">
        <f>ISBLANK(tbl_vendors[[#This Row],[Vendor_ID]])</f>
        <v>0</v>
      </c>
      <c r="N218" t="b">
        <f>LEN(TRIM(tbl_vendors[[#This Row],[Vendor_Name]]))=0</f>
        <v>0</v>
      </c>
      <c r="O218" t="b">
        <f>LEN(TRIM(tbl_vendors[[#This Row],[Email]]))=0</f>
        <v>0</v>
      </c>
      <c r="P218" t="b">
        <f>OR(ISERROR(FIND("@",tbl_vendors[[#This Row],[Email]])),ISERROR(FIND(".",tbl_vendors[[#This Row],[Email]])))</f>
        <v>0</v>
      </c>
      <c r="Q218" t="b">
        <f>ISNA(MATCH(tbl_vendors[[#This Row],[Country]],tbl_country[country],0))</f>
        <v>0</v>
      </c>
      <c r="R218" t="b">
        <f>ISNA(MATCH(tbl_vendors[[#This Row],[Currency]],tbl_country[currency],0))</f>
        <v>0</v>
      </c>
      <c r="S218" t="b">
        <f>_xlfn.XLOOKUP(tbl_vendors[[#This Row],[Country]],tbl_country[country],tbl_country[currency],"NotFound")&lt;&gt;tbl_vendors[[#This Row],[Currency]]</f>
        <v>0</v>
      </c>
      <c r="T218" t="b">
        <f>ISNA(MATCH(tbl_vendors[[#This Row],[Payment_Terms]],tbl_payment_terms[Payment_Terms],0))</f>
        <v>0</v>
      </c>
      <c r="U218" t="b">
        <f>ISNA(MATCH(tbl_vendors[[#This Row],[Status]],tbl_status[valid_status]))</f>
        <v>1</v>
      </c>
      <c r="V218" t="b">
        <f ca="1">tbl_vendors[[#This Row],[Created_Date]]&gt;TODAY()</f>
        <v>0</v>
      </c>
      <c r="W218" t="b">
        <f>tbl_vendors[[#This Row],[Updated_Date]]&lt;tbl_vendors[[#This Row],[Created_Date]]</f>
        <v>0</v>
      </c>
      <c r="X218" t="b">
        <f>COUNTIF(tbl_vendors[Vendor_Name],tbl_vendors[[#This Row],[Vendor_Name]])&gt;1</f>
        <v>0</v>
      </c>
      <c r="Y218" s="14" cm="1">
        <f t="array" aca="1" ref="Y218" ca="1">IFERROR(SUM(L218:X218*1),4)</f>
        <v>1</v>
      </c>
      <c r="Z218" t="str">
        <f ca="1">IF(tbl_vendors[[#This Row],[error_count]]&gt;0,"FAIL","PASS")</f>
        <v>FAIL</v>
      </c>
    </row>
    <row r="219" spans="1:26" x14ac:dyDescent="0.3">
      <c r="A219" t="s">
        <v>901</v>
      </c>
      <c r="B219" t="s">
        <v>902</v>
      </c>
      <c r="C219" t="s">
        <v>153</v>
      </c>
      <c r="D219" t="s">
        <v>903</v>
      </c>
      <c r="E219" t="s">
        <v>155</v>
      </c>
      <c r="F219" t="s">
        <v>40</v>
      </c>
      <c r="G219" t="s">
        <v>904</v>
      </c>
      <c r="H219" t="s">
        <v>34</v>
      </c>
      <c r="I219" t="s">
        <v>26</v>
      </c>
      <c r="J219" s="1">
        <v>44730</v>
      </c>
      <c r="K219" s="1">
        <v>45470</v>
      </c>
      <c r="L219" t="b">
        <f>COUNTIF(tbl_vendors[Vendor_ID],tbl_vendors[[#This Row],[Vendor_ID]])&gt;1</f>
        <v>0</v>
      </c>
      <c r="M219" t="b">
        <f>ISBLANK(tbl_vendors[[#This Row],[Vendor_ID]])</f>
        <v>0</v>
      </c>
      <c r="N219" t="b">
        <f>LEN(TRIM(tbl_vendors[[#This Row],[Vendor_Name]]))=0</f>
        <v>0</v>
      </c>
      <c r="O219" t="b">
        <f>LEN(TRIM(tbl_vendors[[#This Row],[Email]]))=0</f>
        <v>0</v>
      </c>
      <c r="P219" t="b">
        <f>OR(ISERROR(FIND("@",tbl_vendors[[#This Row],[Email]])),ISERROR(FIND(".",tbl_vendors[[#This Row],[Email]])))</f>
        <v>0</v>
      </c>
      <c r="Q219" t="b">
        <f>ISNA(MATCH(tbl_vendors[[#This Row],[Country]],tbl_country[country],0))</f>
        <v>0</v>
      </c>
      <c r="R219" t="b">
        <f>ISNA(MATCH(tbl_vendors[[#This Row],[Currency]],tbl_country[currency],0))</f>
        <v>0</v>
      </c>
      <c r="S219" t="b">
        <f>_xlfn.XLOOKUP(tbl_vendors[[#This Row],[Country]],tbl_country[country],tbl_country[currency],"NotFound")&lt;&gt;tbl_vendors[[#This Row],[Currency]]</f>
        <v>0</v>
      </c>
      <c r="T219" t="b">
        <f>ISNA(MATCH(tbl_vendors[[#This Row],[Payment_Terms]],tbl_payment_terms[Payment_Terms],0))</f>
        <v>0</v>
      </c>
      <c r="U219" t="b">
        <f>ISNA(MATCH(tbl_vendors[[#This Row],[Status]],tbl_status[valid_status]))</f>
        <v>0</v>
      </c>
      <c r="V219" t="b">
        <f ca="1">tbl_vendors[[#This Row],[Created_Date]]&gt;TODAY()</f>
        <v>0</v>
      </c>
      <c r="W219" t="b">
        <f>tbl_vendors[[#This Row],[Updated_Date]]&lt;tbl_vendors[[#This Row],[Created_Date]]</f>
        <v>0</v>
      </c>
      <c r="X219" t="b">
        <f>COUNTIF(tbl_vendors[Vendor_Name],tbl_vendors[[#This Row],[Vendor_Name]])&gt;1</f>
        <v>0</v>
      </c>
      <c r="Y219" s="14" cm="1">
        <f t="array" aca="1" ref="Y219" ca="1">IFERROR(SUM(L219:X219*1),4)</f>
        <v>0</v>
      </c>
      <c r="Z219" t="str">
        <f ca="1">IF(tbl_vendors[[#This Row],[error_count]]&gt;0,"FAIL","PASS")</f>
        <v>PASS</v>
      </c>
    </row>
    <row r="220" spans="1:26" x14ac:dyDescent="0.3">
      <c r="A220" t="s">
        <v>905</v>
      </c>
      <c r="B220" t="s">
        <v>906</v>
      </c>
      <c r="C220" t="s">
        <v>13</v>
      </c>
      <c r="D220" t="s">
        <v>907</v>
      </c>
      <c r="E220" t="s">
        <v>15</v>
      </c>
      <c r="F220" t="s">
        <v>16</v>
      </c>
      <c r="G220" t="s">
        <v>908</v>
      </c>
      <c r="H220" t="s">
        <v>69</v>
      </c>
      <c r="I220" t="s">
        <v>26</v>
      </c>
      <c r="J220" s="1">
        <v>45051</v>
      </c>
      <c r="K220" s="1">
        <v>45111</v>
      </c>
      <c r="L220" t="b">
        <f>COUNTIF(tbl_vendors[Vendor_ID],tbl_vendors[[#This Row],[Vendor_ID]])&gt;1</f>
        <v>0</v>
      </c>
      <c r="M220" t="b">
        <f>ISBLANK(tbl_vendors[[#This Row],[Vendor_ID]])</f>
        <v>0</v>
      </c>
      <c r="N220" t="b">
        <f>LEN(TRIM(tbl_vendors[[#This Row],[Vendor_Name]]))=0</f>
        <v>0</v>
      </c>
      <c r="O220" t="b">
        <f>LEN(TRIM(tbl_vendors[[#This Row],[Email]]))=0</f>
        <v>0</v>
      </c>
      <c r="P220" t="b">
        <f>OR(ISERROR(FIND("@",tbl_vendors[[#This Row],[Email]])),ISERROR(FIND(".",tbl_vendors[[#This Row],[Email]])))</f>
        <v>0</v>
      </c>
      <c r="Q220" t="b">
        <f>ISNA(MATCH(tbl_vendors[[#This Row],[Country]],tbl_country[country],0))</f>
        <v>0</v>
      </c>
      <c r="R220" t="b">
        <f>ISNA(MATCH(tbl_vendors[[#This Row],[Currency]],tbl_country[currency],0))</f>
        <v>1</v>
      </c>
      <c r="S220" t="b">
        <f>_xlfn.XLOOKUP(tbl_vendors[[#This Row],[Country]],tbl_country[country],tbl_country[currency],"NotFound")&lt;&gt;tbl_vendors[[#This Row],[Currency]]</f>
        <v>1</v>
      </c>
      <c r="T220" t="b">
        <f>ISNA(MATCH(tbl_vendors[[#This Row],[Payment_Terms]],tbl_payment_terms[Payment_Terms],0))</f>
        <v>0</v>
      </c>
      <c r="U220" t="b">
        <f>ISNA(MATCH(tbl_vendors[[#This Row],[Status]],tbl_status[valid_status]))</f>
        <v>0</v>
      </c>
      <c r="V220" t="b">
        <f ca="1">tbl_vendors[[#This Row],[Created_Date]]&gt;TODAY()</f>
        <v>0</v>
      </c>
      <c r="W220" t="b">
        <f>tbl_vendors[[#This Row],[Updated_Date]]&lt;tbl_vendors[[#This Row],[Created_Date]]</f>
        <v>0</v>
      </c>
      <c r="X220" t="b">
        <f>COUNTIF(tbl_vendors[Vendor_Name],tbl_vendors[[#This Row],[Vendor_Name]])&gt;1</f>
        <v>0</v>
      </c>
      <c r="Y220" s="14" cm="1">
        <f t="array" aca="1" ref="Y220" ca="1">IFERROR(SUM(L220:X220*1),4)</f>
        <v>2</v>
      </c>
      <c r="Z220" t="str">
        <f ca="1">IF(tbl_vendors[[#This Row],[error_count]]&gt;0,"FAIL","PASS")</f>
        <v>FAIL</v>
      </c>
    </row>
    <row r="221" spans="1:26" x14ac:dyDescent="0.3">
      <c r="A221" t="s">
        <v>909</v>
      </c>
      <c r="B221" t="s">
        <v>910</v>
      </c>
      <c r="C221" t="s">
        <v>37</v>
      </c>
      <c r="D221" t="s">
        <v>911</v>
      </c>
      <c r="E221" t="s">
        <v>39</v>
      </c>
      <c r="F221" t="s">
        <v>23</v>
      </c>
      <c r="G221" t="s">
        <v>912</v>
      </c>
      <c r="H221" t="s">
        <v>47</v>
      </c>
      <c r="I221" t="s">
        <v>26</v>
      </c>
      <c r="J221" s="1">
        <v>46031</v>
      </c>
      <c r="K221" s="1">
        <v>46094</v>
      </c>
      <c r="L221" t="b">
        <f>COUNTIF(tbl_vendors[Vendor_ID],tbl_vendors[[#This Row],[Vendor_ID]])&gt;1</f>
        <v>0</v>
      </c>
      <c r="M221" t="b">
        <f>ISBLANK(tbl_vendors[[#This Row],[Vendor_ID]])</f>
        <v>0</v>
      </c>
      <c r="N221" t="b">
        <f>LEN(TRIM(tbl_vendors[[#This Row],[Vendor_Name]]))=0</f>
        <v>0</v>
      </c>
      <c r="O221" t="b">
        <f>LEN(TRIM(tbl_vendors[[#This Row],[Email]]))=0</f>
        <v>0</v>
      </c>
      <c r="P221" t="b">
        <f>OR(ISERROR(FIND("@",tbl_vendors[[#This Row],[Email]])),ISERROR(FIND(".",tbl_vendors[[#This Row],[Email]])))</f>
        <v>0</v>
      </c>
      <c r="Q221" t="b">
        <f>ISNA(MATCH(tbl_vendors[[#This Row],[Country]],tbl_country[country],0))</f>
        <v>0</v>
      </c>
      <c r="R221" t="b">
        <f>ISNA(MATCH(tbl_vendors[[#This Row],[Currency]],tbl_country[currency],0))</f>
        <v>0</v>
      </c>
      <c r="S221" t="b">
        <f>_xlfn.XLOOKUP(tbl_vendors[[#This Row],[Country]],tbl_country[country],tbl_country[currency],"NotFound")&lt;&gt;tbl_vendors[[#This Row],[Currency]]</f>
        <v>0</v>
      </c>
      <c r="T221" t="b">
        <f>ISNA(MATCH(tbl_vendors[[#This Row],[Payment_Terms]],tbl_payment_terms[Payment_Terms],0))</f>
        <v>0</v>
      </c>
      <c r="U221" t="b">
        <f>ISNA(MATCH(tbl_vendors[[#This Row],[Status]],tbl_status[valid_status]))</f>
        <v>0</v>
      </c>
      <c r="V221" t="b">
        <f ca="1">tbl_vendors[[#This Row],[Created_Date]]&gt;TODAY()</f>
        <v>0</v>
      </c>
      <c r="W221" t="b">
        <f>tbl_vendors[[#This Row],[Updated_Date]]&lt;tbl_vendors[[#This Row],[Created_Date]]</f>
        <v>0</v>
      </c>
      <c r="X221" t="b">
        <f>COUNTIF(tbl_vendors[Vendor_Name],tbl_vendors[[#This Row],[Vendor_Name]])&gt;1</f>
        <v>0</v>
      </c>
      <c r="Y221" s="14" cm="1">
        <f t="array" aca="1" ref="Y221" ca="1">IFERROR(SUM(L221:X221*1),4)</f>
        <v>0</v>
      </c>
      <c r="Z221" t="str">
        <f ca="1">IF(tbl_vendors[[#This Row],[error_count]]&gt;0,"FAIL","PASS")</f>
        <v>PASS</v>
      </c>
    </row>
    <row r="222" spans="1:26" x14ac:dyDescent="0.3">
      <c r="A222" t="s">
        <v>913</v>
      </c>
      <c r="B222" t="s">
        <v>914</v>
      </c>
      <c r="C222" t="s">
        <v>66</v>
      </c>
      <c r="D222" t="s">
        <v>915</v>
      </c>
      <c r="E222" t="s">
        <v>67</v>
      </c>
      <c r="F222" t="s">
        <v>40</v>
      </c>
      <c r="G222" t="s">
        <v>916</v>
      </c>
      <c r="H222" t="s">
        <v>69</v>
      </c>
      <c r="I222" t="s">
        <v>26</v>
      </c>
      <c r="J222" s="1">
        <v>44408</v>
      </c>
      <c r="K222" s="1">
        <v>44776</v>
      </c>
      <c r="L222" t="b">
        <f>COUNTIF(tbl_vendors[Vendor_ID],tbl_vendors[[#This Row],[Vendor_ID]])&gt;1</f>
        <v>0</v>
      </c>
      <c r="M222" t="b">
        <f>ISBLANK(tbl_vendors[[#This Row],[Vendor_ID]])</f>
        <v>0</v>
      </c>
      <c r="N222" t="b">
        <f>LEN(TRIM(tbl_vendors[[#This Row],[Vendor_Name]]))=0</f>
        <v>0</v>
      </c>
      <c r="O222" t="b">
        <f>LEN(TRIM(tbl_vendors[[#This Row],[Email]]))=0</f>
        <v>0</v>
      </c>
      <c r="P222" t="b">
        <f>OR(ISERROR(FIND("@",tbl_vendors[[#This Row],[Email]])),ISERROR(FIND(".",tbl_vendors[[#This Row],[Email]])))</f>
        <v>0</v>
      </c>
      <c r="Q222" t="b">
        <f>ISNA(MATCH(tbl_vendors[[#This Row],[Country]],tbl_country[country],0))</f>
        <v>0</v>
      </c>
      <c r="R222" t="b">
        <f>ISNA(MATCH(tbl_vendors[[#This Row],[Currency]],tbl_country[currency],0))</f>
        <v>0</v>
      </c>
      <c r="S222" t="b">
        <f>_xlfn.XLOOKUP(tbl_vendors[[#This Row],[Country]],tbl_country[country],tbl_country[currency],"NotFound")&lt;&gt;tbl_vendors[[#This Row],[Currency]]</f>
        <v>0</v>
      </c>
      <c r="T222" t="b">
        <f>ISNA(MATCH(tbl_vendors[[#This Row],[Payment_Terms]],tbl_payment_terms[Payment_Terms],0))</f>
        <v>0</v>
      </c>
      <c r="U222" t="b">
        <f>ISNA(MATCH(tbl_vendors[[#This Row],[Status]],tbl_status[valid_status]))</f>
        <v>0</v>
      </c>
      <c r="V222" t="b">
        <f ca="1">tbl_vendors[[#This Row],[Created_Date]]&gt;TODAY()</f>
        <v>0</v>
      </c>
      <c r="W222" t="b">
        <f>tbl_vendors[[#This Row],[Updated_Date]]&lt;tbl_vendors[[#This Row],[Created_Date]]</f>
        <v>0</v>
      </c>
      <c r="X222" t="b">
        <f>COUNTIF(tbl_vendors[Vendor_Name],tbl_vendors[[#This Row],[Vendor_Name]])&gt;1</f>
        <v>0</v>
      </c>
      <c r="Y222" s="14" cm="1">
        <f t="array" aca="1" ref="Y222" ca="1">IFERROR(SUM(L222:X222*1),4)</f>
        <v>0</v>
      </c>
      <c r="Z222" t="str">
        <f ca="1">IF(tbl_vendors[[#This Row],[error_count]]&gt;0,"FAIL","PASS")</f>
        <v>PASS</v>
      </c>
    </row>
    <row r="223" spans="1:26" x14ac:dyDescent="0.3">
      <c r="A223" t="s">
        <v>917</v>
      </c>
      <c r="B223" t="s">
        <v>918</v>
      </c>
      <c r="C223" t="s">
        <v>29</v>
      </c>
      <c r="D223" t="s">
        <v>919</v>
      </c>
      <c r="E223" t="s">
        <v>31</v>
      </c>
      <c r="F223" t="s">
        <v>32</v>
      </c>
      <c r="G223" t="s">
        <v>920</v>
      </c>
      <c r="H223" t="s">
        <v>52</v>
      </c>
      <c r="I223" t="s">
        <v>26</v>
      </c>
      <c r="J223" s="1">
        <v>45144</v>
      </c>
      <c r="K223" s="1">
        <v>45722</v>
      </c>
      <c r="L223" t="b">
        <f>COUNTIF(tbl_vendors[Vendor_ID],tbl_vendors[[#This Row],[Vendor_ID]])&gt;1</f>
        <v>0</v>
      </c>
      <c r="M223" t="b">
        <f>ISBLANK(tbl_vendors[[#This Row],[Vendor_ID]])</f>
        <v>0</v>
      </c>
      <c r="N223" t="b">
        <f>LEN(TRIM(tbl_vendors[[#This Row],[Vendor_Name]]))=0</f>
        <v>0</v>
      </c>
      <c r="O223" t="b">
        <f>LEN(TRIM(tbl_vendors[[#This Row],[Email]]))=0</f>
        <v>0</v>
      </c>
      <c r="P223" t="b">
        <f>OR(ISERROR(FIND("@",tbl_vendors[[#This Row],[Email]])),ISERROR(FIND(".",tbl_vendors[[#This Row],[Email]])))</f>
        <v>0</v>
      </c>
      <c r="Q223" t="b">
        <f>ISNA(MATCH(tbl_vendors[[#This Row],[Country]],tbl_country[country],0))</f>
        <v>0</v>
      </c>
      <c r="R223" t="b">
        <f>ISNA(MATCH(tbl_vendors[[#This Row],[Currency]],tbl_country[currency],0))</f>
        <v>0</v>
      </c>
      <c r="S223" t="b">
        <f>_xlfn.XLOOKUP(tbl_vendors[[#This Row],[Country]],tbl_country[country],tbl_country[currency],"NotFound")&lt;&gt;tbl_vendors[[#This Row],[Currency]]</f>
        <v>0</v>
      </c>
      <c r="T223" t="b">
        <f>ISNA(MATCH(tbl_vendors[[#This Row],[Payment_Terms]],tbl_payment_terms[Payment_Terms],0))</f>
        <v>0</v>
      </c>
      <c r="U223" t="b">
        <f>ISNA(MATCH(tbl_vendors[[#This Row],[Status]],tbl_status[valid_status]))</f>
        <v>0</v>
      </c>
      <c r="V223" t="b">
        <f ca="1">tbl_vendors[[#This Row],[Created_Date]]&gt;TODAY()</f>
        <v>0</v>
      </c>
      <c r="W223" t="b">
        <f>tbl_vendors[[#This Row],[Updated_Date]]&lt;tbl_vendors[[#This Row],[Created_Date]]</f>
        <v>0</v>
      </c>
      <c r="X223" t="b">
        <f>COUNTIF(tbl_vendors[Vendor_Name],tbl_vendors[[#This Row],[Vendor_Name]])&gt;1</f>
        <v>0</v>
      </c>
      <c r="Y223" s="14" cm="1">
        <f t="array" aca="1" ref="Y223" ca="1">IFERROR(SUM(L223:X223*1),4)</f>
        <v>0</v>
      </c>
      <c r="Z223" t="str">
        <f ca="1">IF(tbl_vendors[[#This Row],[error_count]]&gt;0,"FAIL","PASS")</f>
        <v>PASS</v>
      </c>
    </row>
    <row r="224" spans="1:26" x14ac:dyDescent="0.3">
      <c r="A224" t="s">
        <v>921</v>
      </c>
      <c r="B224" t="s">
        <v>922</v>
      </c>
      <c r="C224" t="s">
        <v>153</v>
      </c>
      <c r="D224" t="s">
        <v>923</v>
      </c>
      <c r="E224" t="s">
        <v>155</v>
      </c>
      <c r="F224" t="s">
        <v>23</v>
      </c>
      <c r="G224" t="s">
        <v>924</v>
      </c>
      <c r="H224" t="s">
        <v>34</v>
      </c>
      <c r="I224" t="s">
        <v>26</v>
      </c>
      <c r="J224" s="1">
        <v>45716</v>
      </c>
      <c r="K224" s="1">
        <v>46164</v>
      </c>
      <c r="L224" t="b">
        <f>COUNTIF(tbl_vendors[Vendor_ID],tbl_vendors[[#This Row],[Vendor_ID]])&gt;1</f>
        <v>0</v>
      </c>
      <c r="M224" t="b">
        <f>ISBLANK(tbl_vendors[[#This Row],[Vendor_ID]])</f>
        <v>0</v>
      </c>
      <c r="N224" t="b">
        <f>LEN(TRIM(tbl_vendors[[#This Row],[Vendor_Name]]))=0</f>
        <v>0</v>
      </c>
      <c r="O224" t="b">
        <f>LEN(TRIM(tbl_vendors[[#This Row],[Email]]))=0</f>
        <v>0</v>
      </c>
      <c r="P224" t="b">
        <f>OR(ISERROR(FIND("@",tbl_vendors[[#This Row],[Email]])),ISERROR(FIND(".",tbl_vendors[[#This Row],[Email]])))</f>
        <v>0</v>
      </c>
      <c r="Q224" t="b">
        <f>ISNA(MATCH(tbl_vendors[[#This Row],[Country]],tbl_country[country],0))</f>
        <v>0</v>
      </c>
      <c r="R224" t="b">
        <f>ISNA(MATCH(tbl_vendors[[#This Row],[Currency]],tbl_country[currency],0))</f>
        <v>0</v>
      </c>
      <c r="S224" t="b">
        <f>_xlfn.XLOOKUP(tbl_vendors[[#This Row],[Country]],tbl_country[country],tbl_country[currency],"NotFound")&lt;&gt;tbl_vendors[[#This Row],[Currency]]</f>
        <v>0</v>
      </c>
      <c r="T224" t="b">
        <f>ISNA(MATCH(tbl_vendors[[#This Row],[Payment_Terms]],tbl_payment_terms[Payment_Terms],0))</f>
        <v>0</v>
      </c>
      <c r="U224" t="b">
        <f>ISNA(MATCH(tbl_vendors[[#This Row],[Status]],tbl_status[valid_status]))</f>
        <v>0</v>
      </c>
      <c r="V224" t="b">
        <f ca="1">tbl_vendors[[#This Row],[Created_Date]]&gt;TODAY()</f>
        <v>0</v>
      </c>
      <c r="W224" t="b">
        <f>tbl_vendors[[#This Row],[Updated_Date]]&lt;tbl_vendors[[#This Row],[Created_Date]]</f>
        <v>0</v>
      </c>
      <c r="X224" t="b">
        <f>COUNTIF(tbl_vendors[Vendor_Name],tbl_vendors[[#This Row],[Vendor_Name]])&gt;1</f>
        <v>0</v>
      </c>
      <c r="Y224" s="14" cm="1">
        <f t="array" aca="1" ref="Y224" ca="1">IFERROR(SUM(L224:X224*1),4)</f>
        <v>0</v>
      </c>
      <c r="Z224" t="str">
        <f ca="1">IF(tbl_vendors[[#This Row],[error_count]]&gt;0,"FAIL","PASS")</f>
        <v>PASS</v>
      </c>
    </row>
    <row r="225" spans="1:26" x14ac:dyDescent="0.3">
      <c r="A225" t="s">
        <v>925</v>
      </c>
      <c r="B225" t="s">
        <v>926</v>
      </c>
      <c r="C225" t="s">
        <v>66</v>
      </c>
      <c r="D225" t="s">
        <v>927</v>
      </c>
      <c r="E225" t="s">
        <v>67</v>
      </c>
      <c r="F225" t="s">
        <v>32</v>
      </c>
      <c r="G225" t="s">
        <v>928</v>
      </c>
      <c r="H225" t="s">
        <v>47</v>
      </c>
      <c r="I225" t="s">
        <v>26</v>
      </c>
      <c r="J225" s="1">
        <v>46073</v>
      </c>
      <c r="K225" s="1">
        <v>46198</v>
      </c>
      <c r="L225" t="b">
        <f>COUNTIF(tbl_vendors[Vendor_ID],tbl_vendors[[#This Row],[Vendor_ID]])&gt;1</f>
        <v>0</v>
      </c>
      <c r="M225" t="b">
        <f>ISBLANK(tbl_vendors[[#This Row],[Vendor_ID]])</f>
        <v>0</v>
      </c>
      <c r="N225" t="b">
        <f>LEN(TRIM(tbl_vendors[[#This Row],[Vendor_Name]]))=0</f>
        <v>0</v>
      </c>
      <c r="O225" t="b">
        <f>LEN(TRIM(tbl_vendors[[#This Row],[Email]]))=0</f>
        <v>0</v>
      </c>
      <c r="P225" t="b">
        <f>OR(ISERROR(FIND("@",tbl_vendors[[#This Row],[Email]])),ISERROR(FIND(".",tbl_vendors[[#This Row],[Email]])))</f>
        <v>0</v>
      </c>
      <c r="Q225" t="b">
        <f>ISNA(MATCH(tbl_vendors[[#This Row],[Country]],tbl_country[country],0))</f>
        <v>0</v>
      </c>
      <c r="R225" t="b">
        <f>ISNA(MATCH(tbl_vendors[[#This Row],[Currency]],tbl_country[currency],0))</f>
        <v>0</v>
      </c>
      <c r="S225" t="b">
        <f>_xlfn.XLOOKUP(tbl_vendors[[#This Row],[Country]],tbl_country[country],tbl_country[currency],"NotFound")&lt;&gt;tbl_vendors[[#This Row],[Currency]]</f>
        <v>0</v>
      </c>
      <c r="T225" t="b">
        <f>ISNA(MATCH(tbl_vendors[[#This Row],[Payment_Terms]],tbl_payment_terms[Payment_Terms],0))</f>
        <v>0</v>
      </c>
      <c r="U225" t="b">
        <f>ISNA(MATCH(tbl_vendors[[#This Row],[Status]],tbl_status[valid_status]))</f>
        <v>0</v>
      </c>
      <c r="V225" t="b">
        <f ca="1">tbl_vendors[[#This Row],[Created_Date]]&gt;TODAY()</f>
        <v>0</v>
      </c>
      <c r="W225" t="b">
        <f>tbl_vendors[[#This Row],[Updated_Date]]&lt;tbl_vendors[[#This Row],[Created_Date]]</f>
        <v>0</v>
      </c>
      <c r="X225" t="b">
        <f>COUNTIF(tbl_vendors[Vendor_Name],tbl_vendors[[#This Row],[Vendor_Name]])&gt;1</f>
        <v>1</v>
      </c>
      <c r="Y225" s="14" cm="1">
        <f t="array" aca="1" ref="Y225" ca="1">IFERROR(SUM(L225:X225*1),4)</f>
        <v>1</v>
      </c>
      <c r="Z225" t="str">
        <f ca="1">IF(tbl_vendors[[#This Row],[error_count]]&gt;0,"FAIL","PASS")</f>
        <v>FAIL</v>
      </c>
    </row>
    <row r="226" spans="1:26" x14ac:dyDescent="0.3">
      <c r="A226" t="s">
        <v>929</v>
      </c>
      <c r="B226" t="s">
        <v>930</v>
      </c>
      <c r="C226" t="s">
        <v>79</v>
      </c>
      <c r="D226" t="s">
        <v>931</v>
      </c>
      <c r="E226" t="s">
        <v>39</v>
      </c>
      <c r="F226" t="s">
        <v>75</v>
      </c>
      <c r="G226" t="s">
        <v>932</v>
      </c>
      <c r="H226" t="s">
        <v>47</v>
      </c>
      <c r="I226" t="s">
        <v>53</v>
      </c>
      <c r="J226" s="1">
        <v>44718</v>
      </c>
      <c r="K226" s="1">
        <v>45789</v>
      </c>
      <c r="L226" t="b">
        <f>COUNTIF(tbl_vendors[Vendor_ID],tbl_vendors[[#This Row],[Vendor_ID]])&gt;1</f>
        <v>0</v>
      </c>
      <c r="M226" t="b">
        <f>ISBLANK(tbl_vendors[[#This Row],[Vendor_ID]])</f>
        <v>0</v>
      </c>
      <c r="N226" t="b">
        <f>LEN(TRIM(tbl_vendors[[#This Row],[Vendor_Name]]))=0</f>
        <v>0</v>
      </c>
      <c r="O226" t="b">
        <f>LEN(TRIM(tbl_vendors[[#This Row],[Email]]))=0</f>
        <v>0</v>
      </c>
      <c r="P226" t="b">
        <f>OR(ISERROR(FIND("@",tbl_vendors[[#This Row],[Email]])),ISERROR(FIND(".",tbl_vendors[[#This Row],[Email]])))</f>
        <v>0</v>
      </c>
      <c r="Q226" t="b">
        <f>ISNA(MATCH(tbl_vendors[[#This Row],[Country]],tbl_country[country],0))</f>
        <v>0</v>
      </c>
      <c r="R226" t="b">
        <f>ISNA(MATCH(tbl_vendors[[#This Row],[Currency]],tbl_country[currency],0))</f>
        <v>0</v>
      </c>
      <c r="S226" t="b">
        <f>_xlfn.XLOOKUP(tbl_vendors[[#This Row],[Country]],tbl_country[country],tbl_country[currency],"NotFound")&lt;&gt;tbl_vendors[[#This Row],[Currency]]</f>
        <v>0</v>
      </c>
      <c r="T226" t="b">
        <f>ISNA(MATCH(tbl_vendors[[#This Row],[Payment_Terms]],tbl_payment_terms[Payment_Terms],0))</f>
        <v>0</v>
      </c>
      <c r="U226" t="b">
        <f>ISNA(MATCH(tbl_vendors[[#This Row],[Status]],tbl_status[valid_status]))</f>
        <v>1</v>
      </c>
      <c r="V226" t="b">
        <f ca="1">tbl_vendors[[#This Row],[Created_Date]]&gt;TODAY()</f>
        <v>0</v>
      </c>
      <c r="W226" t="b">
        <f>tbl_vendors[[#This Row],[Updated_Date]]&lt;tbl_vendors[[#This Row],[Created_Date]]</f>
        <v>0</v>
      </c>
      <c r="X226" t="b">
        <f>COUNTIF(tbl_vendors[Vendor_Name],tbl_vendors[[#This Row],[Vendor_Name]])&gt;1</f>
        <v>0</v>
      </c>
      <c r="Y226" s="14" cm="1">
        <f t="array" aca="1" ref="Y226" ca="1">IFERROR(SUM(L226:X226*1),4)</f>
        <v>1</v>
      </c>
      <c r="Z226" t="str">
        <f ca="1">IF(tbl_vendors[[#This Row],[error_count]]&gt;0,"FAIL","PASS")</f>
        <v>FAIL</v>
      </c>
    </row>
    <row r="227" spans="1:26" x14ac:dyDescent="0.3">
      <c r="A227" t="s">
        <v>933</v>
      </c>
      <c r="B227" t="s">
        <v>934</v>
      </c>
      <c r="C227" t="s">
        <v>72</v>
      </c>
      <c r="D227" t="s">
        <v>935</v>
      </c>
      <c r="E227" t="s">
        <v>74</v>
      </c>
      <c r="F227" t="s">
        <v>75</v>
      </c>
      <c r="G227" t="s">
        <v>936</v>
      </c>
      <c r="H227" t="s">
        <v>47</v>
      </c>
      <c r="I227" t="s">
        <v>26</v>
      </c>
      <c r="J227" s="1">
        <v>44477</v>
      </c>
      <c r="K227" s="1">
        <v>45235</v>
      </c>
      <c r="L227" t="b">
        <f>COUNTIF(tbl_vendors[Vendor_ID],tbl_vendors[[#This Row],[Vendor_ID]])&gt;1</f>
        <v>0</v>
      </c>
      <c r="M227" t="b">
        <f>ISBLANK(tbl_vendors[[#This Row],[Vendor_ID]])</f>
        <v>0</v>
      </c>
      <c r="N227" t="b">
        <f>LEN(TRIM(tbl_vendors[[#This Row],[Vendor_Name]]))=0</f>
        <v>0</v>
      </c>
      <c r="O227" t="b">
        <f>LEN(TRIM(tbl_vendors[[#This Row],[Email]]))=0</f>
        <v>0</v>
      </c>
      <c r="P227" t="b">
        <f>OR(ISERROR(FIND("@",tbl_vendors[[#This Row],[Email]])),ISERROR(FIND(".",tbl_vendors[[#This Row],[Email]])))</f>
        <v>0</v>
      </c>
      <c r="Q227" t="b">
        <f>ISNA(MATCH(tbl_vendors[[#This Row],[Country]],tbl_country[country],0))</f>
        <v>0</v>
      </c>
      <c r="R227" t="b">
        <f>ISNA(MATCH(tbl_vendors[[#This Row],[Currency]],tbl_country[currency],0))</f>
        <v>1</v>
      </c>
      <c r="S227" t="b">
        <f>_xlfn.XLOOKUP(tbl_vendors[[#This Row],[Country]],tbl_country[country],tbl_country[currency],"NotFound")&lt;&gt;tbl_vendors[[#This Row],[Currency]]</f>
        <v>1</v>
      </c>
      <c r="T227" t="b">
        <f>ISNA(MATCH(tbl_vendors[[#This Row],[Payment_Terms]],tbl_payment_terms[Payment_Terms],0))</f>
        <v>0</v>
      </c>
      <c r="U227" t="b">
        <f>ISNA(MATCH(tbl_vendors[[#This Row],[Status]],tbl_status[valid_status]))</f>
        <v>0</v>
      </c>
      <c r="V227" t="b">
        <f ca="1">tbl_vendors[[#This Row],[Created_Date]]&gt;TODAY()</f>
        <v>0</v>
      </c>
      <c r="W227" t="b">
        <f>tbl_vendors[[#This Row],[Updated_Date]]&lt;tbl_vendors[[#This Row],[Created_Date]]</f>
        <v>0</v>
      </c>
      <c r="X227" t="b">
        <f>COUNTIF(tbl_vendors[Vendor_Name],tbl_vendors[[#This Row],[Vendor_Name]])&gt;1</f>
        <v>0</v>
      </c>
      <c r="Y227" s="14" cm="1">
        <f t="array" aca="1" ref="Y227" ca="1">IFERROR(SUM(L227:X227*1),4)</f>
        <v>2</v>
      </c>
      <c r="Z227" t="str">
        <f ca="1">IF(tbl_vendors[[#This Row],[error_count]]&gt;0,"FAIL","PASS")</f>
        <v>FAIL</v>
      </c>
    </row>
    <row r="228" spans="1:26" x14ac:dyDescent="0.3">
      <c r="A228" t="s">
        <v>937</v>
      </c>
      <c r="B228" t="s">
        <v>938</v>
      </c>
      <c r="C228" t="s">
        <v>29</v>
      </c>
      <c r="D228" t="s">
        <v>939</v>
      </c>
      <c r="E228" t="s">
        <v>31</v>
      </c>
      <c r="F228" t="s">
        <v>16</v>
      </c>
      <c r="G228" t="s">
        <v>940</v>
      </c>
      <c r="H228" t="s">
        <v>69</v>
      </c>
      <c r="I228" t="s">
        <v>26</v>
      </c>
      <c r="J228" s="1">
        <v>44731</v>
      </c>
      <c r="K228" s="1">
        <v>45183</v>
      </c>
      <c r="L228" t="b">
        <f>COUNTIF(tbl_vendors[Vendor_ID],tbl_vendors[[#This Row],[Vendor_ID]])&gt;1</f>
        <v>0</v>
      </c>
      <c r="M228" t="b">
        <f>ISBLANK(tbl_vendors[[#This Row],[Vendor_ID]])</f>
        <v>0</v>
      </c>
      <c r="N228" t="b">
        <f>LEN(TRIM(tbl_vendors[[#This Row],[Vendor_Name]]))=0</f>
        <v>0</v>
      </c>
      <c r="O228" t="b">
        <f>LEN(TRIM(tbl_vendors[[#This Row],[Email]]))=0</f>
        <v>0</v>
      </c>
      <c r="P228" t="b">
        <f>OR(ISERROR(FIND("@",tbl_vendors[[#This Row],[Email]])),ISERROR(FIND(".",tbl_vendors[[#This Row],[Email]])))</f>
        <v>0</v>
      </c>
      <c r="Q228" t="b">
        <f>ISNA(MATCH(tbl_vendors[[#This Row],[Country]],tbl_country[country],0))</f>
        <v>0</v>
      </c>
      <c r="R228" t="b">
        <f>ISNA(MATCH(tbl_vendors[[#This Row],[Currency]],tbl_country[currency],0))</f>
        <v>0</v>
      </c>
      <c r="S228" t="b">
        <f>_xlfn.XLOOKUP(tbl_vendors[[#This Row],[Country]],tbl_country[country],tbl_country[currency],"NotFound")&lt;&gt;tbl_vendors[[#This Row],[Currency]]</f>
        <v>0</v>
      </c>
      <c r="T228" t="b">
        <f>ISNA(MATCH(tbl_vendors[[#This Row],[Payment_Terms]],tbl_payment_terms[Payment_Terms],0))</f>
        <v>0</v>
      </c>
      <c r="U228" t="b">
        <f>ISNA(MATCH(tbl_vendors[[#This Row],[Status]],tbl_status[valid_status]))</f>
        <v>0</v>
      </c>
      <c r="V228" t="b">
        <f ca="1">tbl_vendors[[#This Row],[Created_Date]]&gt;TODAY()</f>
        <v>0</v>
      </c>
      <c r="W228" t="b">
        <f>tbl_vendors[[#This Row],[Updated_Date]]&lt;tbl_vendors[[#This Row],[Created_Date]]</f>
        <v>0</v>
      </c>
      <c r="X228" t="b">
        <f>COUNTIF(tbl_vendors[Vendor_Name],tbl_vendors[[#This Row],[Vendor_Name]])&gt;1</f>
        <v>0</v>
      </c>
      <c r="Y228" s="14" cm="1">
        <f t="array" aca="1" ref="Y228" ca="1">IFERROR(SUM(L228:X228*1),4)</f>
        <v>0</v>
      </c>
      <c r="Z228" t="str">
        <f ca="1">IF(tbl_vendors[[#This Row],[error_count]]&gt;0,"FAIL","PASS")</f>
        <v>PASS</v>
      </c>
    </row>
    <row r="229" spans="1:26" x14ac:dyDescent="0.3">
      <c r="A229" t="s">
        <v>941</v>
      </c>
      <c r="B229" t="s">
        <v>942</v>
      </c>
      <c r="C229" t="s">
        <v>72</v>
      </c>
      <c r="D229" t="s">
        <v>943</v>
      </c>
      <c r="E229" t="s">
        <v>74</v>
      </c>
      <c r="F229" t="s">
        <v>40</v>
      </c>
      <c r="H229" t="s">
        <v>69</v>
      </c>
      <c r="I229" t="s">
        <v>53</v>
      </c>
      <c r="J229" s="1">
        <v>45469</v>
      </c>
      <c r="K229" s="1">
        <v>45511</v>
      </c>
      <c r="L229" t="b">
        <f>COUNTIF(tbl_vendors[Vendor_ID],tbl_vendors[[#This Row],[Vendor_ID]])&gt;1</f>
        <v>0</v>
      </c>
      <c r="M229" t="b">
        <f>ISBLANK(tbl_vendors[[#This Row],[Vendor_ID]])</f>
        <v>0</v>
      </c>
      <c r="N229" t="b">
        <f>LEN(TRIM(tbl_vendors[[#This Row],[Vendor_Name]]))=0</f>
        <v>0</v>
      </c>
      <c r="O229" t="b">
        <f>LEN(TRIM(tbl_vendors[[#This Row],[Email]]))=0</f>
        <v>1</v>
      </c>
      <c r="P229" t="b">
        <f>OR(ISERROR(FIND("@",tbl_vendors[[#This Row],[Email]])),ISERROR(FIND(".",tbl_vendors[[#This Row],[Email]])))</f>
        <v>1</v>
      </c>
      <c r="Q229" t="b">
        <f>ISNA(MATCH(tbl_vendors[[#This Row],[Country]],tbl_country[country],0))</f>
        <v>0</v>
      </c>
      <c r="R229" t="b">
        <f>ISNA(MATCH(tbl_vendors[[#This Row],[Currency]],tbl_country[currency],0))</f>
        <v>1</v>
      </c>
      <c r="S229" t="b">
        <f>_xlfn.XLOOKUP(tbl_vendors[[#This Row],[Country]],tbl_country[country],tbl_country[currency],"NotFound")&lt;&gt;tbl_vendors[[#This Row],[Currency]]</f>
        <v>1</v>
      </c>
      <c r="T229" t="b">
        <f>ISNA(MATCH(tbl_vendors[[#This Row],[Payment_Terms]],tbl_payment_terms[Payment_Terms],0))</f>
        <v>0</v>
      </c>
      <c r="U229" t="b">
        <f>ISNA(MATCH(tbl_vendors[[#This Row],[Status]],tbl_status[valid_status]))</f>
        <v>1</v>
      </c>
      <c r="V229" t="b">
        <f ca="1">tbl_vendors[[#This Row],[Created_Date]]&gt;TODAY()</f>
        <v>0</v>
      </c>
      <c r="W229" t="b">
        <f>tbl_vendors[[#This Row],[Updated_Date]]&lt;tbl_vendors[[#This Row],[Created_Date]]</f>
        <v>0</v>
      </c>
      <c r="X229" t="b">
        <f>COUNTIF(tbl_vendors[Vendor_Name],tbl_vendors[[#This Row],[Vendor_Name]])&gt;1</f>
        <v>0</v>
      </c>
      <c r="Y229" s="14" cm="1">
        <f t="array" aca="1" ref="Y229" ca="1">IFERROR(SUM(L229:X229*1),4)</f>
        <v>5</v>
      </c>
      <c r="Z229" t="str">
        <f ca="1">IF(tbl_vendors[[#This Row],[error_count]]&gt;0,"FAIL","PASS")</f>
        <v>FAIL</v>
      </c>
    </row>
    <row r="230" spans="1:26" x14ac:dyDescent="0.3">
      <c r="A230" t="s">
        <v>944</v>
      </c>
      <c r="B230" t="s">
        <v>945</v>
      </c>
      <c r="C230" t="s">
        <v>29</v>
      </c>
      <c r="D230" t="s">
        <v>946</v>
      </c>
      <c r="E230" t="s">
        <v>31</v>
      </c>
      <c r="F230" t="s">
        <v>32</v>
      </c>
      <c r="H230" t="s">
        <v>52</v>
      </c>
      <c r="I230" t="s">
        <v>19</v>
      </c>
      <c r="J230" s="1">
        <v>44845</v>
      </c>
      <c r="K230" s="1">
        <v>45778</v>
      </c>
      <c r="L230" t="b">
        <f>COUNTIF(tbl_vendors[Vendor_ID],tbl_vendors[[#This Row],[Vendor_ID]])&gt;1</f>
        <v>0</v>
      </c>
      <c r="M230" t="b">
        <f>ISBLANK(tbl_vendors[[#This Row],[Vendor_ID]])</f>
        <v>0</v>
      </c>
      <c r="N230" t="b">
        <f>LEN(TRIM(tbl_vendors[[#This Row],[Vendor_Name]]))=0</f>
        <v>0</v>
      </c>
      <c r="O230" t="b">
        <f>LEN(TRIM(tbl_vendors[[#This Row],[Email]]))=0</f>
        <v>1</v>
      </c>
      <c r="P230" t="b">
        <f>OR(ISERROR(FIND("@",tbl_vendors[[#This Row],[Email]])),ISERROR(FIND(".",tbl_vendors[[#This Row],[Email]])))</f>
        <v>1</v>
      </c>
      <c r="Q230" t="b">
        <f>ISNA(MATCH(tbl_vendors[[#This Row],[Country]],tbl_country[country],0))</f>
        <v>0</v>
      </c>
      <c r="R230" t="b">
        <f>ISNA(MATCH(tbl_vendors[[#This Row],[Currency]],tbl_country[currency],0))</f>
        <v>0</v>
      </c>
      <c r="S230" t="b">
        <f>_xlfn.XLOOKUP(tbl_vendors[[#This Row],[Country]],tbl_country[country],tbl_country[currency],"NotFound")&lt;&gt;tbl_vendors[[#This Row],[Currency]]</f>
        <v>0</v>
      </c>
      <c r="T230" t="b">
        <f>ISNA(MATCH(tbl_vendors[[#This Row],[Payment_Terms]],tbl_payment_terms[Payment_Terms],0))</f>
        <v>0</v>
      </c>
      <c r="U230" t="b">
        <f>ISNA(MATCH(tbl_vendors[[#This Row],[Status]],tbl_status[valid_status]))</f>
        <v>0</v>
      </c>
      <c r="V230" t="b">
        <f ca="1">tbl_vendors[[#This Row],[Created_Date]]&gt;TODAY()</f>
        <v>0</v>
      </c>
      <c r="W230" t="b">
        <f>tbl_vendors[[#This Row],[Updated_Date]]&lt;tbl_vendors[[#This Row],[Created_Date]]</f>
        <v>0</v>
      </c>
      <c r="X230" t="b">
        <f>COUNTIF(tbl_vendors[Vendor_Name],tbl_vendors[[#This Row],[Vendor_Name]])&gt;1</f>
        <v>0</v>
      </c>
      <c r="Y230" s="14" cm="1">
        <f t="array" aca="1" ref="Y230" ca="1">IFERROR(SUM(L230:X230*1),4)</f>
        <v>2</v>
      </c>
      <c r="Z230" t="str">
        <f ca="1">IF(tbl_vendors[[#This Row],[error_count]]&gt;0,"FAIL","PASS")</f>
        <v>FAIL</v>
      </c>
    </row>
    <row r="231" spans="1:26" x14ac:dyDescent="0.3">
      <c r="A231" t="s">
        <v>947</v>
      </c>
      <c r="B231" t="s">
        <v>948</v>
      </c>
      <c r="C231" t="s">
        <v>79</v>
      </c>
      <c r="D231" t="s">
        <v>949</v>
      </c>
      <c r="E231" t="s">
        <v>39</v>
      </c>
      <c r="F231" t="s">
        <v>16</v>
      </c>
      <c r="G231" t="s">
        <v>950</v>
      </c>
      <c r="H231" t="s">
        <v>18</v>
      </c>
      <c r="I231" t="s">
        <v>26</v>
      </c>
      <c r="J231" s="1">
        <v>45893</v>
      </c>
      <c r="K231" s="1">
        <v>46185</v>
      </c>
      <c r="L231" t="b">
        <f>COUNTIF(tbl_vendors[Vendor_ID],tbl_vendors[[#This Row],[Vendor_ID]])&gt;1</f>
        <v>0</v>
      </c>
      <c r="M231" t="b">
        <f>ISBLANK(tbl_vendors[[#This Row],[Vendor_ID]])</f>
        <v>0</v>
      </c>
      <c r="N231" t="b">
        <f>LEN(TRIM(tbl_vendors[[#This Row],[Vendor_Name]]))=0</f>
        <v>0</v>
      </c>
      <c r="O231" t="b">
        <f>LEN(TRIM(tbl_vendors[[#This Row],[Email]]))=0</f>
        <v>0</v>
      </c>
      <c r="P231" t="b">
        <f>OR(ISERROR(FIND("@",tbl_vendors[[#This Row],[Email]])),ISERROR(FIND(".",tbl_vendors[[#This Row],[Email]])))</f>
        <v>0</v>
      </c>
      <c r="Q231" t="b">
        <f>ISNA(MATCH(tbl_vendors[[#This Row],[Country]],tbl_country[country],0))</f>
        <v>0</v>
      </c>
      <c r="R231" t="b">
        <f>ISNA(MATCH(tbl_vendors[[#This Row],[Currency]],tbl_country[currency],0))</f>
        <v>0</v>
      </c>
      <c r="S231" t="b">
        <f>_xlfn.XLOOKUP(tbl_vendors[[#This Row],[Country]],tbl_country[country],tbl_country[currency],"NotFound")&lt;&gt;tbl_vendors[[#This Row],[Currency]]</f>
        <v>0</v>
      </c>
      <c r="T231" t="b">
        <f>ISNA(MATCH(tbl_vendors[[#This Row],[Payment_Terms]],tbl_payment_terms[Payment_Terms],0))</f>
        <v>0</v>
      </c>
      <c r="U231" t="b">
        <f>ISNA(MATCH(tbl_vendors[[#This Row],[Status]],tbl_status[valid_status]))</f>
        <v>0</v>
      </c>
      <c r="V231" t="b">
        <f ca="1">tbl_vendors[[#This Row],[Created_Date]]&gt;TODAY()</f>
        <v>0</v>
      </c>
      <c r="W231" t="b">
        <f>tbl_vendors[[#This Row],[Updated_Date]]&lt;tbl_vendors[[#This Row],[Created_Date]]</f>
        <v>0</v>
      </c>
      <c r="X231" t="b">
        <f>COUNTIF(tbl_vendors[Vendor_Name],tbl_vendors[[#This Row],[Vendor_Name]])&gt;1</f>
        <v>0</v>
      </c>
      <c r="Y231" s="14" cm="1">
        <f t="array" aca="1" ref="Y231" ca="1">IFERROR(SUM(L231:X231*1),4)</f>
        <v>0</v>
      </c>
      <c r="Z231" t="str">
        <f ca="1">IF(tbl_vendors[[#This Row],[error_count]]&gt;0,"FAIL","PASS")</f>
        <v>PASS</v>
      </c>
    </row>
    <row r="232" spans="1:26" x14ac:dyDescent="0.3">
      <c r="A232" t="s">
        <v>951</v>
      </c>
      <c r="B232" t="s">
        <v>952</v>
      </c>
      <c r="C232" t="s">
        <v>153</v>
      </c>
      <c r="D232" t="s">
        <v>953</v>
      </c>
      <c r="F232" t="s">
        <v>40</v>
      </c>
      <c r="G232" t="s">
        <v>954</v>
      </c>
      <c r="H232" t="s">
        <v>25</v>
      </c>
      <c r="I232" t="s">
        <v>53</v>
      </c>
      <c r="J232" s="1">
        <v>45388</v>
      </c>
      <c r="K232" s="1">
        <v>45870</v>
      </c>
      <c r="L232" t="b">
        <f>COUNTIF(tbl_vendors[Vendor_ID],tbl_vendors[[#This Row],[Vendor_ID]])&gt;1</f>
        <v>0</v>
      </c>
      <c r="M232" t="b">
        <f>ISBLANK(tbl_vendors[[#This Row],[Vendor_ID]])</f>
        <v>0</v>
      </c>
      <c r="N232" t="b">
        <f>LEN(TRIM(tbl_vendors[[#This Row],[Vendor_Name]]))=0</f>
        <v>0</v>
      </c>
      <c r="O232" t="b">
        <f>LEN(TRIM(tbl_vendors[[#This Row],[Email]]))=0</f>
        <v>0</v>
      </c>
      <c r="P232" t="b">
        <f>OR(ISERROR(FIND("@",tbl_vendors[[#This Row],[Email]])),ISERROR(FIND(".",tbl_vendors[[#This Row],[Email]])))</f>
        <v>0</v>
      </c>
      <c r="Q232" t="b">
        <f>ISNA(MATCH(tbl_vendors[[#This Row],[Country]],tbl_country[country],0))</f>
        <v>0</v>
      </c>
      <c r="R232" t="b">
        <f>ISNA(MATCH(tbl_vendors[[#This Row],[Currency]],tbl_country[currency],0))</f>
        <v>1</v>
      </c>
      <c r="S232" t="b">
        <f>_xlfn.XLOOKUP(tbl_vendors[[#This Row],[Country]],tbl_country[country],tbl_country[currency],"NotFound")&lt;&gt;tbl_vendors[[#This Row],[Currency]]</f>
        <v>1</v>
      </c>
      <c r="T232" t="b">
        <f>ISNA(MATCH(tbl_vendors[[#This Row],[Payment_Terms]],tbl_payment_terms[Payment_Terms],0))</f>
        <v>0</v>
      </c>
      <c r="U232" t="b">
        <f>ISNA(MATCH(tbl_vendors[[#This Row],[Status]],tbl_status[valid_status]))</f>
        <v>1</v>
      </c>
      <c r="V232" t="b">
        <f ca="1">tbl_vendors[[#This Row],[Created_Date]]&gt;TODAY()</f>
        <v>0</v>
      </c>
      <c r="W232" t="b">
        <f>tbl_vendors[[#This Row],[Updated_Date]]&lt;tbl_vendors[[#This Row],[Created_Date]]</f>
        <v>0</v>
      </c>
      <c r="X232" t="b">
        <f>COUNTIF(tbl_vendors[Vendor_Name],tbl_vendors[[#This Row],[Vendor_Name]])&gt;1</f>
        <v>0</v>
      </c>
      <c r="Y232" s="14" cm="1">
        <f t="array" aca="1" ref="Y232" ca="1">IFERROR(SUM(L232:X232*1),4)</f>
        <v>3</v>
      </c>
      <c r="Z232" t="str">
        <f ca="1">IF(tbl_vendors[[#This Row],[error_count]]&gt;0,"FAIL","PASS")</f>
        <v>FAIL</v>
      </c>
    </row>
    <row r="233" spans="1:26" x14ac:dyDescent="0.3">
      <c r="A233" t="s">
        <v>955</v>
      </c>
      <c r="B233" t="s">
        <v>956</v>
      </c>
      <c r="C233" t="s">
        <v>56</v>
      </c>
      <c r="D233" t="s">
        <v>957</v>
      </c>
      <c r="E233" t="s">
        <v>58</v>
      </c>
      <c r="F233" t="s">
        <v>16</v>
      </c>
      <c r="G233" t="s">
        <v>958</v>
      </c>
      <c r="H233" t="s">
        <v>34</v>
      </c>
      <c r="I233" t="s">
        <v>19</v>
      </c>
      <c r="J233" s="1">
        <v>45773</v>
      </c>
      <c r="K233" s="1">
        <v>46129</v>
      </c>
      <c r="L233" t="b">
        <f>COUNTIF(tbl_vendors[Vendor_ID],tbl_vendors[[#This Row],[Vendor_ID]])&gt;1</f>
        <v>0</v>
      </c>
      <c r="M233" t="b">
        <f>ISBLANK(tbl_vendors[[#This Row],[Vendor_ID]])</f>
        <v>0</v>
      </c>
      <c r="N233" t="b">
        <f>LEN(TRIM(tbl_vendors[[#This Row],[Vendor_Name]]))=0</f>
        <v>0</v>
      </c>
      <c r="O233" t="b">
        <f>LEN(TRIM(tbl_vendors[[#This Row],[Email]]))=0</f>
        <v>0</v>
      </c>
      <c r="P233" t="b">
        <f>OR(ISERROR(FIND("@",tbl_vendors[[#This Row],[Email]])),ISERROR(FIND(".",tbl_vendors[[#This Row],[Email]])))</f>
        <v>0</v>
      </c>
      <c r="Q233" t="b">
        <f>ISNA(MATCH(tbl_vendors[[#This Row],[Country]],tbl_country[country],0))</f>
        <v>0</v>
      </c>
      <c r="R233" t="b">
        <f>ISNA(MATCH(tbl_vendors[[#This Row],[Currency]],tbl_country[currency],0))</f>
        <v>0</v>
      </c>
      <c r="S233" t="b">
        <f>_xlfn.XLOOKUP(tbl_vendors[[#This Row],[Country]],tbl_country[country],tbl_country[currency],"NotFound")&lt;&gt;tbl_vendors[[#This Row],[Currency]]</f>
        <v>0</v>
      </c>
      <c r="T233" t="b">
        <f>ISNA(MATCH(tbl_vendors[[#This Row],[Payment_Terms]],tbl_payment_terms[Payment_Terms],0))</f>
        <v>0</v>
      </c>
      <c r="U233" t="b">
        <f>ISNA(MATCH(tbl_vendors[[#This Row],[Status]],tbl_status[valid_status]))</f>
        <v>0</v>
      </c>
      <c r="V233" t="b">
        <f ca="1">tbl_vendors[[#This Row],[Created_Date]]&gt;TODAY()</f>
        <v>0</v>
      </c>
      <c r="W233" t="b">
        <f>tbl_vendors[[#This Row],[Updated_Date]]&lt;tbl_vendors[[#This Row],[Created_Date]]</f>
        <v>0</v>
      </c>
      <c r="X233" t="b">
        <f>COUNTIF(tbl_vendors[Vendor_Name],tbl_vendors[[#This Row],[Vendor_Name]])&gt;1</f>
        <v>1</v>
      </c>
      <c r="Y233" s="14" cm="1">
        <f t="array" aca="1" ref="Y233" ca="1">IFERROR(SUM(L233:X233*1),4)</f>
        <v>1</v>
      </c>
      <c r="Z233" t="str">
        <f ca="1">IF(tbl_vendors[[#This Row],[error_count]]&gt;0,"FAIL","PASS")</f>
        <v>FAIL</v>
      </c>
    </row>
    <row r="234" spans="1:26" x14ac:dyDescent="0.3">
      <c r="A234" t="s">
        <v>959</v>
      </c>
      <c r="B234" t="s">
        <v>960</v>
      </c>
      <c r="C234" t="s">
        <v>66</v>
      </c>
      <c r="D234" t="s">
        <v>961</v>
      </c>
      <c r="E234" t="s">
        <v>67</v>
      </c>
      <c r="F234" t="s">
        <v>23</v>
      </c>
      <c r="G234" t="s">
        <v>962</v>
      </c>
      <c r="H234" t="s">
        <v>18</v>
      </c>
      <c r="I234" t="s">
        <v>19</v>
      </c>
      <c r="J234" s="1">
        <v>45085</v>
      </c>
      <c r="K234" s="1">
        <v>45406</v>
      </c>
      <c r="L234" t="b">
        <f>COUNTIF(tbl_vendors[Vendor_ID],tbl_vendors[[#This Row],[Vendor_ID]])&gt;1</f>
        <v>0</v>
      </c>
      <c r="M234" t="b">
        <f>ISBLANK(tbl_vendors[[#This Row],[Vendor_ID]])</f>
        <v>0</v>
      </c>
      <c r="N234" t="b">
        <f>LEN(TRIM(tbl_vendors[[#This Row],[Vendor_Name]]))=0</f>
        <v>0</v>
      </c>
      <c r="O234" t="b">
        <f>LEN(TRIM(tbl_vendors[[#This Row],[Email]]))=0</f>
        <v>0</v>
      </c>
      <c r="P234" t="b">
        <f>OR(ISERROR(FIND("@",tbl_vendors[[#This Row],[Email]])),ISERROR(FIND(".",tbl_vendors[[#This Row],[Email]])))</f>
        <v>0</v>
      </c>
      <c r="Q234" t="b">
        <f>ISNA(MATCH(tbl_vendors[[#This Row],[Country]],tbl_country[country],0))</f>
        <v>0</v>
      </c>
      <c r="R234" t="b">
        <f>ISNA(MATCH(tbl_vendors[[#This Row],[Currency]],tbl_country[currency],0))</f>
        <v>0</v>
      </c>
      <c r="S234" t="b">
        <f>_xlfn.XLOOKUP(tbl_vendors[[#This Row],[Country]],tbl_country[country],tbl_country[currency],"NotFound")&lt;&gt;tbl_vendors[[#This Row],[Currency]]</f>
        <v>0</v>
      </c>
      <c r="T234" t="b">
        <f>ISNA(MATCH(tbl_vendors[[#This Row],[Payment_Terms]],tbl_payment_terms[Payment_Terms],0))</f>
        <v>0</v>
      </c>
      <c r="U234" t="b">
        <f>ISNA(MATCH(tbl_vendors[[#This Row],[Status]],tbl_status[valid_status]))</f>
        <v>0</v>
      </c>
      <c r="V234" t="b">
        <f ca="1">tbl_vendors[[#This Row],[Created_Date]]&gt;TODAY()</f>
        <v>0</v>
      </c>
      <c r="W234" t="b">
        <f>tbl_vendors[[#This Row],[Updated_Date]]&lt;tbl_vendors[[#This Row],[Created_Date]]</f>
        <v>0</v>
      </c>
      <c r="X234" t="b">
        <f>COUNTIF(tbl_vendors[Vendor_Name],tbl_vendors[[#This Row],[Vendor_Name]])&gt;1</f>
        <v>0</v>
      </c>
      <c r="Y234" s="14" cm="1">
        <f t="array" aca="1" ref="Y234" ca="1">IFERROR(SUM(L234:X234*1),4)</f>
        <v>0</v>
      </c>
      <c r="Z234" t="str">
        <f ca="1">IF(tbl_vendors[[#This Row],[error_count]]&gt;0,"FAIL","PASS")</f>
        <v>PASS</v>
      </c>
    </row>
    <row r="235" spans="1:26" x14ac:dyDescent="0.3">
      <c r="A235" t="s">
        <v>963</v>
      </c>
      <c r="B235" t="s">
        <v>964</v>
      </c>
      <c r="C235" t="s">
        <v>153</v>
      </c>
      <c r="D235" t="s">
        <v>965</v>
      </c>
      <c r="E235" t="s">
        <v>155</v>
      </c>
      <c r="F235" t="s">
        <v>23</v>
      </c>
      <c r="G235" t="s">
        <v>966</v>
      </c>
      <c r="H235" t="s">
        <v>34</v>
      </c>
      <c r="I235" t="s">
        <v>19</v>
      </c>
      <c r="J235" s="1">
        <v>45261</v>
      </c>
      <c r="K235" s="1">
        <v>46020</v>
      </c>
      <c r="L235" t="b">
        <f>COUNTIF(tbl_vendors[Vendor_ID],tbl_vendors[[#This Row],[Vendor_ID]])&gt;1</f>
        <v>0</v>
      </c>
      <c r="M235" t="b">
        <f>ISBLANK(tbl_vendors[[#This Row],[Vendor_ID]])</f>
        <v>0</v>
      </c>
      <c r="N235" t="b">
        <f>LEN(TRIM(tbl_vendors[[#This Row],[Vendor_Name]]))=0</f>
        <v>0</v>
      </c>
      <c r="O235" t="b">
        <f>LEN(TRIM(tbl_vendors[[#This Row],[Email]]))=0</f>
        <v>0</v>
      </c>
      <c r="P235" t="b">
        <f>OR(ISERROR(FIND("@",tbl_vendors[[#This Row],[Email]])),ISERROR(FIND(".",tbl_vendors[[#This Row],[Email]])))</f>
        <v>0</v>
      </c>
      <c r="Q235" t="b">
        <f>ISNA(MATCH(tbl_vendors[[#This Row],[Country]],tbl_country[country],0))</f>
        <v>0</v>
      </c>
      <c r="R235" t="b">
        <f>ISNA(MATCH(tbl_vendors[[#This Row],[Currency]],tbl_country[currency],0))</f>
        <v>0</v>
      </c>
      <c r="S235" t="b">
        <f>_xlfn.XLOOKUP(tbl_vendors[[#This Row],[Country]],tbl_country[country],tbl_country[currency],"NotFound")&lt;&gt;tbl_vendors[[#This Row],[Currency]]</f>
        <v>0</v>
      </c>
      <c r="T235" t="b">
        <f>ISNA(MATCH(tbl_vendors[[#This Row],[Payment_Terms]],tbl_payment_terms[Payment_Terms],0))</f>
        <v>0</v>
      </c>
      <c r="U235" t="b">
        <f>ISNA(MATCH(tbl_vendors[[#This Row],[Status]],tbl_status[valid_status]))</f>
        <v>0</v>
      </c>
      <c r="V235" t="b">
        <f ca="1">tbl_vendors[[#This Row],[Created_Date]]&gt;TODAY()</f>
        <v>0</v>
      </c>
      <c r="W235" t="b">
        <f>tbl_vendors[[#This Row],[Updated_Date]]&lt;tbl_vendors[[#This Row],[Created_Date]]</f>
        <v>0</v>
      </c>
      <c r="X235" t="b">
        <f>COUNTIF(tbl_vendors[Vendor_Name],tbl_vendors[[#This Row],[Vendor_Name]])&gt;1</f>
        <v>0</v>
      </c>
      <c r="Y235" s="14" cm="1">
        <f t="array" aca="1" ref="Y235" ca="1">IFERROR(SUM(L235:X235*1),4)</f>
        <v>0</v>
      </c>
      <c r="Z235" t="str">
        <f ca="1">IF(tbl_vendors[[#This Row],[error_count]]&gt;0,"FAIL","PASS")</f>
        <v>PASS</v>
      </c>
    </row>
    <row r="236" spans="1:26" x14ac:dyDescent="0.3">
      <c r="A236" t="s">
        <v>967</v>
      </c>
      <c r="B236" t="s">
        <v>968</v>
      </c>
      <c r="C236" t="s">
        <v>29</v>
      </c>
      <c r="D236" t="s">
        <v>969</v>
      </c>
      <c r="E236" t="s">
        <v>31</v>
      </c>
      <c r="F236" t="s">
        <v>40</v>
      </c>
      <c r="G236" t="s">
        <v>970</v>
      </c>
      <c r="H236" t="s">
        <v>47</v>
      </c>
      <c r="I236" t="s">
        <v>53</v>
      </c>
      <c r="J236" s="1">
        <v>44958</v>
      </c>
      <c r="K236" s="1">
        <v>45134</v>
      </c>
      <c r="L236" t="b">
        <f>COUNTIF(tbl_vendors[Vendor_ID],tbl_vendors[[#This Row],[Vendor_ID]])&gt;1</f>
        <v>0</v>
      </c>
      <c r="M236" t="b">
        <f>ISBLANK(tbl_vendors[[#This Row],[Vendor_ID]])</f>
        <v>0</v>
      </c>
      <c r="N236" t="b">
        <f>LEN(TRIM(tbl_vendors[[#This Row],[Vendor_Name]]))=0</f>
        <v>0</v>
      </c>
      <c r="O236" t="b">
        <f>LEN(TRIM(tbl_vendors[[#This Row],[Email]]))=0</f>
        <v>0</v>
      </c>
      <c r="P236" t="b">
        <f>OR(ISERROR(FIND("@",tbl_vendors[[#This Row],[Email]])),ISERROR(FIND(".",tbl_vendors[[#This Row],[Email]])))</f>
        <v>0</v>
      </c>
      <c r="Q236" t="b">
        <f>ISNA(MATCH(tbl_vendors[[#This Row],[Country]],tbl_country[country],0))</f>
        <v>0</v>
      </c>
      <c r="R236" t="b">
        <f>ISNA(MATCH(tbl_vendors[[#This Row],[Currency]],tbl_country[currency],0))</f>
        <v>0</v>
      </c>
      <c r="S236" t="b">
        <f>_xlfn.XLOOKUP(tbl_vendors[[#This Row],[Country]],tbl_country[country],tbl_country[currency],"NotFound")&lt;&gt;tbl_vendors[[#This Row],[Currency]]</f>
        <v>0</v>
      </c>
      <c r="T236" t="b">
        <f>ISNA(MATCH(tbl_vendors[[#This Row],[Payment_Terms]],tbl_payment_terms[Payment_Terms],0))</f>
        <v>0</v>
      </c>
      <c r="U236" t="b">
        <f>ISNA(MATCH(tbl_vendors[[#This Row],[Status]],tbl_status[valid_status]))</f>
        <v>1</v>
      </c>
      <c r="V236" t="b">
        <f ca="1">tbl_vendors[[#This Row],[Created_Date]]&gt;TODAY()</f>
        <v>0</v>
      </c>
      <c r="W236" t="b">
        <f>tbl_vendors[[#This Row],[Updated_Date]]&lt;tbl_vendors[[#This Row],[Created_Date]]</f>
        <v>0</v>
      </c>
      <c r="X236" t="b">
        <f>COUNTIF(tbl_vendors[Vendor_Name],tbl_vendors[[#This Row],[Vendor_Name]])&gt;1</f>
        <v>0</v>
      </c>
      <c r="Y236" s="14" cm="1">
        <f t="array" aca="1" ref="Y236" ca="1">IFERROR(SUM(L236:X236*1),4)</f>
        <v>1</v>
      </c>
      <c r="Z236" t="str">
        <f ca="1">IF(tbl_vendors[[#This Row],[error_count]]&gt;0,"FAIL","PASS")</f>
        <v>FAIL</v>
      </c>
    </row>
    <row r="237" spans="1:26" x14ac:dyDescent="0.3">
      <c r="A237" t="s">
        <v>971</v>
      </c>
      <c r="B237" t="s">
        <v>972</v>
      </c>
      <c r="C237" t="s">
        <v>37</v>
      </c>
      <c r="D237" t="s">
        <v>973</v>
      </c>
      <c r="E237" t="s">
        <v>39</v>
      </c>
      <c r="F237" t="s">
        <v>16</v>
      </c>
      <c r="G237" t="s">
        <v>974</v>
      </c>
      <c r="H237" t="s">
        <v>47</v>
      </c>
      <c r="I237" t="s">
        <v>26</v>
      </c>
      <c r="J237" s="1">
        <v>46083</v>
      </c>
      <c r="K237" s="1">
        <v>46170</v>
      </c>
      <c r="L237" t="b">
        <f>COUNTIF(tbl_vendors[Vendor_ID],tbl_vendors[[#This Row],[Vendor_ID]])&gt;1</f>
        <v>0</v>
      </c>
      <c r="M237" t="b">
        <f>ISBLANK(tbl_vendors[[#This Row],[Vendor_ID]])</f>
        <v>0</v>
      </c>
      <c r="N237" t="b">
        <f>LEN(TRIM(tbl_vendors[[#This Row],[Vendor_Name]]))=0</f>
        <v>0</v>
      </c>
      <c r="O237" t="b">
        <f>LEN(TRIM(tbl_vendors[[#This Row],[Email]]))=0</f>
        <v>0</v>
      </c>
      <c r="P237" t="b">
        <f>OR(ISERROR(FIND("@",tbl_vendors[[#This Row],[Email]])),ISERROR(FIND(".",tbl_vendors[[#This Row],[Email]])))</f>
        <v>0</v>
      </c>
      <c r="Q237" t="b">
        <f>ISNA(MATCH(tbl_vendors[[#This Row],[Country]],tbl_country[country],0))</f>
        <v>0</v>
      </c>
      <c r="R237" t="b">
        <f>ISNA(MATCH(tbl_vendors[[#This Row],[Currency]],tbl_country[currency],0))</f>
        <v>0</v>
      </c>
      <c r="S237" t="b">
        <f>_xlfn.XLOOKUP(tbl_vendors[[#This Row],[Country]],tbl_country[country],tbl_country[currency],"NotFound")&lt;&gt;tbl_vendors[[#This Row],[Currency]]</f>
        <v>0</v>
      </c>
      <c r="T237" t="b">
        <f>ISNA(MATCH(tbl_vendors[[#This Row],[Payment_Terms]],tbl_payment_terms[Payment_Terms],0))</f>
        <v>0</v>
      </c>
      <c r="U237" t="b">
        <f>ISNA(MATCH(tbl_vendors[[#This Row],[Status]],tbl_status[valid_status]))</f>
        <v>0</v>
      </c>
      <c r="V237" t="b">
        <f ca="1">tbl_vendors[[#This Row],[Created_Date]]&gt;TODAY()</f>
        <v>0</v>
      </c>
      <c r="W237" t="b">
        <f>tbl_vendors[[#This Row],[Updated_Date]]&lt;tbl_vendors[[#This Row],[Created_Date]]</f>
        <v>0</v>
      </c>
      <c r="X237" t="b">
        <f>COUNTIF(tbl_vendors[Vendor_Name],tbl_vendors[[#This Row],[Vendor_Name]])&gt;1</f>
        <v>0</v>
      </c>
      <c r="Y237" s="14" cm="1">
        <f t="array" aca="1" ref="Y237" ca="1">IFERROR(SUM(L237:X237*1),4)</f>
        <v>0</v>
      </c>
      <c r="Z237" t="str">
        <f ca="1">IF(tbl_vendors[[#This Row],[error_count]]&gt;0,"FAIL","PASS")</f>
        <v>PASS</v>
      </c>
    </row>
    <row r="238" spans="1:26" x14ac:dyDescent="0.3">
      <c r="A238" t="s">
        <v>975</v>
      </c>
      <c r="B238" t="s">
        <v>976</v>
      </c>
      <c r="C238" t="s">
        <v>72</v>
      </c>
      <c r="D238" t="s">
        <v>977</v>
      </c>
      <c r="E238" t="s">
        <v>74</v>
      </c>
      <c r="F238" t="s">
        <v>32</v>
      </c>
      <c r="G238" t="s">
        <v>978</v>
      </c>
      <c r="H238" t="s">
        <v>25</v>
      </c>
      <c r="I238" t="s">
        <v>53</v>
      </c>
      <c r="J238" s="1">
        <v>45439</v>
      </c>
      <c r="K238" s="1">
        <v>46160</v>
      </c>
      <c r="L238" t="b">
        <f>COUNTIF(tbl_vendors[Vendor_ID],tbl_vendors[[#This Row],[Vendor_ID]])&gt;1</f>
        <v>0</v>
      </c>
      <c r="M238" t="b">
        <f>ISBLANK(tbl_vendors[[#This Row],[Vendor_ID]])</f>
        <v>0</v>
      </c>
      <c r="N238" t="b">
        <f>LEN(TRIM(tbl_vendors[[#This Row],[Vendor_Name]]))=0</f>
        <v>0</v>
      </c>
      <c r="O238" t="b">
        <f>LEN(TRIM(tbl_vendors[[#This Row],[Email]]))=0</f>
        <v>0</v>
      </c>
      <c r="P238" t="b">
        <f>OR(ISERROR(FIND("@",tbl_vendors[[#This Row],[Email]])),ISERROR(FIND(".",tbl_vendors[[#This Row],[Email]])))</f>
        <v>0</v>
      </c>
      <c r="Q238" t="b">
        <f>ISNA(MATCH(tbl_vendors[[#This Row],[Country]],tbl_country[country],0))</f>
        <v>0</v>
      </c>
      <c r="R238" t="b">
        <f>ISNA(MATCH(tbl_vendors[[#This Row],[Currency]],tbl_country[currency],0))</f>
        <v>1</v>
      </c>
      <c r="S238" t="b">
        <f>_xlfn.XLOOKUP(tbl_vendors[[#This Row],[Country]],tbl_country[country],tbl_country[currency],"NotFound")&lt;&gt;tbl_vendors[[#This Row],[Currency]]</f>
        <v>1</v>
      </c>
      <c r="T238" t="b">
        <f>ISNA(MATCH(tbl_vendors[[#This Row],[Payment_Terms]],tbl_payment_terms[Payment_Terms],0))</f>
        <v>0</v>
      </c>
      <c r="U238" t="b">
        <f>ISNA(MATCH(tbl_vendors[[#This Row],[Status]],tbl_status[valid_status]))</f>
        <v>1</v>
      </c>
      <c r="V238" t="b">
        <f ca="1">tbl_vendors[[#This Row],[Created_Date]]&gt;TODAY()</f>
        <v>0</v>
      </c>
      <c r="W238" t="b">
        <f>tbl_vendors[[#This Row],[Updated_Date]]&lt;tbl_vendors[[#This Row],[Created_Date]]</f>
        <v>0</v>
      </c>
      <c r="X238" t="b">
        <f>COUNTIF(tbl_vendors[Vendor_Name],tbl_vendors[[#This Row],[Vendor_Name]])&gt;1</f>
        <v>0</v>
      </c>
      <c r="Y238" s="14" cm="1">
        <f t="array" aca="1" ref="Y238" ca="1">IFERROR(SUM(L238:X238*1),4)</f>
        <v>3</v>
      </c>
      <c r="Z238" t="str">
        <f ca="1">IF(tbl_vendors[[#This Row],[error_count]]&gt;0,"FAIL","PASS")</f>
        <v>FAIL</v>
      </c>
    </row>
    <row r="239" spans="1:26" x14ac:dyDescent="0.3">
      <c r="A239" t="s">
        <v>979</v>
      </c>
      <c r="B239" t="s">
        <v>980</v>
      </c>
      <c r="C239" t="s">
        <v>109</v>
      </c>
      <c r="D239" t="s">
        <v>981</v>
      </c>
      <c r="E239" t="s">
        <v>39</v>
      </c>
      <c r="F239" t="s">
        <v>23</v>
      </c>
      <c r="G239" t="s">
        <v>982</v>
      </c>
      <c r="H239" t="s">
        <v>47</v>
      </c>
      <c r="I239" t="s">
        <v>26</v>
      </c>
      <c r="J239" s="1">
        <v>45156</v>
      </c>
      <c r="K239" s="1">
        <v>45663</v>
      </c>
      <c r="L239" t="b">
        <f>COUNTIF(tbl_vendors[Vendor_ID],tbl_vendors[[#This Row],[Vendor_ID]])&gt;1</f>
        <v>0</v>
      </c>
      <c r="M239" t="b">
        <f>ISBLANK(tbl_vendors[[#This Row],[Vendor_ID]])</f>
        <v>0</v>
      </c>
      <c r="N239" t="b">
        <f>LEN(TRIM(tbl_vendors[[#This Row],[Vendor_Name]]))=0</f>
        <v>0</v>
      </c>
      <c r="O239" t="b">
        <f>LEN(TRIM(tbl_vendors[[#This Row],[Email]]))=0</f>
        <v>0</v>
      </c>
      <c r="P239" t="b">
        <f>OR(ISERROR(FIND("@",tbl_vendors[[#This Row],[Email]])),ISERROR(FIND(".",tbl_vendors[[#This Row],[Email]])))</f>
        <v>0</v>
      </c>
      <c r="Q239" t="b">
        <f>ISNA(MATCH(tbl_vendors[[#This Row],[Country]],tbl_country[country],0))</f>
        <v>0</v>
      </c>
      <c r="R239" t="b">
        <f>ISNA(MATCH(tbl_vendors[[#This Row],[Currency]],tbl_country[currency],0))</f>
        <v>0</v>
      </c>
      <c r="S239" t="b">
        <f>_xlfn.XLOOKUP(tbl_vendors[[#This Row],[Country]],tbl_country[country],tbl_country[currency],"NotFound")&lt;&gt;tbl_vendors[[#This Row],[Currency]]</f>
        <v>1</v>
      </c>
      <c r="T239" t="b">
        <f>ISNA(MATCH(tbl_vendors[[#This Row],[Payment_Terms]],tbl_payment_terms[Payment_Terms],0))</f>
        <v>0</v>
      </c>
      <c r="U239" t="b">
        <f>ISNA(MATCH(tbl_vendors[[#This Row],[Status]],tbl_status[valid_status]))</f>
        <v>0</v>
      </c>
      <c r="V239" t="b">
        <f ca="1">tbl_vendors[[#This Row],[Created_Date]]&gt;TODAY()</f>
        <v>0</v>
      </c>
      <c r="W239" t="b">
        <f>tbl_vendors[[#This Row],[Updated_Date]]&lt;tbl_vendors[[#This Row],[Created_Date]]</f>
        <v>0</v>
      </c>
      <c r="X239" t="b">
        <f>COUNTIF(tbl_vendors[Vendor_Name],tbl_vendors[[#This Row],[Vendor_Name]])&gt;1</f>
        <v>0</v>
      </c>
      <c r="Y239" s="14" cm="1">
        <f t="array" aca="1" ref="Y239" ca="1">IFERROR(SUM(L239:X239*1),4)</f>
        <v>1</v>
      </c>
      <c r="Z239" t="str">
        <f ca="1">IF(tbl_vendors[[#This Row],[error_count]]&gt;0,"FAIL","PASS")</f>
        <v>FAIL</v>
      </c>
    </row>
    <row r="240" spans="1:26" x14ac:dyDescent="0.3">
      <c r="A240" t="s">
        <v>983</v>
      </c>
      <c r="B240" t="s">
        <v>984</v>
      </c>
      <c r="C240" t="s">
        <v>66</v>
      </c>
      <c r="D240" t="s">
        <v>985</v>
      </c>
      <c r="E240" t="s">
        <v>67</v>
      </c>
      <c r="F240" t="s">
        <v>40</v>
      </c>
      <c r="G240" t="s">
        <v>986</v>
      </c>
      <c r="H240" t="s">
        <v>34</v>
      </c>
      <c r="I240" t="s">
        <v>53</v>
      </c>
      <c r="J240" s="1">
        <v>44797</v>
      </c>
      <c r="K240" s="1">
        <v>45352</v>
      </c>
      <c r="L240" t="b">
        <f>COUNTIF(tbl_vendors[Vendor_ID],tbl_vendors[[#This Row],[Vendor_ID]])&gt;1</f>
        <v>0</v>
      </c>
      <c r="M240" t="b">
        <f>ISBLANK(tbl_vendors[[#This Row],[Vendor_ID]])</f>
        <v>0</v>
      </c>
      <c r="N240" t="b">
        <f>LEN(TRIM(tbl_vendors[[#This Row],[Vendor_Name]]))=0</f>
        <v>0</v>
      </c>
      <c r="O240" t="b">
        <f>LEN(TRIM(tbl_vendors[[#This Row],[Email]]))=0</f>
        <v>0</v>
      </c>
      <c r="P240" t="b">
        <f>OR(ISERROR(FIND("@",tbl_vendors[[#This Row],[Email]])),ISERROR(FIND(".",tbl_vendors[[#This Row],[Email]])))</f>
        <v>0</v>
      </c>
      <c r="Q240" t="b">
        <f>ISNA(MATCH(tbl_vendors[[#This Row],[Country]],tbl_country[country],0))</f>
        <v>0</v>
      </c>
      <c r="R240" t="b">
        <f>ISNA(MATCH(tbl_vendors[[#This Row],[Currency]],tbl_country[currency],0))</f>
        <v>0</v>
      </c>
      <c r="S240" t="b">
        <f>_xlfn.XLOOKUP(tbl_vendors[[#This Row],[Country]],tbl_country[country],tbl_country[currency],"NotFound")&lt;&gt;tbl_vendors[[#This Row],[Currency]]</f>
        <v>0</v>
      </c>
      <c r="T240" t="b">
        <f>ISNA(MATCH(tbl_vendors[[#This Row],[Payment_Terms]],tbl_payment_terms[Payment_Terms],0))</f>
        <v>0</v>
      </c>
      <c r="U240" t="b">
        <f>ISNA(MATCH(tbl_vendors[[#This Row],[Status]],tbl_status[valid_status]))</f>
        <v>1</v>
      </c>
      <c r="V240" t="b">
        <f ca="1">tbl_vendors[[#This Row],[Created_Date]]&gt;TODAY()</f>
        <v>0</v>
      </c>
      <c r="W240" t="b">
        <f>tbl_vendors[[#This Row],[Updated_Date]]&lt;tbl_vendors[[#This Row],[Created_Date]]</f>
        <v>0</v>
      </c>
      <c r="X240" t="b">
        <f>COUNTIF(tbl_vendors[Vendor_Name],tbl_vendors[[#This Row],[Vendor_Name]])&gt;1</f>
        <v>0</v>
      </c>
      <c r="Y240" s="14" cm="1">
        <f t="array" aca="1" ref="Y240" ca="1">IFERROR(SUM(L240:X240*1),4)</f>
        <v>1</v>
      </c>
      <c r="Z240" t="str">
        <f ca="1">IF(tbl_vendors[[#This Row],[error_count]]&gt;0,"FAIL","PASS")</f>
        <v>FAIL</v>
      </c>
    </row>
    <row r="241" spans="1:26" x14ac:dyDescent="0.3">
      <c r="A241" t="s">
        <v>987</v>
      </c>
      <c r="B241" t="s">
        <v>988</v>
      </c>
      <c r="C241" t="s">
        <v>153</v>
      </c>
      <c r="D241" t="s">
        <v>989</v>
      </c>
      <c r="E241" t="s">
        <v>155</v>
      </c>
      <c r="F241" t="s">
        <v>40</v>
      </c>
      <c r="G241" t="s">
        <v>990</v>
      </c>
      <c r="H241" t="s">
        <v>34</v>
      </c>
      <c r="I241" t="s">
        <v>26</v>
      </c>
      <c r="J241" s="1">
        <v>45772</v>
      </c>
      <c r="K241" s="1">
        <v>45960</v>
      </c>
      <c r="L241" t="b">
        <f>COUNTIF(tbl_vendors[Vendor_ID],tbl_vendors[[#This Row],[Vendor_ID]])&gt;1</f>
        <v>0</v>
      </c>
      <c r="M241" t="b">
        <f>ISBLANK(tbl_vendors[[#This Row],[Vendor_ID]])</f>
        <v>0</v>
      </c>
      <c r="N241" t="b">
        <f>LEN(TRIM(tbl_vendors[[#This Row],[Vendor_Name]]))=0</f>
        <v>0</v>
      </c>
      <c r="O241" t="b">
        <f>LEN(TRIM(tbl_vendors[[#This Row],[Email]]))=0</f>
        <v>0</v>
      </c>
      <c r="P241" t="b">
        <f>OR(ISERROR(FIND("@",tbl_vendors[[#This Row],[Email]])),ISERROR(FIND(".",tbl_vendors[[#This Row],[Email]])))</f>
        <v>0</v>
      </c>
      <c r="Q241" t="b">
        <f>ISNA(MATCH(tbl_vendors[[#This Row],[Country]],tbl_country[country],0))</f>
        <v>0</v>
      </c>
      <c r="R241" t="b">
        <f>ISNA(MATCH(tbl_vendors[[#This Row],[Currency]],tbl_country[currency],0))</f>
        <v>0</v>
      </c>
      <c r="S241" t="b">
        <f>_xlfn.XLOOKUP(tbl_vendors[[#This Row],[Country]],tbl_country[country],tbl_country[currency],"NotFound")&lt;&gt;tbl_vendors[[#This Row],[Currency]]</f>
        <v>0</v>
      </c>
      <c r="T241" t="b">
        <f>ISNA(MATCH(tbl_vendors[[#This Row],[Payment_Terms]],tbl_payment_terms[Payment_Terms],0))</f>
        <v>0</v>
      </c>
      <c r="U241" t="b">
        <f>ISNA(MATCH(tbl_vendors[[#This Row],[Status]],tbl_status[valid_status]))</f>
        <v>0</v>
      </c>
      <c r="V241" t="b">
        <f ca="1">tbl_vendors[[#This Row],[Created_Date]]&gt;TODAY()</f>
        <v>0</v>
      </c>
      <c r="W241" t="b">
        <f>tbl_vendors[[#This Row],[Updated_Date]]&lt;tbl_vendors[[#This Row],[Created_Date]]</f>
        <v>0</v>
      </c>
      <c r="X241" t="b">
        <f>COUNTIF(tbl_vendors[Vendor_Name],tbl_vendors[[#This Row],[Vendor_Name]])&gt;1</f>
        <v>0</v>
      </c>
      <c r="Y241" s="14" cm="1">
        <f t="array" aca="1" ref="Y241" ca="1">IFERROR(SUM(L241:X241*1),4)</f>
        <v>0</v>
      </c>
      <c r="Z241" t="str">
        <f ca="1">IF(tbl_vendors[[#This Row],[error_count]]&gt;0,"FAIL","PASS")</f>
        <v>PASS</v>
      </c>
    </row>
    <row r="242" spans="1:26" x14ac:dyDescent="0.3">
      <c r="A242" t="s">
        <v>991</v>
      </c>
      <c r="B242" t="s">
        <v>992</v>
      </c>
      <c r="C242" t="s">
        <v>72</v>
      </c>
      <c r="E242" t="s">
        <v>74</v>
      </c>
      <c r="F242" t="s">
        <v>23</v>
      </c>
      <c r="G242" t="s">
        <v>993</v>
      </c>
      <c r="H242" t="s">
        <v>42</v>
      </c>
      <c r="I242" t="s">
        <v>26</v>
      </c>
      <c r="J242" s="1">
        <v>45310</v>
      </c>
      <c r="K242" s="1">
        <v>45723</v>
      </c>
      <c r="L242" t="b">
        <f>COUNTIF(tbl_vendors[Vendor_ID],tbl_vendors[[#This Row],[Vendor_ID]])&gt;1</f>
        <v>0</v>
      </c>
      <c r="M242" t="b">
        <f>ISBLANK(tbl_vendors[[#This Row],[Vendor_ID]])</f>
        <v>0</v>
      </c>
      <c r="N242" t="b">
        <f>LEN(TRIM(tbl_vendors[[#This Row],[Vendor_Name]]))=0</f>
        <v>0</v>
      </c>
      <c r="O242" t="b">
        <f>LEN(TRIM(tbl_vendors[[#This Row],[Email]]))=0</f>
        <v>0</v>
      </c>
      <c r="P242" t="b">
        <f>OR(ISERROR(FIND("@",tbl_vendors[[#This Row],[Email]])),ISERROR(FIND(".",tbl_vendors[[#This Row],[Email]])))</f>
        <v>0</v>
      </c>
      <c r="Q242" t="b">
        <f>ISNA(MATCH(tbl_vendors[[#This Row],[Country]],tbl_country[country],0))</f>
        <v>0</v>
      </c>
      <c r="R242" t="b">
        <f>ISNA(MATCH(tbl_vendors[[#This Row],[Currency]],tbl_country[currency],0))</f>
        <v>1</v>
      </c>
      <c r="S242" t="b">
        <f>_xlfn.XLOOKUP(tbl_vendors[[#This Row],[Country]],tbl_country[country],tbl_country[currency],"NotFound")&lt;&gt;tbl_vendors[[#This Row],[Currency]]</f>
        <v>1</v>
      </c>
      <c r="T242" t="b">
        <f>ISNA(MATCH(tbl_vendors[[#This Row],[Payment_Terms]],tbl_payment_terms[Payment_Terms],0))</f>
        <v>0</v>
      </c>
      <c r="U242" t="b">
        <f>ISNA(MATCH(tbl_vendors[[#This Row],[Status]],tbl_status[valid_status]))</f>
        <v>0</v>
      </c>
      <c r="V242" t="b">
        <f ca="1">tbl_vendors[[#This Row],[Created_Date]]&gt;TODAY()</f>
        <v>0</v>
      </c>
      <c r="W242" t="b">
        <f>tbl_vendors[[#This Row],[Updated_Date]]&lt;tbl_vendors[[#This Row],[Created_Date]]</f>
        <v>0</v>
      </c>
      <c r="X242" t="b">
        <f>COUNTIF(tbl_vendors[Vendor_Name],tbl_vendors[[#This Row],[Vendor_Name]])&gt;1</f>
        <v>0</v>
      </c>
      <c r="Y242" s="14" cm="1">
        <f t="array" aca="1" ref="Y242" ca="1">IFERROR(SUM(L242:X242*1),4)</f>
        <v>2</v>
      </c>
      <c r="Z242" t="str">
        <f ca="1">IF(tbl_vendors[[#This Row],[error_count]]&gt;0,"FAIL","PASS")</f>
        <v>FAIL</v>
      </c>
    </row>
    <row r="243" spans="1:26" x14ac:dyDescent="0.3">
      <c r="A243" t="s">
        <v>994</v>
      </c>
      <c r="B243" t="s">
        <v>995</v>
      </c>
      <c r="C243" t="s">
        <v>56</v>
      </c>
      <c r="D243" t="s">
        <v>996</v>
      </c>
      <c r="E243" t="s">
        <v>58</v>
      </c>
      <c r="F243" t="s">
        <v>16</v>
      </c>
      <c r="G243" t="s">
        <v>997</v>
      </c>
      <c r="H243" t="s">
        <v>47</v>
      </c>
      <c r="I243" t="s">
        <v>26</v>
      </c>
      <c r="J243" s="1">
        <v>44966</v>
      </c>
      <c r="K243" s="1">
        <v>45919</v>
      </c>
      <c r="L243" t="b">
        <f>COUNTIF(tbl_vendors[Vendor_ID],tbl_vendors[[#This Row],[Vendor_ID]])&gt;1</f>
        <v>0</v>
      </c>
      <c r="M243" t="b">
        <f>ISBLANK(tbl_vendors[[#This Row],[Vendor_ID]])</f>
        <v>0</v>
      </c>
      <c r="N243" t="b">
        <f>LEN(TRIM(tbl_vendors[[#This Row],[Vendor_Name]]))=0</f>
        <v>0</v>
      </c>
      <c r="O243" t="b">
        <f>LEN(TRIM(tbl_vendors[[#This Row],[Email]]))=0</f>
        <v>0</v>
      </c>
      <c r="P243" t="b">
        <f>OR(ISERROR(FIND("@",tbl_vendors[[#This Row],[Email]])),ISERROR(FIND(".",tbl_vendors[[#This Row],[Email]])))</f>
        <v>0</v>
      </c>
      <c r="Q243" t="b">
        <f>ISNA(MATCH(tbl_vendors[[#This Row],[Country]],tbl_country[country],0))</f>
        <v>0</v>
      </c>
      <c r="R243" t="b">
        <f>ISNA(MATCH(tbl_vendors[[#This Row],[Currency]],tbl_country[currency],0))</f>
        <v>0</v>
      </c>
      <c r="S243" t="b">
        <f>_xlfn.XLOOKUP(tbl_vendors[[#This Row],[Country]],tbl_country[country],tbl_country[currency],"NotFound")&lt;&gt;tbl_vendors[[#This Row],[Currency]]</f>
        <v>0</v>
      </c>
      <c r="T243" t="b">
        <f>ISNA(MATCH(tbl_vendors[[#This Row],[Payment_Terms]],tbl_payment_terms[Payment_Terms],0))</f>
        <v>0</v>
      </c>
      <c r="U243" t="b">
        <f>ISNA(MATCH(tbl_vendors[[#This Row],[Status]],tbl_status[valid_status]))</f>
        <v>0</v>
      </c>
      <c r="V243" t="b">
        <f ca="1">tbl_vendors[[#This Row],[Created_Date]]&gt;TODAY()</f>
        <v>0</v>
      </c>
      <c r="W243" t="b">
        <f>tbl_vendors[[#This Row],[Updated_Date]]&lt;tbl_vendors[[#This Row],[Created_Date]]</f>
        <v>0</v>
      </c>
      <c r="X243" t="b">
        <f>COUNTIF(tbl_vendors[Vendor_Name],tbl_vendors[[#This Row],[Vendor_Name]])&gt;1</f>
        <v>0</v>
      </c>
      <c r="Y243" s="14" cm="1">
        <f t="array" aca="1" ref="Y243" ca="1">IFERROR(SUM(L243:X243*1),4)</f>
        <v>0</v>
      </c>
      <c r="Z243" t="str">
        <f ca="1">IF(tbl_vendors[[#This Row],[error_count]]&gt;0,"FAIL","PASS")</f>
        <v>PASS</v>
      </c>
    </row>
    <row r="244" spans="1:26" x14ac:dyDescent="0.3">
      <c r="A244" t="s">
        <v>998</v>
      </c>
      <c r="B244" t="s">
        <v>999</v>
      </c>
      <c r="C244" t="s">
        <v>79</v>
      </c>
      <c r="D244" t="s">
        <v>1000</v>
      </c>
      <c r="E244" t="s">
        <v>39</v>
      </c>
      <c r="F244" t="s">
        <v>75</v>
      </c>
      <c r="G244" t="s">
        <v>1001</v>
      </c>
      <c r="H244" t="s">
        <v>47</v>
      </c>
      <c r="I244" t="s">
        <v>19</v>
      </c>
      <c r="J244" s="1">
        <v>45166</v>
      </c>
      <c r="K244" s="1">
        <v>45631</v>
      </c>
      <c r="L244" t="b">
        <f>COUNTIF(tbl_vendors[Vendor_ID],tbl_vendors[[#This Row],[Vendor_ID]])&gt;1</f>
        <v>0</v>
      </c>
      <c r="M244" t="b">
        <f>ISBLANK(tbl_vendors[[#This Row],[Vendor_ID]])</f>
        <v>0</v>
      </c>
      <c r="N244" t="b">
        <f>LEN(TRIM(tbl_vendors[[#This Row],[Vendor_Name]]))=0</f>
        <v>0</v>
      </c>
      <c r="O244" t="b">
        <f>LEN(TRIM(tbl_vendors[[#This Row],[Email]]))=0</f>
        <v>0</v>
      </c>
      <c r="P244" t="b">
        <f>OR(ISERROR(FIND("@",tbl_vendors[[#This Row],[Email]])),ISERROR(FIND(".",tbl_vendors[[#This Row],[Email]])))</f>
        <v>0</v>
      </c>
      <c r="Q244" t="b">
        <f>ISNA(MATCH(tbl_vendors[[#This Row],[Country]],tbl_country[country],0))</f>
        <v>0</v>
      </c>
      <c r="R244" t="b">
        <f>ISNA(MATCH(tbl_vendors[[#This Row],[Currency]],tbl_country[currency],0))</f>
        <v>0</v>
      </c>
      <c r="S244" t="b">
        <f>_xlfn.XLOOKUP(tbl_vendors[[#This Row],[Country]],tbl_country[country],tbl_country[currency],"NotFound")&lt;&gt;tbl_vendors[[#This Row],[Currency]]</f>
        <v>0</v>
      </c>
      <c r="T244" t="b">
        <f>ISNA(MATCH(tbl_vendors[[#This Row],[Payment_Terms]],tbl_payment_terms[Payment_Terms],0))</f>
        <v>0</v>
      </c>
      <c r="U244" t="b">
        <f>ISNA(MATCH(tbl_vendors[[#This Row],[Status]],tbl_status[valid_status]))</f>
        <v>0</v>
      </c>
      <c r="V244" t="b">
        <f ca="1">tbl_vendors[[#This Row],[Created_Date]]&gt;TODAY()</f>
        <v>0</v>
      </c>
      <c r="W244" t="b">
        <f>tbl_vendors[[#This Row],[Updated_Date]]&lt;tbl_vendors[[#This Row],[Created_Date]]</f>
        <v>0</v>
      </c>
      <c r="X244" t="b">
        <f>COUNTIF(tbl_vendors[Vendor_Name],tbl_vendors[[#This Row],[Vendor_Name]])&gt;1</f>
        <v>0</v>
      </c>
      <c r="Y244" s="14" cm="1">
        <f t="array" aca="1" ref="Y244" ca="1">IFERROR(SUM(L244:X244*1),4)</f>
        <v>0</v>
      </c>
      <c r="Z244" t="str">
        <f ca="1">IF(tbl_vendors[[#This Row],[error_count]]&gt;0,"FAIL","PASS")</f>
        <v>PASS</v>
      </c>
    </row>
    <row r="245" spans="1:26" x14ac:dyDescent="0.3">
      <c r="A245" t="s">
        <v>1002</v>
      </c>
      <c r="B245" t="s">
        <v>1003</v>
      </c>
      <c r="C245" t="s">
        <v>56</v>
      </c>
      <c r="D245" t="s">
        <v>1004</v>
      </c>
      <c r="E245" t="s">
        <v>58</v>
      </c>
      <c r="F245" t="s">
        <v>40</v>
      </c>
      <c r="G245" t="s">
        <v>1005</v>
      </c>
      <c r="H245" t="s">
        <v>47</v>
      </c>
      <c r="I245" t="s">
        <v>19</v>
      </c>
      <c r="J245" s="1">
        <v>44943</v>
      </c>
      <c r="K245" s="1">
        <v>46125</v>
      </c>
      <c r="L245" t="b">
        <f>COUNTIF(tbl_vendors[Vendor_ID],tbl_vendors[[#This Row],[Vendor_ID]])&gt;1</f>
        <v>0</v>
      </c>
      <c r="M245" t="b">
        <f>ISBLANK(tbl_vendors[[#This Row],[Vendor_ID]])</f>
        <v>0</v>
      </c>
      <c r="N245" t="b">
        <f>LEN(TRIM(tbl_vendors[[#This Row],[Vendor_Name]]))=0</f>
        <v>0</v>
      </c>
      <c r="O245" t="b">
        <f>LEN(TRIM(tbl_vendors[[#This Row],[Email]]))=0</f>
        <v>0</v>
      </c>
      <c r="P245" t="b">
        <f>OR(ISERROR(FIND("@",tbl_vendors[[#This Row],[Email]])),ISERROR(FIND(".",tbl_vendors[[#This Row],[Email]])))</f>
        <v>0</v>
      </c>
      <c r="Q245" t="b">
        <f>ISNA(MATCH(tbl_vendors[[#This Row],[Country]],tbl_country[country],0))</f>
        <v>0</v>
      </c>
      <c r="R245" t="b">
        <f>ISNA(MATCH(tbl_vendors[[#This Row],[Currency]],tbl_country[currency],0))</f>
        <v>0</v>
      </c>
      <c r="S245" t="b">
        <f>_xlfn.XLOOKUP(tbl_vendors[[#This Row],[Country]],tbl_country[country],tbl_country[currency],"NotFound")&lt;&gt;tbl_vendors[[#This Row],[Currency]]</f>
        <v>0</v>
      </c>
      <c r="T245" t="b">
        <f>ISNA(MATCH(tbl_vendors[[#This Row],[Payment_Terms]],tbl_payment_terms[Payment_Terms],0))</f>
        <v>0</v>
      </c>
      <c r="U245" t="b">
        <f>ISNA(MATCH(tbl_vendors[[#This Row],[Status]],tbl_status[valid_status]))</f>
        <v>0</v>
      </c>
      <c r="V245" t="b">
        <f ca="1">tbl_vendors[[#This Row],[Created_Date]]&gt;TODAY()</f>
        <v>0</v>
      </c>
      <c r="W245" t="b">
        <f>tbl_vendors[[#This Row],[Updated_Date]]&lt;tbl_vendors[[#This Row],[Created_Date]]</f>
        <v>0</v>
      </c>
      <c r="X245" t="b">
        <f>COUNTIF(tbl_vendors[Vendor_Name],tbl_vendors[[#This Row],[Vendor_Name]])&gt;1</f>
        <v>1</v>
      </c>
      <c r="Y245" s="14" cm="1">
        <f t="array" aca="1" ref="Y245" ca="1">IFERROR(SUM(L245:X245*1),4)</f>
        <v>1</v>
      </c>
      <c r="Z245" t="str">
        <f ca="1">IF(tbl_vendors[[#This Row],[error_count]]&gt;0,"FAIL","PASS")</f>
        <v>FAIL</v>
      </c>
    </row>
    <row r="246" spans="1:26" x14ac:dyDescent="0.3">
      <c r="A246" t="s">
        <v>1006</v>
      </c>
      <c r="B246" t="s">
        <v>1007</v>
      </c>
      <c r="C246" t="s">
        <v>29</v>
      </c>
      <c r="D246" t="s">
        <v>1008</v>
      </c>
      <c r="E246" t="s">
        <v>31</v>
      </c>
      <c r="F246" t="s">
        <v>32</v>
      </c>
      <c r="G246" t="s">
        <v>1009</v>
      </c>
      <c r="H246" t="s">
        <v>47</v>
      </c>
      <c r="I246" t="s">
        <v>19</v>
      </c>
      <c r="J246" s="1">
        <v>45443</v>
      </c>
      <c r="K246" s="1">
        <v>45737</v>
      </c>
      <c r="L246" t="b">
        <f>COUNTIF(tbl_vendors[Vendor_ID],tbl_vendors[[#This Row],[Vendor_ID]])&gt;1</f>
        <v>0</v>
      </c>
      <c r="M246" t="b">
        <f>ISBLANK(tbl_vendors[[#This Row],[Vendor_ID]])</f>
        <v>0</v>
      </c>
      <c r="N246" t="b">
        <f>LEN(TRIM(tbl_vendors[[#This Row],[Vendor_Name]]))=0</f>
        <v>0</v>
      </c>
      <c r="O246" t="b">
        <f>LEN(TRIM(tbl_vendors[[#This Row],[Email]]))=0</f>
        <v>0</v>
      </c>
      <c r="P246" t="b">
        <f>OR(ISERROR(FIND("@",tbl_vendors[[#This Row],[Email]])),ISERROR(FIND(".",tbl_vendors[[#This Row],[Email]])))</f>
        <v>0</v>
      </c>
      <c r="Q246" t="b">
        <f>ISNA(MATCH(tbl_vendors[[#This Row],[Country]],tbl_country[country],0))</f>
        <v>0</v>
      </c>
      <c r="R246" t="b">
        <f>ISNA(MATCH(tbl_vendors[[#This Row],[Currency]],tbl_country[currency],0))</f>
        <v>0</v>
      </c>
      <c r="S246" t="b">
        <f>_xlfn.XLOOKUP(tbl_vendors[[#This Row],[Country]],tbl_country[country],tbl_country[currency],"NotFound")&lt;&gt;tbl_vendors[[#This Row],[Currency]]</f>
        <v>0</v>
      </c>
      <c r="T246" t="b">
        <f>ISNA(MATCH(tbl_vendors[[#This Row],[Payment_Terms]],tbl_payment_terms[Payment_Terms],0))</f>
        <v>0</v>
      </c>
      <c r="U246" t="b">
        <f>ISNA(MATCH(tbl_vendors[[#This Row],[Status]],tbl_status[valid_status]))</f>
        <v>0</v>
      </c>
      <c r="V246" t="b">
        <f ca="1">tbl_vendors[[#This Row],[Created_Date]]&gt;TODAY()</f>
        <v>0</v>
      </c>
      <c r="W246" t="b">
        <f>tbl_vendors[[#This Row],[Updated_Date]]&lt;tbl_vendors[[#This Row],[Created_Date]]</f>
        <v>0</v>
      </c>
      <c r="X246" t="b">
        <f>COUNTIF(tbl_vendors[Vendor_Name],tbl_vendors[[#This Row],[Vendor_Name]])&gt;1</f>
        <v>0</v>
      </c>
      <c r="Y246" s="14" cm="1">
        <f t="array" aca="1" ref="Y246" ca="1">IFERROR(SUM(L246:X246*1),4)</f>
        <v>0</v>
      </c>
      <c r="Z246" t="str">
        <f ca="1">IF(tbl_vendors[[#This Row],[error_count]]&gt;0,"FAIL","PASS")</f>
        <v>PASS</v>
      </c>
    </row>
    <row r="247" spans="1:26" x14ac:dyDescent="0.3">
      <c r="A247" t="s">
        <v>1010</v>
      </c>
      <c r="B247" t="s">
        <v>1011</v>
      </c>
      <c r="C247" t="s">
        <v>29</v>
      </c>
      <c r="D247" t="s">
        <v>1012</v>
      </c>
      <c r="E247" t="s">
        <v>31</v>
      </c>
      <c r="F247" t="s">
        <v>16</v>
      </c>
      <c r="G247" t="s">
        <v>1013</v>
      </c>
      <c r="H247" t="s">
        <v>42</v>
      </c>
      <c r="I247" t="s">
        <v>19</v>
      </c>
      <c r="J247" s="1">
        <v>45343</v>
      </c>
      <c r="K247" s="1">
        <v>45998</v>
      </c>
      <c r="L247" t="b">
        <f>COUNTIF(tbl_vendors[Vendor_ID],tbl_vendors[[#This Row],[Vendor_ID]])&gt;1</f>
        <v>0</v>
      </c>
      <c r="M247" t="b">
        <f>ISBLANK(tbl_vendors[[#This Row],[Vendor_ID]])</f>
        <v>0</v>
      </c>
      <c r="N247" t="b">
        <f>LEN(TRIM(tbl_vendors[[#This Row],[Vendor_Name]]))=0</f>
        <v>0</v>
      </c>
      <c r="O247" t="b">
        <f>LEN(TRIM(tbl_vendors[[#This Row],[Email]]))=0</f>
        <v>0</v>
      </c>
      <c r="P247" t="b">
        <f>OR(ISERROR(FIND("@",tbl_vendors[[#This Row],[Email]])),ISERROR(FIND(".",tbl_vendors[[#This Row],[Email]])))</f>
        <v>0</v>
      </c>
      <c r="Q247" t="b">
        <f>ISNA(MATCH(tbl_vendors[[#This Row],[Country]],tbl_country[country],0))</f>
        <v>0</v>
      </c>
      <c r="R247" t="b">
        <f>ISNA(MATCH(tbl_vendors[[#This Row],[Currency]],tbl_country[currency],0))</f>
        <v>0</v>
      </c>
      <c r="S247" t="b">
        <f>_xlfn.XLOOKUP(tbl_vendors[[#This Row],[Country]],tbl_country[country],tbl_country[currency],"NotFound")&lt;&gt;tbl_vendors[[#This Row],[Currency]]</f>
        <v>0</v>
      </c>
      <c r="T247" t="b">
        <f>ISNA(MATCH(tbl_vendors[[#This Row],[Payment_Terms]],tbl_payment_terms[Payment_Terms],0))</f>
        <v>0</v>
      </c>
      <c r="U247" t="b">
        <f>ISNA(MATCH(tbl_vendors[[#This Row],[Status]],tbl_status[valid_status]))</f>
        <v>0</v>
      </c>
      <c r="V247" t="b">
        <f ca="1">tbl_vendors[[#This Row],[Created_Date]]&gt;TODAY()</f>
        <v>0</v>
      </c>
      <c r="W247" t="b">
        <f>tbl_vendors[[#This Row],[Updated_Date]]&lt;tbl_vendors[[#This Row],[Created_Date]]</f>
        <v>0</v>
      </c>
      <c r="X247" t="b">
        <f>COUNTIF(tbl_vendors[Vendor_Name],tbl_vendors[[#This Row],[Vendor_Name]])&gt;1</f>
        <v>0</v>
      </c>
      <c r="Y247" s="14" cm="1">
        <f t="array" aca="1" ref="Y247" ca="1">IFERROR(SUM(L247:X247*1),4)</f>
        <v>0</v>
      </c>
      <c r="Z247" t="str">
        <f ca="1">IF(tbl_vendors[[#This Row],[error_count]]&gt;0,"FAIL","PASS")</f>
        <v>PASS</v>
      </c>
    </row>
    <row r="248" spans="1:26" x14ac:dyDescent="0.3">
      <c r="A248" t="s">
        <v>1014</v>
      </c>
      <c r="B248" t="s">
        <v>1015</v>
      </c>
      <c r="C248" t="s">
        <v>100</v>
      </c>
      <c r="D248" t="s">
        <v>1016</v>
      </c>
      <c r="E248" t="s">
        <v>39</v>
      </c>
      <c r="F248" t="s">
        <v>40</v>
      </c>
      <c r="G248" t="s">
        <v>1017</v>
      </c>
      <c r="H248" t="s">
        <v>25</v>
      </c>
      <c r="I248" t="s">
        <v>53</v>
      </c>
      <c r="J248" s="1">
        <v>45721</v>
      </c>
      <c r="K248" s="1">
        <v>45800</v>
      </c>
      <c r="L248" t="b">
        <f>COUNTIF(tbl_vendors[Vendor_ID],tbl_vendors[[#This Row],[Vendor_ID]])&gt;1</f>
        <v>0</v>
      </c>
      <c r="M248" t="b">
        <f>ISBLANK(tbl_vendors[[#This Row],[Vendor_ID]])</f>
        <v>0</v>
      </c>
      <c r="N248" t="b">
        <f>LEN(TRIM(tbl_vendors[[#This Row],[Vendor_Name]]))=0</f>
        <v>0</v>
      </c>
      <c r="O248" t="b">
        <f>LEN(TRIM(tbl_vendors[[#This Row],[Email]]))=0</f>
        <v>0</v>
      </c>
      <c r="P248" t="b">
        <f>OR(ISERROR(FIND("@",tbl_vendors[[#This Row],[Email]])),ISERROR(FIND(".",tbl_vendors[[#This Row],[Email]])))</f>
        <v>0</v>
      </c>
      <c r="Q248" t="b">
        <f>ISNA(MATCH(tbl_vendors[[#This Row],[Country]],tbl_country[country],0))</f>
        <v>0</v>
      </c>
      <c r="R248" t="b">
        <f>ISNA(MATCH(tbl_vendors[[#This Row],[Currency]],tbl_country[currency],0))</f>
        <v>0</v>
      </c>
      <c r="S248" t="b">
        <f>_xlfn.XLOOKUP(tbl_vendors[[#This Row],[Country]],tbl_country[country],tbl_country[currency],"NotFound")&lt;&gt;tbl_vendors[[#This Row],[Currency]]</f>
        <v>0</v>
      </c>
      <c r="T248" t="b">
        <f>ISNA(MATCH(tbl_vendors[[#This Row],[Payment_Terms]],tbl_payment_terms[Payment_Terms],0))</f>
        <v>0</v>
      </c>
      <c r="U248" t="b">
        <f>ISNA(MATCH(tbl_vendors[[#This Row],[Status]],tbl_status[valid_status]))</f>
        <v>1</v>
      </c>
      <c r="V248" t="b">
        <f ca="1">tbl_vendors[[#This Row],[Created_Date]]&gt;TODAY()</f>
        <v>0</v>
      </c>
      <c r="W248" t="b">
        <f>tbl_vendors[[#This Row],[Updated_Date]]&lt;tbl_vendors[[#This Row],[Created_Date]]</f>
        <v>0</v>
      </c>
      <c r="X248" t="b">
        <f>COUNTIF(tbl_vendors[Vendor_Name],tbl_vendors[[#This Row],[Vendor_Name]])&gt;1</f>
        <v>0</v>
      </c>
      <c r="Y248" s="14" cm="1">
        <f t="array" aca="1" ref="Y248" ca="1">IFERROR(SUM(L248:X248*1),4)</f>
        <v>1</v>
      </c>
      <c r="Z248" t="str">
        <f ca="1">IF(tbl_vendors[[#This Row],[error_count]]&gt;0,"FAIL","PASS")</f>
        <v>FAIL</v>
      </c>
    </row>
    <row r="249" spans="1:26" x14ac:dyDescent="0.3">
      <c r="A249" t="s">
        <v>1018</v>
      </c>
      <c r="B249" t="s">
        <v>1019</v>
      </c>
      <c r="C249" t="s">
        <v>109</v>
      </c>
      <c r="D249" t="s">
        <v>1020</v>
      </c>
      <c r="E249" t="s">
        <v>39</v>
      </c>
      <c r="F249" t="s">
        <v>32</v>
      </c>
      <c r="G249" t="s">
        <v>1021</v>
      </c>
      <c r="H249" t="s">
        <v>47</v>
      </c>
      <c r="I249" t="s">
        <v>53</v>
      </c>
      <c r="J249" s="1">
        <v>45003</v>
      </c>
      <c r="K249" s="1">
        <v>45165</v>
      </c>
      <c r="L249" t="b">
        <f>COUNTIF(tbl_vendors[Vendor_ID],tbl_vendors[[#This Row],[Vendor_ID]])&gt;1</f>
        <v>0</v>
      </c>
      <c r="M249" t="b">
        <f>ISBLANK(tbl_vendors[[#This Row],[Vendor_ID]])</f>
        <v>0</v>
      </c>
      <c r="N249" t="b">
        <f>LEN(TRIM(tbl_vendors[[#This Row],[Vendor_Name]]))=0</f>
        <v>0</v>
      </c>
      <c r="O249" t="b">
        <f>LEN(TRIM(tbl_vendors[[#This Row],[Email]]))=0</f>
        <v>0</v>
      </c>
      <c r="P249" t="b">
        <f>OR(ISERROR(FIND("@",tbl_vendors[[#This Row],[Email]])),ISERROR(FIND(".",tbl_vendors[[#This Row],[Email]])))</f>
        <v>0</v>
      </c>
      <c r="Q249" t="b">
        <f>ISNA(MATCH(tbl_vendors[[#This Row],[Country]],tbl_country[country],0))</f>
        <v>0</v>
      </c>
      <c r="R249" t="b">
        <f>ISNA(MATCH(tbl_vendors[[#This Row],[Currency]],tbl_country[currency],0))</f>
        <v>0</v>
      </c>
      <c r="S249" t="b">
        <f>_xlfn.XLOOKUP(tbl_vendors[[#This Row],[Country]],tbl_country[country],tbl_country[currency],"NotFound")&lt;&gt;tbl_vendors[[#This Row],[Currency]]</f>
        <v>1</v>
      </c>
      <c r="T249" t="b">
        <f>ISNA(MATCH(tbl_vendors[[#This Row],[Payment_Terms]],tbl_payment_terms[Payment_Terms],0))</f>
        <v>0</v>
      </c>
      <c r="U249" t="b">
        <f>ISNA(MATCH(tbl_vendors[[#This Row],[Status]],tbl_status[valid_status]))</f>
        <v>1</v>
      </c>
      <c r="V249" t="b">
        <f ca="1">tbl_vendors[[#This Row],[Created_Date]]&gt;TODAY()</f>
        <v>0</v>
      </c>
      <c r="W249" t="b">
        <f>tbl_vendors[[#This Row],[Updated_Date]]&lt;tbl_vendors[[#This Row],[Created_Date]]</f>
        <v>0</v>
      </c>
      <c r="X249" t="b">
        <f>COUNTIF(tbl_vendors[Vendor_Name],tbl_vendors[[#This Row],[Vendor_Name]])&gt;1</f>
        <v>1</v>
      </c>
      <c r="Y249" s="14" cm="1">
        <f t="array" aca="1" ref="Y249" ca="1">IFERROR(SUM(L249:X249*1),4)</f>
        <v>3</v>
      </c>
      <c r="Z249" t="str">
        <f ca="1">IF(tbl_vendors[[#This Row],[error_count]]&gt;0,"FAIL","PASS")</f>
        <v>FAIL</v>
      </c>
    </row>
    <row r="250" spans="1:26" x14ac:dyDescent="0.3">
      <c r="A250" t="s">
        <v>1022</v>
      </c>
      <c r="B250" t="s">
        <v>1023</v>
      </c>
      <c r="C250" t="s">
        <v>153</v>
      </c>
      <c r="E250" t="s">
        <v>155</v>
      </c>
      <c r="F250" t="s">
        <v>32</v>
      </c>
      <c r="G250" t="s">
        <v>1024</v>
      </c>
      <c r="H250" t="s">
        <v>52</v>
      </c>
      <c r="I250" t="s">
        <v>26</v>
      </c>
      <c r="J250" s="1">
        <v>44874</v>
      </c>
      <c r="K250" s="1">
        <v>45210</v>
      </c>
      <c r="L250" t="b">
        <f>COUNTIF(tbl_vendors[Vendor_ID],tbl_vendors[[#This Row],[Vendor_ID]])&gt;1</f>
        <v>0</v>
      </c>
      <c r="M250" t="b">
        <f>ISBLANK(tbl_vendors[[#This Row],[Vendor_ID]])</f>
        <v>0</v>
      </c>
      <c r="N250" t="b">
        <f>LEN(TRIM(tbl_vendors[[#This Row],[Vendor_Name]]))=0</f>
        <v>0</v>
      </c>
      <c r="O250" t="b">
        <f>LEN(TRIM(tbl_vendors[[#This Row],[Email]]))=0</f>
        <v>0</v>
      </c>
      <c r="P250" t="b">
        <f>OR(ISERROR(FIND("@",tbl_vendors[[#This Row],[Email]])),ISERROR(FIND(".",tbl_vendors[[#This Row],[Email]])))</f>
        <v>0</v>
      </c>
      <c r="Q250" t="b">
        <f>ISNA(MATCH(tbl_vendors[[#This Row],[Country]],tbl_country[country],0))</f>
        <v>0</v>
      </c>
      <c r="R250" t="b">
        <f>ISNA(MATCH(tbl_vendors[[#This Row],[Currency]],tbl_country[currency],0))</f>
        <v>0</v>
      </c>
      <c r="S250" t="b">
        <f>_xlfn.XLOOKUP(tbl_vendors[[#This Row],[Country]],tbl_country[country],tbl_country[currency],"NotFound")&lt;&gt;tbl_vendors[[#This Row],[Currency]]</f>
        <v>0</v>
      </c>
      <c r="T250" t="b">
        <f>ISNA(MATCH(tbl_vendors[[#This Row],[Payment_Terms]],tbl_payment_terms[Payment_Terms],0))</f>
        <v>0</v>
      </c>
      <c r="U250" t="b">
        <f>ISNA(MATCH(tbl_vendors[[#This Row],[Status]],tbl_status[valid_status]))</f>
        <v>0</v>
      </c>
      <c r="V250" t="b">
        <f ca="1">tbl_vendors[[#This Row],[Created_Date]]&gt;TODAY()</f>
        <v>0</v>
      </c>
      <c r="W250" t="b">
        <f>tbl_vendors[[#This Row],[Updated_Date]]&lt;tbl_vendors[[#This Row],[Created_Date]]</f>
        <v>0</v>
      </c>
      <c r="X250" t="b">
        <f>COUNTIF(tbl_vendors[Vendor_Name],tbl_vendors[[#This Row],[Vendor_Name]])&gt;1</f>
        <v>0</v>
      </c>
      <c r="Y250" s="14" cm="1">
        <f t="array" aca="1" ref="Y250" ca="1">IFERROR(SUM(L250:X250*1),4)</f>
        <v>0</v>
      </c>
      <c r="Z250" t="str">
        <f ca="1">IF(tbl_vendors[[#This Row],[error_count]]&gt;0,"FAIL","PASS")</f>
        <v>PASS</v>
      </c>
    </row>
    <row r="251" spans="1:26" x14ac:dyDescent="0.3">
      <c r="A251" t="s">
        <v>1025</v>
      </c>
      <c r="B251" t="s">
        <v>1026</v>
      </c>
      <c r="C251" t="s">
        <v>72</v>
      </c>
      <c r="D251" t="s">
        <v>1027</v>
      </c>
      <c r="E251" t="s">
        <v>74</v>
      </c>
      <c r="F251" t="s">
        <v>75</v>
      </c>
      <c r="G251" t="s">
        <v>1028</v>
      </c>
      <c r="H251" t="s">
        <v>69</v>
      </c>
      <c r="I251" t="s">
        <v>53</v>
      </c>
      <c r="J251" s="1">
        <v>45636</v>
      </c>
      <c r="K251" s="1">
        <v>46163</v>
      </c>
      <c r="L251" t="b">
        <f>COUNTIF(tbl_vendors[Vendor_ID],tbl_vendors[[#This Row],[Vendor_ID]])&gt;1</f>
        <v>0</v>
      </c>
      <c r="M251" t="b">
        <f>ISBLANK(tbl_vendors[[#This Row],[Vendor_ID]])</f>
        <v>0</v>
      </c>
      <c r="N251" t="b">
        <f>LEN(TRIM(tbl_vendors[[#This Row],[Vendor_Name]]))=0</f>
        <v>0</v>
      </c>
      <c r="O251" t="b">
        <f>LEN(TRIM(tbl_vendors[[#This Row],[Email]]))=0</f>
        <v>0</v>
      </c>
      <c r="P251" t="b">
        <f>OR(ISERROR(FIND("@",tbl_vendors[[#This Row],[Email]])),ISERROR(FIND(".",tbl_vendors[[#This Row],[Email]])))</f>
        <v>0</v>
      </c>
      <c r="Q251" t="b">
        <f>ISNA(MATCH(tbl_vendors[[#This Row],[Country]],tbl_country[country],0))</f>
        <v>0</v>
      </c>
      <c r="R251" t="b">
        <f>ISNA(MATCH(tbl_vendors[[#This Row],[Currency]],tbl_country[currency],0))</f>
        <v>1</v>
      </c>
      <c r="S251" t="b">
        <f>_xlfn.XLOOKUP(tbl_vendors[[#This Row],[Country]],tbl_country[country],tbl_country[currency],"NotFound")&lt;&gt;tbl_vendors[[#This Row],[Currency]]</f>
        <v>1</v>
      </c>
      <c r="T251" t="b">
        <f>ISNA(MATCH(tbl_vendors[[#This Row],[Payment_Terms]],tbl_payment_terms[Payment_Terms],0))</f>
        <v>0</v>
      </c>
      <c r="U251" t="b">
        <f>ISNA(MATCH(tbl_vendors[[#This Row],[Status]],tbl_status[valid_status]))</f>
        <v>1</v>
      </c>
      <c r="V251" t="b">
        <f ca="1">tbl_vendors[[#This Row],[Created_Date]]&gt;TODAY()</f>
        <v>0</v>
      </c>
      <c r="W251" t="b">
        <f>tbl_vendors[[#This Row],[Updated_Date]]&lt;tbl_vendors[[#This Row],[Created_Date]]</f>
        <v>0</v>
      </c>
      <c r="X251" t="b">
        <f>COUNTIF(tbl_vendors[Vendor_Name],tbl_vendors[[#This Row],[Vendor_Name]])&gt;1</f>
        <v>0</v>
      </c>
      <c r="Y251" s="14" cm="1">
        <f t="array" aca="1" ref="Y251" ca="1">IFERROR(SUM(L251:X251*1),4)</f>
        <v>3</v>
      </c>
      <c r="Z251" t="str">
        <f ca="1">IF(tbl_vendors[[#This Row],[error_count]]&gt;0,"FAIL","PASS")</f>
        <v>FAIL</v>
      </c>
    </row>
    <row r="252" spans="1:26" x14ac:dyDescent="0.3">
      <c r="A252" t="s">
        <v>1029</v>
      </c>
      <c r="B252" t="s">
        <v>1030</v>
      </c>
      <c r="C252" t="s">
        <v>72</v>
      </c>
      <c r="D252" t="s">
        <v>1031</v>
      </c>
      <c r="E252" t="s">
        <v>74</v>
      </c>
      <c r="F252" t="s">
        <v>75</v>
      </c>
      <c r="G252" t="s">
        <v>1032</v>
      </c>
      <c r="H252" t="s">
        <v>25</v>
      </c>
      <c r="I252" t="s">
        <v>53</v>
      </c>
      <c r="J252" s="1">
        <v>45108</v>
      </c>
      <c r="K252" s="1">
        <v>45856</v>
      </c>
      <c r="L252" t="b">
        <f>COUNTIF(tbl_vendors[Vendor_ID],tbl_vendors[[#This Row],[Vendor_ID]])&gt;1</f>
        <v>0</v>
      </c>
      <c r="M252" t="b">
        <f>ISBLANK(tbl_vendors[[#This Row],[Vendor_ID]])</f>
        <v>0</v>
      </c>
      <c r="N252" t="b">
        <f>LEN(TRIM(tbl_vendors[[#This Row],[Vendor_Name]]))=0</f>
        <v>0</v>
      </c>
      <c r="O252" t="b">
        <f>LEN(TRIM(tbl_vendors[[#This Row],[Email]]))=0</f>
        <v>0</v>
      </c>
      <c r="P252" t="b">
        <f>OR(ISERROR(FIND("@",tbl_vendors[[#This Row],[Email]])),ISERROR(FIND(".",tbl_vendors[[#This Row],[Email]])))</f>
        <v>0</v>
      </c>
      <c r="Q252" t="b">
        <f>ISNA(MATCH(tbl_vendors[[#This Row],[Country]],tbl_country[country],0))</f>
        <v>0</v>
      </c>
      <c r="R252" t="b">
        <f>ISNA(MATCH(tbl_vendors[[#This Row],[Currency]],tbl_country[currency],0))</f>
        <v>1</v>
      </c>
      <c r="S252" t="b">
        <f>_xlfn.XLOOKUP(tbl_vendors[[#This Row],[Country]],tbl_country[country],tbl_country[currency],"NotFound")&lt;&gt;tbl_vendors[[#This Row],[Currency]]</f>
        <v>1</v>
      </c>
      <c r="T252" t="b">
        <f>ISNA(MATCH(tbl_vendors[[#This Row],[Payment_Terms]],tbl_payment_terms[Payment_Terms],0))</f>
        <v>0</v>
      </c>
      <c r="U252" t="b">
        <f>ISNA(MATCH(tbl_vendors[[#This Row],[Status]],tbl_status[valid_status]))</f>
        <v>1</v>
      </c>
      <c r="V252" t="b">
        <f ca="1">tbl_vendors[[#This Row],[Created_Date]]&gt;TODAY()</f>
        <v>0</v>
      </c>
      <c r="W252" t="b">
        <f>tbl_vendors[[#This Row],[Updated_Date]]&lt;tbl_vendors[[#This Row],[Created_Date]]</f>
        <v>0</v>
      </c>
      <c r="X252" t="b">
        <f>COUNTIF(tbl_vendors[Vendor_Name],tbl_vendors[[#This Row],[Vendor_Name]])&gt;1</f>
        <v>0</v>
      </c>
      <c r="Y252" s="14" cm="1">
        <f t="array" aca="1" ref="Y252" ca="1">IFERROR(SUM(L252:X252*1),4)</f>
        <v>3</v>
      </c>
      <c r="Z252" t="str">
        <f ca="1">IF(tbl_vendors[[#This Row],[error_count]]&gt;0,"FAIL","PASS")</f>
        <v>FAIL</v>
      </c>
    </row>
    <row r="253" spans="1:26" x14ac:dyDescent="0.3">
      <c r="A253" t="s">
        <v>1033</v>
      </c>
      <c r="B253" t="s">
        <v>1034</v>
      </c>
      <c r="C253" t="s">
        <v>29</v>
      </c>
      <c r="D253" t="s">
        <v>1035</v>
      </c>
      <c r="E253" t="s">
        <v>31</v>
      </c>
      <c r="F253" t="s">
        <v>75</v>
      </c>
      <c r="G253" t="s">
        <v>1036</v>
      </c>
      <c r="H253" t="s">
        <v>69</v>
      </c>
      <c r="I253" t="s">
        <v>19</v>
      </c>
      <c r="J253" s="1">
        <v>44918</v>
      </c>
      <c r="K253" s="1">
        <v>45062</v>
      </c>
      <c r="L253" t="b">
        <f>COUNTIF(tbl_vendors[Vendor_ID],tbl_vendors[[#This Row],[Vendor_ID]])&gt;1</f>
        <v>0</v>
      </c>
      <c r="M253" t="b">
        <f>ISBLANK(tbl_vendors[[#This Row],[Vendor_ID]])</f>
        <v>0</v>
      </c>
      <c r="N253" t="b">
        <f>LEN(TRIM(tbl_vendors[[#This Row],[Vendor_Name]]))=0</f>
        <v>0</v>
      </c>
      <c r="O253" t="b">
        <f>LEN(TRIM(tbl_vendors[[#This Row],[Email]]))=0</f>
        <v>0</v>
      </c>
      <c r="P253" t="b">
        <f>OR(ISERROR(FIND("@",tbl_vendors[[#This Row],[Email]])),ISERROR(FIND(".",tbl_vendors[[#This Row],[Email]])))</f>
        <v>0</v>
      </c>
      <c r="Q253" t="b">
        <f>ISNA(MATCH(tbl_vendors[[#This Row],[Country]],tbl_country[country],0))</f>
        <v>0</v>
      </c>
      <c r="R253" t="b">
        <f>ISNA(MATCH(tbl_vendors[[#This Row],[Currency]],tbl_country[currency],0))</f>
        <v>0</v>
      </c>
      <c r="S253" t="b">
        <f>_xlfn.XLOOKUP(tbl_vendors[[#This Row],[Country]],tbl_country[country],tbl_country[currency],"NotFound")&lt;&gt;tbl_vendors[[#This Row],[Currency]]</f>
        <v>0</v>
      </c>
      <c r="T253" t="b">
        <f>ISNA(MATCH(tbl_vendors[[#This Row],[Payment_Terms]],tbl_payment_terms[Payment_Terms],0))</f>
        <v>0</v>
      </c>
      <c r="U253" t="b">
        <f>ISNA(MATCH(tbl_vendors[[#This Row],[Status]],tbl_status[valid_status]))</f>
        <v>0</v>
      </c>
      <c r="V253" t="b">
        <f ca="1">tbl_vendors[[#This Row],[Created_Date]]&gt;TODAY()</f>
        <v>0</v>
      </c>
      <c r="W253" t="b">
        <f>tbl_vendors[[#This Row],[Updated_Date]]&lt;tbl_vendors[[#This Row],[Created_Date]]</f>
        <v>0</v>
      </c>
      <c r="X253" t="b">
        <f>COUNTIF(tbl_vendors[Vendor_Name],tbl_vendors[[#This Row],[Vendor_Name]])&gt;1</f>
        <v>0</v>
      </c>
      <c r="Y253" s="14" cm="1">
        <f t="array" aca="1" ref="Y253" ca="1">IFERROR(SUM(L253:X253*1),4)</f>
        <v>0</v>
      </c>
      <c r="Z253" t="str">
        <f ca="1">IF(tbl_vendors[[#This Row],[error_count]]&gt;0,"FAIL","PASS")</f>
        <v>PASS</v>
      </c>
    </row>
    <row r="254" spans="1:26" x14ac:dyDescent="0.3">
      <c r="A254" t="s">
        <v>1037</v>
      </c>
      <c r="B254" t="s">
        <v>1038</v>
      </c>
      <c r="C254" t="s">
        <v>56</v>
      </c>
      <c r="D254" t="s">
        <v>1039</v>
      </c>
      <c r="E254" t="s">
        <v>58</v>
      </c>
      <c r="F254" t="s">
        <v>23</v>
      </c>
      <c r="G254" t="s">
        <v>1040</v>
      </c>
      <c r="H254" t="s">
        <v>34</v>
      </c>
      <c r="I254" t="s">
        <v>26</v>
      </c>
      <c r="J254" s="1">
        <v>44723</v>
      </c>
      <c r="K254" s="1">
        <v>44880</v>
      </c>
      <c r="L254" t="b">
        <f>COUNTIF(tbl_vendors[Vendor_ID],tbl_vendors[[#This Row],[Vendor_ID]])&gt;1</f>
        <v>0</v>
      </c>
      <c r="M254" t="b">
        <f>ISBLANK(tbl_vendors[[#This Row],[Vendor_ID]])</f>
        <v>0</v>
      </c>
      <c r="N254" t="b">
        <f>LEN(TRIM(tbl_vendors[[#This Row],[Vendor_Name]]))=0</f>
        <v>0</v>
      </c>
      <c r="O254" t="b">
        <f>LEN(TRIM(tbl_vendors[[#This Row],[Email]]))=0</f>
        <v>0</v>
      </c>
      <c r="P254" t="b">
        <f>OR(ISERROR(FIND("@",tbl_vendors[[#This Row],[Email]])),ISERROR(FIND(".",tbl_vendors[[#This Row],[Email]])))</f>
        <v>0</v>
      </c>
      <c r="Q254" t="b">
        <f>ISNA(MATCH(tbl_vendors[[#This Row],[Country]],tbl_country[country],0))</f>
        <v>0</v>
      </c>
      <c r="R254" t="b">
        <f>ISNA(MATCH(tbl_vendors[[#This Row],[Currency]],tbl_country[currency],0))</f>
        <v>0</v>
      </c>
      <c r="S254" t="b">
        <f>_xlfn.XLOOKUP(tbl_vendors[[#This Row],[Country]],tbl_country[country],tbl_country[currency],"NotFound")&lt;&gt;tbl_vendors[[#This Row],[Currency]]</f>
        <v>0</v>
      </c>
      <c r="T254" t="b">
        <f>ISNA(MATCH(tbl_vendors[[#This Row],[Payment_Terms]],tbl_payment_terms[Payment_Terms],0))</f>
        <v>0</v>
      </c>
      <c r="U254" t="b">
        <f>ISNA(MATCH(tbl_vendors[[#This Row],[Status]],tbl_status[valid_status]))</f>
        <v>0</v>
      </c>
      <c r="V254" t="b">
        <f ca="1">tbl_vendors[[#This Row],[Created_Date]]&gt;TODAY()</f>
        <v>0</v>
      </c>
      <c r="W254" t="b">
        <f>tbl_vendors[[#This Row],[Updated_Date]]&lt;tbl_vendors[[#This Row],[Created_Date]]</f>
        <v>0</v>
      </c>
      <c r="X254" t="b">
        <f>COUNTIF(tbl_vendors[Vendor_Name],tbl_vendors[[#This Row],[Vendor_Name]])&gt;1</f>
        <v>0</v>
      </c>
      <c r="Y254" s="14" cm="1">
        <f t="array" aca="1" ref="Y254" ca="1">IFERROR(SUM(L254:X254*1),4)</f>
        <v>0</v>
      </c>
      <c r="Z254" t="str">
        <f ca="1">IF(tbl_vendors[[#This Row],[error_count]]&gt;0,"FAIL","PASS")</f>
        <v>PASS</v>
      </c>
    </row>
    <row r="255" spans="1:26" x14ac:dyDescent="0.3">
      <c r="A255" t="s">
        <v>1041</v>
      </c>
      <c r="B255" t="s">
        <v>1042</v>
      </c>
      <c r="C255" t="s">
        <v>13</v>
      </c>
      <c r="D255" t="s">
        <v>1043</v>
      </c>
      <c r="E255" t="s">
        <v>15</v>
      </c>
      <c r="F255" t="s">
        <v>23</v>
      </c>
      <c r="G255" t="s">
        <v>1044</v>
      </c>
      <c r="H255" t="s">
        <v>25</v>
      </c>
      <c r="I255" t="s">
        <v>19</v>
      </c>
      <c r="J255" s="1">
        <v>45591</v>
      </c>
      <c r="K255" s="1">
        <v>46015</v>
      </c>
      <c r="L255" t="b">
        <f>COUNTIF(tbl_vendors[Vendor_ID],tbl_vendors[[#This Row],[Vendor_ID]])&gt;1</f>
        <v>0</v>
      </c>
      <c r="M255" t="b">
        <f>ISBLANK(tbl_vendors[[#This Row],[Vendor_ID]])</f>
        <v>0</v>
      </c>
      <c r="N255" t="b">
        <f>LEN(TRIM(tbl_vendors[[#This Row],[Vendor_Name]]))=0</f>
        <v>0</v>
      </c>
      <c r="O255" t="b">
        <f>LEN(TRIM(tbl_vendors[[#This Row],[Email]]))=0</f>
        <v>0</v>
      </c>
      <c r="P255" t="b">
        <f>OR(ISERROR(FIND("@",tbl_vendors[[#This Row],[Email]])),ISERROR(FIND(".",tbl_vendors[[#This Row],[Email]])))</f>
        <v>0</v>
      </c>
      <c r="Q255" t="b">
        <f>ISNA(MATCH(tbl_vendors[[#This Row],[Country]],tbl_country[country],0))</f>
        <v>0</v>
      </c>
      <c r="R255" t="b">
        <f>ISNA(MATCH(tbl_vendors[[#This Row],[Currency]],tbl_country[currency],0))</f>
        <v>1</v>
      </c>
      <c r="S255" t="b">
        <f>_xlfn.XLOOKUP(tbl_vendors[[#This Row],[Country]],tbl_country[country],tbl_country[currency],"NotFound")&lt;&gt;tbl_vendors[[#This Row],[Currency]]</f>
        <v>1</v>
      </c>
      <c r="T255" t="b">
        <f>ISNA(MATCH(tbl_vendors[[#This Row],[Payment_Terms]],tbl_payment_terms[Payment_Terms],0))</f>
        <v>0</v>
      </c>
      <c r="U255" t="b">
        <f>ISNA(MATCH(tbl_vendors[[#This Row],[Status]],tbl_status[valid_status]))</f>
        <v>0</v>
      </c>
      <c r="V255" t="b">
        <f ca="1">tbl_vendors[[#This Row],[Created_Date]]&gt;TODAY()</f>
        <v>0</v>
      </c>
      <c r="W255" t="b">
        <f>tbl_vendors[[#This Row],[Updated_Date]]&lt;tbl_vendors[[#This Row],[Created_Date]]</f>
        <v>0</v>
      </c>
      <c r="X255" t="b">
        <f>COUNTIF(tbl_vendors[Vendor_Name],tbl_vendors[[#This Row],[Vendor_Name]])&gt;1</f>
        <v>0</v>
      </c>
      <c r="Y255" s="14" cm="1">
        <f t="array" aca="1" ref="Y255" ca="1">IFERROR(SUM(L255:X255*1),4)</f>
        <v>2</v>
      </c>
      <c r="Z255" t="str">
        <f ca="1">IF(tbl_vendors[[#This Row],[error_count]]&gt;0,"FAIL","PASS")</f>
        <v>FAIL</v>
      </c>
    </row>
    <row r="256" spans="1:26" x14ac:dyDescent="0.3">
      <c r="A256" t="s">
        <v>1045</v>
      </c>
      <c r="B256" t="s">
        <v>1046</v>
      </c>
      <c r="C256" t="s">
        <v>100</v>
      </c>
      <c r="D256" t="s">
        <v>1047</v>
      </c>
      <c r="E256" t="s">
        <v>39</v>
      </c>
      <c r="F256" t="s">
        <v>23</v>
      </c>
      <c r="G256" t="s">
        <v>1048</v>
      </c>
      <c r="H256" t="s">
        <v>25</v>
      </c>
      <c r="I256" t="s">
        <v>19</v>
      </c>
      <c r="J256" s="1">
        <v>45796</v>
      </c>
      <c r="K256" s="1">
        <v>46104</v>
      </c>
      <c r="L256" t="b">
        <f>COUNTIF(tbl_vendors[Vendor_ID],tbl_vendors[[#This Row],[Vendor_ID]])&gt;1</f>
        <v>0</v>
      </c>
      <c r="M256" t="b">
        <f>ISBLANK(tbl_vendors[[#This Row],[Vendor_ID]])</f>
        <v>0</v>
      </c>
      <c r="N256" t="b">
        <f>LEN(TRIM(tbl_vendors[[#This Row],[Vendor_Name]]))=0</f>
        <v>0</v>
      </c>
      <c r="O256" t="b">
        <f>LEN(TRIM(tbl_vendors[[#This Row],[Email]]))=0</f>
        <v>0</v>
      </c>
      <c r="P256" t="b">
        <f>OR(ISERROR(FIND("@",tbl_vendors[[#This Row],[Email]])),ISERROR(FIND(".",tbl_vendors[[#This Row],[Email]])))</f>
        <v>0</v>
      </c>
      <c r="Q256" t="b">
        <f>ISNA(MATCH(tbl_vendors[[#This Row],[Country]],tbl_country[country],0))</f>
        <v>0</v>
      </c>
      <c r="R256" t="b">
        <f>ISNA(MATCH(tbl_vendors[[#This Row],[Currency]],tbl_country[currency],0))</f>
        <v>0</v>
      </c>
      <c r="S256" t="b">
        <f>_xlfn.XLOOKUP(tbl_vendors[[#This Row],[Country]],tbl_country[country],tbl_country[currency],"NotFound")&lt;&gt;tbl_vendors[[#This Row],[Currency]]</f>
        <v>0</v>
      </c>
      <c r="T256" t="b">
        <f>ISNA(MATCH(tbl_vendors[[#This Row],[Payment_Terms]],tbl_payment_terms[Payment_Terms],0))</f>
        <v>0</v>
      </c>
      <c r="U256" t="b">
        <f>ISNA(MATCH(tbl_vendors[[#This Row],[Status]],tbl_status[valid_status]))</f>
        <v>0</v>
      </c>
      <c r="V256" t="b">
        <f ca="1">tbl_vendors[[#This Row],[Created_Date]]&gt;TODAY()</f>
        <v>0</v>
      </c>
      <c r="W256" t="b">
        <f>tbl_vendors[[#This Row],[Updated_Date]]&lt;tbl_vendors[[#This Row],[Created_Date]]</f>
        <v>0</v>
      </c>
      <c r="X256" t="b">
        <f>COUNTIF(tbl_vendors[Vendor_Name],tbl_vendors[[#This Row],[Vendor_Name]])&gt;1</f>
        <v>0</v>
      </c>
      <c r="Y256" s="14" cm="1">
        <f t="array" aca="1" ref="Y256" ca="1">IFERROR(SUM(L256:X256*1),4)</f>
        <v>0</v>
      </c>
      <c r="Z256" t="str">
        <f ca="1">IF(tbl_vendors[[#This Row],[error_count]]&gt;0,"FAIL","PASS")</f>
        <v>PASS</v>
      </c>
    </row>
    <row r="257" spans="1:26" x14ac:dyDescent="0.3">
      <c r="A257" t="s">
        <v>1049</v>
      </c>
      <c r="B257" t="s">
        <v>1050</v>
      </c>
      <c r="C257" t="s">
        <v>109</v>
      </c>
      <c r="D257" t="s">
        <v>1051</v>
      </c>
      <c r="E257" t="s">
        <v>39</v>
      </c>
      <c r="F257" t="s">
        <v>16</v>
      </c>
      <c r="G257" t="s">
        <v>1052</v>
      </c>
      <c r="H257" t="s">
        <v>18</v>
      </c>
      <c r="I257" t="s">
        <v>53</v>
      </c>
      <c r="J257" s="1">
        <v>44921</v>
      </c>
      <c r="K257" s="1">
        <v>45914</v>
      </c>
      <c r="L257" t="b">
        <f>COUNTIF(tbl_vendors[Vendor_ID],tbl_vendors[[#This Row],[Vendor_ID]])&gt;1</f>
        <v>0</v>
      </c>
      <c r="M257" t="b">
        <f>ISBLANK(tbl_vendors[[#This Row],[Vendor_ID]])</f>
        <v>0</v>
      </c>
      <c r="N257" t="b">
        <f>LEN(TRIM(tbl_vendors[[#This Row],[Vendor_Name]]))=0</f>
        <v>0</v>
      </c>
      <c r="O257" t="b">
        <f>LEN(TRIM(tbl_vendors[[#This Row],[Email]]))=0</f>
        <v>0</v>
      </c>
      <c r="P257" t="b">
        <f>OR(ISERROR(FIND("@",tbl_vendors[[#This Row],[Email]])),ISERROR(FIND(".",tbl_vendors[[#This Row],[Email]])))</f>
        <v>0</v>
      </c>
      <c r="Q257" t="b">
        <f>ISNA(MATCH(tbl_vendors[[#This Row],[Country]],tbl_country[country],0))</f>
        <v>0</v>
      </c>
      <c r="R257" t="b">
        <f>ISNA(MATCH(tbl_vendors[[#This Row],[Currency]],tbl_country[currency],0))</f>
        <v>0</v>
      </c>
      <c r="S257" t="b">
        <f>_xlfn.XLOOKUP(tbl_vendors[[#This Row],[Country]],tbl_country[country],tbl_country[currency],"NotFound")&lt;&gt;tbl_vendors[[#This Row],[Currency]]</f>
        <v>1</v>
      </c>
      <c r="T257" t="b">
        <f>ISNA(MATCH(tbl_vendors[[#This Row],[Payment_Terms]],tbl_payment_terms[Payment_Terms],0))</f>
        <v>0</v>
      </c>
      <c r="U257" t="b">
        <f>ISNA(MATCH(tbl_vendors[[#This Row],[Status]],tbl_status[valid_status]))</f>
        <v>1</v>
      </c>
      <c r="V257" t="b">
        <f ca="1">tbl_vendors[[#This Row],[Created_Date]]&gt;TODAY()</f>
        <v>0</v>
      </c>
      <c r="W257" t="b">
        <f>tbl_vendors[[#This Row],[Updated_Date]]&lt;tbl_vendors[[#This Row],[Created_Date]]</f>
        <v>0</v>
      </c>
      <c r="X257" t="b">
        <f>COUNTIF(tbl_vendors[Vendor_Name],tbl_vendors[[#This Row],[Vendor_Name]])&gt;1</f>
        <v>0</v>
      </c>
      <c r="Y257" s="14" cm="1">
        <f t="array" aca="1" ref="Y257" ca="1">IFERROR(SUM(L257:X257*1),4)</f>
        <v>2</v>
      </c>
      <c r="Z257" t="str">
        <f ca="1">IF(tbl_vendors[[#This Row],[error_count]]&gt;0,"FAIL","PASS")</f>
        <v>FAIL</v>
      </c>
    </row>
    <row r="258" spans="1:26" x14ac:dyDescent="0.3">
      <c r="A258" t="s">
        <v>1053</v>
      </c>
      <c r="B258" t="s">
        <v>1054</v>
      </c>
      <c r="C258" t="s">
        <v>29</v>
      </c>
      <c r="D258" t="s">
        <v>1055</v>
      </c>
      <c r="E258" t="s">
        <v>31</v>
      </c>
      <c r="F258" t="s">
        <v>23</v>
      </c>
      <c r="G258" t="s">
        <v>1056</v>
      </c>
      <c r="H258" t="s">
        <v>52</v>
      </c>
      <c r="I258" t="s">
        <v>53</v>
      </c>
      <c r="J258" s="1">
        <v>44437</v>
      </c>
      <c r="K258" s="1">
        <v>44716</v>
      </c>
      <c r="L258" t="b">
        <f>COUNTIF(tbl_vendors[Vendor_ID],tbl_vendors[[#This Row],[Vendor_ID]])&gt;1</f>
        <v>0</v>
      </c>
      <c r="M258" t="b">
        <f>ISBLANK(tbl_vendors[[#This Row],[Vendor_ID]])</f>
        <v>0</v>
      </c>
      <c r="N258" t="b">
        <f>LEN(TRIM(tbl_vendors[[#This Row],[Vendor_Name]]))=0</f>
        <v>0</v>
      </c>
      <c r="O258" t="b">
        <f>LEN(TRIM(tbl_vendors[[#This Row],[Email]]))=0</f>
        <v>0</v>
      </c>
      <c r="P258" t="b">
        <f>OR(ISERROR(FIND("@",tbl_vendors[[#This Row],[Email]])),ISERROR(FIND(".",tbl_vendors[[#This Row],[Email]])))</f>
        <v>0</v>
      </c>
      <c r="Q258" t="b">
        <f>ISNA(MATCH(tbl_vendors[[#This Row],[Country]],tbl_country[country],0))</f>
        <v>0</v>
      </c>
      <c r="R258" t="b">
        <f>ISNA(MATCH(tbl_vendors[[#This Row],[Currency]],tbl_country[currency],0))</f>
        <v>0</v>
      </c>
      <c r="S258" t="b">
        <f>_xlfn.XLOOKUP(tbl_vendors[[#This Row],[Country]],tbl_country[country],tbl_country[currency],"NotFound")&lt;&gt;tbl_vendors[[#This Row],[Currency]]</f>
        <v>0</v>
      </c>
      <c r="T258" t="b">
        <f>ISNA(MATCH(tbl_vendors[[#This Row],[Payment_Terms]],tbl_payment_terms[Payment_Terms],0))</f>
        <v>0</v>
      </c>
      <c r="U258" t="b">
        <f>ISNA(MATCH(tbl_vendors[[#This Row],[Status]],tbl_status[valid_status]))</f>
        <v>1</v>
      </c>
      <c r="V258" t="b">
        <f ca="1">tbl_vendors[[#This Row],[Created_Date]]&gt;TODAY()</f>
        <v>0</v>
      </c>
      <c r="W258" t="b">
        <f>tbl_vendors[[#This Row],[Updated_Date]]&lt;tbl_vendors[[#This Row],[Created_Date]]</f>
        <v>0</v>
      </c>
      <c r="X258" t="b">
        <f>COUNTIF(tbl_vendors[Vendor_Name],tbl_vendors[[#This Row],[Vendor_Name]])&gt;1</f>
        <v>0</v>
      </c>
      <c r="Y258" s="14" cm="1">
        <f t="array" aca="1" ref="Y258" ca="1">IFERROR(SUM(L258:X258*1),4)</f>
        <v>1</v>
      </c>
      <c r="Z258" t="str">
        <f ca="1">IF(tbl_vendors[[#This Row],[error_count]]&gt;0,"FAIL","PASS")</f>
        <v>FAIL</v>
      </c>
    </row>
    <row r="259" spans="1:26" x14ac:dyDescent="0.3">
      <c r="A259" t="s">
        <v>1057</v>
      </c>
      <c r="B259" t="s">
        <v>1058</v>
      </c>
      <c r="C259" t="s">
        <v>79</v>
      </c>
      <c r="D259" t="s">
        <v>1059</v>
      </c>
      <c r="E259" t="s">
        <v>39</v>
      </c>
      <c r="F259" t="s">
        <v>75</v>
      </c>
      <c r="G259" t="s">
        <v>1060</v>
      </c>
      <c r="H259" t="s">
        <v>25</v>
      </c>
      <c r="I259" t="s">
        <v>26</v>
      </c>
      <c r="J259" s="1">
        <v>46016</v>
      </c>
      <c r="K259" s="1">
        <v>46090</v>
      </c>
      <c r="L259" t="b">
        <f>COUNTIF(tbl_vendors[Vendor_ID],tbl_vendors[[#This Row],[Vendor_ID]])&gt;1</f>
        <v>0</v>
      </c>
      <c r="M259" t="b">
        <f>ISBLANK(tbl_vendors[[#This Row],[Vendor_ID]])</f>
        <v>0</v>
      </c>
      <c r="N259" t="b">
        <f>LEN(TRIM(tbl_vendors[[#This Row],[Vendor_Name]]))=0</f>
        <v>0</v>
      </c>
      <c r="O259" t="b">
        <f>LEN(TRIM(tbl_vendors[[#This Row],[Email]]))=0</f>
        <v>0</v>
      </c>
      <c r="P259" t="b">
        <f>OR(ISERROR(FIND("@",tbl_vendors[[#This Row],[Email]])),ISERROR(FIND(".",tbl_vendors[[#This Row],[Email]])))</f>
        <v>0</v>
      </c>
      <c r="Q259" t="b">
        <f>ISNA(MATCH(tbl_vendors[[#This Row],[Country]],tbl_country[country],0))</f>
        <v>0</v>
      </c>
      <c r="R259" t="b">
        <f>ISNA(MATCH(tbl_vendors[[#This Row],[Currency]],tbl_country[currency],0))</f>
        <v>0</v>
      </c>
      <c r="S259" t="b">
        <f>_xlfn.XLOOKUP(tbl_vendors[[#This Row],[Country]],tbl_country[country],tbl_country[currency],"NotFound")&lt;&gt;tbl_vendors[[#This Row],[Currency]]</f>
        <v>0</v>
      </c>
      <c r="T259" t="b">
        <f>ISNA(MATCH(tbl_vendors[[#This Row],[Payment_Terms]],tbl_payment_terms[Payment_Terms],0))</f>
        <v>0</v>
      </c>
      <c r="U259" t="b">
        <f>ISNA(MATCH(tbl_vendors[[#This Row],[Status]],tbl_status[valid_status]))</f>
        <v>0</v>
      </c>
      <c r="V259" t="b">
        <f ca="1">tbl_vendors[[#This Row],[Created_Date]]&gt;TODAY()</f>
        <v>0</v>
      </c>
      <c r="W259" t="b">
        <f>tbl_vendors[[#This Row],[Updated_Date]]&lt;tbl_vendors[[#This Row],[Created_Date]]</f>
        <v>0</v>
      </c>
      <c r="X259" t="b">
        <f>COUNTIF(tbl_vendors[Vendor_Name],tbl_vendors[[#This Row],[Vendor_Name]])&gt;1</f>
        <v>0</v>
      </c>
      <c r="Y259" s="14" cm="1">
        <f t="array" aca="1" ref="Y259" ca="1">IFERROR(SUM(L259:X259*1),4)</f>
        <v>0</v>
      </c>
      <c r="Z259" t="str">
        <f ca="1">IF(tbl_vendors[[#This Row],[error_count]]&gt;0,"FAIL","PASS")</f>
        <v>PASS</v>
      </c>
    </row>
    <row r="260" spans="1:26" x14ac:dyDescent="0.3">
      <c r="A260" t="s">
        <v>1061</v>
      </c>
      <c r="B260" t="s">
        <v>1062</v>
      </c>
      <c r="C260" t="s">
        <v>153</v>
      </c>
      <c r="D260" t="s">
        <v>1063</v>
      </c>
      <c r="E260" t="s">
        <v>155</v>
      </c>
      <c r="F260" t="s">
        <v>75</v>
      </c>
      <c r="G260" t="s">
        <v>1064</v>
      </c>
      <c r="H260" t="s">
        <v>47</v>
      </c>
      <c r="I260" t="s">
        <v>19</v>
      </c>
      <c r="J260" s="1">
        <v>44484</v>
      </c>
      <c r="K260" s="1">
        <v>46094</v>
      </c>
      <c r="L260" t="b">
        <f>COUNTIF(tbl_vendors[Vendor_ID],tbl_vendors[[#This Row],[Vendor_ID]])&gt;1</f>
        <v>0</v>
      </c>
      <c r="M260" t="b">
        <f>ISBLANK(tbl_vendors[[#This Row],[Vendor_ID]])</f>
        <v>0</v>
      </c>
      <c r="N260" t="b">
        <f>LEN(TRIM(tbl_vendors[[#This Row],[Vendor_Name]]))=0</f>
        <v>0</v>
      </c>
      <c r="O260" t="b">
        <f>LEN(TRIM(tbl_vendors[[#This Row],[Email]]))=0</f>
        <v>0</v>
      </c>
      <c r="P260" t="b">
        <f>OR(ISERROR(FIND("@",tbl_vendors[[#This Row],[Email]])),ISERROR(FIND(".",tbl_vendors[[#This Row],[Email]])))</f>
        <v>0</v>
      </c>
      <c r="Q260" t="b">
        <f>ISNA(MATCH(tbl_vendors[[#This Row],[Country]],tbl_country[country],0))</f>
        <v>0</v>
      </c>
      <c r="R260" t="b">
        <f>ISNA(MATCH(tbl_vendors[[#This Row],[Currency]],tbl_country[currency],0))</f>
        <v>0</v>
      </c>
      <c r="S260" t="b">
        <f>_xlfn.XLOOKUP(tbl_vendors[[#This Row],[Country]],tbl_country[country],tbl_country[currency],"NotFound")&lt;&gt;tbl_vendors[[#This Row],[Currency]]</f>
        <v>0</v>
      </c>
      <c r="T260" t="b">
        <f>ISNA(MATCH(tbl_vendors[[#This Row],[Payment_Terms]],tbl_payment_terms[Payment_Terms],0))</f>
        <v>0</v>
      </c>
      <c r="U260" t="b">
        <f>ISNA(MATCH(tbl_vendors[[#This Row],[Status]],tbl_status[valid_status]))</f>
        <v>0</v>
      </c>
      <c r="V260" t="b">
        <f ca="1">tbl_vendors[[#This Row],[Created_Date]]&gt;TODAY()</f>
        <v>0</v>
      </c>
      <c r="W260" t="b">
        <f>tbl_vendors[[#This Row],[Updated_Date]]&lt;tbl_vendors[[#This Row],[Created_Date]]</f>
        <v>0</v>
      </c>
      <c r="X260" t="b">
        <f>COUNTIF(tbl_vendors[Vendor_Name],tbl_vendors[[#This Row],[Vendor_Name]])&gt;1</f>
        <v>0</v>
      </c>
      <c r="Y260" s="14" cm="1">
        <f t="array" aca="1" ref="Y260" ca="1">IFERROR(SUM(L260:X260*1),4)</f>
        <v>0</v>
      </c>
      <c r="Z260" t="str">
        <f ca="1">IF(tbl_vendors[[#This Row],[error_count]]&gt;0,"FAIL","PASS")</f>
        <v>PASS</v>
      </c>
    </row>
    <row r="261" spans="1:26" x14ac:dyDescent="0.3">
      <c r="A261" t="s">
        <v>1065</v>
      </c>
      <c r="B261" t="s">
        <v>1066</v>
      </c>
      <c r="C261" t="s">
        <v>153</v>
      </c>
      <c r="D261" t="s">
        <v>1067</v>
      </c>
      <c r="E261" t="s">
        <v>155</v>
      </c>
      <c r="F261" t="s">
        <v>75</v>
      </c>
      <c r="G261" t="s">
        <v>1068</v>
      </c>
      <c r="H261" t="s">
        <v>25</v>
      </c>
      <c r="I261" t="s">
        <v>53</v>
      </c>
      <c r="J261" s="1">
        <v>45042</v>
      </c>
      <c r="K261" s="1">
        <v>45314</v>
      </c>
      <c r="L261" t="b">
        <f>COUNTIF(tbl_vendors[Vendor_ID],tbl_vendors[[#This Row],[Vendor_ID]])&gt;1</f>
        <v>0</v>
      </c>
      <c r="M261" t="b">
        <f>ISBLANK(tbl_vendors[[#This Row],[Vendor_ID]])</f>
        <v>0</v>
      </c>
      <c r="N261" t="b">
        <f>LEN(TRIM(tbl_vendors[[#This Row],[Vendor_Name]]))=0</f>
        <v>0</v>
      </c>
      <c r="O261" t="b">
        <f>LEN(TRIM(tbl_vendors[[#This Row],[Email]]))=0</f>
        <v>0</v>
      </c>
      <c r="P261" t="b">
        <f>OR(ISERROR(FIND("@",tbl_vendors[[#This Row],[Email]])),ISERROR(FIND(".",tbl_vendors[[#This Row],[Email]])))</f>
        <v>0</v>
      </c>
      <c r="Q261" t="b">
        <f>ISNA(MATCH(tbl_vendors[[#This Row],[Country]],tbl_country[country],0))</f>
        <v>0</v>
      </c>
      <c r="R261" t="b">
        <f>ISNA(MATCH(tbl_vendors[[#This Row],[Currency]],tbl_country[currency],0))</f>
        <v>0</v>
      </c>
      <c r="S261" t="b">
        <f>_xlfn.XLOOKUP(tbl_vendors[[#This Row],[Country]],tbl_country[country],tbl_country[currency],"NotFound")&lt;&gt;tbl_vendors[[#This Row],[Currency]]</f>
        <v>0</v>
      </c>
      <c r="T261" t="b">
        <f>ISNA(MATCH(tbl_vendors[[#This Row],[Payment_Terms]],tbl_payment_terms[Payment_Terms],0))</f>
        <v>0</v>
      </c>
      <c r="U261" t="b">
        <f>ISNA(MATCH(tbl_vendors[[#This Row],[Status]],tbl_status[valid_status]))</f>
        <v>1</v>
      </c>
      <c r="V261" t="b">
        <f ca="1">tbl_vendors[[#This Row],[Created_Date]]&gt;TODAY()</f>
        <v>0</v>
      </c>
      <c r="W261" t="b">
        <f>tbl_vendors[[#This Row],[Updated_Date]]&lt;tbl_vendors[[#This Row],[Created_Date]]</f>
        <v>0</v>
      </c>
      <c r="X261" t="b">
        <f>COUNTIF(tbl_vendors[Vendor_Name],tbl_vendors[[#This Row],[Vendor_Name]])&gt;1</f>
        <v>0</v>
      </c>
      <c r="Y261" s="14" cm="1">
        <f t="array" aca="1" ref="Y261" ca="1">IFERROR(SUM(L261:X261*1),4)</f>
        <v>1</v>
      </c>
      <c r="Z261" t="str">
        <f ca="1">IF(tbl_vendors[[#This Row],[error_count]]&gt;0,"FAIL","PASS")</f>
        <v>FAIL</v>
      </c>
    </row>
    <row r="262" spans="1:26" x14ac:dyDescent="0.3">
      <c r="A262" t="s">
        <v>1069</v>
      </c>
      <c r="B262" t="s">
        <v>1070</v>
      </c>
      <c r="C262" t="s">
        <v>153</v>
      </c>
      <c r="D262" t="s">
        <v>1071</v>
      </c>
      <c r="E262" t="s">
        <v>155</v>
      </c>
      <c r="F262" t="s">
        <v>32</v>
      </c>
      <c r="G262" t="s">
        <v>1072</v>
      </c>
      <c r="H262" t="s">
        <v>25</v>
      </c>
      <c r="I262" t="s">
        <v>26</v>
      </c>
      <c r="J262" s="1">
        <v>45542</v>
      </c>
      <c r="K262" s="1">
        <v>46077</v>
      </c>
      <c r="L262" t="b">
        <f>COUNTIF(tbl_vendors[Vendor_ID],tbl_vendors[[#This Row],[Vendor_ID]])&gt;1</f>
        <v>0</v>
      </c>
      <c r="M262" t="b">
        <f>ISBLANK(tbl_vendors[[#This Row],[Vendor_ID]])</f>
        <v>0</v>
      </c>
      <c r="N262" t="b">
        <f>LEN(TRIM(tbl_vendors[[#This Row],[Vendor_Name]]))=0</f>
        <v>0</v>
      </c>
      <c r="O262" t="b">
        <f>LEN(TRIM(tbl_vendors[[#This Row],[Email]]))=0</f>
        <v>0</v>
      </c>
      <c r="P262" t="b">
        <f>OR(ISERROR(FIND("@",tbl_vendors[[#This Row],[Email]])),ISERROR(FIND(".",tbl_vendors[[#This Row],[Email]])))</f>
        <v>0</v>
      </c>
      <c r="Q262" t="b">
        <f>ISNA(MATCH(tbl_vendors[[#This Row],[Country]],tbl_country[country],0))</f>
        <v>0</v>
      </c>
      <c r="R262" t="b">
        <f>ISNA(MATCH(tbl_vendors[[#This Row],[Currency]],tbl_country[currency],0))</f>
        <v>0</v>
      </c>
      <c r="S262" t="b">
        <f>_xlfn.XLOOKUP(tbl_vendors[[#This Row],[Country]],tbl_country[country],tbl_country[currency],"NotFound")&lt;&gt;tbl_vendors[[#This Row],[Currency]]</f>
        <v>0</v>
      </c>
      <c r="T262" t="b">
        <f>ISNA(MATCH(tbl_vendors[[#This Row],[Payment_Terms]],tbl_payment_terms[Payment_Terms],0))</f>
        <v>0</v>
      </c>
      <c r="U262" t="b">
        <f>ISNA(MATCH(tbl_vendors[[#This Row],[Status]],tbl_status[valid_status]))</f>
        <v>0</v>
      </c>
      <c r="V262" t="b">
        <f ca="1">tbl_vendors[[#This Row],[Created_Date]]&gt;TODAY()</f>
        <v>0</v>
      </c>
      <c r="W262" t="b">
        <f>tbl_vendors[[#This Row],[Updated_Date]]&lt;tbl_vendors[[#This Row],[Created_Date]]</f>
        <v>0</v>
      </c>
      <c r="X262" t="b">
        <f>COUNTIF(tbl_vendors[Vendor_Name],tbl_vendors[[#This Row],[Vendor_Name]])&gt;1</f>
        <v>0</v>
      </c>
      <c r="Y262" s="14" cm="1">
        <f t="array" aca="1" ref="Y262" ca="1">IFERROR(SUM(L262:X262*1),4)</f>
        <v>0</v>
      </c>
      <c r="Z262" t="str">
        <f ca="1">IF(tbl_vendors[[#This Row],[error_count]]&gt;0,"FAIL","PASS")</f>
        <v>PASS</v>
      </c>
    </row>
    <row r="263" spans="1:26" x14ac:dyDescent="0.3">
      <c r="A263" t="s">
        <v>1073</v>
      </c>
      <c r="B263" t="s">
        <v>1074</v>
      </c>
      <c r="C263" t="s">
        <v>37</v>
      </c>
      <c r="D263" t="s">
        <v>1075</v>
      </c>
      <c r="E263" t="s">
        <v>39</v>
      </c>
      <c r="F263" t="s">
        <v>32</v>
      </c>
      <c r="G263" t="s">
        <v>1076</v>
      </c>
      <c r="H263" t="s">
        <v>25</v>
      </c>
      <c r="I263" t="s">
        <v>26</v>
      </c>
      <c r="J263" s="1">
        <v>46161</v>
      </c>
      <c r="K263" s="1">
        <v>46161</v>
      </c>
      <c r="L263" t="b">
        <f>COUNTIF(tbl_vendors[Vendor_ID],tbl_vendors[[#This Row],[Vendor_ID]])&gt;1</f>
        <v>0</v>
      </c>
      <c r="M263" t="b">
        <f>ISBLANK(tbl_vendors[[#This Row],[Vendor_ID]])</f>
        <v>0</v>
      </c>
      <c r="N263" t="b">
        <f>LEN(TRIM(tbl_vendors[[#This Row],[Vendor_Name]]))=0</f>
        <v>0</v>
      </c>
      <c r="O263" t="b">
        <f>LEN(TRIM(tbl_vendors[[#This Row],[Email]]))=0</f>
        <v>0</v>
      </c>
      <c r="P263" t="b">
        <f>OR(ISERROR(FIND("@",tbl_vendors[[#This Row],[Email]])),ISERROR(FIND(".",tbl_vendors[[#This Row],[Email]])))</f>
        <v>0</v>
      </c>
      <c r="Q263" t="b">
        <f>ISNA(MATCH(tbl_vendors[[#This Row],[Country]],tbl_country[country],0))</f>
        <v>0</v>
      </c>
      <c r="R263" t="b">
        <f>ISNA(MATCH(tbl_vendors[[#This Row],[Currency]],tbl_country[currency],0))</f>
        <v>0</v>
      </c>
      <c r="S263" t="b">
        <f>_xlfn.XLOOKUP(tbl_vendors[[#This Row],[Country]],tbl_country[country],tbl_country[currency],"NotFound")&lt;&gt;tbl_vendors[[#This Row],[Currency]]</f>
        <v>0</v>
      </c>
      <c r="T263" t="b">
        <f>ISNA(MATCH(tbl_vendors[[#This Row],[Payment_Terms]],tbl_payment_terms[Payment_Terms],0))</f>
        <v>0</v>
      </c>
      <c r="U263" t="b">
        <f>ISNA(MATCH(tbl_vendors[[#This Row],[Status]],tbl_status[valid_status]))</f>
        <v>0</v>
      </c>
      <c r="V263" t="b">
        <f ca="1">tbl_vendors[[#This Row],[Created_Date]]&gt;TODAY()</f>
        <v>0</v>
      </c>
      <c r="W263" t="b">
        <f>tbl_vendors[[#This Row],[Updated_Date]]&lt;tbl_vendors[[#This Row],[Created_Date]]</f>
        <v>0</v>
      </c>
      <c r="X263" t="b">
        <f>COUNTIF(tbl_vendors[Vendor_Name],tbl_vendors[[#This Row],[Vendor_Name]])&gt;1</f>
        <v>0</v>
      </c>
      <c r="Y263" s="14" cm="1">
        <f t="array" aca="1" ref="Y263" ca="1">IFERROR(SUM(L263:X263*1),4)</f>
        <v>0</v>
      </c>
      <c r="Z263" t="str">
        <f ca="1">IF(tbl_vendors[[#This Row],[error_count]]&gt;0,"FAIL","PASS")</f>
        <v>PASS</v>
      </c>
    </row>
    <row r="264" spans="1:26" x14ac:dyDescent="0.3">
      <c r="A264" t="s">
        <v>1077</v>
      </c>
      <c r="B264" t="s">
        <v>1078</v>
      </c>
      <c r="C264" t="s">
        <v>72</v>
      </c>
      <c r="D264" t="s">
        <v>1079</v>
      </c>
      <c r="E264" t="s">
        <v>74</v>
      </c>
      <c r="F264" t="s">
        <v>23</v>
      </c>
      <c r="G264" t="s">
        <v>1080</v>
      </c>
      <c r="H264" t="s">
        <v>47</v>
      </c>
      <c r="I264" t="s">
        <v>26</v>
      </c>
      <c r="J264" s="1">
        <v>45734</v>
      </c>
      <c r="K264" s="1">
        <v>45780</v>
      </c>
      <c r="L264" t="b">
        <f>COUNTIF(tbl_vendors[Vendor_ID],tbl_vendors[[#This Row],[Vendor_ID]])&gt;1</f>
        <v>0</v>
      </c>
      <c r="M264" t="b">
        <f>ISBLANK(tbl_vendors[[#This Row],[Vendor_ID]])</f>
        <v>0</v>
      </c>
      <c r="N264" t="b">
        <f>LEN(TRIM(tbl_vendors[[#This Row],[Vendor_Name]]))=0</f>
        <v>0</v>
      </c>
      <c r="O264" t="b">
        <f>LEN(TRIM(tbl_vendors[[#This Row],[Email]]))=0</f>
        <v>0</v>
      </c>
      <c r="P264" t="b">
        <f>OR(ISERROR(FIND("@",tbl_vendors[[#This Row],[Email]])),ISERROR(FIND(".",tbl_vendors[[#This Row],[Email]])))</f>
        <v>0</v>
      </c>
      <c r="Q264" t="b">
        <f>ISNA(MATCH(tbl_vendors[[#This Row],[Country]],tbl_country[country],0))</f>
        <v>0</v>
      </c>
      <c r="R264" t="b">
        <f>ISNA(MATCH(tbl_vendors[[#This Row],[Currency]],tbl_country[currency],0))</f>
        <v>1</v>
      </c>
      <c r="S264" t="b">
        <f>_xlfn.XLOOKUP(tbl_vendors[[#This Row],[Country]],tbl_country[country],tbl_country[currency],"NotFound")&lt;&gt;tbl_vendors[[#This Row],[Currency]]</f>
        <v>1</v>
      </c>
      <c r="T264" t="b">
        <f>ISNA(MATCH(tbl_vendors[[#This Row],[Payment_Terms]],tbl_payment_terms[Payment_Terms],0))</f>
        <v>0</v>
      </c>
      <c r="U264" t="b">
        <f>ISNA(MATCH(tbl_vendors[[#This Row],[Status]],tbl_status[valid_status]))</f>
        <v>0</v>
      </c>
      <c r="V264" t="b">
        <f ca="1">tbl_vendors[[#This Row],[Created_Date]]&gt;TODAY()</f>
        <v>0</v>
      </c>
      <c r="W264" t="b">
        <f>tbl_vendors[[#This Row],[Updated_Date]]&lt;tbl_vendors[[#This Row],[Created_Date]]</f>
        <v>0</v>
      </c>
      <c r="X264" t="b">
        <f>COUNTIF(tbl_vendors[Vendor_Name],tbl_vendors[[#This Row],[Vendor_Name]])&gt;1</f>
        <v>0</v>
      </c>
      <c r="Y264" s="14" cm="1">
        <f t="array" aca="1" ref="Y264" ca="1">IFERROR(SUM(L264:X264*1),4)</f>
        <v>2</v>
      </c>
      <c r="Z264" t="str">
        <f ca="1">IF(tbl_vendors[[#This Row],[error_count]]&gt;0,"FAIL","PASS")</f>
        <v>FAIL</v>
      </c>
    </row>
    <row r="265" spans="1:26" x14ac:dyDescent="0.3">
      <c r="A265" t="s">
        <v>1081</v>
      </c>
      <c r="B265" t="s">
        <v>1082</v>
      </c>
      <c r="C265" t="s">
        <v>109</v>
      </c>
      <c r="D265" t="s">
        <v>1083</v>
      </c>
      <c r="E265" t="s">
        <v>39</v>
      </c>
      <c r="F265" t="s">
        <v>32</v>
      </c>
      <c r="G265" t="s">
        <v>1084</v>
      </c>
      <c r="H265" t="s">
        <v>42</v>
      </c>
      <c r="I265" t="s">
        <v>53</v>
      </c>
      <c r="J265" s="1">
        <v>45848</v>
      </c>
      <c r="K265" s="1">
        <v>45928</v>
      </c>
      <c r="L265" t="b">
        <f>COUNTIF(tbl_vendors[Vendor_ID],tbl_vendors[[#This Row],[Vendor_ID]])&gt;1</f>
        <v>0</v>
      </c>
      <c r="M265" t="b">
        <f>ISBLANK(tbl_vendors[[#This Row],[Vendor_ID]])</f>
        <v>0</v>
      </c>
      <c r="N265" t="b">
        <f>LEN(TRIM(tbl_vendors[[#This Row],[Vendor_Name]]))=0</f>
        <v>0</v>
      </c>
      <c r="O265" t="b">
        <f>LEN(TRIM(tbl_vendors[[#This Row],[Email]]))=0</f>
        <v>0</v>
      </c>
      <c r="P265" t="b">
        <f>OR(ISERROR(FIND("@",tbl_vendors[[#This Row],[Email]])),ISERROR(FIND(".",tbl_vendors[[#This Row],[Email]])))</f>
        <v>0</v>
      </c>
      <c r="Q265" t="b">
        <f>ISNA(MATCH(tbl_vendors[[#This Row],[Country]],tbl_country[country],0))</f>
        <v>0</v>
      </c>
      <c r="R265" t="b">
        <f>ISNA(MATCH(tbl_vendors[[#This Row],[Currency]],tbl_country[currency],0))</f>
        <v>0</v>
      </c>
      <c r="S265" t="b">
        <f>_xlfn.XLOOKUP(tbl_vendors[[#This Row],[Country]],tbl_country[country],tbl_country[currency],"NotFound")&lt;&gt;tbl_vendors[[#This Row],[Currency]]</f>
        <v>1</v>
      </c>
      <c r="T265" t="b">
        <f>ISNA(MATCH(tbl_vendors[[#This Row],[Payment_Terms]],tbl_payment_terms[Payment_Terms],0))</f>
        <v>0</v>
      </c>
      <c r="U265" t="b">
        <f>ISNA(MATCH(tbl_vendors[[#This Row],[Status]],tbl_status[valid_status]))</f>
        <v>1</v>
      </c>
      <c r="V265" t="b">
        <f ca="1">tbl_vendors[[#This Row],[Created_Date]]&gt;TODAY()</f>
        <v>0</v>
      </c>
      <c r="W265" t="b">
        <f>tbl_vendors[[#This Row],[Updated_Date]]&lt;tbl_vendors[[#This Row],[Created_Date]]</f>
        <v>0</v>
      </c>
      <c r="X265" t="b">
        <f>COUNTIF(tbl_vendors[Vendor_Name],tbl_vendors[[#This Row],[Vendor_Name]])&gt;1</f>
        <v>0</v>
      </c>
      <c r="Y265" s="14" cm="1">
        <f t="array" aca="1" ref="Y265" ca="1">IFERROR(SUM(L265:X265*1),4)</f>
        <v>2</v>
      </c>
      <c r="Z265" t="str">
        <f ca="1">IF(tbl_vendors[[#This Row],[error_count]]&gt;0,"FAIL","PASS")</f>
        <v>FAIL</v>
      </c>
    </row>
    <row r="266" spans="1:26" x14ac:dyDescent="0.3">
      <c r="A266" t="s">
        <v>1085</v>
      </c>
      <c r="B266" t="s">
        <v>1086</v>
      </c>
      <c r="C266" t="s">
        <v>153</v>
      </c>
      <c r="D266" t="s">
        <v>1087</v>
      </c>
      <c r="E266" t="s">
        <v>155</v>
      </c>
      <c r="F266" t="s">
        <v>75</v>
      </c>
      <c r="G266" t="s">
        <v>1088</v>
      </c>
      <c r="H266" t="s">
        <v>52</v>
      </c>
      <c r="I266" t="s">
        <v>26</v>
      </c>
      <c r="J266" s="1">
        <v>45123</v>
      </c>
      <c r="K266" s="1">
        <v>45321</v>
      </c>
      <c r="L266" t="b">
        <f>COUNTIF(tbl_vendors[Vendor_ID],tbl_vendors[[#This Row],[Vendor_ID]])&gt;1</f>
        <v>0</v>
      </c>
      <c r="M266" t="b">
        <f>ISBLANK(tbl_vendors[[#This Row],[Vendor_ID]])</f>
        <v>0</v>
      </c>
      <c r="N266" t="b">
        <f>LEN(TRIM(tbl_vendors[[#This Row],[Vendor_Name]]))=0</f>
        <v>0</v>
      </c>
      <c r="O266" t="b">
        <f>LEN(TRIM(tbl_vendors[[#This Row],[Email]]))=0</f>
        <v>0</v>
      </c>
      <c r="P266" t="b">
        <f>OR(ISERROR(FIND("@",tbl_vendors[[#This Row],[Email]])),ISERROR(FIND(".",tbl_vendors[[#This Row],[Email]])))</f>
        <v>0</v>
      </c>
      <c r="Q266" t="b">
        <f>ISNA(MATCH(tbl_vendors[[#This Row],[Country]],tbl_country[country],0))</f>
        <v>0</v>
      </c>
      <c r="R266" t="b">
        <f>ISNA(MATCH(tbl_vendors[[#This Row],[Currency]],tbl_country[currency],0))</f>
        <v>0</v>
      </c>
      <c r="S266" t="b">
        <f>_xlfn.XLOOKUP(tbl_vendors[[#This Row],[Country]],tbl_country[country],tbl_country[currency],"NotFound")&lt;&gt;tbl_vendors[[#This Row],[Currency]]</f>
        <v>0</v>
      </c>
      <c r="T266" t="b">
        <f>ISNA(MATCH(tbl_vendors[[#This Row],[Payment_Terms]],tbl_payment_terms[Payment_Terms],0))</f>
        <v>0</v>
      </c>
      <c r="U266" t="b">
        <f>ISNA(MATCH(tbl_vendors[[#This Row],[Status]],tbl_status[valid_status]))</f>
        <v>0</v>
      </c>
      <c r="V266" t="b">
        <f ca="1">tbl_vendors[[#This Row],[Created_Date]]&gt;TODAY()</f>
        <v>0</v>
      </c>
      <c r="W266" t="b">
        <f>tbl_vendors[[#This Row],[Updated_Date]]&lt;tbl_vendors[[#This Row],[Created_Date]]</f>
        <v>0</v>
      </c>
      <c r="X266" t="b">
        <f>COUNTIF(tbl_vendors[Vendor_Name],tbl_vendors[[#This Row],[Vendor_Name]])&gt;1</f>
        <v>0</v>
      </c>
      <c r="Y266" s="14" cm="1">
        <f t="array" aca="1" ref="Y266" ca="1">IFERROR(SUM(L266:X266*1),4)</f>
        <v>0</v>
      </c>
      <c r="Z266" t="str">
        <f ca="1">IF(tbl_vendors[[#This Row],[error_count]]&gt;0,"FAIL","PASS")</f>
        <v>PASS</v>
      </c>
    </row>
    <row r="267" spans="1:26" x14ac:dyDescent="0.3">
      <c r="A267" t="s">
        <v>1089</v>
      </c>
      <c r="B267" t="s">
        <v>1090</v>
      </c>
      <c r="C267" t="s">
        <v>153</v>
      </c>
      <c r="D267" t="s">
        <v>1091</v>
      </c>
      <c r="E267" t="s">
        <v>155</v>
      </c>
      <c r="F267" t="s">
        <v>16</v>
      </c>
      <c r="G267" t="s">
        <v>1092</v>
      </c>
      <c r="H267" t="s">
        <v>69</v>
      </c>
      <c r="I267" t="s">
        <v>19</v>
      </c>
      <c r="J267" s="1">
        <v>45379</v>
      </c>
      <c r="K267" s="1">
        <v>45519</v>
      </c>
      <c r="L267" t="b">
        <f>COUNTIF(tbl_vendors[Vendor_ID],tbl_vendors[[#This Row],[Vendor_ID]])&gt;1</f>
        <v>0</v>
      </c>
      <c r="M267" t="b">
        <f>ISBLANK(tbl_vendors[[#This Row],[Vendor_ID]])</f>
        <v>0</v>
      </c>
      <c r="N267" t="b">
        <f>LEN(TRIM(tbl_vendors[[#This Row],[Vendor_Name]]))=0</f>
        <v>0</v>
      </c>
      <c r="O267" t="b">
        <f>LEN(TRIM(tbl_vendors[[#This Row],[Email]]))=0</f>
        <v>0</v>
      </c>
      <c r="P267" t="b">
        <f>OR(ISERROR(FIND("@",tbl_vendors[[#This Row],[Email]])),ISERROR(FIND(".",tbl_vendors[[#This Row],[Email]])))</f>
        <v>0</v>
      </c>
      <c r="Q267" t="b">
        <f>ISNA(MATCH(tbl_vendors[[#This Row],[Country]],tbl_country[country],0))</f>
        <v>0</v>
      </c>
      <c r="R267" t="b">
        <f>ISNA(MATCH(tbl_vendors[[#This Row],[Currency]],tbl_country[currency],0))</f>
        <v>0</v>
      </c>
      <c r="S267" t="b">
        <f>_xlfn.XLOOKUP(tbl_vendors[[#This Row],[Country]],tbl_country[country],tbl_country[currency],"NotFound")&lt;&gt;tbl_vendors[[#This Row],[Currency]]</f>
        <v>0</v>
      </c>
      <c r="T267" t="b">
        <f>ISNA(MATCH(tbl_vendors[[#This Row],[Payment_Terms]],tbl_payment_terms[Payment_Terms],0))</f>
        <v>0</v>
      </c>
      <c r="U267" t="b">
        <f>ISNA(MATCH(tbl_vendors[[#This Row],[Status]],tbl_status[valid_status]))</f>
        <v>0</v>
      </c>
      <c r="V267" t="b">
        <f ca="1">tbl_vendors[[#This Row],[Created_Date]]&gt;TODAY()</f>
        <v>0</v>
      </c>
      <c r="W267" t="b">
        <f>tbl_vendors[[#This Row],[Updated_Date]]&lt;tbl_vendors[[#This Row],[Created_Date]]</f>
        <v>0</v>
      </c>
      <c r="X267" t="b">
        <f>COUNTIF(tbl_vendors[Vendor_Name],tbl_vendors[[#This Row],[Vendor_Name]])&gt;1</f>
        <v>0</v>
      </c>
      <c r="Y267" s="14" cm="1">
        <f t="array" aca="1" ref="Y267" ca="1">IFERROR(SUM(L267:X267*1),4)</f>
        <v>0</v>
      </c>
      <c r="Z267" t="str">
        <f ca="1">IF(tbl_vendors[[#This Row],[error_count]]&gt;0,"FAIL","PASS")</f>
        <v>PASS</v>
      </c>
    </row>
    <row r="268" spans="1:26" x14ac:dyDescent="0.3">
      <c r="A268" t="s">
        <v>1093</v>
      </c>
      <c r="B268" t="s">
        <v>1094</v>
      </c>
      <c r="C268" t="s">
        <v>153</v>
      </c>
      <c r="D268" t="s">
        <v>1095</v>
      </c>
      <c r="E268" t="s">
        <v>155</v>
      </c>
      <c r="F268" t="s">
        <v>40</v>
      </c>
      <c r="G268" t="s">
        <v>1096</v>
      </c>
      <c r="H268" t="s">
        <v>42</v>
      </c>
      <c r="I268" t="s">
        <v>26</v>
      </c>
      <c r="J268" s="1">
        <v>45832</v>
      </c>
      <c r="K268" s="1">
        <v>46037</v>
      </c>
      <c r="L268" t="b">
        <f>COUNTIF(tbl_vendors[Vendor_ID],tbl_vendors[[#This Row],[Vendor_ID]])&gt;1</f>
        <v>0</v>
      </c>
      <c r="M268" t="b">
        <f>ISBLANK(tbl_vendors[[#This Row],[Vendor_ID]])</f>
        <v>0</v>
      </c>
      <c r="N268" t="b">
        <f>LEN(TRIM(tbl_vendors[[#This Row],[Vendor_Name]]))=0</f>
        <v>0</v>
      </c>
      <c r="O268" t="b">
        <f>LEN(TRIM(tbl_vendors[[#This Row],[Email]]))=0</f>
        <v>0</v>
      </c>
      <c r="P268" t="b">
        <f>OR(ISERROR(FIND("@",tbl_vendors[[#This Row],[Email]])),ISERROR(FIND(".",tbl_vendors[[#This Row],[Email]])))</f>
        <v>0</v>
      </c>
      <c r="Q268" t="b">
        <f>ISNA(MATCH(tbl_vendors[[#This Row],[Country]],tbl_country[country],0))</f>
        <v>0</v>
      </c>
      <c r="R268" t="b">
        <f>ISNA(MATCH(tbl_vendors[[#This Row],[Currency]],tbl_country[currency],0))</f>
        <v>0</v>
      </c>
      <c r="S268" t="b">
        <f>_xlfn.XLOOKUP(tbl_vendors[[#This Row],[Country]],tbl_country[country],tbl_country[currency],"NotFound")&lt;&gt;tbl_vendors[[#This Row],[Currency]]</f>
        <v>0</v>
      </c>
      <c r="T268" t="b">
        <f>ISNA(MATCH(tbl_vendors[[#This Row],[Payment_Terms]],tbl_payment_terms[Payment_Terms],0))</f>
        <v>0</v>
      </c>
      <c r="U268" t="b">
        <f>ISNA(MATCH(tbl_vendors[[#This Row],[Status]],tbl_status[valid_status]))</f>
        <v>0</v>
      </c>
      <c r="V268" t="b">
        <f ca="1">tbl_vendors[[#This Row],[Created_Date]]&gt;TODAY()</f>
        <v>0</v>
      </c>
      <c r="W268" t="b">
        <f>tbl_vendors[[#This Row],[Updated_Date]]&lt;tbl_vendors[[#This Row],[Created_Date]]</f>
        <v>0</v>
      </c>
      <c r="X268" t="b">
        <f>COUNTIF(tbl_vendors[Vendor_Name],tbl_vendors[[#This Row],[Vendor_Name]])&gt;1</f>
        <v>0</v>
      </c>
      <c r="Y268" s="14" cm="1">
        <f t="array" aca="1" ref="Y268" ca="1">IFERROR(SUM(L268:X268*1),4)</f>
        <v>0</v>
      </c>
      <c r="Z268" t="str">
        <f ca="1">IF(tbl_vendors[[#This Row],[error_count]]&gt;0,"FAIL","PASS")</f>
        <v>PASS</v>
      </c>
    </row>
    <row r="269" spans="1:26" x14ac:dyDescent="0.3">
      <c r="A269" t="s">
        <v>1097</v>
      </c>
      <c r="B269" t="s">
        <v>1098</v>
      </c>
      <c r="C269" t="s">
        <v>100</v>
      </c>
      <c r="D269" t="s">
        <v>1099</v>
      </c>
      <c r="E269" t="s">
        <v>39</v>
      </c>
      <c r="F269" t="s">
        <v>16</v>
      </c>
      <c r="G269" t="s">
        <v>1100</v>
      </c>
      <c r="H269" t="s">
        <v>52</v>
      </c>
      <c r="I269" t="s">
        <v>19</v>
      </c>
      <c r="J269" s="1">
        <v>44890</v>
      </c>
      <c r="K269" s="1">
        <v>45454</v>
      </c>
      <c r="L269" t="b">
        <f>COUNTIF(tbl_vendors[Vendor_ID],tbl_vendors[[#This Row],[Vendor_ID]])&gt;1</f>
        <v>0</v>
      </c>
      <c r="M269" t="b">
        <f>ISBLANK(tbl_vendors[[#This Row],[Vendor_ID]])</f>
        <v>0</v>
      </c>
      <c r="N269" t="b">
        <f>LEN(TRIM(tbl_vendors[[#This Row],[Vendor_Name]]))=0</f>
        <v>0</v>
      </c>
      <c r="O269" t="b">
        <f>LEN(TRIM(tbl_vendors[[#This Row],[Email]]))=0</f>
        <v>0</v>
      </c>
      <c r="P269" t="b">
        <f>OR(ISERROR(FIND("@",tbl_vendors[[#This Row],[Email]])),ISERROR(FIND(".",tbl_vendors[[#This Row],[Email]])))</f>
        <v>0</v>
      </c>
      <c r="Q269" t="b">
        <f>ISNA(MATCH(tbl_vendors[[#This Row],[Country]],tbl_country[country],0))</f>
        <v>0</v>
      </c>
      <c r="R269" t="b">
        <f>ISNA(MATCH(tbl_vendors[[#This Row],[Currency]],tbl_country[currency],0))</f>
        <v>0</v>
      </c>
      <c r="S269" t="b">
        <f>_xlfn.XLOOKUP(tbl_vendors[[#This Row],[Country]],tbl_country[country],tbl_country[currency],"NotFound")&lt;&gt;tbl_vendors[[#This Row],[Currency]]</f>
        <v>0</v>
      </c>
      <c r="T269" t="b">
        <f>ISNA(MATCH(tbl_vendors[[#This Row],[Payment_Terms]],tbl_payment_terms[Payment_Terms],0))</f>
        <v>0</v>
      </c>
      <c r="U269" t="b">
        <f>ISNA(MATCH(tbl_vendors[[#This Row],[Status]],tbl_status[valid_status]))</f>
        <v>0</v>
      </c>
      <c r="V269" t="b">
        <f ca="1">tbl_vendors[[#This Row],[Created_Date]]&gt;TODAY()</f>
        <v>0</v>
      </c>
      <c r="W269" t="b">
        <f>tbl_vendors[[#This Row],[Updated_Date]]&lt;tbl_vendors[[#This Row],[Created_Date]]</f>
        <v>0</v>
      </c>
      <c r="X269" t="b">
        <f>COUNTIF(tbl_vendors[Vendor_Name],tbl_vendors[[#This Row],[Vendor_Name]])&gt;1</f>
        <v>0</v>
      </c>
      <c r="Y269" s="14" cm="1">
        <f t="array" aca="1" ref="Y269" ca="1">IFERROR(SUM(L269:X269*1),4)</f>
        <v>0</v>
      </c>
      <c r="Z269" t="str">
        <f ca="1">IF(tbl_vendors[[#This Row],[error_count]]&gt;0,"FAIL","PASS")</f>
        <v>PASS</v>
      </c>
    </row>
    <row r="270" spans="1:26" x14ac:dyDescent="0.3">
      <c r="A270" t="s">
        <v>1101</v>
      </c>
      <c r="B270" t="s">
        <v>1102</v>
      </c>
      <c r="C270" t="s">
        <v>13</v>
      </c>
      <c r="D270" t="s">
        <v>1103</v>
      </c>
      <c r="E270" t="s">
        <v>15</v>
      </c>
      <c r="F270" t="s">
        <v>32</v>
      </c>
      <c r="G270" t="s">
        <v>1104</v>
      </c>
      <c r="H270" t="s">
        <v>42</v>
      </c>
      <c r="I270" t="s">
        <v>53</v>
      </c>
      <c r="J270" s="1">
        <v>45609</v>
      </c>
      <c r="K270" s="1">
        <v>45914</v>
      </c>
      <c r="L270" t="b">
        <f>COUNTIF(tbl_vendors[Vendor_ID],tbl_vendors[[#This Row],[Vendor_ID]])&gt;1</f>
        <v>0</v>
      </c>
      <c r="M270" t="b">
        <f>ISBLANK(tbl_vendors[[#This Row],[Vendor_ID]])</f>
        <v>0</v>
      </c>
      <c r="N270" t="b">
        <f>LEN(TRIM(tbl_vendors[[#This Row],[Vendor_Name]]))=0</f>
        <v>0</v>
      </c>
      <c r="O270" t="b">
        <f>LEN(TRIM(tbl_vendors[[#This Row],[Email]]))=0</f>
        <v>0</v>
      </c>
      <c r="P270" t="b">
        <f>OR(ISERROR(FIND("@",tbl_vendors[[#This Row],[Email]])),ISERROR(FIND(".",tbl_vendors[[#This Row],[Email]])))</f>
        <v>0</v>
      </c>
      <c r="Q270" t="b">
        <f>ISNA(MATCH(tbl_vendors[[#This Row],[Country]],tbl_country[country],0))</f>
        <v>0</v>
      </c>
      <c r="R270" t="b">
        <f>ISNA(MATCH(tbl_vendors[[#This Row],[Currency]],tbl_country[currency],0))</f>
        <v>1</v>
      </c>
      <c r="S270" t="b">
        <f>_xlfn.XLOOKUP(tbl_vendors[[#This Row],[Country]],tbl_country[country],tbl_country[currency],"NotFound")&lt;&gt;tbl_vendors[[#This Row],[Currency]]</f>
        <v>1</v>
      </c>
      <c r="T270" t="b">
        <f>ISNA(MATCH(tbl_vendors[[#This Row],[Payment_Terms]],tbl_payment_terms[Payment_Terms],0))</f>
        <v>0</v>
      </c>
      <c r="U270" t="b">
        <f>ISNA(MATCH(tbl_vendors[[#This Row],[Status]],tbl_status[valid_status]))</f>
        <v>1</v>
      </c>
      <c r="V270" t="b">
        <f ca="1">tbl_vendors[[#This Row],[Created_Date]]&gt;TODAY()</f>
        <v>0</v>
      </c>
      <c r="W270" t="b">
        <f>tbl_vendors[[#This Row],[Updated_Date]]&lt;tbl_vendors[[#This Row],[Created_Date]]</f>
        <v>0</v>
      </c>
      <c r="X270" t="b">
        <f>COUNTIF(tbl_vendors[Vendor_Name],tbl_vendors[[#This Row],[Vendor_Name]])&gt;1</f>
        <v>0</v>
      </c>
      <c r="Y270" s="14" cm="1">
        <f t="array" aca="1" ref="Y270" ca="1">IFERROR(SUM(L270:X270*1),4)</f>
        <v>3</v>
      </c>
      <c r="Z270" t="str">
        <f ca="1">IF(tbl_vendors[[#This Row],[error_count]]&gt;0,"FAIL","PASS")</f>
        <v>FAIL</v>
      </c>
    </row>
    <row r="271" spans="1:26" x14ac:dyDescent="0.3">
      <c r="A271" t="s">
        <v>1105</v>
      </c>
      <c r="B271" t="s">
        <v>1106</v>
      </c>
      <c r="C271" t="s">
        <v>72</v>
      </c>
      <c r="D271" t="s">
        <v>1107</v>
      </c>
      <c r="E271" t="s">
        <v>74</v>
      </c>
      <c r="F271" t="s">
        <v>16</v>
      </c>
      <c r="G271" t="s">
        <v>1108</v>
      </c>
      <c r="H271" t="s">
        <v>25</v>
      </c>
      <c r="I271" t="s">
        <v>19</v>
      </c>
      <c r="J271" s="1">
        <v>46105</v>
      </c>
      <c r="K271" s="1">
        <v>46183</v>
      </c>
      <c r="L271" t="b">
        <f>COUNTIF(tbl_vendors[Vendor_ID],tbl_vendors[[#This Row],[Vendor_ID]])&gt;1</f>
        <v>0</v>
      </c>
      <c r="M271" t="b">
        <f>ISBLANK(tbl_vendors[[#This Row],[Vendor_ID]])</f>
        <v>0</v>
      </c>
      <c r="N271" t="b">
        <f>LEN(TRIM(tbl_vendors[[#This Row],[Vendor_Name]]))=0</f>
        <v>0</v>
      </c>
      <c r="O271" t="b">
        <f>LEN(TRIM(tbl_vendors[[#This Row],[Email]]))=0</f>
        <v>0</v>
      </c>
      <c r="P271" t="b">
        <f>OR(ISERROR(FIND("@",tbl_vendors[[#This Row],[Email]])),ISERROR(FIND(".",tbl_vendors[[#This Row],[Email]])))</f>
        <v>0</v>
      </c>
      <c r="Q271" t="b">
        <f>ISNA(MATCH(tbl_vendors[[#This Row],[Country]],tbl_country[country],0))</f>
        <v>0</v>
      </c>
      <c r="R271" t="b">
        <f>ISNA(MATCH(tbl_vendors[[#This Row],[Currency]],tbl_country[currency],0))</f>
        <v>1</v>
      </c>
      <c r="S271" t="b">
        <f>_xlfn.XLOOKUP(tbl_vendors[[#This Row],[Country]],tbl_country[country],tbl_country[currency],"NotFound")&lt;&gt;tbl_vendors[[#This Row],[Currency]]</f>
        <v>1</v>
      </c>
      <c r="T271" t="b">
        <f>ISNA(MATCH(tbl_vendors[[#This Row],[Payment_Terms]],tbl_payment_terms[Payment_Terms],0))</f>
        <v>0</v>
      </c>
      <c r="U271" t="b">
        <f>ISNA(MATCH(tbl_vendors[[#This Row],[Status]],tbl_status[valid_status]))</f>
        <v>0</v>
      </c>
      <c r="V271" t="b">
        <f ca="1">tbl_vendors[[#This Row],[Created_Date]]&gt;TODAY()</f>
        <v>0</v>
      </c>
      <c r="W271" t="b">
        <f>tbl_vendors[[#This Row],[Updated_Date]]&lt;tbl_vendors[[#This Row],[Created_Date]]</f>
        <v>0</v>
      </c>
      <c r="X271" t="b">
        <f>COUNTIF(tbl_vendors[Vendor_Name],tbl_vendors[[#This Row],[Vendor_Name]])&gt;1</f>
        <v>0</v>
      </c>
      <c r="Y271" s="14" cm="1">
        <f t="array" aca="1" ref="Y271" ca="1">IFERROR(SUM(L271:X271*1),4)</f>
        <v>2</v>
      </c>
      <c r="Z271" t="str">
        <f ca="1">IF(tbl_vendors[[#This Row],[error_count]]&gt;0,"FAIL","PASS")</f>
        <v>FAIL</v>
      </c>
    </row>
    <row r="272" spans="1:26" x14ac:dyDescent="0.3">
      <c r="A272" t="s">
        <v>1109</v>
      </c>
      <c r="B272" t="s">
        <v>1110</v>
      </c>
      <c r="C272" t="s">
        <v>13</v>
      </c>
      <c r="D272" t="s">
        <v>1111</v>
      </c>
      <c r="E272" t="s">
        <v>15</v>
      </c>
      <c r="F272" t="s">
        <v>32</v>
      </c>
      <c r="G272" t="s">
        <v>1112</v>
      </c>
      <c r="H272" t="s">
        <v>52</v>
      </c>
      <c r="I272" t="s">
        <v>19</v>
      </c>
      <c r="J272" s="1">
        <v>45083</v>
      </c>
      <c r="K272" s="1">
        <v>45090</v>
      </c>
      <c r="L272" t="b">
        <f>COUNTIF(tbl_vendors[Vendor_ID],tbl_vendors[[#This Row],[Vendor_ID]])&gt;1</f>
        <v>0</v>
      </c>
      <c r="M272" t="b">
        <f>ISBLANK(tbl_vendors[[#This Row],[Vendor_ID]])</f>
        <v>0</v>
      </c>
      <c r="N272" t="b">
        <f>LEN(TRIM(tbl_vendors[[#This Row],[Vendor_Name]]))=0</f>
        <v>0</v>
      </c>
      <c r="O272" t="b">
        <f>LEN(TRIM(tbl_vendors[[#This Row],[Email]]))=0</f>
        <v>0</v>
      </c>
      <c r="P272" t="b">
        <f>OR(ISERROR(FIND("@",tbl_vendors[[#This Row],[Email]])),ISERROR(FIND(".",tbl_vendors[[#This Row],[Email]])))</f>
        <v>0</v>
      </c>
      <c r="Q272" t="b">
        <f>ISNA(MATCH(tbl_vendors[[#This Row],[Country]],tbl_country[country],0))</f>
        <v>0</v>
      </c>
      <c r="R272" t="b">
        <f>ISNA(MATCH(tbl_vendors[[#This Row],[Currency]],tbl_country[currency],0))</f>
        <v>1</v>
      </c>
      <c r="S272" t="b">
        <f>_xlfn.XLOOKUP(tbl_vendors[[#This Row],[Country]],tbl_country[country],tbl_country[currency],"NotFound")&lt;&gt;tbl_vendors[[#This Row],[Currency]]</f>
        <v>1</v>
      </c>
      <c r="T272" t="b">
        <f>ISNA(MATCH(tbl_vendors[[#This Row],[Payment_Terms]],tbl_payment_terms[Payment_Terms],0))</f>
        <v>0</v>
      </c>
      <c r="U272" t="b">
        <f>ISNA(MATCH(tbl_vendors[[#This Row],[Status]],tbl_status[valid_status]))</f>
        <v>0</v>
      </c>
      <c r="V272" t="b">
        <f ca="1">tbl_vendors[[#This Row],[Created_Date]]&gt;TODAY()</f>
        <v>0</v>
      </c>
      <c r="W272" t="b">
        <f>tbl_vendors[[#This Row],[Updated_Date]]&lt;tbl_vendors[[#This Row],[Created_Date]]</f>
        <v>0</v>
      </c>
      <c r="X272" t="b">
        <f>COUNTIF(tbl_vendors[Vendor_Name],tbl_vendors[[#This Row],[Vendor_Name]])&gt;1</f>
        <v>0</v>
      </c>
      <c r="Y272" s="14" cm="1">
        <f t="array" aca="1" ref="Y272" ca="1">IFERROR(SUM(L272:X272*1),4)</f>
        <v>2</v>
      </c>
      <c r="Z272" t="str">
        <f ca="1">IF(tbl_vendors[[#This Row],[error_count]]&gt;0,"FAIL","PASS")</f>
        <v>FAIL</v>
      </c>
    </row>
    <row r="273" spans="1:26" x14ac:dyDescent="0.3">
      <c r="A273" t="s">
        <v>1113</v>
      </c>
      <c r="B273" t="s">
        <v>1114</v>
      </c>
      <c r="C273" t="s">
        <v>109</v>
      </c>
      <c r="D273" t="s">
        <v>1115</v>
      </c>
      <c r="E273" t="s">
        <v>39</v>
      </c>
      <c r="F273" t="s">
        <v>16</v>
      </c>
      <c r="G273" t="s">
        <v>1116</v>
      </c>
      <c r="H273" t="s">
        <v>18</v>
      </c>
      <c r="I273" t="s">
        <v>19</v>
      </c>
      <c r="J273" s="1">
        <v>44971</v>
      </c>
      <c r="K273" s="1">
        <v>46136</v>
      </c>
      <c r="L273" t="b">
        <f>COUNTIF(tbl_vendors[Vendor_ID],tbl_vendors[[#This Row],[Vendor_ID]])&gt;1</f>
        <v>0</v>
      </c>
      <c r="M273" t="b">
        <f>ISBLANK(tbl_vendors[[#This Row],[Vendor_ID]])</f>
        <v>0</v>
      </c>
      <c r="N273" t="b">
        <f>LEN(TRIM(tbl_vendors[[#This Row],[Vendor_Name]]))=0</f>
        <v>0</v>
      </c>
      <c r="O273" t="b">
        <f>LEN(TRIM(tbl_vendors[[#This Row],[Email]]))=0</f>
        <v>0</v>
      </c>
      <c r="P273" t="b">
        <f>OR(ISERROR(FIND("@",tbl_vendors[[#This Row],[Email]])),ISERROR(FIND(".",tbl_vendors[[#This Row],[Email]])))</f>
        <v>0</v>
      </c>
      <c r="Q273" t="b">
        <f>ISNA(MATCH(tbl_vendors[[#This Row],[Country]],tbl_country[country],0))</f>
        <v>0</v>
      </c>
      <c r="R273" t="b">
        <f>ISNA(MATCH(tbl_vendors[[#This Row],[Currency]],tbl_country[currency],0))</f>
        <v>0</v>
      </c>
      <c r="S273" t="b">
        <f>_xlfn.XLOOKUP(tbl_vendors[[#This Row],[Country]],tbl_country[country],tbl_country[currency],"NotFound")&lt;&gt;tbl_vendors[[#This Row],[Currency]]</f>
        <v>1</v>
      </c>
      <c r="T273" t="b">
        <f>ISNA(MATCH(tbl_vendors[[#This Row],[Payment_Terms]],tbl_payment_terms[Payment_Terms],0))</f>
        <v>0</v>
      </c>
      <c r="U273" t="b">
        <f>ISNA(MATCH(tbl_vendors[[#This Row],[Status]],tbl_status[valid_status]))</f>
        <v>0</v>
      </c>
      <c r="V273" t="b">
        <f ca="1">tbl_vendors[[#This Row],[Created_Date]]&gt;TODAY()</f>
        <v>0</v>
      </c>
      <c r="W273" t="b">
        <f>tbl_vendors[[#This Row],[Updated_Date]]&lt;tbl_vendors[[#This Row],[Created_Date]]</f>
        <v>0</v>
      </c>
      <c r="X273" t="b">
        <f>COUNTIF(tbl_vendors[Vendor_Name],tbl_vendors[[#This Row],[Vendor_Name]])&gt;1</f>
        <v>0</v>
      </c>
      <c r="Y273" s="14" cm="1">
        <f t="array" aca="1" ref="Y273" ca="1">IFERROR(SUM(L273:X273*1),4)</f>
        <v>1</v>
      </c>
      <c r="Z273" t="str">
        <f ca="1">IF(tbl_vendors[[#This Row],[error_count]]&gt;0,"FAIL","PASS")</f>
        <v>FAIL</v>
      </c>
    </row>
    <row r="274" spans="1:26" x14ac:dyDescent="0.3">
      <c r="A274" t="s">
        <v>1117</v>
      </c>
      <c r="B274" t="s">
        <v>21</v>
      </c>
      <c r="C274" t="s">
        <v>100</v>
      </c>
      <c r="D274" t="s">
        <v>1118</v>
      </c>
      <c r="E274" t="s">
        <v>39</v>
      </c>
      <c r="F274" t="s">
        <v>75</v>
      </c>
      <c r="G274" t="s">
        <v>1119</v>
      </c>
      <c r="H274" t="s">
        <v>52</v>
      </c>
      <c r="I274" t="s">
        <v>53</v>
      </c>
      <c r="J274" s="1">
        <v>46172</v>
      </c>
      <c r="K274" s="1">
        <v>46179</v>
      </c>
      <c r="L274" t="b">
        <f>COUNTIF(tbl_vendors[Vendor_ID],tbl_vendors[[#This Row],[Vendor_ID]])&gt;1</f>
        <v>0</v>
      </c>
      <c r="M274" t="b">
        <f>ISBLANK(tbl_vendors[[#This Row],[Vendor_ID]])</f>
        <v>0</v>
      </c>
      <c r="N274" t="b">
        <f>LEN(TRIM(tbl_vendors[[#This Row],[Vendor_Name]]))=0</f>
        <v>0</v>
      </c>
      <c r="O274" t="b">
        <f>LEN(TRIM(tbl_vendors[[#This Row],[Email]]))=0</f>
        <v>0</v>
      </c>
      <c r="P274" t="b">
        <f>OR(ISERROR(FIND("@",tbl_vendors[[#This Row],[Email]])),ISERROR(FIND(".",tbl_vendors[[#This Row],[Email]])))</f>
        <v>0</v>
      </c>
      <c r="Q274" t="b">
        <f>ISNA(MATCH(tbl_vendors[[#This Row],[Country]],tbl_country[country],0))</f>
        <v>0</v>
      </c>
      <c r="R274" t="b">
        <f>ISNA(MATCH(tbl_vendors[[#This Row],[Currency]],tbl_country[currency],0))</f>
        <v>0</v>
      </c>
      <c r="S274" t="b">
        <f>_xlfn.XLOOKUP(tbl_vendors[[#This Row],[Country]],tbl_country[country],tbl_country[currency],"NotFound")&lt;&gt;tbl_vendors[[#This Row],[Currency]]</f>
        <v>0</v>
      </c>
      <c r="T274" t="b">
        <f>ISNA(MATCH(tbl_vendors[[#This Row],[Payment_Terms]],tbl_payment_terms[Payment_Terms],0))</f>
        <v>0</v>
      </c>
      <c r="U274" t="b">
        <f>ISNA(MATCH(tbl_vendors[[#This Row],[Status]],tbl_status[valid_status]))</f>
        <v>1</v>
      </c>
      <c r="V274" t="b">
        <f ca="1">tbl_vendors[[#This Row],[Created_Date]]&gt;TODAY()</f>
        <v>0</v>
      </c>
      <c r="W274" t="b">
        <f>tbl_vendors[[#This Row],[Updated_Date]]&lt;tbl_vendors[[#This Row],[Created_Date]]</f>
        <v>0</v>
      </c>
      <c r="X274" t="b">
        <f>COUNTIF(tbl_vendors[Vendor_Name],tbl_vendors[[#This Row],[Vendor_Name]])&gt;1</f>
        <v>1</v>
      </c>
      <c r="Y274" s="14" cm="1">
        <f t="array" aca="1" ref="Y274" ca="1">IFERROR(SUM(L274:X274*1),4)</f>
        <v>2</v>
      </c>
      <c r="Z274" t="str">
        <f ca="1">IF(tbl_vendors[[#This Row],[error_count]]&gt;0,"FAIL","PASS")</f>
        <v>FAIL</v>
      </c>
    </row>
    <row r="275" spans="1:26" x14ac:dyDescent="0.3">
      <c r="A275" t="s">
        <v>1120</v>
      </c>
      <c r="B275" t="s">
        <v>1121</v>
      </c>
      <c r="C275" t="s">
        <v>109</v>
      </c>
      <c r="D275" t="s">
        <v>1122</v>
      </c>
      <c r="E275" t="s">
        <v>39</v>
      </c>
      <c r="F275" t="s">
        <v>16</v>
      </c>
      <c r="G275" t="s">
        <v>1123</v>
      </c>
      <c r="H275" t="s">
        <v>18</v>
      </c>
      <c r="I275" t="s">
        <v>19</v>
      </c>
      <c r="J275" s="1">
        <v>45787</v>
      </c>
      <c r="K275" s="1">
        <v>45968</v>
      </c>
      <c r="L275" t="b">
        <f>COUNTIF(tbl_vendors[Vendor_ID],tbl_vendors[[#This Row],[Vendor_ID]])&gt;1</f>
        <v>0</v>
      </c>
      <c r="M275" t="b">
        <f>ISBLANK(tbl_vendors[[#This Row],[Vendor_ID]])</f>
        <v>0</v>
      </c>
      <c r="N275" t="b">
        <f>LEN(TRIM(tbl_vendors[[#This Row],[Vendor_Name]]))=0</f>
        <v>0</v>
      </c>
      <c r="O275" t="b">
        <f>LEN(TRIM(tbl_vendors[[#This Row],[Email]]))=0</f>
        <v>0</v>
      </c>
      <c r="P275" t="b">
        <f>OR(ISERROR(FIND("@",tbl_vendors[[#This Row],[Email]])),ISERROR(FIND(".",tbl_vendors[[#This Row],[Email]])))</f>
        <v>0</v>
      </c>
      <c r="Q275" t="b">
        <f>ISNA(MATCH(tbl_vendors[[#This Row],[Country]],tbl_country[country],0))</f>
        <v>0</v>
      </c>
      <c r="R275" t="b">
        <f>ISNA(MATCH(tbl_vendors[[#This Row],[Currency]],tbl_country[currency],0))</f>
        <v>0</v>
      </c>
      <c r="S275" t="b">
        <f>_xlfn.XLOOKUP(tbl_vendors[[#This Row],[Country]],tbl_country[country],tbl_country[currency],"NotFound")&lt;&gt;tbl_vendors[[#This Row],[Currency]]</f>
        <v>1</v>
      </c>
      <c r="T275" t="b">
        <f>ISNA(MATCH(tbl_vendors[[#This Row],[Payment_Terms]],tbl_payment_terms[Payment_Terms],0))</f>
        <v>0</v>
      </c>
      <c r="U275" t="b">
        <f>ISNA(MATCH(tbl_vendors[[#This Row],[Status]],tbl_status[valid_status]))</f>
        <v>0</v>
      </c>
      <c r="V275" t="b">
        <f ca="1">tbl_vendors[[#This Row],[Created_Date]]&gt;TODAY()</f>
        <v>0</v>
      </c>
      <c r="W275" t="b">
        <f>tbl_vendors[[#This Row],[Updated_Date]]&lt;tbl_vendors[[#This Row],[Created_Date]]</f>
        <v>0</v>
      </c>
      <c r="X275" t="b">
        <f>COUNTIF(tbl_vendors[Vendor_Name],tbl_vendors[[#This Row],[Vendor_Name]])&gt;1</f>
        <v>0</v>
      </c>
      <c r="Y275" s="14" cm="1">
        <f t="array" aca="1" ref="Y275" ca="1">IFERROR(SUM(L275:X275*1),4)</f>
        <v>1</v>
      </c>
      <c r="Z275" t="str">
        <f ca="1">IF(tbl_vendors[[#This Row],[error_count]]&gt;0,"FAIL","PASS")</f>
        <v>FAIL</v>
      </c>
    </row>
    <row r="276" spans="1:26" x14ac:dyDescent="0.3">
      <c r="A276" t="s">
        <v>1124</v>
      </c>
      <c r="B276" t="s">
        <v>1125</v>
      </c>
      <c r="C276" t="s">
        <v>153</v>
      </c>
      <c r="D276" t="s">
        <v>1126</v>
      </c>
      <c r="E276" t="s">
        <v>155</v>
      </c>
      <c r="F276" t="s">
        <v>16</v>
      </c>
      <c r="G276" t="s">
        <v>1127</v>
      </c>
      <c r="H276" t="s">
        <v>18</v>
      </c>
      <c r="I276" t="s">
        <v>19</v>
      </c>
      <c r="J276" s="1">
        <v>45559</v>
      </c>
      <c r="K276" s="1">
        <v>45793</v>
      </c>
      <c r="L276" t="b">
        <f>COUNTIF(tbl_vendors[Vendor_ID],tbl_vendors[[#This Row],[Vendor_ID]])&gt;1</f>
        <v>0</v>
      </c>
      <c r="M276" t="b">
        <f>ISBLANK(tbl_vendors[[#This Row],[Vendor_ID]])</f>
        <v>0</v>
      </c>
      <c r="N276" t="b">
        <f>LEN(TRIM(tbl_vendors[[#This Row],[Vendor_Name]]))=0</f>
        <v>0</v>
      </c>
      <c r="O276" t="b">
        <f>LEN(TRIM(tbl_vendors[[#This Row],[Email]]))=0</f>
        <v>0</v>
      </c>
      <c r="P276" t="b">
        <f>OR(ISERROR(FIND("@",tbl_vendors[[#This Row],[Email]])),ISERROR(FIND(".",tbl_vendors[[#This Row],[Email]])))</f>
        <v>0</v>
      </c>
      <c r="Q276" t="b">
        <f>ISNA(MATCH(tbl_vendors[[#This Row],[Country]],tbl_country[country],0))</f>
        <v>0</v>
      </c>
      <c r="R276" t="b">
        <f>ISNA(MATCH(tbl_vendors[[#This Row],[Currency]],tbl_country[currency],0))</f>
        <v>0</v>
      </c>
      <c r="S276" t="b">
        <f>_xlfn.XLOOKUP(tbl_vendors[[#This Row],[Country]],tbl_country[country],tbl_country[currency],"NotFound")&lt;&gt;tbl_vendors[[#This Row],[Currency]]</f>
        <v>0</v>
      </c>
      <c r="T276" t="b">
        <f>ISNA(MATCH(tbl_vendors[[#This Row],[Payment_Terms]],tbl_payment_terms[Payment_Terms],0))</f>
        <v>0</v>
      </c>
      <c r="U276" t="b">
        <f>ISNA(MATCH(tbl_vendors[[#This Row],[Status]],tbl_status[valid_status]))</f>
        <v>0</v>
      </c>
      <c r="V276" t="b">
        <f ca="1">tbl_vendors[[#This Row],[Created_Date]]&gt;TODAY()</f>
        <v>0</v>
      </c>
      <c r="W276" t="b">
        <f>tbl_vendors[[#This Row],[Updated_Date]]&lt;tbl_vendors[[#This Row],[Created_Date]]</f>
        <v>0</v>
      </c>
      <c r="X276" t="b">
        <f>COUNTIF(tbl_vendors[Vendor_Name],tbl_vendors[[#This Row],[Vendor_Name]])&gt;1</f>
        <v>0</v>
      </c>
      <c r="Y276" s="14" cm="1">
        <f t="array" aca="1" ref="Y276" ca="1">IFERROR(SUM(L276:X276*1),4)</f>
        <v>0</v>
      </c>
      <c r="Z276" t="str">
        <f ca="1">IF(tbl_vendors[[#This Row],[error_count]]&gt;0,"FAIL","PASS")</f>
        <v>PASS</v>
      </c>
    </row>
    <row r="277" spans="1:26" x14ac:dyDescent="0.3">
      <c r="A277" t="s">
        <v>1128</v>
      </c>
      <c r="B277" t="s">
        <v>1129</v>
      </c>
      <c r="C277" t="s">
        <v>29</v>
      </c>
      <c r="D277" t="s">
        <v>1130</v>
      </c>
      <c r="E277" t="s">
        <v>31</v>
      </c>
      <c r="F277" t="s">
        <v>75</v>
      </c>
      <c r="G277" t="s">
        <v>1131</v>
      </c>
      <c r="H277" t="s">
        <v>47</v>
      </c>
      <c r="I277" t="s">
        <v>19</v>
      </c>
      <c r="J277" s="1">
        <v>44791</v>
      </c>
      <c r="K277" s="1">
        <v>45827</v>
      </c>
      <c r="L277" t="b">
        <f>COUNTIF(tbl_vendors[Vendor_ID],tbl_vendors[[#This Row],[Vendor_ID]])&gt;1</f>
        <v>0</v>
      </c>
      <c r="M277" t="b">
        <f>ISBLANK(tbl_vendors[[#This Row],[Vendor_ID]])</f>
        <v>0</v>
      </c>
      <c r="N277" t="b">
        <f>LEN(TRIM(tbl_vendors[[#This Row],[Vendor_Name]]))=0</f>
        <v>0</v>
      </c>
      <c r="O277" t="b">
        <f>LEN(TRIM(tbl_vendors[[#This Row],[Email]]))=0</f>
        <v>0</v>
      </c>
      <c r="P277" t="b">
        <f>OR(ISERROR(FIND("@",tbl_vendors[[#This Row],[Email]])),ISERROR(FIND(".",tbl_vendors[[#This Row],[Email]])))</f>
        <v>0</v>
      </c>
      <c r="Q277" t="b">
        <f>ISNA(MATCH(tbl_vendors[[#This Row],[Country]],tbl_country[country],0))</f>
        <v>0</v>
      </c>
      <c r="R277" t="b">
        <f>ISNA(MATCH(tbl_vendors[[#This Row],[Currency]],tbl_country[currency],0))</f>
        <v>0</v>
      </c>
      <c r="S277" t="b">
        <f>_xlfn.XLOOKUP(tbl_vendors[[#This Row],[Country]],tbl_country[country],tbl_country[currency],"NotFound")&lt;&gt;tbl_vendors[[#This Row],[Currency]]</f>
        <v>0</v>
      </c>
      <c r="T277" t="b">
        <f>ISNA(MATCH(tbl_vendors[[#This Row],[Payment_Terms]],tbl_payment_terms[Payment_Terms],0))</f>
        <v>0</v>
      </c>
      <c r="U277" t="b">
        <f>ISNA(MATCH(tbl_vendors[[#This Row],[Status]],tbl_status[valid_status]))</f>
        <v>0</v>
      </c>
      <c r="V277" t="b">
        <f ca="1">tbl_vendors[[#This Row],[Created_Date]]&gt;TODAY()</f>
        <v>0</v>
      </c>
      <c r="W277" t="b">
        <f>tbl_vendors[[#This Row],[Updated_Date]]&lt;tbl_vendors[[#This Row],[Created_Date]]</f>
        <v>0</v>
      </c>
      <c r="X277" t="b">
        <f>COUNTIF(tbl_vendors[Vendor_Name],tbl_vendors[[#This Row],[Vendor_Name]])&gt;1</f>
        <v>0</v>
      </c>
      <c r="Y277" s="14" cm="1">
        <f t="array" aca="1" ref="Y277" ca="1">IFERROR(SUM(L277:X277*1),4)</f>
        <v>0</v>
      </c>
      <c r="Z277" t="str">
        <f ca="1">IF(tbl_vendors[[#This Row],[error_count]]&gt;0,"FAIL","PASS")</f>
        <v>PASS</v>
      </c>
    </row>
    <row r="278" spans="1:26" x14ac:dyDescent="0.3">
      <c r="A278" t="s">
        <v>1132</v>
      </c>
      <c r="B278" t="s">
        <v>1133</v>
      </c>
      <c r="C278" t="s">
        <v>37</v>
      </c>
      <c r="D278" t="s">
        <v>1134</v>
      </c>
      <c r="E278" t="s">
        <v>39</v>
      </c>
      <c r="F278" t="s">
        <v>32</v>
      </c>
      <c r="G278" t="s">
        <v>1135</v>
      </c>
      <c r="H278" t="s">
        <v>25</v>
      </c>
      <c r="I278" t="s">
        <v>26</v>
      </c>
      <c r="J278" s="1">
        <v>45809</v>
      </c>
      <c r="K278" s="1">
        <v>46104</v>
      </c>
      <c r="L278" t="b">
        <f>COUNTIF(tbl_vendors[Vendor_ID],tbl_vendors[[#This Row],[Vendor_ID]])&gt;1</f>
        <v>0</v>
      </c>
      <c r="M278" t="b">
        <f>ISBLANK(tbl_vendors[[#This Row],[Vendor_ID]])</f>
        <v>0</v>
      </c>
      <c r="N278" t="b">
        <f>LEN(TRIM(tbl_vendors[[#This Row],[Vendor_Name]]))=0</f>
        <v>0</v>
      </c>
      <c r="O278" t="b">
        <f>LEN(TRIM(tbl_vendors[[#This Row],[Email]]))=0</f>
        <v>0</v>
      </c>
      <c r="P278" t="b">
        <f>OR(ISERROR(FIND("@",tbl_vendors[[#This Row],[Email]])),ISERROR(FIND(".",tbl_vendors[[#This Row],[Email]])))</f>
        <v>0</v>
      </c>
      <c r="Q278" t="b">
        <f>ISNA(MATCH(tbl_vendors[[#This Row],[Country]],tbl_country[country],0))</f>
        <v>0</v>
      </c>
      <c r="R278" t="b">
        <f>ISNA(MATCH(tbl_vendors[[#This Row],[Currency]],tbl_country[currency],0))</f>
        <v>0</v>
      </c>
      <c r="S278" t="b">
        <f>_xlfn.XLOOKUP(tbl_vendors[[#This Row],[Country]],tbl_country[country],tbl_country[currency],"NotFound")&lt;&gt;tbl_vendors[[#This Row],[Currency]]</f>
        <v>0</v>
      </c>
      <c r="T278" t="b">
        <f>ISNA(MATCH(tbl_vendors[[#This Row],[Payment_Terms]],tbl_payment_terms[Payment_Terms],0))</f>
        <v>0</v>
      </c>
      <c r="U278" t="b">
        <f>ISNA(MATCH(tbl_vendors[[#This Row],[Status]],tbl_status[valid_status]))</f>
        <v>0</v>
      </c>
      <c r="V278" t="b">
        <f ca="1">tbl_vendors[[#This Row],[Created_Date]]&gt;TODAY()</f>
        <v>0</v>
      </c>
      <c r="W278" t="b">
        <f>tbl_vendors[[#This Row],[Updated_Date]]&lt;tbl_vendors[[#This Row],[Created_Date]]</f>
        <v>0</v>
      </c>
      <c r="X278" t="b">
        <f>COUNTIF(tbl_vendors[Vendor_Name],tbl_vendors[[#This Row],[Vendor_Name]])&gt;1</f>
        <v>0</v>
      </c>
      <c r="Y278" s="14" cm="1">
        <f t="array" aca="1" ref="Y278" ca="1">IFERROR(SUM(L278:X278*1),4)</f>
        <v>0</v>
      </c>
      <c r="Z278" t="str">
        <f ca="1">IF(tbl_vendors[[#This Row],[error_count]]&gt;0,"FAIL","PASS")</f>
        <v>PASS</v>
      </c>
    </row>
    <row r="279" spans="1:26" x14ac:dyDescent="0.3">
      <c r="A279" t="s">
        <v>1136</v>
      </c>
      <c r="B279" t="s">
        <v>1137</v>
      </c>
      <c r="C279" t="s">
        <v>66</v>
      </c>
      <c r="D279" t="s">
        <v>1138</v>
      </c>
      <c r="E279" t="s">
        <v>67</v>
      </c>
      <c r="F279" t="s">
        <v>75</v>
      </c>
      <c r="G279" t="s">
        <v>1139</v>
      </c>
      <c r="H279" t="s">
        <v>34</v>
      </c>
      <c r="I279" t="s">
        <v>26</v>
      </c>
      <c r="J279" s="1">
        <v>45493</v>
      </c>
      <c r="K279" s="1">
        <v>45579</v>
      </c>
      <c r="L279" t="b">
        <f>COUNTIF(tbl_vendors[Vendor_ID],tbl_vendors[[#This Row],[Vendor_ID]])&gt;1</f>
        <v>0</v>
      </c>
      <c r="M279" t="b">
        <f>ISBLANK(tbl_vendors[[#This Row],[Vendor_ID]])</f>
        <v>0</v>
      </c>
      <c r="N279" t="b">
        <f>LEN(TRIM(tbl_vendors[[#This Row],[Vendor_Name]]))=0</f>
        <v>0</v>
      </c>
      <c r="O279" t="b">
        <f>LEN(TRIM(tbl_vendors[[#This Row],[Email]]))=0</f>
        <v>0</v>
      </c>
      <c r="P279" t="b">
        <f>OR(ISERROR(FIND("@",tbl_vendors[[#This Row],[Email]])),ISERROR(FIND(".",tbl_vendors[[#This Row],[Email]])))</f>
        <v>0</v>
      </c>
      <c r="Q279" t="b">
        <f>ISNA(MATCH(tbl_vendors[[#This Row],[Country]],tbl_country[country],0))</f>
        <v>0</v>
      </c>
      <c r="R279" t="b">
        <f>ISNA(MATCH(tbl_vendors[[#This Row],[Currency]],tbl_country[currency],0))</f>
        <v>0</v>
      </c>
      <c r="S279" t="b">
        <f>_xlfn.XLOOKUP(tbl_vendors[[#This Row],[Country]],tbl_country[country],tbl_country[currency],"NotFound")&lt;&gt;tbl_vendors[[#This Row],[Currency]]</f>
        <v>0</v>
      </c>
      <c r="T279" t="b">
        <f>ISNA(MATCH(tbl_vendors[[#This Row],[Payment_Terms]],tbl_payment_terms[Payment_Terms],0))</f>
        <v>0</v>
      </c>
      <c r="U279" t="b">
        <f>ISNA(MATCH(tbl_vendors[[#This Row],[Status]],tbl_status[valid_status]))</f>
        <v>0</v>
      </c>
      <c r="V279" t="b">
        <f ca="1">tbl_vendors[[#This Row],[Created_Date]]&gt;TODAY()</f>
        <v>0</v>
      </c>
      <c r="W279" t="b">
        <f>tbl_vendors[[#This Row],[Updated_Date]]&lt;tbl_vendors[[#This Row],[Created_Date]]</f>
        <v>0</v>
      </c>
      <c r="X279" t="b">
        <f>COUNTIF(tbl_vendors[Vendor_Name],tbl_vendors[[#This Row],[Vendor_Name]])&gt;1</f>
        <v>0</v>
      </c>
      <c r="Y279" s="14" cm="1">
        <f t="array" aca="1" ref="Y279" ca="1">IFERROR(SUM(L279:X279*1),4)</f>
        <v>0</v>
      </c>
      <c r="Z279" t="str">
        <f ca="1">IF(tbl_vendors[[#This Row],[error_count]]&gt;0,"FAIL","PASS")</f>
        <v>PASS</v>
      </c>
    </row>
    <row r="280" spans="1:26" x14ac:dyDescent="0.3">
      <c r="A280" t="s">
        <v>1140</v>
      </c>
      <c r="B280" t="s">
        <v>1141</v>
      </c>
      <c r="C280" t="s">
        <v>29</v>
      </c>
      <c r="D280" t="s">
        <v>1142</v>
      </c>
      <c r="E280" t="s">
        <v>31</v>
      </c>
      <c r="F280" t="s">
        <v>32</v>
      </c>
      <c r="G280" t="s">
        <v>1143</v>
      </c>
      <c r="H280" t="s">
        <v>34</v>
      </c>
      <c r="I280" t="s">
        <v>26</v>
      </c>
      <c r="J280" s="1">
        <v>45664</v>
      </c>
      <c r="K280" s="1">
        <v>46185</v>
      </c>
      <c r="L280" t="b">
        <f>COUNTIF(tbl_vendors[Vendor_ID],tbl_vendors[[#This Row],[Vendor_ID]])&gt;1</f>
        <v>0</v>
      </c>
      <c r="M280" t="b">
        <f>ISBLANK(tbl_vendors[[#This Row],[Vendor_ID]])</f>
        <v>0</v>
      </c>
      <c r="N280" t="b">
        <f>LEN(TRIM(tbl_vendors[[#This Row],[Vendor_Name]]))=0</f>
        <v>0</v>
      </c>
      <c r="O280" t="b">
        <f>LEN(TRIM(tbl_vendors[[#This Row],[Email]]))=0</f>
        <v>0</v>
      </c>
      <c r="P280" t="b">
        <f>OR(ISERROR(FIND("@",tbl_vendors[[#This Row],[Email]])),ISERROR(FIND(".",tbl_vendors[[#This Row],[Email]])))</f>
        <v>0</v>
      </c>
      <c r="Q280" t="b">
        <f>ISNA(MATCH(tbl_vendors[[#This Row],[Country]],tbl_country[country],0))</f>
        <v>0</v>
      </c>
      <c r="R280" t="b">
        <f>ISNA(MATCH(tbl_vendors[[#This Row],[Currency]],tbl_country[currency],0))</f>
        <v>0</v>
      </c>
      <c r="S280" t="b">
        <f>_xlfn.XLOOKUP(tbl_vendors[[#This Row],[Country]],tbl_country[country],tbl_country[currency],"NotFound")&lt;&gt;tbl_vendors[[#This Row],[Currency]]</f>
        <v>0</v>
      </c>
      <c r="T280" t="b">
        <f>ISNA(MATCH(tbl_vendors[[#This Row],[Payment_Terms]],tbl_payment_terms[Payment_Terms],0))</f>
        <v>0</v>
      </c>
      <c r="U280" t="b">
        <f>ISNA(MATCH(tbl_vendors[[#This Row],[Status]],tbl_status[valid_status]))</f>
        <v>0</v>
      </c>
      <c r="V280" t="b">
        <f ca="1">tbl_vendors[[#This Row],[Created_Date]]&gt;TODAY()</f>
        <v>0</v>
      </c>
      <c r="W280" t="b">
        <f>tbl_vendors[[#This Row],[Updated_Date]]&lt;tbl_vendors[[#This Row],[Created_Date]]</f>
        <v>0</v>
      </c>
      <c r="X280" t="b">
        <f>COUNTIF(tbl_vendors[Vendor_Name],tbl_vendors[[#This Row],[Vendor_Name]])&gt;1</f>
        <v>0</v>
      </c>
      <c r="Y280" s="14" cm="1">
        <f t="array" aca="1" ref="Y280" ca="1">IFERROR(SUM(L280:X280*1),4)</f>
        <v>0</v>
      </c>
      <c r="Z280" t="str">
        <f ca="1">IF(tbl_vendors[[#This Row],[error_count]]&gt;0,"FAIL","PASS")</f>
        <v>PASS</v>
      </c>
    </row>
    <row r="281" spans="1:26" x14ac:dyDescent="0.3">
      <c r="A281" t="s">
        <v>1144</v>
      </c>
      <c r="B281" t="s">
        <v>1145</v>
      </c>
      <c r="C281" t="s">
        <v>153</v>
      </c>
      <c r="D281" t="s">
        <v>1146</v>
      </c>
      <c r="E281" t="s">
        <v>1147</v>
      </c>
      <c r="F281" t="s">
        <v>16</v>
      </c>
      <c r="G281" t="s">
        <v>1148</v>
      </c>
      <c r="H281" t="s">
        <v>52</v>
      </c>
      <c r="I281" t="s">
        <v>53</v>
      </c>
      <c r="J281" s="1">
        <v>45940</v>
      </c>
      <c r="K281" s="1">
        <v>45975</v>
      </c>
      <c r="L281" t="b">
        <f>COUNTIF(tbl_vendors[Vendor_ID],tbl_vendors[[#This Row],[Vendor_ID]])&gt;1</f>
        <v>0</v>
      </c>
      <c r="M281" t="b">
        <f>ISBLANK(tbl_vendors[[#This Row],[Vendor_ID]])</f>
        <v>0</v>
      </c>
      <c r="N281" t="b">
        <f>LEN(TRIM(tbl_vendors[[#This Row],[Vendor_Name]]))=0</f>
        <v>0</v>
      </c>
      <c r="O281" t="b">
        <f>LEN(TRIM(tbl_vendors[[#This Row],[Email]]))=0</f>
        <v>0</v>
      </c>
      <c r="P281" t="b">
        <f>OR(ISERROR(FIND("@",tbl_vendors[[#This Row],[Email]])),ISERROR(FIND(".",tbl_vendors[[#This Row],[Email]])))</f>
        <v>0</v>
      </c>
      <c r="Q281" t="b">
        <f>ISNA(MATCH(tbl_vendors[[#This Row],[Country]],tbl_country[country],0))</f>
        <v>0</v>
      </c>
      <c r="R281" t="b">
        <f>ISNA(MATCH(tbl_vendors[[#This Row],[Currency]],tbl_country[currency],0))</f>
        <v>1</v>
      </c>
      <c r="S281" t="b">
        <f>_xlfn.XLOOKUP(tbl_vendors[[#This Row],[Country]],tbl_country[country],tbl_country[currency],"NotFound")&lt;&gt;tbl_vendors[[#This Row],[Currency]]</f>
        <v>1</v>
      </c>
      <c r="T281" t="b">
        <f>ISNA(MATCH(tbl_vendors[[#This Row],[Payment_Terms]],tbl_payment_terms[Payment_Terms],0))</f>
        <v>0</v>
      </c>
      <c r="U281" t="b">
        <f>ISNA(MATCH(tbl_vendors[[#This Row],[Status]],tbl_status[valid_status]))</f>
        <v>1</v>
      </c>
      <c r="V281" t="b">
        <f ca="1">tbl_vendors[[#This Row],[Created_Date]]&gt;TODAY()</f>
        <v>0</v>
      </c>
      <c r="W281" t="b">
        <f>tbl_vendors[[#This Row],[Updated_Date]]&lt;tbl_vendors[[#This Row],[Created_Date]]</f>
        <v>0</v>
      </c>
      <c r="X281" t="b">
        <f>COUNTIF(tbl_vendors[Vendor_Name],tbl_vendors[[#This Row],[Vendor_Name]])&gt;1</f>
        <v>0</v>
      </c>
      <c r="Y281" s="14" cm="1">
        <f t="array" aca="1" ref="Y281" ca="1">IFERROR(SUM(L281:X281*1),4)</f>
        <v>3</v>
      </c>
      <c r="Z281" t="str">
        <f ca="1">IF(tbl_vendors[[#This Row],[error_count]]&gt;0,"FAIL","PASS")</f>
        <v>FAIL</v>
      </c>
    </row>
    <row r="282" spans="1:26" x14ac:dyDescent="0.3">
      <c r="A282" t="s">
        <v>1149</v>
      </c>
      <c r="B282" t="s">
        <v>1150</v>
      </c>
      <c r="C282" t="s">
        <v>109</v>
      </c>
      <c r="D282" t="s">
        <v>1151</v>
      </c>
      <c r="E282" t="s">
        <v>39</v>
      </c>
      <c r="F282" t="s">
        <v>75</v>
      </c>
      <c r="G282" t="s">
        <v>1152</v>
      </c>
      <c r="H282" t="s">
        <v>25</v>
      </c>
      <c r="I282" t="s">
        <v>26</v>
      </c>
      <c r="J282" s="1">
        <v>46124</v>
      </c>
      <c r="K282" s="1">
        <v>46192</v>
      </c>
      <c r="L282" t="b">
        <f>COUNTIF(tbl_vendors[Vendor_ID],tbl_vendors[[#This Row],[Vendor_ID]])&gt;1</f>
        <v>0</v>
      </c>
      <c r="M282" t="b">
        <f>ISBLANK(tbl_vendors[[#This Row],[Vendor_ID]])</f>
        <v>0</v>
      </c>
      <c r="N282" t="b">
        <f>LEN(TRIM(tbl_vendors[[#This Row],[Vendor_Name]]))=0</f>
        <v>0</v>
      </c>
      <c r="O282" t="b">
        <f>LEN(TRIM(tbl_vendors[[#This Row],[Email]]))=0</f>
        <v>0</v>
      </c>
      <c r="P282" t="b">
        <f>OR(ISERROR(FIND("@",tbl_vendors[[#This Row],[Email]])),ISERROR(FIND(".",tbl_vendors[[#This Row],[Email]])))</f>
        <v>0</v>
      </c>
      <c r="Q282" t="b">
        <f>ISNA(MATCH(tbl_vendors[[#This Row],[Country]],tbl_country[country],0))</f>
        <v>0</v>
      </c>
      <c r="R282" t="b">
        <f>ISNA(MATCH(tbl_vendors[[#This Row],[Currency]],tbl_country[currency],0))</f>
        <v>0</v>
      </c>
      <c r="S282" t="b">
        <f>_xlfn.XLOOKUP(tbl_vendors[[#This Row],[Country]],tbl_country[country],tbl_country[currency],"NotFound")&lt;&gt;tbl_vendors[[#This Row],[Currency]]</f>
        <v>1</v>
      </c>
      <c r="T282" t="b">
        <f>ISNA(MATCH(tbl_vendors[[#This Row],[Payment_Terms]],tbl_payment_terms[Payment_Terms],0))</f>
        <v>0</v>
      </c>
      <c r="U282" t="b">
        <f>ISNA(MATCH(tbl_vendors[[#This Row],[Status]],tbl_status[valid_status]))</f>
        <v>0</v>
      </c>
      <c r="V282" t="b">
        <f ca="1">tbl_vendors[[#This Row],[Created_Date]]&gt;TODAY()</f>
        <v>0</v>
      </c>
      <c r="W282" t="b">
        <f>tbl_vendors[[#This Row],[Updated_Date]]&lt;tbl_vendors[[#This Row],[Created_Date]]</f>
        <v>0</v>
      </c>
      <c r="X282" t="b">
        <f>COUNTIF(tbl_vendors[Vendor_Name],tbl_vendors[[#This Row],[Vendor_Name]])&gt;1</f>
        <v>0</v>
      </c>
      <c r="Y282" s="14" cm="1">
        <f t="array" aca="1" ref="Y282" ca="1">IFERROR(SUM(L282:X282*1),4)</f>
        <v>1</v>
      </c>
      <c r="Z282" t="str">
        <f ca="1">IF(tbl_vendors[[#This Row],[error_count]]&gt;0,"FAIL","PASS")</f>
        <v>FAIL</v>
      </c>
    </row>
    <row r="283" spans="1:26" x14ac:dyDescent="0.3">
      <c r="A283" t="s">
        <v>1153</v>
      </c>
      <c r="B283" t="s">
        <v>1154</v>
      </c>
      <c r="C283" t="s">
        <v>153</v>
      </c>
      <c r="D283" t="s">
        <v>1155</v>
      </c>
      <c r="E283" t="s">
        <v>155</v>
      </c>
      <c r="F283" t="s">
        <v>40</v>
      </c>
      <c r="G283" t="s">
        <v>1156</v>
      </c>
      <c r="H283" t="s">
        <v>42</v>
      </c>
      <c r="I283" t="s">
        <v>19</v>
      </c>
      <c r="J283" s="1">
        <v>45490</v>
      </c>
      <c r="K283" s="1">
        <v>45714</v>
      </c>
      <c r="L283" t="b">
        <f>COUNTIF(tbl_vendors[Vendor_ID],tbl_vendors[[#This Row],[Vendor_ID]])&gt;1</f>
        <v>0</v>
      </c>
      <c r="M283" t="b">
        <f>ISBLANK(tbl_vendors[[#This Row],[Vendor_ID]])</f>
        <v>0</v>
      </c>
      <c r="N283" t="b">
        <f>LEN(TRIM(tbl_vendors[[#This Row],[Vendor_Name]]))=0</f>
        <v>0</v>
      </c>
      <c r="O283" t="b">
        <f>LEN(TRIM(tbl_vendors[[#This Row],[Email]]))=0</f>
        <v>0</v>
      </c>
      <c r="P283" t="b">
        <f>OR(ISERROR(FIND("@",tbl_vendors[[#This Row],[Email]])),ISERROR(FIND(".",tbl_vendors[[#This Row],[Email]])))</f>
        <v>0</v>
      </c>
      <c r="Q283" t="b">
        <f>ISNA(MATCH(tbl_vendors[[#This Row],[Country]],tbl_country[country],0))</f>
        <v>0</v>
      </c>
      <c r="R283" t="b">
        <f>ISNA(MATCH(tbl_vendors[[#This Row],[Currency]],tbl_country[currency],0))</f>
        <v>0</v>
      </c>
      <c r="S283" t="b">
        <f>_xlfn.XLOOKUP(tbl_vendors[[#This Row],[Country]],tbl_country[country],tbl_country[currency],"NotFound")&lt;&gt;tbl_vendors[[#This Row],[Currency]]</f>
        <v>0</v>
      </c>
      <c r="T283" t="b">
        <f>ISNA(MATCH(tbl_vendors[[#This Row],[Payment_Terms]],tbl_payment_terms[Payment_Terms],0))</f>
        <v>0</v>
      </c>
      <c r="U283" t="b">
        <f>ISNA(MATCH(tbl_vendors[[#This Row],[Status]],tbl_status[valid_status]))</f>
        <v>0</v>
      </c>
      <c r="V283" t="b">
        <f ca="1">tbl_vendors[[#This Row],[Created_Date]]&gt;TODAY()</f>
        <v>0</v>
      </c>
      <c r="W283" t="b">
        <f>tbl_vendors[[#This Row],[Updated_Date]]&lt;tbl_vendors[[#This Row],[Created_Date]]</f>
        <v>0</v>
      </c>
      <c r="X283" t="b">
        <f>COUNTIF(tbl_vendors[Vendor_Name],tbl_vendors[[#This Row],[Vendor_Name]])&gt;1</f>
        <v>0</v>
      </c>
      <c r="Y283" s="14" cm="1">
        <f t="array" aca="1" ref="Y283" ca="1">IFERROR(SUM(L283:X283*1),4)</f>
        <v>0</v>
      </c>
      <c r="Z283" t="str">
        <f ca="1">IF(tbl_vendors[[#This Row],[error_count]]&gt;0,"FAIL","PASS")</f>
        <v>PASS</v>
      </c>
    </row>
    <row r="284" spans="1:26" x14ac:dyDescent="0.3">
      <c r="A284" t="s">
        <v>1157</v>
      </c>
      <c r="B284" t="s">
        <v>1158</v>
      </c>
      <c r="C284" t="s">
        <v>13</v>
      </c>
      <c r="D284" t="s">
        <v>1159</v>
      </c>
      <c r="E284" t="s">
        <v>15</v>
      </c>
      <c r="F284" t="s">
        <v>40</v>
      </c>
      <c r="G284" t="s">
        <v>1160</v>
      </c>
      <c r="H284" t="s">
        <v>34</v>
      </c>
      <c r="I284" t="s">
        <v>26</v>
      </c>
      <c r="J284" s="1">
        <v>44934</v>
      </c>
      <c r="K284" s="1">
        <v>46188</v>
      </c>
      <c r="L284" t="b">
        <f>COUNTIF(tbl_vendors[Vendor_ID],tbl_vendors[[#This Row],[Vendor_ID]])&gt;1</f>
        <v>0</v>
      </c>
      <c r="M284" t="b">
        <f>ISBLANK(tbl_vendors[[#This Row],[Vendor_ID]])</f>
        <v>0</v>
      </c>
      <c r="N284" t="b">
        <f>LEN(TRIM(tbl_vendors[[#This Row],[Vendor_Name]]))=0</f>
        <v>0</v>
      </c>
      <c r="O284" t="b">
        <f>LEN(TRIM(tbl_vendors[[#This Row],[Email]]))=0</f>
        <v>0</v>
      </c>
      <c r="P284" t="b">
        <f>OR(ISERROR(FIND("@",tbl_vendors[[#This Row],[Email]])),ISERROR(FIND(".",tbl_vendors[[#This Row],[Email]])))</f>
        <v>0</v>
      </c>
      <c r="Q284" t="b">
        <f>ISNA(MATCH(tbl_vendors[[#This Row],[Country]],tbl_country[country],0))</f>
        <v>0</v>
      </c>
      <c r="R284" t="b">
        <f>ISNA(MATCH(tbl_vendors[[#This Row],[Currency]],tbl_country[currency],0))</f>
        <v>1</v>
      </c>
      <c r="S284" t="b">
        <f>_xlfn.XLOOKUP(tbl_vendors[[#This Row],[Country]],tbl_country[country],tbl_country[currency],"NotFound")&lt;&gt;tbl_vendors[[#This Row],[Currency]]</f>
        <v>1</v>
      </c>
      <c r="T284" t="b">
        <f>ISNA(MATCH(tbl_vendors[[#This Row],[Payment_Terms]],tbl_payment_terms[Payment_Terms],0))</f>
        <v>0</v>
      </c>
      <c r="U284" t="b">
        <f>ISNA(MATCH(tbl_vendors[[#This Row],[Status]],tbl_status[valid_status]))</f>
        <v>0</v>
      </c>
      <c r="V284" t="b">
        <f ca="1">tbl_vendors[[#This Row],[Created_Date]]&gt;TODAY()</f>
        <v>0</v>
      </c>
      <c r="W284" t="b">
        <f>tbl_vendors[[#This Row],[Updated_Date]]&lt;tbl_vendors[[#This Row],[Created_Date]]</f>
        <v>0</v>
      </c>
      <c r="X284" t="b">
        <f>COUNTIF(tbl_vendors[Vendor_Name],tbl_vendors[[#This Row],[Vendor_Name]])&gt;1</f>
        <v>0</v>
      </c>
      <c r="Y284" s="14" cm="1">
        <f t="array" aca="1" ref="Y284" ca="1">IFERROR(SUM(L284:X284*1),4)</f>
        <v>2</v>
      </c>
      <c r="Z284" t="str">
        <f ca="1">IF(tbl_vendors[[#This Row],[error_count]]&gt;0,"FAIL","PASS")</f>
        <v>FAIL</v>
      </c>
    </row>
    <row r="285" spans="1:26" x14ac:dyDescent="0.3">
      <c r="A285" t="s">
        <v>1161</v>
      </c>
      <c r="B285" t="s">
        <v>1162</v>
      </c>
      <c r="C285" t="s">
        <v>29</v>
      </c>
      <c r="D285" t="s">
        <v>1163</v>
      </c>
      <c r="E285" t="s">
        <v>31</v>
      </c>
      <c r="F285" t="s">
        <v>32</v>
      </c>
      <c r="G285" t="s">
        <v>1164</v>
      </c>
      <c r="H285" t="s">
        <v>34</v>
      </c>
      <c r="I285" t="s">
        <v>26</v>
      </c>
      <c r="J285" s="1">
        <v>44903</v>
      </c>
      <c r="K285" s="1">
        <v>45190</v>
      </c>
      <c r="L285" t="b">
        <f>COUNTIF(tbl_vendors[Vendor_ID],tbl_vendors[[#This Row],[Vendor_ID]])&gt;1</f>
        <v>0</v>
      </c>
      <c r="M285" t="b">
        <f>ISBLANK(tbl_vendors[[#This Row],[Vendor_ID]])</f>
        <v>0</v>
      </c>
      <c r="N285" t="b">
        <f>LEN(TRIM(tbl_vendors[[#This Row],[Vendor_Name]]))=0</f>
        <v>0</v>
      </c>
      <c r="O285" t="b">
        <f>LEN(TRIM(tbl_vendors[[#This Row],[Email]]))=0</f>
        <v>0</v>
      </c>
      <c r="P285" t="b">
        <f>OR(ISERROR(FIND("@",tbl_vendors[[#This Row],[Email]])),ISERROR(FIND(".",tbl_vendors[[#This Row],[Email]])))</f>
        <v>0</v>
      </c>
      <c r="Q285" t="b">
        <f>ISNA(MATCH(tbl_vendors[[#This Row],[Country]],tbl_country[country],0))</f>
        <v>0</v>
      </c>
      <c r="R285" t="b">
        <f>ISNA(MATCH(tbl_vendors[[#This Row],[Currency]],tbl_country[currency],0))</f>
        <v>0</v>
      </c>
      <c r="S285" t="b">
        <f>_xlfn.XLOOKUP(tbl_vendors[[#This Row],[Country]],tbl_country[country],tbl_country[currency],"NotFound")&lt;&gt;tbl_vendors[[#This Row],[Currency]]</f>
        <v>0</v>
      </c>
      <c r="T285" t="b">
        <f>ISNA(MATCH(tbl_vendors[[#This Row],[Payment_Terms]],tbl_payment_terms[Payment_Terms],0))</f>
        <v>0</v>
      </c>
      <c r="U285" t="b">
        <f>ISNA(MATCH(tbl_vendors[[#This Row],[Status]],tbl_status[valid_status]))</f>
        <v>0</v>
      </c>
      <c r="V285" t="b">
        <f ca="1">tbl_vendors[[#This Row],[Created_Date]]&gt;TODAY()</f>
        <v>0</v>
      </c>
      <c r="W285" t="b">
        <f>tbl_vendors[[#This Row],[Updated_Date]]&lt;tbl_vendors[[#This Row],[Created_Date]]</f>
        <v>0</v>
      </c>
      <c r="X285" t="b">
        <f>COUNTIF(tbl_vendors[Vendor_Name],tbl_vendors[[#This Row],[Vendor_Name]])&gt;1</f>
        <v>0</v>
      </c>
      <c r="Y285" s="14" cm="1">
        <f t="array" aca="1" ref="Y285" ca="1">IFERROR(SUM(L285:X285*1),4)</f>
        <v>0</v>
      </c>
      <c r="Z285" t="str">
        <f ca="1">IF(tbl_vendors[[#This Row],[error_count]]&gt;0,"FAIL","PASS")</f>
        <v>PASS</v>
      </c>
    </row>
    <row r="286" spans="1:26" x14ac:dyDescent="0.3">
      <c r="A286" t="s">
        <v>1165</v>
      </c>
      <c r="B286" t="s">
        <v>1166</v>
      </c>
      <c r="C286" t="s">
        <v>37</v>
      </c>
      <c r="D286" t="s">
        <v>1167</v>
      </c>
      <c r="E286" t="s">
        <v>39</v>
      </c>
      <c r="F286" t="s">
        <v>40</v>
      </c>
      <c r="G286" t="s">
        <v>1168</v>
      </c>
      <c r="H286" t="s">
        <v>42</v>
      </c>
      <c r="I286" t="s">
        <v>53</v>
      </c>
      <c r="J286" s="1">
        <v>45049</v>
      </c>
      <c r="K286" s="1">
        <v>45686</v>
      </c>
      <c r="L286" t="b">
        <f>COUNTIF(tbl_vendors[Vendor_ID],tbl_vendors[[#This Row],[Vendor_ID]])&gt;1</f>
        <v>0</v>
      </c>
      <c r="M286" t="b">
        <f>ISBLANK(tbl_vendors[[#This Row],[Vendor_ID]])</f>
        <v>0</v>
      </c>
      <c r="N286" t="b">
        <f>LEN(TRIM(tbl_vendors[[#This Row],[Vendor_Name]]))=0</f>
        <v>0</v>
      </c>
      <c r="O286" t="b">
        <f>LEN(TRIM(tbl_vendors[[#This Row],[Email]]))=0</f>
        <v>0</v>
      </c>
      <c r="P286" t="b">
        <f>OR(ISERROR(FIND("@",tbl_vendors[[#This Row],[Email]])),ISERROR(FIND(".",tbl_vendors[[#This Row],[Email]])))</f>
        <v>0</v>
      </c>
      <c r="Q286" t="b">
        <f>ISNA(MATCH(tbl_vendors[[#This Row],[Country]],tbl_country[country],0))</f>
        <v>0</v>
      </c>
      <c r="R286" t="b">
        <f>ISNA(MATCH(tbl_vendors[[#This Row],[Currency]],tbl_country[currency],0))</f>
        <v>0</v>
      </c>
      <c r="S286" t="b">
        <f>_xlfn.XLOOKUP(tbl_vendors[[#This Row],[Country]],tbl_country[country],tbl_country[currency],"NotFound")&lt;&gt;tbl_vendors[[#This Row],[Currency]]</f>
        <v>0</v>
      </c>
      <c r="T286" t="b">
        <f>ISNA(MATCH(tbl_vendors[[#This Row],[Payment_Terms]],tbl_payment_terms[Payment_Terms],0))</f>
        <v>0</v>
      </c>
      <c r="U286" t="b">
        <f>ISNA(MATCH(tbl_vendors[[#This Row],[Status]],tbl_status[valid_status]))</f>
        <v>1</v>
      </c>
      <c r="V286" t="b">
        <f ca="1">tbl_vendors[[#This Row],[Created_Date]]&gt;TODAY()</f>
        <v>0</v>
      </c>
      <c r="W286" t="b">
        <f>tbl_vendors[[#This Row],[Updated_Date]]&lt;tbl_vendors[[#This Row],[Created_Date]]</f>
        <v>0</v>
      </c>
      <c r="X286" t="b">
        <f>COUNTIF(tbl_vendors[Vendor_Name],tbl_vendors[[#This Row],[Vendor_Name]])&gt;1</f>
        <v>0</v>
      </c>
      <c r="Y286" s="14" cm="1">
        <f t="array" aca="1" ref="Y286" ca="1">IFERROR(SUM(L286:X286*1),4)</f>
        <v>1</v>
      </c>
      <c r="Z286" t="str">
        <f ca="1">IF(tbl_vendors[[#This Row],[error_count]]&gt;0,"FAIL","PASS")</f>
        <v>FAIL</v>
      </c>
    </row>
    <row r="287" spans="1:26" x14ac:dyDescent="0.3">
      <c r="A287" t="s">
        <v>1169</v>
      </c>
      <c r="B287" t="s">
        <v>1170</v>
      </c>
      <c r="C287" t="s">
        <v>100</v>
      </c>
      <c r="D287" t="s">
        <v>1171</v>
      </c>
      <c r="E287" t="s">
        <v>39</v>
      </c>
      <c r="F287" t="s">
        <v>16</v>
      </c>
      <c r="G287" t="s">
        <v>1172</v>
      </c>
      <c r="H287" t="s">
        <v>52</v>
      </c>
      <c r="I287" t="s">
        <v>19</v>
      </c>
      <c r="J287" s="1">
        <v>44907</v>
      </c>
      <c r="K287" s="1">
        <v>45384</v>
      </c>
      <c r="L287" t="b">
        <f>COUNTIF(tbl_vendors[Vendor_ID],tbl_vendors[[#This Row],[Vendor_ID]])&gt;1</f>
        <v>0</v>
      </c>
      <c r="M287" t="b">
        <f>ISBLANK(tbl_vendors[[#This Row],[Vendor_ID]])</f>
        <v>0</v>
      </c>
      <c r="N287" t="b">
        <f>LEN(TRIM(tbl_vendors[[#This Row],[Vendor_Name]]))=0</f>
        <v>0</v>
      </c>
      <c r="O287" t="b">
        <f>LEN(TRIM(tbl_vendors[[#This Row],[Email]]))=0</f>
        <v>0</v>
      </c>
      <c r="P287" t="b">
        <f>OR(ISERROR(FIND("@",tbl_vendors[[#This Row],[Email]])),ISERROR(FIND(".",tbl_vendors[[#This Row],[Email]])))</f>
        <v>0</v>
      </c>
      <c r="Q287" t="b">
        <f>ISNA(MATCH(tbl_vendors[[#This Row],[Country]],tbl_country[country],0))</f>
        <v>0</v>
      </c>
      <c r="R287" t="b">
        <f>ISNA(MATCH(tbl_vendors[[#This Row],[Currency]],tbl_country[currency],0))</f>
        <v>0</v>
      </c>
      <c r="S287" t="b">
        <f>_xlfn.XLOOKUP(tbl_vendors[[#This Row],[Country]],tbl_country[country],tbl_country[currency],"NotFound")&lt;&gt;tbl_vendors[[#This Row],[Currency]]</f>
        <v>0</v>
      </c>
      <c r="T287" t="b">
        <f>ISNA(MATCH(tbl_vendors[[#This Row],[Payment_Terms]],tbl_payment_terms[Payment_Terms],0))</f>
        <v>0</v>
      </c>
      <c r="U287" t="b">
        <f>ISNA(MATCH(tbl_vendors[[#This Row],[Status]],tbl_status[valid_status]))</f>
        <v>0</v>
      </c>
      <c r="V287" t="b">
        <f ca="1">tbl_vendors[[#This Row],[Created_Date]]&gt;TODAY()</f>
        <v>0</v>
      </c>
      <c r="W287" t="b">
        <f>tbl_vendors[[#This Row],[Updated_Date]]&lt;tbl_vendors[[#This Row],[Created_Date]]</f>
        <v>0</v>
      </c>
      <c r="X287" t="b">
        <f>COUNTIF(tbl_vendors[Vendor_Name],tbl_vendors[[#This Row],[Vendor_Name]])&gt;1</f>
        <v>0</v>
      </c>
      <c r="Y287" s="14" cm="1">
        <f t="array" aca="1" ref="Y287" ca="1">IFERROR(SUM(L287:X287*1),4)</f>
        <v>0</v>
      </c>
      <c r="Z287" t="str">
        <f ca="1">IF(tbl_vendors[[#This Row],[error_count]]&gt;0,"FAIL","PASS")</f>
        <v>PASS</v>
      </c>
    </row>
    <row r="288" spans="1:26" x14ac:dyDescent="0.3">
      <c r="A288" t="s">
        <v>1173</v>
      </c>
      <c r="B288" t="s">
        <v>1174</v>
      </c>
      <c r="C288" t="s">
        <v>66</v>
      </c>
      <c r="D288" t="s">
        <v>1175</v>
      </c>
      <c r="E288" t="s">
        <v>67</v>
      </c>
      <c r="F288" t="s">
        <v>16</v>
      </c>
      <c r="G288" t="s">
        <v>1176</v>
      </c>
      <c r="H288" t="s">
        <v>34</v>
      </c>
      <c r="I288" t="s">
        <v>19</v>
      </c>
      <c r="J288" s="1">
        <v>46198</v>
      </c>
      <c r="K288" s="1">
        <v>46201</v>
      </c>
      <c r="L288" t="b">
        <f>COUNTIF(tbl_vendors[Vendor_ID],tbl_vendors[[#This Row],[Vendor_ID]])&gt;1</f>
        <v>0</v>
      </c>
      <c r="M288" t="b">
        <f>ISBLANK(tbl_vendors[[#This Row],[Vendor_ID]])</f>
        <v>0</v>
      </c>
      <c r="N288" t="b">
        <f>LEN(TRIM(tbl_vendors[[#This Row],[Vendor_Name]]))=0</f>
        <v>0</v>
      </c>
      <c r="O288" t="b">
        <f>LEN(TRIM(tbl_vendors[[#This Row],[Email]]))=0</f>
        <v>0</v>
      </c>
      <c r="P288" t="b">
        <f>OR(ISERROR(FIND("@",tbl_vendors[[#This Row],[Email]])),ISERROR(FIND(".",tbl_vendors[[#This Row],[Email]])))</f>
        <v>0</v>
      </c>
      <c r="Q288" t="b">
        <f>ISNA(MATCH(tbl_vendors[[#This Row],[Country]],tbl_country[country],0))</f>
        <v>0</v>
      </c>
      <c r="R288" t="b">
        <f>ISNA(MATCH(tbl_vendors[[#This Row],[Currency]],tbl_country[currency],0))</f>
        <v>0</v>
      </c>
      <c r="S288" t="b">
        <f>_xlfn.XLOOKUP(tbl_vendors[[#This Row],[Country]],tbl_country[country],tbl_country[currency],"NotFound")&lt;&gt;tbl_vendors[[#This Row],[Currency]]</f>
        <v>0</v>
      </c>
      <c r="T288" t="b">
        <f>ISNA(MATCH(tbl_vendors[[#This Row],[Payment_Terms]],tbl_payment_terms[Payment_Terms],0))</f>
        <v>0</v>
      </c>
      <c r="U288" t="b">
        <f>ISNA(MATCH(tbl_vendors[[#This Row],[Status]],tbl_status[valid_status]))</f>
        <v>0</v>
      </c>
      <c r="V288" t="b">
        <f ca="1">tbl_vendors[[#This Row],[Created_Date]]&gt;TODAY()</f>
        <v>0</v>
      </c>
      <c r="W288" t="b">
        <f>tbl_vendors[[#This Row],[Updated_Date]]&lt;tbl_vendors[[#This Row],[Created_Date]]</f>
        <v>0</v>
      </c>
      <c r="X288" t="b">
        <f>COUNTIF(tbl_vendors[Vendor_Name],tbl_vendors[[#This Row],[Vendor_Name]])&gt;1</f>
        <v>0</v>
      </c>
      <c r="Y288" s="14" cm="1">
        <f t="array" aca="1" ref="Y288" ca="1">IFERROR(SUM(L288:X288*1),4)</f>
        <v>0</v>
      </c>
      <c r="Z288" t="str">
        <f ca="1">IF(tbl_vendors[[#This Row],[error_count]]&gt;0,"FAIL","PASS")</f>
        <v>PASS</v>
      </c>
    </row>
    <row r="289" spans="1:26" x14ac:dyDescent="0.3">
      <c r="A289" t="s">
        <v>1177</v>
      </c>
      <c r="B289" t="s">
        <v>1178</v>
      </c>
      <c r="C289" t="s">
        <v>72</v>
      </c>
      <c r="D289" t="s">
        <v>1179</v>
      </c>
      <c r="E289" t="s">
        <v>74</v>
      </c>
      <c r="F289" t="s">
        <v>75</v>
      </c>
      <c r="G289" t="s">
        <v>1180</v>
      </c>
      <c r="H289" t="s">
        <v>25</v>
      </c>
      <c r="I289" t="s">
        <v>26</v>
      </c>
      <c r="J289" s="1">
        <v>46045</v>
      </c>
      <c r="K289" s="1">
        <v>46050</v>
      </c>
      <c r="L289" t="b">
        <f>COUNTIF(tbl_vendors[Vendor_ID],tbl_vendors[[#This Row],[Vendor_ID]])&gt;1</f>
        <v>0</v>
      </c>
      <c r="M289" t="b">
        <f>ISBLANK(tbl_vendors[[#This Row],[Vendor_ID]])</f>
        <v>0</v>
      </c>
      <c r="N289" t="b">
        <f>LEN(TRIM(tbl_vendors[[#This Row],[Vendor_Name]]))=0</f>
        <v>0</v>
      </c>
      <c r="O289" t="b">
        <f>LEN(TRIM(tbl_vendors[[#This Row],[Email]]))=0</f>
        <v>0</v>
      </c>
      <c r="P289" t="b">
        <f>OR(ISERROR(FIND("@",tbl_vendors[[#This Row],[Email]])),ISERROR(FIND(".",tbl_vendors[[#This Row],[Email]])))</f>
        <v>0</v>
      </c>
      <c r="Q289" t="b">
        <f>ISNA(MATCH(tbl_vendors[[#This Row],[Country]],tbl_country[country],0))</f>
        <v>0</v>
      </c>
      <c r="R289" t="b">
        <f>ISNA(MATCH(tbl_vendors[[#This Row],[Currency]],tbl_country[currency],0))</f>
        <v>1</v>
      </c>
      <c r="S289" t="b">
        <f>_xlfn.XLOOKUP(tbl_vendors[[#This Row],[Country]],tbl_country[country],tbl_country[currency],"NotFound")&lt;&gt;tbl_vendors[[#This Row],[Currency]]</f>
        <v>1</v>
      </c>
      <c r="T289" t="b">
        <f>ISNA(MATCH(tbl_vendors[[#This Row],[Payment_Terms]],tbl_payment_terms[Payment_Terms],0))</f>
        <v>0</v>
      </c>
      <c r="U289" t="b">
        <f>ISNA(MATCH(tbl_vendors[[#This Row],[Status]],tbl_status[valid_status]))</f>
        <v>0</v>
      </c>
      <c r="V289" t="b">
        <f ca="1">tbl_vendors[[#This Row],[Created_Date]]&gt;TODAY()</f>
        <v>0</v>
      </c>
      <c r="W289" t="b">
        <f>tbl_vendors[[#This Row],[Updated_Date]]&lt;tbl_vendors[[#This Row],[Created_Date]]</f>
        <v>0</v>
      </c>
      <c r="X289" t="b">
        <f>COUNTIF(tbl_vendors[Vendor_Name],tbl_vendors[[#This Row],[Vendor_Name]])&gt;1</f>
        <v>0</v>
      </c>
      <c r="Y289" s="14" cm="1">
        <f t="array" aca="1" ref="Y289" ca="1">IFERROR(SUM(L289:X289*1),4)</f>
        <v>2</v>
      </c>
      <c r="Z289" t="str">
        <f ca="1">IF(tbl_vendors[[#This Row],[error_count]]&gt;0,"FAIL","PASS")</f>
        <v>FAIL</v>
      </c>
    </row>
    <row r="290" spans="1:26" x14ac:dyDescent="0.3">
      <c r="A290" t="s">
        <v>1181</v>
      </c>
      <c r="B290" t="s">
        <v>1182</v>
      </c>
      <c r="C290" t="s">
        <v>109</v>
      </c>
      <c r="D290" t="s">
        <v>1183</v>
      </c>
      <c r="E290" t="s">
        <v>39</v>
      </c>
      <c r="F290" t="s">
        <v>32</v>
      </c>
      <c r="G290" t="s">
        <v>1184</v>
      </c>
      <c r="H290" t="s">
        <v>42</v>
      </c>
      <c r="I290" t="s">
        <v>53</v>
      </c>
      <c r="J290" s="1">
        <v>44738</v>
      </c>
      <c r="K290" s="1">
        <v>46125</v>
      </c>
      <c r="L290" t="b">
        <f>COUNTIF(tbl_vendors[Vendor_ID],tbl_vendors[[#This Row],[Vendor_ID]])&gt;1</f>
        <v>0</v>
      </c>
      <c r="M290" t="b">
        <f>ISBLANK(tbl_vendors[[#This Row],[Vendor_ID]])</f>
        <v>0</v>
      </c>
      <c r="N290" t="b">
        <f>LEN(TRIM(tbl_vendors[[#This Row],[Vendor_Name]]))=0</f>
        <v>0</v>
      </c>
      <c r="O290" t="b">
        <f>LEN(TRIM(tbl_vendors[[#This Row],[Email]]))=0</f>
        <v>0</v>
      </c>
      <c r="P290" t="b">
        <f>OR(ISERROR(FIND("@",tbl_vendors[[#This Row],[Email]])),ISERROR(FIND(".",tbl_vendors[[#This Row],[Email]])))</f>
        <v>0</v>
      </c>
      <c r="Q290" t="b">
        <f>ISNA(MATCH(tbl_vendors[[#This Row],[Country]],tbl_country[country],0))</f>
        <v>0</v>
      </c>
      <c r="R290" t="b">
        <f>ISNA(MATCH(tbl_vendors[[#This Row],[Currency]],tbl_country[currency],0))</f>
        <v>0</v>
      </c>
      <c r="S290" t="b">
        <f>_xlfn.XLOOKUP(tbl_vendors[[#This Row],[Country]],tbl_country[country],tbl_country[currency],"NotFound")&lt;&gt;tbl_vendors[[#This Row],[Currency]]</f>
        <v>1</v>
      </c>
      <c r="T290" t="b">
        <f>ISNA(MATCH(tbl_vendors[[#This Row],[Payment_Terms]],tbl_payment_terms[Payment_Terms],0))</f>
        <v>0</v>
      </c>
      <c r="U290" t="b">
        <f>ISNA(MATCH(tbl_vendors[[#This Row],[Status]],tbl_status[valid_status]))</f>
        <v>1</v>
      </c>
      <c r="V290" t="b">
        <f ca="1">tbl_vendors[[#This Row],[Created_Date]]&gt;TODAY()</f>
        <v>0</v>
      </c>
      <c r="W290" t="b">
        <f>tbl_vendors[[#This Row],[Updated_Date]]&lt;tbl_vendors[[#This Row],[Created_Date]]</f>
        <v>0</v>
      </c>
      <c r="X290" t="b">
        <f>COUNTIF(tbl_vendors[Vendor_Name],tbl_vendors[[#This Row],[Vendor_Name]])&gt;1</f>
        <v>0</v>
      </c>
      <c r="Y290" s="14" cm="1">
        <f t="array" aca="1" ref="Y290" ca="1">IFERROR(SUM(L290:X290*1),4)</f>
        <v>2</v>
      </c>
      <c r="Z290" t="str">
        <f ca="1">IF(tbl_vendors[[#This Row],[error_count]]&gt;0,"FAIL","PASS")</f>
        <v>FAIL</v>
      </c>
    </row>
    <row r="291" spans="1:26" x14ac:dyDescent="0.3">
      <c r="A291" t="s">
        <v>1185</v>
      </c>
      <c r="B291" t="s">
        <v>1186</v>
      </c>
      <c r="C291" t="s">
        <v>56</v>
      </c>
      <c r="D291" t="s">
        <v>1187</v>
      </c>
      <c r="E291" t="s">
        <v>58</v>
      </c>
      <c r="F291" t="s">
        <v>32</v>
      </c>
      <c r="G291" t="s">
        <v>1188</v>
      </c>
      <c r="H291" t="s">
        <v>52</v>
      </c>
      <c r="I291" t="s">
        <v>26</v>
      </c>
      <c r="J291" s="1">
        <v>46029</v>
      </c>
      <c r="K291" s="1">
        <v>46038</v>
      </c>
      <c r="L291" t="b">
        <f>COUNTIF(tbl_vendors[Vendor_ID],tbl_vendors[[#This Row],[Vendor_ID]])&gt;1</f>
        <v>0</v>
      </c>
      <c r="M291" t="b">
        <f>ISBLANK(tbl_vendors[[#This Row],[Vendor_ID]])</f>
        <v>0</v>
      </c>
      <c r="N291" t="b">
        <f>LEN(TRIM(tbl_vendors[[#This Row],[Vendor_Name]]))=0</f>
        <v>0</v>
      </c>
      <c r="O291" t="b">
        <f>LEN(TRIM(tbl_vendors[[#This Row],[Email]]))=0</f>
        <v>0</v>
      </c>
      <c r="P291" t="b">
        <f>OR(ISERROR(FIND("@",tbl_vendors[[#This Row],[Email]])),ISERROR(FIND(".",tbl_vendors[[#This Row],[Email]])))</f>
        <v>0</v>
      </c>
      <c r="Q291" t="b">
        <f>ISNA(MATCH(tbl_vendors[[#This Row],[Country]],tbl_country[country],0))</f>
        <v>0</v>
      </c>
      <c r="R291" t="b">
        <f>ISNA(MATCH(tbl_vendors[[#This Row],[Currency]],tbl_country[currency],0))</f>
        <v>0</v>
      </c>
      <c r="S291" t="b">
        <f>_xlfn.XLOOKUP(tbl_vendors[[#This Row],[Country]],tbl_country[country],tbl_country[currency],"NotFound")&lt;&gt;tbl_vendors[[#This Row],[Currency]]</f>
        <v>0</v>
      </c>
      <c r="T291" t="b">
        <f>ISNA(MATCH(tbl_vendors[[#This Row],[Payment_Terms]],tbl_payment_terms[Payment_Terms],0))</f>
        <v>0</v>
      </c>
      <c r="U291" t="b">
        <f>ISNA(MATCH(tbl_vendors[[#This Row],[Status]],tbl_status[valid_status]))</f>
        <v>0</v>
      </c>
      <c r="V291" t="b">
        <f ca="1">tbl_vendors[[#This Row],[Created_Date]]&gt;TODAY()</f>
        <v>0</v>
      </c>
      <c r="W291" t="b">
        <f>tbl_vendors[[#This Row],[Updated_Date]]&lt;tbl_vendors[[#This Row],[Created_Date]]</f>
        <v>0</v>
      </c>
      <c r="X291" t="b">
        <f>COUNTIF(tbl_vendors[Vendor_Name],tbl_vendors[[#This Row],[Vendor_Name]])&gt;1</f>
        <v>0</v>
      </c>
      <c r="Y291" s="14" cm="1">
        <f t="array" aca="1" ref="Y291" ca="1">IFERROR(SUM(L291:X291*1),4)</f>
        <v>0</v>
      </c>
      <c r="Z291" t="str">
        <f ca="1">IF(tbl_vendors[[#This Row],[error_count]]&gt;0,"FAIL","PASS")</f>
        <v>PASS</v>
      </c>
    </row>
    <row r="292" spans="1:26" x14ac:dyDescent="0.3">
      <c r="A292" t="s">
        <v>1189</v>
      </c>
      <c r="B292" t="s">
        <v>1190</v>
      </c>
      <c r="C292" t="s">
        <v>79</v>
      </c>
      <c r="D292" t="s">
        <v>1191</v>
      </c>
      <c r="E292" t="s">
        <v>39</v>
      </c>
      <c r="F292" t="s">
        <v>23</v>
      </c>
      <c r="G292" t="s">
        <v>1192</v>
      </c>
      <c r="H292" t="s">
        <v>69</v>
      </c>
      <c r="I292" t="s">
        <v>26</v>
      </c>
      <c r="J292" s="1">
        <v>45981</v>
      </c>
      <c r="K292" s="1">
        <v>46061</v>
      </c>
      <c r="L292" t="b">
        <f>COUNTIF(tbl_vendors[Vendor_ID],tbl_vendors[[#This Row],[Vendor_ID]])&gt;1</f>
        <v>0</v>
      </c>
      <c r="M292" t="b">
        <f>ISBLANK(tbl_vendors[[#This Row],[Vendor_ID]])</f>
        <v>0</v>
      </c>
      <c r="N292" t="b">
        <f>LEN(TRIM(tbl_vendors[[#This Row],[Vendor_Name]]))=0</f>
        <v>0</v>
      </c>
      <c r="O292" t="b">
        <f>LEN(TRIM(tbl_vendors[[#This Row],[Email]]))=0</f>
        <v>0</v>
      </c>
      <c r="P292" t="b">
        <f>OR(ISERROR(FIND("@",tbl_vendors[[#This Row],[Email]])),ISERROR(FIND(".",tbl_vendors[[#This Row],[Email]])))</f>
        <v>0</v>
      </c>
      <c r="Q292" t="b">
        <f>ISNA(MATCH(tbl_vendors[[#This Row],[Country]],tbl_country[country],0))</f>
        <v>0</v>
      </c>
      <c r="R292" t="b">
        <f>ISNA(MATCH(tbl_vendors[[#This Row],[Currency]],tbl_country[currency],0))</f>
        <v>0</v>
      </c>
      <c r="S292" t="b">
        <f>_xlfn.XLOOKUP(tbl_vendors[[#This Row],[Country]],tbl_country[country],tbl_country[currency],"NotFound")&lt;&gt;tbl_vendors[[#This Row],[Currency]]</f>
        <v>0</v>
      </c>
      <c r="T292" t="b">
        <f>ISNA(MATCH(tbl_vendors[[#This Row],[Payment_Terms]],tbl_payment_terms[Payment_Terms],0))</f>
        <v>0</v>
      </c>
      <c r="U292" t="b">
        <f>ISNA(MATCH(tbl_vendors[[#This Row],[Status]],tbl_status[valid_status]))</f>
        <v>0</v>
      </c>
      <c r="V292" t="b">
        <f ca="1">tbl_vendors[[#This Row],[Created_Date]]&gt;TODAY()</f>
        <v>0</v>
      </c>
      <c r="W292" t="b">
        <f>tbl_vendors[[#This Row],[Updated_Date]]&lt;tbl_vendors[[#This Row],[Created_Date]]</f>
        <v>0</v>
      </c>
      <c r="X292" t="b">
        <f>COUNTIF(tbl_vendors[Vendor_Name],tbl_vendors[[#This Row],[Vendor_Name]])&gt;1</f>
        <v>0</v>
      </c>
      <c r="Y292" s="14" cm="1">
        <f t="array" aca="1" ref="Y292" ca="1">IFERROR(SUM(L292:X292*1),4)</f>
        <v>0</v>
      </c>
      <c r="Z292" t="str">
        <f ca="1">IF(tbl_vendors[[#This Row],[error_count]]&gt;0,"FAIL","PASS")</f>
        <v>PASS</v>
      </c>
    </row>
    <row r="293" spans="1:26" x14ac:dyDescent="0.3">
      <c r="A293" t="s">
        <v>1193</v>
      </c>
      <c r="B293" t="s">
        <v>1194</v>
      </c>
      <c r="C293" t="s">
        <v>109</v>
      </c>
      <c r="D293" t="s">
        <v>1195</v>
      </c>
      <c r="E293" t="s">
        <v>39</v>
      </c>
      <c r="F293" t="s">
        <v>40</v>
      </c>
      <c r="G293" t="s">
        <v>1196</v>
      </c>
      <c r="H293" t="s">
        <v>47</v>
      </c>
      <c r="I293" t="s">
        <v>26</v>
      </c>
      <c r="J293" s="1">
        <v>45650</v>
      </c>
      <c r="K293" s="1">
        <v>45688</v>
      </c>
      <c r="L293" t="b">
        <f>COUNTIF(tbl_vendors[Vendor_ID],tbl_vendors[[#This Row],[Vendor_ID]])&gt;1</f>
        <v>0</v>
      </c>
      <c r="M293" t="b">
        <f>ISBLANK(tbl_vendors[[#This Row],[Vendor_ID]])</f>
        <v>0</v>
      </c>
      <c r="N293" t="b">
        <f>LEN(TRIM(tbl_vendors[[#This Row],[Vendor_Name]]))=0</f>
        <v>0</v>
      </c>
      <c r="O293" t="b">
        <f>LEN(TRIM(tbl_vendors[[#This Row],[Email]]))=0</f>
        <v>0</v>
      </c>
      <c r="P293" t="b">
        <f>OR(ISERROR(FIND("@",tbl_vendors[[#This Row],[Email]])),ISERROR(FIND(".",tbl_vendors[[#This Row],[Email]])))</f>
        <v>0</v>
      </c>
      <c r="Q293" t="b">
        <f>ISNA(MATCH(tbl_vendors[[#This Row],[Country]],tbl_country[country],0))</f>
        <v>0</v>
      </c>
      <c r="R293" t="b">
        <f>ISNA(MATCH(tbl_vendors[[#This Row],[Currency]],tbl_country[currency],0))</f>
        <v>0</v>
      </c>
      <c r="S293" t="b">
        <f>_xlfn.XLOOKUP(tbl_vendors[[#This Row],[Country]],tbl_country[country],tbl_country[currency],"NotFound")&lt;&gt;tbl_vendors[[#This Row],[Currency]]</f>
        <v>1</v>
      </c>
      <c r="T293" t="b">
        <f>ISNA(MATCH(tbl_vendors[[#This Row],[Payment_Terms]],tbl_payment_terms[Payment_Terms],0))</f>
        <v>0</v>
      </c>
      <c r="U293" t="b">
        <f>ISNA(MATCH(tbl_vendors[[#This Row],[Status]],tbl_status[valid_status]))</f>
        <v>0</v>
      </c>
      <c r="V293" t="b">
        <f ca="1">tbl_vendors[[#This Row],[Created_Date]]&gt;TODAY()</f>
        <v>0</v>
      </c>
      <c r="W293" t="b">
        <f>tbl_vendors[[#This Row],[Updated_Date]]&lt;tbl_vendors[[#This Row],[Created_Date]]</f>
        <v>0</v>
      </c>
      <c r="X293" t="b">
        <f>COUNTIF(tbl_vendors[Vendor_Name],tbl_vendors[[#This Row],[Vendor_Name]])&gt;1</f>
        <v>0</v>
      </c>
      <c r="Y293" s="14" cm="1">
        <f t="array" aca="1" ref="Y293" ca="1">IFERROR(SUM(L293:X293*1),4)</f>
        <v>1</v>
      </c>
      <c r="Z293" t="str">
        <f ca="1">IF(tbl_vendors[[#This Row],[error_count]]&gt;0,"FAIL","PASS")</f>
        <v>FAIL</v>
      </c>
    </row>
    <row r="294" spans="1:26" x14ac:dyDescent="0.3">
      <c r="A294" t="s">
        <v>1197</v>
      </c>
      <c r="B294" t="s">
        <v>1198</v>
      </c>
      <c r="C294" t="s">
        <v>100</v>
      </c>
      <c r="D294" t="s">
        <v>1199</v>
      </c>
      <c r="E294" t="s">
        <v>39</v>
      </c>
      <c r="F294" t="s">
        <v>75</v>
      </c>
      <c r="G294" t="s">
        <v>1200</v>
      </c>
      <c r="H294" t="s">
        <v>47</v>
      </c>
      <c r="I294" t="s">
        <v>53</v>
      </c>
      <c r="J294" s="1">
        <v>46110</v>
      </c>
      <c r="K294" s="1">
        <v>46126</v>
      </c>
      <c r="L294" t="b">
        <f>COUNTIF(tbl_vendors[Vendor_ID],tbl_vendors[[#This Row],[Vendor_ID]])&gt;1</f>
        <v>0</v>
      </c>
      <c r="M294" t="b">
        <f>ISBLANK(tbl_vendors[[#This Row],[Vendor_ID]])</f>
        <v>0</v>
      </c>
      <c r="N294" t="b">
        <f>LEN(TRIM(tbl_vendors[[#This Row],[Vendor_Name]]))=0</f>
        <v>0</v>
      </c>
      <c r="O294" t="b">
        <f>LEN(TRIM(tbl_vendors[[#This Row],[Email]]))=0</f>
        <v>0</v>
      </c>
      <c r="P294" t="b">
        <f>OR(ISERROR(FIND("@",tbl_vendors[[#This Row],[Email]])),ISERROR(FIND(".",tbl_vendors[[#This Row],[Email]])))</f>
        <v>0</v>
      </c>
      <c r="Q294" t="b">
        <f>ISNA(MATCH(tbl_vendors[[#This Row],[Country]],tbl_country[country],0))</f>
        <v>0</v>
      </c>
      <c r="R294" t="b">
        <f>ISNA(MATCH(tbl_vendors[[#This Row],[Currency]],tbl_country[currency],0))</f>
        <v>0</v>
      </c>
      <c r="S294" t="b">
        <f>_xlfn.XLOOKUP(tbl_vendors[[#This Row],[Country]],tbl_country[country],tbl_country[currency],"NotFound")&lt;&gt;tbl_vendors[[#This Row],[Currency]]</f>
        <v>0</v>
      </c>
      <c r="T294" t="b">
        <f>ISNA(MATCH(tbl_vendors[[#This Row],[Payment_Terms]],tbl_payment_terms[Payment_Terms],0))</f>
        <v>0</v>
      </c>
      <c r="U294" t="b">
        <f>ISNA(MATCH(tbl_vendors[[#This Row],[Status]],tbl_status[valid_status]))</f>
        <v>1</v>
      </c>
      <c r="V294" t="b">
        <f ca="1">tbl_vendors[[#This Row],[Created_Date]]&gt;TODAY()</f>
        <v>0</v>
      </c>
      <c r="W294" t="b">
        <f>tbl_vendors[[#This Row],[Updated_Date]]&lt;tbl_vendors[[#This Row],[Created_Date]]</f>
        <v>0</v>
      </c>
      <c r="X294" t="b">
        <f>COUNTIF(tbl_vendors[Vendor_Name],tbl_vendors[[#This Row],[Vendor_Name]])&gt;1</f>
        <v>0</v>
      </c>
      <c r="Y294" s="14" cm="1">
        <f t="array" aca="1" ref="Y294" ca="1">IFERROR(SUM(L294:X294*1),4)</f>
        <v>1</v>
      </c>
      <c r="Z294" t="str">
        <f ca="1">IF(tbl_vendors[[#This Row],[error_count]]&gt;0,"FAIL","PASS")</f>
        <v>FAIL</v>
      </c>
    </row>
    <row r="295" spans="1:26" x14ac:dyDescent="0.3">
      <c r="A295" t="s">
        <v>1201</v>
      </c>
      <c r="B295" t="s">
        <v>1202</v>
      </c>
      <c r="C295" t="s">
        <v>66</v>
      </c>
      <c r="D295" t="s">
        <v>1203</v>
      </c>
      <c r="E295" t="s">
        <v>67</v>
      </c>
      <c r="F295" t="s">
        <v>16</v>
      </c>
      <c r="G295" t="s">
        <v>1204</v>
      </c>
      <c r="H295" t="s">
        <v>25</v>
      </c>
      <c r="I295" t="s">
        <v>26</v>
      </c>
      <c r="J295" s="1">
        <v>44643</v>
      </c>
      <c r="K295" s="1">
        <v>45446</v>
      </c>
      <c r="L295" t="b">
        <f>COUNTIF(tbl_vendors[Vendor_ID],tbl_vendors[[#This Row],[Vendor_ID]])&gt;1</f>
        <v>0</v>
      </c>
      <c r="M295" t="b">
        <f>ISBLANK(tbl_vendors[[#This Row],[Vendor_ID]])</f>
        <v>0</v>
      </c>
      <c r="N295" t="b">
        <f>LEN(TRIM(tbl_vendors[[#This Row],[Vendor_Name]]))=0</f>
        <v>0</v>
      </c>
      <c r="O295" t="b">
        <f>LEN(TRIM(tbl_vendors[[#This Row],[Email]]))=0</f>
        <v>0</v>
      </c>
      <c r="P295" t="b">
        <f>OR(ISERROR(FIND("@",tbl_vendors[[#This Row],[Email]])),ISERROR(FIND(".",tbl_vendors[[#This Row],[Email]])))</f>
        <v>0</v>
      </c>
      <c r="Q295" t="b">
        <f>ISNA(MATCH(tbl_vendors[[#This Row],[Country]],tbl_country[country],0))</f>
        <v>0</v>
      </c>
      <c r="R295" t="b">
        <f>ISNA(MATCH(tbl_vendors[[#This Row],[Currency]],tbl_country[currency],0))</f>
        <v>0</v>
      </c>
      <c r="S295" t="b">
        <f>_xlfn.XLOOKUP(tbl_vendors[[#This Row],[Country]],tbl_country[country],tbl_country[currency],"NotFound")&lt;&gt;tbl_vendors[[#This Row],[Currency]]</f>
        <v>0</v>
      </c>
      <c r="T295" t="b">
        <f>ISNA(MATCH(tbl_vendors[[#This Row],[Payment_Terms]],tbl_payment_terms[Payment_Terms],0))</f>
        <v>0</v>
      </c>
      <c r="U295" t="b">
        <f>ISNA(MATCH(tbl_vendors[[#This Row],[Status]],tbl_status[valid_status]))</f>
        <v>0</v>
      </c>
      <c r="V295" t="b">
        <f ca="1">tbl_vendors[[#This Row],[Created_Date]]&gt;TODAY()</f>
        <v>0</v>
      </c>
      <c r="W295" t="b">
        <f>tbl_vendors[[#This Row],[Updated_Date]]&lt;tbl_vendors[[#This Row],[Created_Date]]</f>
        <v>0</v>
      </c>
      <c r="X295" t="b">
        <f>COUNTIF(tbl_vendors[Vendor_Name],tbl_vendors[[#This Row],[Vendor_Name]])&gt;1</f>
        <v>0</v>
      </c>
      <c r="Y295" s="14" cm="1">
        <f t="array" aca="1" ref="Y295" ca="1">IFERROR(SUM(L295:X295*1),4)</f>
        <v>0</v>
      </c>
      <c r="Z295" t="str">
        <f ca="1">IF(tbl_vendors[[#This Row],[error_count]]&gt;0,"FAIL","PASS")</f>
        <v>PASS</v>
      </c>
    </row>
    <row r="296" spans="1:26" x14ac:dyDescent="0.3">
      <c r="A296" t="s">
        <v>1205</v>
      </c>
      <c r="B296" t="s">
        <v>1206</v>
      </c>
      <c r="C296" t="s">
        <v>100</v>
      </c>
      <c r="D296" t="s">
        <v>1207</v>
      </c>
      <c r="E296" t="s">
        <v>39</v>
      </c>
      <c r="F296" t="s">
        <v>23</v>
      </c>
      <c r="G296" t="s">
        <v>1208</v>
      </c>
      <c r="H296" t="s">
        <v>52</v>
      </c>
      <c r="I296" t="s">
        <v>26</v>
      </c>
      <c r="J296" s="1">
        <v>46032</v>
      </c>
      <c r="K296" s="1">
        <v>46052</v>
      </c>
      <c r="L296" t="b">
        <f>COUNTIF(tbl_vendors[Vendor_ID],tbl_vendors[[#This Row],[Vendor_ID]])&gt;1</f>
        <v>0</v>
      </c>
      <c r="M296" t="b">
        <f>ISBLANK(tbl_vendors[[#This Row],[Vendor_ID]])</f>
        <v>0</v>
      </c>
      <c r="N296" t="b">
        <f>LEN(TRIM(tbl_vendors[[#This Row],[Vendor_Name]]))=0</f>
        <v>0</v>
      </c>
      <c r="O296" t="b">
        <f>LEN(TRIM(tbl_vendors[[#This Row],[Email]]))=0</f>
        <v>0</v>
      </c>
      <c r="P296" t="b">
        <f>OR(ISERROR(FIND("@",tbl_vendors[[#This Row],[Email]])),ISERROR(FIND(".",tbl_vendors[[#This Row],[Email]])))</f>
        <v>0</v>
      </c>
      <c r="Q296" t="b">
        <f>ISNA(MATCH(tbl_vendors[[#This Row],[Country]],tbl_country[country],0))</f>
        <v>0</v>
      </c>
      <c r="R296" t="b">
        <f>ISNA(MATCH(tbl_vendors[[#This Row],[Currency]],tbl_country[currency],0))</f>
        <v>0</v>
      </c>
      <c r="S296" t="b">
        <f>_xlfn.XLOOKUP(tbl_vendors[[#This Row],[Country]],tbl_country[country],tbl_country[currency],"NotFound")&lt;&gt;tbl_vendors[[#This Row],[Currency]]</f>
        <v>0</v>
      </c>
      <c r="T296" t="b">
        <f>ISNA(MATCH(tbl_vendors[[#This Row],[Payment_Terms]],tbl_payment_terms[Payment_Terms],0))</f>
        <v>0</v>
      </c>
      <c r="U296" t="b">
        <f>ISNA(MATCH(tbl_vendors[[#This Row],[Status]],tbl_status[valid_status]))</f>
        <v>0</v>
      </c>
      <c r="V296" t="b">
        <f ca="1">tbl_vendors[[#This Row],[Created_Date]]&gt;TODAY()</f>
        <v>0</v>
      </c>
      <c r="W296" t="b">
        <f>tbl_vendors[[#This Row],[Updated_Date]]&lt;tbl_vendors[[#This Row],[Created_Date]]</f>
        <v>0</v>
      </c>
      <c r="X296" t="b">
        <f>COUNTIF(tbl_vendors[Vendor_Name],tbl_vendors[[#This Row],[Vendor_Name]])&gt;1</f>
        <v>0</v>
      </c>
      <c r="Y296" s="14" cm="1">
        <f t="array" aca="1" ref="Y296" ca="1">IFERROR(SUM(L296:X296*1),4)</f>
        <v>0</v>
      </c>
      <c r="Z296" t="str">
        <f ca="1">IF(tbl_vendors[[#This Row],[error_count]]&gt;0,"FAIL","PASS")</f>
        <v>PASS</v>
      </c>
    </row>
    <row r="297" spans="1:26" x14ac:dyDescent="0.3">
      <c r="A297" t="s">
        <v>1209</v>
      </c>
      <c r="B297" t="s">
        <v>1210</v>
      </c>
      <c r="C297" t="s">
        <v>100</v>
      </c>
      <c r="D297" t="s">
        <v>1211</v>
      </c>
      <c r="E297" t="s">
        <v>39</v>
      </c>
      <c r="F297" t="s">
        <v>75</v>
      </c>
      <c r="G297" t="s">
        <v>1212</v>
      </c>
      <c r="H297" t="s">
        <v>69</v>
      </c>
      <c r="I297" t="s">
        <v>26</v>
      </c>
      <c r="J297" s="1">
        <v>44529</v>
      </c>
      <c r="K297" s="1">
        <v>44892</v>
      </c>
      <c r="L297" t="b">
        <f>COUNTIF(tbl_vendors[Vendor_ID],tbl_vendors[[#This Row],[Vendor_ID]])&gt;1</f>
        <v>0</v>
      </c>
      <c r="M297" t="b">
        <f>ISBLANK(tbl_vendors[[#This Row],[Vendor_ID]])</f>
        <v>0</v>
      </c>
      <c r="N297" t="b">
        <f>LEN(TRIM(tbl_vendors[[#This Row],[Vendor_Name]]))=0</f>
        <v>0</v>
      </c>
      <c r="O297" t="b">
        <f>LEN(TRIM(tbl_vendors[[#This Row],[Email]]))=0</f>
        <v>0</v>
      </c>
      <c r="P297" t="b">
        <f>OR(ISERROR(FIND("@",tbl_vendors[[#This Row],[Email]])),ISERROR(FIND(".",tbl_vendors[[#This Row],[Email]])))</f>
        <v>0</v>
      </c>
      <c r="Q297" t="b">
        <f>ISNA(MATCH(tbl_vendors[[#This Row],[Country]],tbl_country[country],0))</f>
        <v>0</v>
      </c>
      <c r="R297" t="b">
        <f>ISNA(MATCH(tbl_vendors[[#This Row],[Currency]],tbl_country[currency],0))</f>
        <v>0</v>
      </c>
      <c r="S297" t="b">
        <f>_xlfn.XLOOKUP(tbl_vendors[[#This Row],[Country]],tbl_country[country],tbl_country[currency],"NotFound")&lt;&gt;tbl_vendors[[#This Row],[Currency]]</f>
        <v>0</v>
      </c>
      <c r="T297" t="b">
        <f>ISNA(MATCH(tbl_vendors[[#This Row],[Payment_Terms]],tbl_payment_terms[Payment_Terms],0))</f>
        <v>0</v>
      </c>
      <c r="U297" t="b">
        <f>ISNA(MATCH(tbl_vendors[[#This Row],[Status]],tbl_status[valid_status]))</f>
        <v>0</v>
      </c>
      <c r="V297" t="b">
        <f ca="1">tbl_vendors[[#This Row],[Created_Date]]&gt;TODAY()</f>
        <v>0</v>
      </c>
      <c r="W297" t="b">
        <f>tbl_vendors[[#This Row],[Updated_Date]]&lt;tbl_vendors[[#This Row],[Created_Date]]</f>
        <v>0</v>
      </c>
      <c r="X297" t="b">
        <f>COUNTIF(tbl_vendors[Vendor_Name],tbl_vendors[[#This Row],[Vendor_Name]])&gt;1</f>
        <v>1</v>
      </c>
      <c r="Y297" s="14" cm="1">
        <f t="array" aca="1" ref="Y297" ca="1">IFERROR(SUM(L297:X297*1),4)</f>
        <v>1</v>
      </c>
      <c r="Z297" t="str">
        <f ca="1">IF(tbl_vendors[[#This Row],[error_count]]&gt;0,"FAIL","PASS")</f>
        <v>FAIL</v>
      </c>
    </row>
    <row r="298" spans="1:26" x14ac:dyDescent="0.3">
      <c r="A298" t="s">
        <v>1213</v>
      </c>
      <c r="B298" t="s">
        <v>1214</v>
      </c>
      <c r="C298" t="s">
        <v>13</v>
      </c>
      <c r="D298" t="s">
        <v>1215</v>
      </c>
      <c r="E298" t="s">
        <v>15</v>
      </c>
      <c r="F298" t="s">
        <v>40</v>
      </c>
      <c r="H298" t="s">
        <v>47</v>
      </c>
      <c r="I298" t="s">
        <v>19</v>
      </c>
      <c r="J298" s="1">
        <v>44625</v>
      </c>
      <c r="K298" s="1">
        <v>45628</v>
      </c>
      <c r="L298" t="b">
        <f>COUNTIF(tbl_vendors[Vendor_ID],tbl_vendors[[#This Row],[Vendor_ID]])&gt;1</f>
        <v>0</v>
      </c>
      <c r="M298" t="b">
        <f>ISBLANK(tbl_vendors[[#This Row],[Vendor_ID]])</f>
        <v>0</v>
      </c>
      <c r="N298" t="b">
        <f>LEN(TRIM(tbl_vendors[[#This Row],[Vendor_Name]]))=0</f>
        <v>0</v>
      </c>
      <c r="O298" t="b">
        <f>LEN(TRIM(tbl_vendors[[#This Row],[Email]]))=0</f>
        <v>1</v>
      </c>
      <c r="P298" t="b">
        <f>OR(ISERROR(FIND("@",tbl_vendors[[#This Row],[Email]])),ISERROR(FIND(".",tbl_vendors[[#This Row],[Email]])))</f>
        <v>1</v>
      </c>
      <c r="Q298" t="b">
        <f>ISNA(MATCH(tbl_vendors[[#This Row],[Country]],tbl_country[country],0))</f>
        <v>0</v>
      </c>
      <c r="R298" t="b">
        <f>ISNA(MATCH(tbl_vendors[[#This Row],[Currency]],tbl_country[currency],0))</f>
        <v>1</v>
      </c>
      <c r="S298" t="b">
        <f>_xlfn.XLOOKUP(tbl_vendors[[#This Row],[Country]],tbl_country[country],tbl_country[currency],"NotFound")&lt;&gt;tbl_vendors[[#This Row],[Currency]]</f>
        <v>1</v>
      </c>
      <c r="T298" t="b">
        <f>ISNA(MATCH(tbl_vendors[[#This Row],[Payment_Terms]],tbl_payment_terms[Payment_Terms],0))</f>
        <v>0</v>
      </c>
      <c r="U298" t="b">
        <f>ISNA(MATCH(tbl_vendors[[#This Row],[Status]],tbl_status[valid_status]))</f>
        <v>0</v>
      </c>
      <c r="V298" t="b">
        <f ca="1">tbl_vendors[[#This Row],[Created_Date]]&gt;TODAY()</f>
        <v>0</v>
      </c>
      <c r="W298" t="b">
        <f>tbl_vendors[[#This Row],[Updated_Date]]&lt;tbl_vendors[[#This Row],[Created_Date]]</f>
        <v>0</v>
      </c>
      <c r="X298" t="b">
        <f>COUNTIF(tbl_vendors[Vendor_Name],tbl_vendors[[#This Row],[Vendor_Name]])&gt;1</f>
        <v>0</v>
      </c>
      <c r="Y298" s="14" cm="1">
        <f t="array" aca="1" ref="Y298" ca="1">IFERROR(SUM(L298:X298*1),4)</f>
        <v>4</v>
      </c>
      <c r="Z298" t="str">
        <f ca="1">IF(tbl_vendors[[#This Row],[error_count]]&gt;0,"FAIL","PASS")</f>
        <v>FAIL</v>
      </c>
    </row>
    <row r="299" spans="1:26" x14ac:dyDescent="0.3">
      <c r="A299" t="s">
        <v>1216</v>
      </c>
      <c r="B299" t="s">
        <v>1217</v>
      </c>
      <c r="C299" t="s">
        <v>66</v>
      </c>
      <c r="D299" t="s">
        <v>1218</v>
      </c>
      <c r="E299" t="s">
        <v>643</v>
      </c>
      <c r="F299" t="s">
        <v>32</v>
      </c>
      <c r="G299" t="s">
        <v>1219</v>
      </c>
      <c r="H299" t="s">
        <v>52</v>
      </c>
      <c r="I299" t="s">
        <v>26</v>
      </c>
      <c r="J299" s="1">
        <v>46128</v>
      </c>
      <c r="K299" s="1">
        <v>46196</v>
      </c>
      <c r="L299" t="b">
        <f>COUNTIF(tbl_vendors[Vendor_ID],tbl_vendors[[#This Row],[Vendor_ID]])&gt;1</f>
        <v>0</v>
      </c>
      <c r="M299" t="b">
        <f>ISBLANK(tbl_vendors[[#This Row],[Vendor_ID]])</f>
        <v>0</v>
      </c>
      <c r="N299" t="b">
        <f>LEN(TRIM(tbl_vendors[[#This Row],[Vendor_Name]]))=0</f>
        <v>0</v>
      </c>
      <c r="O299" t="b">
        <f>LEN(TRIM(tbl_vendors[[#This Row],[Email]]))=0</f>
        <v>0</v>
      </c>
      <c r="P299" t="b">
        <f>OR(ISERROR(FIND("@",tbl_vendors[[#This Row],[Email]])),ISERROR(FIND(".",tbl_vendors[[#This Row],[Email]])))</f>
        <v>0</v>
      </c>
      <c r="Q299" t="b">
        <f>ISNA(MATCH(tbl_vendors[[#This Row],[Country]],tbl_country[country],0))</f>
        <v>0</v>
      </c>
      <c r="R299" t="b">
        <f>ISNA(MATCH(tbl_vendors[[#This Row],[Currency]],tbl_country[currency],0))</f>
        <v>1</v>
      </c>
      <c r="S299" t="b">
        <f>_xlfn.XLOOKUP(tbl_vendors[[#This Row],[Country]],tbl_country[country],tbl_country[currency],"NotFound")&lt;&gt;tbl_vendors[[#This Row],[Currency]]</f>
        <v>1</v>
      </c>
      <c r="T299" t="b">
        <f>ISNA(MATCH(tbl_vendors[[#This Row],[Payment_Terms]],tbl_payment_terms[Payment_Terms],0))</f>
        <v>0</v>
      </c>
      <c r="U299" t="b">
        <f>ISNA(MATCH(tbl_vendors[[#This Row],[Status]],tbl_status[valid_status]))</f>
        <v>0</v>
      </c>
      <c r="V299" t="b">
        <f ca="1">tbl_vendors[[#This Row],[Created_Date]]&gt;TODAY()</f>
        <v>0</v>
      </c>
      <c r="W299" t="b">
        <f>tbl_vendors[[#This Row],[Updated_Date]]&lt;tbl_vendors[[#This Row],[Created_Date]]</f>
        <v>0</v>
      </c>
      <c r="X299" t="b">
        <f>COUNTIF(tbl_vendors[Vendor_Name],tbl_vendors[[#This Row],[Vendor_Name]])&gt;1</f>
        <v>0</v>
      </c>
      <c r="Y299" s="14" cm="1">
        <f t="array" aca="1" ref="Y299" ca="1">IFERROR(SUM(L299:X299*1),4)</f>
        <v>2</v>
      </c>
      <c r="Z299" t="str">
        <f ca="1">IF(tbl_vendors[[#This Row],[error_count]]&gt;0,"FAIL","PASS")</f>
        <v>FAIL</v>
      </c>
    </row>
    <row r="300" spans="1:26" x14ac:dyDescent="0.3">
      <c r="A300" t="s">
        <v>1220</v>
      </c>
      <c r="B300" t="s">
        <v>1221</v>
      </c>
      <c r="C300" t="s">
        <v>153</v>
      </c>
      <c r="D300" t="s">
        <v>1222</v>
      </c>
      <c r="E300" t="s">
        <v>155</v>
      </c>
      <c r="F300" t="s">
        <v>32</v>
      </c>
      <c r="G300" t="s">
        <v>1223</v>
      </c>
      <c r="H300" t="s">
        <v>34</v>
      </c>
      <c r="I300" t="s">
        <v>26</v>
      </c>
      <c r="J300" s="1">
        <v>45365</v>
      </c>
      <c r="K300" s="1">
        <v>45608</v>
      </c>
      <c r="L300" t="b">
        <f>COUNTIF(tbl_vendors[Vendor_ID],tbl_vendors[[#This Row],[Vendor_ID]])&gt;1</f>
        <v>0</v>
      </c>
      <c r="M300" t="b">
        <f>ISBLANK(tbl_vendors[[#This Row],[Vendor_ID]])</f>
        <v>0</v>
      </c>
      <c r="N300" t="b">
        <f>LEN(TRIM(tbl_vendors[[#This Row],[Vendor_Name]]))=0</f>
        <v>0</v>
      </c>
      <c r="O300" t="b">
        <f>LEN(TRIM(tbl_vendors[[#This Row],[Email]]))=0</f>
        <v>0</v>
      </c>
      <c r="P300" t="b">
        <f>OR(ISERROR(FIND("@",tbl_vendors[[#This Row],[Email]])),ISERROR(FIND(".",tbl_vendors[[#This Row],[Email]])))</f>
        <v>0</v>
      </c>
      <c r="Q300" t="b">
        <f>ISNA(MATCH(tbl_vendors[[#This Row],[Country]],tbl_country[country],0))</f>
        <v>0</v>
      </c>
      <c r="R300" t="b">
        <f>ISNA(MATCH(tbl_vendors[[#This Row],[Currency]],tbl_country[currency],0))</f>
        <v>0</v>
      </c>
      <c r="S300" t="b">
        <f>_xlfn.XLOOKUP(tbl_vendors[[#This Row],[Country]],tbl_country[country],tbl_country[currency],"NotFound")&lt;&gt;tbl_vendors[[#This Row],[Currency]]</f>
        <v>0</v>
      </c>
      <c r="T300" t="b">
        <f>ISNA(MATCH(tbl_vendors[[#This Row],[Payment_Terms]],tbl_payment_terms[Payment_Terms],0))</f>
        <v>0</v>
      </c>
      <c r="U300" t="b">
        <f>ISNA(MATCH(tbl_vendors[[#This Row],[Status]],tbl_status[valid_status]))</f>
        <v>0</v>
      </c>
      <c r="V300" t="b">
        <f ca="1">tbl_vendors[[#This Row],[Created_Date]]&gt;TODAY()</f>
        <v>0</v>
      </c>
      <c r="W300" t="b">
        <f>tbl_vendors[[#This Row],[Updated_Date]]&lt;tbl_vendors[[#This Row],[Created_Date]]</f>
        <v>0</v>
      </c>
      <c r="X300" t="b">
        <f>COUNTIF(tbl_vendors[Vendor_Name],tbl_vendors[[#This Row],[Vendor_Name]])&gt;1</f>
        <v>0</v>
      </c>
      <c r="Y300" s="14" cm="1">
        <f t="array" aca="1" ref="Y300" ca="1">IFERROR(SUM(L300:X300*1),4)</f>
        <v>0</v>
      </c>
      <c r="Z300" t="str">
        <f ca="1">IF(tbl_vendors[[#This Row],[error_count]]&gt;0,"FAIL","PASS")</f>
        <v>PASS</v>
      </c>
    </row>
    <row r="301" spans="1:26" x14ac:dyDescent="0.3">
      <c r="A301" t="s">
        <v>1224</v>
      </c>
      <c r="B301" t="s">
        <v>1225</v>
      </c>
      <c r="C301" t="s">
        <v>100</v>
      </c>
      <c r="D301" t="s">
        <v>1226</v>
      </c>
      <c r="E301" t="s">
        <v>39</v>
      </c>
      <c r="F301" t="s">
        <v>23</v>
      </c>
      <c r="G301" t="s">
        <v>1227</v>
      </c>
      <c r="H301" t="s">
        <v>47</v>
      </c>
      <c r="I301" t="s">
        <v>53</v>
      </c>
      <c r="J301" s="1">
        <v>45113</v>
      </c>
      <c r="K301" s="1">
        <v>45519</v>
      </c>
      <c r="L301" t="b">
        <f>COUNTIF(tbl_vendors[Vendor_ID],tbl_vendors[[#This Row],[Vendor_ID]])&gt;1</f>
        <v>0</v>
      </c>
      <c r="M301" t="b">
        <f>ISBLANK(tbl_vendors[[#This Row],[Vendor_ID]])</f>
        <v>0</v>
      </c>
      <c r="N301" t="b">
        <f>LEN(TRIM(tbl_vendors[[#This Row],[Vendor_Name]]))=0</f>
        <v>0</v>
      </c>
      <c r="O301" t="b">
        <f>LEN(TRIM(tbl_vendors[[#This Row],[Email]]))=0</f>
        <v>0</v>
      </c>
      <c r="P301" t="b">
        <f>OR(ISERROR(FIND("@",tbl_vendors[[#This Row],[Email]])),ISERROR(FIND(".",tbl_vendors[[#This Row],[Email]])))</f>
        <v>0</v>
      </c>
      <c r="Q301" t="b">
        <f>ISNA(MATCH(tbl_vendors[[#This Row],[Country]],tbl_country[country],0))</f>
        <v>0</v>
      </c>
      <c r="R301" t="b">
        <f>ISNA(MATCH(tbl_vendors[[#This Row],[Currency]],tbl_country[currency],0))</f>
        <v>0</v>
      </c>
      <c r="S301" t="b">
        <f>_xlfn.XLOOKUP(tbl_vendors[[#This Row],[Country]],tbl_country[country],tbl_country[currency],"NotFound")&lt;&gt;tbl_vendors[[#This Row],[Currency]]</f>
        <v>0</v>
      </c>
      <c r="T301" t="b">
        <f>ISNA(MATCH(tbl_vendors[[#This Row],[Payment_Terms]],tbl_payment_terms[Payment_Terms],0))</f>
        <v>0</v>
      </c>
      <c r="U301" t="b">
        <f>ISNA(MATCH(tbl_vendors[[#This Row],[Status]],tbl_status[valid_status]))</f>
        <v>1</v>
      </c>
      <c r="V301" t="b">
        <f ca="1">tbl_vendors[[#This Row],[Created_Date]]&gt;TODAY()</f>
        <v>0</v>
      </c>
      <c r="W301" t="b">
        <f>tbl_vendors[[#This Row],[Updated_Date]]&lt;tbl_vendors[[#This Row],[Created_Date]]</f>
        <v>0</v>
      </c>
      <c r="X301" t="b">
        <f>COUNTIF(tbl_vendors[Vendor_Name],tbl_vendors[[#This Row],[Vendor_Name]])&gt;1</f>
        <v>0</v>
      </c>
      <c r="Y301" s="14" cm="1">
        <f t="array" aca="1" ref="Y301" ca="1">IFERROR(SUM(L301:X301*1),4)</f>
        <v>1</v>
      </c>
      <c r="Z301" t="str">
        <f ca="1">IF(tbl_vendors[[#This Row],[error_count]]&gt;0,"FAIL","PASS")</f>
        <v>FAIL</v>
      </c>
    </row>
    <row r="302" spans="1:26" x14ac:dyDescent="0.3">
      <c r="A302" t="s">
        <v>1228</v>
      </c>
      <c r="B302" t="s">
        <v>1229</v>
      </c>
      <c r="C302" t="s">
        <v>153</v>
      </c>
      <c r="D302" t="s">
        <v>1230</v>
      </c>
      <c r="E302" t="s">
        <v>155</v>
      </c>
      <c r="F302" t="s">
        <v>32</v>
      </c>
      <c r="G302" t="s">
        <v>1231</v>
      </c>
      <c r="H302" t="s">
        <v>34</v>
      </c>
      <c r="I302" t="s">
        <v>53</v>
      </c>
      <c r="J302" s="1">
        <v>45196</v>
      </c>
      <c r="K302" s="1">
        <v>45862</v>
      </c>
      <c r="L302" t="b">
        <f>COUNTIF(tbl_vendors[Vendor_ID],tbl_vendors[[#This Row],[Vendor_ID]])&gt;1</f>
        <v>0</v>
      </c>
      <c r="M302" t="b">
        <f>ISBLANK(tbl_vendors[[#This Row],[Vendor_ID]])</f>
        <v>0</v>
      </c>
      <c r="N302" t="b">
        <f>LEN(TRIM(tbl_vendors[[#This Row],[Vendor_Name]]))=0</f>
        <v>0</v>
      </c>
      <c r="O302" t="b">
        <f>LEN(TRIM(tbl_vendors[[#This Row],[Email]]))=0</f>
        <v>0</v>
      </c>
      <c r="P302" t="b">
        <f>OR(ISERROR(FIND("@",tbl_vendors[[#This Row],[Email]])),ISERROR(FIND(".",tbl_vendors[[#This Row],[Email]])))</f>
        <v>0</v>
      </c>
      <c r="Q302" t="b">
        <f>ISNA(MATCH(tbl_vendors[[#This Row],[Country]],tbl_country[country],0))</f>
        <v>0</v>
      </c>
      <c r="R302" t="b">
        <f>ISNA(MATCH(tbl_vendors[[#This Row],[Currency]],tbl_country[currency],0))</f>
        <v>0</v>
      </c>
      <c r="S302" t="b">
        <f>_xlfn.XLOOKUP(tbl_vendors[[#This Row],[Country]],tbl_country[country],tbl_country[currency],"NotFound")&lt;&gt;tbl_vendors[[#This Row],[Currency]]</f>
        <v>0</v>
      </c>
      <c r="T302" t="b">
        <f>ISNA(MATCH(tbl_vendors[[#This Row],[Payment_Terms]],tbl_payment_terms[Payment_Terms],0))</f>
        <v>0</v>
      </c>
      <c r="U302" t="b">
        <f>ISNA(MATCH(tbl_vendors[[#This Row],[Status]],tbl_status[valid_status]))</f>
        <v>1</v>
      </c>
      <c r="V302" t="b">
        <f ca="1">tbl_vendors[[#This Row],[Created_Date]]&gt;TODAY()</f>
        <v>0</v>
      </c>
      <c r="W302" t="b">
        <f>tbl_vendors[[#This Row],[Updated_Date]]&lt;tbl_vendors[[#This Row],[Created_Date]]</f>
        <v>0</v>
      </c>
      <c r="X302" t="b">
        <f>COUNTIF(tbl_vendors[Vendor_Name],tbl_vendors[[#This Row],[Vendor_Name]])&gt;1</f>
        <v>0</v>
      </c>
      <c r="Y302" s="14" cm="1">
        <f t="array" aca="1" ref="Y302" ca="1">IFERROR(SUM(L302:X302*1),4)</f>
        <v>1</v>
      </c>
      <c r="Z302" t="str">
        <f ca="1">IF(tbl_vendors[[#This Row],[error_count]]&gt;0,"FAIL","PASS")</f>
        <v>FAIL</v>
      </c>
    </row>
    <row r="303" spans="1:26" x14ac:dyDescent="0.3">
      <c r="A303" t="s">
        <v>1232</v>
      </c>
      <c r="B303" t="s">
        <v>1233</v>
      </c>
      <c r="C303" t="s">
        <v>56</v>
      </c>
      <c r="D303" t="s">
        <v>1234</v>
      </c>
      <c r="E303" t="s">
        <v>58</v>
      </c>
      <c r="F303" t="s">
        <v>32</v>
      </c>
      <c r="G303" t="s">
        <v>1235</v>
      </c>
      <c r="H303" t="s">
        <v>52</v>
      </c>
      <c r="I303" t="s">
        <v>53</v>
      </c>
      <c r="J303" s="1">
        <v>44950</v>
      </c>
      <c r="K303" s="1">
        <v>45744</v>
      </c>
      <c r="L303" t="b">
        <f>COUNTIF(tbl_vendors[Vendor_ID],tbl_vendors[[#This Row],[Vendor_ID]])&gt;1</f>
        <v>0</v>
      </c>
      <c r="M303" t="b">
        <f>ISBLANK(tbl_vendors[[#This Row],[Vendor_ID]])</f>
        <v>0</v>
      </c>
      <c r="N303" t="b">
        <f>LEN(TRIM(tbl_vendors[[#This Row],[Vendor_Name]]))=0</f>
        <v>0</v>
      </c>
      <c r="O303" t="b">
        <f>LEN(TRIM(tbl_vendors[[#This Row],[Email]]))=0</f>
        <v>0</v>
      </c>
      <c r="P303" t="b">
        <f>OR(ISERROR(FIND("@",tbl_vendors[[#This Row],[Email]])),ISERROR(FIND(".",tbl_vendors[[#This Row],[Email]])))</f>
        <v>0</v>
      </c>
      <c r="Q303" t="b">
        <f>ISNA(MATCH(tbl_vendors[[#This Row],[Country]],tbl_country[country],0))</f>
        <v>0</v>
      </c>
      <c r="R303" t="b">
        <f>ISNA(MATCH(tbl_vendors[[#This Row],[Currency]],tbl_country[currency],0))</f>
        <v>0</v>
      </c>
      <c r="S303" t="b">
        <f>_xlfn.XLOOKUP(tbl_vendors[[#This Row],[Country]],tbl_country[country],tbl_country[currency],"NotFound")&lt;&gt;tbl_vendors[[#This Row],[Currency]]</f>
        <v>0</v>
      </c>
      <c r="T303" t="b">
        <f>ISNA(MATCH(tbl_vendors[[#This Row],[Payment_Terms]],tbl_payment_terms[Payment_Terms],0))</f>
        <v>0</v>
      </c>
      <c r="U303" t="b">
        <f>ISNA(MATCH(tbl_vendors[[#This Row],[Status]],tbl_status[valid_status]))</f>
        <v>1</v>
      </c>
      <c r="V303" t="b">
        <f ca="1">tbl_vendors[[#This Row],[Created_Date]]&gt;TODAY()</f>
        <v>0</v>
      </c>
      <c r="W303" t="b">
        <f>tbl_vendors[[#This Row],[Updated_Date]]&lt;tbl_vendors[[#This Row],[Created_Date]]</f>
        <v>0</v>
      </c>
      <c r="X303" t="b">
        <f>COUNTIF(tbl_vendors[Vendor_Name],tbl_vendors[[#This Row],[Vendor_Name]])&gt;1</f>
        <v>0</v>
      </c>
      <c r="Y303" s="14" cm="1">
        <f t="array" aca="1" ref="Y303" ca="1">IFERROR(SUM(L303:X303*1),4)</f>
        <v>1</v>
      </c>
      <c r="Z303" t="str">
        <f ca="1">IF(tbl_vendors[[#This Row],[error_count]]&gt;0,"FAIL","PASS")</f>
        <v>FAIL</v>
      </c>
    </row>
    <row r="304" spans="1:26" x14ac:dyDescent="0.3">
      <c r="A304" t="s">
        <v>1236</v>
      </c>
      <c r="B304" t="s">
        <v>1237</v>
      </c>
      <c r="C304" t="s">
        <v>72</v>
      </c>
      <c r="D304" t="s">
        <v>1238</v>
      </c>
      <c r="E304" t="s">
        <v>74</v>
      </c>
      <c r="F304" t="s">
        <v>40</v>
      </c>
      <c r="G304" t="s">
        <v>1239</v>
      </c>
      <c r="H304" t="s">
        <v>18</v>
      </c>
      <c r="I304" t="s">
        <v>19</v>
      </c>
      <c r="J304" s="1">
        <v>44792</v>
      </c>
      <c r="K304" s="1">
        <v>45735</v>
      </c>
      <c r="L304" t="b">
        <f>COUNTIF(tbl_vendors[Vendor_ID],tbl_vendors[[#This Row],[Vendor_ID]])&gt;1</f>
        <v>0</v>
      </c>
      <c r="M304" t="b">
        <f>ISBLANK(tbl_vendors[[#This Row],[Vendor_ID]])</f>
        <v>0</v>
      </c>
      <c r="N304" t="b">
        <f>LEN(TRIM(tbl_vendors[[#This Row],[Vendor_Name]]))=0</f>
        <v>0</v>
      </c>
      <c r="O304" t="b">
        <f>LEN(TRIM(tbl_vendors[[#This Row],[Email]]))=0</f>
        <v>0</v>
      </c>
      <c r="P304" t="b">
        <f>OR(ISERROR(FIND("@",tbl_vendors[[#This Row],[Email]])),ISERROR(FIND(".",tbl_vendors[[#This Row],[Email]])))</f>
        <v>0</v>
      </c>
      <c r="Q304" t="b">
        <f>ISNA(MATCH(tbl_vendors[[#This Row],[Country]],tbl_country[country],0))</f>
        <v>0</v>
      </c>
      <c r="R304" t="b">
        <f>ISNA(MATCH(tbl_vendors[[#This Row],[Currency]],tbl_country[currency],0))</f>
        <v>1</v>
      </c>
      <c r="S304" t="b">
        <f>_xlfn.XLOOKUP(tbl_vendors[[#This Row],[Country]],tbl_country[country],tbl_country[currency],"NotFound")&lt;&gt;tbl_vendors[[#This Row],[Currency]]</f>
        <v>1</v>
      </c>
      <c r="T304" t="b">
        <f>ISNA(MATCH(tbl_vendors[[#This Row],[Payment_Terms]],tbl_payment_terms[Payment_Terms],0))</f>
        <v>0</v>
      </c>
      <c r="U304" t="b">
        <f>ISNA(MATCH(tbl_vendors[[#This Row],[Status]],tbl_status[valid_status]))</f>
        <v>0</v>
      </c>
      <c r="V304" t="b">
        <f ca="1">tbl_vendors[[#This Row],[Created_Date]]&gt;TODAY()</f>
        <v>0</v>
      </c>
      <c r="W304" t="b">
        <f>tbl_vendors[[#This Row],[Updated_Date]]&lt;tbl_vendors[[#This Row],[Created_Date]]</f>
        <v>0</v>
      </c>
      <c r="X304" t="b">
        <f>COUNTIF(tbl_vendors[Vendor_Name],tbl_vendors[[#This Row],[Vendor_Name]])&gt;1</f>
        <v>0</v>
      </c>
      <c r="Y304" s="14" cm="1">
        <f t="array" aca="1" ref="Y304" ca="1">IFERROR(SUM(L304:X304*1),4)</f>
        <v>2</v>
      </c>
      <c r="Z304" t="str">
        <f ca="1">IF(tbl_vendors[[#This Row],[error_count]]&gt;0,"FAIL","PASS")</f>
        <v>FAIL</v>
      </c>
    </row>
    <row r="305" spans="1:26" x14ac:dyDescent="0.3">
      <c r="A305" t="s">
        <v>1240</v>
      </c>
      <c r="B305" t="s">
        <v>1241</v>
      </c>
      <c r="C305" t="s">
        <v>100</v>
      </c>
      <c r="D305" t="s">
        <v>1242</v>
      </c>
      <c r="E305" t="s">
        <v>39</v>
      </c>
      <c r="F305" t="s">
        <v>23</v>
      </c>
      <c r="G305" t="s">
        <v>1243</v>
      </c>
      <c r="H305" t="s">
        <v>18</v>
      </c>
      <c r="I305" t="s">
        <v>53</v>
      </c>
      <c r="J305" s="1">
        <v>45938</v>
      </c>
      <c r="K305" s="1">
        <v>45941</v>
      </c>
      <c r="L305" t="b">
        <f>COUNTIF(tbl_vendors[Vendor_ID],tbl_vendors[[#This Row],[Vendor_ID]])&gt;1</f>
        <v>0</v>
      </c>
      <c r="M305" t="b">
        <f>ISBLANK(tbl_vendors[[#This Row],[Vendor_ID]])</f>
        <v>0</v>
      </c>
      <c r="N305" t="b">
        <f>LEN(TRIM(tbl_vendors[[#This Row],[Vendor_Name]]))=0</f>
        <v>0</v>
      </c>
      <c r="O305" t="b">
        <f>LEN(TRIM(tbl_vendors[[#This Row],[Email]]))=0</f>
        <v>0</v>
      </c>
      <c r="P305" t="b">
        <f>OR(ISERROR(FIND("@",tbl_vendors[[#This Row],[Email]])),ISERROR(FIND(".",tbl_vendors[[#This Row],[Email]])))</f>
        <v>0</v>
      </c>
      <c r="Q305" t="b">
        <f>ISNA(MATCH(tbl_vendors[[#This Row],[Country]],tbl_country[country],0))</f>
        <v>0</v>
      </c>
      <c r="R305" t="b">
        <f>ISNA(MATCH(tbl_vendors[[#This Row],[Currency]],tbl_country[currency],0))</f>
        <v>0</v>
      </c>
      <c r="S305" t="b">
        <f>_xlfn.XLOOKUP(tbl_vendors[[#This Row],[Country]],tbl_country[country],tbl_country[currency],"NotFound")&lt;&gt;tbl_vendors[[#This Row],[Currency]]</f>
        <v>0</v>
      </c>
      <c r="T305" t="b">
        <f>ISNA(MATCH(tbl_vendors[[#This Row],[Payment_Terms]],tbl_payment_terms[Payment_Terms],0))</f>
        <v>0</v>
      </c>
      <c r="U305" t="b">
        <f>ISNA(MATCH(tbl_vendors[[#This Row],[Status]],tbl_status[valid_status]))</f>
        <v>1</v>
      </c>
      <c r="V305" t="b">
        <f ca="1">tbl_vendors[[#This Row],[Created_Date]]&gt;TODAY()</f>
        <v>0</v>
      </c>
      <c r="W305" t="b">
        <f>tbl_vendors[[#This Row],[Updated_Date]]&lt;tbl_vendors[[#This Row],[Created_Date]]</f>
        <v>0</v>
      </c>
      <c r="X305" t="b">
        <f>COUNTIF(tbl_vendors[Vendor_Name],tbl_vendors[[#This Row],[Vendor_Name]])&gt;1</f>
        <v>0</v>
      </c>
      <c r="Y305" s="14" cm="1">
        <f t="array" aca="1" ref="Y305" ca="1">IFERROR(SUM(L305:X305*1),4)</f>
        <v>1</v>
      </c>
      <c r="Z305" t="str">
        <f ca="1">IF(tbl_vendors[[#This Row],[error_count]]&gt;0,"FAIL","PASS")</f>
        <v>FAIL</v>
      </c>
    </row>
    <row r="306" spans="1:26" x14ac:dyDescent="0.3">
      <c r="A306" t="s">
        <v>1244</v>
      </c>
      <c r="B306" t="s">
        <v>1245</v>
      </c>
      <c r="C306" t="s">
        <v>37</v>
      </c>
      <c r="D306" t="s">
        <v>1246</v>
      </c>
      <c r="E306" t="s">
        <v>39</v>
      </c>
      <c r="F306" t="s">
        <v>23</v>
      </c>
      <c r="G306" t="s">
        <v>1247</v>
      </c>
      <c r="H306" t="s">
        <v>18</v>
      </c>
      <c r="I306" t="s">
        <v>53</v>
      </c>
      <c r="J306" s="1">
        <v>44837</v>
      </c>
      <c r="K306" s="1">
        <v>45726</v>
      </c>
      <c r="L306" t="b">
        <f>COUNTIF(tbl_vendors[Vendor_ID],tbl_vendors[[#This Row],[Vendor_ID]])&gt;1</f>
        <v>0</v>
      </c>
      <c r="M306" t="b">
        <f>ISBLANK(tbl_vendors[[#This Row],[Vendor_ID]])</f>
        <v>0</v>
      </c>
      <c r="N306" t="b">
        <f>LEN(TRIM(tbl_vendors[[#This Row],[Vendor_Name]]))=0</f>
        <v>0</v>
      </c>
      <c r="O306" t="b">
        <f>LEN(TRIM(tbl_vendors[[#This Row],[Email]]))=0</f>
        <v>0</v>
      </c>
      <c r="P306" t="b">
        <f>OR(ISERROR(FIND("@",tbl_vendors[[#This Row],[Email]])),ISERROR(FIND(".",tbl_vendors[[#This Row],[Email]])))</f>
        <v>0</v>
      </c>
      <c r="Q306" t="b">
        <f>ISNA(MATCH(tbl_vendors[[#This Row],[Country]],tbl_country[country],0))</f>
        <v>0</v>
      </c>
      <c r="R306" t="b">
        <f>ISNA(MATCH(tbl_vendors[[#This Row],[Currency]],tbl_country[currency],0))</f>
        <v>0</v>
      </c>
      <c r="S306" t="b">
        <f>_xlfn.XLOOKUP(tbl_vendors[[#This Row],[Country]],tbl_country[country],tbl_country[currency],"NotFound")&lt;&gt;tbl_vendors[[#This Row],[Currency]]</f>
        <v>0</v>
      </c>
      <c r="T306" t="b">
        <f>ISNA(MATCH(tbl_vendors[[#This Row],[Payment_Terms]],tbl_payment_terms[Payment_Terms],0))</f>
        <v>0</v>
      </c>
      <c r="U306" t="b">
        <f>ISNA(MATCH(tbl_vendors[[#This Row],[Status]],tbl_status[valid_status]))</f>
        <v>1</v>
      </c>
      <c r="V306" t="b">
        <f ca="1">tbl_vendors[[#This Row],[Created_Date]]&gt;TODAY()</f>
        <v>0</v>
      </c>
      <c r="W306" t="b">
        <f>tbl_vendors[[#This Row],[Updated_Date]]&lt;tbl_vendors[[#This Row],[Created_Date]]</f>
        <v>0</v>
      </c>
      <c r="X306" t="b">
        <f>COUNTIF(tbl_vendors[Vendor_Name],tbl_vendors[[#This Row],[Vendor_Name]])&gt;1</f>
        <v>0</v>
      </c>
      <c r="Y306" s="14" cm="1">
        <f t="array" aca="1" ref="Y306" ca="1">IFERROR(SUM(L306:X306*1),4)</f>
        <v>1</v>
      </c>
      <c r="Z306" t="str">
        <f ca="1">IF(tbl_vendors[[#This Row],[error_count]]&gt;0,"FAIL","PASS")</f>
        <v>FAIL</v>
      </c>
    </row>
    <row r="307" spans="1:26" x14ac:dyDescent="0.3">
      <c r="A307" t="s">
        <v>1248</v>
      </c>
      <c r="B307" t="s">
        <v>1249</v>
      </c>
      <c r="C307" t="s">
        <v>153</v>
      </c>
      <c r="D307" t="s">
        <v>1250</v>
      </c>
      <c r="E307" t="s">
        <v>155</v>
      </c>
      <c r="F307" t="s">
        <v>16</v>
      </c>
      <c r="G307" t="s">
        <v>1251</v>
      </c>
      <c r="H307" t="s">
        <v>52</v>
      </c>
      <c r="I307" t="s">
        <v>53</v>
      </c>
      <c r="J307" s="1">
        <v>45812</v>
      </c>
      <c r="K307" s="1">
        <v>46008</v>
      </c>
      <c r="L307" t="b">
        <f>COUNTIF(tbl_vendors[Vendor_ID],tbl_vendors[[#This Row],[Vendor_ID]])&gt;1</f>
        <v>0</v>
      </c>
      <c r="M307" t="b">
        <f>ISBLANK(tbl_vendors[[#This Row],[Vendor_ID]])</f>
        <v>0</v>
      </c>
      <c r="N307" t="b">
        <f>LEN(TRIM(tbl_vendors[[#This Row],[Vendor_Name]]))=0</f>
        <v>0</v>
      </c>
      <c r="O307" t="b">
        <f>LEN(TRIM(tbl_vendors[[#This Row],[Email]]))=0</f>
        <v>0</v>
      </c>
      <c r="P307" t="b">
        <f>OR(ISERROR(FIND("@",tbl_vendors[[#This Row],[Email]])),ISERROR(FIND(".",tbl_vendors[[#This Row],[Email]])))</f>
        <v>0</v>
      </c>
      <c r="Q307" t="b">
        <f>ISNA(MATCH(tbl_vendors[[#This Row],[Country]],tbl_country[country],0))</f>
        <v>0</v>
      </c>
      <c r="R307" t="b">
        <f>ISNA(MATCH(tbl_vendors[[#This Row],[Currency]],tbl_country[currency],0))</f>
        <v>0</v>
      </c>
      <c r="S307" t="b">
        <f>_xlfn.XLOOKUP(tbl_vendors[[#This Row],[Country]],tbl_country[country],tbl_country[currency],"NotFound")&lt;&gt;tbl_vendors[[#This Row],[Currency]]</f>
        <v>0</v>
      </c>
      <c r="T307" t="b">
        <f>ISNA(MATCH(tbl_vendors[[#This Row],[Payment_Terms]],tbl_payment_terms[Payment_Terms],0))</f>
        <v>0</v>
      </c>
      <c r="U307" t="b">
        <f>ISNA(MATCH(tbl_vendors[[#This Row],[Status]],tbl_status[valid_status]))</f>
        <v>1</v>
      </c>
      <c r="V307" t="b">
        <f ca="1">tbl_vendors[[#This Row],[Created_Date]]&gt;TODAY()</f>
        <v>0</v>
      </c>
      <c r="W307" t="b">
        <f>tbl_vendors[[#This Row],[Updated_Date]]&lt;tbl_vendors[[#This Row],[Created_Date]]</f>
        <v>0</v>
      </c>
      <c r="X307" t="b">
        <f>COUNTIF(tbl_vendors[Vendor_Name],tbl_vendors[[#This Row],[Vendor_Name]])&gt;1</f>
        <v>0</v>
      </c>
      <c r="Y307" s="14" cm="1">
        <f t="array" aca="1" ref="Y307" ca="1">IFERROR(SUM(L307:X307*1),4)</f>
        <v>1</v>
      </c>
      <c r="Z307" t="str">
        <f ca="1">IF(tbl_vendors[[#This Row],[error_count]]&gt;0,"FAIL","PASS")</f>
        <v>FAIL</v>
      </c>
    </row>
    <row r="308" spans="1:26" x14ac:dyDescent="0.3">
      <c r="A308" t="s">
        <v>1252</v>
      </c>
      <c r="B308" t="s">
        <v>1253</v>
      </c>
      <c r="C308" t="s">
        <v>153</v>
      </c>
      <c r="D308" t="s">
        <v>1254</v>
      </c>
      <c r="E308" t="s">
        <v>155</v>
      </c>
      <c r="F308" t="s">
        <v>40</v>
      </c>
      <c r="G308" t="s">
        <v>1255</v>
      </c>
      <c r="H308" t="s">
        <v>52</v>
      </c>
      <c r="I308" t="s">
        <v>19</v>
      </c>
      <c r="J308" s="1">
        <v>45810</v>
      </c>
      <c r="K308" s="1">
        <v>45920</v>
      </c>
      <c r="L308" t="b">
        <f>COUNTIF(tbl_vendors[Vendor_ID],tbl_vendors[[#This Row],[Vendor_ID]])&gt;1</f>
        <v>0</v>
      </c>
      <c r="M308" t="b">
        <f>ISBLANK(tbl_vendors[[#This Row],[Vendor_ID]])</f>
        <v>0</v>
      </c>
      <c r="N308" t="b">
        <f>LEN(TRIM(tbl_vendors[[#This Row],[Vendor_Name]]))=0</f>
        <v>0</v>
      </c>
      <c r="O308" t="b">
        <f>LEN(TRIM(tbl_vendors[[#This Row],[Email]]))=0</f>
        <v>0</v>
      </c>
      <c r="P308" t="b">
        <f>OR(ISERROR(FIND("@",tbl_vendors[[#This Row],[Email]])),ISERROR(FIND(".",tbl_vendors[[#This Row],[Email]])))</f>
        <v>0</v>
      </c>
      <c r="Q308" t="b">
        <f>ISNA(MATCH(tbl_vendors[[#This Row],[Country]],tbl_country[country],0))</f>
        <v>0</v>
      </c>
      <c r="R308" t="b">
        <f>ISNA(MATCH(tbl_vendors[[#This Row],[Currency]],tbl_country[currency],0))</f>
        <v>0</v>
      </c>
      <c r="S308" t="b">
        <f>_xlfn.XLOOKUP(tbl_vendors[[#This Row],[Country]],tbl_country[country],tbl_country[currency],"NotFound")&lt;&gt;tbl_vendors[[#This Row],[Currency]]</f>
        <v>0</v>
      </c>
      <c r="T308" t="b">
        <f>ISNA(MATCH(tbl_vendors[[#This Row],[Payment_Terms]],tbl_payment_terms[Payment_Terms],0))</f>
        <v>0</v>
      </c>
      <c r="U308" t="b">
        <f>ISNA(MATCH(tbl_vendors[[#This Row],[Status]],tbl_status[valid_status]))</f>
        <v>0</v>
      </c>
      <c r="V308" t="b">
        <f ca="1">tbl_vendors[[#This Row],[Created_Date]]&gt;TODAY()</f>
        <v>0</v>
      </c>
      <c r="W308" t="b">
        <f>tbl_vendors[[#This Row],[Updated_Date]]&lt;tbl_vendors[[#This Row],[Created_Date]]</f>
        <v>0</v>
      </c>
      <c r="X308" t="b">
        <f>COUNTIF(tbl_vendors[Vendor_Name],tbl_vendors[[#This Row],[Vendor_Name]])&gt;1</f>
        <v>0</v>
      </c>
      <c r="Y308" s="14" cm="1">
        <f t="array" aca="1" ref="Y308" ca="1">IFERROR(SUM(L308:X308*1),4)</f>
        <v>0</v>
      </c>
      <c r="Z308" t="str">
        <f ca="1">IF(tbl_vendors[[#This Row],[error_count]]&gt;0,"FAIL","PASS")</f>
        <v>PASS</v>
      </c>
    </row>
    <row r="309" spans="1:26" x14ac:dyDescent="0.3">
      <c r="A309" t="s">
        <v>1256</v>
      </c>
      <c r="B309" t="s">
        <v>1257</v>
      </c>
      <c r="C309" t="s">
        <v>79</v>
      </c>
      <c r="D309" t="s">
        <v>1258</v>
      </c>
      <c r="E309" t="s">
        <v>39</v>
      </c>
      <c r="F309" t="s">
        <v>16</v>
      </c>
      <c r="G309" t="s">
        <v>1259</v>
      </c>
      <c r="H309" t="s">
        <v>18</v>
      </c>
      <c r="I309" t="s">
        <v>53</v>
      </c>
      <c r="J309" s="1">
        <v>45852</v>
      </c>
      <c r="K309" s="1">
        <v>46197</v>
      </c>
      <c r="L309" t="b">
        <f>COUNTIF(tbl_vendors[Vendor_ID],tbl_vendors[[#This Row],[Vendor_ID]])&gt;1</f>
        <v>0</v>
      </c>
      <c r="M309" t="b">
        <f>ISBLANK(tbl_vendors[[#This Row],[Vendor_ID]])</f>
        <v>0</v>
      </c>
      <c r="N309" t="b">
        <f>LEN(TRIM(tbl_vendors[[#This Row],[Vendor_Name]]))=0</f>
        <v>0</v>
      </c>
      <c r="O309" t="b">
        <f>LEN(TRIM(tbl_vendors[[#This Row],[Email]]))=0</f>
        <v>0</v>
      </c>
      <c r="P309" t="b">
        <f>OR(ISERROR(FIND("@",tbl_vendors[[#This Row],[Email]])),ISERROR(FIND(".",tbl_vendors[[#This Row],[Email]])))</f>
        <v>0</v>
      </c>
      <c r="Q309" t="b">
        <f>ISNA(MATCH(tbl_vendors[[#This Row],[Country]],tbl_country[country],0))</f>
        <v>0</v>
      </c>
      <c r="R309" t="b">
        <f>ISNA(MATCH(tbl_vendors[[#This Row],[Currency]],tbl_country[currency],0))</f>
        <v>0</v>
      </c>
      <c r="S309" t="b">
        <f>_xlfn.XLOOKUP(tbl_vendors[[#This Row],[Country]],tbl_country[country],tbl_country[currency],"NotFound")&lt;&gt;tbl_vendors[[#This Row],[Currency]]</f>
        <v>0</v>
      </c>
      <c r="T309" t="b">
        <f>ISNA(MATCH(tbl_vendors[[#This Row],[Payment_Terms]],tbl_payment_terms[Payment_Terms],0))</f>
        <v>0</v>
      </c>
      <c r="U309" t="b">
        <f>ISNA(MATCH(tbl_vendors[[#This Row],[Status]],tbl_status[valid_status]))</f>
        <v>1</v>
      </c>
      <c r="V309" t="b">
        <f ca="1">tbl_vendors[[#This Row],[Created_Date]]&gt;TODAY()</f>
        <v>0</v>
      </c>
      <c r="W309" t="b">
        <f>tbl_vendors[[#This Row],[Updated_Date]]&lt;tbl_vendors[[#This Row],[Created_Date]]</f>
        <v>0</v>
      </c>
      <c r="X309" t="b">
        <f>COUNTIF(tbl_vendors[Vendor_Name],tbl_vendors[[#This Row],[Vendor_Name]])&gt;1</f>
        <v>0</v>
      </c>
      <c r="Y309" s="14" cm="1">
        <f t="array" aca="1" ref="Y309" ca="1">IFERROR(SUM(L309:X309*1),4)</f>
        <v>1</v>
      </c>
      <c r="Z309" t="str">
        <f ca="1">IF(tbl_vendors[[#This Row],[error_count]]&gt;0,"FAIL","PASS")</f>
        <v>FAIL</v>
      </c>
    </row>
    <row r="310" spans="1:26" x14ac:dyDescent="0.3">
      <c r="A310" t="s">
        <v>1260</v>
      </c>
      <c r="B310" t="s">
        <v>1261</v>
      </c>
      <c r="C310" t="s">
        <v>72</v>
      </c>
      <c r="D310" t="s">
        <v>1262</v>
      </c>
      <c r="E310" t="s">
        <v>74</v>
      </c>
      <c r="F310" t="s">
        <v>32</v>
      </c>
      <c r="G310" t="s">
        <v>1263</v>
      </c>
      <c r="H310" t="s">
        <v>25</v>
      </c>
      <c r="I310" t="s">
        <v>53</v>
      </c>
      <c r="J310" s="1">
        <v>44983</v>
      </c>
      <c r="K310" s="1">
        <v>45520</v>
      </c>
      <c r="L310" t="b">
        <f>COUNTIF(tbl_vendors[Vendor_ID],tbl_vendors[[#This Row],[Vendor_ID]])&gt;1</f>
        <v>0</v>
      </c>
      <c r="M310" t="b">
        <f>ISBLANK(tbl_vendors[[#This Row],[Vendor_ID]])</f>
        <v>0</v>
      </c>
      <c r="N310" t="b">
        <f>LEN(TRIM(tbl_vendors[[#This Row],[Vendor_Name]]))=0</f>
        <v>0</v>
      </c>
      <c r="O310" t="b">
        <f>LEN(TRIM(tbl_vendors[[#This Row],[Email]]))=0</f>
        <v>0</v>
      </c>
      <c r="P310" t="b">
        <f>OR(ISERROR(FIND("@",tbl_vendors[[#This Row],[Email]])),ISERROR(FIND(".",tbl_vendors[[#This Row],[Email]])))</f>
        <v>0</v>
      </c>
      <c r="Q310" t="b">
        <f>ISNA(MATCH(tbl_vendors[[#This Row],[Country]],tbl_country[country],0))</f>
        <v>0</v>
      </c>
      <c r="R310" t="b">
        <f>ISNA(MATCH(tbl_vendors[[#This Row],[Currency]],tbl_country[currency],0))</f>
        <v>1</v>
      </c>
      <c r="S310" t="b">
        <f>_xlfn.XLOOKUP(tbl_vendors[[#This Row],[Country]],tbl_country[country],tbl_country[currency],"NotFound")&lt;&gt;tbl_vendors[[#This Row],[Currency]]</f>
        <v>1</v>
      </c>
      <c r="T310" t="b">
        <f>ISNA(MATCH(tbl_vendors[[#This Row],[Payment_Terms]],tbl_payment_terms[Payment_Terms],0))</f>
        <v>0</v>
      </c>
      <c r="U310" t="b">
        <f>ISNA(MATCH(tbl_vendors[[#This Row],[Status]],tbl_status[valid_status]))</f>
        <v>1</v>
      </c>
      <c r="V310" t="b">
        <f ca="1">tbl_vendors[[#This Row],[Created_Date]]&gt;TODAY()</f>
        <v>0</v>
      </c>
      <c r="W310" t="b">
        <f>tbl_vendors[[#This Row],[Updated_Date]]&lt;tbl_vendors[[#This Row],[Created_Date]]</f>
        <v>0</v>
      </c>
      <c r="X310" t="b">
        <f>COUNTIF(tbl_vendors[Vendor_Name],tbl_vendors[[#This Row],[Vendor_Name]])&gt;1</f>
        <v>0</v>
      </c>
      <c r="Y310" s="14" cm="1">
        <f t="array" aca="1" ref="Y310" ca="1">IFERROR(SUM(L310:X310*1),4)</f>
        <v>3</v>
      </c>
      <c r="Z310" t="str">
        <f ca="1">IF(tbl_vendors[[#This Row],[error_count]]&gt;0,"FAIL","PASS")</f>
        <v>FAIL</v>
      </c>
    </row>
    <row r="311" spans="1:26" x14ac:dyDescent="0.3">
      <c r="A311" t="s">
        <v>1264</v>
      </c>
      <c r="B311" t="s">
        <v>1265</v>
      </c>
      <c r="C311" t="s">
        <v>109</v>
      </c>
      <c r="D311" t="s">
        <v>1266</v>
      </c>
      <c r="E311" t="s">
        <v>39</v>
      </c>
      <c r="F311" t="s">
        <v>32</v>
      </c>
      <c r="G311" t="s">
        <v>1267</v>
      </c>
      <c r="H311" t="s">
        <v>25</v>
      </c>
      <c r="I311" t="s">
        <v>53</v>
      </c>
      <c r="J311" s="1">
        <v>44887</v>
      </c>
      <c r="K311" s="1">
        <v>45196</v>
      </c>
      <c r="L311" t="b">
        <f>COUNTIF(tbl_vendors[Vendor_ID],tbl_vendors[[#This Row],[Vendor_ID]])&gt;1</f>
        <v>0</v>
      </c>
      <c r="M311" t="b">
        <f>ISBLANK(tbl_vendors[[#This Row],[Vendor_ID]])</f>
        <v>0</v>
      </c>
      <c r="N311" t="b">
        <f>LEN(TRIM(tbl_vendors[[#This Row],[Vendor_Name]]))=0</f>
        <v>0</v>
      </c>
      <c r="O311" t="b">
        <f>LEN(TRIM(tbl_vendors[[#This Row],[Email]]))=0</f>
        <v>0</v>
      </c>
      <c r="P311" t="b">
        <f>OR(ISERROR(FIND("@",tbl_vendors[[#This Row],[Email]])),ISERROR(FIND(".",tbl_vendors[[#This Row],[Email]])))</f>
        <v>0</v>
      </c>
      <c r="Q311" t="b">
        <f>ISNA(MATCH(tbl_vendors[[#This Row],[Country]],tbl_country[country],0))</f>
        <v>0</v>
      </c>
      <c r="R311" t="b">
        <f>ISNA(MATCH(tbl_vendors[[#This Row],[Currency]],tbl_country[currency],0))</f>
        <v>0</v>
      </c>
      <c r="S311" t="b">
        <f>_xlfn.XLOOKUP(tbl_vendors[[#This Row],[Country]],tbl_country[country],tbl_country[currency],"NotFound")&lt;&gt;tbl_vendors[[#This Row],[Currency]]</f>
        <v>1</v>
      </c>
      <c r="T311" t="b">
        <f>ISNA(MATCH(tbl_vendors[[#This Row],[Payment_Terms]],tbl_payment_terms[Payment_Terms],0))</f>
        <v>0</v>
      </c>
      <c r="U311" t="b">
        <f>ISNA(MATCH(tbl_vendors[[#This Row],[Status]],tbl_status[valid_status]))</f>
        <v>1</v>
      </c>
      <c r="V311" t="b">
        <f ca="1">tbl_vendors[[#This Row],[Created_Date]]&gt;TODAY()</f>
        <v>0</v>
      </c>
      <c r="W311" t="b">
        <f>tbl_vendors[[#This Row],[Updated_Date]]&lt;tbl_vendors[[#This Row],[Created_Date]]</f>
        <v>0</v>
      </c>
      <c r="X311" t="b">
        <f>COUNTIF(tbl_vendors[Vendor_Name],tbl_vendors[[#This Row],[Vendor_Name]])&gt;1</f>
        <v>0</v>
      </c>
      <c r="Y311" s="14" cm="1">
        <f t="array" aca="1" ref="Y311" ca="1">IFERROR(SUM(L311:X311*1),4)</f>
        <v>2</v>
      </c>
      <c r="Z311" t="str">
        <f ca="1">IF(tbl_vendors[[#This Row],[error_count]]&gt;0,"FAIL","PASS")</f>
        <v>FAIL</v>
      </c>
    </row>
    <row r="312" spans="1:26" x14ac:dyDescent="0.3">
      <c r="A312" t="s">
        <v>1268</v>
      </c>
      <c r="B312" t="s">
        <v>1269</v>
      </c>
      <c r="C312" t="s">
        <v>29</v>
      </c>
      <c r="D312" t="s">
        <v>1270</v>
      </c>
      <c r="E312" t="s">
        <v>31</v>
      </c>
      <c r="F312" t="s">
        <v>40</v>
      </c>
      <c r="G312" t="s">
        <v>1271</v>
      </c>
      <c r="H312" t="s">
        <v>52</v>
      </c>
      <c r="I312" t="s">
        <v>19</v>
      </c>
      <c r="J312" s="1">
        <v>44952</v>
      </c>
      <c r="K312" s="1">
        <v>45108</v>
      </c>
      <c r="L312" t="b">
        <f>COUNTIF(tbl_vendors[Vendor_ID],tbl_vendors[[#This Row],[Vendor_ID]])&gt;1</f>
        <v>0</v>
      </c>
      <c r="M312" t="b">
        <f>ISBLANK(tbl_vendors[[#This Row],[Vendor_ID]])</f>
        <v>0</v>
      </c>
      <c r="N312" t="b">
        <f>LEN(TRIM(tbl_vendors[[#This Row],[Vendor_Name]]))=0</f>
        <v>0</v>
      </c>
      <c r="O312" t="b">
        <f>LEN(TRIM(tbl_vendors[[#This Row],[Email]]))=0</f>
        <v>0</v>
      </c>
      <c r="P312" t="b">
        <f>OR(ISERROR(FIND("@",tbl_vendors[[#This Row],[Email]])),ISERROR(FIND(".",tbl_vendors[[#This Row],[Email]])))</f>
        <v>0</v>
      </c>
      <c r="Q312" t="b">
        <f>ISNA(MATCH(tbl_vendors[[#This Row],[Country]],tbl_country[country],0))</f>
        <v>0</v>
      </c>
      <c r="R312" t="b">
        <f>ISNA(MATCH(tbl_vendors[[#This Row],[Currency]],tbl_country[currency],0))</f>
        <v>0</v>
      </c>
      <c r="S312" t="b">
        <f>_xlfn.XLOOKUP(tbl_vendors[[#This Row],[Country]],tbl_country[country],tbl_country[currency],"NotFound")&lt;&gt;tbl_vendors[[#This Row],[Currency]]</f>
        <v>0</v>
      </c>
      <c r="T312" t="b">
        <f>ISNA(MATCH(tbl_vendors[[#This Row],[Payment_Terms]],tbl_payment_terms[Payment_Terms],0))</f>
        <v>0</v>
      </c>
      <c r="U312" t="b">
        <f>ISNA(MATCH(tbl_vendors[[#This Row],[Status]],tbl_status[valid_status]))</f>
        <v>0</v>
      </c>
      <c r="V312" t="b">
        <f ca="1">tbl_vendors[[#This Row],[Created_Date]]&gt;TODAY()</f>
        <v>0</v>
      </c>
      <c r="W312" t="b">
        <f>tbl_vendors[[#This Row],[Updated_Date]]&lt;tbl_vendors[[#This Row],[Created_Date]]</f>
        <v>0</v>
      </c>
      <c r="X312" t="b">
        <f>COUNTIF(tbl_vendors[Vendor_Name],tbl_vendors[[#This Row],[Vendor_Name]])&gt;1</f>
        <v>0</v>
      </c>
      <c r="Y312" s="14" cm="1">
        <f t="array" aca="1" ref="Y312" ca="1">IFERROR(SUM(L312:X312*1),4)</f>
        <v>0</v>
      </c>
      <c r="Z312" t="str">
        <f ca="1">IF(tbl_vendors[[#This Row],[error_count]]&gt;0,"FAIL","PASS")</f>
        <v>PASS</v>
      </c>
    </row>
    <row r="313" spans="1:26" x14ac:dyDescent="0.3">
      <c r="A313" t="s">
        <v>1272</v>
      </c>
      <c r="B313" t="s">
        <v>1273</v>
      </c>
      <c r="C313" t="s">
        <v>109</v>
      </c>
      <c r="D313" t="s">
        <v>1274</v>
      </c>
      <c r="E313" t="s">
        <v>39</v>
      </c>
      <c r="F313" t="s">
        <v>32</v>
      </c>
      <c r="G313" t="s">
        <v>1275</v>
      </c>
      <c r="H313" t="s">
        <v>47</v>
      </c>
      <c r="I313" t="s">
        <v>19</v>
      </c>
      <c r="J313" s="1">
        <v>45865</v>
      </c>
      <c r="K313" s="1">
        <v>45867</v>
      </c>
      <c r="L313" t="b">
        <f>COUNTIF(tbl_vendors[Vendor_ID],tbl_vendors[[#This Row],[Vendor_ID]])&gt;1</f>
        <v>0</v>
      </c>
      <c r="M313" t="b">
        <f>ISBLANK(tbl_vendors[[#This Row],[Vendor_ID]])</f>
        <v>0</v>
      </c>
      <c r="N313" t="b">
        <f>LEN(TRIM(tbl_vendors[[#This Row],[Vendor_Name]]))=0</f>
        <v>0</v>
      </c>
      <c r="O313" t="b">
        <f>LEN(TRIM(tbl_vendors[[#This Row],[Email]]))=0</f>
        <v>0</v>
      </c>
      <c r="P313" t="b">
        <f>OR(ISERROR(FIND("@",tbl_vendors[[#This Row],[Email]])),ISERROR(FIND(".",tbl_vendors[[#This Row],[Email]])))</f>
        <v>0</v>
      </c>
      <c r="Q313" t="b">
        <f>ISNA(MATCH(tbl_vendors[[#This Row],[Country]],tbl_country[country],0))</f>
        <v>0</v>
      </c>
      <c r="R313" t="b">
        <f>ISNA(MATCH(tbl_vendors[[#This Row],[Currency]],tbl_country[currency],0))</f>
        <v>0</v>
      </c>
      <c r="S313" t="b">
        <f>_xlfn.XLOOKUP(tbl_vendors[[#This Row],[Country]],tbl_country[country],tbl_country[currency],"NotFound")&lt;&gt;tbl_vendors[[#This Row],[Currency]]</f>
        <v>1</v>
      </c>
      <c r="T313" t="b">
        <f>ISNA(MATCH(tbl_vendors[[#This Row],[Payment_Terms]],tbl_payment_terms[Payment_Terms],0))</f>
        <v>0</v>
      </c>
      <c r="U313" t="b">
        <f>ISNA(MATCH(tbl_vendors[[#This Row],[Status]],tbl_status[valid_status]))</f>
        <v>0</v>
      </c>
      <c r="V313" t="b">
        <f ca="1">tbl_vendors[[#This Row],[Created_Date]]&gt;TODAY()</f>
        <v>0</v>
      </c>
      <c r="W313" t="b">
        <f>tbl_vendors[[#This Row],[Updated_Date]]&lt;tbl_vendors[[#This Row],[Created_Date]]</f>
        <v>0</v>
      </c>
      <c r="X313" t="b">
        <f>COUNTIF(tbl_vendors[Vendor_Name],tbl_vendors[[#This Row],[Vendor_Name]])&gt;1</f>
        <v>0</v>
      </c>
      <c r="Y313" s="14" cm="1">
        <f t="array" aca="1" ref="Y313" ca="1">IFERROR(SUM(L313:X313*1),4)</f>
        <v>1</v>
      </c>
      <c r="Z313" t="str">
        <f ca="1">IF(tbl_vendors[[#This Row],[error_count]]&gt;0,"FAIL","PASS")</f>
        <v>FAIL</v>
      </c>
    </row>
    <row r="314" spans="1:26" x14ac:dyDescent="0.3">
      <c r="A314" t="s">
        <v>1276</v>
      </c>
      <c r="B314" t="s">
        <v>1277</v>
      </c>
      <c r="C314" t="s">
        <v>100</v>
      </c>
      <c r="D314" t="s">
        <v>1278</v>
      </c>
      <c r="E314" t="s">
        <v>39</v>
      </c>
      <c r="F314" t="s">
        <v>23</v>
      </c>
      <c r="G314" t="s">
        <v>1279</v>
      </c>
      <c r="H314" t="s">
        <v>42</v>
      </c>
      <c r="I314" t="s">
        <v>19</v>
      </c>
      <c r="J314" s="1">
        <v>45190</v>
      </c>
      <c r="K314" s="1">
        <v>45789</v>
      </c>
      <c r="L314" t="b">
        <f>COUNTIF(tbl_vendors[Vendor_ID],tbl_vendors[[#This Row],[Vendor_ID]])&gt;1</f>
        <v>0</v>
      </c>
      <c r="M314" t="b">
        <f>ISBLANK(tbl_vendors[[#This Row],[Vendor_ID]])</f>
        <v>0</v>
      </c>
      <c r="N314" t="b">
        <f>LEN(TRIM(tbl_vendors[[#This Row],[Vendor_Name]]))=0</f>
        <v>0</v>
      </c>
      <c r="O314" t="b">
        <f>LEN(TRIM(tbl_vendors[[#This Row],[Email]]))=0</f>
        <v>0</v>
      </c>
      <c r="P314" t="b">
        <f>OR(ISERROR(FIND("@",tbl_vendors[[#This Row],[Email]])),ISERROR(FIND(".",tbl_vendors[[#This Row],[Email]])))</f>
        <v>0</v>
      </c>
      <c r="Q314" t="b">
        <f>ISNA(MATCH(tbl_vendors[[#This Row],[Country]],tbl_country[country],0))</f>
        <v>0</v>
      </c>
      <c r="R314" t="b">
        <f>ISNA(MATCH(tbl_vendors[[#This Row],[Currency]],tbl_country[currency],0))</f>
        <v>0</v>
      </c>
      <c r="S314" t="b">
        <f>_xlfn.XLOOKUP(tbl_vendors[[#This Row],[Country]],tbl_country[country],tbl_country[currency],"NotFound")&lt;&gt;tbl_vendors[[#This Row],[Currency]]</f>
        <v>0</v>
      </c>
      <c r="T314" t="b">
        <f>ISNA(MATCH(tbl_vendors[[#This Row],[Payment_Terms]],tbl_payment_terms[Payment_Terms],0))</f>
        <v>0</v>
      </c>
      <c r="U314" t="b">
        <f>ISNA(MATCH(tbl_vendors[[#This Row],[Status]],tbl_status[valid_status]))</f>
        <v>0</v>
      </c>
      <c r="V314" t="b">
        <f ca="1">tbl_vendors[[#This Row],[Created_Date]]&gt;TODAY()</f>
        <v>0</v>
      </c>
      <c r="W314" t="b">
        <f>tbl_vendors[[#This Row],[Updated_Date]]&lt;tbl_vendors[[#This Row],[Created_Date]]</f>
        <v>0</v>
      </c>
      <c r="X314" t="b">
        <f>COUNTIF(tbl_vendors[Vendor_Name],tbl_vendors[[#This Row],[Vendor_Name]])&gt;1</f>
        <v>0</v>
      </c>
      <c r="Y314" s="14" cm="1">
        <f t="array" aca="1" ref="Y314" ca="1">IFERROR(SUM(L314:X314*1),4)</f>
        <v>0</v>
      </c>
      <c r="Z314" t="str">
        <f ca="1">IF(tbl_vendors[[#This Row],[error_count]]&gt;0,"FAIL","PASS")</f>
        <v>PASS</v>
      </c>
    </row>
    <row r="315" spans="1:26" x14ac:dyDescent="0.3">
      <c r="A315" t="s">
        <v>1280</v>
      </c>
      <c r="B315" t="s">
        <v>1281</v>
      </c>
      <c r="C315" t="s">
        <v>56</v>
      </c>
      <c r="D315" t="s">
        <v>1282</v>
      </c>
      <c r="E315" t="s">
        <v>58</v>
      </c>
      <c r="F315" t="s">
        <v>23</v>
      </c>
      <c r="G315" t="s">
        <v>1283</v>
      </c>
      <c r="H315" t="s">
        <v>52</v>
      </c>
      <c r="I315" t="s">
        <v>53</v>
      </c>
      <c r="J315" s="1">
        <v>44458</v>
      </c>
      <c r="K315" s="1">
        <v>45992</v>
      </c>
      <c r="L315" t="b">
        <f>COUNTIF(tbl_vendors[Vendor_ID],tbl_vendors[[#This Row],[Vendor_ID]])&gt;1</f>
        <v>0</v>
      </c>
      <c r="M315" t="b">
        <f>ISBLANK(tbl_vendors[[#This Row],[Vendor_ID]])</f>
        <v>0</v>
      </c>
      <c r="N315" t="b">
        <f>LEN(TRIM(tbl_vendors[[#This Row],[Vendor_Name]]))=0</f>
        <v>0</v>
      </c>
      <c r="O315" t="b">
        <f>LEN(TRIM(tbl_vendors[[#This Row],[Email]]))=0</f>
        <v>0</v>
      </c>
      <c r="P315" t="b">
        <f>OR(ISERROR(FIND("@",tbl_vendors[[#This Row],[Email]])),ISERROR(FIND(".",tbl_vendors[[#This Row],[Email]])))</f>
        <v>0</v>
      </c>
      <c r="Q315" t="b">
        <f>ISNA(MATCH(tbl_vendors[[#This Row],[Country]],tbl_country[country],0))</f>
        <v>0</v>
      </c>
      <c r="R315" t="b">
        <f>ISNA(MATCH(tbl_vendors[[#This Row],[Currency]],tbl_country[currency],0))</f>
        <v>0</v>
      </c>
      <c r="S315" t="b">
        <f>_xlfn.XLOOKUP(tbl_vendors[[#This Row],[Country]],tbl_country[country],tbl_country[currency],"NotFound")&lt;&gt;tbl_vendors[[#This Row],[Currency]]</f>
        <v>0</v>
      </c>
      <c r="T315" t="b">
        <f>ISNA(MATCH(tbl_vendors[[#This Row],[Payment_Terms]],tbl_payment_terms[Payment_Terms],0))</f>
        <v>0</v>
      </c>
      <c r="U315" t="b">
        <f>ISNA(MATCH(tbl_vendors[[#This Row],[Status]],tbl_status[valid_status]))</f>
        <v>1</v>
      </c>
      <c r="V315" t="b">
        <f ca="1">tbl_vendors[[#This Row],[Created_Date]]&gt;TODAY()</f>
        <v>0</v>
      </c>
      <c r="W315" t="b">
        <f>tbl_vendors[[#This Row],[Updated_Date]]&lt;tbl_vendors[[#This Row],[Created_Date]]</f>
        <v>0</v>
      </c>
      <c r="X315" t="b">
        <f>COUNTIF(tbl_vendors[Vendor_Name],tbl_vendors[[#This Row],[Vendor_Name]])&gt;1</f>
        <v>0</v>
      </c>
      <c r="Y315" s="14" cm="1">
        <f t="array" aca="1" ref="Y315" ca="1">IFERROR(SUM(L315:X315*1),4)</f>
        <v>1</v>
      </c>
      <c r="Z315" t="str">
        <f ca="1">IF(tbl_vendors[[#This Row],[error_count]]&gt;0,"FAIL","PASS")</f>
        <v>FAIL</v>
      </c>
    </row>
    <row r="316" spans="1:26" x14ac:dyDescent="0.3">
      <c r="A316" t="s">
        <v>1284</v>
      </c>
      <c r="B316" t="s">
        <v>1285</v>
      </c>
      <c r="C316" t="s">
        <v>79</v>
      </c>
      <c r="D316" t="s">
        <v>1286</v>
      </c>
      <c r="E316" t="s">
        <v>39</v>
      </c>
      <c r="F316" t="s">
        <v>40</v>
      </c>
      <c r="G316" t="s">
        <v>1287</v>
      </c>
      <c r="H316" t="s">
        <v>18</v>
      </c>
      <c r="I316" t="s">
        <v>19</v>
      </c>
      <c r="J316" s="1">
        <v>45547</v>
      </c>
      <c r="K316" s="1">
        <v>45937</v>
      </c>
      <c r="L316" t="b">
        <f>COUNTIF(tbl_vendors[Vendor_ID],tbl_vendors[[#This Row],[Vendor_ID]])&gt;1</f>
        <v>0</v>
      </c>
      <c r="M316" t="b">
        <f>ISBLANK(tbl_vendors[[#This Row],[Vendor_ID]])</f>
        <v>0</v>
      </c>
      <c r="N316" t="b">
        <f>LEN(TRIM(tbl_vendors[[#This Row],[Vendor_Name]]))=0</f>
        <v>0</v>
      </c>
      <c r="O316" t="b">
        <f>LEN(TRIM(tbl_vendors[[#This Row],[Email]]))=0</f>
        <v>0</v>
      </c>
      <c r="P316" t="b">
        <f>OR(ISERROR(FIND("@",tbl_vendors[[#This Row],[Email]])),ISERROR(FIND(".",tbl_vendors[[#This Row],[Email]])))</f>
        <v>0</v>
      </c>
      <c r="Q316" t="b">
        <f>ISNA(MATCH(tbl_vendors[[#This Row],[Country]],tbl_country[country],0))</f>
        <v>0</v>
      </c>
      <c r="R316" t="b">
        <f>ISNA(MATCH(tbl_vendors[[#This Row],[Currency]],tbl_country[currency],0))</f>
        <v>0</v>
      </c>
      <c r="S316" t="b">
        <f>_xlfn.XLOOKUP(tbl_vendors[[#This Row],[Country]],tbl_country[country],tbl_country[currency],"NotFound")&lt;&gt;tbl_vendors[[#This Row],[Currency]]</f>
        <v>0</v>
      </c>
      <c r="T316" t="b">
        <f>ISNA(MATCH(tbl_vendors[[#This Row],[Payment_Terms]],tbl_payment_terms[Payment_Terms],0))</f>
        <v>0</v>
      </c>
      <c r="U316" t="b">
        <f>ISNA(MATCH(tbl_vendors[[#This Row],[Status]],tbl_status[valid_status]))</f>
        <v>0</v>
      </c>
      <c r="V316" t="b">
        <f ca="1">tbl_vendors[[#This Row],[Created_Date]]&gt;TODAY()</f>
        <v>0</v>
      </c>
      <c r="W316" t="b">
        <f>tbl_vendors[[#This Row],[Updated_Date]]&lt;tbl_vendors[[#This Row],[Created_Date]]</f>
        <v>0</v>
      </c>
      <c r="X316" t="b">
        <f>COUNTIF(tbl_vendors[Vendor_Name],tbl_vendors[[#This Row],[Vendor_Name]])&gt;1</f>
        <v>0</v>
      </c>
      <c r="Y316" s="14" cm="1">
        <f t="array" aca="1" ref="Y316" ca="1">IFERROR(SUM(L316:X316*1),4)</f>
        <v>0</v>
      </c>
      <c r="Z316" t="str">
        <f ca="1">IF(tbl_vendors[[#This Row],[error_count]]&gt;0,"FAIL","PASS")</f>
        <v>PASS</v>
      </c>
    </row>
    <row r="317" spans="1:26" x14ac:dyDescent="0.3">
      <c r="A317" t="s">
        <v>1288</v>
      </c>
      <c r="B317" t="s">
        <v>1289</v>
      </c>
      <c r="C317" t="s">
        <v>56</v>
      </c>
      <c r="D317" t="s">
        <v>1290</v>
      </c>
      <c r="E317" t="s">
        <v>58</v>
      </c>
      <c r="F317" t="s">
        <v>32</v>
      </c>
      <c r="G317" t="s">
        <v>1291</v>
      </c>
      <c r="H317" t="s">
        <v>52</v>
      </c>
      <c r="I317" t="s">
        <v>53</v>
      </c>
      <c r="J317" s="1">
        <v>45467</v>
      </c>
      <c r="K317" s="1">
        <v>45614</v>
      </c>
      <c r="L317" t="b">
        <f>COUNTIF(tbl_vendors[Vendor_ID],tbl_vendors[[#This Row],[Vendor_ID]])&gt;1</f>
        <v>0</v>
      </c>
      <c r="M317" t="b">
        <f>ISBLANK(tbl_vendors[[#This Row],[Vendor_ID]])</f>
        <v>0</v>
      </c>
      <c r="N317" t="b">
        <f>LEN(TRIM(tbl_vendors[[#This Row],[Vendor_Name]]))=0</f>
        <v>0</v>
      </c>
      <c r="O317" t="b">
        <f>LEN(TRIM(tbl_vendors[[#This Row],[Email]]))=0</f>
        <v>0</v>
      </c>
      <c r="P317" t="b">
        <f>OR(ISERROR(FIND("@",tbl_vendors[[#This Row],[Email]])),ISERROR(FIND(".",tbl_vendors[[#This Row],[Email]])))</f>
        <v>0</v>
      </c>
      <c r="Q317" t="b">
        <f>ISNA(MATCH(tbl_vendors[[#This Row],[Country]],tbl_country[country],0))</f>
        <v>0</v>
      </c>
      <c r="R317" t="b">
        <f>ISNA(MATCH(tbl_vendors[[#This Row],[Currency]],tbl_country[currency],0))</f>
        <v>0</v>
      </c>
      <c r="S317" t="b">
        <f>_xlfn.XLOOKUP(tbl_vendors[[#This Row],[Country]],tbl_country[country],tbl_country[currency],"NotFound")&lt;&gt;tbl_vendors[[#This Row],[Currency]]</f>
        <v>0</v>
      </c>
      <c r="T317" t="b">
        <f>ISNA(MATCH(tbl_vendors[[#This Row],[Payment_Terms]],tbl_payment_terms[Payment_Terms],0))</f>
        <v>0</v>
      </c>
      <c r="U317" t="b">
        <f>ISNA(MATCH(tbl_vendors[[#This Row],[Status]],tbl_status[valid_status]))</f>
        <v>1</v>
      </c>
      <c r="V317" t="b">
        <f ca="1">tbl_vendors[[#This Row],[Created_Date]]&gt;TODAY()</f>
        <v>0</v>
      </c>
      <c r="W317" t="b">
        <f>tbl_vendors[[#This Row],[Updated_Date]]&lt;tbl_vendors[[#This Row],[Created_Date]]</f>
        <v>0</v>
      </c>
      <c r="X317" t="b">
        <f>COUNTIF(tbl_vendors[Vendor_Name],tbl_vendors[[#This Row],[Vendor_Name]])&gt;1</f>
        <v>0</v>
      </c>
      <c r="Y317" s="14" cm="1">
        <f t="array" aca="1" ref="Y317" ca="1">IFERROR(SUM(L317:X317*1),4)</f>
        <v>1</v>
      </c>
      <c r="Z317" t="str">
        <f ca="1">IF(tbl_vendors[[#This Row],[error_count]]&gt;0,"FAIL","PASS")</f>
        <v>FAIL</v>
      </c>
    </row>
    <row r="318" spans="1:26" x14ac:dyDescent="0.3">
      <c r="A318" t="s">
        <v>1292</v>
      </c>
      <c r="B318" t="s">
        <v>1293</v>
      </c>
      <c r="C318" t="s">
        <v>37</v>
      </c>
      <c r="D318" t="s">
        <v>1294</v>
      </c>
      <c r="E318" t="s">
        <v>39</v>
      </c>
      <c r="F318" t="s">
        <v>23</v>
      </c>
      <c r="G318" t="s">
        <v>1295</v>
      </c>
      <c r="H318" t="s">
        <v>52</v>
      </c>
      <c r="I318" t="s">
        <v>19</v>
      </c>
      <c r="J318" s="1">
        <v>44612</v>
      </c>
      <c r="K318" s="1">
        <v>45546</v>
      </c>
      <c r="L318" t="b">
        <f>COUNTIF(tbl_vendors[Vendor_ID],tbl_vendors[[#This Row],[Vendor_ID]])&gt;1</f>
        <v>0</v>
      </c>
      <c r="M318" t="b">
        <f>ISBLANK(tbl_vendors[[#This Row],[Vendor_ID]])</f>
        <v>0</v>
      </c>
      <c r="N318" t="b">
        <f>LEN(TRIM(tbl_vendors[[#This Row],[Vendor_Name]]))=0</f>
        <v>0</v>
      </c>
      <c r="O318" t="b">
        <f>LEN(TRIM(tbl_vendors[[#This Row],[Email]]))=0</f>
        <v>0</v>
      </c>
      <c r="P318" t="b">
        <f>OR(ISERROR(FIND("@",tbl_vendors[[#This Row],[Email]])),ISERROR(FIND(".",tbl_vendors[[#This Row],[Email]])))</f>
        <v>0</v>
      </c>
      <c r="Q318" t="b">
        <f>ISNA(MATCH(tbl_vendors[[#This Row],[Country]],tbl_country[country],0))</f>
        <v>0</v>
      </c>
      <c r="R318" t="b">
        <f>ISNA(MATCH(tbl_vendors[[#This Row],[Currency]],tbl_country[currency],0))</f>
        <v>0</v>
      </c>
      <c r="S318" t="b">
        <f>_xlfn.XLOOKUP(tbl_vendors[[#This Row],[Country]],tbl_country[country],tbl_country[currency],"NotFound")&lt;&gt;tbl_vendors[[#This Row],[Currency]]</f>
        <v>0</v>
      </c>
      <c r="T318" t="b">
        <f>ISNA(MATCH(tbl_vendors[[#This Row],[Payment_Terms]],tbl_payment_terms[Payment_Terms],0))</f>
        <v>0</v>
      </c>
      <c r="U318" t="b">
        <f>ISNA(MATCH(tbl_vendors[[#This Row],[Status]],tbl_status[valid_status]))</f>
        <v>0</v>
      </c>
      <c r="V318" t="b">
        <f ca="1">tbl_vendors[[#This Row],[Created_Date]]&gt;TODAY()</f>
        <v>0</v>
      </c>
      <c r="W318" t="b">
        <f>tbl_vendors[[#This Row],[Updated_Date]]&lt;tbl_vendors[[#This Row],[Created_Date]]</f>
        <v>0</v>
      </c>
      <c r="X318" t="b">
        <f>COUNTIF(tbl_vendors[Vendor_Name],tbl_vendors[[#This Row],[Vendor_Name]])&gt;1</f>
        <v>0</v>
      </c>
      <c r="Y318" s="14" cm="1">
        <f t="array" aca="1" ref="Y318" ca="1">IFERROR(SUM(L318:X318*1),4)</f>
        <v>0</v>
      </c>
      <c r="Z318" t="str">
        <f ca="1">IF(tbl_vendors[[#This Row],[error_count]]&gt;0,"FAIL","PASS")</f>
        <v>PASS</v>
      </c>
    </row>
    <row r="319" spans="1:26" x14ac:dyDescent="0.3">
      <c r="A319" t="s">
        <v>1296</v>
      </c>
      <c r="B319" t="s">
        <v>1297</v>
      </c>
      <c r="C319" t="s">
        <v>66</v>
      </c>
      <c r="D319" t="s">
        <v>1298</v>
      </c>
      <c r="E319" t="s">
        <v>67</v>
      </c>
      <c r="F319" t="s">
        <v>16</v>
      </c>
      <c r="G319" t="s">
        <v>1299</v>
      </c>
      <c r="H319" t="s">
        <v>42</v>
      </c>
      <c r="I319" t="s">
        <v>26</v>
      </c>
      <c r="J319" s="1">
        <v>44703</v>
      </c>
      <c r="K319" s="1">
        <v>45426</v>
      </c>
      <c r="L319" t="b">
        <f>COUNTIF(tbl_vendors[Vendor_ID],tbl_vendors[[#This Row],[Vendor_ID]])&gt;1</f>
        <v>0</v>
      </c>
      <c r="M319" t="b">
        <f>ISBLANK(tbl_vendors[[#This Row],[Vendor_ID]])</f>
        <v>0</v>
      </c>
      <c r="N319" t="b">
        <f>LEN(TRIM(tbl_vendors[[#This Row],[Vendor_Name]]))=0</f>
        <v>0</v>
      </c>
      <c r="O319" t="b">
        <f>LEN(TRIM(tbl_vendors[[#This Row],[Email]]))=0</f>
        <v>0</v>
      </c>
      <c r="P319" t="b">
        <f>OR(ISERROR(FIND("@",tbl_vendors[[#This Row],[Email]])),ISERROR(FIND(".",tbl_vendors[[#This Row],[Email]])))</f>
        <v>0</v>
      </c>
      <c r="Q319" t="b">
        <f>ISNA(MATCH(tbl_vendors[[#This Row],[Country]],tbl_country[country],0))</f>
        <v>0</v>
      </c>
      <c r="R319" t="b">
        <f>ISNA(MATCH(tbl_vendors[[#This Row],[Currency]],tbl_country[currency],0))</f>
        <v>0</v>
      </c>
      <c r="S319" t="b">
        <f>_xlfn.XLOOKUP(tbl_vendors[[#This Row],[Country]],tbl_country[country],tbl_country[currency],"NotFound")&lt;&gt;tbl_vendors[[#This Row],[Currency]]</f>
        <v>0</v>
      </c>
      <c r="T319" t="b">
        <f>ISNA(MATCH(tbl_vendors[[#This Row],[Payment_Terms]],tbl_payment_terms[Payment_Terms],0))</f>
        <v>0</v>
      </c>
      <c r="U319" t="b">
        <f>ISNA(MATCH(tbl_vendors[[#This Row],[Status]],tbl_status[valid_status]))</f>
        <v>0</v>
      </c>
      <c r="V319" t="b">
        <f ca="1">tbl_vendors[[#This Row],[Created_Date]]&gt;TODAY()</f>
        <v>0</v>
      </c>
      <c r="W319" t="b">
        <f>tbl_vendors[[#This Row],[Updated_Date]]&lt;tbl_vendors[[#This Row],[Created_Date]]</f>
        <v>0</v>
      </c>
      <c r="X319" t="b">
        <f>COUNTIF(tbl_vendors[Vendor_Name],tbl_vendors[[#This Row],[Vendor_Name]])&gt;1</f>
        <v>0</v>
      </c>
      <c r="Y319" s="14" cm="1">
        <f t="array" aca="1" ref="Y319" ca="1">IFERROR(SUM(L319:X319*1),4)</f>
        <v>0</v>
      </c>
      <c r="Z319" t="str">
        <f ca="1">IF(tbl_vendors[[#This Row],[error_count]]&gt;0,"FAIL","PASS")</f>
        <v>PASS</v>
      </c>
    </row>
    <row r="320" spans="1:26" x14ac:dyDescent="0.3">
      <c r="A320" t="s">
        <v>1300</v>
      </c>
      <c r="B320" t="s">
        <v>1301</v>
      </c>
      <c r="C320" t="s">
        <v>72</v>
      </c>
      <c r="D320" t="s">
        <v>1302</v>
      </c>
      <c r="E320" t="s">
        <v>74</v>
      </c>
      <c r="F320" t="s">
        <v>40</v>
      </c>
      <c r="G320" t="s">
        <v>1303</v>
      </c>
      <c r="H320" t="s">
        <v>52</v>
      </c>
      <c r="I320" t="s">
        <v>26</v>
      </c>
      <c r="J320" s="1">
        <v>45705</v>
      </c>
      <c r="K320" s="1">
        <v>46157</v>
      </c>
      <c r="L320" t="b">
        <f>COUNTIF(tbl_vendors[Vendor_ID],tbl_vendors[[#This Row],[Vendor_ID]])&gt;1</f>
        <v>0</v>
      </c>
      <c r="M320" t="b">
        <f>ISBLANK(tbl_vendors[[#This Row],[Vendor_ID]])</f>
        <v>0</v>
      </c>
      <c r="N320" t="b">
        <f>LEN(TRIM(tbl_vendors[[#This Row],[Vendor_Name]]))=0</f>
        <v>0</v>
      </c>
      <c r="O320" t="b">
        <f>LEN(TRIM(tbl_vendors[[#This Row],[Email]]))=0</f>
        <v>0</v>
      </c>
      <c r="P320" t="b">
        <f>OR(ISERROR(FIND("@",tbl_vendors[[#This Row],[Email]])),ISERROR(FIND(".",tbl_vendors[[#This Row],[Email]])))</f>
        <v>0</v>
      </c>
      <c r="Q320" t="b">
        <f>ISNA(MATCH(tbl_vendors[[#This Row],[Country]],tbl_country[country],0))</f>
        <v>0</v>
      </c>
      <c r="R320" t="b">
        <f>ISNA(MATCH(tbl_vendors[[#This Row],[Currency]],tbl_country[currency],0))</f>
        <v>1</v>
      </c>
      <c r="S320" t="b">
        <f>_xlfn.XLOOKUP(tbl_vendors[[#This Row],[Country]],tbl_country[country],tbl_country[currency],"NotFound")&lt;&gt;tbl_vendors[[#This Row],[Currency]]</f>
        <v>1</v>
      </c>
      <c r="T320" t="b">
        <f>ISNA(MATCH(tbl_vendors[[#This Row],[Payment_Terms]],tbl_payment_terms[Payment_Terms],0))</f>
        <v>0</v>
      </c>
      <c r="U320" t="b">
        <f>ISNA(MATCH(tbl_vendors[[#This Row],[Status]],tbl_status[valid_status]))</f>
        <v>0</v>
      </c>
      <c r="V320" t="b">
        <f ca="1">tbl_vendors[[#This Row],[Created_Date]]&gt;TODAY()</f>
        <v>0</v>
      </c>
      <c r="W320" t="b">
        <f>tbl_vendors[[#This Row],[Updated_Date]]&lt;tbl_vendors[[#This Row],[Created_Date]]</f>
        <v>0</v>
      </c>
      <c r="X320" t="b">
        <f>COUNTIF(tbl_vendors[Vendor_Name],tbl_vendors[[#This Row],[Vendor_Name]])&gt;1</f>
        <v>0</v>
      </c>
      <c r="Y320" s="14" cm="1">
        <f t="array" aca="1" ref="Y320" ca="1">IFERROR(SUM(L320:X320*1),4)</f>
        <v>2</v>
      </c>
      <c r="Z320" t="str">
        <f ca="1">IF(tbl_vendors[[#This Row],[error_count]]&gt;0,"FAIL","PASS")</f>
        <v>FAIL</v>
      </c>
    </row>
    <row r="321" spans="1:26" x14ac:dyDescent="0.3">
      <c r="A321" t="s">
        <v>1304</v>
      </c>
      <c r="B321" t="s">
        <v>1305</v>
      </c>
      <c r="C321" t="s">
        <v>109</v>
      </c>
      <c r="D321" t="s">
        <v>1306</v>
      </c>
      <c r="E321" t="s">
        <v>39</v>
      </c>
      <c r="F321" t="s">
        <v>32</v>
      </c>
      <c r="G321" t="s">
        <v>1307</v>
      </c>
      <c r="H321" t="s">
        <v>34</v>
      </c>
      <c r="I321" t="s">
        <v>19</v>
      </c>
      <c r="J321" s="1">
        <v>44716</v>
      </c>
      <c r="K321" s="1">
        <v>46161</v>
      </c>
      <c r="L321" t="b">
        <f>COUNTIF(tbl_vendors[Vendor_ID],tbl_vendors[[#This Row],[Vendor_ID]])&gt;1</f>
        <v>0</v>
      </c>
      <c r="M321" t="b">
        <f>ISBLANK(tbl_vendors[[#This Row],[Vendor_ID]])</f>
        <v>0</v>
      </c>
      <c r="N321" t="b">
        <f>LEN(TRIM(tbl_vendors[[#This Row],[Vendor_Name]]))=0</f>
        <v>0</v>
      </c>
      <c r="O321" t="b">
        <f>LEN(TRIM(tbl_vendors[[#This Row],[Email]]))=0</f>
        <v>0</v>
      </c>
      <c r="P321" t="b">
        <f>OR(ISERROR(FIND("@",tbl_vendors[[#This Row],[Email]])),ISERROR(FIND(".",tbl_vendors[[#This Row],[Email]])))</f>
        <v>0</v>
      </c>
      <c r="Q321" t="b">
        <f>ISNA(MATCH(tbl_vendors[[#This Row],[Country]],tbl_country[country],0))</f>
        <v>0</v>
      </c>
      <c r="R321" t="b">
        <f>ISNA(MATCH(tbl_vendors[[#This Row],[Currency]],tbl_country[currency],0))</f>
        <v>0</v>
      </c>
      <c r="S321" t="b">
        <f>_xlfn.XLOOKUP(tbl_vendors[[#This Row],[Country]],tbl_country[country],tbl_country[currency],"NotFound")&lt;&gt;tbl_vendors[[#This Row],[Currency]]</f>
        <v>1</v>
      </c>
      <c r="T321" t="b">
        <f>ISNA(MATCH(tbl_vendors[[#This Row],[Payment_Terms]],tbl_payment_terms[Payment_Terms],0))</f>
        <v>0</v>
      </c>
      <c r="U321" t="b">
        <f>ISNA(MATCH(tbl_vendors[[#This Row],[Status]],tbl_status[valid_status]))</f>
        <v>0</v>
      </c>
      <c r="V321" t="b">
        <f ca="1">tbl_vendors[[#This Row],[Created_Date]]&gt;TODAY()</f>
        <v>0</v>
      </c>
      <c r="W321" t="b">
        <f>tbl_vendors[[#This Row],[Updated_Date]]&lt;tbl_vendors[[#This Row],[Created_Date]]</f>
        <v>0</v>
      </c>
      <c r="X321" t="b">
        <f>COUNTIF(tbl_vendors[Vendor_Name],tbl_vendors[[#This Row],[Vendor_Name]])&gt;1</f>
        <v>0</v>
      </c>
      <c r="Y321" s="14" cm="1">
        <f t="array" aca="1" ref="Y321" ca="1">IFERROR(SUM(L321:X321*1),4)</f>
        <v>1</v>
      </c>
      <c r="Z321" t="str">
        <f ca="1">IF(tbl_vendors[[#This Row],[error_count]]&gt;0,"FAIL","PASS")</f>
        <v>FAIL</v>
      </c>
    </row>
    <row r="322" spans="1:26" x14ac:dyDescent="0.3">
      <c r="A322" t="s">
        <v>1308</v>
      </c>
      <c r="B322" t="s">
        <v>1309</v>
      </c>
      <c r="C322" t="s">
        <v>56</v>
      </c>
      <c r="D322" t="s">
        <v>1310</v>
      </c>
      <c r="E322" t="s">
        <v>58</v>
      </c>
      <c r="F322" t="s">
        <v>16</v>
      </c>
      <c r="G322" t="s">
        <v>1311</v>
      </c>
      <c r="H322" t="s">
        <v>47</v>
      </c>
      <c r="I322" t="s">
        <v>53</v>
      </c>
      <c r="J322" s="1">
        <v>46075</v>
      </c>
      <c r="K322" s="1">
        <v>46119</v>
      </c>
      <c r="L322" t="b">
        <f>COUNTIF(tbl_vendors[Vendor_ID],tbl_vendors[[#This Row],[Vendor_ID]])&gt;1</f>
        <v>0</v>
      </c>
      <c r="M322" t="b">
        <f>ISBLANK(tbl_vendors[[#This Row],[Vendor_ID]])</f>
        <v>0</v>
      </c>
      <c r="N322" t="b">
        <f>LEN(TRIM(tbl_vendors[[#This Row],[Vendor_Name]]))=0</f>
        <v>0</v>
      </c>
      <c r="O322" t="b">
        <f>LEN(TRIM(tbl_vendors[[#This Row],[Email]]))=0</f>
        <v>0</v>
      </c>
      <c r="P322" t="b">
        <f>OR(ISERROR(FIND("@",tbl_vendors[[#This Row],[Email]])),ISERROR(FIND(".",tbl_vendors[[#This Row],[Email]])))</f>
        <v>0</v>
      </c>
      <c r="Q322" t="b">
        <f>ISNA(MATCH(tbl_vendors[[#This Row],[Country]],tbl_country[country],0))</f>
        <v>0</v>
      </c>
      <c r="R322" t="b">
        <f>ISNA(MATCH(tbl_vendors[[#This Row],[Currency]],tbl_country[currency],0))</f>
        <v>0</v>
      </c>
      <c r="S322" t="b">
        <f>_xlfn.XLOOKUP(tbl_vendors[[#This Row],[Country]],tbl_country[country],tbl_country[currency],"NotFound")&lt;&gt;tbl_vendors[[#This Row],[Currency]]</f>
        <v>0</v>
      </c>
      <c r="T322" t="b">
        <f>ISNA(MATCH(tbl_vendors[[#This Row],[Payment_Terms]],tbl_payment_terms[Payment_Terms],0))</f>
        <v>0</v>
      </c>
      <c r="U322" t="b">
        <f>ISNA(MATCH(tbl_vendors[[#This Row],[Status]],tbl_status[valid_status]))</f>
        <v>1</v>
      </c>
      <c r="V322" t="b">
        <f ca="1">tbl_vendors[[#This Row],[Created_Date]]&gt;TODAY()</f>
        <v>0</v>
      </c>
      <c r="W322" t="b">
        <f>tbl_vendors[[#This Row],[Updated_Date]]&lt;tbl_vendors[[#This Row],[Created_Date]]</f>
        <v>0</v>
      </c>
      <c r="X322" t="b">
        <f>COUNTIF(tbl_vendors[Vendor_Name],tbl_vendors[[#This Row],[Vendor_Name]])&gt;1</f>
        <v>0</v>
      </c>
      <c r="Y322" s="14" cm="1">
        <f t="array" aca="1" ref="Y322" ca="1">IFERROR(SUM(L322:X322*1),4)</f>
        <v>1</v>
      </c>
      <c r="Z322" t="str">
        <f ca="1">IF(tbl_vendors[[#This Row],[error_count]]&gt;0,"FAIL","PASS")</f>
        <v>FAIL</v>
      </c>
    </row>
    <row r="323" spans="1:26" x14ac:dyDescent="0.3">
      <c r="A323" t="s">
        <v>1312</v>
      </c>
      <c r="B323" t="s">
        <v>1313</v>
      </c>
      <c r="C323" t="s">
        <v>72</v>
      </c>
      <c r="D323" t="s">
        <v>1314</v>
      </c>
      <c r="E323" t="s">
        <v>74</v>
      </c>
      <c r="F323" t="s">
        <v>16</v>
      </c>
      <c r="G323" t="s">
        <v>1315</v>
      </c>
      <c r="H323" t="s">
        <v>47</v>
      </c>
      <c r="I323" t="s">
        <v>26</v>
      </c>
      <c r="J323" s="1">
        <v>45888</v>
      </c>
      <c r="K323" s="1">
        <v>46191</v>
      </c>
      <c r="L323" t="b">
        <f>COUNTIF(tbl_vendors[Vendor_ID],tbl_vendors[[#This Row],[Vendor_ID]])&gt;1</f>
        <v>0</v>
      </c>
      <c r="M323" t="b">
        <f>ISBLANK(tbl_vendors[[#This Row],[Vendor_ID]])</f>
        <v>0</v>
      </c>
      <c r="N323" t="b">
        <f>LEN(TRIM(tbl_vendors[[#This Row],[Vendor_Name]]))=0</f>
        <v>0</v>
      </c>
      <c r="O323" t="b">
        <f>LEN(TRIM(tbl_vendors[[#This Row],[Email]]))=0</f>
        <v>0</v>
      </c>
      <c r="P323" t="b">
        <f>OR(ISERROR(FIND("@",tbl_vendors[[#This Row],[Email]])),ISERROR(FIND(".",tbl_vendors[[#This Row],[Email]])))</f>
        <v>0</v>
      </c>
      <c r="Q323" t="b">
        <f>ISNA(MATCH(tbl_vendors[[#This Row],[Country]],tbl_country[country],0))</f>
        <v>0</v>
      </c>
      <c r="R323" t="b">
        <f>ISNA(MATCH(tbl_vendors[[#This Row],[Currency]],tbl_country[currency],0))</f>
        <v>1</v>
      </c>
      <c r="S323" t="b">
        <f>_xlfn.XLOOKUP(tbl_vendors[[#This Row],[Country]],tbl_country[country],tbl_country[currency],"NotFound")&lt;&gt;tbl_vendors[[#This Row],[Currency]]</f>
        <v>1</v>
      </c>
      <c r="T323" t="b">
        <f>ISNA(MATCH(tbl_vendors[[#This Row],[Payment_Terms]],tbl_payment_terms[Payment_Terms],0))</f>
        <v>0</v>
      </c>
      <c r="U323" t="b">
        <f>ISNA(MATCH(tbl_vendors[[#This Row],[Status]],tbl_status[valid_status]))</f>
        <v>0</v>
      </c>
      <c r="V323" t="b">
        <f ca="1">tbl_vendors[[#This Row],[Created_Date]]&gt;TODAY()</f>
        <v>0</v>
      </c>
      <c r="W323" t="b">
        <f>tbl_vendors[[#This Row],[Updated_Date]]&lt;tbl_vendors[[#This Row],[Created_Date]]</f>
        <v>0</v>
      </c>
      <c r="X323" t="b">
        <f>COUNTIF(tbl_vendors[Vendor_Name],tbl_vendors[[#This Row],[Vendor_Name]])&gt;1</f>
        <v>0</v>
      </c>
      <c r="Y323" s="14" cm="1">
        <f t="array" aca="1" ref="Y323" ca="1">IFERROR(SUM(L323:X323*1),4)</f>
        <v>2</v>
      </c>
      <c r="Z323" t="str">
        <f ca="1">IF(tbl_vendors[[#This Row],[error_count]]&gt;0,"FAIL","PASS")</f>
        <v>FAIL</v>
      </c>
    </row>
    <row r="324" spans="1:26" x14ac:dyDescent="0.3">
      <c r="A324" t="s">
        <v>1316</v>
      </c>
      <c r="B324" t="s">
        <v>1317</v>
      </c>
      <c r="C324" t="s">
        <v>79</v>
      </c>
      <c r="D324" t="s">
        <v>1318</v>
      </c>
      <c r="E324" t="s">
        <v>39</v>
      </c>
      <c r="F324" t="s">
        <v>23</v>
      </c>
      <c r="G324" t="s">
        <v>1319</v>
      </c>
      <c r="H324" t="s">
        <v>34</v>
      </c>
      <c r="I324" t="s">
        <v>53</v>
      </c>
      <c r="J324" s="1">
        <v>46040</v>
      </c>
      <c r="K324" s="1">
        <v>46054</v>
      </c>
      <c r="L324" t="b">
        <f>COUNTIF(tbl_vendors[Vendor_ID],tbl_vendors[[#This Row],[Vendor_ID]])&gt;1</f>
        <v>0</v>
      </c>
      <c r="M324" t="b">
        <f>ISBLANK(tbl_vendors[[#This Row],[Vendor_ID]])</f>
        <v>0</v>
      </c>
      <c r="N324" t="b">
        <f>LEN(TRIM(tbl_vendors[[#This Row],[Vendor_Name]]))=0</f>
        <v>0</v>
      </c>
      <c r="O324" t="b">
        <f>LEN(TRIM(tbl_vendors[[#This Row],[Email]]))=0</f>
        <v>0</v>
      </c>
      <c r="P324" t="b">
        <f>OR(ISERROR(FIND("@",tbl_vendors[[#This Row],[Email]])),ISERROR(FIND(".",tbl_vendors[[#This Row],[Email]])))</f>
        <v>0</v>
      </c>
      <c r="Q324" t="b">
        <f>ISNA(MATCH(tbl_vendors[[#This Row],[Country]],tbl_country[country],0))</f>
        <v>0</v>
      </c>
      <c r="R324" t="b">
        <f>ISNA(MATCH(tbl_vendors[[#This Row],[Currency]],tbl_country[currency],0))</f>
        <v>0</v>
      </c>
      <c r="S324" t="b">
        <f>_xlfn.XLOOKUP(tbl_vendors[[#This Row],[Country]],tbl_country[country],tbl_country[currency],"NotFound")&lt;&gt;tbl_vendors[[#This Row],[Currency]]</f>
        <v>0</v>
      </c>
      <c r="T324" t="b">
        <f>ISNA(MATCH(tbl_vendors[[#This Row],[Payment_Terms]],tbl_payment_terms[Payment_Terms],0))</f>
        <v>0</v>
      </c>
      <c r="U324" t="b">
        <f>ISNA(MATCH(tbl_vendors[[#This Row],[Status]],tbl_status[valid_status]))</f>
        <v>1</v>
      </c>
      <c r="V324" t="b">
        <f ca="1">tbl_vendors[[#This Row],[Created_Date]]&gt;TODAY()</f>
        <v>0</v>
      </c>
      <c r="W324" t="b">
        <f>tbl_vendors[[#This Row],[Updated_Date]]&lt;tbl_vendors[[#This Row],[Created_Date]]</f>
        <v>0</v>
      </c>
      <c r="X324" t="b">
        <f>COUNTIF(tbl_vendors[Vendor_Name],tbl_vendors[[#This Row],[Vendor_Name]])&gt;1</f>
        <v>0</v>
      </c>
      <c r="Y324" s="14" cm="1">
        <f t="array" aca="1" ref="Y324" ca="1">IFERROR(SUM(L324:X324*1),4)</f>
        <v>1</v>
      </c>
      <c r="Z324" t="str">
        <f ca="1">IF(tbl_vendors[[#This Row],[error_count]]&gt;0,"FAIL","PASS")</f>
        <v>FAIL</v>
      </c>
    </row>
    <row r="325" spans="1:26" x14ac:dyDescent="0.3">
      <c r="A325" t="s">
        <v>1320</v>
      </c>
      <c r="B325" t="s">
        <v>1321</v>
      </c>
      <c r="C325" t="s">
        <v>109</v>
      </c>
      <c r="D325" t="s">
        <v>1322</v>
      </c>
      <c r="E325" t="s">
        <v>39</v>
      </c>
      <c r="F325" t="s">
        <v>16</v>
      </c>
      <c r="G325" t="s">
        <v>1323</v>
      </c>
      <c r="H325" t="s">
        <v>18</v>
      </c>
      <c r="I325" t="s">
        <v>19</v>
      </c>
      <c r="J325" s="1">
        <v>45761</v>
      </c>
      <c r="K325" s="1">
        <v>46179</v>
      </c>
      <c r="L325" t="b">
        <f>COUNTIF(tbl_vendors[Vendor_ID],tbl_vendors[[#This Row],[Vendor_ID]])&gt;1</f>
        <v>0</v>
      </c>
      <c r="M325" t="b">
        <f>ISBLANK(tbl_vendors[[#This Row],[Vendor_ID]])</f>
        <v>0</v>
      </c>
      <c r="N325" t="b">
        <f>LEN(TRIM(tbl_vendors[[#This Row],[Vendor_Name]]))=0</f>
        <v>0</v>
      </c>
      <c r="O325" t="b">
        <f>LEN(TRIM(tbl_vendors[[#This Row],[Email]]))=0</f>
        <v>0</v>
      </c>
      <c r="P325" t="b">
        <f>OR(ISERROR(FIND("@",tbl_vendors[[#This Row],[Email]])),ISERROR(FIND(".",tbl_vendors[[#This Row],[Email]])))</f>
        <v>0</v>
      </c>
      <c r="Q325" t="b">
        <f>ISNA(MATCH(tbl_vendors[[#This Row],[Country]],tbl_country[country],0))</f>
        <v>0</v>
      </c>
      <c r="R325" t="b">
        <f>ISNA(MATCH(tbl_vendors[[#This Row],[Currency]],tbl_country[currency],0))</f>
        <v>0</v>
      </c>
      <c r="S325" t="b">
        <f>_xlfn.XLOOKUP(tbl_vendors[[#This Row],[Country]],tbl_country[country],tbl_country[currency],"NotFound")&lt;&gt;tbl_vendors[[#This Row],[Currency]]</f>
        <v>1</v>
      </c>
      <c r="T325" t="b">
        <f>ISNA(MATCH(tbl_vendors[[#This Row],[Payment_Terms]],tbl_payment_terms[Payment_Terms],0))</f>
        <v>0</v>
      </c>
      <c r="U325" t="b">
        <f>ISNA(MATCH(tbl_vendors[[#This Row],[Status]],tbl_status[valid_status]))</f>
        <v>0</v>
      </c>
      <c r="V325" t="b">
        <f ca="1">tbl_vendors[[#This Row],[Created_Date]]&gt;TODAY()</f>
        <v>0</v>
      </c>
      <c r="W325" t="b">
        <f>tbl_vendors[[#This Row],[Updated_Date]]&lt;tbl_vendors[[#This Row],[Created_Date]]</f>
        <v>0</v>
      </c>
      <c r="X325" t="b">
        <f>COUNTIF(tbl_vendors[Vendor_Name],tbl_vendors[[#This Row],[Vendor_Name]])&gt;1</f>
        <v>1</v>
      </c>
      <c r="Y325" s="14" cm="1">
        <f t="array" aca="1" ref="Y325" ca="1">IFERROR(SUM(L325:X325*1),4)</f>
        <v>2</v>
      </c>
      <c r="Z325" t="str">
        <f ca="1">IF(tbl_vendors[[#This Row],[error_count]]&gt;0,"FAIL","PASS")</f>
        <v>FAIL</v>
      </c>
    </row>
    <row r="326" spans="1:26" x14ac:dyDescent="0.3">
      <c r="A326" t="s">
        <v>1324</v>
      </c>
      <c r="B326" t="s">
        <v>1325</v>
      </c>
      <c r="C326" t="s">
        <v>72</v>
      </c>
      <c r="D326" t="s">
        <v>1326</v>
      </c>
      <c r="E326" t="s">
        <v>74</v>
      </c>
      <c r="F326" t="s">
        <v>75</v>
      </c>
      <c r="G326" t="s">
        <v>1327</v>
      </c>
      <c r="H326" t="s">
        <v>47</v>
      </c>
      <c r="I326" t="s">
        <v>53</v>
      </c>
      <c r="J326" s="1">
        <v>44756</v>
      </c>
      <c r="K326" s="1">
        <v>46090</v>
      </c>
      <c r="L326" t="b">
        <f>COUNTIF(tbl_vendors[Vendor_ID],tbl_vendors[[#This Row],[Vendor_ID]])&gt;1</f>
        <v>0</v>
      </c>
      <c r="M326" t="b">
        <f>ISBLANK(tbl_vendors[[#This Row],[Vendor_ID]])</f>
        <v>0</v>
      </c>
      <c r="N326" t="b">
        <f>LEN(TRIM(tbl_vendors[[#This Row],[Vendor_Name]]))=0</f>
        <v>0</v>
      </c>
      <c r="O326" t="b">
        <f>LEN(TRIM(tbl_vendors[[#This Row],[Email]]))=0</f>
        <v>0</v>
      </c>
      <c r="P326" t="b">
        <f>OR(ISERROR(FIND("@",tbl_vendors[[#This Row],[Email]])),ISERROR(FIND(".",tbl_vendors[[#This Row],[Email]])))</f>
        <v>0</v>
      </c>
      <c r="Q326" t="b">
        <f>ISNA(MATCH(tbl_vendors[[#This Row],[Country]],tbl_country[country],0))</f>
        <v>0</v>
      </c>
      <c r="R326" t="b">
        <f>ISNA(MATCH(tbl_vendors[[#This Row],[Currency]],tbl_country[currency],0))</f>
        <v>1</v>
      </c>
      <c r="S326" t="b">
        <f>_xlfn.XLOOKUP(tbl_vendors[[#This Row],[Country]],tbl_country[country],tbl_country[currency],"NotFound")&lt;&gt;tbl_vendors[[#This Row],[Currency]]</f>
        <v>1</v>
      </c>
      <c r="T326" t="b">
        <f>ISNA(MATCH(tbl_vendors[[#This Row],[Payment_Terms]],tbl_payment_terms[Payment_Terms],0))</f>
        <v>0</v>
      </c>
      <c r="U326" t="b">
        <f>ISNA(MATCH(tbl_vendors[[#This Row],[Status]],tbl_status[valid_status]))</f>
        <v>1</v>
      </c>
      <c r="V326" t="b">
        <f ca="1">tbl_vendors[[#This Row],[Created_Date]]&gt;TODAY()</f>
        <v>0</v>
      </c>
      <c r="W326" t="b">
        <f>tbl_vendors[[#This Row],[Updated_Date]]&lt;tbl_vendors[[#This Row],[Created_Date]]</f>
        <v>0</v>
      </c>
      <c r="X326" t="b">
        <f>COUNTIF(tbl_vendors[Vendor_Name],tbl_vendors[[#This Row],[Vendor_Name]])&gt;1</f>
        <v>0</v>
      </c>
      <c r="Y326" s="14" cm="1">
        <f t="array" aca="1" ref="Y326" ca="1">IFERROR(SUM(L326:X326*1),4)</f>
        <v>3</v>
      </c>
      <c r="Z326" t="str">
        <f ca="1">IF(tbl_vendors[[#This Row],[error_count]]&gt;0,"FAIL","PASS")</f>
        <v>FAIL</v>
      </c>
    </row>
    <row r="327" spans="1:26" x14ac:dyDescent="0.3">
      <c r="A327" t="s">
        <v>1328</v>
      </c>
      <c r="B327" t="s">
        <v>1329</v>
      </c>
      <c r="C327" t="s">
        <v>29</v>
      </c>
      <c r="D327" t="s">
        <v>1330</v>
      </c>
      <c r="E327" t="s">
        <v>31</v>
      </c>
      <c r="F327" t="s">
        <v>32</v>
      </c>
      <c r="G327" t="s">
        <v>1331</v>
      </c>
      <c r="H327" t="s">
        <v>34</v>
      </c>
      <c r="I327" t="s">
        <v>19</v>
      </c>
      <c r="J327" s="1">
        <v>45921</v>
      </c>
      <c r="K327" s="1">
        <v>46124</v>
      </c>
      <c r="L327" t="b">
        <f>COUNTIF(tbl_vendors[Vendor_ID],tbl_vendors[[#This Row],[Vendor_ID]])&gt;1</f>
        <v>0</v>
      </c>
      <c r="M327" t="b">
        <f>ISBLANK(tbl_vendors[[#This Row],[Vendor_ID]])</f>
        <v>0</v>
      </c>
      <c r="N327" t="b">
        <f>LEN(TRIM(tbl_vendors[[#This Row],[Vendor_Name]]))=0</f>
        <v>0</v>
      </c>
      <c r="O327" t="b">
        <f>LEN(TRIM(tbl_vendors[[#This Row],[Email]]))=0</f>
        <v>0</v>
      </c>
      <c r="P327" t="b">
        <f>OR(ISERROR(FIND("@",tbl_vendors[[#This Row],[Email]])),ISERROR(FIND(".",tbl_vendors[[#This Row],[Email]])))</f>
        <v>0</v>
      </c>
      <c r="Q327" t="b">
        <f>ISNA(MATCH(tbl_vendors[[#This Row],[Country]],tbl_country[country],0))</f>
        <v>0</v>
      </c>
      <c r="R327" t="b">
        <f>ISNA(MATCH(tbl_vendors[[#This Row],[Currency]],tbl_country[currency],0))</f>
        <v>0</v>
      </c>
      <c r="S327" t="b">
        <f>_xlfn.XLOOKUP(tbl_vendors[[#This Row],[Country]],tbl_country[country],tbl_country[currency],"NotFound")&lt;&gt;tbl_vendors[[#This Row],[Currency]]</f>
        <v>0</v>
      </c>
      <c r="T327" t="b">
        <f>ISNA(MATCH(tbl_vendors[[#This Row],[Payment_Terms]],tbl_payment_terms[Payment_Terms],0))</f>
        <v>0</v>
      </c>
      <c r="U327" t="b">
        <f>ISNA(MATCH(tbl_vendors[[#This Row],[Status]],tbl_status[valid_status]))</f>
        <v>0</v>
      </c>
      <c r="V327" t="b">
        <f ca="1">tbl_vendors[[#This Row],[Created_Date]]&gt;TODAY()</f>
        <v>0</v>
      </c>
      <c r="W327" t="b">
        <f>tbl_vendors[[#This Row],[Updated_Date]]&lt;tbl_vendors[[#This Row],[Created_Date]]</f>
        <v>0</v>
      </c>
      <c r="X327" t="b">
        <f>COUNTIF(tbl_vendors[Vendor_Name],tbl_vendors[[#This Row],[Vendor_Name]])&gt;1</f>
        <v>0</v>
      </c>
      <c r="Y327" s="14" cm="1">
        <f t="array" aca="1" ref="Y327" ca="1">IFERROR(SUM(L327:X327*1),4)</f>
        <v>0</v>
      </c>
      <c r="Z327" t="str">
        <f ca="1">IF(tbl_vendors[[#This Row],[error_count]]&gt;0,"FAIL","PASS")</f>
        <v>PASS</v>
      </c>
    </row>
    <row r="328" spans="1:26" x14ac:dyDescent="0.3">
      <c r="A328" t="s">
        <v>1332</v>
      </c>
      <c r="B328" t="s">
        <v>1333</v>
      </c>
      <c r="C328" t="s">
        <v>109</v>
      </c>
      <c r="D328" t="s">
        <v>1334</v>
      </c>
      <c r="E328" t="s">
        <v>39</v>
      </c>
      <c r="F328" t="s">
        <v>16</v>
      </c>
      <c r="G328" t="s">
        <v>1335</v>
      </c>
      <c r="H328" t="s">
        <v>18</v>
      </c>
      <c r="I328" t="s">
        <v>53</v>
      </c>
      <c r="J328" s="1">
        <v>44519</v>
      </c>
      <c r="K328" s="1">
        <v>44768</v>
      </c>
      <c r="L328" t="b">
        <f>COUNTIF(tbl_vendors[Vendor_ID],tbl_vendors[[#This Row],[Vendor_ID]])&gt;1</f>
        <v>0</v>
      </c>
      <c r="M328" t="b">
        <f>ISBLANK(tbl_vendors[[#This Row],[Vendor_ID]])</f>
        <v>0</v>
      </c>
      <c r="N328" t="b">
        <f>LEN(TRIM(tbl_vendors[[#This Row],[Vendor_Name]]))=0</f>
        <v>0</v>
      </c>
      <c r="O328" t="b">
        <f>LEN(TRIM(tbl_vendors[[#This Row],[Email]]))=0</f>
        <v>0</v>
      </c>
      <c r="P328" t="b">
        <f>OR(ISERROR(FIND("@",tbl_vendors[[#This Row],[Email]])),ISERROR(FIND(".",tbl_vendors[[#This Row],[Email]])))</f>
        <v>0</v>
      </c>
      <c r="Q328" t="b">
        <f>ISNA(MATCH(tbl_vendors[[#This Row],[Country]],tbl_country[country],0))</f>
        <v>0</v>
      </c>
      <c r="R328" t="b">
        <f>ISNA(MATCH(tbl_vendors[[#This Row],[Currency]],tbl_country[currency],0))</f>
        <v>0</v>
      </c>
      <c r="S328" t="b">
        <f>_xlfn.XLOOKUP(tbl_vendors[[#This Row],[Country]],tbl_country[country],tbl_country[currency],"NotFound")&lt;&gt;tbl_vendors[[#This Row],[Currency]]</f>
        <v>1</v>
      </c>
      <c r="T328" t="b">
        <f>ISNA(MATCH(tbl_vendors[[#This Row],[Payment_Terms]],tbl_payment_terms[Payment_Terms],0))</f>
        <v>0</v>
      </c>
      <c r="U328" t="b">
        <f>ISNA(MATCH(tbl_vendors[[#This Row],[Status]],tbl_status[valid_status]))</f>
        <v>1</v>
      </c>
      <c r="V328" t="b">
        <f ca="1">tbl_vendors[[#This Row],[Created_Date]]&gt;TODAY()</f>
        <v>0</v>
      </c>
      <c r="W328" t="b">
        <f>tbl_vendors[[#This Row],[Updated_Date]]&lt;tbl_vendors[[#This Row],[Created_Date]]</f>
        <v>0</v>
      </c>
      <c r="X328" t="b">
        <f>COUNTIF(tbl_vendors[Vendor_Name],tbl_vendors[[#This Row],[Vendor_Name]])&gt;1</f>
        <v>0</v>
      </c>
      <c r="Y328" s="14" cm="1">
        <f t="array" aca="1" ref="Y328" ca="1">IFERROR(SUM(L328:X328*1),4)</f>
        <v>2</v>
      </c>
      <c r="Z328" t="str">
        <f ca="1">IF(tbl_vendors[[#This Row],[error_count]]&gt;0,"FAIL","PASS")</f>
        <v>FAIL</v>
      </c>
    </row>
    <row r="329" spans="1:26" x14ac:dyDescent="0.3">
      <c r="A329" t="s">
        <v>1336</v>
      </c>
      <c r="B329" t="s">
        <v>1337</v>
      </c>
      <c r="C329" t="s">
        <v>109</v>
      </c>
      <c r="D329" t="s">
        <v>1338</v>
      </c>
      <c r="E329" t="s">
        <v>39</v>
      </c>
      <c r="F329" t="s">
        <v>75</v>
      </c>
      <c r="G329" t="s">
        <v>1339</v>
      </c>
      <c r="H329" t="s">
        <v>25</v>
      </c>
      <c r="I329" t="s">
        <v>26</v>
      </c>
      <c r="J329" s="1">
        <v>44422</v>
      </c>
      <c r="K329" s="1">
        <v>44680</v>
      </c>
      <c r="L329" t="b">
        <f>COUNTIF(tbl_vendors[Vendor_ID],tbl_vendors[[#This Row],[Vendor_ID]])&gt;1</f>
        <v>0</v>
      </c>
      <c r="M329" t="b">
        <f>ISBLANK(tbl_vendors[[#This Row],[Vendor_ID]])</f>
        <v>0</v>
      </c>
      <c r="N329" t="b">
        <f>LEN(TRIM(tbl_vendors[[#This Row],[Vendor_Name]]))=0</f>
        <v>0</v>
      </c>
      <c r="O329" t="b">
        <f>LEN(TRIM(tbl_vendors[[#This Row],[Email]]))=0</f>
        <v>0</v>
      </c>
      <c r="P329" t="b">
        <f>OR(ISERROR(FIND("@",tbl_vendors[[#This Row],[Email]])),ISERROR(FIND(".",tbl_vendors[[#This Row],[Email]])))</f>
        <v>0</v>
      </c>
      <c r="Q329" t="b">
        <f>ISNA(MATCH(tbl_vendors[[#This Row],[Country]],tbl_country[country],0))</f>
        <v>0</v>
      </c>
      <c r="R329" t="b">
        <f>ISNA(MATCH(tbl_vendors[[#This Row],[Currency]],tbl_country[currency],0))</f>
        <v>0</v>
      </c>
      <c r="S329" t="b">
        <f>_xlfn.XLOOKUP(tbl_vendors[[#This Row],[Country]],tbl_country[country],tbl_country[currency],"NotFound")&lt;&gt;tbl_vendors[[#This Row],[Currency]]</f>
        <v>1</v>
      </c>
      <c r="T329" t="b">
        <f>ISNA(MATCH(tbl_vendors[[#This Row],[Payment_Terms]],tbl_payment_terms[Payment_Terms],0))</f>
        <v>0</v>
      </c>
      <c r="U329" t="b">
        <f>ISNA(MATCH(tbl_vendors[[#This Row],[Status]],tbl_status[valid_status]))</f>
        <v>0</v>
      </c>
      <c r="V329" t="b">
        <f ca="1">tbl_vendors[[#This Row],[Created_Date]]&gt;TODAY()</f>
        <v>0</v>
      </c>
      <c r="W329" t="b">
        <f>tbl_vendors[[#This Row],[Updated_Date]]&lt;tbl_vendors[[#This Row],[Created_Date]]</f>
        <v>0</v>
      </c>
      <c r="X329" t="b">
        <f>COUNTIF(tbl_vendors[Vendor_Name],tbl_vendors[[#This Row],[Vendor_Name]])&gt;1</f>
        <v>0</v>
      </c>
      <c r="Y329" s="14" cm="1">
        <f t="array" aca="1" ref="Y329" ca="1">IFERROR(SUM(L329:X329*1),4)</f>
        <v>1</v>
      </c>
      <c r="Z329" t="str">
        <f ca="1">IF(tbl_vendors[[#This Row],[error_count]]&gt;0,"FAIL","PASS")</f>
        <v>FAIL</v>
      </c>
    </row>
    <row r="330" spans="1:26" x14ac:dyDescent="0.3">
      <c r="A330" t="s">
        <v>1340</v>
      </c>
      <c r="B330" t="s">
        <v>1341</v>
      </c>
      <c r="C330" t="s">
        <v>37</v>
      </c>
      <c r="D330" t="s">
        <v>1342</v>
      </c>
      <c r="E330" t="s">
        <v>39</v>
      </c>
      <c r="F330" t="s">
        <v>16</v>
      </c>
      <c r="G330" t="s">
        <v>1343</v>
      </c>
      <c r="H330" t="s">
        <v>47</v>
      </c>
      <c r="I330" t="s">
        <v>53</v>
      </c>
      <c r="J330" s="1">
        <v>44823</v>
      </c>
      <c r="K330" s="1">
        <v>45899</v>
      </c>
      <c r="L330" t="b">
        <f>COUNTIF(tbl_vendors[Vendor_ID],tbl_vendors[[#This Row],[Vendor_ID]])&gt;1</f>
        <v>0</v>
      </c>
      <c r="M330" t="b">
        <f>ISBLANK(tbl_vendors[[#This Row],[Vendor_ID]])</f>
        <v>0</v>
      </c>
      <c r="N330" t="b">
        <f>LEN(TRIM(tbl_vendors[[#This Row],[Vendor_Name]]))=0</f>
        <v>0</v>
      </c>
      <c r="O330" t="b">
        <f>LEN(TRIM(tbl_vendors[[#This Row],[Email]]))=0</f>
        <v>0</v>
      </c>
      <c r="P330" t="b">
        <f>OR(ISERROR(FIND("@",tbl_vendors[[#This Row],[Email]])),ISERROR(FIND(".",tbl_vendors[[#This Row],[Email]])))</f>
        <v>0</v>
      </c>
      <c r="Q330" t="b">
        <f>ISNA(MATCH(tbl_vendors[[#This Row],[Country]],tbl_country[country],0))</f>
        <v>0</v>
      </c>
      <c r="R330" t="b">
        <f>ISNA(MATCH(tbl_vendors[[#This Row],[Currency]],tbl_country[currency],0))</f>
        <v>0</v>
      </c>
      <c r="S330" t="b">
        <f>_xlfn.XLOOKUP(tbl_vendors[[#This Row],[Country]],tbl_country[country],tbl_country[currency],"NotFound")&lt;&gt;tbl_vendors[[#This Row],[Currency]]</f>
        <v>0</v>
      </c>
      <c r="T330" t="b">
        <f>ISNA(MATCH(tbl_vendors[[#This Row],[Payment_Terms]],tbl_payment_terms[Payment_Terms],0))</f>
        <v>0</v>
      </c>
      <c r="U330" t="b">
        <f>ISNA(MATCH(tbl_vendors[[#This Row],[Status]],tbl_status[valid_status]))</f>
        <v>1</v>
      </c>
      <c r="V330" t="b">
        <f ca="1">tbl_vendors[[#This Row],[Created_Date]]&gt;TODAY()</f>
        <v>0</v>
      </c>
      <c r="W330" t="b">
        <f>tbl_vendors[[#This Row],[Updated_Date]]&lt;tbl_vendors[[#This Row],[Created_Date]]</f>
        <v>0</v>
      </c>
      <c r="X330" t="b">
        <f>COUNTIF(tbl_vendors[Vendor_Name],tbl_vendors[[#This Row],[Vendor_Name]])&gt;1</f>
        <v>0</v>
      </c>
      <c r="Y330" s="14" cm="1">
        <f t="array" aca="1" ref="Y330" ca="1">IFERROR(SUM(L330:X330*1),4)</f>
        <v>1</v>
      </c>
      <c r="Z330" t="str">
        <f ca="1">IF(tbl_vendors[[#This Row],[error_count]]&gt;0,"FAIL","PASS")</f>
        <v>FAIL</v>
      </c>
    </row>
    <row r="331" spans="1:26" x14ac:dyDescent="0.3">
      <c r="A331" t="s">
        <v>1344</v>
      </c>
      <c r="B331" t="s">
        <v>1345</v>
      </c>
      <c r="C331" t="s">
        <v>79</v>
      </c>
      <c r="D331" t="s">
        <v>1346</v>
      </c>
      <c r="E331" t="s">
        <v>39</v>
      </c>
      <c r="F331" t="s">
        <v>32</v>
      </c>
      <c r="G331" t="s">
        <v>1347</v>
      </c>
      <c r="H331" t="s">
        <v>34</v>
      </c>
      <c r="I331" t="s">
        <v>26</v>
      </c>
      <c r="J331" s="1">
        <v>45117</v>
      </c>
      <c r="K331" s="1">
        <v>46146</v>
      </c>
      <c r="L331" t="b">
        <f>COUNTIF(tbl_vendors[Vendor_ID],tbl_vendors[[#This Row],[Vendor_ID]])&gt;1</f>
        <v>0</v>
      </c>
      <c r="M331" t="b">
        <f>ISBLANK(tbl_vendors[[#This Row],[Vendor_ID]])</f>
        <v>0</v>
      </c>
      <c r="N331" t="b">
        <f>LEN(TRIM(tbl_vendors[[#This Row],[Vendor_Name]]))=0</f>
        <v>0</v>
      </c>
      <c r="O331" t="b">
        <f>LEN(TRIM(tbl_vendors[[#This Row],[Email]]))=0</f>
        <v>0</v>
      </c>
      <c r="P331" t="b">
        <f>OR(ISERROR(FIND("@",tbl_vendors[[#This Row],[Email]])),ISERROR(FIND(".",tbl_vendors[[#This Row],[Email]])))</f>
        <v>0</v>
      </c>
      <c r="Q331" t="b">
        <f>ISNA(MATCH(tbl_vendors[[#This Row],[Country]],tbl_country[country],0))</f>
        <v>0</v>
      </c>
      <c r="R331" t="b">
        <f>ISNA(MATCH(tbl_vendors[[#This Row],[Currency]],tbl_country[currency],0))</f>
        <v>0</v>
      </c>
      <c r="S331" t="b">
        <f>_xlfn.XLOOKUP(tbl_vendors[[#This Row],[Country]],tbl_country[country],tbl_country[currency],"NotFound")&lt;&gt;tbl_vendors[[#This Row],[Currency]]</f>
        <v>0</v>
      </c>
      <c r="T331" t="b">
        <f>ISNA(MATCH(tbl_vendors[[#This Row],[Payment_Terms]],tbl_payment_terms[Payment_Terms],0))</f>
        <v>0</v>
      </c>
      <c r="U331" t="b">
        <f>ISNA(MATCH(tbl_vendors[[#This Row],[Status]],tbl_status[valid_status]))</f>
        <v>0</v>
      </c>
      <c r="V331" t="b">
        <f ca="1">tbl_vendors[[#This Row],[Created_Date]]&gt;TODAY()</f>
        <v>0</v>
      </c>
      <c r="W331" t="b">
        <f>tbl_vendors[[#This Row],[Updated_Date]]&lt;tbl_vendors[[#This Row],[Created_Date]]</f>
        <v>0</v>
      </c>
      <c r="X331" t="b">
        <f>COUNTIF(tbl_vendors[Vendor_Name],tbl_vendors[[#This Row],[Vendor_Name]])&gt;1</f>
        <v>0</v>
      </c>
      <c r="Y331" s="14" cm="1">
        <f t="array" aca="1" ref="Y331" ca="1">IFERROR(SUM(L331:X331*1),4)</f>
        <v>0</v>
      </c>
      <c r="Z331" t="str">
        <f ca="1">IF(tbl_vendors[[#This Row],[error_count]]&gt;0,"FAIL","PASS")</f>
        <v>PASS</v>
      </c>
    </row>
    <row r="332" spans="1:26" x14ac:dyDescent="0.3">
      <c r="A332" t="s">
        <v>1348</v>
      </c>
      <c r="B332" t="s">
        <v>1349</v>
      </c>
      <c r="C332" t="s">
        <v>100</v>
      </c>
      <c r="D332" t="s">
        <v>1350</v>
      </c>
      <c r="E332" t="s">
        <v>39</v>
      </c>
      <c r="F332" t="s">
        <v>23</v>
      </c>
      <c r="G332" t="s">
        <v>1351</v>
      </c>
      <c r="H332" t="s">
        <v>52</v>
      </c>
      <c r="I332" t="s">
        <v>53</v>
      </c>
      <c r="J332" s="1">
        <v>46055</v>
      </c>
      <c r="K332" s="1">
        <v>46177</v>
      </c>
      <c r="L332" t="b">
        <f>COUNTIF(tbl_vendors[Vendor_ID],tbl_vendors[[#This Row],[Vendor_ID]])&gt;1</f>
        <v>0</v>
      </c>
      <c r="M332" t="b">
        <f>ISBLANK(tbl_vendors[[#This Row],[Vendor_ID]])</f>
        <v>0</v>
      </c>
      <c r="N332" t="b">
        <f>LEN(TRIM(tbl_vendors[[#This Row],[Vendor_Name]]))=0</f>
        <v>0</v>
      </c>
      <c r="O332" t="b">
        <f>LEN(TRIM(tbl_vendors[[#This Row],[Email]]))=0</f>
        <v>0</v>
      </c>
      <c r="P332" t="b">
        <f>OR(ISERROR(FIND("@",tbl_vendors[[#This Row],[Email]])),ISERROR(FIND(".",tbl_vendors[[#This Row],[Email]])))</f>
        <v>0</v>
      </c>
      <c r="Q332" t="b">
        <f>ISNA(MATCH(tbl_vendors[[#This Row],[Country]],tbl_country[country],0))</f>
        <v>0</v>
      </c>
      <c r="R332" t="b">
        <f>ISNA(MATCH(tbl_vendors[[#This Row],[Currency]],tbl_country[currency],0))</f>
        <v>0</v>
      </c>
      <c r="S332" t="b">
        <f>_xlfn.XLOOKUP(tbl_vendors[[#This Row],[Country]],tbl_country[country],tbl_country[currency],"NotFound")&lt;&gt;tbl_vendors[[#This Row],[Currency]]</f>
        <v>0</v>
      </c>
      <c r="T332" t="b">
        <f>ISNA(MATCH(tbl_vendors[[#This Row],[Payment_Terms]],tbl_payment_terms[Payment_Terms],0))</f>
        <v>0</v>
      </c>
      <c r="U332" t="b">
        <f>ISNA(MATCH(tbl_vendors[[#This Row],[Status]],tbl_status[valid_status]))</f>
        <v>1</v>
      </c>
      <c r="V332" t="b">
        <f ca="1">tbl_vendors[[#This Row],[Created_Date]]&gt;TODAY()</f>
        <v>0</v>
      </c>
      <c r="W332" t="b">
        <f>tbl_vendors[[#This Row],[Updated_Date]]&lt;tbl_vendors[[#This Row],[Created_Date]]</f>
        <v>0</v>
      </c>
      <c r="X332" t="b">
        <f>COUNTIF(tbl_vendors[Vendor_Name],tbl_vendors[[#This Row],[Vendor_Name]])&gt;1</f>
        <v>0</v>
      </c>
      <c r="Y332" s="14" cm="1">
        <f t="array" aca="1" ref="Y332" ca="1">IFERROR(SUM(L332:X332*1),4)</f>
        <v>1</v>
      </c>
      <c r="Z332" t="str">
        <f ca="1">IF(tbl_vendors[[#This Row],[error_count]]&gt;0,"FAIL","PASS")</f>
        <v>FAIL</v>
      </c>
    </row>
    <row r="333" spans="1:26" x14ac:dyDescent="0.3">
      <c r="A333" t="s">
        <v>1352</v>
      </c>
      <c r="B333" t="s">
        <v>1353</v>
      </c>
      <c r="C333" t="s">
        <v>109</v>
      </c>
      <c r="D333" t="s">
        <v>1354</v>
      </c>
      <c r="E333" t="s">
        <v>39</v>
      </c>
      <c r="F333" t="s">
        <v>75</v>
      </c>
      <c r="G333" t="s">
        <v>1355</v>
      </c>
      <c r="H333" t="s">
        <v>47</v>
      </c>
      <c r="I333" t="s">
        <v>26</v>
      </c>
      <c r="J333" s="1">
        <v>45708</v>
      </c>
      <c r="K333" s="1">
        <v>45769</v>
      </c>
      <c r="L333" t="b">
        <f>COUNTIF(tbl_vendors[Vendor_ID],tbl_vendors[[#This Row],[Vendor_ID]])&gt;1</f>
        <v>0</v>
      </c>
      <c r="M333" t="b">
        <f>ISBLANK(tbl_vendors[[#This Row],[Vendor_ID]])</f>
        <v>0</v>
      </c>
      <c r="N333" t="b">
        <f>LEN(TRIM(tbl_vendors[[#This Row],[Vendor_Name]]))=0</f>
        <v>0</v>
      </c>
      <c r="O333" t="b">
        <f>LEN(TRIM(tbl_vendors[[#This Row],[Email]]))=0</f>
        <v>0</v>
      </c>
      <c r="P333" t="b">
        <f>OR(ISERROR(FIND("@",tbl_vendors[[#This Row],[Email]])),ISERROR(FIND(".",tbl_vendors[[#This Row],[Email]])))</f>
        <v>0</v>
      </c>
      <c r="Q333" t="b">
        <f>ISNA(MATCH(tbl_vendors[[#This Row],[Country]],tbl_country[country],0))</f>
        <v>0</v>
      </c>
      <c r="R333" t="b">
        <f>ISNA(MATCH(tbl_vendors[[#This Row],[Currency]],tbl_country[currency],0))</f>
        <v>0</v>
      </c>
      <c r="S333" t="b">
        <f>_xlfn.XLOOKUP(tbl_vendors[[#This Row],[Country]],tbl_country[country],tbl_country[currency],"NotFound")&lt;&gt;tbl_vendors[[#This Row],[Currency]]</f>
        <v>1</v>
      </c>
      <c r="T333" t="b">
        <f>ISNA(MATCH(tbl_vendors[[#This Row],[Payment_Terms]],tbl_payment_terms[Payment_Terms],0))</f>
        <v>0</v>
      </c>
      <c r="U333" t="b">
        <f>ISNA(MATCH(tbl_vendors[[#This Row],[Status]],tbl_status[valid_status]))</f>
        <v>0</v>
      </c>
      <c r="V333" t="b">
        <f ca="1">tbl_vendors[[#This Row],[Created_Date]]&gt;TODAY()</f>
        <v>0</v>
      </c>
      <c r="W333" t="b">
        <f>tbl_vendors[[#This Row],[Updated_Date]]&lt;tbl_vendors[[#This Row],[Created_Date]]</f>
        <v>0</v>
      </c>
      <c r="X333" t="b">
        <f>COUNTIF(tbl_vendors[Vendor_Name],tbl_vendors[[#This Row],[Vendor_Name]])&gt;1</f>
        <v>0</v>
      </c>
      <c r="Y333" s="14" cm="1">
        <f t="array" aca="1" ref="Y333" ca="1">IFERROR(SUM(L333:X333*1),4)</f>
        <v>1</v>
      </c>
      <c r="Z333" t="str">
        <f ca="1">IF(tbl_vendors[[#This Row],[error_count]]&gt;0,"FAIL","PASS")</f>
        <v>FAIL</v>
      </c>
    </row>
    <row r="334" spans="1:26" x14ac:dyDescent="0.3">
      <c r="A334" t="s">
        <v>1356</v>
      </c>
      <c r="B334" t="s">
        <v>1357</v>
      </c>
      <c r="C334" t="s">
        <v>66</v>
      </c>
      <c r="D334" t="s">
        <v>1358</v>
      </c>
      <c r="E334" t="s">
        <v>67</v>
      </c>
      <c r="F334" t="s">
        <v>16</v>
      </c>
      <c r="G334" t="s">
        <v>1359</v>
      </c>
      <c r="H334" t="s">
        <v>34</v>
      </c>
      <c r="I334" t="s">
        <v>19</v>
      </c>
      <c r="J334" s="1">
        <v>45653</v>
      </c>
      <c r="K334" s="1">
        <v>46178</v>
      </c>
      <c r="L334" t="b">
        <f>COUNTIF(tbl_vendors[Vendor_ID],tbl_vendors[[#This Row],[Vendor_ID]])&gt;1</f>
        <v>0</v>
      </c>
      <c r="M334" t="b">
        <f>ISBLANK(tbl_vendors[[#This Row],[Vendor_ID]])</f>
        <v>0</v>
      </c>
      <c r="N334" t="b">
        <f>LEN(TRIM(tbl_vendors[[#This Row],[Vendor_Name]]))=0</f>
        <v>0</v>
      </c>
      <c r="O334" t="b">
        <f>LEN(TRIM(tbl_vendors[[#This Row],[Email]]))=0</f>
        <v>0</v>
      </c>
      <c r="P334" t="b">
        <f>OR(ISERROR(FIND("@",tbl_vendors[[#This Row],[Email]])),ISERROR(FIND(".",tbl_vendors[[#This Row],[Email]])))</f>
        <v>0</v>
      </c>
      <c r="Q334" t="b">
        <f>ISNA(MATCH(tbl_vendors[[#This Row],[Country]],tbl_country[country],0))</f>
        <v>0</v>
      </c>
      <c r="R334" t="b">
        <f>ISNA(MATCH(tbl_vendors[[#This Row],[Currency]],tbl_country[currency],0))</f>
        <v>0</v>
      </c>
      <c r="S334" t="b">
        <f>_xlfn.XLOOKUP(tbl_vendors[[#This Row],[Country]],tbl_country[country],tbl_country[currency],"NotFound")&lt;&gt;tbl_vendors[[#This Row],[Currency]]</f>
        <v>0</v>
      </c>
      <c r="T334" t="b">
        <f>ISNA(MATCH(tbl_vendors[[#This Row],[Payment_Terms]],tbl_payment_terms[Payment_Terms],0))</f>
        <v>0</v>
      </c>
      <c r="U334" t="b">
        <f>ISNA(MATCH(tbl_vendors[[#This Row],[Status]],tbl_status[valid_status]))</f>
        <v>0</v>
      </c>
      <c r="V334" t="b">
        <f ca="1">tbl_vendors[[#This Row],[Created_Date]]&gt;TODAY()</f>
        <v>0</v>
      </c>
      <c r="W334" t="b">
        <f>tbl_vendors[[#This Row],[Updated_Date]]&lt;tbl_vendors[[#This Row],[Created_Date]]</f>
        <v>0</v>
      </c>
      <c r="X334" t="b">
        <f>COUNTIF(tbl_vendors[Vendor_Name],tbl_vendors[[#This Row],[Vendor_Name]])&gt;1</f>
        <v>0</v>
      </c>
      <c r="Y334" s="14" cm="1">
        <f t="array" aca="1" ref="Y334" ca="1">IFERROR(SUM(L334:X334*1),4)</f>
        <v>0</v>
      </c>
      <c r="Z334" t="str">
        <f ca="1">IF(tbl_vendors[[#This Row],[error_count]]&gt;0,"FAIL","PASS")</f>
        <v>PASS</v>
      </c>
    </row>
    <row r="335" spans="1:26" x14ac:dyDescent="0.3">
      <c r="A335" t="s">
        <v>1360</v>
      </c>
      <c r="B335" t="s">
        <v>1361</v>
      </c>
      <c r="C335" t="s">
        <v>56</v>
      </c>
      <c r="D335" t="s">
        <v>1362</v>
      </c>
      <c r="E335" t="s">
        <v>58</v>
      </c>
      <c r="F335" t="s">
        <v>32</v>
      </c>
      <c r="H335" t="s">
        <v>34</v>
      </c>
      <c r="I335" t="s">
        <v>19</v>
      </c>
      <c r="J335" s="1">
        <v>45102</v>
      </c>
      <c r="K335" s="1">
        <v>46100</v>
      </c>
      <c r="L335" t="b">
        <f>COUNTIF(tbl_vendors[Vendor_ID],tbl_vendors[[#This Row],[Vendor_ID]])&gt;1</f>
        <v>0</v>
      </c>
      <c r="M335" t="b">
        <f>ISBLANK(tbl_vendors[[#This Row],[Vendor_ID]])</f>
        <v>0</v>
      </c>
      <c r="N335" t="b">
        <f>LEN(TRIM(tbl_vendors[[#This Row],[Vendor_Name]]))=0</f>
        <v>0</v>
      </c>
      <c r="O335" t="b">
        <f>LEN(TRIM(tbl_vendors[[#This Row],[Email]]))=0</f>
        <v>1</v>
      </c>
      <c r="P335" t="b">
        <f>OR(ISERROR(FIND("@",tbl_vendors[[#This Row],[Email]])),ISERROR(FIND(".",tbl_vendors[[#This Row],[Email]])))</f>
        <v>1</v>
      </c>
      <c r="Q335" t="b">
        <f>ISNA(MATCH(tbl_vendors[[#This Row],[Country]],tbl_country[country],0))</f>
        <v>0</v>
      </c>
      <c r="R335" t="b">
        <f>ISNA(MATCH(tbl_vendors[[#This Row],[Currency]],tbl_country[currency],0))</f>
        <v>0</v>
      </c>
      <c r="S335" t="b">
        <f>_xlfn.XLOOKUP(tbl_vendors[[#This Row],[Country]],tbl_country[country],tbl_country[currency],"NotFound")&lt;&gt;tbl_vendors[[#This Row],[Currency]]</f>
        <v>0</v>
      </c>
      <c r="T335" t="b">
        <f>ISNA(MATCH(tbl_vendors[[#This Row],[Payment_Terms]],tbl_payment_terms[Payment_Terms],0))</f>
        <v>0</v>
      </c>
      <c r="U335" t="b">
        <f>ISNA(MATCH(tbl_vendors[[#This Row],[Status]],tbl_status[valid_status]))</f>
        <v>0</v>
      </c>
      <c r="V335" t="b">
        <f ca="1">tbl_vendors[[#This Row],[Created_Date]]&gt;TODAY()</f>
        <v>0</v>
      </c>
      <c r="W335" t="b">
        <f>tbl_vendors[[#This Row],[Updated_Date]]&lt;tbl_vendors[[#This Row],[Created_Date]]</f>
        <v>0</v>
      </c>
      <c r="X335" t="b">
        <f>COUNTIF(tbl_vendors[Vendor_Name],tbl_vendors[[#This Row],[Vendor_Name]])&gt;1</f>
        <v>0</v>
      </c>
      <c r="Y335" s="14" cm="1">
        <f t="array" aca="1" ref="Y335" ca="1">IFERROR(SUM(L335:X335*1),4)</f>
        <v>2</v>
      </c>
      <c r="Z335" t="str">
        <f ca="1">IF(tbl_vendors[[#This Row],[error_count]]&gt;0,"FAIL","PASS")</f>
        <v>FAIL</v>
      </c>
    </row>
    <row r="336" spans="1:26" x14ac:dyDescent="0.3">
      <c r="A336" t="s">
        <v>1363</v>
      </c>
      <c r="B336" t="s">
        <v>1364</v>
      </c>
      <c r="C336" t="s">
        <v>13</v>
      </c>
      <c r="D336" t="s">
        <v>1365</v>
      </c>
      <c r="E336" t="s">
        <v>15</v>
      </c>
      <c r="F336" t="s">
        <v>23</v>
      </c>
      <c r="G336" t="s">
        <v>1366</v>
      </c>
      <c r="H336" t="s">
        <v>47</v>
      </c>
      <c r="I336" t="s">
        <v>26</v>
      </c>
      <c r="J336" s="1">
        <v>45010</v>
      </c>
      <c r="K336" s="1">
        <v>46199</v>
      </c>
      <c r="L336" t="b">
        <f>COUNTIF(tbl_vendors[Vendor_ID],tbl_vendors[[#This Row],[Vendor_ID]])&gt;1</f>
        <v>0</v>
      </c>
      <c r="M336" t="b">
        <f>ISBLANK(tbl_vendors[[#This Row],[Vendor_ID]])</f>
        <v>0</v>
      </c>
      <c r="N336" t="b">
        <f>LEN(TRIM(tbl_vendors[[#This Row],[Vendor_Name]]))=0</f>
        <v>0</v>
      </c>
      <c r="O336" t="b">
        <f>LEN(TRIM(tbl_vendors[[#This Row],[Email]]))=0</f>
        <v>0</v>
      </c>
      <c r="P336" t="b">
        <f>OR(ISERROR(FIND("@",tbl_vendors[[#This Row],[Email]])),ISERROR(FIND(".",tbl_vendors[[#This Row],[Email]])))</f>
        <v>0</v>
      </c>
      <c r="Q336" t="b">
        <f>ISNA(MATCH(tbl_vendors[[#This Row],[Country]],tbl_country[country],0))</f>
        <v>0</v>
      </c>
      <c r="R336" t="b">
        <f>ISNA(MATCH(tbl_vendors[[#This Row],[Currency]],tbl_country[currency],0))</f>
        <v>1</v>
      </c>
      <c r="S336" t="b">
        <f>_xlfn.XLOOKUP(tbl_vendors[[#This Row],[Country]],tbl_country[country],tbl_country[currency],"NotFound")&lt;&gt;tbl_vendors[[#This Row],[Currency]]</f>
        <v>1</v>
      </c>
      <c r="T336" t="b">
        <f>ISNA(MATCH(tbl_vendors[[#This Row],[Payment_Terms]],tbl_payment_terms[Payment_Terms],0))</f>
        <v>0</v>
      </c>
      <c r="U336" t="b">
        <f>ISNA(MATCH(tbl_vendors[[#This Row],[Status]],tbl_status[valid_status]))</f>
        <v>0</v>
      </c>
      <c r="V336" t="b">
        <f ca="1">tbl_vendors[[#This Row],[Created_Date]]&gt;TODAY()</f>
        <v>0</v>
      </c>
      <c r="W336" t="b">
        <f>tbl_vendors[[#This Row],[Updated_Date]]&lt;tbl_vendors[[#This Row],[Created_Date]]</f>
        <v>0</v>
      </c>
      <c r="X336" t="b">
        <f>COUNTIF(tbl_vendors[Vendor_Name],tbl_vendors[[#This Row],[Vendor_Name]])&gt;1</f>
        <v>0</v>
      </c>
      <c r="Y336" s="14" cm="1">
        <f t="array" aca="1" ref="Y336" ca="1">IFERROR(SUM(L336:X336*1),4)</f>
        <v>2</v>
      </c>
      <c r="Z336" t="str">
        <f ca="1">IF(tbl_vendors[[#This Row],[error_count]]&gt;0,"FAIL","PASS")</f>
        <v>FAIL</v>
      </c>
    </row>
    <row r="337" spans="1:26" x14ac:dyDescent="0.3">
      <c r="A337" t="s">
        <v>1367</v>
      </c>
      <c r="B337" t="s">
        <v>1368</v>
      </c>
      <c r="C337" t="s">
        <v>66</v>
      </c>
      <c r="D337" t="s">
        <v>1369</v>
      </c>
      <c r="E337" t="s">
        <v>67</v>
      </c>
      <c r="F337" t="s">
        <v>32</v>
      </c>
      <c r="G337" t="s">
        <v>1370</v>
      </c>
      <c r="H337" t="s">
        <v>47</v>
      </c>
      <c r="I337" t="s">
        <v>19</v>
      </c>
      <c r="J337" s="1">
        <v>45655</v>
      </c>
      <c r="K337" s="1">
        <v>45780</v>
      </c>
      <c r="L337" t="b">
        <f>COUNTIF(tbl_vendors[Vendor_ID],tbl_vendors[[#This Row],[Vendor_ID]])&gt;1</f>
        <v>0</v>
      </c>
      <c r="M337" t="b">
        <f>ISBLANK(tbl_vendors[[#This Row],[Vendor_ID]])</f>
        <v>0</v>
      </c>
      <c r="N337" t="b">
        <f>LEN(TRIM(tbl_vendors[[#This Row],[Vendor_Name]]))=0</f>
        <v>0</v>
      </c>
      <c r="O337" t="b">
        <f>LEN(TRIM(tbl_vendors[[#This Row],[Email]]))=0</f>
        <v>0</v>
      </c>
      <c r="P337" t="b">
        <f>OR(ISERROR(FIND("@",tbl_vendors[[#This Row],[Email]])),ISERROR(FIND(".",tbl_vendors[[#This Row],[Email]])))</f>
        <v>0</v>
      </c>
      <c r="Q337" t="b">
        <f>ISNA(MATCH(tbl_vendors[[#This Row],[Country]],tbl_country[country],0))</f>
        <v>0</v>
      </c>
      <c r="R337" t="b">
        <f>ISNA(MATCH(tbl_vendors[[#This Row],[Currency]],tbl_country[currency],0))</f>
        <v>0</v>
      </c>
      <c r="S337" t="b">
        <f>_xlfn.XLOOKUP(tbl_vendors[[#This Row],[Country]],tbl_country[country],tbl_country[currency],"NotFound")&lt;&gt;tbl_vendors[[#This Row],[Currency]]</f>
        <v>0</v>
      </c>
      <c r="T337" t="b">
        <f>ISNA(MATCH(tbl_vendors[[#This Row],[Payment_Terms]],tbl_payment_terms[Payment_Terms],0))</f>
        <v>0</v>
      </c>
      <c r="U337" t="b">
        <f>ISNA(MATCH(tbl_vendors[[#This Row],[Status]],tbl_status[valid_status]))</f>
        <v>0</v>
      </c>
      <c r="V337" t="b">
        <f ca="1">tbl_vendors[[#This Row],[Created_Date]]&gt;TODAY()</f>
        <v>0</v>
      </c>
      <c r="W337" t="b">
        <f>tbl_vendors[[#This Row],[Updated_Date]]&lt;tbl_vendors[[#This Row],[Created_Date]]</f>
        <v>0</v>
      </c>
      <c r="X337" t="b">
        <f>COUNTIF(tbl_vendors[Vendor_Name],tbl_vendors[[#This Row],[Vendor_Name]])&gt;1</f>
        <v>0</v>
      </c>
      <c r="Y337" s="14" cm="1">
        <f t="array" aca="1" ref="Y337" ca="1">IFERROR(SUM(L337:X337*1),4)</f>
        <v>0</v>
      </c>
      <c r="Z337" t="str">
        <f ca="1">IF(tbl_vendors[[#This Row],[error_count]]&gt;0,"FAIL","PASS")</f>
        <v>PASS</v>
      </c>
    </row>
    <row r="338" spans="1:26" x14ac:dyDescent="0.3">
      <c r="A338" t="s">
        <v>1371</v>
      </c>
      <c r="B338" t="s">
        <v>1372</v>
      </c>
      <c r="C338" t="s">
        <v>66</v>
      </c>
      <c r="D338" t="s">
        <v>1373</v>
      </c>
      <c r="E338" t="s">
        <v>67</v>
      </c>
      <c r="F338" t="s">
        <v>40</v>
      </c>
      <c r="G338" t="s">
        <v>1374</v>
      </c>
      <c r="H338" t="s">
        <v>25</v>
      </c>
      <c r="I338" t="s">
        <v>53</v>
      </c>
      <c r="J338" s="1">
        <v>44511</v>
      </c>
      <c r="K338" s="1">
        <v>46136</v>
      </c>
      <c r="L338" t="b">
        <f>COUNTIF(tbl_vendors[Vendor_ID],tbl_vendors[[#This Row],[Vendor_ID]])&gt;1</f>
        <v>0</v>
      </c>
      <c r="M338" t="b">
        <f>ISBLANK(tbl_vendors[[#This Row],[Vendor_ID]])</f>
        <v>0</v>
      </c>
      <c r="N338" t="b">
        <f>LEN(TRIM(tbl_vendors[[#This Row],[Vendor_Name]]))=0</f>
        <v>0</v>
      </c>
      <c r="O338" t="b">
        <f>LEN(TRIM(tbl_vendors[[#This Row],[Email]]))=0</f>
        <v>0</v>
      </c>
      <c r="P338" t="b">
        <f>OR(ISERROR(FIND("@",tbl_vendors[[#This Row],[Email]])),ISERROR(FIND(".",tbl_vendors[[#This Row],[Email]])))</f>
        <v>0</v>
      </c>
      <c r="Q338" t="b">
        <f>ISNA(MATCH(tbl_vendors[[#This Row],[Country]],tbl_country[country],0))</f>
        <v>0</v>
      </c>
      <c r="R338" t="b">
        <f>ISNA(MATCH(tbl_vendors[[#This Row],[Currency]],tbl_country[currency],0))</f>
        <v>0</v>
      </c>
      <c r="S338" t="b">
        <f>_xlfn.XLOOKUP(tbl_vendors[[#This Row],[Country]],tbl_country[country],tbl_country[currency],"NotFound")&lt;&gt;tbl_vendors[[#This Row],[Currency]]</f>
        <v>0</v>
      </c>
      <c r="T338" t="b">
        <f>ISNA(MATCH(tbl_vendors[[#This Row],[Payment_Terms]],tbl_payment_terms[Payment_Terms],0))</f>
        <v>0</v>
      </c>
      <c r="U338" t="b">
        <f>ISNA(MATCH(tbl_vendors[[#This Row],[Status]],tbl_status[valid_status]))</f>
        <v>1</v>
      </c>
      <c r="V338" t="b">
        <f ca="1">tbl_vendors[[#This Row],[Created_Date]]&gt;TODAY()</f>
        <v>0</v>
      </c>
      <c r="W338" t="b">
        <f>tbl_vendors[[#This Row],[Updated_Date]]&lt;tbl_vendors[[#This Row],[Created_Date]]</f>
        <v>0</v>
      </c>
      <c r="X338" t="b">
        <f>COUNTIF(tbl_vendors[Vendor_Name],tbl_vendors[[#This Row],[Vendor_Name]])&gt;1</f>
        <v>0</v>
      </c>
      <c r="Y338" s="14" cm="1">
        <f t="array" aca="1" ref="Y338" ca="1">IFERROR(SUM(L338:X338*1),4)</f>
        <v>1</v>
      </c>
      <c r="Z338" t="str">
        <f ca="1">IF(tbl_vendors[[#This Row],[error_count]]&gt;0,"FAIL","PASS")</f>
        <v>FAIL</v>
      </c>
    </row>
    <row r="339" spans="1:26" x14ac:dyDescent="0.3">
      <c r="A339" t="s">
        <v>1375</v>
      </c>
      <c r="B339" t="s">
        <v>1376</v>
      </c>
      <c r="C339" t="s">
        <v>13</v>
      </c>
      <c r="D339" t="s">
        <v>1377</v>
      </c>
      <c r="E339" t="s">
        <v>15</v>
      </c>
      <c r="F339" t="s">
        <v>40</v>
      </c>
      <c r="G339" t="s">
        <v>1378</v>
      </c>
      <c r="H339" t="s">
        <v>42</v>
      </c>
      <c r="I339" t="s">
        <v>26</v>
      </c>
      <c r="J339" s="1">
        <v>44624</v>
      </c>
      <c r="K339" s="1">
        <v>46178</v>
      </c>
      <c r="L339" t="b">
        <f>COUNTIF(tbl_vendors[Vendor_ID],tbl_vendors[[#This Row],[Vendor_ID]])&gt;1</f>
        <v>0</v>
      </c>
      <c r="M339" t="b">
        <f>ISBLANK(tbl_vendors[[#This Row],[Vendor_ID]])</f>
        <v>0</v>
      </c>
      <c r="N339" t="b">
        <f>LEN(TRIM(tbl_vendors[[#This Row],[Vendor_Name]]))=0</f>
        <v>0</v>
      </c>
      <c r="O339" t="b">
        <f>LEN(TRIM(tbl_vendors[[#This Row],[Email]]))=0</f>
        <v>0</v>
      </c>
      <c r="P339" t="b">
        <f>OR(ISERROR(FIND("@",tbl_vendors[[#This Row],[Email]])),ISERROR(FIND(".",tbl_vendors[[#This Row],[Email]])))</f>
        <v>0</v>
      </c>
      <c r="Q339" t="b">
        <f>ISNA(MATCH(tbl_vendors[[#This Row],[Country]],tbl_country[country],0))</f>
        <v>0</v>
      </c>
      <c r="R339" t="b">
        <f>ISNA(MATCH(tbl_vendors[[#This Row],[Currency]],tbl_country[currency],0))</f>
        <v>1</v>
      </c>
      <c r="S339" t="b">
        <f>_xlfn.XLOOKUP(tbl_vendors[[#This Row],[Country]],tbl_country[country],tbl_country[currency],"NotFound")&lt;&gt;tbl_vendors[[#This Row],[Currency]]</f>
        <v>1</v>
      </c>
      <c r="T339" t="b">
        <f>ISNA(MATCH(tbl_vendors[[#This Row],[Payment_Terms]],tbl_payment_terms[Payment_Terms],0))</f>
        <v>0</v>
      </c>
      <c r="U339" t="b">
        <f>ISNA(MATCH(tbl_vendors[[#This Row],[Status]],tbl_status[valid_status]))</f>
        <v>0</v>
      </c>
      <c r="V339" t="b">
        <f ca="1">tbl_vendors[[#This Row],[Created_Date]]&gt;TODAY()</f>
        <v>0</v>
      </c>
      <c r="W339" t="b">
        <f>tbl_vendors[[#This Row],[Updated_Date]]&lt;tbl_vendors[[#This Row],[Created_Date]]</f>
        <v>0</v>
      </c>
      <c r="X339" t="b">
        <f>COUNTIF(tbl_vendors[Vendor_Name],tbl_vendors[[#This Row],[Vendor_Name]])&gt;1</f>
        <v>0</v>
      </c>
      <c r="Y339" s="14" cm="1">
        <f t="array" aca="1" ref="Y339" ca="1">IFERROR(SUM(L339:X339*1),4)</f>
        <v>2</v>
      </c>
      <c r="Z339" t="str">
        <f ca="1">IF(tbl_vendors[[#This Row],[error_count]]&gt;0,"FAIL","PASS")</f>
        <v>FAIL</v>
      </c>
    </row>
    <row r="340" spans="1:26" x14ac:dyDescent="0.3">
      <c r="A340" t="s">
        <v>1379</v>
      </c>
      <c r="B340" t="s">
        <v>1380</v>
      </c>
      <c r="C340" t="s">
        <v>79</v>
      </c>
      <c r="D340" t="s">
        <v>1381</v>
      </c>
      <c r="E340" t="s">
        <v>39</v>
      </c>
      <c r="F340" t="s">
        <v>23</v>
      </c>
      <c r="G340" t="s">
        <v>1382</v>
      </c>
      <c r="H340" t="s">
        <v>47</v>
      </c>
      <c r="I340" t="s">
        <v>53</v>
      </c>
      <c r="J340" s="1">
        <v>45338</v>
      </c>
      <c r="K340" s="1">
        <v>45579</v>
      </c>
      <c r="L340" t="b">
        <f>COUNTIF(tbl_vendors[Vendor_ID],tbl_vendors[[#This Row],[Vendor_ID]])&gt;1</f>
        <v>0</v>
      </c>
      <c r="M340" t="b">
        <f>ISBLANK(tbl_vendors[[#This Row],[Vendor_ID]])</f>
        <v>0</v>
      </c>
      <c r="N340" t="b">
        <f>LEN(TRIM(tbl_vendors[[#This Row],[Vendor_Name]]))=0</f>
        <v>0</v>
      </c>
      <c r="O340" t="b">
        <f>LEN(TRIM(tbl_vendors[[#This Row],[Email]]))=0</f>
        <v>0</v>
      </c>
      <c r="P340" t="b">
        <f>OR(ISERROR(FIND("@",tbl_vendors[[#This Row],[Email]])),ISERROR(FIND(".",tbl_vendors[[#This Row],[Email]])))</f>
        <v>0</v>
      </c>
      <c r="Q340" t="b">
        <f>ISNA(MATCH(tbl_vendors[[#This Row],[Country]],tbl_country[country],0))</f>
        <v>0</v>
      </c>
      <c r="R340" t="b">
        <f>ISNA(MATCH(tbl_vendors[[#This Row],[Currency]],tbl_country[currency],0))</f>
        <v>0</v>
      </c>
      <c r="S340" t="b">
        <f>_xlfn.XLOOKUP(tbl_vendors[[#This Row],[Country]],tbl_country[country],tbl_country[currency],"NotFound")&lt;&gt;tbl_vendors[[#This Row],[Currency]]</f>
        <v>0</v>
      </c>
      <c r="T340" t="b">
        <f>ISNA(MATCH(tbl_vendors[[#This Row],[Payment_Terms]],tbl_payment_terms[Payment_Terms],0))</f>
        <v>0</v>
      </c>
      <c r="U340" t="b">
        <f>ISNA(MATCH(tbl_vendors[[#This Row],[Status]],tbl_status[valid_status]))</f>
        <v>1</v>
      </c>
      <c r="V340" t="b">
        <f ca="1">tbl_vendors[[#This Row],[Created_Date]]&gt;TODAY()</f>
        <v>0</v>
      </c>
      <c r="W340" t="b">
        <f>tbl_vendors[[#This Row],[Updated_Date]]&lt;tbl_vendors[[#This Row],[Created_Date]]</f>
        <v>0</v>
      </c>
      <c r="X340" t="b">
        <f>COUNTIF(tbl_vendors[Vendor_Name],tbl_vendors[[#This Row],[Vendor_Name]])&gt;1</f>
        <v>0</v>
      </c>
      <c r="Y340" s="14" cm="1">
        <f t="array" aca="1" ref="Y340" ca="1">IFERROR(SUM(L340:X340*1),4)</f>
        <v>1</v>
      </c>
      <c r="Z340" t="str">
        <f ca="1">IF(tbl_vendors[[#This Row],[error_count]]&gt;0,"FAIL","PASS")</f>
        <v>FAIL</v>
      </c>
    </row>
    <row r="341" spans="1:26" x14ac:dyDescent="0.3">
      <c r="A341" t="s">
        <v>1383</v>
      </c>
      <c r="B341" t="s">
        <v>1384</v>
      </c>
      <c r="C341" t="s">
        <v>37</v>
      </c>
      <c r="D341" t="s">
        <v>1385</v>
      </c>
      <c r="E341" t="s">
        <v>39</v>
      </c>
      <c r="F341" t="s">
        <v>40</v>
      </c>
      <c r="G341" t="s">
        <v>1386</v>
      </c>
      <c r="H341" t="s">
        <v>47</v>
      </c>
      <c r="I341" t="s">
        <v>53</v>
      </c>
      <c r="J341" s="1">
        <v>44604</v>
      </c>
      <c r="K341" s="1">
        <v>45463</v>
      </c>
      <c r="L341" t="b">
        <f>COUNTIF(tbl_vendors[Vendor_ID],tbl_vendors[[#This Row],[Vendor_ID]])&gt;1</f>
        <v>0</v>
      </c>
      <c r="M341" t="b">
        <f>ISBLANK(tbl_vendors[[#This Row],[Vendor_ID]])</f>
        <v>0</v>
      </c>
      <c r="N341" t="b">
        <f>LEN(TRIM(tbl_vendors[[#This Row],[Vendor_Name]]))=0</f>
        <v>0</v>
      </c>
      <c r="O341" t="b">
        <f>LEN(TRIM(tbl_vendors[[#This Row],[Email]]))=0</f>
        <v>0</v>
      </c>
      <c r="P341" t="b">
        <f>OR(ISERROR(FIND("@",tbl_vendors[[#This Row],[Email]])),ISERROR(FIND(".",tbl_vendors[[#This Row],[Email]])))</f>
        <v>0</v>
      </c>
      <c r="Q341" t="b">
        <f>ISNA(MATCH(tbl_vendors[[#This Row],[Country]],tbl_country[country],0))</f>
        <v>0</v>
      </c>
      <c r="R341" t="b">
        <f>ISNA(MATCH(tbl_vendors[[#This Row],[Currency]],tbl_country[currency],0))</f>
        <v>0</v>
      </c>
      <c r="S341" t="b">
        <f>_xlfn.XLOOKUP(tbl_vendors[[#This Row],[Country]],tbl_country[country],tbl_country[currency],"NotFound")&lt;&gt;tbl_vendors[[#This Row],[Currency]]</f>
        <v>0</v>
      </c>
      <c r="T341" t="b">
        <f>ISNA(MATCH(tbl_vendors[[#This Row],[Payment_Terms]],tbl_payment_terms[Payment_Terms],0))</f>
        <v>0</v>
      </c>
      <c r="U341" t="b">
        <f>ISNA(MATCH(tbl_vendors[[#This Row],[Status]],tbl_status[valid_status]))</f>
        <v>1</v>
      </c>
      <c r="V341" t="b">
        <f ca="1">tbl_vendors[[#This Row],[Created_Date]]&gt;TODAY()</f>
        <v>0</v>
      </c>
      <c r="W341" t="b">
        <f>tbl_vendors[[#This Row],[Updated_Date]]&lt;tbl_vendors[[#This Row],[Created_Date]]</f>
        <v>0</v>
      </c>
      <c r="X341" t="b">
        <f>COUNTIF(tbl_vendors[Vendor_Name],tbl_vendors[[#This Row],[Vendor_Name]])&gt;1</f>
        <v>0</v>
      </c>
      <c r="Y341" s="14" cm="1">
        <f t="array" aca="1" ref="Y341" ca="1">IFERROR(SUM(L341:X341*1),4)</f>
        <v>1</v>
      </c>
      <c r="Z341" t="str">
        <f ca="1">IF(tbl_vendors[[#This Row],[error_count]]&gt;0,"FAIL","PASS")</f>
        <v>FAIL</v>
      </c>
    </row>
    <row r="342" spans="1:26" x14ac:dyDescent="0.3">
      <c r="A342" t="s">
        <v>1387</v>
      </c>
      <c r="B342" t="s">
        <v>1388</v>
      </c>
      <c r="C342" t="s">
        <v>79</v>
      </c>
      <c r="D342" t="s">
        <v>1389</v>
      </c>
      <c r="E342" t="s">
        <v>39</v>
      </c>
      <c r="F342" t="s">
        <v>75</v>
      </c>
      <c r="G342" t="s">
        <v>1390</v>
      </c>
      <c r="H342" t="s">
        <v>69</v>
      </c>
      <c r="I342" t="s">
        <v>53</v>
      </c>
      <c r="J342" s="1">
        <v>44815</v>
      </c>
      <c r="K342" s="1">
        <v>45881</v>
      </c>
      <c r="L342" t="b">
        <f>COUNTIF(tbl_vendors[Vendor_ID],tbl_vendors[[#This Row],[Vendor_ID]])&gt;1</f>
        <v>0</v>
      </c>
      <c r="M342" t="b">
        <f>ISBLANK(tbl_vendors[[#This Row],[Vendor_ID]])</f>
        <v>0</v>
      </c>
      <c r="N342" t="b">
        <f>LEN(TRIM(tbl_vendors[[#This Row],[Vendor_Name]]))=0</f>
        <v>0</v>
      </c>
      <c r="O342" t="b">
        <f>LEN(TRIM(tbl_vendors[[#This Row],[Email]]))=0</f>
        <v>0</v>
      </c>
      <c r="P342" t="b">
        <f>OR(ISERROR(FIND("@",tbl_vendors[[#This Row],[Email]])),ISERROR(FIND(".",tbl_vendors[[#This Row],[Email]])))</f>
        <v>0</v>
      </c>
      <c r="Q342" t="b">
        <f>ISNA(MATCH(tbl_vendors[[#This Row],[Country]],tbl_country[country],0))</f>
        <v>0</v>
      </c>
      <c r="R342" t="b">
        <f>ISNA(MATCH(tbl_vendors[[#This Row],[Currency]],tbl_country[currency],0))</f>
        <v>0</v>
      </c>
      <c r="S342" t="b">
        <f>_xlfn.XLOOKUP(tbl_vendors[[#This Row],[Country]],tbl_country[country],tbl_country[currency],"NotFound")&lt;&gt;tbl_vendors[[#This Row],[Currency]]</f>
        <v>0</v>
      </c>
      <c r="T342" t="b">
        <f>ISNA(MATCH(tbl_vendors[[#This Row],[Payment_Terms]],tbl_payment_terms[Payment_Terms],0))</f>
        <v>0</v>
      </c>
      <c r="U342" t="b">
        <f>ISNA(MATCH(tbl_vendors[[#This Row],[Status]],tbl_status[valid_status]))</f>
        <v>1</v>
      </c>
      <c r="V342" t="b">
        <f ca="1">tbl_vendors[[#This Row],[Created_Date]]&gt;TODAY()</f>
        <v>0</v>
      </c>
      <c r="W342" t="b">
        <f>tbl_vendors[[#This Row],[Updated_Date]]&lt;tbl_vendors[[#This Row],[Created_Date]]</f>
        <v>0</v>
      </c>
      <c r="X342" t="b">
        <f>COUNTIF(tbl_vendors[Vendor_Name],tbl_vendors[[#This Row],[Vendor_Name]])&gt;1</f>
        <v>0</v>
      </c>
      <c r="Y342" s="14" cm="1">
        <f t="array" aca="1" ref="Y342" ca="1">IFERROR(SUM(L342:X342*1),4)</f>
        <v>1</v>
      </c>
      <c r="Z342" t="str">
        <f ca="1">IF(tbl_vendors[[#This Row],[error_count]]&gt;0,"FAIL","PASS")</f>
        <v>FAIL</v>
      </c>
    </row>
    <row r="343" spans="1:26" x14ac:dyDescent="0.3">
      <c r="A343" t="s">
        <v>1391</v>
      </c>
      <c r="B343" t="s">
        <v>1392</v>
      </c>
      <c r="C343" t="s">
        <v>72</v>
      </c>
      <c r="D343" t="s">
        <v>1393</v>
      </c>
      <c r="E343" t="s">
        <v>74</v>
      </c>
      <c r="F343" t="s">
        <v>32</v>
      </c>
      <c r="G343" t="s">
        <v>1394</v>
      </c>
      <c r="H343" t="s">
        <v>52</v>
      </c>
      <c r="I343" t="s">
        <v>53</v>
      </c>
      <c r="J343" s="1">
        <v>45662</v>
      </c>
      <c r="K343" s="1">
        <v>46093</v>
      </c>
      <c r="L343" t="b">
        <f>COUNTIF(tbl_vendors[Vendor_ID],tbl_vendors[[#This Row],[Vendor_ID]])&gt;1</f>
        <v>0</v>
      </c>
      <c r="M343" t="b">
        <f>ISBLANK(tbl_vendors[[#This Row],[Vendor_ID]])</f>
        <v>0</v>
      </c>
      <c r="N343" t="b">
        <f>LEN(TRIM(tbl_vendors[[#This Row],[Vendor_Name]]))=0</f>
        <v>0</v>
      </c>
      <c r="O343" t="b">
        <f>LEN(TRIM(tbl_vendors[[#This Row],[Email]]))=0</f>
        <v>0</v>
      </c>
      <c r="P343" t="b">
        <f>OR(ISERROR(FIND("@",tbl_vendors[[#This Row],[Email]])),ISERROR(FIND(".",tbl_vendors[[#This Row],[Email]])))</f>
        <v>0</v>
      </c>
      <c r="Q343" t="b">
        <f>ISNA(MATCH(tbl_vendors[[#This Row],[Country]],tbl_country[country],0))</f>
        <v>0</v>
      </c>
      <c r="R343" t="b">
        <f>ISNA(MATCH(tbl_vendors[[#This Row],[Currency]],tbl_country[currency],0))</f>
        <v>1</v>
      </c>
      <c r="S343" t="b">
        <f>_xlfn.XLOOKUP(tbl_vendors[[#This Row],[Country]],tbl_country[country],tbl_country[currency],"NotFound")&lt;&gt;tbl_vendors[[#This Row],[Currency]]</f>
        <v>1</v>
      </c>
      <c r="T343" t="b">
        <f>ISNA(MATCH(tbl_vendors[[#This Row],[Payment_Terms]],tbl_payment_terms[Payment_Terms],0))</f>
        <v>0</v>
      </c>
      <c r="U343" t="b">
        <f>ISNA(MATCH(tbl_vendors[[#This Row],[Status]],tbl_status[valid_status]))</f>
        <v>1</v>
      </c>
      <c r="V343" t="b">
        <f ca="1">tbl_vendors[[#This Row],[Created_Date]]&gt;TODAY()</f>
        <v>0</v>
      </c>
      <c r="W343" t="b">
        <f>tbl_vendors[[#This Row],[Updated_Date]]&lt;tbl_vendors[[#This Row],[Created_Date]]</f>
        <v>0</v>
      </c>
      <c r="X343" t="b">
        <f>COUNTIF(tbl_vendors[Vendor_Name],tbl_vendors[[#This Row],[Vendor_Name]])&gt;1</f>
        <v>0</v>
      </c>
      <c r="Y343" s="14" cm="1">
        <f t="array" aca="1" ref="Y343" ca="1">IFERROR(SUM(L343:X343*1),4)</f>
        <v>3</v>
      </c>
      <c r="Z343" t="str">
        <f ca="1">IF(tbl_vendors[[#This Row],[error_count]]&gt;0,"FAIL","PASS")</f>
        <v>FAIL</v>
      </c>
    </row>
    <row r="344" spans="1:26" x14ac:dyDescent="0.3">
      <c r="A344" t="s">
        <v>1395</v>
      </c>
      <c r="B344" t="s">
        <v>1396</v>
      </c>
      <c r="C344" t="s">
        <v>79</v>
      </c>
      <c r="D344" t="s">
        <v>1397</v>
      </c>
      <c r="E344" t="s">
        <v>39</v>
      </c>
      <c r="F344" t="s">
        <v>32</v>
      </c>
      <c r="G344" t="s">
        <v>1398</v>
      </c>
      <c r="H344" t="s">
        <v>69</v>
      </c>
      <c r="I344" t="s">
        <v>53</v>
      </c>
      <c r="J344" s="1">
        <v>44706</v>
      </c>
      <c r="K344" s="1">
        <v>45964</v>
      </c>
      <c r="L344" t="b">
        <f>COUNTIF(tbl_vendors[Vendor_ID],tbl_vendors[[#This Row],[Vendor_ID]])&gt;1</f>
        <v>0</v>
      </c>
      <c r="M344" t="b">
        <f>ISBLANK(tbl_vendors[[#This Row],[Vendor_ID]])</f>
        <v>0</v>
      </c>
      <c r="N344" t="b">
        <f>LEN(TRIM(tbl_vendors[[#This Row],[Vendor_Name]]))=0</f>
        <v>0</v>
      </c>
      <c r="O344" t="b">
        <f>LEN(TRIM(tbl_vendors[[#This Row],[Email]]))=0</f>
        <v>0</v>
      </c>
      <c r="P344" t="b">
        <f>OR(ISERROR(FIND("@",tbl_vendors[[#This Row],[Email]])),ISERROR(FIND(".",tbl_vendors[[#This Row],[Email]])))</f>
        <v>0</v>
      </c>
      <c r="Q344" t="b">
        <f>ISNA(MATCH(tbl_vendors[[#This Row],[Country]],tbl_country[country],0))</f>
        <v>0</v>
      </c>
      <c r="R344" t="b">
        <f>ISNA(MATCH(tbl_vendors[[#This Row],[Currency]],tbl_country[currency],0))</f>
        <v>0</v>
      </c>
      <c r="S344" t="b">
        <f>_xlfn.XLOOKUP(tbl_vendors[[#This Row],[Country]],tbl_country[country],tbl_country[currency],"NotFound")&lt;&gt;tbl_vendors[[#This Row],[Currency]]</f>
        <v>0</v>
      </c>
      <c r="T344" t="b">
        <f>ISNA(MATCH(tbl_vendors[[#This Row],[Payment_Terms]],tbl_payment_terms[Payment_Terms],0))</f>
        <v>0</v>
      </c>
      <c r="U344" t="b">
        <f>ISNA(MATCH(tbl_vendors[[#This Row],[Status]],tbl_status[valid_status]))</f>
        <v>1</v>
      </c>
      <c r="V344" t="b">
        <f ca="1">tbl_vendors[[#This Row],[Created_Date]]&gt;TODAY()</f>
        <v>0</v>
      </c>
      <c r="W344" t="b">
        <f>tbl_vendors[[#This Row],[Updated_Date]]&lt;tbl_vendors[[#This Row],[Created_Date]]</f>
        <v>0</v>
      </c>
      <c r="X344" t="b">
        <f>COUNTIF(tbl_vendors[Vendor_Name],tbl_vendors[[#This Row],[Vendor_Name]])&gt;1</f>
        <v>1</v>
      </c>
      <c r="Y344" s="14" cm="1">
        <f t="array" aca="1" ref="Y344" ca="1">IFERROR(SUM(L344:X344*1),4)</f>
        <v>2</v>
      </c>
      <c r="Z344" t="str">
        <f ca="1">IF(tbl_vendors[[#This Row],[error_count]]&gt;0,"FAIL","PASS")</f>
        <v>FAIL</v>
      </c>
    </row>
    <row r="345" spans="1:26" x14ac:dyDescent="0.3">
      <c r="A345" t="s">
        <v>1399</v>
      </c>
      <c r="B345" t="s">
        <v>1400</v>
      </c>
      <c r="C345" t="s">
        <v>66</v>
      </c>
      <c r="D345" t="s">
        <v>1401</v>
      </c>
      <c r="E345" t="s">
        <v>67</v>
      </c>
      <c r="F345" t="s">
        <v>16</v>
      </c>
      <c r="G345" t="s">
        <v>1402</v>
      </c>
      <c r="H345" t="s">
        <v>18</v>
      </c>
      <c r="I345" t="s">
        <v>26</v>
      </c>
      <c r="J345" s="1">
        <v>44584</v>
      </c>
      <c r="K345" s="1">
        <v>45684</v>
      </c>
      <c r="L345" t="b">
        <f>COUNTIF(tbl_vendors[Vendor_ID],tbl_vendors[[#This Row],[Vendor_ID]])&gt;1</f>
        <v>0</v>
      </c>
      <c r="M345" t="b">
        <f>ISBLANK(tbl_vendors[[#This Row],[Vendor_ID]])</f>
        <v>0</v>
      </c>
      <c r="N345" t="b">
        <f>LEN(TRIM(tbl_vendors[[#This Row],[Vendor_Name]]))=0</f>
        <v>0</v>
      </c>
      <c r="O345" t="b">
        <f>LEN(TRIM(tbl_vendors[[#This Row],[Email]]))=0</f>
        <v>0</v>
      </c>
      <c r="P345" t="b">
        <f>OR(ISERROR(FIND("@",tbl_vendors[[#This Row],[Email]])),ISERROR(FIND(".",tbl_vendors[[#This Row],[Email]])))</f>
        <v>0</v>
      </c>
      <c r="Q345" t="b">
        <f>ISNA(MATCH(tbl_vendors[[#This Row],[Country]],tbl_country[country],0))</f>
        <v>0</v>
      </c>
      <c r="R345" t="b">
        <f>ISNA(MATCH(tbl_vendors[[#This Row],[Currency]],tbl_country[currency],0))</f>
        <v>0</v>
      </c>
      <c r="S345" t="b">
        <f>_xlfn.XLOOKUP(tbl_vendors[[#This Row],[Country]],tbl_country[country],tbl_country[currency],"NotFound")&lt;&gt;tbl_vendors[[#This Row],[Currency]]</f>
        <v>0</v>
      </c>
      <c r="T345" t="b">
        <f>ISNA(MATCH(tbl_vendors[[#This Row],[Payment_Terms]],tbl_payment_terms[Payment_Terms],0))</f>
        <v>0</v>
      </c>
      <c r="U345" t="b">
        <f>ISNA(MATCH(tbl_vendors[[#This Row],[Status]],tbl_status[valid_status]))</f>
        <v>0</v>
      </c>
      <c r="V345" t="b">
        <f ca="1">tbl_vendors[[#This Row],[Created_Date]]&gt;TODAY()</f>
        <v>0</v>
      </c>
      <c r="W345" t="b">
        <f>tbl_vendors[[#This Row],[Updated_Date]]&lt;tbl_vendors[[#This Row],[Created_Date]]</f>
        <v>0</v>
      </c>
      <c r="X345" t="b">
        <f>COUNTIF(tbl_vendors[Vendor_Name],tbl_vendors[[#This Row],[Vendor_Name]])&gt;1</f>
        <v>0</v>
      </c>
      <c r="Y345" s="14" cm="1">
        <f t="array" aca="1" ref="Y345" ca="1">IFERROR(SUM(L345:X345*1),4)</f>
        <v>0</v>
      </c>
      <c r="Z345" t="str">
        <f ca="1">IF(tbl_vendors[[#This Row],[error_count]]&gt;0,"FAIL","PASS")</f>
        <v>PASS</v>
      </c>
    </row>
    <row r="346" spans="1:26" x14ac:dyDescent="0.3">
      <c r="A346" t="s">
        <v>1403</v>
      </c>
      <c r="B346" t="s">
        <v>1404</v>
      </c>
      <c r="C346" t="s">
        <v>79</v>
      </c>
      <c r="D346" t="s">
        <v>1405</v>
      </c>
      <c r="E346" t="s">
        <v>39</v>
      </c>
      <c r="F346" t="s">
        <v>40</v>
      </c>
      <c r="G346" t="s">
        <v>1406</v>
      </c>
      <c r="H346" t="s">
        <v>34</v>
      </c>
      <c r="I346" t="s">
        <v>26</v>
      </c>
      <c r="J346" s="1">
        <v>44921</v>
      </c>
      <c r="K346" s="1">
        <v>45924</v>
      </c>
      <c r="L346" t="b">
        <f>COUNTIF(tbl_vendors[Vendor_ID],tbl_vendors[[#This Row],[Vendor_ID]])&gt;1</f>
        <v>0</v>
      </c>
      <c r="M346" t="b">
        <f>ISBLANK(tbl_vendors[[#This Row],[Vendor_ID]])</f>
        <v>0</v>
      </c>
      <c r="N346" t="b">
        <f>LEN(TRIM(tbl_vendors[[#This Row],[Vendor_Name]]))=0</f>
        <v>0</v>
      </c>
      <c r="O346" t="b">
        <f>LEN(TRIM(tbl_vendors[[#This Row],[Email]]))=0</f>
        <v>0</v>
      </c>
      <c r="P346" t="b">
        <f>OR(ISERROR(FIND("@",tbl_vendors[[#This Row],[Email]])),ISERROR(FIND(".",tbl_vendors[[#This Row],[Email]])))</f>
        <v>0</v>
      </c>
      <c r="Q346" t="b">
        <f>ISNA(MATCH(tbl_vendors[[#This Row],[Country]],tbl_country[country],0))</f>
        <v>0</v>
      </c>
      <c r="R346" t="b">
        <f>ISNA(MATCH(tbl_vendors[[#This Row],[Currency]],tbl_country[currency],0))</f>
        <v>0</v>
      </c>
      <c r="S346" t="b">
        <f>_xlfn.XLOOKUP(tbl_vendors[[#This Row],[Country]],tbl_country[country],tbl_country[currency],"NotFound")&lt;&gt;tbl_vendors[[#This Row],[Currency]]</f>
        <v>0</v>
      </c>
      <c r="T346" t="b">
        <f>ISNA(MATCH(tbl_vendors[[#This Row],[Payment_Terms]],tbl_payment_terms[Payment_Terms],0))</f>
        <v>0</v>
      </c>
      <c r="U346" t="b">
        <f>ISNA(MATCH(tbl_vendors[[#This Row],[Status]],tbl_status[valid_status]))</f>
        <v>0</v>
      </c>
      <c r="V346" t="b">
        <f ca="1">tbl_vendors[[#This Row],[Created_Date]]&gt;TODAY()</f>
        <v>0</v>
      </c>
      <c r="W346" t="b">
        <f>tbl_vendors[[#This Row],[Updated_Date]]&lt;tbl_vendors[[#This Row],[Created_Date]]</f>
        <v>0</v>
      </c>
      <c r="X346" t="b">
        <f>COUNTIF(tbl_vendors[Vendor_Name],tbl_vendors[[#This Row],[Vendor_Name]])&gt;1</f>
        <v>0</v>
      </c>
      <c r="Y346" s="14" cm="1">
        <f t="array" aca="1" ref="Y346" ca="1">IFERROR(SUM(L346:X346*1),4)</f>
        <v>0</v>
      </c>
      <c r="Z346" t="str">
        <f ca="1">IF(tbl_vendors[[#This Row],[error_count]]&gt;0,"FAIL","PASS")</f>
        <v>PASS</v>
      </c>
    </row>
    <row r="347" spans="1:26" x14ac:dyDescent="0.3">
      <c r="A347" t="s">
        <v>1407</v>
      </c>
      <c r="B347" t="s">
        <v>1408</v>
      </c>
      <c r="C347" t="s">
        <v>79</v>
      </c>
      <c r="D347" t="s">
        <v>1409</v>
      </c>
      <c r="E347" t="s">
        <v>39</v>
      </c>
      <c r="F347" t="s">
        <v>16</v>
      </c>
      <c r="G347" t="s">
        <v>1410</v>
      </c>
      <c r="H347" t="s">
        <v>52</v>
      </c>
      <c r="I347" t="s">
        <v>26</v>
      </c>
      <c r="J347" s="1">
        <v>44449</v>
      </c>
      <c r="K347" s="1">
        <v>45948</v>
      </c>
      <c r="L347" t="b">
        <f>COUNTIF(tbl_vendors[Vendor_ID],tbl_vendors[[#This Row],[Vendor_ID]])&gt;1</f>
        <v>0</v>
      </c>
      <c r="M347" t="b">
        <f>ISBLANK(tbl_vendors[[#This Row],[Vendor_ID]])</f>
        <v>0</v>
      </c>
      <c r="N347" t="b">
        <f>LEN(TRIM(tbl_vendors[[#This Row],[Vendor_Name]]))=0</f>
        <v>0</v>
      </c>
      <c r="O347" t="b">
        <f>LEN(TRIM(tbl_vendors[[#This Row],[Email]]))=0</f>
        <v>0</v>
      </c>
      <c r="P347" t="b">
        <f>OR(ISERROR(FIND("@",tbl_vendors[[#This Row],[Email]])),ISERROR(FIND(".",tbl_vendors[[#This Row],[Email]])))</f>
        <v>0</v>
      </c>
      <c r="Q347" t="b">
        <f>ISNA(MATCH(tbl_vendors[[#This Row],[Country]],tbl_country[country],0))</f>
        <v>0</v>
      </c>
      <c r="R347" t="b">
        <f>ISNA(MATCH(tbl_vendors[[#This Row],[Currency]],tbl_country[currency],0))</f>
        <v>0</v>
      </c>
      <c r="S347" t="b">
        <f>_xlfn.XLOOKUP(tbl_vendors[[#This Row],[Country]],tbl_country[country],tbl_country[currency],"NotFound")&lt;&gt;tbl_vendors[[#This Row],[Currency]]</f>
        <v>0</v>
      </c>
      <c r="T347" t="b">
        <f>ISNA(MATCH(tbl_vendors[[#This Row],[Payment_Terms]],tbl_payment_terms[Payment_Terms],0))</f>
        <v>0</v>
      </c>
      <c r="U347" t="b">
        <f>ISNA(MATCH(tbl_vendors[[#This Row],[Status]],tbl_status[valid_status]))</f>
        <v>0</v>
      </c>
      <c r="V347" t="b">
        <f ca="1">tbl_vendors[[#This Row],[Created_Date]]&gt;TODAY()</f>
        <v>0</v>
      </c>
      <c r="W347" t="b">
        <f>tbl_vendors[[#This Row],[Updated_Date]]&lt;tbl_vendors[[#This Row],[Created_Date]]</f>
        <v>0</v>
      </c>
      <c r="X347" t="b">
        <f>COUNTIF(tbl_vendors[Vendor_Name],tbl_vendors[[#This Row],[Vendor_Name]])&gt;1</f>
        <v>0</v>
      </c>
      <c r="Y347" s="14" cm="1">
        <f t="array" aca="1" ref="Y347" ca="1">IFERROR(SUM(L347:X347*1),4)</f>
        <v>0</v>
      </c>
      <c r="Z347" t="str">
        <f ca="1">IF(tbl_vendors[[#This Row],[error_count]]&gt;0,"FAIL","PASS")</f>
        <v>PASS</v>
      </c>
    </row>
    <row r="348" spans="1:26" x14ac:dyDescent="0.3">
      <c r="A348" t="s">
        <v>1411</v>
      </c>
      <c r="B348" t="s">
        <v>1412</v>
      </c>
      <c r="C348" t="s">
        <v>37</v>
      </c>
      <c r="D348" t="s">
        <v>1413</v>
      </c>
      <c r="E348" t="s">
        <v>39</v>
      </c>
      <c r="F348" t="s">
        <v>75</v>
      </c>
      <c r="G348" t="s">
        <v>1414</v>
      </c>
      <c r="H348" t="s">
        <v>18</v>
      </c>
      <c r="I348" t="s">
        <v>26</v>
      </c>
      <c r="J348" s="1">
        <v>45081</v>
      </c>
      <c r="K348" s="1">
        <v>46065</v>
      </c>
      <c r="L348" t="b">
        <f>COUNTIF(tbl_vendors[Vendor_ID],tbl_vendors[[#This Row],[Vendor_ID]])&gt;1</f>
        <v>0</v>
      </c>
      <c r="M348" t="b">
        <f>ISBLANK(tbl_vendors[[#This Row],[Vendor_ID]])</f>
        <v>0</v>
      </c>
      <c r="N348" t="b">
        <f>LEN(TRIM(tbl_vendors[[#This Row],[Vendor_Name]]))=0</f>
        <v>0</v>
      </c>
      <c r="O348" t="b">
        <f>LEN(TRIM(tbl_vendors[[#This Row],[Email]]))=0</f>
        <v>0</v>
      </c>
      <c r="P348" t="b">
        <f>OR(ISERROR(FIND("@",tbl_vendors[[#This Row],[Email]])),ISERROR(FIND(".",tbl_vendors[[#This Row],[Email]])))</f>
        <v>0</v>
      </c>
      <c r="Q348" t="b">
        <f>ISNA(MATCH(tbl_vendors[[#This Row],[Country]],tbl_country[country],0))</f>
        <v>0</v>
      </c>
      <c r="R348" t="b">
        <f>ISNA(MATCH(tbl_vendors[[#This Row],[Currency]],tbl_country[currency],0))</f>
        <v>0</v>
      </c>
      <c r="S348" t="b">
        <f>_xlfn.XLOOKUP(tbl_vendors[[#This Row],[Country]],tbl_country[country],tbl_country[currency],"NotFound")&lt;&gt;tbl_vendors[[#This Row],[Currency]]</f>
        <v>0</v>
      </c>
      <c r="T348" t="b">
        <f>ISNA(MATCH(tbl_vendors[[#This Row],[Payment_Terms]],tbl_payment_terms[Payment_Terms],0))</f>
        <v>0</v>
      </c>
      <c r="U348" t="b">
        <f>ISNA(MATCH(tbl_vendors[[#This Row],[Status]],tbl_status[valid_status]))</f>
        <v>0</v>
      </c>
      <c r="V348" t="b">
        <f ca="1">tbl_vendors[[#This Row],[Created_Date]]&gt;TODAY()</f>
        <v>0</v>
      </c>
      <c r="W348" t="b">
        <f>tbl_vendors[[#This Row],[Updated_Date]]&lt;tbl_vendors[[#This Row],[Created_Date]]</f>
        <v>0</v>
      </c>
      <c r="X348" t="b">
        <f>COUNTIF(tbl_vendors[Vendor_Name],tbl_vendors[[#This Row],[Vendor_Name]])&gt;1</f>
        <v>0</v>
      </c>
      <c r="Y348" s="14" cm="1">
        <f t="array" aca="1" ref="Y348" ca="1">IFERROR(SUM(L348:X348*1),4)</f>
        <v>0</v>
      </c>
      <c r="Z348" t="str">
        <f ca="1">IF(tbl_vendors[[#This Row],[error_count]]&gt;0,"FAIL","PASS")</f>
        <v>PASS</v>
      </c>
    </row>
    <row r="349" spans="1:26" x14ac:dyDescent="0.3">
      <c r="A349" t="s">
        <v>1415</v>
      </c>
      <c r="B349" t="s">
        <v>1416</v>
      </c>
      <c r="C349" t="s">
        <v>66</v>
      </c>
      <c r="D349" t="s">
        <v>1417</v>
      </c>
      <c r="E349" t="s">
        <v>67</v>
      </c>
      <c r="F349" t="s">
        <v>40</v>
      </c>
      <c r="G349" t="s">
        <v>1418</v>
      </c>
      <c r="H349" t="s">
        <v>42</v>
      </c>
      <c r="I349" t="s">
        <v>19</v>
      </c>
      <c r="J349" s="1">
        <v>45040</v>
      </c>
      <c r="K349" s="1">
        <v>46062</v>
      </c>
      <c r="L349" t="b">
        <f>COUNTIF(tbl_vendors[Vendor_ID],tbl_vendors[[#This Row],[Vendor_ID]])&gt;1</f>
        <v>0</v>
      </c>
      <c r="M349" t="b">
        <f>ISBLANK(tbl_vendors[[#This Row],[Vendor_ID]])</f>
        <v>0</v>
      </c>
      <c r="N349" t="b">
        <f>LEN(TRIM(tbl_vendors[[#This Row],[Vendor_Name]]))=0</f>
        <v>0</v>
      </c>
      <c r="O349" t="b">
        <f>LEN(TRIM(tbl_vendors[[#This Row],[Email]]))=0</f>
        <v>0</v>
      </c>
      <c r="P349" t="b">
        <f>OR(ISERROR(FIND("@",tbl_vendors[[#This Row],[Email]])),ISERROR(FIND(".",tbl_vendors[[#This Row],[Email]])))</f>
        <v>0</v>
      </c>
      <c r="Q349" t="b">
        <f>ISNA(MATCH(tbl_vendors[[#This Row],[Country]],tbl_country[country],0))</f>
        <v>0</v>
      </c>
      <c r="R349" t="b">
        <f>ISNA(MATCH(tbl_vendors[[#This Row],[Currency]],tbl_country[currency],0))</f>
        <v>0</v>
      </c>
      <c r="S349" t="b">
        <f>_xlfn.XLOOKUP(tbl_vendors[[#This Row],[Country]],tbl_country[country],tbl_country[currency],"NotFound")&lt;&gt;tbl_vendors[[#This Row],[Currency]]</f>
        <v>0</v>
      </c>
      <c r="T349" t="b">
        <f>ISNA(MATCH(tbl_vendors[[#This Row],[Payment_Terms]],tbl_payment_terms[Payment_Terms],0))</f>
        <v>0</v>
      </c>
      <c r="U349" t="b">
        <f>ISNA(MATCH(tbl_vendors[[#This Row],[Status]],tbl_status[valid_status]))</f>
        <v>0</v>
      </c>
      <c r="V349" t="b">
        <f ca="1">tbl_vendors[[#This Row],[Created_Date]]&gt;TODAY()</f>
        <v>0</v>
      </c>
      <c r="W349" t="b">
        <f>tbl_vendors[[#This Row],[Updated_Date]]&lt;tbl_vendors[[#This Row],[Created_Date]]</f>
        <v>0</v>
      </c>
      <c r="X349" t="b">
        <f>COUNTIF(tbl_vendors[Vendor_Name],tbl_vendors[[#This Row],[Vendor_Name]])&gt;1</f>
        <v>0</v>
      </c>
      <c r="Y349" s="14" cm="1">
        <f t="array" aca="1" ref="Y349" ca="1">IFERROR(SUM(L349:X349*1),4)</f>
        <v>0</v>
      </c>
      <c r="Z349" t="str">
        <f ca="1">IF(tbl_vendors[[#This Row],[error_count]]&gt;0,"FAIL","PASS")</f>
        <v>PASS</v>
      </c>
    </row>
    <row r="350" spans="1:26" x14ac:dyDescent="0.3">
      <c r="A350" t="s">
        <v>1419</v>
      </c>
      <c r="B350" t="s">
        <v>1420</v>
      </c>
      <c r="C350" t="s">
        <v>29</v>
      </c>
      <c r="D350" t="s">
        <v>1421</v>
      </c>
      <c r="E350" t="s">
        <v>31</v>
      </c>
      <c r="F350" t="s">
        <v>75</v>
      </c>
      <c r="G350" t="s">
        <v>1422</v>
      </c>
      <c r="H350" t="s">
        <v>34</v>
      </c>
      <c r="I350" t="s">
        <v>53</v>
      </c>
      <c r="J350" s="1">
        <v>45055</v>
      </c>
      <c r="K350" s="1">
        <v>45685</v>
      </c>
      <c r="L350" t="b">
        <f>COUNTIF(tbl_vendors[Vendor_ID],tbl_vendors[[#This Row],[Vendor_ID]])&gt;1</f>
        <v>0</v>
      </c>
      <c r="M350" t="b">
        <f>ISBLANK(tbl_vendors[[#This Row],[Vendor_ID]])</f>
        <v>0</v>
      </c>
      <c r="N350" t="b">
        <f>LEN(TRIM(tbl_vendors[[#This Row],[Vendor_Name]]))=0</f>
        <v>0</v>
      </c>
      <c r="O350" t="b">
        <f>LEN(TRIM(tbl_vendors[[#This Row],[Email]]))=0</f>
        <v>0</v>
      </c>
      <c r="P350" t="b">
        <f>OR(ISERROR(FIND("@",tbl_vendors[[#This Row],[Email]])),ISERROR(FIND(".",tbl_vendors[[#This Row],[Email]])))</f>
        <v>0</v>
      </c>
      <c r="Q350" t="b">
        <f>ISNA(MATCH(tbl_vendors[[#This Row],[Country]],tbl_country[country],0))</f>
        <v>0</v>
      </c>
      <c r="R350" t="b">
        <f>ISNA(MATCH(tbl_vendors[[#This Row],[Currency]],tbl_country[currency],0))</f>
        <v>0</v>
      </c>
      <c r="S350" t="b">
        <f>_xlfn.XLOOKUP(tbl_vendors[[#This Row],[Country]],tbl_country[country],tbl_country[currency],"NotFound")&lt;&gt;tbl_vendors[[#This Row],[Currency]]</f>
        <v>0</v>
      </c>
      <c r="T350" t="b">
        <f>ISNA(MATCH(tbl_vendors[[#This Row],[Payment_Terms]],tbl_payment_terms[Payment_Terms],0))</f>
        <v>0</v>
      </c>
      <c r="U350" t="b">
        <f>ISNA(MATCH(tbl_vendors[[#This Row],[Status]],tbl_status[valid_status]))</f>
        <v>1</v>
      </c>
      <c r="V350" t="b">
        <f ca="1">tbl_vendors[[#This Row],[Created_Date]]&gt;TODAY()</f>
        <v>0</v>
      </c>
      <c r="W350" t="b">
        <f>tbl_vendors[[#This Row],[Updated_Date]]&lt;tbl_vendors[[#This Row],[Created_Date]]</f>
        <v>0</v>
      </c>
      <c r="X350" t="b">
        <f>COUNTIF(tbl_vendors[Vendor_Name],tbl_vendors[[#This Row],[Vendor_Name]])&gt;1</f>
        <v>0</v>
      </c>
      <c r="Y350" s="14" cm="1">
        <f t="array" aca="1" ref="Y350" ca="1">IFERROR(SUM(L350:X350*1),4)</f>
        <v>1</v>
      </c>
      <c r="Z350" t="str">
        <f ca="1">IF(tbl_vendors[[#This Row],[error_count]]&gt;0,"FAIL","PASS")</f>
        <v>FAIL</v>
      </c>
    </row>
    <row r="351" spans="1:26" x14ac:dyDescent="0.3">
      <c r="A351" t="s">
        <v>1423</v>
      </c>
      <c r="B351" t="s">
        <v>1424</v>
      </c>
      <c r="C351" t="s">
        <v>79</v>
      </c>
      <c r="D351" t="s">
        <v>1425</v>
      </c>
      <c r="E351" t="s">
        <v>39</v>
      </c>
      <c r="F351" t="s">
        <v>40</v>
      </c>
      <c r="G351" t="s">
        <v>1426</v>
      </c>
      <c r="H351" t="s">
        <v>69</v>
      </c>
      <c r="I351" t="s">
        <v>26</v>
      </c>
      <c r="J351" s="1">
        <v>44577</v>
      </c>
      <c r="K351" s="1">
        <v>46160</v>
      </c>
      <c r="L351" t="b">
        <f>COUNTIF(tbl_vendors[Vendor_ID],tbl_vendors[[#This Row],[Vendor_ID]])&gt;1</f>
        <v>0</v>
      </c>
      <c r="M351" t="b">
        <f>ISBLANK(tbl_vendors[[#This Row],[Vendor_ID]])</f>
        <v>0</v>
      </c>
      <c r="N351" t="b">
        <f>LEN(TRIM(tbl_vendors[[#This Row],[Vendor_Name]]))=0</f>
        <v>0</v>
      </c>
      <c r="O351" t="b">
        <f>LEN(TRIM(tbl_vendors[[#This Row],[Email]]))=0</f>
        <v>0</v>
      </c>
      <c r="P351" t="b">
        <f>OR(ISERROR(FIND("@",tbl_vendors[[#This Row],[Email]])),ISERROR(FIND(".",tbl_vendors[[#This Row],[Email]])))</f>
        <v>0</v>
      </c>
      <c r="Q351" t="b">
        <f>ISNA(MATCH(tbl_vendors[[#This Row],[Country]],tbl_country[country],0))</f>
        <v>0</v>
      </c>
      <c r="R351" t="b">
        <f>ISNA(MATCH(tbl_vendors[[#This Row],[Currency]],tbl_country[currency],0))</f>
        <v>0</v>
      </c>
      <c r="S351" t="b">
        <f>_xlfn.XLOOKUP(tbl_vendors[[#This Row],[Country]],tbl_country[country],tbl_country[currency],"NotFound")&lt;&gt;tbl_vendors[[#This Row],[Currency]]</f>
        <v>0</v>
      </c>
      <c r="T351" t="b">
        <f>ISNA(MATCH(tbl_vendors[[#This Row],[Payment_Terms]],tbl_payment_terms[Payment_Terms],0))</f>
        <v>0</v>
      </c>
      <c r="U351" t="b">
        <f>ISNA(MATCH(tbl_vendors[[#This Row],[Status]],tbl_status[valid_status]))</f>
        <v>0</v>
      </c>
      <c r="V351" t="b">
        <f ca="1">tbl_vendors[[#This Row],[Created_Date]]&gt;TODAY()</f>
        <v>0</v>
      </c>
      <c r="W351" t="b">
        <f>tbl_vendors[[#This Row],[Updated_Date]]&lt;tbl_vendors[[#This Row],[Created_Date]]</f>
        <v>0</v>
      </c>
      <c r="X351" t="b">
        <f>COUNTIF(tbl_vendors[Vendor_Name],tbl_vendors[[#This Row],[Vendor_Name]])&gt;1</f>
        <v>1</v>
      </c>
      <c r="Y351" s="14" cm="1">
        <f t="array" aca="1" ref="Y351" ca="1">IFERROR(SUM(L351:X351*1),4)</f>
        <v>1</v>
      </c>
      <c r="Z351" t="str">
        <f ca="1">IF(tbl_vendors[[#This Row],[error_count]]&gt;0,"FAIL","PASS")</f>
        <v>FAIL</v>
      </c>
    </row>
    <row r="352" spans="1:26" x14ac:dyDescent="0.3">
      <c r="A352" t="s">
        <v>1427</v>
      </c>
      <c r="B352" t="s">
        <v>1428</v>
      </c>
      <c r="C352" t="s">
        <v>66</v>
      </c>
      <c r="D352" t="s">
        <v>1429</v>
      </c>
      <c r="E352" t="s">
        <v>67</v>
      </c>
      <c r="F352" t="s">
        <v>32</v>
      </c>
      <c r="G352" t="s">
        <v>1430</v>
      </c>
      <c r="H352" t="s">
        <v>47</v>
      </c>
      <c r="I352" t="s">
        <v>19</v>
      </c>
      <c r="J352" s="1">
        <v>45546</v>
      </c>
      <c r="K352" s="1">
        <v>45760</v>
      </c>
      <c r="L352" t="b">
        <f>COUNTIF(tbl_vendors[Vendor_ID],tbl_vendors[[#This Row],[Vendor_ID]])&gt;1</f>
        <v>0</v>
      </c>
      <c r="M352" t="b">
        <f>ISBLANK(tbl_vendors[[#This Row],[Vendor_ID]])</f>
        <v>0</v>
      </c>
      <c r="N352" t="b">
        <f>LEN(TRIM(tbl_vendors[[#This Row],[Vendor_Name]]))=0</f>
        <v>0</v>
      </c>
      <c r="O352" t="b">
        <f>LEN(TRIM(tbl_vendors[[#This Row],[Email]]))=0</f>
        <v>0</v>
      </c>
      <c r="P352" t="b">
        <f>OR(ISERROR(FIND("@",tbl_vendors[[#This Row],[Email]])),ISERROR(FIND(".",tbl_vendors[[#This Row],[Email]])))</f>
        <v>0</v>
      </c>
      <c r="Q352" t="b">
        <f>ISNA(MATCH(tbl_vendors[[#This Row],[Country]],tbl_country[country],0))</f>
        <v>0</v>
      </c>
      <c r="R352" t="b">
        <f>ISNA(MATCH(tbl_vendors[[#This Row],[Currency]],tbl_country[currency],0))</f>
        <v>0</v>
      </c>
      <c r="S352" t="b">
        <f>_xlfn.XLOOKUP(tbl_vendors[[#This Row],[Country]],tbl_country[country],tbl_country[currency],"NotFound")&lt;&gt;tbl_vendors[[#This Row],[Currency]]</f>
        <v>0</v>
      </c>
      <c r="T352" t="b">
        <f>ISNA(MATCH(tbl_vendors[[#This Row],[Payment_Terms]],tbl_payment_terms[Payment_Terms],0))</f>
        <v>0</v>
      </c>
      <c r="U352" t="b">
        <f>ISNA(MATCH(tbl_vendors[[#This Row],[Status]],tbl_status[valid_status]))</f>
        <v>0</v>
      </c>
      <c r="V352" t="b">
        <f ca="1">tbl_vendors[[#This Row],[Created_Date]]&gt;TODAY()</f>
        <v>0</v>
      </c>
      <c r="W352" t="b">
        <f>tbl_vendors[[#This Row],[Updated_Date]]&lt;tbl_vendors[[#This Row],[Created_Date]]</f>
        <v>0</v>
      </c>
      <c r="X352" t="b">
        <f>COUNTIF(tbl_vendors[Vendor_Name],tbl_vendors[[#This Row],[Vendor_Name]])&gt;1</f>
        <v>0</v>
      </c>
      <c r="Y352" s="14" cm="1">
        <f t="array" aca="1" ref="Y352" ca="1">IFERROR(SUM(L352:X352*1),4)</f>
        <v>0</v>
      </c>
      <c r="Z352" t="str">
        <f ca="1">IF(tbl_vendors[[#This Row],[error_count]]&gt;0,"FAIL","PASS")</f>
        <v>PASS</v>
      </c>
    </row>
    <row r="353" spans="1:26" x14ac:dyDescent="0.3">
      <c r="A353" t="s">
        <v>1431</v>
      </c>
      <c r="B353" t="s">
        <v>1432</v>
      </c>
      <c r="C353" t="s">
        <v>153</v>
      </c>
      <c r="D353" t="s">
        <v>1433</v>
      </c>
      <c r="E353" t="s">
        <v>155</v>
      </c>
      <c r="F353" t="s">
        <v>75</v>
      </c>
      <c r="G353" t="s">
        <v>1434</v>
      </c>
      <c r="H353" t="s">
        <v>52</v>
      </c>
      <c r="I353" t="s">
        <v>19</v>
      </c>
      <c r="J353" s="1">
        <v>45942</v>
      </c>
      <c r="K353" s="1">
        <v>46088</v>
      </c>
      <c r="L353" t="b">
        <f>COUNTIF(tbl_vendors[Vendor_ID],tbl_vendors[[#This Row],[Vendor_ID]])&gt;1</f>
        <v>0</v>
      </c>
      <c r="M353" t="b">
        <f>ISBLANK(tbl_vendors[[#This Row],[Vendor_ID]])</f>
        <v>0</v>
      </c>
      <c r="N353" t="b">
        <f>LEN(TRIM(tbl_vendors[[#This Row],[Vendor_Name]]))=0</f>
        <v>0</v>
      </c>
      <c r="O353" t="b">
        <f>LEN(TRIM(tbl_vendors[[#This Row],[Email]]))=0</f>
        <v>0</v>
      </c>
      <c r="P353" t="b">
        <f>OR(ISERROR(FIND("@",tbl_vendors[[#This Row],[Email]])),ISERROR(FIND(".",tbl_vendors[[#This Row],[Email]])))</f>
        <v>0</v>
      </c>
      <c r="Q353" t="b">
        <f>ISNA(MATCH(tbl_vendors[[#This Row],[Country]],tbl_country[country],0))</f>
        <v>0</v>
      </c>
      <c r="R353" t="b">
        <f>ISNA(MATCH(tbl_vendors[[#This Row],[Currency]],tbl_country[currency],0))</f>
        <v>0</v>
      </c>
      <c r="S353" t="b">
        <f>_xlfn.XLOOKUP(tbl_vendors[[#This Row],[Country]],tbl_country[country],tbl_country[currency],"NotFound")&lt;&gt;tbl_vendors[[#This Row],[Currency]]</f>
        <v>0</v>
      </c>
      <c r="T353" t="b">
        <f>ISNA(MATCH(tbl_vendors[[#This Row],[Payment_Terms]],tbl_payment_terms[Payment_Terms],0))</f>
        <v>0</v>
      </c>
      <c r="U353" t="b">
        <f>ISNA(MATCH(tbl_vendors[[#This Row],[Status]],tbl_status[valid_status]))</f>
        <v>0</v>
      </c>
      <c r="V353" t="b">
        <f ca="1">tbl_vendors[[#This Row],[Created_Date]]&gt;TODAY()</f>
        <v>0</v>
      </c>
      <c r="W353" t="b">
        <f>tbl_vendors[[#This Row],[Updated_Date]]&lt;tbl_vendors[[#This Row],[Created_Date]]</f>
        <v>0</v>
      </c>
      <c r="X353" t="b">
        <f>COUNTIF(tbl_vendors[Vendor_Name],tbl_vendors[[#This Row],[Vendor_Name]])&gt;1</f>
        <v>0</v>
      </c>
      <c r="Y353" s="14" cm="1">
        <f t="array" aca="1" ref="Y353" ca="1">IFERROR(SUM(L353:X353*1),4)</f>
        <v>0</v>
      </c>
      <c r="Z353" t="str">
        <f ca="1">IF(tbl_vendors[[#This Row],[error_count]]&gt;0,"FAIL","PASS")</f>
        <v>PASS</v>
      </c>
    </row>
    <row r="354" spans="1:26" x14ac:dyDescent="0.3">
      <c r="A354" t="s">
        <v>1435</v>
      </c>
      <c r="B354" t="s">
        <v>1436</v>
      </c>
      <c r="C354" t="s">
        <v>56</v>
      </c>
      <c r="D354" t="s">
        <v>1437</v>
      </c>
      <c r="E354" t="s">
        <v>58</v>
      </c>
      <c r="F354" t="s">
        <v>16</v>
      </c>
      <c r="G354" t="s">
        <v>1438</v>
      </c>
      <c r="H354" t="s">
        <v>25</v>
      </c>
      <c r="I354" t="s">
        <v>26</v>
      </c>
      <c r="J354" s="1">
        <v>44598</v>
      </c>
      <c r="K354" s="1">
        <v>45904</v>
      </c>
      <c r="L354" t="b">
        <f>COUNTIF(tbl_vendors[Vendor_ID],tbl_vendors[[#This Row],[Vendor_ID]])&gt;1</f>
        <v>0</v>
      </c>
      <c r="M354" t="b">
        <f>ISBLANK(tbl_vendors[[#This Row],[Vendor_ID]])</f>
        <v>0</v>
      </c>
      <c r="N354" t="b">
        <f>LEN(TRIM(tbl_vendors[[#This Row],[Vendor_Name]]))=0</f>
        <v>0</v>
      </c>
      <c r="O354" t="b">
        <f>LEN(TRIM(tbl_vendors[[#This Row],[Email]]))=0</f>
        <v>0</v>
      </c>
      <c r="P354" t="b">
        <f>OR(ISERROR(FIND("@",tbl_vendors[[#This Row],[Email]])),ISERROR(FIND(".",tbl_vendors[[#This Row],[Email]])))</f>
        <v>0</v>
      </c>
      <c r="Q354" t="b">
        <f>ISNA(MATCH(tbl_vendors[[#This Row],[Country]],tbl_country[country],0))</f>
        <v>0</v>
      </c>
      <c r="R354" t="b">
        <f>ISNA(MATCH(tbl_vendors[[#This Row],[Currency]],tbl_country[currency],0))</f>
        <v>0</v>
      </c>
      <c r="S354" t="b">
        <f>_xlfn.XLOOKUP(tbl_vendors[[#This Row],[Country]],tbl_country[country],tbl_country[currency],"NotFound")&lt;&gt;tbl_vendors[[#This Row],[Currency]]</f>
        <v>0</v>
      </c>
      <c r="T354" t="b">
        <f>ISNA(MATCH(tbl_vendors[[#This Row],[Payment_Terms]],tbl_payment_terms[Payment_Terms],0))</f>
        <v>0</v>
      </c>
      <c r="U354" t="b">
        <f>ISNA(MATCH(tbl_vendors[[#This Row],[Status]],tbl_status[valid_status]))</f>
        <v>0</v>
      </c>
      <c r="V354" t="b">
        <f ca="1">tbl_vendors[[#This Row],[Created_Date]]&gt;TODAY()</f>
        <v>0</v>
      </c>
      <c r="W354" t="b">
        <f>tbl_vendors[[#This Row],[Updated_Date]]&lt;tbl_vendors[[#This Row],[Created_Date]]</f>
        <v>0</v>
      </c>
      <c r="X354" t="b">
        <f>COUNTIF(tbl_vendors[Vendor_Name],tbl_vendors[[#This Row],[Vendor_Name]])&gt;1</f>
        <v>0</v>
      </c>
      <c r="Y354" s="14" cm="1">
        <f t="array" aca="1" ref="Y354" ca="1">IFERROR(SUM(L354:X354*1),4)</f>
        <v>0</v>
      </c>
      <c r="Z354" t="str">
        <f ca="1">IF(tbl_vendors[[#This Row],[error_count]]&gt;0,"FAIL","PASS")</f>
        <v>PASS</v>
      </c>
    </row>
    <row r="355" spans="1:26" x14ac:dyDescent="0.3">
      <c r="A355" t="s">
        <v>1439</v>
      </c>
      <c r="B355" t="s">
        <v>1440</v>
      </c>
      <c r="C355" t="s">
        <v>79</v>
      </c>
      <c r="D355" t="s">
        <v>1441</v>
      </c>
      <c r="E355" t="s">
        <v>39</v>
      </c>
      <c r="F355" t="s">
        <v>16</v>
      </c>
      <c r="G355" t="s">
        <v>1442</v>
      </c>
      <c r="H355" t="s">
        <v>25</v>
      </c>
      <c r="I355" t="s">
        <v>53</v>
      </c>
      <c r="J355" s="1">
        <v>45751</v>
      </c>
      <c r="K355" s="1">
        <v>45997</v>
      </c>
      <c r="L355" t="b">
        <f>COUNTIF(tbl_vendors[Vendor_ID],tbl_vendors[[#This Row],[Vendor_ID]])&gt;1</f>
        <v>0</v>
      </c>
      <c r="M355" t="b">
        <f>ISBLANK(tbl_vendors[[#This Row],[Vendor_ID]])</f>
        <v>0</v>
      </c>
      <c r="N355" t="b">
        <f>LEN(TRIM(tbl_vendors[[#This Row],[Vendor_Name]]))=0</f>
        <v>0</v>
      </c>
      <c r="O355" t="b">
        <f>LEN(TRIM(tbl_vendors[[#This Row],[Email]]))=0</f>
        <v>0</v>
      </c>
      <c r="P355" t="b">
        <f>OR(ISERROR(FIND("@",tbl_vendors[[#This Row],[Email]])),ISERROR(FIND(".",tbl_vendors[[#This Row],[Email]])))</f>
        <v>0</v>
      </c>
      <c r="Q355" t="b">
        <f>ISNA(MATCH(tbl_vendors[[#This Row],[Country]],tbl_country[country],0))</f>
        <v>0</v>
      </c>
      <c r="R355" t="b">
        <f>ISNA(MATCH(tbl_vendors[[#This Row],[Currency]],tbl_country[currency],0))</f>
        <v>0</v>
      </c>
      <c r="S355" t="b">
        <f>_xlfn.XLOOKUP(tbl_vendors[[#This Row],[Country]],tbl_country[country],tbl_country[currency],"NotFound")&lt;&gt;tbl_vendors[[#This Row],[Currency]]</f>
        <v>0</v>
      </c>
      <c r="T355" t="b">
        <f>ISNA(MATCH(tbl_vendors[[#This Row],[Payment_Terms]],tbl_payment_terms[Payment_Terms],0))</f>
        <v>0</v>
      </c>
      <c r="U355" t="b">
        <f>ISNA(MATCH(tbl_vendors[[#This Row],[Status]],tbl_status[valid_status]))</f>
        <v>1</v>
      </c>
      <c r="V355" t="b">
        <f ca="1">tbl_vendors[[#This Row],[Created_Date]]&gt;TODAY()</f>
        <v>0</v>
      </c>
      <c r="W355" t="b">
        <f>tbl_vendors[[#This Row],[Updated_Date]]&lt;tbl_vendors[[#This Row],[Created_Date]]</f>
        <v>0</v>
      </c>
      <c r="X355" t="b">
        <f>COUNTIF(tbl_vendors[Vendor_Name],tbl_vendors[[#This Row],[Vendor_Name]])&gt;1</f>
        <v>0</v>
      </c>
      <c r="Y355" s="14" cm="1">
        <f t="array" aca="1" ref="Y355" ca="1">IFERROR(SUM(L355:X355*1),4)</f>
        <v>1</v>
      </c>
      <c r="Z355" t="str">
        <f ca="1">IF(tbl_vendors[[#This Row],[error_count]]&gt;0,"FAIL","PASS")</f>
        <v>FAIL</v>
      </c>
    </row>
    <row r="356" spans="1:26" x14ac:dyDescent="0.3">
      <c r="A356" t="s">
        <v>1443</v>
      </c>
      <c r="B356" t="s">
        <v>1444</v>
      </c>
      <c r="C356" t="s">
        <v>153</v>
      </c>
      <c r="D356" t="s">
        <v>1445</v>
      </c>
      <c r="E356" t="s">
        <v>155</v>
      </c>
      <c r="F356" t="s">
        <v>23</v>
      </c>
      <c r="G356" t="s">
        <v>1446</v>
      </c>
      <c r="H356" t="s">
        <v>69</v>
      </c>
      <c r="I356" t="s">
        <v>19</v>
      </c>
      <c r="J356" s="1">
        <v>45571</v>
      </c>
      <c r="K356" s="1">
        <v>46105</v>
      </c>
      <c r="L356" t="b">
        <f>COUNTIF(tbl_vendors[Vendor_ID],tbl_vendors[[#This Row],[Vendor_ID]])&gt;1</f>
        <v>0</v>
      </c>
      <c r="M356" t="b">
        <f>ISBLANK(tbl_vendors[[#This Row],[Vendor_ID]])</f>
        <v>0</v>
      </c>
      <c r="N356" t="b">
        <f>LEN(TRIM(tbl_vendors[[#This Row],[Vendor_Name]]))=0</f>
        <v>0</v>
      </c>
      <c r="O356" t="b">
        <f>LEN(TRIM(tbl_vendors[[#This Row],[Email]]))=0</f>
        <v>0</v>
      </c>
      <c r="P356" t="b">
        <f>OR(ISERROR(FIND("@",tbl_vendors[[#This Row],[Email]])),ISERROR(FIND(".",tbl_vendors[[#This Row],[Email]])))</f>
        <v>0</v>
      </c>
      <c r="Q356" t="b">
        <f>ISNA(MATCH(tbl_vendors[[#This Row],[Country]],tbl_country[country],0))</f>
        <v>0</v>
      </c>
      <c r="R356" t="b">
        <f>ISNA(MATCH(tbl_vendors[[#This Row],[Currency]],tbl_country[currency],0))</f>
        <v>0</v>
      </c>
      <c r="S356" t="b">
        <f>_xlfn.XLOOKUP(tbl_vendors[[#This Row],[Country]],tbl_country[country],tbl_country[currency],"NotFound")&lt;&gt;tbl_vendors[[#This Row],[Currency]]</f>
        <v>0</v>
      </c>
      <c r="T356" t="b">
        <f>ISNA(MATCH(tbl_vendors[[#This Row],[Payment_Terms]],tbl_payment_terms[Payment_Terms],0))</f>
        <v>0</v>
      </c>
      <c r="U356" t="b">
        <f>ISNA(MATCH(tbl_vendors[[#This Row],[Status]],tbl_status[valid_status]))</f>
        <v>0</v>
      </c>
      <c r="V356" t="b">
        <f ca="1">tbl_vendors[[#This Row],[Created_Date]]&gt;TODAY()</f>
        <v>0</v>
      </c>
      <c r="W356" t="b">
        <f>tbl_vendors[[#This Row],[Updated_Date]]&lt;tbl_vendors[[#This Row],[Created_Date]]</f>
        <v>0</v>
      </c>
      <c r="X356" t="b">
        <f>COUNTIF(tbl_vendors[Vendor_Name],tbl_vendors[[#This Row],[Vendor_Name]])&gt;1</f>
        <v>1</v>
      </c>
      <c r="Y356" s="14" cm="1">
        <f t="array" aca="1" ref="Y356" ca="1">IFERROR(SUM(L356:X356*1),4)</f>
        <v>1</v>
      </c>
      <c r="Z356" t="str">
        <f ca="1">IF(tbl_vendors[[#This Row],[error_count]]&gt;0,"FAIL","PASS")</f>
        <v>FAIL</v>
      </c>
    </row>
    <row r="357" spans="1:26" x14ac:dyDescent="0.3">
      <c r="A357" t="s">
        <v>1447</v>
      </c>
      <c r="B357" t="s">
        <v>1448</v>
      </c>
      <c r="C357" t="s">
        <v>109</v>
      </c>
      <c r="D357" t="s">
        <v>1449</v>
      </c>
      <c r="E357" t="s">
        <v>39</v>
      </c>
      <c r="F357" t="s">
        <v>16</v>
      </c>
      <c r="G357" t="s">
        <v>1450</v>
      </c>
      <c r="H357" t="s">
        <v>18</v>
      </c>
      <c r="I357" t="s">
        <v>53</v>
      </c>
      <c r="J357" s="1">
        <v>44747</v>
      </c>
      <c r="K357" s="1">
        <v>46153</v>
      </c>
      <c r="L357" t="b">
        <f>COUNTIF(tbl_vendors[Vendor_ID],tbl_vendors[[#This Row],[Vendor_ID]])&gt;1</f>
        <v>0</v>
      </c>
      <c r="M357" t="b">
        <f>ISBLANK(tbl_vendors[[#This Row],[Vendor_ID]])</f>
        <v>0</v>
      </c>
      <c r="N357" t="b">
        <f>LEN(TRIM(tbl_vendors[[#This Row],[Vendor_Name]]))=0</f>
        <v>0</v>
      </c>
      <c r="O357" t="b">
        <f>LEN(TRIM(tbl_vendors[[#This Row],[Email]]))=0</f>
        <v>0</v>
      </c>
      <c r="P357" t="b">
        <f>OR(ISERROR(FIND("@",tbl_vendors[[#This Row],[Email]])),ISERROR(FIND(".",tbl_vendors[[#This Row],[Email]])))</f>
        <v>0</v>
      </c>
      <c r="Q357" t="b">
        <f>ISNA(MATCH(tbl_vendors[[#This Row],[Country]],tbl_country[country],0))</f>
        <v>0</v>
      </c>
      <c r="R357" t="b">
        <f>ISNA(MATCH(tbl_vendors[[#This Row],[Currency]],tbl_country[currency],0))</f>
        <v>0</v>
      </c>
      <c r="S357" t="b">
        <f>_xlfn.XLOOKUP(tbl_vendors[[#This Row],[Country]],tbl_country[country],tbl_country[currency],"NotFound")&lt;&gt;tbl_vendors[[#This Row],[Currency]]</f>
        <v>1</v>
      </c>
      <c r="T357" t="b">
        <f>ISNA(MATCH(tbl_vendors[[#This Row],[Payment_Terms]],tbl_payment_terms[Payment_Terms],0))</f>
        <v>0</v>
      </c>
      <c r="U357" t="b">
        <f>ISNA(MATCH(tbl_vendors[[#This Row],[Status]],tbl_status[valid_status]))</f>
        <v>1</v>
      </c>
      <c r="V357" t="b">
        <f ca="1">tbl_vendors[[#This Row],[Created_Date]]&gt;TODAY()</f>
        <v>0</v>
      </c>
      <c r="W357" t="b">
        <f>tbl_vendors[[#This Row],[Updated_Date]]&lt;tbl_vendors[[#This Row],[Created_Date]]</f>
        <v>0</v>
      </c>
      <c r="X357" t="b">
        <f>COUNTIF(tbl_vendors[Vendor_Name],tbl_vendors[[#This Row],[Vendor_Name]])&gt;1</f>
        <v>0</v>
      </c>
      <c r="Y357" s="14" cm="1">
        <f t="array" aca="1" ref="Y357" ca="1">IFERROR(SUM(L357:X357*1),4)</f>
        <v>2</v>
      </c>
      <c r="Z357" t="str">
        <f ca="1">IF(tbl_vendors[[#This Row],[error_count]]&gt;0,"FAIL","PASS")</f>
        <v>FAIL</v>
      </c>
    </row>
    <row r="358" spans="1:26" x14ac:dyDescent="0.3">
      <c r="A358" t="s">
        <v>1451</v>
      </c>
      <c r="B358" t="s">
        <v>1452</v>
      </c>
      <c r="C358" t="s">
        <v>13</v>
      </c>
      <c r="D358" t="s">
        <v>1453</v>
      </c>
      <c r="E358" t="s">
        <v>15</v>
      </c>
      <c r="F358" t="s">
        <v>16</v>
      </c>
      <c r="G358" t="s">
        <v>1454</v>
      </c>
      <c r="H358" t="s">
        <v>25</v>
      </c>
      <c r="I358" t="s">
        <v>53</v>
      </c>
      <c r="J358" s="1">
        <v>44702</v>
      </c>
      <c r="K358" s="1">
        <v>45379</v>
      </c>
      <c r="L358" t="b">
        <f>COUNTIF(tbl_vendors[Vendor_ID],tbl_vendors[[#This Row],[Vendor_ID]])&gt;1</f>
        <v>0</v>
      </c>
      <c r="M358" t="b">
        <f>ISBLANK(tbl_vendors[[#This Row],[Vendor_ID]])</f>
        <v>0</v>
      </c>
      <c r="N358" t="b">
        <f>LEN(TRIM(tbl_vendors[[#This Row],[Vendor_Name]]))=0</f>
        <v>0</v>
      </c>
      <c r="O358" t="b">
        <f>LEN(TRIM(tbl_vendors[[#This Row],[Email]]))=0</f>
        <v>0</v>
      </c>
      <c r="P358" t="b">
        <f>OR(ISERROR(FIND("@",tbl_vendors[[#This Row],[Email]])),ISERROR(FIND(".",tbl_vendors[[#This Row],[Email]])))</f>
        <v>0</v>
      </c>
      <c r="Q358" t="b">
        <f>ISNA(MATCH(tbl_vendors[[#This Row],[Country]],tbl_country[country],0))</f>
        <v>0</v>
      </c>
      <c r="R358" t="b">
        <f>ISNA(MATCH(tbl_vendors[[#This Row],[Currency]],tbl_country[currency],0))</f>
        <v>1</v>
      </c>
      <c r="S358" t="b">
        <f>_xlfn.XLOOKUP(tbl_vendors[[#This Row],[Country]],tbl_country[country],tbl_country[currency],"NotFound")&lt;&gt;tbl_vendors[[#This Row],[Currency]]</f>
        <v>1</v>
      </c>
      <c r="T358" t="b">
        <f>ISNA(MATCH(tbl_vendors[[#This Row],[Payment_Terms]],tbl_payment_terms[Payment_Terms],0))</f>
        <v>0</v>
      </c>
      <c r="U358" t="b">
        <f>ISNA(MATCH(tbl_vendors[[#This Row],[Status]],tbl_status[valid_status]))</f>
        <v>1</v>
      </c>
      <c r="V358" t="b">
        <f ca="1">tbl_vendors[[#This Row],[Created_Date]]&gt;TODAY()</f>
        <v>0</v>
      </c>
      <c r="W358" t="b">
        <f>tbl_vendors[[#This Row],[Updated_Date]]&lt;tbl_vendors[[#This Row],[Created_Date]]</f>
        <v>0</v>
      </c>
      <c r="X358" t="b">
        <f>COUNTIF(tbl_vendors[Vendor_Name],tbl_vendors[[#This Row],[Vendor_Name]])&gt;1</f>
        <v>0</v>
      </c>
      <c r="Y358" s="14" cm="1">
        <f t="array" aca="1" ref="Y358" ca="1">IFERROR(SUM(L358:X358*1),4)</f>
        <v>3</v>
      </c>
      <c r="Z358" t="str">
        <f ca="1">IF(tbl_vendors[[#This Row],[error_count]]&gt;0,"FAIL","PASS")</f>
        <v>FAIL</v>
      </c>
    </row>
    <row r="359" spans="1:26" x14ac:dyDescent="0.3">
      <c r="A359" t="s">
        <v>1455</v>
      </c>
      <c r="B359" t="s">
        <v>1456</v>
      </c>
      <c r="C359" t="s">
        <v>66</v>
      </c>
      <c r="D359" t="s">
        <v>1457</v>
      </c>
      <c r="E359" t="s">
        <v>67</v>
      </c>
      <c r="F359" t="s">
        <v>16</v>
      </c>
      <c r="G359" t="s">
        <v>1458</v>
      </c>
      <c r="H359" t="s">
        <v>42</v>
      </c>
      <c r="I359" t="s">
        <v>53</v>
      </c>
      <c r="J359" s="1">
        <v>45980</v>
      </c>
      <c r="K359" s="1">
        <v>46000</v>
      </c>
      <c r="L359" t="b">
        <f>COUNTIF(tbl_vendors[Vendor_ID],tbl_vendors[[#This Row],[Vendor_ID]])&gt;1</f>
        <v>0</v>
      </c>
      <c r="M359" t="b">
        <f>ISBLANK(tbl_vendors[[#This Row],[Vendor_ID]])</f>
        <v>0</v>
      </c>
      <c r="N359" t="b">
        <f>LEN(TRIM(tbl_vendors[[#This Row],[Vendor_Name]]))=0</f>
        <v>0</v>
      </c>
      <c r="O359" t="b">
        <f>LEN(TRIM(tbl_vendors[[#This Row],[Email]]))=0</f>
        <v>0</v>
      </c>
      <c r="P359" t="b">
        <f>OR(ISERROR(FIND("@",tbl_vendors[[#This Row],[Email]])),ISERROR(FIND(".",tbl_vendors[[#This Row],[Email]])))</f>
        <v>0</v>
      </c>
      <c r="Q359" t="b">
        <f>ISNA(MATCH(tbl_vendors[[#This Row],[Country]],tbl_country[country],0))</f>
        <v>0</v>
      </c>
      <c r="R359" t="b">
        <f>ISNA(MATCH(tbl_vendors[[#This Row],[Currency]],tbl_country[currency],0))</f>
        <v>0</v>
      </c>
      <c r="S359" t="b">
        <f>_xlfn.XLOOKUP(tbl_vendors[[#This Row],[Country]],tbl_country[country],tbl_country[currency],"NotFound")&lt;&gt;tbl_vendors[[#This Row],[Currency]]</f>
        <v>0</v>
      </c>
      <c r="T359" t="b">
        <f>ISNA(MATCH(tbl_vendors[[#This Row],[Payment_Terms]],tbl_payment_terms[Payment_Terms],0))</f>
        <v>0</v>
      </c>
      <c r="U359" t="b">
        <f>ISNA(MATCH(tbl_vendors[[#This Row],[Status]],tbl_status[valid_status]))</f>
        <v>1</v>
      </c>
      <c r="V359" t="b">
        <f ca="1">tbl_vendors[[#This Row],[Created_Date]]&gt;TODAY()</f>
        <v>0</v>
      </c>
      <c r="W359" t="b">
        <f>tbl_vendors[[#This Row],[Updated_Date]]&lt;tbl_vendors[[#This Row],[Created_Date]]</f>
        <v>0</v>
      </c>
      <c r="X359" t="b">
        <f>COUNTIF(tbl_vendors[Vendor_Name],tbl_vendors[[#This Row],[Vendor_Name]])&gt;1</f>
        <v>0</v>
      </c>
      <c r="Y359" s="14" cm="1">
        <f t="array" aca="1" ref="Y359" ca="1">IFERROR(SUM(L359:X359*1),4)</f>
        <v>1</v>
      </c>
      <c r="Z359" t="str">
        <f ca="1">IF(tbl_vendors[[#This Row],[error_count]]&gt;0,"FAIL","PASS")</f>
        <v>FAIL</v>
      </c>
    </row>
    <row r="360" spans="1:26" x14ac:dyDescent="0.3">
      <c r="A360" t="s">
        <v>1459</v>
      </c>
      <c r="B360" t="s">
        <v>1460</v>
      </c>
      <c r="C360" t="s">
        <v>79</v>
      </c>
      <c r="D360" t="s">
        <v>1461</v>
      </c>
      <c r="E360" t="s">
        <v>39</v>
      </c>
      <c r="F360" t="s">
        <v>40</v>
      </c>
      <c r="G360" t="s">
        <v>1462</v>
      </c>
      <c r="H360" t="s">
        <v>42</v>
      </c>
      <c r="I360" t="s">
        <v>26</v>
      </c>
      <c r="J360" s="1">
        <v>44967</v>
      </c>
      <c r="K360" s="1">
        <v>46013</v>
      </c>
      <c r="L360" t="b">
        <f>COUNTIF(tbl_vendors[Vendor_ID],tbl_vendors[[#This Row],[Vendor_ID]])&gt;1</f>
        <v>0</v>
      </c>
      <c r="M360" t="b">
        <f>ISBLANK(tbl_vendors[[#This Row],[Vendor_ID]])</f>
        <v>0</v>
      </c>
      <c r="N360" t="b">
        <f>LEN(TRIM(tbl_vendors[[#This Row],[Vendor_Name]]))=0</f>
        <v>0</v>
      </c>
      <c r="O360" t="b">
        <f>LEN(TRIM(tbl_vendors[[#This Row],[Email]]))=0</f>
        <v>0</v>
      </c>
      <c r="P360" t="b">
        <f>OR(ISERROR(FIND("@",tbl_vendors[[#This Row],[Email]])),ISERROR(FIND(".",tbl_vendors[[#This Row],[Email]])))</f>
        <v>0</v>
      </c>
      <c r="Q360" t="b">
        <f>ISNA(MATCH(tbl_vendors[[#This Row],[Country]],tbl_country[country],0))</f>
        <v>0</v>
      </c>
      <c r="R360" t="b">
        <f>ISNA(MATCH(tbl_vendors[[#This Row],[Currency]],tbl_country[currency],0))</f>
        <v>0</v>
      </c>
      <c r="S360" t="b">
        <f>_xlfn.XLOOKUP(tbl_vendors[[#This Row],[Country]],tbl_country[country],tbl_country[currency],"NotFound")&lt;&gt;tbl_vendors[[#This Row],[Currency]]</f>
        <v>0</v>
      </c>
      <c r="T360" t="b">
        <f>ISNA(MATCH(tbl_vendors[[#This Row],[Payment_Terms]],tbl_payment_terms[Payment_Terms],0))</f>
        <v>0</v>
      </c>
      <c r="U360" t="b">
        <f>ISNA(MATCH(tbl_vendors[[#This Row],[Status]],tbl_status[valid_status]))</f>
        <v>0</v>
      </c>
      <c r="V360" t="b">
        <f ca="1">tbl_vendors[[#This Row],[Created_Date]]&gt;TODAY()</f>
        <v>0</v>
      </c>
      <c r="W360" t="b">
        <f>tbl_vendors[[#This Row],[Updated_Date]]&lt;tbl_vendors[[#This Row],[Created_Date]]</f>
        <v>0</v>
      </c>
      <c r="X360" t="b">
        <f>COUNTIF(tbl_vendors[Vendor_Name],tbl_vendors[[#This Row],[Vendor_Name]])&gt;1</f>
        <v>0</v>
      </c>
      <c r="Y360" s="14" cm="1">
        <f t="array" aca="1" ref="Y360" ca="1">IFERROR(SUM(L360:X360*1),4)</f>
        <v>0</v>
      </c>
      <c r="Z360" t="str">
        <f ca="1">IF(tbl_vendors[[#This Row],[error_count]]&gt;0,"FAIL","PASS")</f>
        <v>PASS</v>
      </c>
    </row>
    <row r="361" spans="1:26" x14ac:dyDescent="0.3">
      <c r="A361" t="s">
        <v>1463</v>
      </c>
      <c r="B361" t="s">
        <v>1464</v>
      </c>
      <c r="C361" t="s">
        <v>66</v>
      </c>
      <c r="D361" t="s">
        <v>1465</v>
      </c>
      <c r="E361" t="s">
        <v>67</v>
      </c>
      <c r="F361" t="s">
        <v>23</v>
      </c>
      <c r="G361" t="s">
        <v>1466</v>
      </c>
      <c r="H361" t="s">
        <v>18</v>
      </c>
      <c r="I361" t="s">
        <v>26</v>
      </c>
      <c r="J361" s="1">
        <v>45421</v>
      </c>
      <c r="K361" s="1">
        <v>46195</v>
      </c>
      <c r="L361" t="b">
        <f>COUNTIF(tbl_vendors[Vendor_ID],tbl_vendors[[#This Row],[Vendor_ID]])&gt;1</f>
        <v>0</v>
      </c>
      <c r="M361" t="b">
        <f>ISBLANK(tbl_vendors[[#This Row],[Vendor_ID]])</f>
        <v>0</v>
      </c>
      <c r="N361" t="b">
        <f>LEN(TRIM(tbl_vendors[[#This Row],[Vendor_Name]]))=0</f>
        <v>0</v>
      </c>
      <c r="O361" t="b">
        <f>LEN(TRIM(tbl_vendors[[#This Row],[Email]]))=0</f>
        <v>0</v>
      </c>
      <c r="P361" t="b">
        <f>OR(ISERROR(FIND("@",tbl_vendors[[#This Row],[Email]])),ISERROR(FIND(".",tbl_vendors[[#This Row],[Email]])))</f>
        <v>0</v>
      </c>
      <c r="Q361" t="b">
        <f>ISNA(MATCH(tbl_vendors[[#This Row],[Country]],tbl_country[country],0))</f>
        <v>0</v>
      </c>
      <c r="R361" t="b">
        <f>ISNA(MATCH(tbl_vendors[[#This Row],[Currency]],tbl_country[currency],0))</f>
        <v>0</v>
      </c>
      <c r="S361" t="b">
        <f>_xlfn.XLOOKUP(tbl_vendors[[#This Row],[Country]],tbl_country[country],tbl_country[currency],"NotFound")&lt;&gt;tbl_vendors[[#This Row],[Currency]]</f>
        <v>0</v>
      </c>
      <c r="T361" t="b">
        <f>ISNA(MATCH(tbl_vendors[[#This Row],[Payment_Terms]],tbl_payment_terms[Payment_Terms],0))</f>
        <v>0</v>
      </c>
      <c r="U361" t="b">
        <f>ISNA(MATCH(tbl_vendors[[#This Row],[Status]],tbl_status[valid_status]))</f>
        <v>0</v>
      </c>
      <c r="V361" t="b">
        <f ca="1">tbl_vendors[[#This Row],[Created_Date]]&gt;TODAY()</f>
        <v>0</v>
      </c>
      <c r="W361" t="b">
        <f>tbl_vendors[[#This Row],[Updated_Date]]&lt;tbl_vendors[[#This Row],[Created_Date]]</f>
        <v>0</v>
      </c>
      <c r="X361" t="b">
        <f>COUNTIF(tbl_vendors[Vendor_Name],tbl_vendors[[#This Row],[Vendor_Name]])&gt;1</f>
        <v>0</v>
      </c>
      <c r="Y361" s="14" cm="1">
        <f t="array" aca="1" ref="Y361" ca="1">IFERROR(SUM(L361:X361*1),4)</f>
        <v>0</v>
      </c>
      <c r="Z361" t="str">
        <f ca="1">IF(tbl_vendors[[#This Row],[error_count]]&gt;0,"FAIL","PASS")</f>
        <v>PASS</v>
      </c>
    </row>
    <row r="362" spans="1:26" x14ac:dyDescent="0.3">
      <c r="A362" t="s">
        <v>1467</v>
      </c>
      <c r="B362" t="s">
        <v>1468</v>
      </c>
      <c r="C362" t="s">
        <v>109</v>
      </c>
      <c r="D362" t="s">
        <v>1469</v>
      </c>
      <c r="E362" t="s">
        <v>39</v>
      </c>
      <c r="F362" t="s">
        <v>40</v>
      </c>
      <c r="G362" t="s">
        <v>1470</v>
      </c>
      <c r="H362" t="s">
        <v>42</v>
      </c>
      <c r="I362" t="s">
        <v>26</v>
      </c>
      <c r="J362" s="1">
        <v>44443</v>
      </c>
      <c r="K362" s="1">
        <v>45703</v>
      </c>
      <c r="L362" t="b">
        <f>COUNTIF(tbl_vendors[Vendor_ID],tbl_vendors[[#This Row],[Vendor_ID]])&gt;1</f>
        <v>0</v>
      </c>
      <c r="M362" t="b">
        <f>ISBLANK(tbl_vendors[[#This Row],[Vendor_ID]])</f>
        <v>0</v>
      </c>
      <c r="N362" t="b">
        <f>LEN(TRIM(tbl_vendors[[#This Row],[Vendor_Name]]))=0</f>
        <v>0</v>
      </c>
      <c r="O362" t="b">
        <f>LEN(TRIM(tbl_vendors[[#This Row],[Email]]))=0</f>
        <v>0</v>
      </c>
      <c r="P362" t="b">
        <f>OR(ISERROR(FIND("@",tbl_vendors[[#This Row],[Email]])),ISERROR(FIND(".",tbl_vendors[[#This Row],[Email]])))</f>
        <v>0</v>
      </c>
      <c r="Q362" t="b">
        <f>ISNA(MATCH(tbl_vendors[[#This Row],[Country]],tbl_country[country],0))</f>
        <v>0</v>
      </c>
      <c r="R362" t="b">
        <f>ISNA(MATCH(tbl_vendors[[#This Row],[Currency]],tbl_country[currency],0))</f>
        <v>0</v>
      </c>
      <c r="S362" t="b">
        <f>_xlfn.XLOOKUP(tbl_vendors[[#This Row],[Country]],tbl_country[country],tbl_country[currency],"NotFound")&lt;&gt;tbl_vendors[[#This Row],[Currency]]</f>
        <v>1</v>
      </c>
      <c r="T362" t="b">
        <f>ISNA(MATCH(tbl_vendors[[#This Row],[Payment_Terms]],tbl_payment_terms[Payment_Terms],0))</f>
        <v>0</v>
      </c>
      <c r="U362" t="b">
        <f>ISNA(MATCH(tbl_vendors[[#This Row],[Status]],tbl_status[valid_status]))</f>
        <v>0</v>
      </c>
      <c r="V362" t="b">
        <f ca="1">tbl_vendors[[#This Row],[Created_Date]]&gt;TODAY()</f>
        <v>0</v>
      </c>
      <c r="W362" t="b">
        <f>tbl_vendors[[#This Row],[Updated_Date]]&lt;tbl_vendors[[#This Row],[Created_Date]]</f>
        <v>0</v>
      </c>
      <c r="X362" t="b">
        <f>COUNTIF(tbl_vendors[Vendor_Name],tbl_vendors[[#This Row],[Vendor_Name]])&gt;1</f>
        <v>0</v>
      </c>
      <c r="Y362" s="14" cm="1">
        <f t="array" aca="1" ref="Y362" ca="1">IFERROR(SUM(L362:X362*1),4)</f>
        <v>1</v>
      </c>
      <c r="Z362" t="str">
        <f ca="1">IF(tbl_vendors[[#This Row],[error_count]]&gt;0,"FAIL","PASS")</f>
        <v>FAIL</v>
      </c>
    </row>
    <row r="363" spans="1:26" x14ac:dyDescent="0.3">
      <c r="A363" t="s">
        <v>1471</v>
      </c>
      <c r="B363" t="s">
        <v>1472</v>
      </c>
      <c r="C363" t="s">
        <v>13</v>
      </c>
      <c r="D363" t="s">
        <v>1473</v>
      </c>
      <c r="E363" t="s">
        <v>15</v>
      </c>
      <c r="F363" t="s">
        <v>32</v>
      </c>
      <c r="G363" t="s">
        <v>1474</v>
      </c>
      <c r="H363" t="s">
        <v>69</v>
      </c>
      <c r="I363" t="s">
        <v>19</v>
      </c>
      <c r="J363" s="1">
        <v>44473</v>
      </c>
      <c r="K363" s="1">
        <v>44542</v>
      </c>
      <c r="L363" t="b">
        <f>COUNTIF(tbl_vendors[Vendor_ID],tbl_vendors[[#This Row],[Vendor_ID]])&gt;1</f>
        <v>0</v>
      </c>
      <c r="M363" t="b">
        <f>ISBLANK(tbl_vendors[[#This Row],[Vendor_ID]])</f>
        <v>0</v>
      </c>
      <c r="N363" t="b">
        <f>LEN(TRIM(tbl_vendors[[#This Row],[Vendor_Name]]))=0</f>
        <v>0</v>
      </c>
      <c r="O363" t="b">
        <f>LEN(TRIM(tbl_vendors[[#This Row],[Email]]))=0</f>
        <v>0</v>
      </c>
      <c r="P363" t="b">
        <f>OR(ISERROR(FIND("@",tbl_vendors[[#This Row],[Email]])),ISERROR(FIND(".",tbl_vendors[[#This Row],[Email]])))</f>
        <v>0</v>
      </c>
      <c r="Q363" t="b">
        <f>ISNA(MATCH(tbl_vendors[[#This Row],[Country]],tbl_country[country],0))</f>
        <v>0</v>
      </c>
      <c r="R363" t="b">
        <f>ISNA(MATCH(tbl_vendors[[#This Row],[Currency]],tbl_country[currency],0))</f>
        <v>1</v>
      </c>
      <c r="S363" t="b">
        <f>_xlfn.XLOOKUP(tbl_vendors[[#This Row],[Country]],tbl_country[country],tbl_country[currency],"NotFound")&lt;&gt;tbl_vendors[[#This Row],[Currency]]</f>
        <v>1</v>
      </c>
      <c r="T363" t="b">
        <f>ISNA(MATCH(tbl_vendors[[#This Row],[Payment_Terms]],tbl_payment_terms[Payment_Terms],0))</f>
        <v>0</v>
      </c>
      <c r="U363" t="b">
        <f>ISNA(MATCH(tbl_vendors[[#This Row],[Status]],tbl_status[valid_status]))</f>
        <v>0</v>
      </c>
      <c r="V363" t="b">
        <f ca="1">tbl_vendors[[#This Row],[Created_Date]]&gt;TODAY()</f>
        <v>0</v>
      </c>
      <c r="W363" t="b">
        <f>tbl_vendors[[#This Row],[Updated_Date]]&lt;tbl_vendors[[#This Row],[Created_Date]]</f>
        <v>0</v>
      </c>
      <c r="X363" t="b">
        <f>COUNTIF(tbl_vendors[Vendor_Name],tbl_vendors[[#This Row],[Vendor_Name]])&gt;1</f>
        <v>0</v>
      </c>
      <c r="Y363" s="14" cm="1">
        <f t="array" aca="1" ref="Y363" ca="1">IFERROR(SUM(L363:X363*1),4)</f>
        <v>2</v>
      </c>
      <c r="Z363" t="str">
        <f ca="1">IF(tbl_vendors[[#This Row],[error_count]]&gt;0,"FAIL","PASS")</f>
        <v>FAIL</v>
      </c>
    </row>
    <row r="364" spans="1:26" x14ac:dyDescent="0.3">
      <c r="A364" t="s">
        <v>1475</v>
      </c>
      <c r="B364" t="s">
        <v>1476</v>
      </c>
      <c r="C364" t="s">
        <v>100</v>
      </c>
      <c r="D364" t="s">
        <v>1477</v>
      </c>
      <c r="E364" t="s">
        <v>39</v>
      </c>
      <c r="F364" t="s">
        <v>23</v>
      </c>
      <c r="G364" t="s">
        <v>1478</v>
      </c>
      <c r="H364" t="s">
        <v>18</v>
      </c>
      <c r="I364" t="s">
        <v>26</v>
      </c>
      <c r="J364" s="1">
        <v>44707</v>
      </c>
      <c r="K364" s="1">
        <v>44946</v>
      </c>
      <c r="L364" t="b">
        <f>COUNTIF(tbl_vendors[Vendor_ID],tbl_vendors[[#This Row],[Vendor_ID]])&gt;1</f>
        <v>0</v>
      </c>
      <c r="M364" t="b">
        <f>ISBLANK(tbl_vendors[[#This Row],[Vendor_ID]])</f>
        <v>0</v>
      </c>
      <c r="N364" t="b">
        <f>LEN(TRIM(tbl_vendors[[#This Row],[Vendor_Name]]))=0</f>
        <v>0</v>
      </c>
      <c r="O364" t="b">
        <f>LEN(TRIM(tbl_vendors[[#This Row],[Email]]))=0</f>
        <v>0</v>
      </c>
      <c r="P364" t="b">
        <f>OR(ISERROR(FIND("@",tbl_vendors[[#This Row],[Email]])),ISERROR(FIND(".",tbl_vendors[[#This Row],[Email]])))</f>
        <v>0</v>
      </c>
      <c r="Q364" t="b">
        <f>ISNA(MATCH(tbl_vendors[[#This Row],[Country]],tbl_country[country],0))</f>
        <v>0</v>
      </c>
      <c r="R364" t="b">
        <f>ISNA(MATCH(tbl_vendors[[#This Row],[Currency]],tbl_country[currency],0))</f>
        <v>0</v>
      </c>
      <c r="S364" t="b">
        <f>_xlfn.XLOOKUP(tbl_vendors[[#This Row],[Country]],tbl_country[country],tbl_country[currency],"NotFound")&lt;&gt;tbl_vendors[[#This Row],[Currency]]</f>
        <v>0</v>
      </c>
      <c r="T364" t="b">
        <f>ISNA(MATCH(tbl_vendors[[#This Row],[Payment_Terms]],tbl_payment_terms[Payment_Terms],0))</f>
        <v>0</v>
      </c>
      <c r="U364" t="b">
        <f>ISNA(MATCH(tbl_vendors[[#This Row],[Status]],tbl_status[valid_status]))</f>
        <v>0</v>
      </c>
      <c r="V364" t="b">
        <f ca="1">tbl_vendors[[#This Row],[Created_Date]]&gt;TODAY()</f>
        <v>0</v>
      </c>
      <c r="W364" t="b">
        <f>tbl_vendors[[#This Row],[Updated_Date]]&lt;tbl_vendors[[#This Row],[Created_Date]]</f>
        <v>0</v>
      </c>
      <c r="X364" t="b">
        <f>COUNTIF(tbl_vendors[Vendor_Name],tbl_vendors[[#This Row],[Vendor_Name]])&gt;1</f>
        <v>0</v>
      </c>
      <c r="Y364" s="14" cm="1">
        <f t="array" aca="1" ref="Y364" ca="1">IFERROR(SUM(L364:X364*1),4)</f>
        <v>0</v>
      </c>
      <c r="Z364" t="str">
        <f ca="1">IF(tbl_vendors[[#This Row],[error_count]]&gt;0,"FAIL","PASS")</f>
        <v>PASS</v>
      </c>
    </row>
    <row r="365" spans="1:26" x14ac:dyDescent="0.3">
      <c r="A365" t="s">
        <v>1479</v>
      </c>
      <c r="B365" t="s">
        <v>1480</v>
      </c>
      <c r="C365" t="s">
        <v>13</v>
      </c>
      <c r="D365" t="s">
        <v>1481</v>
      </c>
      <c r="E365" t="s">
        <v>15</v>
      </c>
      <c r="F365" t="s">
        <v>75</v>
      </c>
      <c r="G365" t="s">
        <v>1482</v>
      </c>
      <c r="H365" t="s">
        <v>25</v>
      </c>
      <c r="I365" t="s">
        <v>19</v>
      </c>
      <c r="J365" s="1">
        <v>46158</v>
      </c>
      <c r="K365" s="1">
        <v>46173</v>
      </c>
      <c r="L365" t="b">
        <f>COUNTIF(tbl_vendors[Vendor_ID],tbl_vendors[[#This Row],[Vendor_ID]])&gt;1</f>
        <v>0</v>
      </c>
      <c r="M365" t="b">
        <f>ISBLANK(tbl_vendors[[#This Row],[Vendor_ID]])</f>
        <v>0</v>
      </c>
      <c r="N365" t="b">
        <f>LEN(TRIM(tbl_vendors[[#This Row],[Vendor_Name]]))=0</f>
        <v>0</v>
      </c>
      <c r="O365" t="b">
        <f>LEN(TRIM(tbl_vendors[[#This Row],[Email]]))=0</f>
        <v>0</v>
      </c>
      <c r="P365" t="b">
        <f>OR(ISERROR(FIND("@",tbl_vendors[[#This Row],[Email]])),ISERROR(FIND(".",tbl_vendors[[#This Row],[Email]])))</f>
        <v>0</v>
      </c>
      <c r="Q365" t="b">
        <f>ISNA(MATCH(tbl_vendors[[#This Row],[Country]],tbl_country[country],0))</f>
        <v>0</v>
      </c>
      <c r="R365" t="b">
        <f>ISNA(MATCH(tbl_vendors[[#This Row],[Currency]],tbl_country[currency],0))</f>
        <v>1</v>
      </c>
      <c r="S365" t="b">
        <f>_xlfn.XLOOKUP(tbl_vendors[[#This Row],[Country]],tbl_country[country],tbl_country[currency],"NotFound")&lt;&gt;tbl_vendors[[#This Row],[Currency]]</f>
        <v>1</v>
      </c>
      <c r="T365" t="b">
        <f>ISNA(MATCH(tbl_vendors[[#This Row],[Payment_Terms]],tbl_payment_terms[Payment_Terms],0))</f>
        <v>0</v>
      </c>
      <c r="U365" t="b">
        <f>ISNA(MATCH(tbl_vendors[[#This Row],[Status]],tbl_status[valid_status]))</f>
        <v>0</v>
      </c>
      <c r="V365" t="b">
        <f ca="1">tbl_vendors[[#This Row],[Created_Date]]&gt;TODAY()</f>
        <v>0</v>
      </c>
      <c r="W365" t="b">
        <f>tbl_vendors[[#This Row],[Updated_Date]]&lt;tbl_vendors[[#This Row],[Created_Date]]</f>
        <v>0</v>
      </c>
      <c r="X365" t="b">
        <f>COUNTIF(tbl_vendors[Vendor_Name],tbl_vendors[[#This Row],[Vendor_Name]])&gt;1</f>
        <v>1</v>
      </c>
      <c r="Y365" s="14" cm="1">
        <f t="array" aca="1" ref="Y365" ca="1">IFERROR(SUM(L365:X365*1),4)</f>
        <v>3</v>
      </c>
      <c r="Z365" t="str">
        <f ca="1">IF(tbl_vendors[[#This Row],[error_count]]&gt;0,"FAIL","PASS")</f>
        <v>FAIL</v>
      </c>
    </row>
    <row r="366" spans="1:26" x14ac:dyDescent="0.3">
      <c r="A366" t="s">
        <v>1483</v>
      </c>
      <c r="B366" t="s">
        <v>1484</v>
      </c>
      <c r="C366" t="s">
        <v>37</v>
      </c>
      <c r="D366" t="s">
        <v>1485</v>
      </c>
      <c r="E366" t="s">
        <v>39</v>
      </c>
      <c r="F366" t="s">
        <v>32</v>
      </c>
      <c r="G366" t="s">
        <v>1486</v>
      </c>
      <c r="H366" t="s">
        <v>47</v>
      </c>
      <c r="I366" t="s">
        <v>53</v>
      </c>
      <c r="J366" s="1">
        <v>45856</v>
      </c>
      <c r="K366" s="1">
        <v>45902</v>
      </c>
      <c r="L366" t="b">
        <f>COUNTIF(tbl_vendors[Vendor_ID],tbl_vendors[[#This Row],[Vendor_ID]])&gt;1</f>
        <v>0</v>
      </c>
      <c r="M366" t="b">
        <f>ISBLANK(tbl_vendors[[#This Row],[Vendor_ID]])</f>
        <v>0</v>
      </c>
      <c r="N366" t="b">
        <f>LEN(TRIM(tbl_vendors[[#This Row],[Vendor_Name]]))=0</f>
        <v>0</v>
      </c>
      <c r="O366" t="b">
        <f>LEN(TRIM(tbl_vendors[[#This Row],[Email]]))=0</f>
        <v>0</v>
      </c>
      <c r="P366" t="b">
        <f>OR(ISERROR(FIND("@",tbl_vendors[[#This Row],[Email]])),ISERROR(FIND(".",tbl_vendors[[#This Row],[Email]])))</f>
        <v>0</v>
      </c>
      <c r="Q366" t="b">
        <f>ISNA(MATCH(tbl_vendors[[#This Row],[Country]],tbl_country[country],0))</f>
        <v>0</v>
      </c>
      <c r="R366" t="b">
        <f>ISNA(MATCH(tbl_vendors[[#This Row],[Currency]],tbl_country[currency],0))</f>
        <v>0</v>
      </c>
      <c r="S366" t="b">
        <f>_xlfn.XLOOKUP(tbl_vendors[[#This Row],[Country]],tbl_country[country],tbl_country[currency],"NotFound")&lt;&gt;tbl_vendors[[#This Row],[Currency]]</f>
        <v>0</v>
      </c>
      <c r="T366" t="b">
        <f>ISNA(MATCH(tbl_vendors[[#This Row],[Payment_Terms]],tbl_payment_terms[Payment_Terms],0))</f>
        <v>0</v>
      </c>
      <c r="U366" t="b">
        <f>ISNA(MATCH(tbl_vendors[[#This Row],[Status]],tbl_status[valid_status]))</f>
        <v>1</v>
      </c>
      <c r="V366" t="b">
        <f ca="1">tbl_vendors[[#This Row],[Created_Date]]&gt;TODAY()</f>
        <v>0</v>
      </c>
      <c r="W366" t="b">
        <f>tbl_vendors[[#This Row],[Updated_Date]]&lt;tbl_vendors[[#This Row],[Created_Date]]</f>
        <v>0</v>
      </c>
      <c r="X366" t="b">
        <f>COUNTIF(tbl_vendors[Vendor_Name],tbl_vendors[[#This Row],[Vendor_Name]])&gt;1</f>
        <v>0</v>
      </c>
      <c r="Y366" s="14" cm="1">
        <f t="array" aca="1" ref="Y366" ca="1">IFERROR(SUM(L366:X366*1),4)</f>
        <v>1</v>
      </c>
      <c r="Z366" t="str">
        <f ca="1">IF(tbl_vendors[[#This Row],[error_count]]&gt;0,"FAIL","PASS")</f>
        <v>FAIL</v>
      </c>
    </row>
    <row r="367" spans="1:26" x14ac:dyDescent="0.3">
      <c r="A367" t="s">
        <v>1487</v>
      </c>
      <c r="B367" t="s">
        <v>1488</v>
      </c>
      <c r="C367" t="s">
        <v>37</v>
      </c>
      <c r="D367" t="s">
        <v>1489</v>
      </c>
      <c r="E367" t="s">
        <v>39</v>
      </c>
      <c r="F367" t="s">
        <v>75</v>
      </c>
      <c r="G367" t="s">
        <v>1490</v>
      </c>
      <c r="H367" t="s">
        <v>18</v>
      </c>
      <c r="I367" t="s">
        <v>19</v>
      </c>
      <c r="J367" s="1">
        <v>45602</v>
      </c>
      <c r="K367" s="1">
        <v>45888</v>
      </c>
      <c r="L367" t="b">
        <f>COUNTIF(tbl_vendors[Vendor_ID],tbl_vendors[[#This Row],[Vendor_ID]])&gt;1</f>
        <v>0</v>
      </c>
      <c r="M367" t="b">
        <f>ISBLANK(tbl_vendors[[#This Row],[Vendor_ID]])</f>
        <v>0</v>
      </c>
      <c r="N367" t="b">
        <f>LEN(TRIM(tbl_vendors[[#This Row],[Vendor_Name]]))=0</f>
        <v>0</v>
      </c>
      <c r="O367" t="b">
        <f>LEN(TRIM(tbl_vendors[[#This Row],[Email]]))=0</f>
        <v>0</v>
      </c>
      <c r="P367" t="b">
        <f>OR(ISERROR(FIND("@",tbl_vendors[[#This Row],[Email]])),ISERROR(FIND(".",tbl_vendors[[#This Row],[Email]])))</f>
        <v>0</v>
      </c>
      <c r="Q367" t="b">
        <f>ISNA(MATCH(tbl_vendors[[#This Row],[Country]],tbl_country[country],0))</f>
        <v>0</v>
      </c>
      <c r="R367" t="b">
        <f>ISNA(MATCH(tbl_vendors[[#This Row],[Currency]],tbl_country[currency],0))</f>
        <v>0</v>
      </c>
      <c r="S367" t="b">
        <f>_xlfn.XLOOKUP(tbl_vendors[[#This Row],[Country]],tbl_country[country],tbl_country[currency],"NotFound")&lt;&gt;tbl_vendors[[#This Row],[Currency]]</f>
        <v>0</v>
      </c>
      <c r="T367" t="b">
        <f>ISNA(MATCH(tbl_vendors[[#This Row],[Payment_Terms]],tbl_payment_terms[Payment_Terms],0))</f>
        <v>0</v>
      </c>
      <c r="U367" t="b">
        <f>ISNA(MATCH(tbl_vendors[[#This Row],[Status]],tbl_status[valid_status]))</f>
        <v>0</v>
      </c>
      <c r="V367" t="b">
        <f ca="1">tbl_vendors[[#This Row],[Created_Date]]&gt;TODAY()</f>
        <v>0</v>
      </c>
      <c r="W367" t="b">
        <f>tbl_vendors[[#This Row],[Updated_Date]]&lt;tbl_vendors[[#This Row],[Created_Date]]</f>
        <v>0</v>
      </c>
      <c r="X367" t="b">
        <f>COUNTIF(tbl_vendors[Vendor_Name],tbl_vendors[[#This Row],[Vendor_Name]])&gt;1</f>
        <v>0</v>
      </c>
      <c r="Y367" s="14" cm="1">
        <f t="array" aca="1" ref="Y367" ca="1">IFERROR(SUM(L367:X367*1),4)</f>
        <v>0</v>
      </c>
      <c r="Z367" t="str">
        <f ca="1">IF(tbl_vendors[[#This Row],[error_count]]&gt;0,"FAIL","PASS")</f>
        <v>PASS</v>
      </c>
    </row>
    <row r="368" spans="1:26" x14ac:dyDescent="0.3">
      <c r="A368" t="s">
        <v>1491</v>
      </c>
      <c r="B368" t="s">
        <v>1492</v>
      </c>
      <c r="C368" t="s">
        <v>29</v>
      </c>
      <c r="D368" t="s">
        <v>1493</v>
      </c>
      <c r="E368" t="s">
        <v>31</v>
      </c>
      <c r="F368" t="s">
        <v>16</v>
      </c>
      <c r="G368" t="s">
        <v>1494</v>
      </c>
      <c r="H368" t="s">
        <v>25</v>
      </c>
      <c r="I368" t="s">
        <v>53</v>
      </c>
      <c r="J368" s="1">
        <v>45005</v>
      </c>
      <c r="K368" s="1">
        <v>45855</v>
      </c>
      <c r="L368" t="b">
        <f>COUNTIF(tbl_vendors[Vendor_ID],tbl_vendors[[#This Row],[Vendor_ID]])&gt;1</f>
        <v>0</v>
      </c>
      <c r="M368" t="b">
        <f>ISBLANK(tbl_vendors[[#This Row],[Vendor_ID]])</f>
        <v>0</v>
      </c>
      <c r="N368" t="b">
        <f>LEN(TRIM(tbl_vendors[[#This Row],[Vendor_Name]]))=0</f>
        <v>0</v>
      </c>
      <c r="O368" t="b">
        <f>LEN(TRIM(tbl_vendors[[#This Row],[Email]]))=0</f>
        <v>0</v>
      </c>
      <c r="P368" t="b">
        <f>OR(ISERROR(FIND("@",tbl_vendors[[#This Row],[Email]])),ISERROR(FIND(".",tbl_vendors[[#This Row],[Email]])))</f>
        <v>0</v>
      </c>
      <c r="Q368" t="b">
        <f>ISNA(MATCH(tbl_vendors[[#This Row],[Country]],tbl_country[country],0))</f>
        <v>0</v>
      </c>
      <c r="R368" t="b">
        <f>ISNA(MATCH(tbl_vendors[[#This Row],[Currency]],tbl_country[currency],0))</f>
        <v>0</v>
      </c>
      <c r="S368" t="b">
        <f>_xlfn.XLOOKUP(tbl_vendors[[#This Row],[Country]],tbl_country[country],tbl_country[currency],"NotFound")&lt;&gt;tbl_vendors[[#This Row],[Currency]]</f>
        <v>0</v>
      </c>
      <c r="T368" t="b">
        <f>ISNA(MATCH(tbl_vendors[[#This Row],[Payment_Terms]],tbl_payment_terms[Payment_Terms],0))</f>
        <v>0</v>
      </c>
      <c r="U368" t="b">
        <f>ISNA(MATCH(tbl_vendors[[#This Row],[Status]],tbl_status[valid_status]))</f>
        <v>1</v>
      </c>
      <c r="V368" t="b">
        <f ca="1">tbl_vendors[[#This Row],[Created_Date]]&gt;TODAY()</f>
        <v>0</v>
      </c>
      <c r="W368" t="b">
        <f>tbl_vendors[[#This Row],[Updated_Date]]&lt;tbl_vendors[[#This Row],[Created_Date]]</f>
        <v>0</v>
      </c>
      <c r="X368" t="b">
        <f>COUNTIF(tbl_vendors[Vendor_Name],tbl_vendors[[#This Row],[Vendor_Name]])&gt;1</f>
        <v>0</v>
      </c>
      <c r="Y368" s="14" cm="1">
        <f t="array" aca="1" ref="Y368" ca="1">IFERROR(SUM(L368:X368*1),4)</f>
        <v>1</v>
      </c>
      <c r="Z368" t="str">
        <f ca="1">IF(tbl_vendors[[#This Row],[error_count]]&gt;0,"FAIL","PASS")</f>
        <v>FAIL</v>
      </c>
    </row>
    <row r="369" spans="1:26" x14ac:dyDescent="0.3">
      <c r="A369" t="s">
        <v>1495</v>
      </c>
      <c r="B369" t="s">
        <v>1496</v>
      </c>
      <c r="C369" t="s">
        <v>79</v>
      </c>
      <c r="D369" t="s">
        <v>1497</v>
      </c>
      <c r="E369" t="s">
        <v>39</v>
      </c>
      <c r="F369" t="s">
        <v>75</v>
      </c>
      <c r="G369" t="s">
        <v>1498</v>
      </c>
      <c r="H369" t="s">
        <v>47</v>
      </c>
      <c r="I369" t="s">
        <v>26</v>
      </c>
      <c r="J369" s="1">
        <v>44794</v>
      </c>
      <c r="K369" s="1">
        <v>45309</v>
      </c>
      <c r="L369" t="b">
        <f>COUNTIF(tbl_vendors[Vendor_ID],tbl_vendors[[#This Row],[Vendor_ID]])&gt;1</f>
        <v>0</v>
      </c>
      <c r="M369" t="b">
        <f>ISBLANK(tbl_vendors[[#This Row],[Vendor_ID]])</f>
        <v>0</v>
      </c>
      <c r="N369" t="b">
        <f>LEN(TRIM(tbl_vendors[[#This Row],[Vendor_Name]]))=0</f>
        <v>0</v>
      </c>
      <c r="O369" t="b">
        <f>LEN(TRIM(tbl_vendors[[#This Row],[Email]]))=0</f>
        <v>0</v>
      </c>
      <c r="P369" t="b">
        <f>OR(ISERROR(FIND("@",tbl_vendors[[#This Row],[Email]])),ISERROR(FIND(".",tbl_vendors[[#This Row],[Email]])))</f>
        <v>0</v>
      </c>
      <c r="Q369" t="b">
        <f>ISNA(MATCH(tbl_vendors[[#This Row],[Country]],tbl_country[country],0))</f>
        <v>0</v>
      </c>
      <c r="R369" t="b">
        <f>ISNA(MATCH(tbl_vendors[[#This Row],[Currency]],tbl_country[currency],0))</f>
        <v>0</v>
      </c>
      <c r="S369" t="b">
        <f>_xlfn.XLOOKUP(tbl_vendors[[#This Row],[Country]],tbl_country[country],tbl_country[currency],"NotFound")&lt;&gt;tbl_vendors[[#This Row],[Currency]]</f>
        <v>0</v>
      </c>
      <c r="T369" t="b">
        <f>ISNA(MATCH(tbl_vendors[[#This Row],[Payment_Terms]],tbl_payment_terms[Payment_Terms],0))</f>
        <v>0</v>
      </c>
      <c r="U369" t="b">
        <f>ISNA(MATCH(tbl_vendors[[#This Row],[Status]],tbl_status[valid_status]))</f>
        <v>0</v>
      </c>
      <c r="V369" t="b">
        <f ca="1">tbl_vendors[[#This Row],[Created_Date]]&gt;TODAY()</f>
        <v>0</v>
      </c>
      <c r="W369" t="b">
        <f>tbl_vendors[[#This Row],[Updated_Date]]&lt;tbl_vendors[[#This Row],[Created_Date]]</f>
        <v>0</v>
      </c>
      <c r="X369" t="b">
        <f>COUNTIF(tbl_vendors[Vendor_Name],tbl_vendors[[#This Row],[Vendor_Name]])&gt;1</f>
        <v>0</v>
      </c>
      <c r="Y369" s="14" cm="1">
        <f t="array" aca="1" ref="Y369" ca="1">IFERROR(SUM(L369:X369*1),4)</f>
        <v>0</v>
      </c>
      <c r="Z369" t="str">
        <f ca="1">IF(tbl_vendors[[#This Row],[error_count]]&gt;0,"FAIL","PASS")</f>
        <v>PASS</v>
      </c>
    </row>
    <row r="370" spans="1:26" x14ac:dyDescent="0.3">
      <c r="A370" t="s">
        <v>1499</v>
      </c>
      <c r="B370" t="s">
        <v>1500</v>
      </c>
      <c r="C370" t="s">
        <v>100</v>
      </c>
      <c r="D370" t="s">
        <v>1501</v>
      </c>
      <c r="E370" t="s">
        <v>39</v>
      </c>
      <c r="F370" t="s">
        <v>75</v>
      </c>
      <c r="G370" t="s">
        <v>1502</v>
      </c>
      <c r="H370" t="s">
        <v>47</v>
      </c>
      <c r="I370" t="s">
        <v>19</v>
      </c>
      <c r="J370" s="1">
        <v>44433</v>
      </c>
      <c r="K370" s="1">
        <v>46121</v>
      </c>
      <c r="L370" t="b">
        <f>COUNTIF(tbl_vendors[Vendor_ID],tbl_vendors[[#This Row],[Vendor_ID]])&gt;1</f>
        <v>0</v>
      </c>
      <c r="M370" t="b">
        <f>ISBLANK(tbl_vendors[[#This Row],[Vendor_ID]])</f>
        <v>0</v>
      </c>
      <c r="N370" t="b">
        <f>LEN(TRIM(tbl_vendors[[#This Row],[Vendor_Name]]))=0</f>
        <v>0</v>
      </c>
      <c r="O370" t="b">
        <f>LEN(TRIM(tbl_vendors[[#This Row],[Email]]))=0</f>
        <v>0</v>
      </c>
      <c r="P370" t="b">
        <f>OR(ISERROR(FIND("@",tbl_vendors[[#This Row],[Email]])),ISERROR(FIND(".",tbl_vendors[[#This Row],[Email]])))</f>
        <v>0</v>
      </c>
      <c r="Q370" t="b">
        <f>ISNA(MATCH(tbl_vendors[[#This Row],[Country]],tbl_country[country],0))</f>
        <v>0</v>
      </c>
      <c r="R370" t="b">
        <f>ISNA(MATCH(tbl_vendors[[#This Row],[Currency]],tbl_country[currency],0))</f>
        <v>0</v>
      </c>
      <c r="S370" t="b">
        <f>_xlfn.XLOOKUP(tbl_vendors[[#This Row],[Country]],tbl_country[country],tbl_country[currency],"NotFound")&lt;&gt;tbl_vendors[[#This Row],[Currency]]</f>
        <v>0</v>
      </c>
      <c r="T370" t="b">
        <f>ISNA(MATCH(tbl_vendors[[#This Row],[Payment_Terms]],tbl_payment_terms[Payment_Terms],0))</f>
        <v>0</v>
      </c>
      <c r="U370" t="b">
        <f>ISNA(MATCH(tbl_vendors[[#This Row],[Status]],tbl_status[valid_status]))</f>
        <v>0</v>
      </c>
      <c r="V370" t="b">
        <f ca="1">tbl_vendors[[#This Row],[Created_Date]]&gt;TODAY()</f>
        <v>0</v>
      </c>
      <c r="W370" t="b">
        <f>tbl_vendors[[#This Row],[Updated_Date]]&lt;tbl_vendors[[#This Row],[Created_Date]]</f>
        <v>0</v>
      </c>
      <c r="X370" t="b">
        <f>COUNTIF(tbl_vendors[Vendor_Name],tbl_vendors[[#This Row],[Vendor_Name]])&gt;1</f>
        <v>0</v>
      </c>
      <c r="Y370" s="14" cm="1">
        <f t="array" aca="1" ref="Y370" ca="1">IFERROR(SUM(L370:X370*1),4)</f>
        <v>0</v>
      </c>
      <c r="Z370" t="str">
        <f ca="1">IF(tbl_vendors[[#This Row],[error_count]]&gt;0,"FAIL","PASS")</f>
        <v>PASS</v>
      </c>
    </row>
    <row r="371" spans="1:26" x14ac:dyDescent="0.3">
      <c r="A371" t="s">
        <v>1503</v>
      </c>
      <c r="B371" t="s">
        <v>1504</v>
      </c>
      <c r="C371" t="s">
        <v>109</v>
      </c>
      <c r="D371" t="s">
        <v>1505</v>
      </c>
      <c r="E371" t="s">
        <v>39</v>
      </c>
      <c r="F371" t="s">
        <v>32</v>
      </c>
      <c r="G371" t="s">
        <v>1506</v>
      </c>
      <c r="H371" t="s">
        <v>69</v>
      </c>
      <c r="I371" t="s">
        <v>19</v>
      </c>
      <c r="J371" s="1">
        <v>45322</v>
      </c>
      <c r="K371" s="1">
        <v>45567</v>
      </c>
      <c r="L371" t="b">
        <f>COUNTIF(tbl_vendors[Vendor_ID],tbl_vendors[[#This Row],[Vendor_ID]])&gt;1</f>
        <v>0</v>
      </c>
      <c r="M371" t="b">
        <f>ISBLANK(tbl_vendors[[#This Row],[Vendor_ID]])</f>
        <v>0</v>
      </c>
      <c r="N371" t="b">
        <f>LEN(TRIM(tbl_vendors[[#This Row],[Vendor_Name]]))=0</f>
        <v>0</v>
      </c>
      <c r="O371" t="b">
        <f>LEN(TRIM(tbl_vendors[[#This Row],[Email]]))=0</f>
        <v>0</v>
      </c>
      <c r="P371" t="b">
        <f>OR(ISERROR(FIND("@",tbl_vendors[[#This Row],[Email]])),ISERROR(FIND(".",tbl_vendors[[#This Row],[Email]])))</f>
        <v>0</v>
      </c>
      <c r="Q371" t="b">
        <f>ISNA(MATCH(tbl_vendors[[#This Row],[Country]],tbl_country[country],0))</f>
        <v>0</v>
      </c>
      <c r="R371" t="b">
        <f>ISNA(MATCH(tbl_vendors[[#This Row],[Currency]],tbl_country[currency],0))</f>
        <v>0</v>
      </c>
      <c r="S371" t="b">
        <f>_xlfn.XLOOKUP(tbl_vendors[[#This Row],[Country]],tbl_country[country],tbl_country[currency],"NotFound")&lt;&gt;tbl_vendors[[#This Row],[Currency]]</f>
        <v>1</v>
      </c>
      <c r="T371" t="b">
        <f>ISNA(MATCH(tbl_vendors[[#This Row],[Payment_Terms]],tbl_payment_terms[Payment_Terms],0))</f>
        <v>0</v>
      </c>
      <c r="U371" t="b">
        <f>ISNA(MATCH(tbl_vendors[[#This Row],[Status]],tbl_status[valid_status]))</f>
        <v>0</v>
      </c>
      <c r="V371" t="b">
        <f ca="1">tbl_vendors[[#This Row],[Created_Date]]&gt;TODAY()</f>
        <v>0</v>
      </c>
      <c r="W371" t="b">
        <f>tbl_vendors[[#This Row],[Updated_Date]]&lt;tbl_vendors[[#This Row],[Created_Date]]</f>
        <v>0</v>
      </c>
      <c r="X371" t="b">
        <f>COUNTIF(tbl_vendors[Vendor_Name],tbl_vendors[[#This Row],[Vendor_Name]])&gt;1</f>
        <v>0</v>
      </c>
      <c r="Y371" s="14" cm="1">
        <f t="array" aca="1" ref="Y371" ca="1">IFERROR(SUM(L371:X371*1),4)</f>
        <v>1</v>
      </c>
      <c r="Z371" t="str">
        <f ca="1">IF(tbl_vendors[[#This Row],[error_count]]&gt;0,"FAIL","PASS")</f>
        <v>FAIL</v>
      </c>
    </row>
    <row r="372" spans="1:26" x14ac:dyDescent="0.3">
      <c r="A372" t="s">
        <v>1507</v>
      </c>
      <c r="B372" t="s">
        <v>1508</v>
      </c>
      <c r="C372" t="s">
        <v>29</v>
      </c>
      <c r="D372" t="s">
        <v>1509</v>
      </c>
      <c r="E372" t="s">
        <v>31</v>
      </c>
      <c r="F372" t="s">
        <v>32</v>
      </c>
      <c r="G372" t="s">
        <v>1510</v>
      </c>
      <c r="H372" t="s">
        <v>34</v>
      </c>
      <c r="I372" t="s">
        <v>19</v>
      </c>
      <c r="J372" s="1">
        <v>45669</v>
      </c>
      <c r="K372" s="1">
        <v>45692</v>
      </c>
      <c r="L372" t="b">
        <f>COUNTIF(tbl_vendors[Vendor_ID],tbl_vendors[[#This Row],[Vendor_ID]])&gt;1</f>
        <v>0</v>
      </c>
      <c r="M372" t="b">
        <f>ISBLANK(tbl_vendors[[#This Row],[Vendor_ID]])</f>
        <v>0</v>
      </c>
      <c r="N372" t="b">
        <f>LEN(TRIM(tbl_vendors[[#This Row],[Vendor_Name]]))=0</f>
        <v>0</v>
      </c>
      <c r="O372" t="b">
        <f>LEN(TRIM(tbl_vendors[[#This Row],[Email]]))=0</f>
        <v>0</v>
      </c>
      <c r="P372" t="b">
        <f>OR(ISERROR(FIND("@",tbl_vendors[[#This Row],[Email]])),ISERROR(FIND(".",tbl_vendors[[#This Row],[Email]])))</f>
        <v>0</v>
      </c>
      <c r="Q372" t="b">
        <f>ISNA(MATCH(tbl_vendors[[#This Row],[Country]],tbl_country[country],0))</f>
        <v>0</v>
      </c>
      <c r="R372" t="b">
        <f>ISNA(MATCH(tbl_vendors[[#This Row],[Currency]],tbl_country[currency],0))</f>
        <v>0</v>
      </c>
      <c r="S372" t="b">
        <f>_xlfn.XLOOKUP(tbl_vendors[[#This Row],[Country]],tbl_country[country],tbl_country[currency],"NotFound")&lt;&gt;tbl_vendors[[#This Row],[Currency]]</f>
        <v>0</v>
      </c>
      <c r="T372" t="b">
        <f>ISNA(MATCH(tbl_vendors[[#This Row],[Payment_Terms]],tbl_payment_terms[Payment_Terms],0))</f>
        <v>0</v>
      </c>
      <c r="U372" t="b">
        <f>ISNA(MATCH(tbl_vendors[[#This Row],[Status]],tbl_status[valid_status]))</f>
        <v>0</v>
      </c>
      <c r="V372" t="b">
        <f ca="1">tbl_vendors[[#This Row],[Created_Date]]&gt;TODAY()</f>
        <v>0</v>
      </c>
      <c r="W372" t="b">
        <f>tbl_vendors[[#This Row],[Updated_Date]]&lt;tbl_vendors[[#This Row],[Created_Date]]</f>
        <v>0</v>
      </c>
      <c r="X372" t="b">
        <f>COUNTIF(tbl_vendors[Vendor_Name],tbl_vendors[[#This Row],[Vendor_Name]])&gt;1</f>
        <v>1</v>
      </c>
      <c r="Y372" s="14" cm="1">
        <f t="array" aca="1" ref="Y372" ca="1">IFERROR(SUM(L372:X372*1),4)</f>
        <v>1</v>
      </c>
      <c r="Z372" t="str">
        <f ca="1">IF(tbl_vendors[[#This Row],[error_count]]&gt;0,"FAIL","PASS")</f>
        <v>FAIL</v>
      </c>
    </row>
    <row r="373" spans="1:26" x14ac:dyDescent="0.3">
      <c r="A373" t="s">
        <v>1511</v>
      </c>
      <c r="B373" t="s">
        <v>1512</v>
      </c>
      <c r="C373" t="s">
        <v>79</v>
      </c>
      <c r="D373" t="s">
        <v>1513</v>
      </c>
      <c r="E373" t="s">
        <v>39</v>
      </c>
      <c r="F373" t="s">
        <v>75</v>
      </c>
      <c r="G373" t="s">
        <v>1514</v>
      </c>
      <c r="H373" t="s">
        <v>47</v>
      </c>
      <c r="I373" t="s">
        <v>26</v>
      </c>
      <c r="J373" s="1">
        <v>45101</v>
      </c>
      <c r="K373" s="1">
        <v>45375</v>
      </c>
      <c r="L373" t="b">
        <f>COUNTIF(tbl_vendors[Vendor_ID],tbl_vendors[[#This Row],[Vendor_ID]])&gt;1</f>
        <v>0</v>
      </c>
      <c r="M373" t="b">
        <f>ISBLANK(tbl_vendors[[#This Row],[Vendor_ID]])</f>
        <v>0</v>
      </c>
      <c r="N373" t="b">
        <f>LEN(TRIM(tbl_vendors[[#This Row],[Vendor_Name]]))=0</f>
        <v>0</v>
      </c>
      <c r="O373" t="b">
        <f>LEN(TRIM(tbl_vendors[[#This Row],[Email]]))=0</f>
        <v>0</v>
      </c>
      <c r="P373" t="b">
        <f>OR(ISERROR(FIND("@",tbl_vendors[[#This Row],[Email]])),ISERROR(FIND(".",tbl_vendors[[#This Row],[Email]])))</f>
        <v>0</v>
      </c>
      <c r="Q373" t="b">
        <f>ISNA(MATCH(tbl_vendors[[#This Row],[Country]],tbl_country[country],0))</f>
        <v>0</v>
      </c>
      <c r="R373" t="b">
        <f>ISNA(MATCH(tbl_vendors[[#This Row],[Currency]],tbl_country[currency],0))</f>
        <v>0</v>
      </c>
      <c r="S373" t="b">
        <f>_xlfn.XLOOKUP(tbl_vendors[[#This Row],[Country]],tbl_country[country],tbl_country[currency],"NotFound")&lt;&gt;tbl_vendors[[#This Row],[Currency]]</f>
        <v>0</v>
      </c>
      <c r="T373" t="b">
        <f>ISNA(MATCH(tbl_vendors[[#This Row],[Payment_Terms]],tbl_payment_terms[Payment_Terms],0))</f>
        <v>0</v>
      </c>
      <c r="U373" t="b">
        <f>ISNA(MATCH(tbl_vendors[[#This Row],[Status]],tbl_status[valid_status]))</f>
        <v>0</v>
      </c>
      <c r="V373" t="b">
        <f ca="1">tbl_vendors[[#This Row],[Created_Date]]&gt;TODAY()</f>
        <v>0</v>
      </c>
      <c r="W373" t="b">
        <f>tbl_vendors[[#This Row],[Updated_Date]]&lt;tbl_vendors[[#This Row],[Created_Date]]</f>
        <v>0</v>
      </c>
      <c r="X373" t="b">
        <f>COUNTIF(tbl_vendors[Vendor_Name],tbl_vendors[[#This Row],[Vendor_Name]])&gt;1</f>
        <v>0</v>
      </c>
      <c r="Y373" s="14" cm="1">
        <f t="array" aca="1" ref="Y373" ca="1">IFERROR(SUM(L373:X373*1),4)</f>
        <v>0</v>
      </c>
      <c r="Z373" t="str">
        <f ca="1">IF(tbl_vendors[[#This Row],[error_count]]&gt;0,"FAIL","PASS")</f>
        <v>PASS</v>
      </c>
    </row>
    <row r="374" spans="1:26" x14ac:dyDescent="0.3">
      <c r="A374" t="s">
        <v>1515</v>
      </c>
      <c r="B374" t="s">
        <v>1516</v>
      </c>
      <c r="C374" t="s">
        <v>109</v>
      </c>
      <c r="D374" t="s">
        <v>1517</v>
      </c>
      <c r="E374" t="s">
        <v>39</v>
      </c>
      <c r="F374" t="s">
        <v>32</v>
      </c>
      <c r="G374" t="s">
        <v>1518</v>
      </c>
      <c r="H374" t="s">
        <v>47</v>
      </c>
      <c r="I374" t="s">
        <v>53</v>
      </c>
      <c r="J374" s="1">
        <v>44646</v>
      </c>
      <c r="K374" s="1">
        <v>44857</v>
      </c>
      <c r="L374" t="b">
        <f>COUNTIF(tbl_vendors[Vendor_ID],tbl_vendors[[#This Row],[Vendor_ID]])&gt;1</f>
        <v>0</v>
      </c>
      <c r="M374" t="b">
        <f>ISBLANK(tbl_vendors[[#This Row],[Vendor_ID]])</f>
        <v>0</v>
      </c>
      <c r="N374" t="b">
        <f>LEN(TRIM(tbl_vendors[[#This Row],[Vendor_Name]]))=0</f>
        <v>0</v>
      </c>
      <c r="O374" t="b">
        <f>LEN(TRIM(tbl_vendors[[#This Row],[Email]]))=0</f>
        <v>0</v>
      </c>
      <c r="P374" t="b">
        <f>OR(ISERROR(FIND("@",tbl_vendors[[#This Row],[Email]])),ISERROR(FIND(".",tbl_vendors[[#This Row],[Email]])))</f>
        <v>0</v>
      </c>
      <c r="Q374" t="b">
        <f>ISNA(MATCH(tbl_vendors[[#This Row],[Country]],tbl_country[country],0))</f>
        <v>0</v>
      </c>
      <c r="R374" t="b">
        <f>ISNA(MATCH(tbl_vendors[[#This Row],[Currency]],tbl_country[currency],0))</f>
        <v>0</v>
      </c>
      <c r="S374" t="b">
        <f>_xlfn.XLOOKUP(tbl_vendors[[#This Row],[Country]],tbl_country[country],tbl_country[currency],"NotFound")&lt;&gt;tbl_vendors[[#This Row],[Currency]]</f>
        <v>1</v>
      </c>
      <c r="T374" t="b">
        <f>ISNA(MATCH(tbl_vendors[[#This Row],[Payment_Terms]],tbl_payment_terms[Payment_Terms],0))</f>
        <v>0</v>
      </c>
      <c r="U374" t="b">
        <f>ISNA(MATCH(tbl_vendors[[#This Row],[Status]],tbl_status[valid_status]))</f>
        <v>1</v>
      </c>
      <c r="V374" t="b">
        <f ca="1">tbl_vendors[[#This Row],[Created_Date]]&gt;TODAY()</f>
        <v>0</v>
      </c>
      <c r="W374" t="b">
        <f>tbl_vendors[[#This Row],[Updated_Date]]&lt;tbl_vendors[[#This Row],[Created_Date]]</f>
        <v>0</v>
      </c>
      <c r="X374" t="b">
        <f>COUNTIF(tbl_vendors[Vendor_Name],tbl_vendors[[#This Row],[Vendor_Name]])&gt;1</f>
        <v>0</v>
      </c>
      <c r="Y374" s="14" cm="1">
        <f t="array" aca="1" ref="Y374" ca="1">IFERROR(SUM(L374:X374*1),4)</f>
        <v>2</v>
      </c>
      <c r="Z374" t="str">
        <f ca="1">IF(tbl_vendors[[#This Row],[error_count]]&gt;0,"FAIL","PASS")</f>
        <v>FAIL</v>
      </c>
    </row>
    <row r="375" spans="1:26" x14ac:dyDescent="0.3">
      <c r="A375" t="s">
        <v>1519</v>
      </c>
      <c r="B375" t="s">
        <v>1520</v>
      </c>
      <c r="C375" t="s">
        <v>109</v>
      </c>
      <c r="E375" t="s">
        <v>39</v>
      </c>
      <c r="F375" t="s">
        <v>32</v>
      </c>
      <c r="G375" t="s">
        <v>1521</v>
      </c>
      <c r="H375" t="s">
        <v>18</v>
      </c>
      <c r="I375" t="s">
        <v>26</v>
      </c>
      <c r="J375" s="1">
        <v>45655</v>
      </c>
      <c r="K375" s="1">
        <v>45677</v>
      </c>
      <c r="L375" t="b">
        <f>COUNTIF(tbl_vendors[Vendor_ID],tbl_vendors[[#This Row],[Vendor_ID]])&gt;1</f>
        <v>0</v>
      </c>
      <c r="M375" t="b">
        <f>ISBLANK(tbl_vendors[[#This Row],[Vendor_ID]])</f>
        <v>0</v>
      </c>
      <c r="N375" t="b">
        <f>LEN(TRIM(tbl_vendors[[#This Row],[Vendor_Name]]))=0</f>
        <v>0</v>
      </c>
      <c r="O375" t="b">
        <f>LEN(TRIM(tbl_vendors[[#This Row],[Email]]))=0</f>
        <v>0</v>
      </c>
      <c r="P375" t="b">
        <f>OR(ISERROR(FIND("@",tbl_vendors[[#This Row],[Email]])),ISERROR(FIND(".",tbl_vendors[[#This Row],[Email]])))</f>
        <v>0</v>
      </c>
      <c r="Q375" t="b">
        <f>ISNA(MATCH(tbl_vendors[[#This Row],[Country]],tbl_country[country],0))</f>
        <v>0</v>
      </c>
      <c r="R375" t="b">
        <f>ISNA(MATCH(tbl_vendors[[#This Row],[Currency]],tbl_country[currency],0))</f>
        <v>0</v>
      </c>
      <c r="S375" t="b">
        <f>_xlfn.XLOOKUP(tbl_vendors[[#This Row],[Country]],tbl_country[country],tbl_country[currency],"NotFound")&lt;&gt;tbl_vendors[[#This Row],[Currency]]</f>
        <v>1</v>
      </c>
      <c r="T375" t="b">
        <f>ISNA(MATCH(tbl_vendors[[#This Row],[Payment_Terms]],tbl_payment_terms[Payment_Terms],0))</f>
        <v>0</v>
      </c>
      <c r="U375" t="b">
        <f>ISNA(MATCH(tbl_vendors[[#This Row],[Status]],tbl_status[valid_status]))</f>
        <v>0</v>
      </c>
      <c r="V375" t="b">
        <f ca="1">tbl_vendors[[#This Row],[Created_Date]]&gt;TODAY()</f>
        <v>0</v>
      </c>
      <c r="W375" t="b">
        <f>tbl_vendors[[#This Row],[Updated_Date]]&lt;tbl_vendors[[#This Row],[Created_Date]]</f>
        <v>0</v>
      </c>
      <c r="X375" t="b">
        <f>COUNTIF(tbl_vendors[Vendor_Name],tbl_vendors[[#This Row],[Vendor_Name]])&gt;1</f>
        <v>0</v>
      </c>
      <c r="Y375" s="14" cm="1">
        <f t="array" aca="1" ref="Y375" ca="1">IFERROR(SUM(L375:X375*1),4)</f>
        <v>1</v>
      </c>
      <c r="Z375" t="str">
        <f ca="1">IF(tbl_vendors[[#This Row],[error_count]]&gt;0,"FAIL","PASS")</f>
        <v>FAIL</v>
      </c>
    </row>
    <row r="376" spans="1:26" x14ac:dyDescent="0.3">
      <c r="A376" t="s">
        <v>1522</v>
      </c>
      <c r="B376" t="s">
        <v>1523</v>
      </c>
      <c r="C376" t="s">
        <v>100</v>
      </c>
      <c r="D376" t="s">
        <v>1524</v>
      </c>
      <c r="E376" t="s">
        <v>39</v>
      </c>
      <c r="F376" t="s">
        <v>75</v>
      </c>
      <c r="G376" t="s">
        <v>1525</v>
      </c>
      <c r="H376" t="s">
        <v>52</v>
      </c>
      <c r="I376" t="s">
        <v>53</v>
      </c>
      <c r="J376" s="1">
        <v>45244</v>
      </c>
      <c r="K376" s="1">
        <v>45330</v>
      </c>
      <c r="L376" t="b">
        <f>COUNTIF(tbl_vendors[Vendor_ID],tbl_vendors[[#This Row],[Vendor_ID]])&gt;1</f>
        <v>0</v>
      </c>
      <c r="M376" t="b">
        <f>ISBLANK(tbl_vendors[[#This Row],[Vendor_ID]])</f>
        <v>0</v>
      </c>
      <c r="N376" t="b">
        <f>LEN(TRIM(tbl_vendors[[#This Row],[Vendor_Name]]))=0</f>
        <v>0</v>
      </c>
      <c r="O376" t="b">
        <f>LEN(TRIM(tbl_vendors[[#This Row],[Email]]))=0</f>
        <v>0</v>
      </c>
      <c r="P376" t="b">
        <f>OR(ISERROR(FIND("@",tbl_vendors[[#This Row],[Email]])),ISERROR(FIND(".",tbl_vendors[[#This Row],[Email]])))</f>
        <v>0</v>
      </c>
      <c r="Q376" t="b">
        <f>ISNA(MATCH(tbl_vendors[[#This Row],[Country]],tbl_country[country],0))</f>
        <v>0</v>
      </c>
      <c r="R376" t="b">
        <f>ISNA(MATCH(tbl_vendors[[#This Row],[Currency]],tbl_country[currency],0))</f>
        <v>0</v>
      </c>
      <c r="S376" t="b">
        <f>_xlfn.XLOOKUP(tbl_vendors[[#This Row],[Country]],tbl_country[country],tbl_country[currency],"NotFound")&lt;&gt;tbl_vendors[[#This Row],[Currency]]</f>
        <v>0</v>
      </c>
      <c r="T376" t="b">
        <f>ISNA(MATCH(tbl_vendors[[#This Row],[Payment_Terms]],tbl_payment_terms[Payment_Terms],0))</f>
        <v>0</v>
      </c>
      <c r="U376" t="b">
        <f>ISNA(MATCH(tbl_vendors[[#This Row],[Status]],tbl_status[valid_status]))</f>
        <v>1</v>
      </c>
      <c r="V376" t="b">
        <f ca="1">tbl_vendors[[#This Row],[Created_Date]]&gt;TODAY()</f>
        <v>0</v>
      </c>
      <c r="W376" t="b">
        <f>tbl_vendors[[#This Row],[Updated_Date]]&lt;tbl_vendors[[#This Row],[Created_Date]]</f>
        <v>0</v>
      </c>
      <c r="X376" t="b">
        <f>COUNTIF(tbl_vendors[Vendor_Name],tbl_vendors[[#This Row],[Vendor_Name]])&gt;1</f>
        <v>0</v>
      </c>
      <c r="Y376" s="14" cm="1">
        <f t="array" aca="1" ref="Y376" ca="1">IFERROR(SUM(L376:X376*1),4)</f>
        <v>1</v>
      </c>
      <c r="Z376" t="str">
        <f ca="1">IF(tbl_vendors[[#This Row],[error_count]]&gt;0,"FAIL","PASS")</f>
        <v>FAIL</v>
      </c>
    </row>
    <row r="377" spans="1:26" x14ac:dyDescent="0.3">
      <c r="A377" t="s">
        <v>1526</v>
      </c>
      <c r="B377" t="s">
        <v>1527</v>
      </c>
      <c r="C377" t="s">
        <v>153</v>
      </c>
      <c r="D377" t="s">
        <v>1528</v>
      </c>
      <c r="E377" t="s">
        <v>155</v>
      </c>
      <c r="F377" t="s">
        <v>32</v>
      </c>
      <c r="G377" t="s">
        <v>1529</v>
      </c>
      <c r="H377" t="s">
        <v>25</v>
      </c>
      <c r="I377" t="s">
        <v>26</v>
      </c>
      <c r="J377" s="1">
        <v>45038</v>
      </c>
      <c r="K377" s="1">
        <v>45087</v>
      </c>
      <c r="L377" t="b">
        <f>COUNTIF(tbl_vendors[Vendor_ID],tbl_vendors[[#This Row],[Vendor_ID]])&gt;1</f>
        <v>0</v>
      </c>
      <c r="M377" t="b">
        <f>ISBLANK(tbl_vendors[[#This Row],[Vendor_ID]])</f>
        <v>0</v>
      </c>
      <c r="N377" t="b">
        <f>LEN(TRIM(tbl_vendors[[#This Row],[Vendor_Name]]))=0</f>
        <v>0</v>
      </c>
      <c r="O377" t="b">
        <f>LEN(TRIM(tbl_vendors[[#This Row],[Email]]))=0</f>
        <v>0</v>
      </c>
      <c r="P377" t="b">
        <f>OR(ISERROR(FIND("@",tbl_vendors[[#This Row],[Email]])),ISERROR(FIND(".",tbl_vendors[[#This Row],[Email]])))</f>
        <v>0</v>
      </c>
      <c r="Q377" t="b">
        <f>ISNA(MATCH(tbl_vendors[[#This Row],[Country]],tbl_country[country],0))</f>
        <v>0</v>
      </c>
      <c r="R377" t="b">
        <f>ISNA(MATCH(tbl_vendors[[#This Row],[Currency]],tbl_country[currency],0))</f>
        <v>0</v>
      </c>
      <c r="S377" t="b">
        <f>_xlfn.XLOOKUP(tbl_vendors[[#This Row],[Country]],tbl_country[country],tbl_country[currency],"NotFound")&lt;&gt;tbl_vendors[[#This Row],[Currency]]</f>
        <v>0</v>
      </c>
      <c r="T377" t="b">
        <f>ISNA(MATCH(tbl_vendors[[#This Row],[Payment_Terms]],tbl_payment_terms[Payment_Terms],0))</f>
        <v>0</v>
      </c>
      <c r="U377" t="b">
        <f>ISNA(MATCH(tbl_vendors[[#This Row],[Status]],tbl_status[valid_status]))</f>
        <v>0</v>
      </c>
      <c r="V377" t="b">
        <f ca="1">tbl_vendors[[#This Row],[Created_Date]]&gt;TODAY()</f>
        <v>0</v>
      </c>
      <c r="W377" t="b">
        <f>tbl_vendors[[#This Row],[Updated_Date]]&lt;tbl_vendors[[#This Row],[Created_Date]]</f>
        <v>0</v>
      </c>
      <c r="X377" t="b">
        <f>COUNTIF(tbl_vendors[Vendor_Name],tbl_vendors[[#This Row],[Vendor_Name]])&gt;1</f>
        <v>0</v>
      </c>
      <c r="Y377" s="14" cm="1">
        <f t="array" aca="1" ref="Y377" ca="1">IFERROR(SUM(L377:X377*1),4)</f>
        <v>0</v>
      </c>
      <c r="Z377" t="str">
        <f ca="1">IF(tbl_vendors[[#This Row],[error_count]]&gt;0,"FAIL","PASS")</f>
        <v>PASS</v>
      </c>
    </row>
    <row r="378" spans="1:26" x14ac:dyDescent="0.3">
      <c r="A378" t="s">
        <v>1530</v>
      </c>
      <c r="B378" t="s">
        <v>1531</v>
      </c>
      <c r="C378" t="s">
        <v>109</v>
      </c>
      <c r="D378" t="s">
        <v>1532</v>
      </c>
      <c r="E378" t="s">
        <v>39</v>
      </c>
      <c r="F378" t="s">
        <v>75</v>
      </c>
      <c r="G378" t="s">
        <v>1533</v>
      </c>
      <c r="H378" t="s">
        <v>25</v>
      </c>
      <c r="I378" t="s">
        <v>53</v>
      </c>
      <c r="J378" s="1">
        <v>45843</v>
      </c>
      <c r="K378" s="1">
        <v>45945</v>
      </c>
      <c r="L378" t="b">
        <f>COUNTIF(tbl_vendors[Vendor_ID],tbl_vendors[[#This Row],[Vendor_ID]])&gt;1</f>
        <v>0</v>
      </c>
      <c r="M378" t="b">
        <f>ISBLANK(tbl_vendors[[#This Row],[Vendor_ID]])</f>
        <v>0</v>
      </c>
      <c r="N378" t="b">
        <f>LEN(TRIM(tbl_vendors[[#This Row],[Vendor_Name]]))=0</f>
        <v>0</v>
      </c>
      <c r="O378" t="b">
        <f>LEN(TRIM(tbl_vendors[[#This Row],[Email]]))=0</f>
        <v>0</v>
      </c>
      <c r="P378" t="b">
        <f>OR(ISERROR(FIND("@",tbl_vendors[[#This Row],[Email]])),ISERROR(FIND(".",tbl_vendors[[#This Row],[Email]])))</f>
        <v>0</v>
      </c>
      <c r="Q378" t="b">
        <f>ISNA(MATCH(tbl_vendors[[#This Row],[Country]],tbl_country[country],0))</f>
        <v>0</v>
      </c>
      <c r="R378" t="b">
        <f>ISNA(MATCH(tbl_vendors[[#This Row],[Currency]],tbl_country[currency],0))</f>
        <v>0</v>
      </c>
      <c r="S378" t="b">
        <f>_xlfn.XLOOKUP(tbl_vendors[[#This Row],[Country]],tbl_country[country],tbl_country[currency],"NotFound")&lt;&gt;tbl_vendors[[#This Row],[Currency]]</f>
        <v>1</v>
      </c>
      <c r="T378" t="b">
        <f>ISNA(MATCH(tbl_vendors[[#This Row],[Payment_Terms]],tbl_payment_terms[Payment_Terms],0))</f>
        <v>0</v>
      </c>
      <c r="U378" t="b">
        <f>ISNA(MATCH(tbl_vendors[[#This Row],[Status]],tbl_status[valid_status]))</f>
        <v>1</v>
      </c>
      <c r="V378" t="b">
        <f ca="1">tbl_vendors[[#This Row],[Created_Date]]&gt;TODAY()</f>
        <v>0</v>
      </c>
      <c r="W378" t="b">
        <f>tbl_vendors[[#This Row],[Updated_Date]]&lt;tbl_vendors[[#This Row],[Created_Date]]</f>
        <v>0</v>
      </c>
      <c r="X378" t="b">
        <f>COUNTIF(tbl_vendors[Vendor_Name],tbl_vendors[[#This Row],[Vendor_Name]])&gt;1</f>
        <v>0</v>
      </c>
      <c r="Y378" s="14" cm="1">
        <f t="array" aca="1" ref="Y378" ca="1">IFERROR(SUM(L378:X378*1),4)</f>
        <v>2</v>
      </c>
      <c r="Z378" t="str">
        <f ca="1">IF(tbl_vendors[[#This Row],[error_count]]&gt;0,"FAIL","PASS")</f>
        <v>FAIL</v>
      </c>
    </row>
    <row r="379" spans="1:26" x14ac:dyDescent="0.3">
      <c r="A379" t="s">
        <v>1534</v>
      </c>
      <c r="B379" t="s">
        <v>1535</v>
      </c>
      <c r="C379" t="s">
        <v>79</v>
      </c>
      <c r="D379" t="s">
        <v>1536</v>
      </c>
      <c r="E379" t="s">
        <v>39</v>
      </c>
      <c r="F379" t="s">
        <v>75</v>
      </c>
      <c r="G379" t="s">
        <v>1537</v>
      </c>
      <c r="H379" t="s">
        <v>42</v>
      </c>
      <c r="I379" t="s">
        <v>19</v>
      </c>
      <c r="J379" s="1">
        <v>44862</v>
      </c>
      <c r="K379" s="1">
        <v>45396</v>
      </c>
      <c r="L379" t="b">
        <f>COUNTIF(tbl_vendors[Vendor_ID],tbl_vendors[[#This Row],[Vendor_ID]])&gt;1</f>
        <v>0</v>
      </c>
      <c r="M379" t="b">
        <f>ISBLANK(tbl_vendors[[#This Row],[Vendor_ID]])</f>
        <v>0</v>
      </c>
      <c r="N379" t="b">
        <f>LEN(TRIM(tbl_vendors[[#This Row],[Vendor_Name]]))=0</f>
        <v>0</v>
      </c>
      <c r="O379" t="b">
        <f>LEN(TRIM(tbl_vendors[[#This Row],[Email]]))=0</f>
        <v>0</v>
      </c>
      <c r="P379" t="b">
        <f>OR(ISERROR(FIND("@",tbl_vendors[[#This Row],[Email]])),ISERROR(FIND(".",tbl_vendors[[#This Row],[Email]])))</f>
        <v>0</v>
      </c>
      <c r="Q379" t="b">
        <f>ISNA(MATCH(tbl_vendors[[#This Row],[Country]],tbl_country[country],0))</f>
        <v>0</v>
      </c>
      <c r="R379" t="b">
        <f>ISNA(MATCH(tbl_vendors[[#This Row],[Currency]],tbl_country[currency],0))</f>
        <v>0</v>
      </c>
      <c r="S379" t="b">
        <f>_xlfn.XLOOKUP(tbl_vendors[[#This Row],[Country]],tbl_country[country],tbl_country[currency],"NotFound")&lt;&gt;tbl_vendors[[#This Row],[Currency]]</f>
        <v>0</v>
      </c>
      <c r="T379" t="b">
        <f>ISNA(MATCH(tbl_vendors[[#This Row],[Payment_Terms]],tbl_payment_terms[Payment_Terms],0))</f>
        <v>0</v>
      </c>
      <c r="U379" t="b">
        <f>ISNA(MATCH(tbl_vendors[[#This Row],[Status]],tbl_status[valid_status]))</f>
        <v>0</v>
      </c>
      <c r="V379" t="b">
        <f ca="1">tbl_vendors[[#This Row],[Created_Date]]&gt;TODAY()</f>
        <v>0</v>
      </c>
      <c r="W379" t="b">
        <f>tbl_vendors[[#This Row],[Updated_Date]]&lt;tbl_vendors[[#This Row],[Created_Date]]</f>
        <v>0</v>
      </c>
      <c r="X379" t="b">
        <f>COUNTIF(tbl_vendors[Vendor_Name],tbl_vendors[[#This Row],[Vendor_Name]])&gt;1</f>
        <v>0</v>
      </c>
      <c r="Y379" s="14" cm="1">
        <f t="array" aca="1" ref="Y379" ca="1">IFERROR(SUM(L379:X379*1),4)</f>
        <v>0</v>
      </c>
      <c r="Z379" t="str">
        <f ca="1">IF(tbl_vendors[[#This Row],[error_count]]&gt;0,"FAIL","PASS")</f>
        <v>PASS</v>
      </c>
    </row>
    <row r="380" spans="1:26" x14ac:dyDescent="0.3">
      <c r="A380" t="s">
        <v>1538</v>
      </c>
      <c r="B380" t="s">
        <v>1539</v>
      </c>
      <c r="C380" t="s">
        <v>153</v>
      </c>
      <c r="D380" t="s">
        <v>1540</v>
      </c>
      <c r="E380" t="s">
        <v>155</v>
      </c>
      <c r="F380" t="s">
        <v>40</v>
      </c>
      <c r="G380" t="s">
        <v>1541</v>
      </c>
      <c r="H380" t="s">
        <v>69</v>
      </c>
      <c r="I380" t="s">
        <v>53</v>
      </c>
      <c r="J380" s="1">
        <v>45453</v>
      </c>
      <c r="K380" s="1">
        <v>45789</v>
      </c>
      <c r="L380" t="b">
        <f>COUNTIF(tbl_vendors[Vendor_ID],tbl_vendors[[#This Row],[Vendor_ID]])&gt;1</f>
        <v>0</v>
      </c>
      <c r="M380" t="b">
        <f>ISBLANK(tbl_vendors[[#This Row],[Vendor_ID]])</f>
        <v>0</v>
      </c>
      <c r="N380" t="b">
        <f>LEN(TRIM(tbl_vendors[[#This Row],[Vendor_Name]]))=0</f>
        <v>0</v>
      </c>
      <c r="O380" t="b">
        <f>LEN(TRIM(tbl_vendors[[#This Row],[Email]]))=0</f>
        <v>0</v>
      </c>
      <c r="P380" t="b">
        <f>OR(ISERROR(FIND("@",tbl_vendors[[#This Row],[Email]])),ISERROR(FIND(".",tbl_vendors[[#This Row],[Email]])))</f>
        <v>0</v>
      </c>
      <c r="Q380" t="b">
        <f>ISNA(MATCH(tbl_vendors[[#This Row],[Country]],tbl_country[country],0))</f>
        <v>0</v>
      </c>
      <c r="R380" t="b">
        <f>ISNA(MATCH(tbl_vendors[[#This Row],[Currency]],tbl_country[currency],0))</f>
        <v>0</v>
      </c>
      <c r="S380" t="b">
        <f>_xlfn.XLOOKUP(tbl_vendors[[#This Row],[Country]],tbl_country[country],tbl_country[currency],"NotFound")&lt;&gt;tbl_vendors[[#This Row],[Currency]]</f>
        <v>0</v>
      </c>
      <c r="T380" t="b">
        <f>ISNA(MATCH(tbl_vendors[[#This Row],[Payment_Terms]],tbl_payment_terms[Payment_Terms],0))</f>
        <v>0</v>
      </c>
      <c r="U380" t="b">
        <f>ISNA(MATCH(tbl_vendors[[#This Row],[Status]],tbl_status[valid_status]))</f>
        <v>1</v>
      </c>
      <c r="V380" t="b">
        <f ca="1">tbl_vendors[[#This Row],[Created_Date]]&gt;TODAY()</f>
        <v>0</v>
      </c>
      <c r="W380" t="b">
        <f>tbl_vendors[[#This Row],[Updated_Date]]&lt;tbl_vendors[[#This Row],[Created_Date]]</f>
        <v>0</v>
      </c>
      <c r="X380" t="b">
        <f>COUNTIF(tbl_vendors[Vendor_Name],tbl_vendors[[#This Row],[Vendor_Name]])&gt;1</f>
        <v>0</v>
      </c>
      <c r="Y380" s="14" cm="1">
        <f t="array" aca="1" ref="Y380" ca="1">IFERROR(SUM(L380:X380*1),4)</f>
        <v>1</v>
      </c>
      <c r="Z380" t="str">
        <f ca="1">IF(tbl_vendors[[#This Row],[error_count]]&gt;0,"FAIL","PASS")</f>
        <v>FAIL</v>
      </c>
    </row>
    <row r="381" spans="1:26" x14ac:dyDescent="0.3">
      <c r="A381" t="s">
        <v>1542</v>
      </c>
      <c r="B381" t="s">
        <v>1543</v>
      </c>
      <c r="C381" t="s">
        <v>29</v>
      </c>
      <c r="D381" t="s">
        <v>1544</v>
      </c>
      <c r="E381" t="s">
        <v>31</v>
      </c>
      <c r="F381" t="s">
        <v>32</v>
      </c>
      <c r="G381" t="s">
        <v>1545</v>
      </c>
      <c r="H381" t="s">
        <v>47</v>
      </c>
      <c r="I381" t="s">
        <v>26</v>
      </c>
      <c r="J381" s="1">
        <v>45553</v>
      </c>
      <c r="K381" s="1">
        <v>45835</v>
      </c>
      <c r="L381" t="b">
        <f>COUNTIF(tbl_vendors[Vendor_ID],tbl_vendors[[#This Row],[Vendor_ID]])&gt;1</f>
        <v>0</v>
      </c>
      <c r="M381" t="b">
        <f>ISBLANK(tbl_vendors[[#This Row],[Vendor_ID]])</f>
        <v>0</v>
      </c>
      <c r="N381" t="b">
        <f>LEN(TRIM(tbl_vendors[[#This Row],[Vendor_Name]]))=0</f>
        <v>0</v>
      </c>
      <c r="O381" t="b">
        <f>LEN(TRIM(tbl_vendors[[#This Row],[Email]]))=0</f>
        <v>0</v>
      </c>
      <c r="P381" t="b">
        <f>OR(ISERROR(FIND("@",tbl_vendors[[#This Row],[Email]])),ISERROR(FIND(".",tbl_vendors[[#This Row],[Email]])))</f>
        <v>0</v>
      </c>
      <c r="Q381" t="b">
        <f>ISNA(MATCH(tbl_vendors[[#This Row],[Country]],tbl_country[country],0))</f>
        <v>0</v>
      </c>
      <c r="R381" t="b">
        <f>ISNA(MATCH(tbl_vendors[[#This Row],[Currency]],tbl_country[currency],0))</f>
        <v>0</v>
      </c>
      <c r="S381" t="b">
        <f>_xlfn.XLOOKUP(tbl_vendors[[#This Row],[Country]],tbl_country[country],tbl_country[currency],"NotFound")&lt;&gt;tbl_vendors[[#This Row],[Currency]]</f>
        <v>0</v>
      </c>
      <c r="T381" t="b">
        <f>ISNA(MATCH(tbl_vendors[[#This Row],[Payment_Terms]],tbl_payment_terms[Payment_Terms],0))</f>
        <v>0</v>
      </c>
      <c r="U381" t="b">
        <f>ISNA(MATCH(tbl_vendors[[#This Row],[Status]],tbl_status[valid_status]))</f>
        <v>0</v>
      </c>
      <c r="V381" t="b">
        <f ca="1">tbl_vendors[[#This Row],[Created_Date]]&gt;TODAY()</f>
        <v>0</v>
      </c>
      <c r="W381" t="b">
        <f>tbl_vendors[[#This Row],[Updated_Date]]&lt;tbl_vendors[[#This Row],[Created_Date]]</f>
        <v>0</v>
      </c>
      <c r="X381" t="b">
        <f>COUNTIF(tbl_vendors[Vendor_Name],tbl_vendors[[#This Row],[Vendor_Name]])&gt;1</f>
        <v>0</v>
      </c>
      <c r="Y381" s="14" cm="1">
        <f t="array" aca="1" ref="Y381" ca="1">IFERROR(SUM(L381:X381*1),4)</f>
        <v>0</v>
      </c>
      <c r="Z381" t="str">
        <f ca="1">IF(tbl_vendors[[#This Row],[error_count]]&gt;0,"FAIL","PASS")</f>
        <v>PASS</v>
      </c>
    </row>
    <row r="382" spans="1:26" x14ac:dyDescent="0.3">
      <c r="A382" t="s">
        <v>1546</v>
      </c>
      <c r="B382" t="s">
        <v>1547</v>
      </c>
      <c r="C382" t="s">
        <v>100</v>
      </c>
      <c r="D382" t="s">
        <v>1548</v>
      </c>
      <c r="E382" t="s">
        <v>39</v>
      </c>
      <c r="F382" t="s">
        <v>23</v>
      </c>
      <c r="G382" t="s">
        <v>1549</v>
      </c>
      <c r="H382" t="s">
        <v>25</v>
      </c>
      <c r="I382" t="s">
        <v>53</v>
      </c>
      <c r="J382" s="1">
        <v>45381</v>
      </c>
      <c r="K382" s="1">
        <v>45885</v>
      </c>
      <c r="L382" t="b">
        <f>COUNTIF(tbl_vendors[Vendor_ID],tbl_vendors[[#This Row],[Vendor_ID]])&gt;1</f>
        <v>0</v>
      </c>
      <c r="M382" t="b">
        <f>ISBLANK(tbl_vendors[[#This Row],[Vendor_ID]])</f>
        <v>0</v>
      </c>
      <c r="N382" t="b">
        <f>LEN(TRIM(tbl_vendors[[#This Row],[Vendor_Name]]))=0</f>
        <v>0</v>
      </c>
      <c r="O382" t="b">
        <f>LEN(TRIM(tbl_vendors[[#This Row],[Email]]))=0</f>
        <v>0</v>
      </c>
      <c r="P382" t="b">
        <f>OR(ISERROR(FIND("@",tbl_vendors[[#This Row],[Email]])),ISERROR(FIND(".",tbl_vendors[[#This Row],[Email]])))</f>
        <v>0</v>
      </c>
      <c r="Q382" t="b">
        <f>ISNA(MATCH(tbl_vendors[[#This Row],[Country]],tbl_country[country],0))</f>
        <v>0</v>
      </c>
      <c r="R382" t="b">
        <f>ISNA(MATCH(tbl_vendors[[#This Row],[Currency]],tbl_country[currency],0))</f>
        <v>0</v>
      </c>
      <c r="S382" t="b">
        <f>_xlfn.XLOOKUP(tbl_vendors[[#This Row],[Country]],tbl_country[country],tbl_country[currency],"NotFound")&lt;&gt;tbl_vendors[[#This Row],[Currency]]</f>
        <v>0</v>
      </c>
      <c r="T382" t="b">
        <f>ISNA(MATCH(tbl_vendors[[#This Row],[Payment_Terms]],tbl_payment_terms[Payment_Terms],0))</f>
        <v>0</v>
      </c>
      <c r="U382" t="b">
        <f>ISNA(MATCH(tbl_vendors[[#This Row],[Status]],tbl_status[valid_status]))</f>
        <v>1</v>
      </c>
      <c r="V382" t="b">
        <f ca="1">tbl_vendors[[#This Row],[Created_Date]]&gt;TODAY()</f>
        <v>0</v>
      </c>
      <c r="W382" t="b">
        <f>tbl_vendors[[#This Row],[Updated_Date]]&lt;tbl_vendors[[#This Row],[Created_Date]]</f>
        <v>0</v>
      </c>
      <c r="X382" t="b">
        <f>COUNTIF(tbl_vendors[Vendor_Name],tbl_vendors[[#This Row],[Vendor_Name]])&gt;1</f>
        <v>0</v>
      </c>
      <c r="Y382" s="14" cm="1">
        <f t="array" aca="1" ref="Y382" ca="1">IFERROR(SUM(L382:X382*1),4)</f>
        <v>1</v>
      </c>
      <c r="Z382" t="str">
        <f ca="1">IF(tbl_vendors[[#This Row],[error_count]]&gt;0,"FAIL","PASS")</f>
        <v>FAIL</v>
      </c>
    </row>
    <row r="383" spans="1:26" x14ac:dyDescent="0.3">
      <c r="A383" t="s">
        <v>1550</v>
      </c>
      <c r="B383" t="s">
        <v>1551</v>
      </c>
      <c r="C383" t="s">
        <v>100</v>
      </c>
      <c r="D383" t="s">
        <v>1552</v>
      </c>
      <c r="E383" t="s">
        <v>39</v>
      </c>
      <c r="F383" t="s">
        <v>16</v>
      </c>
      <c r="G383" t="s">
        <v>1553</v>
      </c>
      <c r="H383" t="s">
        <v>69</v>
      </c>
      <c r="I383" t="s">
        <v>26</v>
      </c>
      <c r="J383" s="1">
        <v>45591</v>
      </c>
      <c r="K383" s="1">
        <v>45999</v>
      </c>
      <c r="L383" t="b">
        <f>COUNTIF(tbl_vendors[Vendor_ID],tbl_vendors[[#This Row],[Vendor_ID]])&gt;1</f>
        <v>0</v>
      </c>
      <c r="M383" t="b">
        <f>ISBLANK(tbl_vendors[[#This Row],[Vendor_ID]])</f>
        <v>0</v>
      </c>
      <c r="N383" t="b">
        <f>LEN(TRIM(tbl_vendors[[#This Row],[Vendor_Name]]))=0</f>
        <v>0</v>
      </c>
      <c r="O383" t="b">
        <f>LEN(TRIM(tbl_vendors[[#This Row],[Email]]))=0</f>
        <v>0</v>
      </c>
      <c r="P383" t="b">
        <f>OR(ISERROR(FIND("@",tbl_vendors[[#This Row],[Email]])),ISERROR(FIND(".",tbl_vendors[[#This Row],[Email]])))</f>
        <v>0</v>
      </c>
      <c r="Q383" t="b">
        <f>ISNA(MATCH(tbl_vendors[[#This Row],[Country]],tbl_country[country],0))</f>
        <v>0</v>
      </c>
      <c r="R383" t="b">
        <f>ISNA(MATCH(tbl_vendors[[#This Row],[Currency]],tbl_country[currency],0))</f>
        <v>0</v>
      </c>
      <c r="S383" t="b">
        <f>_xlfn.XLOOKUP(tbl_vendors[[#This Row],[Country]],tbl_country[country],tbl_country[currency],"NotFound")&lt;&gt;tbl_vendors[[#This Row],[Currency]]</f>
        <v>0</v>
      </c>
      <c r="T383" t="b">
        <f>ISNA(MATCH(tbl_vendors[[#This Row],[Payment_Terms]],tbl_payment_terms[Payment_Terms],0))</f>
        <v>0</v>
      </c>
      <c r="U383" t="b">
        <f>ISNA(MATCH(tbl_vendors[[#This Row],[Status]],tbl_status[valid_status]))</f>
        <v>0</v>
      </c>
      <c r="V383" t="b">
        <f ca="1">tbl_vendors[[#This Row],[Created_Date]]&gt;TODAY()</f>
        <v>0</v>
      </c>
      <c r="W383" t="b">
        <f>tbl_vendors[[#This Row],[Updated_Date]]&lt;tbl_vendors[[#This Row],[Created_Date]]</f>
        <v>0</v>
      </c>
      <c r="X383" t="b">
        <f>COUNTIF(tbl_vendors[Vendor_Name],tbl_vendors[[#This Row],[Vendor_Name]])&gt;1</f>
        <v>0</v>
      </c>
      <c r="Y383" s="14" cm="1">
        <f t="array" aca="1" ref="Y383" ca="1">IFERROR(SUM(L383:X383*1),4)</f>
        <v>0</v>
      </c>
      <c r="Z383" t="str">
        <f ca="1">IF(tbl_vendors[[#This Row],[error_count]]&gt;0,"FAIL","PASS")</f>
        <v>PASS</v>
      </c>
    </row>
    <row r="384" spans="1:26" x14ac:dyDescent="0.3">
      <c r="A384" t="s">
        <v>1554</v>
      </c>
      <c r="B384" t="s">
        <v>701</v>
      </c>
      <c r="C384" t="s">
        <v>109</v>
      </c>
      <c r="D384" t="s">
        <v>1555</v>
      </c>
      <c r="E384" t="s">
        <v>39</v>
      </c>
      <c r="F384" t="s">
        <v>16</v>
      </c>
      <c r="G384" t="s">
        <v>1556</v>
      </c>
      <c r="H384" t="s">
        <v>34</v>
      </c>
      <c r="I384" t="s">
        <v>19</v>
      </c>
      <c r="J384" s="1">
        <v>45079</v>
      </c>
      <c r="K384" s="1">
        <v>46023</v>
      </c>
      <c r="L384" t="b">
        <f>COUNTIF(tbl_vendors[Vendor_ID],tbl_vendors[[#This Row],[Vendor_ID]])&gt;1</f>
        <v>0</v>
      </c>
      <c r="M384" t="b">
        <f>ISBLANK(tbl_vendors[[#This Row],[Vendor_ID]])</f>
        <v>0</v>
      </c>
      <c r="N384" t="b">
        <f>LEN(TRIM(tbl_vendors[[#This Row],[Vendor_Name]]))=0</f>
        <v>0</v>
      </c>
      <c r="O384" t="b">
        <f>LEN(TRIM(tbl_vendors[[#This Row],[Email]]))=0</f>
        <v>0</v>
      </c>
      <c r="P384" t="b">
        <f>OR(ISERROR(FIND("@",tbl_vendors[[#This Row],[Email]])),ISERROR(FIND(".",tbl_vendors[[#This Row],[Email]])))</f>
        <v>0</v>
      </c>
      <c r="Q384" t="b">
        <f>ISNA(MATCH(tbl_vendors[[#This Row],[Country]],tbl_country[country],0))</f>
        <v>0</v>
      </c>
      <c r="R384" t="b">
        <f>ISNA(MATCH(tbl_vendors[[#This Row],[Currency]],tbl_country[currency],0))</f>
        <v>0</v>
      </c>
      <c r="S384" t="b">
        <f>_xlfn.XLOOKUP(tbl_vendors[[#This Row],[Country]],tbl_country[country],tbl_country[currency],"NotFound")&lt;&gt;tbl_vendors[[#This Row],[Currency]]</f>
        <v>1</v>
      </c>
      <c r="T384" t="b">
        <f>ISNA(MATCH(tbl_vendors[[#This Row],[Payment_Terms]],tbl_payment_terms[Payment_Terms],0))</f>
        <v>0</v>
      </c>
      <c r="U384" t="b">
        <f>ISNA(MATCH(tbl_vendors[[#This Row],[Status]],tbl_status[valid_status]))</f>
        <v>0</v>
      </c>
      <c r="V384" t="b">
        <f ca="1">tbl_vendors[[#This Row],[Created_Date]]&gt;TODAY()</f>
        <v>0</v>
      </c>
      <c r="W384" t="b">
        <f>tbl_vendors[[#This Row],[Updated_Date]]&lt;tbl_vendors[[#This Row],[Created_Date]]</f>
        <v>0</v>
      </c>
      <c r="X384" t="b">
        <f>COUNTIF(tbl_vendors[Vendor_Name],tbl_vendors[[#This Row],[Vendor_Name]])&gt;1</f>
        <v>1</v>
      </c>
      <c r="Y384" s="14" cm="1">
        <f t="array" aca="1" ref="Y384" ca="1">IFERROR(SUM(L384:X384*1),4)</f>
        <v>2</v>
      </c>
      <c r="Z384" t="str">
        <f ca="1">IF(tbl_vendors[[#This Row],[error_count]]&gt;0,"FAIL","PASS")</f>
        <v>FAIL</v>
      </c>
    </row>
    <row r="385" spans="1:26" x14ac:dyDescent="0.3">
      <c r="A385" t="s">
        <v>1557</v>
      </c>
      <c r="B385" t="s">
        <v>1558</v>
      </c>
      <c r="C385" t="s">
        <v>72</v>
      </c>
      <c r="D385" t="s">
        <v>1559</v>
      </c>
      <c r="E385" t="s">
        <v>74</v>
      </c>
      <c r="F385" t="s">
        <v>32</v>
      </c>
      <c r="G385" t="s">
        <v>1560</v>
      </c>
      <c r="H385" t="s">
        <v>25</v>
      </c>
      <c r="I385" t="s">
        <v>19</v>
      </c>
      <c r="J385" s="1">
        <v>45690</v>
      </c>
      <c r="K385" s="1">
        <v>45822</v>
      </c>
      <c r="L385" t="b">
        <f>COUNTIF(tbl_vendors[Vendor_ID],tbl_vendors[[#This Row],[Vendor_ID]])&gt;1</f>
        <v>0</v>
      </c>
      <c r="M385" t="b">
        <f>ISBLANK(tbl_vendors[[#This Row],[Vendor_ID]])</f>
        <v>0</v>
      </c>
      <c r="N385" t="b">
        <f>LEN(TRIM(tbl_vendors[[#This Row],[Vendor_Name]]))=0</f>
        <v>0</v>
      </c>
      <c r="O385" t="b">
        <f>LEN(TRIM(tbl_vendors[[#This Row],[Email]]))=0</f>
        <v>0</v>
      </c>
      <c r="P385" t="b">
        <f>OR(ISERROR(FIND("@",tbl_vendors[[#This Row],[Email]])),ISERROR(FIND(".",tbl_vendors[[#This Row],[Email]])))</f>
        <v>0</v>
      </c>
      <c r="Q385" t="b">
        <f>ISNA(MATCH(tbl_vendors[[#This Row],[Country]],tbl_country[country],0))</f>
        <v>0</v>
      </c>
      <c r="R385" t="b">
        <f>ISNA(MATCH(tbl_vendors[[#This Row],[Currency]],tbl_country[currency],0))</f>
        <v>1</v>
      </c>
      <c r="S385" t="b">
        <f>_xlfn.XLOOKUP(tbl_vendors[[#This Row],[Country]],tbl_country[country],tbl_country[currency],"NotFound")&lt;&gt;tbl_vendors[[#This Row],[Currency]]</f>
        <v>1</v>
      </c>
      <c r="T385" t="b">
        <f>ISNA(MATCH(tbl_vendors[[#This Row],[Payment_Terms]],tbl_payment_terms[Payment_Terms],0))</f>
        <v>0</v>
      </c>
      <c r="U385" t="b">
        <f>ISNA(MATCH(tbl_vendors[[#This Row],[Status]],tbl_status[valid_status]))</f>
        <v>0</v>
      </c>
      <c r="V385" t="b">
        <f ca="1">tbl_vendors[[#This Row],[Created_Date]]&gt;TODAY()</f>
        <v>0</v>
      </c>
      <c r="W385" t="b">
        <f>tbl_vendors[[#This Row],[Updated_Date]]&lt;tbl_vendors[[#This Row],[Created_Date]]</f>
        <v>0</v>
      </c>
      <c r="X385" t="b">
        <f>COUNTIF(tbl_vendors[Vendor_Name],tbl_vendors[[#This Row],[Vendor_Name]])&gt;1</f>
        <v>0</v>
      </c>
      <c r="Y385" s="14" cm="1">
        <f t="array" aca="1" ref="Y385" ca="1">IFERROR(SUM(L385:X385*1),4)</f>
        <v>2</v>
      </c>
      <c r="Z385" t="str">
        <f ca="1">IF(tbl_vendors[[#This Row],[error_count]]&gt;0,"FAIL","PASS")</f>
        <v>FAIL</v>
      </c>
    </row>
    <row r="386" spans="1:26" x14ac:dyDescent="0.3">
      <c r="A386" t="s">
        <v>1561</v>
      </c>
      <c r="B386" t="s">
        <v>1562</v>
      </c>
      <c r="C386" t="s">
        <v>72</v>
      </c>
      <c r="D386" t="s">
        <v>1563</v>
      </c>
      <c r="E386" t="s">
        <v>74</v>
      </c>
      <c r="F386" t="s">
        <v>16</v>
      </c>
      <c r="G386" t="s">
        <v>1564</v>
      </c>
      <c r="H386" t="s">
        <v>69</v>
      </c>
      <c r="I386" t="s">
        <v>19</v>
      </c>
      <c r="J386" s="1">
        <v>45074</v>
      </c>
      <c r="K386" s="1">
        <v>45936</v>
      </c>
      <c r="L386" t="b">
        <f>COUNTIF(tbl_vendors[Vendor_ID],tbl_vendors[[#This Row],[Vendor_ID]])&gt;1</f>
        <v>0</v>
      </c>
      <c r="M386" t="b">
        <f>ISBLANK(tbl_vendors[[#This Row],[Vendor_ID]])</f>
        <v>0</v>
      </c>
      <c r="N386" t="b">
        <f>LEN(TRIM(tbl_vendors[[#This Row],[Vendor_Name]]))=0</f>
        <v>0</v>
      </c>
      <c r="O386" t="b">
        <f>LEN(TRIM(tbl_vendors[[#This Row],[Email]]))=0</f>
        <v>0</v>
      </c>
      <c r="P386" t="b">
        <f>OR(ISERROR(FIND("@",tbl_vendors[[#This Row],[Email]])),ISERROR(FIND(".",tbl_vendors[[#This Row],[Email]])))</f>
        <v>0</v>
      </c>
      <c r="Q386" t="b">
        <f>ISNA(MATCH(tbl_vendors[[#This Row],[Country]],tbl_country[country],0))</f>
        <v>0</v>
      </c>
      <c r="R386" t="b">
        <f>ISNA(MATCH(tbl_vendors[[#This Row],[Currency]],tbl_country[currency],0))</f>
        <v>1</v>
      </c>
      <c r="S386" t="b">
        <f>_xlfn.XLOOKUP(tbl_vendors[[#This Row],[Country]],tbl_country[country],tbl_country[currency],"NotFound")&lt;&gt;tbl_vendors[[#This Row],[Currency]]</f>
        <v>1</v>
      </c>
      <c r="T386" t="b">
        <f>ISNA(MATCH(tbl_vendors[[#This Row],[Payment_Terms]],tbl_payment_terms[Payment_Terms],0))</f>
        <v>0</v>
      </c>
      <c r="U386" t="b">
        <f>ISNA(MATCH(tbl_vendors[[#This Row],[Status]],tbl_status[valid_status]))</f>
        <v>0</v>
      </c>
      <c r="V386" t="b">
        <f ca="1">tbl_vendors[[#This Row],[Created_Date]]&gt;TODAY()</f>
        <v>0</v>
      </c>
      <c r="W386" t="b">
        <f>tbl_vendors[[#This Row],[Updated_Date]]&lt;tbl_vendors[[#This Row],[Created_Date]]</f>
        <v>0</v>
      </c>
      <c r="X386" t="b">
        <f>COUNTIF(tbl_vendors[Vendor_Name],tbl_vendors[[#This Row],[Vendor_Name]])&gt;1</f>
        <v>0</v>
      </c>
      <c r="Y386" s="14" cm="1">
        <f t="array" aca="1" ref="Y386" ca="1">IFERROR(SUM(L386:X386*1),4)</f>
        <v>2</v>
      </c>
      <c r="Z386" t="str">
        <f ca="1">IF(tbl_vendors[[#This Row],[error_count]]&gt;0,"FAIL","PASS")</f>
        <v>FAIL</v>
      </c>
    </row>
    <row r="387" spans="1:26" x14ac:dyDescent="0.3">
      <c r="A387" t="s">
        <v>1565</v>
      </c>
      <c r="B387" t="s">
        <v>1566</v>
      </c>
      <c r="C387" t="s">
        <v>100</v>
      </c>
      <c r="D387" t="s">
        <v>1567</v>
      </c>
      <c r="E387" t="s">
        <v>39</v>
      </c>
      <c r="F387" t="s">
        <v>16</v>
      </c>
      <c r="G387" t="s">
        <v>1568</v>
      </c>
      <c r="H387" t="s">
        <v>34</v>
      </c>
      <c r="I387" t="s">
        <v>26</v>
      </c>
      <c r="J387" s="1">
        <v>45473</v>
      </c>
      <c r="K387" s="1">
        <v>46046</v>
      </c>
      <c r="L387" t="b">
        <f>COUNTIF(tbl_vendors[Vendor_ID],tbl_vendors[[#This Row],[Vendor_ID]])&gt;1</f>
        <v>0</v>
      </c>
      <c r="M387" t="b">
        <f>ISBLANK(tbl_vendors[[#This Row],[Vendor_ID]])</f>
        <v>0</v>
      </c>
      <c r="N387" t="b">
        <f>LEN(TRIM(tbl_vendors[[#This Row],[Vendor_Name]]))=0</f>
        <v>0</v>
      </c>
      <c r="O387" t="b">
        <f>LEN(TRIM(tbl_vendors[[#This Row],[Email]]))=0</f>
        <v>0</v>
      </c>
      <c r="P387" t="b">
        <f>OR(ISERROR(FIND("@",tbl_vendors[[#This Row],[Email]])),ISERROR(FIND(".",tbl_vendors[[#This Row],[Email]])))</f>
        <v>0</v>
      </c>
      <c r="Q387" t="b">
        <f>ISNA(MATCH(tbl_vendors[[#This Row],[Country]],tbl_country[country],0))</f>
        <v>0</v>
      </c>
      <c r="R387" t="b">
        <f>ISNA(MATCH(tbl_vendors[[#This Row],[Currency]],tbl_country[currency],0))</f>
        <v>0</v>
      </c>
      <c r="S387" t="b">
        <f>_xlfn.XLOOKUP(tbl_vendors[[#This Row],[Country]],tbl_country[country],tbl_country[currency],"NotFound")&lt;&gt;tbl_vendors[[#This Row],[Currency]]</f>
        <v>0</v>
      </c>
      <c r="T387" t="b">
        <f>ISNA(MATCH(tbl_vendors[[#This Row],[Payment_Terms]],tbl_payment_terms[Payment_Terms],0))</f>
        <v>0</v>
      </c>
      <c r="U387" t="b">
        <f>ISNA(MATCH(tbl_vendors[[#This Row],[Status]],tbl_status[valid_status]))</f>
        <v>0</v>
      </c>
      <c r="V387" t="b">
        <f ca="1">tbl_vendors[[#This Row],[Created_Date]]&gt;TODAY()</f>
        <v>0</v>
      </c>
      <c r="W387" t="b">
        <f>tbl_vendors[[#This Row],[Updated_Date]]&lt;tbl_vendors[[#This Row],[Created_Date]]</f>
        <v>0</v>
      </c>
      <c r="X387" t="b">
        <f>COUNTIF(tbl_vendors[Vendor_Name],tbl_vendors[[#This Row],[Vendor_Name]])&gt;1</f>
        <v>0</v>
      </c>
      <c r="Y387" s="14" cm="1">
        <f t="array" aca="1" ref="Y387" ca="1">IFERROR(SUM(L387:X387*1),4)</f>
        <v>0</v>
      </c>
      <c r="Z387" t="str">
        <f ca="1">IF(tbl_vendors[[#This Row],[error_count]]&gt;0,"FAIL","PASS")</f>
        <v>PASS</v>
      </c>
    </row>
    <row r="388" spans="1:26" x14ac:dyDescent="0.3">
      <c r="A388" t="s">
        <v>1569</v>
      </c>
      <c r="B388" t="s">
        <v>1570</v>
      </c>
      <c r="C388" t="s">
        <v>153</v>
      </c>
      <c r="D388" t="s">
        <v>1571</v>
      </c>
      <c r="E388" t="s">
        <v>155</v>
      </c>
      <c r="F388" t="s">
        <v>32</v>
      </c>
      <c r="G388" t="s">
        <v>1572</v>
      </c>
      <c r="H388" t="s">
        <v>69</v>
      </c>
      <c r="I388" t="s">
        <v>19</v>
      </c>
      <c r="J388" s="1">
        <v>46082</v>
      </c>
      <c r="K388" s="1">
        <v>46194</v>
      </c>
      <c r="L388" t="b">
        <f>COUNTIF(tbl_vendors[Vendor_ID],tbl_vendors[[#This Row],[Vendor_ID]])&gt;1</f>
        <v>0</v>
      </c>
      <c r="M388" t="b">
        <f>ISBLANK(tbl_vendors[[#This Row],[Vendor_ID]])</f>
        <v>0</v>
      </c>
      <c r="N388" t="b">
        <f>LEN(TRIM(tbl_vendors[[#This Row],[Vendor_Name]]))=0</f>
        <v>0</v>
      </c>
      <c r="O388" t="b">
        <f>LEN(TRIM(tbl_vendors[[#This Row],[Email]]))=0</f>
        <v>0</v>
      </c>
      <c r="P388" t="b">
        <f>OR(ISERROR(FIND("@",tbl_vendors[[#This Row],[Email]])),ISERROR(FIND(".",tbl_vendors[[#This Row],[Email]])))</f>
        <v>0</v>
      </c>
      <c r="Q388" t="b">
        <f>ISNA(MATCH(tbl_vendors[[#This Row],[Country]],tbl_country[country],0))</f>
        <v>0</v>
      </c>
      <c r="R388" t="b">
        <f>ISNA(MATCH(tbl_vendors[[#This Row],[Currency]],tbl_country[currency],0))</f>
        <v>0</v>
      </c>
      <c r="S388" t="b">
        <f>_xlfn.XLOOKUP(tbl_vendors[[#This Row],[Country]],tbl_country[country],tbl_country[currency],"NotFound")&lt;&gt;tbl_vendors[[#This Row],[Currency]]</f>
        <v>0</v>
      </c>
      <c r="T388" t="b">
        <f>ISNA(MATCH(tbl_vendors[[#This Row],[Payment_Terms]],tbl_payment_terms[Payment_Terms],0))</f>
        <v>0</v>
      </c>
      <c r="U388" t="b">
        <f>ISNA(MATCH(tbl_vendors[[#This Row],[Status]],tbl_status[valid_status]))</f>
        <v>0</v>
      </c>
      <c r="V388" t="b">
        <f ca="1">tbl_vendors[[#This Row],[Created_Date]]&gt;TODAY()</f>
        <v>0</v>
      </c>
      <c r="W388" t="b">
        <f>tbl_vendors[[#This Row],[Updated_Date]]&lt;tbl_vendors[[#This Row],[Created_Date]]</f>
        <v>0</v>
      </c>
      <c r="X388" t="b">
        <f>COUNTIF(tbl_vendors[Vendor_Name],tbl_vendors[[#This Row],[Vendor_Name]])&gt;1</f>
        <v>0</v>
      </c>
      <c r="Y388" s="14" cm="1">
        <f t="array" aca="1" ref="Y388" ca="1">IFERROR(SUM(L388:X388*1),4)</f>
        <v>0</v>
      </c>
      <c r="Z388" t="str">
        <f ca="1">IF(tbl_vendors[[#This Row],[error_count]]&gt;0,"FAIL","PASS")</f>
        <v>PASS</v>
      </c>
    </row>
    <row r="389" spans="1:26" x14ac:dyDescent="0.3">
      <c r="A389" t="s">
        <v>1573</v>
      </c>
      <c r="B389" t="s">
        <v>1574</v>
      </c>
      <c r="C389" t="s">
        <v>109</v>
      </c>
      <c r="D389" t="s">
        <v>1575</v>
      </c>
      <c r="E389" t="s">
        <v>39</v>
      </c>
      <c r="F389" t="s">
        <v>32</v>
      </c>
      <c r="G389" t="s">
        <v>1576</v>
      </c>
      <c r="H389" t="s">
        <v>42</v>
      </c>
      <c r="I389" t="s">
        <v>19</v>
      </c>
      <c r="J389" s="1">
        <v>44786</v>
      </c>
      <c r="K389" s="1">
        <v>44817</v>
      </c>
      <c r="L389" t="b">
        <f>COUNTIF(tbl_vendors[Vendor_ID],tbl_vendors[[#This Row],[Vendor_ID]])&gt;1</f>
        <v>0</v>
      </c>
      <c r="M389" t="b">
        <f>ISBLANK(tbl_vendors[[#This Row],[Vendor_ID]])</f>
        <v>0</v>
      </c>
      <c r="N389" t="b">
        <f>LEN(TRIM(tbl_vendors[[#This Row],[Vendor_Name]]))=0</f>
        <v>0</v>
      </c>
      <c r="O389" t="b">
        <f>LEN(TRIM(tbl_vendors[[#This Row],[Email]]))=0</f>
        <v>0</v>
      </c>
      <c r="P389" t="b">
        <f>OR(ISERROR(FIND("@",tbl_vendors[[#This Row],[Email]])),ISERROR(FIND(".",tbl_vendors[[#This Row],[Email]])))</f>
        <v>0</v>
      </c>
      <c r="Q389" t="b">
        <f>ISNA(MATCH(tbl_vendors[[#This Row],[Country]],tbl_country[country],0))</f>
        <v>0</v>
      </c>
      <c r="R389" t="b">
        <f>ISNA(MATCH(tbl_vendors[[#This Row],[Currency]],tbl_country[currency],0))</f>
        <v>0</v>
      </c>
      <c r="S389" t="b">
        <f>_xlfn.XLOOKUP(tbl_vendors[[#This Row],[Country]],tbl_country[country],tbl_country[currency],"NotFound")&lt;&gt;tbl_vendors[[#This Row],[Currency]]</f>
        <v>1</v>
      </c>
      <c r="T389" t="b">
        <f>ISNA(MATCH(tbl_vendors[[#This Row],[Payment_Terms]],tbl_payment_terms[Payment_Terms],0))</f>
        <v>0</v>
      </c>
      <c r="U389" t="b">
        <f>ISNA(MATCH(tbl_vendors[[#This Row],[Status]],tbl_status[valid_status]))</f>
        <v>0</v>
      </c>
      <c r="V389" t="b">
        <f ca="1">tbl_vendors[[#This Row],[Created_Date]]&gt;TODAY()</f>
        <v>0</v>
      </c>
      <c r="W389" t="b">
        <f>tbl_vendors[[#This Row],[Updated_Date]]&lt;tbl_vendors[[#This Row],[Created_Date]]</f>
        <v>0</v>
      </c>
      <c r="X389" t="b">
        <f>COUNTIF(tbl_vendors[Vendor_Name],tbl_vendors[[#This Row],[Vendor_Name]])&gt;1</f>
        <v>0</v>
      </c>
      <c r="Y389" s="14" cm="1">
        <f t="array" aca="1" ref="Y389" ca="1">IFERROR(SUM(L389:X389*1),4)</f>
        <v>1</v>
      </c>
      <c r="Z389" t="str">
        <f ca="1">IF(tbl_vendors[[#This Row],[error_count]]&gt;0,"FAIL","PASS")</f>
        <v>FAIL</v>
      </c>
    </row>
    <row r="390" spans="1:26" x14ac:dyDescent="0.3">
      <c r="A390" t="s">
        <v>1577</v>
      </c>
      <c r="B390" t="s">
        <v>1578</v>
      </c>
      <c r="C390" t="s">
        <v>109</v>
      </c>
      <c r="D390" t="s">
        <v>1579</v>
      </c>
      <c r="E390" t="s">
        <v>39</v>
      </c>
      <c r="F390" t="s">
        <v>32</v>
      </c>
      <c r="G390" t="s">
        <v>1580</v>
      </c>
      <c r="H390" t="s">
        <v>52</v>
      </c>
      <c r="I390" t="s">
        <v>26</v>
      </c>
      <c r="J390" s="1">
        <v>44804</v>
      </c>
      <c r="K390" s="1">
        <v>45339</v>
      </c>
      <c r="L390" t="b">
        <f>COUNTIF(tbl_vendors[Vendor_ID],tbl_vendors[[#This Row],[Vendor_ID]])&gt;1</f>
        <v>0</v>
      </c>
      <c r="M390" t="b">
        <f>ISBLANK(tbl_vendors[[#This Row],[Vendor_ID]])</f>
        <v>0</v>
      </c>
      <c r="N390" t="b">
        <f>LEN(TRIM(tbl_vendors[[#This Row],[Vendor_Name]]))=0</f>
        <v>0</v>
      </c>
      <c r="O390" t="b">
        <f>LEN(TRIM(tbl_vendors[[#This Row],[Email]]))=0</f>
        <v>0</v>
      </c>
      <c r="P390" t="b">
        <f>OR(ISERROR(FIND("@",tbl_vendors[[#This Row],[Email]])),ISERROR(FIND(".",tbl_vendors[[#This Row],[Email]])))</f>
        <v>0</v>
      </c>
      <c r="Q390" t="b">
        <f>ISNA(MATCH(tbl_vendors[[#This Row],[Country]],tbl_country[country],0))</f>
        <v>0</v>
      </c>
      <c r="R390" t="b">
        <f>ISNA(MATCH(tbl_vendors[[#This Row],[Currency]],tbl_country[currency],0))</f>
        <v>0</v>
      </c>
      <c r="S390" t="b">
        <f>_xlfn.XLOOKUP(tbl_vendors[[#This Row],[Country]],tbl_country[country],tbl_country[currency],"NotFound")&lt;&gt;tbl_vendors[[#This Row],[Currency]]</f>
        <v>1</v>
      </c>
      <c r="T390" t="b">
        <f>ISNA(MATCH(tbl_vendors[[#This Row],[Payment_Terms]],tbl_payment_terms[Payment_Terms],0))</f>
        <v>0</v>
      </c>
      <c r="U390" t="b">
        <f>ISNA(MATCH(tbl_vendors[[#This Row],[Status]],tbl_status[valid_status]))</f>
        <v>0</v>
      </c>
      <c r="V390" t="b">
        <f ca="1">tbl_vendors[[#This Row],[Created_Date]]&gt;TODAY()</f>
        <v>0</v>
      </c>
      <c r="W390" t="b">
        <f>tbl_vendors[[#This Row],[Updated_Date]]&lt;tbl_vendors[[#This Row],[Created_Date]]</f>
        <v>0</v>
      </c>
      <c r="X390" t="b">
        <f>COUNTIF(tbl_vendors[Vendor_Name],tbl_vendors[[#This Row],[Vendor_Name]])&gt;1</f>
        <v>0</v>
      </c>
      <c r="Y390" s="14" cm="1">
        <f t="array" aca="1" ref="Y390" ca="1">IFERROR(SUM(L390:X390*1),4)</f>
        <v>1</v>
      </c>
      <c r="Z390" t="str">
        <f ca="1">IF(tbl_vendors[[#This Row],[error_count]]&gt;0,"FAIL","PASS")</f>
        <v>FAIL</v>
      </c>
    </row>
    <row r="391" spans="1:26" x14ac:dyDescent="0.3">
      <c r="A391" t="s">
        <v>1581</v>
      </c>
      <c r="B391" t="s">
        <v>1582</v>
      </c>
      <c r="C391" t="s">
        <v>29</v>
      </c>
      <c r="D391" t="s">
        <v>1583</v>
      </c>
      <c r="E391" t="s">
        <v>31</v>
      </c>
      <c r="F391" t="s">
        <v>16</v>
      </c>
      <c r="G391" t="s">
        <v>1584</v>
      </c>
      <c r="H391" t="s">
        <v>47</v>
      </c>
      <c r="I391" t="s">
        <v>53</v>
      </c>
      <c r="J391" s="1">
        <v>46148</v>
      </c>
      <c r="K391" s="1">
        <v>46194</v>
      </c>
      <c r="L391" t="b">
        <f>COUNTIF(tbl_vendors[Vendor_ID],tbl_vendors[[#This Row],[Vendor_ID]])&gt;1</f>
        <v>0</v>
      </c>
      <c r="M391" t="b">
        <f>ISBLANK(tbl_vendors[[#This Row],[Vendor_ID]])</f>
        <v>0</v>
      </c>
      <c r="N391" t="b">
        <f>LEN(TRIM(tbl_vendors[[#This Row],[Vendor_Name]]))=0</f>
        <v>0</v>
      </c>
      <c r="O391" t="b">
        <f>LEN(TRIM(tbl_vendors[[#This Row],[Email]]))=0</f>
        <v>0</v>
      </c>
      <c r="P391" t="b">
        <f>OR(ISERROR(FIND("@",tbl_vendors[[#This Row],[Email]])),ISERROR(FIND(".",tbl_vendors[[#This Row],[Email]])))</f>
        <v>0</v>
      </c>
      <c r="Q391" t="b">
        <f>ISNA(MATCH(tbl_vendors[[#This Row],[Country]],tbl_country[country],0))</f>
        <v>0</v>
      </c>
      <c r="R391" t="b">
        <f>ISNA(MATCH(tbl_vendors[[#This Row],[Currency]],tbl_country[currency],0))</f>
        <v>0</v>
      </c>
      <c r="S391" t="b">
        <f>_xlfn.XLOOKUP(tbl_vendors[[#This Row],[Country]],tbl_country[country],tbl_country[currency],"NotFound")&lt;&gt;tbl_vendors[[#This Row],[Currency]]</f>
        <v>0</v>
      </c>
      <c r="T391" t="b">
        <f>ISNA(MATCH(tbl_vendors[[#This Row],[Payment_Terms]],tbl_payment_terms[Payment_Terms],0))</f>
        <v>0</v>
      </c>
      <c r="U391" t="b">
        <f>ISNA(MATCH(tbl_vendors[[#This Row],[Status]],tbl_status[valid_status]))</f>
        <v>1</v>
      </c>
      <c r="V391" t="b">
        <f ca="1">tbl_vendors[[#This Row],[Created_Date]]&gt;TODAY()</f>
        <v>0</v>
      </c>
      <c r="W391" t="b">
        <f>tbl_vendors[[#This Row],[Updated_Date]]&lt;tbl_vendors[[#This Row],[Created_Date]]</f>
        <v>0</v>
      </c>
      <c r="X391" t="b">
        <f>COUNTIF(tbl_vendors[Vendor_Name],tbl_vendors[[#This Row],[Vendor_Name]])&gt;1</f>
        <v>0</v>
      </c>
      <c r="Y391" s="14" cm="1">
        <f t="array" aca="1" ref="Y391" ca="1">IFERROR(SUM(L391:X391*1),4)</f>
        <v>1</v>
      </c>
      <c r="Z391" t="str">
        <f ca="1">IF(tbl_vendors[[#This Row],[error_count]]&gt;0,"FAIL","PASS")</f>
        <v>FAIL</v>
      </c>
    </row>
    <row r="392" spans="1:26" x14ac:dyDescent="0.3">
      <c r="A392" t="s">
        <v>1585</v>
      </c>
      <c r="B392" t="s">
        <v>1586</v>
      </c>
      <c r="C392" t="s">
        <v>79</v>
      </c>
      <c r="D392" t="s">
        <v>1587</v>
      </c>
      <c r="E392" t="s">
        <v>39</v>
      </c>
      <c r="F392" t="s">
        <v>40</v>
      </c>
      <c r="G392" t="s">
        <v>1588</v>
      </c>
      <c r="H392" t="s">
        <v>69</v>
      </c>
      <c r="I392" t="s">
        <v>19</v>
      </c>
      <c r="J392" s="1">
        <v>45740</v>
      </c>
      <c r="K392" s="1">
        <v>45751</v>
      </c>
      <c r="L392" t="b">
        <f>COUNTIF(tbl_vendors[Vendor_ID],tbl_vendors[[#This Row],[Vendor_ID]])&gt;1</f>
        <v>0</v>
      </c>
      <c r="M392" t="b">
        <f>ISBLANK(tbl_vendors[[#This Row],[Vendor_ID]])</f>
        <v>0</v>
      </c>
      <c r="N392" t="b">
        <f>LEN(TRIM(tbl_vendors[[#This Row],[Vendor_Name]]))=0</f>
        <v>0</v>
      </c>
      <c r="O392" t="b">
        <f>LEN(TRIM(tbl_vendors[[#This Row],[Email]]))=0</f>
        <v>0</v>
      </c>
      <c r="P392" t="b">
        <f>OR(ISERROR(FIND("@",tbl_vendors[[#This Row],[Email]])),ISERROR(FIND(".",tbl_vendors[[#This Row],[Email]])))</f>
        <v>0</v>
      </c>
      <c r="Q392" t="b">
        <f>ISNA(MATCH(tbl_vendors[[#This Row],[Country]],tbl_country[country],0))</f>
        <v>0</v>
      </c>
      <c r="R392" t="b">
        <f>ISNA(MATCH(tbl_vendors[[#This Row],[Currency]],tbl_country[currency],0))</f>
        <v>0</v>
      </c>
      <c r="S392" t="b">
        <f>_xlfn.XLOOKUP(tbl_vendors[[#This Row],[Country]],tbl_country[country],tbl_country[currency],"NotFound")&lt;&gt;tbl_vendors[[#This Row],[Currency]]</f>
        <v>0</v>
      </c>
      <c r="T392" t="b">
        <f>ISNA(MATCH(tbl_vendors[[#This Row],[Payment_Terms]],tbl_payment_terms[Payment_Terms],0))</f>
        <v>0</v>
      </c>
      <c r="U392" t="b">
        <f>ISNA(MATCH(tbl_vendors[[#This Row],[Status]],tbl_status[valid_status]))</f>
        <v>0</v>
      </c>
      <c r="V392" t="b">
        <f ca="1">tbl_vendors[[#This Row],[Created_Date]]&gt;TODAY()</f>
        <v>0</v>
      </c>
      <c r="W392" t="b">
        <f>tbl_vendors[[#This Row],[Updated_Date]]&lt;tbl_vendors[[#This Row],[Created_Date]]</f>
        <v>0</v>
      </c>
      <c r="X392" t="b">
        <f>COUNTIF(tbl_vendors[Vendor_Name],tbl_vendors[[#This Row],[Vendor_Name]])&gt;1</f>
        <v>0</v>
      </c>
      <c r="Y392" s="14" cm="1">
        <f t="array" aca="1" ref="Y392" ca="1">IFERROR(SUM(L392:X392*1),4)</f>
        <v>0</v>
      </c>
      <c r="Z392" t="str">
        <f ca="1">IF(tbl_vendors[[#This Row],[error_count]]&gt;0,"FAIL","PASS")</f>
        <v>PASS</v>
      </c>
    </row>
    <row r="393" spans="1:26" x14ac:dyDescent="0.3">
      <c r="A393" t="s">
        <v>1589</v>
      </c>
      <c r="B393" t="s">
        <v>1590</v>
      </c>
      <c r="C393" t="s">
        <v>56</v>
      </c>
      <c r="D393" t="s">
        <v>1591</v>
      </c>
      <c r="E393" t="s">
        <v>58</v>
      </c>
      <c r="F393" t="s">
        <v>40</v>
      </c>
      <c r="G393" t="s">
        <v>1592</v>
      </c>
      <c r="H393" t="s">
        <v>25</v>
      </c>
      <c r="I393" t="s">
        <v>26</v>
      </c>
      <c r="J393" s="1">
        <v>44415</v>
      </c>
      <c r="K393" s="1">
        <v>46168</v>
      </c>
      <c r="L393" t="b">
        <f>COUNTIF(tbl_vendors[Vendor_ID],tbl_vendors[[#This Row],[Vendor_ID]])&gt;1</f>
        <v>0</v>
      </c>
      <c r="M393" t="b">
        <f>ISBLANK(tbl_vendors[[#This Row],[Vendor_ID]])</f>
        <v>0</v>
      </c>
      <c r="N393" t="b">
        <f>LEN(TRIM(tbl_vendors[[#This Row],[Vendor_Name]]))=0</f>
        <v>0</v>
      </c>
      <c r="O393" t="b">
        <f>LEN(TRIM(tbl_vendors[[#This Row],[Email]]))=0</f>
        <v>0</v>
      </c>
      <c r="P393" t="b">
        <f>OR(ISERROR(FIND("@",tbl_vendors[[#This Row],[Email]])),ISERROR(FIND(".",tbl_vendors[[#This Row],[Email]])))</f>
        <v>0</v>
      </c>
      <c r="Q393" t="b">
        <f>ISNA(MATCH(tbl_vendors[[#This Row],[Country]],tbl_country[country],0))</f>
        <v>0</v>
      </c>
      <c r="R393" t="b">
        <f>ISNA(MATCH(tbl_vendors[[#This Row],[Currency]],tbl_country[currency],0))</f>
        <v>0</v>
      </c>
      <c r="S393" t="b">
        <f>_xlfn.XLOOKUP(tbl_vendors[[#This Row],[Country]],tbl_country[country],tbl_country[currency],"NotFound")&lt;&gt;tbl_vendors[[#This Row],[Currency]]</f>
        <v>0</v>
      </c>
      <c r="T393" t="b">
        <f>ISNA(MATCH(tbl_vendors[[#This Row],[Payment_Terms]],tbl_payment_terms[Payment_Terms],0))</f>
        <v>0</v>
      </c>
      <c r="U393" t="b">
        <f>ISNA(MATCH(tbl_vendors[[#This Row],[Status]],tbl_status[valid_status]))</f>
        <v>0</v>
      </c>
      <c r="V393" t="b">
        <f ca="1">tbl_vendors[[#This Row],[Created_Date]]&gt;TODAY()</f>
        <v>0</v>
      </c>
      <c r="W393" t="b">
        <f>tbl_vendors[[#This Row],[Updated_Date]]&lt;tbl_vendors[[#This Row],[Created_Date]]</f>
        <v>0</v>
      </c>
      <c r="X393" t="b">
        <f>COUNTIF(tbl_vendors[Vendor_Name],tbl_vendors[[#This Row],[Vendor_Name]])&gt;1</f>
        <v>0</v>
      </c>
      <c r="Y393" s="14" cm="1">
        <f t="array" aca="1" ref="Y393" ca="1">IFERROR(SUM(L393:X393*1),4)</f>
        <v>0</v>
      </c>
      <c r="Z393" t="str">
        <f ca="1">IF(tbl_vendors[[#This Row],[error_count]]&gt;0,"FAIL","PASS")</f>
        <v>PASS</v>
      </c>
    </row>
    <row r="394" spans="1:26" x14ac:dyDescent="0.3">
      <c r="A394" t="s">
        <v>1593</v>
      </c>
      <c r="B394" t="s">
        <v>1594</v>
      </c>
      <c r="C394" t="s">
        <v>100</v>
      </c>
      <c r="D394" t="s">
        <v>1595</v>
      </c>
      <c r="E394" t="s">
        <v>39</v>
      </c>
      <c r="F394" t="s">
        <v>40</v>
      </c>
      <c r="G394" t="s">
        <v>1596</v>
      </c>
      <c r="H394" t="s">
        <v>69</v>
      </c>
      <c r="I394" t="s">
        <v>26</v>
      </c>
      <c r="J394" s="1">
        <v>45745</v>
      </c>
      <c r="K394" s="1">
        <v>46016</v>
      </c>
      <c r="L394" t="b">
        <f>COUNTIF(tbl_vendors[Vendor_ID],tbl_vendors[[#This Row],[Vendor_ID]])&gt;1</f>
        <v>0</v>
      </c>
      <c r="M394" t="b">
        <f>ISBLANK(tbl_vendors[[#This Row],[Vendor_ID]])</f>
        <v>0</v>
      </c>
      <c r="N394" t="b">
        <f>LEN(TRIM(tbl_vendors[[#This Row],[Vendor_Name]]))=0</f>
        <v>0</v>
      </c>
      <c r="O394" t="b">
        <f>LEN(TRIM(tbl_vendors[[#This Row],[Email]]))=0</f>
        <v>0</v>
      </c>
      <c r="P394" t="b">
        <f>OR(ISERROR(FIND("@",tbl_vendors[[#This Row],[Email]])),ISERROR(FIND(".",tbl_vendors[[#This Row],[Email]])))</f>
        <v>0</v>
      </c>
      <c r="Q394" t="b">
        <f>ISNA(MATCH(tbl_vendors[[#This Row],[Country]],tbl_country[country],0))</f>
        <v>0</v>
      </c>
      <c r="R394" t="b">
        <f>ISNA(MATCH(tbl_vendors[[#This Row],[Currency]],tbl_country[currency],0))</f>
        <v>0</v>
      </c>
      <c r="S394" t="b">
        <f>_xlfn.XLOOKUP(tbl_vendors[[#This Row],[Country]],tbl_country[country],tbl_country[currency],"NotFound")&lt;&gt;tbl_vendors[[#This Row],[Currency]]</f>
        <v>0</v>
      </c>
      <c r="T394" t="b">
        <f>ISNA(MATCH(tbl_vendors[[#This Row],[Payment_Terms]],tbl_payment_terms[Payment_Terms],0))</f>
        <v>0</v>
      </c>
      <c r="U394" t="b">
        <f>ISNA(MATCH(tbl_vendors[[#This Row],[Status]],tbl_status[valid_status]))</f>
        <v>0</v>
      </c>
      <c r="V394" t="b">
        <f ca="1">tbl_vendors[[#This Row],[Created_Date]]&gt;TODAY()</f>
        <v>0</v>
      </c>
      <c r="W394" t="b">
        <f>tbl_vendors[[#This Row],[Updated_Date]]&lt;tbl_vendors[[#This Row],[Created_Date]]</f>
        <v>0</v>
      </c>
      <c r="X394" t="b">
        <f>COUNTIF(tbl_vendors[Vendor_Name],tbl_vendors[[#This Row],[Vendor_Name]])&gt;1</f>
        <v>1</v>
      </c>
      <c r="Y394" s="14" cm="1">
        <f t="array" aca="1" ref="Y394" ca="1">IFERROR(SUM(L394:X394*1),4)</f>
        <v>1</v>
      </c>
      <c r="Z394" t="str">
        <f ca="1">IF(tbl_vendors[[#This Row],[error_count]]&gt;0,"FAIL","PASS")</f>
        <v>FAIL</v>
      </c>
    </row>
    <row r="395" spans="1:26" x14ac:dyDescent="0.3">
      <c r="A395" t="s">
        <v>1597</v>
      </c>
      <c r="B395" t="s">
        <v>1598</v>
      </c>
      <c r="C395" t="s">
        <v>100</v>
      </c>
      <c r="D395" t="s">
        <v>1599</v>
      </c>
      <c r="E395" t="s">
        <v>39</v>
      </c>
      <c r="F395" t="s">
        <v>32</v>
      </c>
      <c r="H395" t="s">
        <v>34</v>
      </c>
      <c r="I395" t="s">
        <v>53</v>
      </c>
      <c r="J395" s="1">
        <v>44982</v>
      </c>
      <c r="K395" s="1">
        <v>45480</v>
      </c>
      <c r="L395" t="b">
        <f>COUNTIF(tbl_vendors[Vendor_ID],tbl_vendors[[#This Row],[Vendor_ID]])&gt;1</f>
        <v>0</v>
      </c>
      <c r="M395" t="b">
        <f>ISBLANK(tbl_vendors[[#This Row],[Vendor_ID]])</f>
        <v>0</v>
      </c>
      <c r="N395" t="b">
        <f>LEN(TRIM(tbl_vendors[[#This Row],[Vendor_Name]]))=0</f>
        <v>0</v>
      </c>
      <c r="O395" t="b">
        <f>LEN(TRIM(tbl_vendors[[#This Row],[Email]]))=0</f>
        <v>1</v>
      </c>
      <c r="P395" t="b">
        <f>OR(ISERROR(FIND("@",tbl_vendors[[#This Row],[Email]])),ISERROR(FIND(".",tbl_vendors[[#This Row],[Email]])))</f>
        <v>1</v>
      </c>
      <c r="Q395" t="b">
        <f>ISNA(MATCH(tbl_vendors[[#This Row],[Country]],tbl_country[country],0))</f>
        <v>0</v>
      </c>
      <c r="R395" t="b">
        <f>ISNA(MATCH(tbl_vendors[[#This Row],[Currency]],tbl_country[currency],0))</f>
        <v>0</v>
      </c>
      <c r="S395" t="b">
        <f>_xlfn.XLOOKUP(tbl_vendors[[#This Row],[Country]],tbl_country[country],tbl_country[currency],"NotFound")&lt;&gt;tbl_vendors[[#This Row],[Currency]]</f>
        <v>0</v>
      </c>
      <c r="T395" t="b">
        <f>ISNA(MATCH(tbl_vendors[[#This Row],[Payment_Terms]],tbl_payment_terms[Payment_Terms],0))</f>
        <v>0</v>
      </c>
      <c r="U395" t="b">
        <f>ISNA(MATCH(tbl_vendors[[#This Row],[Status]],tbl_status[valid_status]))</f>
        <v>1</v>
      </c>
      <c r="V395" t="b">
        <f ca="1">tbl_vendors[[#This Row],[Created_Date]]&gt;TODAY()</f>
        <v>0</v>
      </c>
      <c r="W395" t="b">
        <f>tbl_vendors[[#This Row],[Updated_Date]]&lt;tbl_vendors[[#This Row],[Created_Date]]</f>
        <v>0</v>
      </c>
      <c r="X395" t="b">
        <f>COUNTIF(tbl_vendors[Vendor_Name],tbl_vendors[[#This Row],[Vendor_Name]])&gt;1</f>
        <v>0</v>
      </c>
      <c r="Y395" s="14" cm="1">
        <f t="array" aca="1" ref="Y395" ca="1">IFERROR(SUM(L395:X395*1),4)</f>
        <v>3</v>
      </c>
      <c r="Z395" t="str">
        <f ca="1">IF(tbl_vendors[[#This Row],[error_count]]&gt;0,"FAIL","PASS")</f>
        <v>FAIL</v>
      </c>
    </row>
    <row r="396" spans="1:26" x14ac:dyDescent="0.3">
      <c r="A396" t="s">
        <v>1600</v>
      </c>
      <c r="B396" t="s">
        <v>1601</v>
      </c>
      <c r="C396" t="s">
        <v>153</v>
      </c>
      <c r="D396" t="s">
        <v>1602</v>
      </c>
      <c r="E396" t="s">
        <v>155</v>
      </c>
      <c r="F396" t="s">
        <v>23</v>
      </c>
      <c r="G396" t="s">
        <v>1603</v>
      </c>
      <c r="H396" t="s">
        <v>47</v>
      </c>
      <c r="I396" t="s">
        <v>19</v>
      </c>
      <c r="J396" s="1">
        <v>44687</v>
      </c>
      <c r="K396" s="1">
        <v>45610</v>
      </c>
      <c r="L396" t="b">
        <f>COUNTIF(tbl_vendors[Vendor_ID],tbl_vendors[[#This Row],[Vendor_ID]])&gt;1</f>
        <v>0</v>
      </c>
      <c r="M396" t="b">
        <f>ISBLANK(tbl_vendors[[#This Row],[Vendor_ID]])</f>
        <v>0</v>
      </c>
      <c r="N396" t="b">
        <f>LEN(TRIM(tbl_vendors[[#This Row],[Vendor_Name]]))=0</f>
        <v>0</v>
      </c>
      <c r="O396" t="b">
        <f>LEN(TRIM(tbl_vendors[[#This Row],[Email]]))=0</f>
        <v>0</v>
      </c>
      <c r="P396" t="b">
        <f>OR(ISERROR(FIND("@",tbl_vendors[[#This Row],[Email]])),ISERROR(FIND(".",tbl_vendors[[#This Row],[Email]])))</f>
        <v>0</v>
      </c>
      <c r="Q396" t="b">
        <f>ISNA(MATCH(tbl_vendors[[#This Row],[Country]],tbl_country[country],0))</f>
        <v>0</v>
      </c>
      <c r="R396" t="b">
        <f>ISNA(MATCH(tbl_vendors[[#This Row],[Currency]],tbl_country[currency],0))</f>
        <v>0</v>
      </c>
      <c r="S396" t="b">
        <f>_xlfn.XLOOKUP(tbl_vendors[[#This Row],[Country]],tbl_country[country],tbl_country[currency],"NotFound")&lt;&gt;tbl_vendors[[#This Row],[Currency]]</f>
        <v>0</v>
      </c>
      <c r="T396" t="b">
        <f>ISNA(MATCH(tbl_vendors[[#This Row],[Payment_Terms]],tbl_payment_terms[Payment_Terms],0))</f>
        <v>0</v>
      </c>
      <c r="U396" t="b">
        <f>ISNA(MATCH(tbl_vendors[[#This Row],[Status]],tbl_status[valid_status]))</f>
        <v>0</v>
      </c>
      <c r="V396" t="b">
        <f ca="1">tbl_vendors[[#This Row],[Created_Date]]&gt;TODAY()</f>
        <v>0</v>
      </c>
      <c r="W396" t="b">
        <f>tbl_vendors[[#This Row],[Updated_Date]]&lt;tbl_vendors[[#This Row],[Created_Date]]</f>
        <v>0</v>
      </c>
      <c r="X396" t="b">
        <f>COUNTIF(tbl_vendors[Vendor_Name],tbl_vendors[[#This Row],[Vendor_Name]])&gt;1</f>
        <v>0</v>
      </c>
      <c r="Y396" s="14" cm="1">
        <f t="array" aca="1" ref="Y396" ca="1">IFERROR(SUM(L396:X396*1),4)</f>
        <v>0</v>
      </c>
      <c r="Z396" t="str">
        <f ca="1">IF(tbl_vendors[[#This Row],[error_count]]&gt;0,"FAIL","PASS")</f>
        <v>PASS</v>
      </c>
    </row>
    <row r="397" spans="1:26" x14ac:dyDescent="0.3">
      <c r="A397" t="s">
        <v>1604</v>
      </c>
      <c r="B397" t="s">
        <v>1605</v>
      </c>
      <c r="C397" t="s">
        <v>66</v>
      </c>
      <c r="D397" t="s">
        <v>1606</v>
      </c>
      <c r="E397" t="s">
        <v>67</v>
      </c>
      <c r="F397" t="s">
        <v>23</v>
      </c>
      <c r="G397" t="s">
        <v>1607</v>
      </c>
      <c r="H397" t="s">
        <v>34</v>
      </c>
      <c r="I397" t="s">
        <v>19</v>
      </c>
      <c r="J397" s="1">
        <v>45230</v>
      </c>
      <c r="K397" s="1">
        <v>45754</v>
      </c>
      <c r="L397" t="b">
        <f>COUNTIF(tbl_vendors[Vendor_ID],tbl_vendors[[#This Row],[Vendor_ID]])&gt;1</f>
        <v>0</v>
      </c>
      <c r="M397" t="b">
        <f>ISBLANK(tbl_vendors[[#This Row],[Vendor_ID]])</f>
        <v>0</v>
      </c>
      <c r="N397" t="b">
        <f>LEN(TRIM(tbl_vendors[[#This Row],[Vendor_Name]]))=0</f>
        <v>0</v>
      </c>
      <c r="O397" t="b">
        <f>LEN(TRIM(tbl_vendors[[#This Row],[Email]]))=0</f>
        <v>0</v>
      </c>
      <c r="P397" t="b">
        <f>OR(ISERROR(FIND("@",tbl_vendors[[#This Row],[Email]])),ISERROR(FIND(".",tbl_vendors[[#This Row],[Email]])))</f>
        <v>0</v>
      </c>
      <c r="Q397" t="b">
        <f>ISNA(MATCH(tbl_vendors[[#This Row],[Country]],tbl_country[country],0))</f>
        <v>0</v>
      </c>
      <c r="R397" t="b">
        <f>ISNA(MATCH(tbl_vendors[[#This Row],[Currency]],tbl_country[currency],0))</f>
        <v>0</v>
      </c>
      <c r="S397" t="b">
        <f>_xlfn.XLOOKUP(tbl_vendors[[#This Row],[Country]],tbl_country[country],tbl_country[currency],"NotFound")&lt;&gt;tbl_vendors[[#This Row],[Currency]]</f>
        <v>0</v>
      </c>
      <c r="T397" t="b">
        <f>ISNA(MATCH(tbl_vendors[[#This Row],[Payment_Terms]],tbl_payment_terms[Payment_Terms],0))</f>
        <v>0</v>
      </c>
      <c r="U397" t="b">
        <f>ISNA(MATCH(tbl_vendors[[#This Row],[Status]],tbl_status[valid_status]))</f>
        <v>0</v>
      </c>
      <c r="V397" t="b">
        <f ca="1">tbl_vendors[[#This Row],[Created_Date]]&gt;TODAY()</f>
        <v>0</v>
      </c>
      <c r="W397" t="b">
        <f>tbl_vendors[[#This Row],[Updated_Date]]&lt;tbl_vendors[[#This Row],[Created_Date]]</f>
        <v>0</v>
      </c>
      <c r="X397" t="b">
        <f>COUNTIF(tbl_vendors[Vendor_Name],tbl_vendors[[#This Row],[Vendor_Name]])&gt;1</f>
        <v>1</v>
      </c>
      <c r="Y397" s="14" cm="1">
        <f t="array" aca="1" ref="Y397" ca="1">IFERROR(SUM(L397:X397*1),4)</f>
        <v>1</v>
      </c>
      <c r="Z397" t="str">
        <f ca="1">IF(tbl_vendors[[#This Row],[error_count]]&gt;0,"FAIL","PASS")</f>
        <v>FAIL</v>
      </c>
    </row>
    <row r="398" spans="1:26" x14ac:dyDescent="0.3">
      <c r="A398" t="s">
        <v>1608</v>
      </c>
      <c r="B398" t="s">
        <v>1609</v>
      </c>
      <c r="C398" t="s">
        <v>29</v>
      </c>
      <c r="D398" t="s">
        <v>1610</v>
      </c>
      <c r="E398" t="s">
        <v>31</v>
      </c>
      <c r="F398" t="s">
        <v>32</v>
      </c>
      <c r="G398" t="s">
        <v>1611</v>
      </c>
      <c r="H398" t="s">
        <v>42</v>
      </c>
      <c r="I398" t="s">
        <v>19</v>
      </c>
      <c r="J398" s="1">
        <v>45088</v>
      </c>
      <c r="K398" s="1">
        <v>45222</v>
      </c>
      <c r="L398" t="b">
        <f>COUNTIF(tbl_vendors[Vendor_ID],tbl_vendors[[#This Row],[Vendor_ID]])&gt;1</f>
        <v>0</v>
      </c>
      <c r="M398" t="b">
        <f>ISBLANK(tbl_vendors[[#This Row],[Vendor_ID]])</f>
        <v>0</v>
      </c>
      <c r="N398" t="b">
        <f>LEN(TRIM(tbl_vendors[[#This Row],[Vendor_Name]]))=0</f>
        <v>0</v>
      </c>
      <c r="O398" t="b">
        <f>LEN(TRIM(tbl_vendors[[#This Row],[Email]]))=0</f>
        <v>0</v>
      </c>
      <c r="P398" t="b">
        <f>OR(ISERROR(FIND("@",tbl_vendors[[#This Row],[Email]])),ISERROR(FIND(".",tbl_vendors[[#This Row],[Email]])))</f>
        <v>0</v>
      </c>
      <c r="Q398" t="b">
        <f>ISNA(MATCH(tbl_vendors[[#This Row],[Country]],tbl_country[country],0))</f>
        <v>0</v>
      </c>
      <c r="R398" t="b">
        <f>ISNA(MATCH(tbl_vendors[[#This Row],[Currency]],tbl_country[currency],0))</f>
        <v>0</v>
      </c>
      <c r="S398" t="b">
        <f>_xlfn.XLOOKUP(tbl_vendors[[#This Row],[Country]],tbl_country[country],tbl_country[currency],"NotFound")&lt;&gt;tbl_vendors[[#This Row],[Currency]]</f>
        <v>0</v>
      </c>
      <c r="T398" t="b">
        <f>ISNA(MATCH(tbl_vendors[[#This Row],[Payment_Terms]],tbl_payment_terms[Payment_Terms],0))</f>
        <v>0</v>
      </c>
      <c r="U398" t="b">
        <f>ISNA(MATCH(tbl_vendors[[#This Row],[Status]],tbl_status[valid_status]))</f>
        <v>0</v>
      </c>
      <c r="V398" t="b">
        <f ca="1">tbl_vendors[[#This Row],[Created_Date]]&gt;TODAY()</f>
        <v>0</v>
      </c>
      <c r="W398" t="b">
        <f>tbl_vendors[[#This Row],[Updated_Date]]&lt;tbl_vendors[[#This Row],[Created_Date]]</f>
        <v>0</v>
      </c>
      <c r="X398" t="b">
        <f>COUNTIF(tbl_vendors[Vendor_Name],tbl_vendors[[#This Row],[Vendor_Name]])&gt;1</f>
        <v>0</v>
      </c>
      <c r="Y398" s="14" cm="1">
        <f t="array" aca="1" ref="Y398" ca="1">IFERROR(SUM(L398:X398*1),4)</f>
        <v>0</v>
      </c>
      <c r="Z398" t="str">
        <f ca="1">IF(tbl_vendors[[#This Row],[error_count]]&gt;0,"FAIL","PASS")</f>
        <v>PASS</v>
      </c>
    </row>
    <row r="399" spans="1:26" x14ac:dyDescent="0.3">
      <c r="A399" t="s">
        <v>1612</v>
      </c>
      <c r="B399" t="s">
        <v>1613</v>
      </c>
      <c r="C399" t="s">
        <v>37</v>
      </c>
      <c r="D399" t="s">
        <v>1614</v>
      </c>
      <c r="E399" t="s">
        <v>39</v>
      </c>
      <c r="F399" t="s">
        <v>23</v>
      </c>
      <c r="G399" t="s">
        <v>1615</v>
      </c>
      <c r="H399" t="s">
        <v>34</v>
      </c>
      <c r="I399" t="s">
        <v>26</v>
      </c>
      <c r="J399" s="1">
        <v>45573</v>
      </c>
      <c r="K399" s="1">
        <v>45933</v>
      </c>
      <c r="L399" t="b">
        <f>COUNTIF(tbl_vendors[Vendor_ID],tbl_vendors[[#This Row],[Vendor_ID]])&gt;1</f>
        <v>0</v>
      </c>
      <c r="M399" t="b">
        <f>ISBLANK(tbl_vendors[[#This Row],[Vendor_ID]])</f>
        <v>0</v>
      </c>
      <c r="N399" t="b">
        <f>LEN(TRIM(tbl_vendors[[#This Row],[Vendor_Name]]))=0</f>
        <v>0</v>
      </c>
      <c r="O399" t="b">
        <f>LEN(TRIM(tbl_vendors[[#This Row],[Email]]))=0</f>
        <v>0</v>
      </c>
      <c r="P399" t="b">
        <f>OR(ISERROR(FIND("@",tbl_vendors[[#This Row],[Email]])),ISERROR(FIND(".",tbl_vendors[[#This Row],[Email]])))</f>
        <v>0</v>
      </c>
      <c r="Q399" t="b">
        <f>ISNA(MATCH(tbl_vendors[[#This Row],[Country]],tbl_country[country],0))</f>
        <v>0</v>
      </c>
      <c r="R399" t="b">
        <f>ISNA(MATCH(tbl_vendors[[#This Row],[Currency]],tbl_country[currency],0))</f>
        <v>0</v>
      </c>
      <c r="S399" t="b">
        <f>_xlfn.XLOOKUP(tbl_vendors[[#This Row],[Country]],tbl_country[country],tbl_country[currency],"NotFound")&lt;&gt;tbl_vendors[[#This Row],[Currency]]</f>
        <v>0</v>
      </c>
      <c r="T399" t="b">
        <f>ISNA(MATCH(tbl_vendors[[#This Row],[Payment_Terms]],tbl_payment_terms[Payment_Terms],0))</f>
        <v>0</v>
      </c>
      <c r="U399" t="b">
        <f>ISNA(MATCH(tbl_vendors[[#This Row],[Status]],tbl_status[valid_status]))</f>
        <v>0</v>
      </c>
      <c r="V399" t="b">
        <f ca="1">tbl_vendors[[#This Row],[Created_Date]]&gt;TODAY()</f>
        <v>0</v>
      </c>
      <c r="W399" t="b">
        <f>tbl_vendors[[#This Row],[Updated_Date]]&lt;tbl_vendors[[#This Row],[Created_Date]]</f>
        <v>0</v>
      </c>
      <c r="X399" t="b">
        <f>COUNTIF(tbl_vendors[Vendor_Name],tbl_vendors[[#This Row],[Vendor_Name]])&gt;1</f>
        <v>0</v>
      </c>
      <c r="Y399" s="14" cm="1">
        <f t="array" aca="1" ref="Y399" ca="1">IFERROR(SUM(L399:X399*1),4)</f>
        <v>0</v>
      </c>
      <c r="Z399" t="str">
        <f ca="1">IF(tbl_vendors[[#This Row],[error_count]]&gt;0,"FAIL","PASS")</f>
        <v>PASS</v>
      </c>
    </row>
    <row r="400" spans="1:26" x14ac:dyDescent="0.3">
      <c r="A400" t="s">
        <v>1616</v>
      </c>
      <c r="B400" t="s">
        <v>1617</v>
      </c>
      <c r="C400" t="s">
        <v>13</v>
      </c>
      <c r="D400" t="s">
        <v>1618</v>
      </c>
      <c r="E400" t="s">
        <v>15</v>
      </c>
      <c r="F400" t="s">
        <v>75</v>
      </c>
      <c r="G400" t="s">
        <v>1619</v>
      </c>
      <c r="H400" t="s">
        <v>25</v>
      </c>
      <c r="I400" t="s">
        <v>19</v>
      </c>
      <c r="J400" s="1">
        <v>45625</v>
      </c>
      <c r="K400" s="1">
        <v>45986</v>
      </c>
      <c r="L400" t="b">
        <f>COUNTIF(tbl_vendors[Vendor_ID],tbl_vendors[[#This Row],[Vendor_ID]])&gt;1</f>
        <v>0</v>
      </c>
      <c r="M400" t="b">
        <f>ISBLANK(tbl_vendors[[#This Row],[Vendor_ID]])</f>
        <v>0</v>
      </c>
      <c r="N400" t="b">
        <f>LEN(TRIM(tbl_vendors[[#This Row],[Vendor_Name]]))=0</f>
        <v>0</v>
      </c>
      <c r="O400" t="b">
        <f>LEN(TRIM(tbl_vendors[[#This Row],[Email]]))=0</f>
        <v>0</v>
      </c>
      <c r="P400" t="b">
        <f>OR(ISERROR(FIND("@",tbl_vendors[[#This Row],[Email]])),ISERROR(FIND(".",tbl_vendors[[#This Row],[Email]])))</f>
        <v>0</v>
      </c>
      <c r="Q400" t="b">
        <f>ISNA(MATCH(tbl_vendors[[#This Row],[Country]],tbl_country[country],0))</f>
        <v>0</v>
      </c>
      <c r="R400" t="b">
        <f>ISNA(MATCH(tbl_vendors[[#This Row],[Currency]],tbl_country[currency],0))</f>
        <v>1</v>
      </c>
      <c r="S400" t="b">
        <f>_xlfn.XLOOKUP(tbl_vendors[[#This Row],[Country]],tbl_country[country],tbl_country[currency],"NotFound")&lt;&gt;tbl_vendors[[#This Row],[Currency]]</f>
        <v>1</v>
      </c>
      <c r="T400" t="b">
        <f>ISNA(MATCH(tbl_vendors[[#This Row],[Payment_Terms]],tbl_payment_terms[Payment_Terms],0))</f>
        <v>0</v>
      </c>
      <c r="U400" t="b">
        <f>ISNA(MATCH(tbl_vendors[[#This Row],[Status]],tbl_status[valid_status]))</f>
        <v>0</v>
      </c>
      <c r="V400" t="b">
        <f ca="1">tbl_vendors[[#This Row],[Created_Date]]&gt;TODAY()</f>
        <v>0</v>
      </c>
      <c r="W400" t="b">
        <f>tbl_vendors[[#This Row],[Updated_Date]]&lt;tbl_vendors[[#This Row],[Created_Date]]</f>
        <v>0</v>
      </c>
      <c r="X400" t="b">
        <f>COUNTIF(tbl_vendors[Vendor_Name],tbl_vendors[[#This Row],[Vendor_Name]])&gt;1</f>
        <v>0</v>
      </c>
      <c r="Y400" s="14" cm="1">
        <f t="array" aca="1" ref="Y400" ca="1">IFERROR(SUM(L400:X400*1),4)</f>
        <v>2</v>
      </c>
      <c r="Z400" t="str">
        <f ca="1">IF(tbl_vendors[[#This Row],[error_count]]&gt;0,"FAIL","PASS")</f>
        <v>FAIL</v>
      </c>
    </row>
    <row r="401" spans="1:26" x14ac:dyDescent="0.3">
      <c r="A401" t="s">
        <v>1620</v>
      </c>
      <c r="B401" t="s">
        <v>1621</v>
      </c>
      <c r="C401" t="s">
        <v>153</v>
      </c>
      <c r="D401" t="s">
        <v>1622</v>
      </c>
      <c r="E401" t="s">
        <v>155</v>
      </c>
      <c r="F401" t="s">
        <v>32</v>
      </c>
      <c r="G401" t="s">
        <v>1623</v>
      </c>
      <c r="H401" t="s">
        <v>69</v>
      </c>
      <c r="I401" t="s">
        <v>19</v>
      </c>
      <c r="J401" s="1">
        <v>44380</v>
      </c>
      <c r="K401" s="1">
        <v>45455</v>
      </c>
      <c r="L401" t="b">
        <f>COUNTIF(tbl_vendors[Vendor_ID],tbl_vendors[[#This Row],[Vendor_ID]])&gt;1</f>
        <v>0</v>
      </c>
      <c r="M401" t="b">
        <f>ISBLANK(tbl_vendors[[#This Row],[Vendor_ID]])</f>
        <v>0</v>
      </c>
      <c r="N401" t="b">
        <f>LEN(TRIM(tbl_vendors[[#This Row],[Vendor_Name]]))=0</f>
        <v>0</v>
      </c>
      <c r="O401" t="b">
        <f>LEN(TRIM(tbl_vendors[[#This Row],[Email]]))=0</f>
        <v>0</v>
      </c>
      <c r="P401" t="b">
        <f>OR(ISERROR(FIND("@",tbl_vendors[[#This Row],[Email]])),ISERROR(FIND(".",tbl_vendors[[#This Row],[Email]])))</f>
        <v>0</v>
      </c>
      <c r="Q401" t="b">
        <f>ISNA(MATCH(tbl_vendors[[#This Row],[Country]],tbl_country[country],0))</f>
        <v>0</v>
      </c>
      <c r="R401" t="b">
        <f>ISNA(MATCH(tbl_vendors[[#This Row],[Currency]],tbl_country[currency],0))</f>
        <v>0</v>
      </c>
      <c r="S401" t="b">
        <f>_xlfn.XLOOKUP(tbl_vendors[[#This Row],[Country]],tbl_country[country],tbl_country[currency],"NotFound")&lt;&gt;tbl_vendors[[#This Row],[Currency]]</f>
        <v>0</v>
      </c>
      <c r="T401" t="b">
        <f>ISNA(MATCH(tbl_vendors[[#This Row],[Payment_Terms]],tbl_payment_terms[Payment_Terms],0))</f>
        <v>0</v>
      </c>
      <c r="U401" t="b">
        <f>ISNA(MATCH(tbl_vendors[[#This Row],[Status]],tbl_status[valid_status]))</f>
        <v>0</v>
      </c>
      <c r="V401" t="b">
        <f ca="1">tbl_vendors[[#This Row],[Created_Date]]&gt;TODAY()</f>
        <v>0</v>
      </c>
      <c r="W401" t="b">
        <f>tbl_vendors[[#This Row],[Updated_Date]]&lt;tbl_vendors[[#This Row],[Created_Date]]</f>
        <v>0</v>
      </c>
      <c r="X401" t="b">
        <f>COUNTIF(tbl_vendors[Vendor_Name],tbl_vendors[[#This Row],[Vendor_Name]])&gt;1</f>
        <v>0</v>
      </c>
      <c r="Y401" s="14" cm="1">
        <f t="array" aca="1" ref="Y401" ca="1">IFERROR(SUM(L401:X401*1),4)</f>
        <v>0</v>
      </c>
      <c r="Z401" t="str">
        <f ca="1">IF(tbl_vendors[[#This Row],[error_count]]&gt;0,"FAIL","PASS")</f>
        <v>PASS</v>
      </c>
    </row>
    <row r="402" spans="1:26" x14ac:dyDescent="0.3">
      <c r="A402" t="s">
        <v>1624</v>
      </c>
      <c r="B402" t="s">
        <v>1625</v>
      </c>
      <c r="C402" t="s">
        <v>153</v>
      </c>
      <c r="D402" t="s">
        <v>1626</v>
      </c>
      <c r="E402" t="s">
        <v>155</v>
      </c>
      <c r="F402" t="s">
        <v>32</v>
      </c>
      <c r="G402" t="s">
        <v>1627</v>
      </c>
      <c r="H402" t="s">
        <v>42</v>
      </c>
      <c r="I402" t="s">
        <v>53</v>
      </c>
      <c r="J402" s="1">
        <v>46030</v>
      </c>
      <c r="K402" s="1">
        <v>46172</v>
      </c>
      <c r="L402" t="b">
        <f>COUNTIF(tbl_vendors[Vendor_ID],tbl_vendors[[#This Row],[Vendor_ID]])&gt;1</f>
        <v>0</v>
      </c>
      <c r="M402" t="b">
        <f>ISBLANK(tbl_vendors[[#This Row],[Vendor_ID]])</f>
        <v>0</v>
      </c>
      <c r="N402" t="b">
        <f>LEN(TRIM(tbl_vendors[[#This Row],[Vendor_Name]]))=0</f>
        <v>0</v>
      </c>
      <c r="O402" t="b">
        <f>LEN(TRIM(tbl_vendors[[#This Row],[Email]]))=0</f>
        <v>0</v>
      </c>
      <c r="P402" t="b">
        <f>OR(ISERROR(FIND("@",tbl_vendors[[#This Row],[Email]])),ISERROR(FIND(".",tbl_vendors[[#This Row],[Email]])))</f>
        <v>0</v>
      </c>
      <c r="Q402" t="b">
        <f>ISNA(MATCH(tbl_vendors[[#This Row],[Country]],tbl_country[country],0))</f>
        <v>0</v>
      </c>
      <c r="R402" t="b">
        <f>ISNA(MATCH(tbl_vendors[[#This Row],[Currency]],tbl_country[currency],0))</f>
        <v>0</v>
      </c>
      <c r="S402" t="b">
        <f>_xlfn.XLOOKUP(tbl_vendors[[#This Row],[Country]],tbl_country[country],tbl_country[currency],"NotFound")&lt;&gt;tbl_vendors[[#This Row],[Currency]]</f>
        <v>0</v>
      </c>
      <c r="T402" t="b">
        <f>ISNA(MATCH(tbl_vendors[[#This Row],[Payment_Terms]],tbl_payment_terms[Payment_Terms],0))</f>
        <v>0</v>
      </c>
      <c r="U402" t="b">
        <f>ISNA(MATCH(tbl_vendors[[#This Row],[Status]],tbl_status[valid_status]))</f>
        <v>1</v>
      </c>
      <c r="V402" t="b">
        <f ca="1">tbl_vendors[[#This Row],[Created_Date]]&gt;TODAY()</f>
        <v>0</v>
      </c>
      <c r="W402" t="b">
        <f>tbl_vendors[[#This Row],[Updated_Date]]&lt;tbl_vendors[[#This Row],[Created_Date]]</f>
        <v>0</v>
      </c>
      <c r="X402" t="b">
        <f>COUNTIF(tbl_vendors[Vendor_Name],tbl_vendors[[#This Row],[Vendor_Name]])&gt;1</f>
        <v>0</v>
      </c>
      <c r="Y402" s="14" cm="1">
        <f t="array" aca="1" ref="Y402" ca="1">IFERROR(SUM(L402:X402*1),4)</f>
        <v>1</v>
      </c>
      <c r="Z402" t="str">
        <f ca="1">IF(tbl_vendors[[#This Row],[error_count]]&gt;0,"FAIL","PASS")</f>
        <v>FAIL</v>
      </c>
    </row>
    <row r="403" spans="1:26" x14ac:dyDescent="0.3">
      <c r="A403" t="s">
        <v>1628</v>
      </c>
      <c r="B403" t="s">
        <v>1629</v>
      </c>
      <c r="C403" t="s">
        <v>13</v>
      </c>
      <c r="D403" t="s">
        <v>1630</v>
      </c>
      <c r="E403" t="s">
        <v>15</v>
      </c>
      <c r="F403" t="s">
        <v>32</v>
      </c>
      <c r="G403" t="s">
        <v>1631</v>
      </c>
      <c r="H403" t="s">
        <v>69</v>
      </c>
      <c r="I403" t="s">
        <v>26</v>
      </c>
      <c r="J403" s="1">
        <v>46063</v>
      </c>
      <c r="K403" s="1">
        <v>46176</v>
      </c>
      <c r="L403" t="b">
        <f>COUNTIF(tbl_vendors[Vendor_ID],tbl_vendors[[#This Row],[Vendor_ID]])&gt;1</f>
        <v>0</v>
      </c>
      <c r="M403" t="b">
        <f>ISBLANK(tbl_vendors[[#This Row],[Vendor_ID]])</f>
        <v>0</v>
      </c>
      <c r="N403" t="b">
        <f>LEN(TRIM(tbl_vendors[[#This Row],[Vendor_Name]]))=0</f>
        <v>0</v>
      </c>
      <c r="O403" t="b">
        <f>LEN(TRIM(tbl_vendors[[#This Row],[Email]]))=0</f>
        <v>0</v>
      </c>
      <c r="P403" t="b">
        <f>OR(ISERROR(FIND("@",tbl_vendors[[#This Row],[Email]])),ISERROR(FIND(".",tbl_vendors[[#This Row],[Email]])))</f>
        <v>0</v>
      </c>
      <c r="Q403" t="b">
        <f>ISNA(MATCH(tbl_vendors[[#This Row],[Country]],tbl_country[country],0))</f>
        <v>0</v>
      </c>
      <c r="R403" t="b">
        <f>ISNA(MATCH(tbl_vendors[[#This Row],[Currency]],tbl_country[currency],0))</f>
        <v>1</v>
      </c>
      <c r="S403" t="b">
        <f>_xlfn.XLOOKUP(tbl_vendors[[#This Row],[Country]],tbl_country[country],tbl_country[currency],"NotFound")&lt;&gt;tbl_vendors[[#This Row],[Currency]]</f>
        <v>1</v>
      </c>
      <c r="T403" t="b">
        <f>ISNA(MATCH(tbl_vendors[[#This Row],[Payment_Terms]],tbl_payment_terms[Payment_Terms],0))</f>
        <v>0</v>
      </c>
      <c r="U403" t="b">
        <f>ISNA(MATCH(tbl_vendors[[#This Row],[Status]],tbl_status[valid_status]))</f>
        <v>0</v>
      </c>
      <c r="V403" t="b">
        <f ca="1">tbl_vendors[[#This Row],[Created_Date]]&gt;TODAY()</f>
        <v>0</v>
      </c>
      <c r="W403" t="b">
        <f>tbl_vendors[[#This Row],[Updated_Date]]&lt;tbl_vendors[[#This Row],[Created_Date]]</f>
        <v>0</v>
      </c>
      <c r="X403" t="b">
        <f>COUNTIF(tbl_vendors[Vendor_Name],tbl_vendors[[#This Row],[Vendor_Name]])&gt;1</f>
        <v>0</v>
      </c>
      <c r="Y403" s="14" cm="1">
        <f t="array" aca="1" ref="Y403" ca="1">IFERROR(SUM(L403:X403*1),4)</f>
        <v>2</v>
      </c>
      <c r="Z403" t="str">
        <f ca="1">IF(tbl_vendors[[#This Row],[error_count]]&gt;0,"FAIL","PASS")</f>
        <v>FAIL</v>
      </c>
    </row>
    <row r="404" spans="1:26" x14ac:dyDescent="0.3">
      <c r="A404" t="s">
        <v>1632</v>
      </c>
      <c r="B404" t="s">
        <v>1633</v>
      </c>
      <c r="C404" t="s">
        <v>13</v>
      </c>
      <c r="D404" t="s">
        <v>1634</v>
      </c>
      <c r="E404" t="s">
        <v>15</v>
      </c>
      <c r="F404" t="s">
        <v>23</v>
      </c>
      <c r="G404" t="s">
        <v>1635</v>
      </c>
      <c r="H404" t="s">
        <v>42</v>
      </c>
      <c r="I404" t="s">
        <v>53</v>
      </c>
      <c r="J404" s="1">
        <v>45996</v>
      </c>
      <c r="K404" s="1">
        <v>46176</v>
      </c>
      <c r="L404" t="b">
        <f>COUNTIF(tbl_vendors[Vendor_ID],tbl_vendors[[#This Row],[Vendor_ID]])&gt;1</f>
        <v>0</v>
      </c>
      <c r="M404" t="b">
        <f>ISBLANK(tbl_vendors[[#This Row],[Vendor_ID]])</f>
        <v>0</v>
      </c>
      <c r="N404" t="b">
        <f>LEN(TRIM(tbl_vendors[[#This Row],[Vendor_Name]]))=0</f>
        <v>0</v>
      </c>
      <c r="O404" t="b">
        <f>LEN(TRIM(tbl_vendors[[#This Row],[Email]]))=0</f>
        <v>0</v>
      </c>
      <c r="P404" t="b">
        <f>OR(ISERROR(FIND("@",tbl_vendors[[#This Row],[Email]])),ISERROR(FIND(".",tbl_vendors[[#This Row],[Email]])))</f>
        <v>0</v>
      </c>
      <c r="Q404" t="b">
        <f>ISNA(MATCH(tbl_vendors[[#This Row],[Country]],tbl_country[country],0))</f>
        <v>0</v>
      </c>
      <c r="R404" t="b">
        <f>ISNA(MATCH(tbl_vendors[[#This Row],[Currency]],tbl_country[currency],0))</f>
        <v>1</v>
      </c>
      <c r="S404" t="b">
        <f>_xlfn.XLOOKUP(tbl_vendors[[#This Row],[Country]],tbl_country[country],tbl_country[currency],"NotFound")&lt;&gt;tbl_vendors[[#This Row],[Currency]]</f>
        <v>1</v>
      </c>
      <c r="T404" t="b">
        <f>ISNA(MATCH(tbl_vendors[[#This Row],[Payment_Terms]],tbl_payment_terms[Payment_Terms],0))</f>
        <v>0</v>
      </c>
      <c r="U404" t="b">
        <f>ISNA(MATCH(tbl_vendors[[#This Row],[Status]],tbl_status[valid_status]))</f>
        <v>1</v>
      </c>
      <c r="V404" t="b">
        <f ca="1">tbl_vendors[[#This Row],[Created_Date]]&gt;TODAY()</f>
        <v>0</v>
      </c>
      <c r="W404" t="b">
        <f>tbl_vendors[[#This Row],[Updated_Date]]&lt;tbl_vendors[[#This Row],[Created_Date]]</f>
        <v>0</v>
      </c>
      <c r="X404" t="b">
        <f>COUNTIF(tbl_vendors[Vendor_Name],tbl_vendors[[#This Row],[Vendor_Name]])&gt;1</f>
        <v>0</v>
      </c>
      <c r="Y404" s="14" cm="1">
        <f t="array" aca="1" ref="Y404" ca="1">IFERROR(SUM(L404:X404*1),4)</f>
        <v>3</v>
      </c>
      <c r="Z404" t="str">
        <f ca="1">IF(tbl_vendors[[#This Row],[error_count]]&gt;0,"FAIL","PASS")</f>
        <v>FAIL</v>
      </c>
    </row>
    <row r="405" spans="1:26" x14ac:dyDescent="0.3">
      <c r="A405" t="s">
        <v>1636</v>
      </c>
      <c r="B405" t="s">
        <v>1637</v>
      </c>
      <c r="C405" t="s">
        <v>153</v>
      </c>
      <c r="D405" t="s">
        <v>1638</v>
      </c>
      <c r="E405" t="s">
        <v>155</v>
      </c>
      <c r="F405" t="s">
        <v>23</v>
      </c>
      <c r="G405" t="s">
        <v>1639</v>
      </c>
      <c r="H405" t="s">
        <v>52</v>
      </c>
      <c r="I405" t="s">
        <v>26</v>
      </c>
      <c r="J405" s="1">
        <v>45792</v>
      </c>
      <c r="K405" s="1">
        <v>46078</v>
      </c>
      <c r="L405" t="b">
        <f>COUNTIF(tbl_vendors[Vendor_ID],tbl_vendors[[#This Row],[Vendor_ID]])&gt;1</f>
        <v>0</v>
      </c>
      <c r="M405" t="b">
        <f>ISBLANK(tbl_vendors[[#This Row],[Vendor_ID]])</f>
        <v>0</v>
      </c>
      <c r="N405" t="b">
        <f>LEN(TRIM(tbl_vendors[[#This Row],[Vendor_Name]]))=0</f>
        <v>0</v>
      </c>
      <c r="O405" t="b">
        <f>LEN(TRIM(tbl_vendors[[#This Row],[Email]]))=0</f>
        <v>0</v>
      </c>
      <c r="P405" t="b">
        <f>OR(ISERROR(FIND("@",tbl_vendors[[#This Row],[Email]])),ISERROR(FIND(".",tbl_vendors[[#This Row],[Email]])))</f>
        <v>0</v>
      </c>
      <c r="Q405" t="b">
        <f>ISNA(MATCH(tbl_vendors[[#This Row],[Country]],tbl_country[country],0))</f>
        <v>0</v>
      </c>
      <c r="R405" t="b">
        <f>ISNA(MATCH(tbl_vendors[[#This Row],[Currency]],tbl_country[currency],0))</f>
        <v>0</v>
      </c>
      <c r="S405" t="b">
        <f>_xlfn.XLOOKUP(tbl_vendors[[#This Row],[Country]],tbl_country[country],tbl_country[currency],"NotFound")&lt;&gt;tbl_vendors[[#This Row],[Currency]]</f>
        <v>0</v>
      </c>
      <c r="T405" t="b">
        <f>ISNA(MATCH(tbl_vendors[[#This Row],[Payment_Terms]],tbl_payment_terms[Payment_Terms],0))</f>
        <v>0</v>
      </c>
      <c r="U405" t="b">
        <f>ISNA(MATCH(tbl_vendors[[#This Row],[Status]],tbl_status[valid_status]))</f>
        <v>0</v>
      </c>
      <c r="V405" t="b">
        <f ca="1">tbl_vendors[[#This Row],[Created_Date]]&gt;TODAY()</f>
        <v>0</v>
      </c>
      <c r="W405" t="b">
        <f>tbl_vendors[[#This Row],[Updated_Date]]&lt;tbl_vendors[[#This Row],[Created_Date]]</f>
        <v>0</v>
      </c>
      <c r="X405" t="b">
        <f>COUNTIF(tbl_vendors[Vendor_Name],tbl_vendors[[#This Row],[Vendor_Name]])&gt;1</f>
        <v>0</v>
      </c>
      <c r="Y405" s="14" cm="1">
        <f t="array" aca="1" ref="Y405" ca="1">IFERROR(SUM(L405:X405*1),4)</f>
        <v>0</v>
      </c>
      <c r="Z405" t="str">
        <f ca="1">IF(tbl_vendors[[#This Row],[error_count]]&gt;0,"FAIL","PASS")</f>
        <v>PASS</v>
      </c>
    </row>
    <row r="406" spans="1:26" x14ac:dyDescent="0.3">
      <c r="A406" t="s">
        <v>1640</v>
      </c>
      <c r="B406" t="s">
        <v>1641</v>
      </c>
      <c r="C406" t="s">
        <v>100</v>
      </c>
      <c r="D406" t="s">
        <v>1642</v>
      </c>
      <c r="E406" t="s">
        <v>39</v>
      </c>
      <c r="F406" t="s">
        <v>16</v>
      </c>
      <c r="G406" t="s">
        <v>1643</v>
      </c>
      <c r="H406" t="s">
        <v>34</v>
      </c>
      <c r="I406" t="s">
        <v>19</v>
      </c>
      <c r="J406" s="1">
        <v>45847</v>
      </c>
      <c r="K406" s="1">
        <v>45955</v>
      </c>
      <c r="L406" t="b">
        <f>COUNTIF(tbl_vendors[Vendor_ID],tbl_vendors[[#This Row],[Vendor_ID]])&gt;1</f>
        <v>0</v>
      </c>
      <c r="M406" t="b">
        <f>ISBLANK(tbl_vendors[[#This Row],[Vendor_ID]])</f>
        <v>0</v>
      </c>
      <c r="N406" t="b">
        <f>LEN(TRIM(tbl_vendors[[#This Row],[Vendor_Name]]))=0</f>
        <v>0</v>
      </c>
      <c r="O406" t="b">
        <f>LEN(TRIM(tbl_vendors[[#This Row],[Email]]))=0</f>
        <v>0</v>
      </c>
      <c r="P406" t="b">
        <f>OR(ISERROR(FIND("@",tbl_vendors[[#This Row],[Email]])),ISERROR(FIND(".",tbl_vendors[[#This Row],[Email]])))</f>
        <v>0</v>
      </c>
      <c r="Q406" t="b">
        <f>ISNA(MATCH(tbl_vendors[[#This Row],[Country]],tbl_country[country],0))</f>
        <v>0</v>
      </c>
      <c r="R406" t="b">
        <f>ISNA(MATCH(tbl_vendors[[#This Row],[Currency]],tbl_country[currency],0))</f>
        <v>0</v>
      </c>
      <c r="S406" t="b">
        <f>_xlfn.XLOOKUP(tbl_vendors[[#This Row],[Country]],tbl_country[country],tbl_country[currency],"NotFound")&lt;&gt;tbl_vendors[[#This Row],[Currency]]</f>
        <v>0</v>
      </c>
      <c r="T406" t="b">
        <f>ISNA(MATCH(tbl_vendors[[#This Row],[Payment_Terms]],tbl_payment_terms[Payment_Terms],0))</f>
        <v>0</v>
      </c>
      <c r="U406" t="b">
        <f>ISNA(MATCH(tbl_vendors[[#This Row],[Status]],tbl_status[valid_status]))</f>
        <v>0</v>
      </c>
      <c r="V406" t="b">
        <f ca="1">tbl_vendors[[#This Row],[Created_Date]]&gt;TODAY()</f>
        <v>0</v>
      </c>
      <c r="W406" t="b">
        <f>tbl_vendors[[#This Row],[Updated_Date]]&lt;tbl_vendors[[#This Row],[Created_Date]]</f>
        <v>0</v>
      </c>
      <c r="X406" t="b">
        <f>COUNTIF(tbl_vendors[Vendor_Name],tbl_vendors[[#This Row],[Vendor_Name]])&gt;1</f>
        <v>0</v>
      </c>
      <c r="Y406" s="14" cm="1">
        <f t="array" aca="1" ref="Y406" ca="1">IFERROR(SUM(L406:X406*1),4)</f>
        <v>0</v>
      </c>
      <c r="Z406" t="str">
        <f ca="1">IF(tbl_vendors[[#This Row],[error_count]]&gt;0,"FAIL","PASS")</f>
        <v>PASS</v>
      </c>
    </row>
    <row r="407" spans="1:26" x14ac:dyDescent="0.3">
      <c r="A407" t="s">
        <v>1644</v>
      </c>
      <c r="B407" t="s">
        <v>1645</v>
      </c>
      <c r="C407" t="s">
        <v>56</v>
      </c>
      <c r="D407" t="s">
        <v>1646</v>
      </c>
      <c r="E407" t="s">
        <v>58</v>
      </c>
      <c r="F407" t="s">
        <v>32</v>
      </c>
      <c r="G407" t="s">
        <v>1647</v>
      </c>
      <c r="H407" t="s">
        <v>25</v>
      </c>
      <c r="I407" t="s">
        <v>53</v>
      </c>
      <c r="J407" s="1">
        <v>45660</v>
      </c>
      <c r="K407" s="1">
        <v>46039</v>
      </c>
      <c r="L407" t="b">
        <f>COUNTIF(tbl_vendors[Vendor_ID],tbl_vendors[[#This Row],[Vendor_ID]])&gt;1</f>
        <v>0</v>
      </c>
      <c r="M407" t="b">
        <f>ISBLANK(tbl_vendors[[#This Row],[Vendor_ID]])</f>
        <v>0</v>
      </c>
      <c r="N407" t="b">
        <f>LEN(TRIM(tbl_vendors[[#This Row],[Vendor_Name]]))=0</f>
        <v>0</v>
      </c>
      <c r="O407" t="b">
        <f>LEN(TRIM(tbl_vendors[[#This Row],[Email]]))=0</f>
        <v>0</v>
      </c>
      <c r="P407" t="b">
        <f>OR(ISERROR(FIND("@",tbl_vendors[[#This Row],[Email]])),ISERROR(FIND(".",tbl_vendors[[#This Row],[Email]])))</f>
        <v>0</v>
      </c>
      <c r="Q407" t="b">
        <f>ISNA(MATCH(tbl_vendors[[#This Row],[Country]],tbl_country[country],0))</f>
        <v>0</v>
      </c>
      <c r="R407" t="b">
        <f>ISNA(MATCH(tbl_vendors[[#This Row],[Currency]],tbl_country[currency],0))</f>
        <v>0</v>
      </c>
      <c r="S407" t="b">
        <f>_xlfn.XLOOKUP(tbl_vendors[[#This Row],[Country]],tbl_country[country],tbl_country[currency],"NotFound")&lt;&gt;tbl_vendors[[#This Row],[Currency]]</f>
        <v>0</v>
      </c>
      <c r="T407" t="b">
        <f>ISNA(MATCH(tbl_vendors[[#This Row],[Payment_Terms]],tbl_payment_terms[Payment_Terms],0))</f>
        <v>0</v>
      </c>
      <c r="U407" t="b">
        <f>ISNA(MATCH(tbl_vendors[[#This Row],[Status]],tbl_status[valid_status]))</f>
        <v>1</v>
      </c>
      <c r="V407" t="b">
        <f ca="1">tbl_vendors[[#This Row],[Created_Date]]&gt;TODAY()</f>
        <v>0</v>
      </c>
      <c r="W407" t="b">
        <f>tbl_vendors[[#This Row],[Updated_Date]]&lt;tbl_vendors[[#This Row],[Created_Date]]</f>
        <v>0</v>
      </c>
      <c r="X407" t="b">
        <f>COUNTIF(tbl_vendors[Vendor_Name],tbl_vendors[[#This Row],[Vendor_Name]])&gt;1</f>
        <v>0</v>
      </c>
      <c r="Y407" s="14" cm="1">
        <f t="array" aca="1" ref="Y407" ca="1">IFERROR(SUM(L407:X407*1),4)</f>
        <v>1</v>
      </c>
      <c r="Z407" t="str">
        <f ca="1">IF(tbl_vendors[[#This Row],[error_count]]&gt;0,"FAIL","PASS")</f>
        <v>FAIL</v>
      </c>
    </row>
    <row r="408" spans="1:26" x14ac:dyDescent="0.3">
      <c r="A408" t="s">
        <v>1648</v>
      </c>
      <c r="B408" t="s">
        <v>1649</v>
      </c>
      <c r="C408" t="s">
        <v>56</v>
      </c>
      <c r="D408" t="s">
        <v>1650</v>
      </c>
      <c r="E408" t="s">
        <v>58</v>
      </c>
      <c r="F408" t="s">
        <v>75</v>
      </c>
      <c r="G408" t="s">
        <v>1651</v>
      </c>
      <c r="H408" t="s">
        <v>34</v>
      </c>
      <c r="I408" t="s">
        <v>26</v>
      </c>
      <c r="J408" s="1">
        <v>45950</v>
      </c>
      <c r="K408" s="1">
        <v>46091</v>
      </c>
      <c r="L408" t="b">
        <f>COUNTIF(tbl_vendors[Vendor_ID],tbl_vendors[[#This Row],[Vendor_ID]])&gt;1</f>
        <v>0</v>
      </c>
      <c r="M408" t="b">
        <f>ISBLANK(tbl_vendors[[#This Row],[Vendor_ID]])</f>
        <v>0</v>
      </c>
      <c r="N408" t="b">
        <f>LEN(TRIM(tbl_vendors[[#This Row],[Vendor_Name]]))=0</f>
        <v>0</v>
      </c>
      <c r="O408" t="b">
        <f>LEN(TRIM(tbl_vendors[[#This Row],[Email]]))=0</f>
        <v>0</v>
      </c>
      <c r="P408" t="b">
        <f>OR(ISERROR(FIND("@",tbl_vendors[[#This Row],[Email]])),ISERROR(FIND(".",tbl_vendors[[#This Row],[Email]])))</f>
        <v>0</v>
      </c>
      <c r="Q408" t="b">
        <f>ISNA(MATCH(tbl_vendors[[#This Row],[Country]],tbl_country[country],0))</f>
        <v>0</v>
      </c>
      <c r="R408" t="b">
        <f>ISNA(MATCH(tbl_vendors[[#This Row],[Currency]],tbl_country[currency],0))</f>
        <v>0</v>
      </c>
      <c r="S408" t="b">
        <f>_xlfn.XLOOKUP(tbl_vendors[[#This Row],[Country]],tbl_country[country],tbl_country[currency],"NotFound")&lt;&gt;tbl_vendors[[#This Row],[Currency]]</f>
        <v>0</v>
      </c>
      <c r="T408" t="b">
        <f>ISNA(MATCH(tbl_vendors[[#This Row],[Payment_Terms]],tbl_payment_terms[Payment_Terms],0))</f>
        <v>0</v>
      </c>
      <c r="U408" t="b">
        <f>ISNA(MATCH(tbl_vendors[[#This Row],[Status]],tbl_status[valid_status]))</f>
        <v>0</v>
      </c>
      <c r="V408" t="b">
        <f ca="1">tbl_vendors[[#This Row],[Created_Date]]&gt;TODAY()</f>
        <v>0</v>
      </c>
      <c r="W408" t="b">
        <f>tbl_vendors[[#This Row],[Updated_Date]]&lt;tbl_vendors[[#This Row],[Created_Date]]</f>
        <v>0</v>
      </c>
      <c r="X408" t="b">
        <f>COUNTIF(tbl_vendors[Vendor_Name],tbl_vendors[[#This Row],[Vendor_Name]])&gt;1</f>
        <v>0</v>
      </c>
      <c r="Y408" s="14" cm="1">
        <f t="array" aca="1" ref="Y408" ca="1">IFERROR(SUM(L408:X408*1),4)</f>
        <v>0</v>
      </c>
      <c r="Z408" t="str">
        <f ca="1">IF(tbl_vendors[[#This Row],[error_count]]&gt;0,"FAIL","PASS")</f>
        <v>PASS</v>
      </c>
    </row>
    <row r="409" spans="1:26" x14ac:dyDescent="0.3">
      <c r="A409" t="s">
        <v>1652</v>
      </c>
      <c r="B409" t="s">
        <v>1653</v>
      </c>
      <c r="C409" t="s">
        <v>29</v>
      </c>
      <c r="D409" t="s">
        <v>1654</v>
      </c>
      <c r="E409" t="s">
        <v>31</v>
      </c>
      <c r="F409" t="s">
        <v>40</v>
      </c>
      <c r="G409" t="s">
        <v>1655</v>
      </c>
      <c r="H409" t="s">
        <v>69</v>
      </c>
      <c r="I409" t="s">
        <v>19</v>
      </c>
      <c r="J409" s="1">
        <v>44456</v>
      </c>
      <c r="K409" s="1">
        <v>44876</v>
      </c>
      <c r="L409" t="b">
        <f>COUNTIF(tbl_vendors[Vendor_ID],tbl_vendors[[#This Row],[Vendor_ID]])&gt;1</f>
        <v>0</v>
      </c>
      <c r="M409" t="b">
        <f>ISBLANK(tbl_vendors[[#This Row],[Vendor_ID]])</f>
        <v>0</v>
      </c>
      <c r="N409" t="b">
        <f>LEN(TRIM(tbl_vendors[[#This Row],[Vendor_Name]]))=0</f>
        <v>0</v>
      </c>
      <c r="O409" t="b">
        <f>LEN(TRIM(tbl_vendors[[#This Row],[Email]]))=0</f>
        <v>0</v>
      </c>
      <c r="P409" t="b">
        <f>OR(ISERROR(FIND("@",tbl_vendors[[#This Row],[Email]])),ISERROR(FIND(".",tbl_vendors[[#This Row],[Email]])))</f>
        <v>0</v>
      </c>
      <c r="Q409" t="b">
        <f>ISNA(MATCH(tbl_vendors[[#This Row],[Country]],tbl_country[country],0))</f>
        <v>0</v>
      </c>
      <c r="R409" t="b">
        <f>ISNA(MATCH(tbl_vendors[[#This Row],[Currency]],tbl_country[currency],0))</f>
        <v>0</v>
      </c>
      <c r="S409" t="b">
        <f>_xlfn.XLOOKUP(tbl_vendors[[#This Row],[Country]],tbl_country[country],tbl_country[currency],"NotFound")&lt;&gt;tbl_vendors[[#This Row],[Currency]]</f>
        <v>0</v>
      </c>
      <c r="T409" t="b">
        <f>ISNA(MATCH(tbl_vendors[[#This Row],[Payment_Terms]],tbl_payment_terms[Payment_Terms],0))</f>
        <v>0</v>
      </c>
      <c r="U409" t="b">
        <f>ISNA(MATCH(tbl_vendors[[#This Row],[Status]],tbl_status[valid_status]))</f>
        <v>0</v>
      </c>
      <c r="V409" t="b">
        <f ca="1">tbl_vendors[[#This Row],[Created_Date]]&gt;TODAY()</f>
        <v>0</v>
      </c>
      <c r="W409" t="b">
        <f>tbl_vendors[[#This Row],[Updated_Date]]&lt;tbl_vendors[[#This Row],[Created_Date]]</f>
        <v>0</v>
      </c>
      <c r="X409" t="b">
        <f>COUNTIF(tbl_vendors[Vendor_Name],tbl_vendors[[#This Row],[Vendor_Name]])&gt;1</f>
        <v>0</v>
      </c>
      <c r="Y409" s="14" cm="1">
        <f t="array" aca="1" ref="Y409" ca="1">IFERROR(SUM(L409:X409*1),4)</f>
        <v>0</v>
      </c>
      <c r="Z409" t="str">
        <f ca="1">IF(tbl_vendors[[#This Row],[error_count]]&gt;0,"FAIL","PASS")</f>
        <v>PASS</v>
      </c>
    </row>
    <row r="410" spans="1:26" x14ac:dyDescent="0.3">
      <c r="A410" t="s">
        <v>1656</v>
      </c>
      <c r="B410" t="s">
        <v>1657</v>
      </c>
      <c r="C410" t="s">
        <v>29</v>
      </c>
      <c r="D410" t="s">
        <v>1658</v>
      </c>
      <c r="E410" t="s">
        <v>31</v>
      </c>
      <c r="F410" t="s">
        <v>23</v>
      </c>
      <c r="G410" t="s">
        <v>1659</v>
      </c>
      <c r="H410" t="s">
        <v>47</v>
      </c>
      <c r="I410" t="s">
        <v>53</v>
      </c>
      <c r="J410" s="1">
        <v>46137</v>
      </c>
      <c r="K410" s="1">
        <v>46183</v>
      </c>
      <c r="L410" t="b">
        <f>COUNTIF(tbl_vendors[Vendor_ID],tbl_vendors[[#This Row],[Vendor_ID]])&gt;1</f>
        <v>0</v>
      </c>
      <c r="M410" t="b">
        <f>ISBLANK(tbl_vendors[[#This Row],[Vendor_ID]])</f>
        <v>0</v>
      </c>
      <c r="N410" t="b">
        <f>LEN(TRIM(tbl_vendors[[#This Row],[Vendor_Name]]))=0</f>
        <v>0</v>
      </c>
      <c r="O410" t="b">
        <f>LEN(TRIM(tbl_vendors[[#This Row],[Email]]))=0</f>
        <v>0</v>
      </c>
      <c r="P410" t="b">
        <f>OR(ISERROR(FIND("@",tbl_vendors[[#This Row],[Email]])),ISERROR(FIND(".",tbl_vendors[[#This Row],[Email]])))</f>
        <v>0</v>
      </c>
      <c r="Q410" t="b">
        <f>ISNA(MATCH(tbl_vendors[[#This Row],[Country]],tbl_country[country],0))</f>
        <v>0</v>
      </c>
      <c r="R410" t="b">
        <f>ISNA(MATCH(tbl_vendors[[#This Row],[Currency]],tbl_country[currency],0))</f>
        <v>0</v>
      </c>
      <c r="S410" t="b">
        <f>_xlfn.XLOOKUP(tbl_vendors[[#This Row],[Country]],tbl_country[country],tbl_country[currency],"NotFound")&lt;&gt;tbl_vendors[[#This Row],[Currency]]</f>
        <v>0</v>
      </c>
      <c r="T410" t="b">
        <f>ISNA(MATCH(tbl_vendors[[#This Row],[Payment_Terms]],tbl_payment_terms[Payment_Terms],0))</f>
        <v>0</v>
      </c>
      <c r="U410" t="b">
        <f>ISNA(MATCH(tbl_vendors[[#This Row],[Status]],tbl_status[valid_status]))</f>
        <v>1</v>
      </c>
      <c r="V410" t="b">
        <f ca="1">tbl_vendors[[#This Row],[Created_Date]]&gt;TODAY()</f>
        <v>0</v>
      </c>
      <c r="W410" t="b">
        <f>tbl_vendors[[#This Row],[Updated_Date]]&lt;tbl_vendors[[#This Row],[Created_Date]]</f>
        <v>0</v>
      </c>
      <c r="X410" t="b">
        <f>COUNTIF(tbl_vendors[Vendor_Name],tbl_vendors[[#This Row],[Vendor_Name]])&gt;1</f>
        <v>0</v>
      </c>
      <c r="Y410" s="14" cm="1">
        <f t="array" aca="1" ref="Y410" ca="1">IFERROR(SUM(L410:X410*1),4)</f>
        <v>1</v>
      </c>
      <c r="Z410" t="str">
        <f ca="1">IF(tbl_vendors[[#This Row],[error_count]]&gt;0,"FAIL","PASS")</f>
        <v>FAIL</v>
      </c>
    </row>
    <row r="411" spans="1:26" x14ac:dyDescent="0.3">
      <c r="A411" t="s">
        <v>1660</v>
      </c>
      <c r="B411" t="s">
        <v>1661</v>
      </c>
      <c r="C411" t="s">
        <v>153</v>
      </c>
      <c r="D411" t="s">
        <v>1662</v>
      </c>
      <c r="E411" t="s">
        <v>155</v>
      </c>
      <c r="F411" t="s">
        <v>40</v>
      </c>
      <c r="G411" t="s">
        <v>1663</v>
      </c>
      <c r="H411" t="s">
        <v>42</v>
      </c>
      <c r="I411" t="s">
        <v>53</v>
      </c>
      <c r="J411" s="1">
        <v>46119</v>
      </c>
      <c r="K411" s="1">
        <v>46184</v>
      </c>
      <c r="L411" t="b">
        <f>COUNTIF(tbl_vendors[Vendor_ID],tbl_vendors[[#This Row],[Vendor_ID]])&gt;1</f>
        <v>0</v>
      </c>
      <c r="M411" t="b">
        <f>ISBLANK(tbl_vendors[[#This Row],[Vendor_ID]])</f>
        <v>0</v>
      </c>
      <c r="N411" t="b">
        <f>LEN(TRIM(tbl_vendors[[#This Row],[Vendor_Name]]))=0</f>
        <v>0</v>
      </c>
      <c r="O411" t="b">
        <f>LEN(TRIM(tbl_vendors[[#This Row],[Email]]))=0</f>
        <v>0</v>
      </c>
      <c r="P411" t="b">
        <f>OR(ISERROR(FIND("@",tbl_vendors[[#This Row],[Email]])),ISERROR(FIND(".",tbl_vendors[[#This Row],[Email]])))</f>
        <v>0</v>
      </c>
      <c r="Q411" t="b">
        <f>ISNA(MATCH(tbl_vendors[[#This Row],[Country]],tbl_country[country],0))</f>
        <v>0</v>
      </c>
      <c r="R411" t="b">
        <f>ISNA(MATCH(tbl_vendors[[#This Row],[Currency]],tbl_country[currency],0))</f>
        <v>0</v>
      </c>
      <c r="S411" t="b">
        <f>_xlfn.XLOOKUP(tbl_vendors[[#This Row],[Country]],tbl_country[country],tbl_country[currency],"NotFound")&lt;&gt;tbl_vendors[[#This Row],[Currency]]</f>
        <v>0</v>
      </c>
      <c r="T411" t="b">
        <f>ISNA(MATCH(tbl_vendors[[#This Row],[Payment_Terms]],tbl_payment_terms[Payment_Terms],0))</f>
        <v>0</v>
      </c>
      <c r="U411" t="b">
        <f>ISNA(MATCH(tbl_vendors[[#This Row],[Status]],tbl_status[valid_status]))</f>
        <v>1</v>
      </c>
      <c r="V411" t="b">
        <f ca="1">tbl_vendors[[#This Row],[Created_Date]]&gt;TODAY()</f>
        <v>0</v>
      </c>
      <c r="W411" t="b">
        <f>tbl_vendors[[#This Row],[Updated_Date]]&lt;tbl_vendors[[#This Row],[Created_Date]]</f>
        <v>0</v>
      </c>
      <c r="X411" t="b">
        <f>COUNTIF(tbl_vendors[Vendor_Name],tbl_vendors[[#This Row],[Vendor_Name]])&gt;1</f>
        <v>0</v>
      </c>
      <c r="Y411" s="14" cm="1">
        <f t="array" aca="1" ref="Y411" ca="1">IFERROR(SUM(L411:X411*1),4)</f>
        <v>1</v>
      </c>
      <c r="Z411" t="str">
        <f ca="1">IF(tbl_vendors[[#This Row],[error_count]]&gt;0,"FAIL","PASS")</f>
        <v>FAIL</v>
      </c>
    </row>
    <row r="412" spans="1:26" x14ac:dyDescent="0.3">
      <c r="A412" t="s">
        <v>1664</v>
      </c>
      <c r="B412" t="s">
        <v>1665</v>
      </c>
      <c r="C412" t="s">
        <v>56</v>
      </c>
      <c r="D412" t="s">
        <v>1666</v>
      </c>
      <c r="E412" t="s">
        <v>58</v>
      </c>
      <c r="F412" t="s">
        <v>32</v>
      </c>
      <c r="G412" t="s">
        <v>1667</v>
      </c>
      <c r="H412" t="s">
        <v>42</v>
      </c>
      <c r="I412" t="s">
        <v>19</v>
      </c>
      <c r="J412" s="1">
        <v>45055</v>
      </c>
      <c r="K412" s="1">
        <v>45380</v>
      </c>
      <c r="L412" t="b">
        <f>COUNTIF(tbl_vendors[Vendor_ID],tbl_vendors[[#This Row],[Vendor_ID]])&gt;1</f>
        <v>0</v>
      </c>
      <c r="M412" t="b">
        <f>ISBLANK(tbl_vendors[[#This Row],[Vendor_ID]])</f>
        <v>0</v>
      </c>
      <c r="N412" t="b">
        <f>LEN(TRIM(tbl_vendors[[#This Row],[Vendor_Name]]))=0</f>
        <v>0</v>
      </c>
      <c r="O412" t="b">
        <f>LEN(TRIM(tbl_vendors[[#This Row],[Email]]))=0</f>
        <v>0</v>
      </c>
      <c r="P412" t="b">
        <f>OR(ISERROR(FIND("@",tbl_vendors[[#This Row],[Email]])),ISERROR(FIND(".",tbl_vendors[[#This Row],[Email]])))</f>
        <v>0</v>
      </c>
      <c r="Q412" t="b">
        <f>ISNA(MATCH(tbl_vendors[[#This Row],[Country]],tbl_country[country],0))</f>
        <v>0</v>
      </c>
      <c r="R412" t="b">
        <f>ISNA(MATCH(tbl_vendors[[#This Row],[Currency]],tbl_country[currency],0))</f>
        <v>0</v>
      </c>
      <c r="S412" t="b">
        <f>_xlfn.XLOOKUP(tbl_vendors[[#This Row],[Country]],tbl_country[country],tbl_country[currency],"NotFound")&lt;&gt;tbl_vendors[[#This Row],[Currency]]</f>
        <v>0</v>
      </c>
      <c r="T412" t="b">
        <f>ISNA(MATCH(tbl_vendors[[#This Row],[Payment_Terms]],tbl_payment_terms[Payment_Terms],0))</f>
        <v>0</v>
      </c>
      <c r="U412" t="b">
        <f>ISNA(MATCH(tbl_vendors[[#This Row],[Status]],tbl_status[valid_status]))</f>
        <v>0</v>
      </c>
      <c r="V412" t="b">
        <f ca="1">tbl_vendors[[#This Row],[Created_Date]]&gt;TODAY()</f>
        <v>0</v>
      </c>
      <c r="W412" t="b">
        <f>tbl_vendors[[#This Row],[Updated_Date]]&lt;tbl_vendors[[#This Row],[Created_Date]]</f>
        <v>0</v>
      </c>
      <c r="X412" t="b">
        <f>COUNTIF(tbl_vendors[Vendor_Name],tbl_vendors[[#This Row],[Vendor_Name]])&gt;1</f>
        <v>0</v>
      </c>
      <c r="Y412" s="14" cm="1">
        <f t="array" aca="1" ref="Y412" ca="1">IFERROR(SUM(L412:X412*1),4)</f>
        <v>0</v>
      </c>
      <c r="Z412" t="str">
        <f ca="1">IF(tbl_vendors[[#This Row],[error_count]]&gt;0,"FAIL","PASS")</f>
        <v>PASS</v>
      </c>
    </row>
    <row r="413" spans="1:26" x14ac:dyDescent="0.3">
      <c r="A413" t="s">
        <v>1668</v>
      </c>
      <c r="B413" t="s">
        <v>1669</v>
      </c>
      <c r="C413" t="s">
        <v>29</v>
      </c>
      <c r="D413" t="s">
        <v>1670</v>
      </c>
      <c r="E413" t="s">
        <v>31</v>
      </c>
      <c r="F413" t="s">
        <v>40</v>
      </c>
      <c r="G413" t="s">
        <v>1671</v>
      </c>
      <c r="H413" t="s">
        <v>34</v>
      </c>
      <c r="I413" t="s">
        <v>53</v>
      </c>
      <c r="J413" s="1">
        <v>45487</v>
      </c>
      <c r="K413" s="1">
        <v>45873</v>
      </c>
      <c r="L413" t="b">
        <f>COUNTIF(tbl_vendors[Vendor_ID],tbl_vendors[[#This Row],[Vendor_ID]])&gt;1</f>
        <v>0</v>
      </c>
      <c r="M413" t="b">
        <f>ISBLANK(tbl_vendors[[#This Row],[Vendor_ID]])</f>
        <v>0</v>
      </c>
      <c r="N413" t="b">
        <f>LEN(TRIM(tbl_vendors[[#This Row],[Vendor_Name]]))=0</f>
        <v>0</v>
      </c>
      <c r="O413" t="b">
        <f>LEN(TRIM(tbl_vendors[[#This Row],[Email]]))=0</f>
        <v>0</v>
      </c>
      <c r="P413" t="b">
        <f>OR(ISERROR(FIND("@",tbl_vendors[[#This Row],[Email]])),ISERROR(FIND(".",tbl_vendors[[#This Row],[Email]])))</f>
        <v>0</v>
      </c>
      <c r="Q413" t="b">
        <f>ISNA(MATCH(tbl_vendors[[#This Row],[Country]],tbl_country[country],0))</f>
        <v>0</v>
      </c>
      <c r="R413" t="b">
        <f>ISNA(MATCH(tbl_vendors[[#This Row],[Currency]],tbl_country[currency],0))</f>
        <v>0</v>
      </c>
      <c r="S413" t="b">
        <f>_xlfn.XLOOKUP(tbl_vendors[[#This Row],[Country]],tbl_country[country],tbl_country[currency],"NotFound")&lt;&gt;tbl_vendors[[#This Row],[Currency]]</f>
        <v>0</v>
      </c>
      <c r="T413" t="b">
        <f>ISNA(MATCH(tbl_vendors[[#This Row],[Payment_Terms]],tbl_payment_terms[Payment_Terms],0))</f>
        <v>0</v>
      </c>
      <c r="U413" t="b">
        <f>ISNA(MATCH(tbl_vendors[[#This Row],[Status]],tbl_status[valid_status]))</f>
        <v>1</v>
      </c>
      <c r="V413" t="b">
        <f ca="1">tbl_vendors[[#This Row],[Created_Date]]&gt;TODAY()</f>
        <v>0</v>
      </c>
      <c r="W413" t="b">
        <f>tbl_vendors[[#This Row],[Updated_Date]]&lt;tbl_vendors[[#This Row],[Created_Date]]</f>
        <v>0</v>
      </c>
      <c r="X413" t="b">
        <f>COUNTIF(tbl_vendors[Vendor_Name],tbl_vendors[[#This Row],[Vendor_Name]])&gt;1</f>
        <v>0</v>
      </c>
      <c r="Y413" s="14" cm="1">
        <f t="array" aca="1" ref="Y413" ca="1">IFERROR(SUM(L413:X413*1),4)</f>
        <v>1</v>
      </c>
      <c r="Z413" t="str">
        <f ca="1">IF(tbl_vendors[[#This Row],[error_count]]&gt;0,"FAIL","PASS")</f>
        <v>FAIL</v>
      </c>
    </row>
    <row r="414" spans="1:26" x14ac:dyDescent="0.3">
      <c r="A414" t="s">
        <v>1672</v>
      </c>
      <c r="B414" t="s">
        <v>1673</v>
      </c>
      <c r="C414" t="s">
        <v>153</v>
      </c>
      <c r="D414" t="s">
        <v>1674</v>
      </c>
      <c r="E414" t="s">
        <v>155</v>
      </c>
      <c r="F414" t="s">
        <v>16</v>
      </c>
      <c r="G414" t="s">
        <v>1675</v>
      </c>
      <c r="H414" t="s">
        <v>52</v>
      </c>
      <c r="I414" t="s">
        <v>19</v>
      </c>
      <c r="J414" s="1">
        <v>45072</v>
      </c>
      <c r="K414" s="1">
        <v>45270</v>
      </c>
      <c r="L414" t="b">
        <f>COUNTIF(tbl_vendors[Vendor_ID],tbl_vendors[[#This Row],[Vendor_ID]])&gt;1</f>
        <v>0</v>
      </c>
      <c r="M414" t="b">
        <f>ISBLANK(tbl_vendors[[#This Row],[Vendor_ID]])</f>
        <v>0</v>
      </c>
      <c r="N414" t="b">
        <f>LEN(TRIM(tbl_vendors[[#This Row],[Vendor_Name]]))=0</f>
        <v>0</v>
      </c>
      <c r="O414" t="b">
        <f>LEN(TRIM(tbl_vendors[[#This Row],[Email]]))=0</f>
        <v>0</v>
      </c>
      <c r="P414" t="b">
        <f>OR(ISERROR(FIND("@",tbl_vendors[[#This Row],[Email]])),ISERROR(FIND(".",tbl_vendors[[#This Row],[Email]])))</f>
        <v>0</v>
      </c>
      <c r="Q414" t="b">
        <f>ISNA(MATCH(tbl_vendors[[#This Row],[Country]],tbl_country[country],0))</f>
        <v>0</v>
      </c>
      <c r="R414" t="b">
        <f>ISNA(MATCH(tbl_vendors[[#This Row],[Currency]],tbl_country[currency],0))</f>
        <v>0</v>
      </c>
      <c r="S414" t="b">
        <f>_xlfn.XLOOKUP(tbl_vendors[[#This Row],[Country]],tbl_country[country],tbl_country[currency],"NotFound")&lt;&gt;tbl_vendors[[#This Row],[Currency]]</f>
        <v>0</v>
      </c>
      <c r="T414" t="b">
        <f>ISNA(MATCH(tbl_vendors[[#This Row],[Payment_Terms]],tbl_payment_terms[Payment_Terms],0))</f>
        <v>0</v>
      </c>
      <c r="U414" t="b">
        <f>ISNA(MATCH(tbl_vendors[[#This Row],[Status]],tbl_status[valid_status]))</f>
        <v>0</v>
      </c>
      <c r="V414" t="b">
        <f ca="1">tbl_vendors[[#This Row],[Created_Date]]&gt;TODAY()</f>
        <v>0</v>
      </c>
      <c r="W414" t="b">
        <f>tbl_vendors[[#This Row],[Updated_Date]]&lt;tbl_vendors[[#This Row],[Created_Date]]</f>
        <v>0</v>
      </c>
      <c r="X414" t="b">
        <f>COUNTIF(tbl_vendors[Vendor_Name],tbl_vendors[[#This Row],[Vendor_Name]])&gt;1</f>
        <v>1</v>
      </c>
      <c r="Y414" s="14" cm="1">
        <f t="array" aca="1" ref="Y414" ca="1">IFERROR(SUM(L414:X414*1),4)</f>
        <v>1</v>
      </c>
      <c r="Z414" t="str">
        <f ca="1">IF(tbl_vendors[[#This Row],[error_count]]&gt;0,"FAIL","PASS")</f>
        <v>FAIL</v>
      </c>
    </row>
    <row r="415" spans="1:26" x14ac:dyDescent="0.3">
      <c r="A415" t="s">
        <v>1676</v>
      </c>
      <c r="B415" t="s">
        <v>1677</v>
      </c>
      <c r="C415" t="s">
        <v>13</v>
      </c>
      <c r="D415" t="s">
        <v>1678</v>
      </c>
      <c r="E415" t="s">
        <v>15</v>
      </c>
      <c r="F415" t="s">
        <v>16</v>
      </c>
      <c r="G415" t="s">
        <v>1679</v>
      </c>
      <c r="H415" t="s">
        <v>34</v>
      </c>
      <c r="I415" t="s">
        <v>26</v>
      </c>
      <c r="J415" s="1">
        <v>45556</v>
      </c>
      <c r="K415" s="1">
        <v>46035</v>
      </c>
      <c r="L415" t="b">
        <f>COUNTIF(tbl_vendors[Vendor_ID],tbl_vendors[[#This Row],[Vendor_ID]])&gt;1</f>
        <v>0</v>
      </c>
      <c r="M415" t="b">
        <f>ISBLANK(tbl_vendors[[#This Row],[Vendor_ID]])</f>
        <v>0</v>
      </c>
      <c r="N415" t="b">
        <f>LEN(TRIM(tbl_vendors[[#This Row],[Vendor_Name]]))=0</f>
        <v>0</v>
      </c>
      <c r="O415" t="b">
        <f>LEN(TRIM(tbl_vendors[[#This Row],[Email]]))=0</f>
        <v>0</v>
      </c>
      <c r="P415" t="b">
        <f>OR(ISERROR(FIND("@",tbl_vendors[[#This Row],[Email]])),ISERROR(FIND(".",tbl_vendors[[#This Row],[Email]])))</f>
        <v>0</v>
      </c>
      <c r="Q415" t="b">
        <f>ISNA(MATCH(tbl_vendors[[#This Row],[Country]],tbl_country[country],0))</f>
        <v>0</v>
      </c>
      <c r="R415" t="b">
        <f>ISNA(MATCH(tbl_vendors[[#This Row],[Currency]],tbl_country[currency],0))</f>
        <v>1</v>
      </c>
      <c r="S415" t="b">
        <f>_xlfn.XLOOKUP(tbl_vendors[[#This Row],[Country]],tbl_country[country],tbl_country[currency],"NotFound")&lt;&gt;tbl_vendors[[#This Row],[Currency]]</f>
        <v>1</v>
      </c>
      <c r="T415" t="b">
        <f>ISNA(MATCH(tbl_vendors[[#This Row],[Payment_Terms]],tbl_payment_terms[Payment_Terms],0))</f>
        <v>0</v>
      </c>
      <c r="U415" t="b">
        <f>ISNA(MATCH(tbl_vendors[[#This Row],[Status]],tbl_status[valid_status]))</f>
        <v>0</v>
      </c>
      <c r="V415" t="b">
        <f ca="1">tbl_vendors[[#This Row],[Created_Date]]&gt;TODAY()</f>
        <v>0</v>
      </c>
      <c r="W415" t="b">
        <f>tbl_vendors[[#This Row],[Updated_Date]]&lt;tbl_vendors[[#This Row],[Created_Date]]</f>
        <v>0</v>
      </c>
      <c r="X415" t="b">
        <f>COUNTIF(tbl_vendors[Vendor_Name],tbl_vendors[[#This Row],[Vendor_Name]])&gt;1</f>
        <v>0</v>
      </c>
      <c r="Y415" s="14" cm="1">
        <f t="array" aca="1" ref="Y415" ca="1">IFERROR(SUM(L415:X415*1),4)</f>
        <v>2</v>
      </c>
      <c r="Z415" t="str">
        <f ca="1">IF(tbl_vendors[[#This Row],[error_count]]&gt;0,"FAIL","PASS")</f>
        <v>FAIL</v>
      </c>
    </row>
    <row r="416" spans="1:26" x14ac:dyDescent="0.3">
      <c r="A416" t="s">
        <v>1680</v>
      </c>
      <c r="B416" t="s">
        <v>1681</v>
      </c>
      <c r="C416" t="s">
        <v>29</v>
      </c>
      <c r="D416" t="s">
        <v>1682</v>
      </c>
      <c r="E416" t="s">
        <v>31</v>
      </c>
      <c r="F416" t="s">
        <v>40</v>
      </c>
      <c r="G416" t="s">
        <v>1683</v>
      </c>
      <c r="H416" t="s">
        <v>34</v>
      </c>
      <c r="I416" t="s">
        <v>53</v>
      </c>
      <c r="J416" s="1">
        <v>45522</v>
      </c>
      <c r="K416" s="1">
        <v>45619</v>
      </c>
      <c r="L416" t="b">
        <f>COUNTIF(tbl_vendors[Vendor_ID],tbl_vendors[[#This Row],[Vendor_ID]])&gt;1</f>
        <v>0</v>
      </c>
      <c r="M416" t="b">
        <f>ISBLANK(tbl_vendors[[#This Row],[Vendor_ID]])</f>
        <v>0</v>
      </c>
      <c r="N416" t="b">
        <f>LEN(TRIM(tbl_vendors[[#This Row],[Vendor_Name]]))=0</f>
        <v>0</v>
      </c>
      <c r="O416" t="b">
        <f>LEN(TRIM(tbl_vendors[[#This Row],[Email]]))=0</f>
        <v>0</v>
      </c>
      <c r="P416" t="b">
        <f>OR(ISERROR(FIND("@",tbl_vendors[[#This Row],[Email]])),ISERROR(FIND(".",tbl_vendors[[#This Row],[Email]])))</f>
        <v>0</v>
      </c>
      <c r="Q416" t="b">
        <f>ISNA(MATCH(tbl_vendors[[#This Row],[Country]],tbl_country[country],0))</f>
        <v>0</v>
      </c>
      <c r="R416" t="b">
        <f>ISNA(MATCH(tbl_vendors[[#This Row],[Currency]],tbl_country[currency],0))</f>
        <v>0</v>
      </c>
      <c r="S416" t="b">
        <f>_xlfn.XLOOKUP(tbl_vendors[[#This Row],[Country]],tbl_country[country],tbl_country[currency],"NotFound")&lt;&gt;tbl_vendors[[#This Row],[Currency]]</f>
        <v>0</v>
      </c>
      <c r="T416" t="b">
        <f>ISNA(MATCH(tbl_vendors[[#This Row],[Payment_Terms]],tbl_payment_terms[Payment_Terms],0))</f>
        <v>0</v>
      </c>
      <c r="U416" t="b">
        <f>ISNA(MATCH(tbl_vendors[[#This Row],[Status]],tbl_status[valid_status]))</f>
        <v>1</v>
      </c>
      <c r="V416" t="b">
        <f ca="1">tbl_vendors[[#This Row],[Created_Date]]&gt;TODAY()</f>
        <v>0</v>
      </c>
      <c r="W416" t="b">
        <f>tbl_vendors[[#This Row],[Updated_Date]]&lt;tbl_vendors[[#This Row],[Created_Date]]</f>
        <v>0</v>
      </c>
      <c r="X416" t="b">
        <f>COUNTIF(tbl_vendors[Vendor_Name],tbl_vendors[[#This Row],[Vendor_Name]])&gt;1</f>
        <v>0</v>
      </c>
      <c r="Y416" s="14" cm="1">
        <f t="array" aca="1" ref="Y416" ca="1">IFERROR(SUM(L416:X416*1),4)</f>
        <v>1</v>
      </c>
      <c r="Z416" t="str">
        <f ca="1">IF(tbl_vendors[[#This Row],[error_count]]&gt;0,"FAIL","PASS")</f>
        <v>FAIL</v>
      </c>
    </row>
    <row r="417" spans="1:26" x14ac:dyDescent="0.3">
      <c r="A417" t="s">
        <v>1684</v>
      </c>
      <c r="B417" t="s">
        <v>1685</v>
      </c>
      <c r="C417" t="s">
        <v>100</v>
      </c>
      <c r="D417" t="s">
        <v>1686</v>
      </c>
      <c r="E417" t="s">
        <v>39</v>
      </c>
      <c r="F417" t="s">
        <v>75</v>
      </c>
      <c r="G417" t="s">
        <v>1687</v>
      </c>
      <c r="H417" t="s">
        <v>47</v>
      </c>
      <c r="I417" t="s">
        <v>19</v>
      </c>
      <c r="J417" s="1">
        <v>45471</v>
      </c>
      <c r="K417" s="1">
        <v>45792</v>
      </c>
      <c r="L417" t="b">
        <f>COUNTIF(tbl_vendors[Vendor_ID],tbl_vendors[[#This Row],[Vendor_ID]])&gt;1</f>
        <v>0</v>
      </c>
      <c r="M417" t="b">
        <f>ISBLANK(tbl_vendors[[#This Row],[Vendor_ID]])</f>
        <v>0</v>
      </c>
      <c r="N417" t="b">
        <f>LEN(TRIM(tbl_vendors[[#This Row],[Vendor_Name]]))=0</f>
        <v>0</v>
      </c>
      <c r="O417" t="b">
        <f>LEN(TRIM(tbl_vendors[[#This Row],[Email]]))=0</f>
        <v>0</v>
      </c>
      <c r="P417" t="b">
        <f>OR(ISERROR(FIND("@",tbl_vendors[[#This Row],[Email]])),ISERROR(FIND(".",tbl_vendors[[#This Row],[Email]])))</f>
        <v>0</v>
      </c>
      <c r="Q417" t="b">
        <f>ISNA(MATCH(tbl_vendors[[#This Row],[Country]],tbl_country[country],0))</f>
        <v>0</v>
      </c>
      <c r="R417" t="b">
        <f>ISNA(MATCH(tbl_vendors[[#This Row],[Currency]],tbl_country[currency],0))</f>
        <v>0</v>
      </c>
      <c r="S417" t="b">
        <f>_xlfn.XLOOKUP(tbl_vendors[[#This Row],[Country]],tbl_country[country],tbl_country[currency],"NotFound")&lt;&gt;tbl_vendors[[#This Row],[Currency]]</f>
        <v>0</v>
      </c>
      <c r="T417" t="b">
        <f>ISNA(MATCH(tbl_vendors[[#This Row],[Payment_Terms]],tbl_payment_terms[Payment_Terms],0))</f>
        <v>0</v>
      </c>
      <c r="U417" t="b">
        <f>ISNA(MATCH(tbl_vendors[[#This Row],[Status]],tbl_status[valid_status]))</f>
        <v>0</v>
      </c>
      <c r="V417" t="b">
        <f ca="1">tbl_vendors[[#This Row],[Created_Date]]&gt;TODAY()</f>
        <v>0</v>
      </c>
      <c r="W417" t="b">
        <f>tbl_vendors[[#This Row],[Updated_Date]]&lt;tbl_vendors[[#This Row],[Created_Date]]</f>
        <v>0</v>
      </c>
      <c r="X417" t="b">
        <f>COUNTIF(tbl_vendors[Vendor_Name],tbl_vendors[[#This Row],[Vendor_Name]])&gt;1</f>
        <v>1</v>
      </c>
      <c r="Y417" s="14" cm="1">
        <f t="array" aca="1" ref="Y417" ca="1">IFERROR(SUM(L417:X417*1),4)</f>
        <v>1</v>
      </c>
      <c r="Z417" t="str">
        <f ca="1">IF(tbl_vendors[[#This Row],[error_count]]&gt;0,"FAIL","PASS")</f>
        <v>FAIL</v>
      </c>
    </row>
    <row r="418" spans="1:26" x14ac:dyDescent="0.3">
      <c r="A418" t="s">
        <v>1688</v>
      </c>
      <c r="B418" t="s">
        <v>1689</v>
      </c>
      <c r="C418" t="s">
        <v>66</v>
      </c>
      <c r="D418" t="s">
        <v>1690</v>
      </c>
      <c r="E418" t="s">
        <v>67</v>
      </c>
      <c r="F418" t="s">
        <v>75</v>
      </c>
      <c r="G418" t="s">
        <v>1691</v>
      </c>
      <c r="H418" t="s">
        <v>34</v>
      </c>
      <c r="I418" t="s">
        <v>53</v>
      </c>
      <c r="J418" s="1">
        <v>45083</v>
      </c>
      <c r="K418" s="1">
        <v>46145</v>
      </c>
      <c r="L418" t="b">
        <f>COUNTIF(tbl_vendors[Vendor_ID],tbl_vendors[[#This Row],[Vendor_ID]])&gt;1</f>
        <v>0</v>
      </c>
      <c r="M418" t="b">
        <f>ISBLANK(tbl_vendors[[#This Row],[Vendor_ID]])</f>
        <v>0</v>
      </c>
      <c r="N418" t="b">
        <f>LEN(TRIM(tbl_vendors[[#This Row],[Vendor_Name]]))=0</f>
        <v>0</v>
      </c>
      <c r="O418" t="b">
        <f>LEN(TRIM(tbl_vendors[[#This Row],[Email]]))=0</f>
        <v>0</v>
      </c>
      <c r="P418" t="b">
        <f>OR(ISERROR(FIND("@",tbl_vendors[[#This Row],[Email]])),ISERROR(FIND(".",tbl_vendors[[#This Row],[Email]])))</f>
        <v>0</v>
      </c>
      <c r="Q418" t="b">
        <f>ISNA(MATCH(tbl_vendors[[#This Row],[Country]],tbl_country[country],0))</f>
        <v>0</v>
      </c>
      <c r="R418" t="b">
        <f>ISNA(MATCH(tbl_vendors[[#This Row],[Currency]],tbl_country[currency],0))</f>
        <v>0</v>
      </c>
      <c r="S418" t="b">
        <f>_xlfn.XLOOKUP(tbl_vendors[[#This Row],[Country]],tbl_country[country],tbl_country[currency],"NotFound")&lt;&gt;tbl_vendors[[#This Row],[Currency]]</f>
        <v>0</v>
      </c>
      <c r="T418" t="b">
        <f>ISNA(MATCH(tbl_vendors[[#This Row],[Payment_Terms]],tbl_payment_terms[Payment_Terms],0))</f>
        <v>0</v>
      </c>
      <c r="U418" t="b">
        <f>ISNA(MATCH(tbl_vendors[[#This Row],[Status]],tbl_status[valid_status]))</f>
        <v>1</v>
      </c>
      <c r="V418" t="b">
        <f ca="1">tbl_vendors[[#This Row],[Created_Date]]&gt;TODAY()</f>
        <v>0</v>
      </c>
      <c r="W418" t="b">
        <f>tbl_vendors[[#This Row],[Updated_Date]]&lt;tbl_vendors[[#This Row],[Created_Date]]</f>
        <v>0</v>
      </c>
      <c r="X418" t="b">
        <f>COUNTIF(tbl_vendors[Vendor_Name],tbl_vendors[[#This Row],[Vendor_Name]])&gt;1</f>
        <v>0</v>
      </c>
      <c r="Y418" s="14" cm="1">
        <f t="array" aca="1" ref="Y418" ca="1">IFERROR(SUM(L418:X418*1),4)</f>
        <v>1</v>
      </c>
      <c r="Z418" t="str">
        <f ca="1">IF(tbl_vendors[[#This Row],[error_count]]&gt;0,"FAIL","PASS")</f>
        <v>FAIL</v>
      </c>
    </row>
    <row r="419" spans="1:26" x14ac:dyDescent="0.3">
      <c r="A419" t="s">
        <v>1692</v>
      </c>
      <c r="B419" t="s">
        <v>1693</v>
      </c>
      <c r="C419" t="s">
        <v>56</v>
      </c>
      <c r="D419" t="s">
        <v>1694</v>
      </c>
      <c r="E419" t="s">
        <v>58</v>
      </c>
      <c r="F419" t="s">
        <v>75</v>
      </c>
      <c r="G419" t="s">
        <v>1695</v>
      </c>
      <c r="H419" t="s">
        <v>47</v>
      </c>
      <c r="I419" t="s">
        <v>19</v>
      </c>
      <c r="J419" s="1">
        <v>45958</v>
      </c>
      <c r="K419" s="1">
        <v>46085</v>
      </c>
      <c r="L419" t="b">
        <f>COUNTIF(tbl_vendors[Vendor_ID],tbl_vendors[[#This Row],[Vendor_ID]])&gt;1</f>
        <v>0</v>
      </c>
      <c r="M419" t="b">
        <f>ISBLANK(tbl_vendors[[#This Row],[Vendor_ID]])</f>
        <v>0</v>
      </c>
      <c r="N419" t="b">
        <f>LEN(TRIM(tbl_vendors[[#This Row],[Vendor_Name]]))=0</f>
        <v>0</v>
      </c>
      <c r="O419" t="b">
        <f>LEN(TRIM(tbl_vendors[[#This Row],[Email]]))=0</f>
        <v>0</v>
      </c>
      <c r="P419" t="b">
        <f>OR(ISERROR(FIND("@",tbl_vendors[[#This Row],[Email]])),ISERROR(FIND(".",tbl_vendors[[#This Row],[Email]])))</f>
        <v>0</v>
      </c>
      <c r="Q419" t="b">
        <f>ISNA(MATCH(tbl_vendors[[#This Row],[Country]],tbl_country[country],0))</f>
        <v>0</v>
      </c>
      <c r="R419" t="b">
        <f>ISNA(MATCH(tbl_vendors[[#This Row],[Currency]],tbl_country[currency],0))</f>
        <v>0</v>
      </c>
      <c r="S419" t="b">
        <f>_xlfn.XLOOKUP(tbl_vendors[[#This Row],[Country]],tbl_country[country],tbl_country[currency],"NotFound")&lt;&gt;tbl_vendors[[#This Row],[Currency]]</f>
        <v>0</v>
      </c>
      <c r="T419" t="b">
        <f>ISNA(MATCH(tbl_vendors[[#This Row],[Payment_Terms]],tbl_payment_terms[Payment_Terms],0))</f>
        <v>0</v>
      </c>
      <c r="U419" t="b">
        <f>ISNA(MATCH(tbl_vendors[[#This Row],[Status]],tbl_status[valid_status]))</f>
        <v>0</v>
      </c>
      <c r="V419" t="b">
        <f ca="1">tbl_vendors[[#This Row],[Created_Date]]&gt;TODAY()</f>
        <v>0</v>
      </c>
      <c r="W419" t="b">
        <f>tbl_vendors[[#This Row],[Updated_Date]]&lt;tbl_vendors[[#This Row],[Created_Date]]</f>
        <v>0</v>
      </c>
      <c r="X419" t="b">
        <f>COUNTIF(tbl_vendors[Vendor_Name],tbl_vendors[[#This Row],[Vendor_Name]])&gt;1</f>
        <v>1</v>
      </c>
      <c r="Y419" s="14" cm="1">
        <f t="array" aca="1" ref="Y419" ca="1">IFERROR(SUM(L419:X419*1),4)</f>
        <v>1</v>
      </c>
      <c r="Z419" t="str">
        <f ca="1">IF(tbl_vendors[[#This Row],[error_count]]&gt;0,"FAIL","PASS")</f>
        <v>FAIL</v>
      </c>
    </row>
    <row r="420" spans="1:26" x14ac:dyDescent="0.3">
      <c r="A420" t="s">
        <v>1696</v>
      </c>
      <c r="B420" t="s">
        <v>1697</v>
      </c>
      <c r="C420" t="s">
        <v>153</v>
      </c>
      <c r="D420" t="s">
        <v>1698</v>
      </c>
      <c r="E420" t="s">
        <v>155</v>
      </c>
      <c r="F420" t="s">
        <v>16</v>
      </c>
      <c r="G420" t="s">
        <v>1699</v>
      </c>
      <c r="H420" t="s">
        <v>42</v>
      </c>
      <c r="I420" t="s">
        <v>19</v>
      </c>
      <c r="J420" s="1">
        <v>44674</v>
      </c>
      <c r="K420" s="1">
        <v>44977</v>
      </c>
      <c r="L420" t="b">
        <f>COUNTIF(tbl_vendors[Vendor_ID],tbl_vendors[[#This Row],[Vendor_ID]])&gt;1</f>
        <v>0</v>
      </c>
      <c r="M420" t="b">
        <f>ISBLANK(tbl_vendors[[#This Row],[Vendor_ID]])</f>
        <v>0</v>
      </c>
      <c r="N420" t="b">
        <f>LEN(TRIM(tbl_vendors[[#This Row],[Vendor_Name]]))=0</f>
        <v>0</v>
      </c>
      <c r="O420" t="b">
        <f>LEN(TRIM(tbl_vendors[[#This Row],[Email]]))=0</f>
        <v>0</v>
      </c>
      <c r="P420" t="b">
        <f>OR(ISERROR(FIND("@",tbl_vendors[[#This Row],[Email]])),ISERROR(FIND(".",tbl_vendors[[#This Row],[Email]])))</f>
        <v>0</v>
      </c>
      <c r="Q420" t="b">
        <f>ISNA(MATCH(tbl_vendors[[#This Row],[Country]],tbl_country[country],0))</f>
        <v>0</v>
      </c>
      <c r="R420" t="b">
        <f>ISNA(MATCH(tbl_vendors[[#This Row],[Currency]],tbl_country[currency],0))</f>
        <v>0</v>
      </c>
      <c r="S420" t="b">
        <f>_xlfn.XLOOKUP(tbl_vendors[[#This Row],[Country]],tbl_country[country],tbl_country[currency],"NotFound")&lt;&gt;tbl_vendors[[#This Row],[Currency]]</f>
        <v>0</v>
      </c>
      <c r="T420" t="b">
        <f>ISNA(MATCH(tbl_vendors[[#This Row],[Payment_Terms]],tbl_payment_terms[Payment_Terms],0))</f>
        <v>0</v>
      </c>
      <c r="U420" t="b">
        <f>ISNA(MATCH(tbl_vendors[[#This Row],[Status]],tbl_status[valid_status]))</f>
        <v>0</v>
      </c>
      <c r="V420" t="b">
        <f ca="1">tbl_vendors[[#This Row],[Created_Date]]&gt;TODAY()</f>
        <v>0</v>
      </c>
      <c r="W420" t="b">
        <f>tbl_vendors[[#This Row],[Updated_Date]]&lt;tbl_vendors[[#This Row],[Created_Date]]</f>
        <v>0</v>
      </c>
      <c r="X420" t="b">
        <f>COUNTIF(tbl_vendors[Vendor_Name],tbl_vendors[[#This Row],[Vendor_Name]])&gt;1</f>
        <v>0</v>
      </c>
      <c r="Y420" s="14" cm="1">
        <f t="array" aca="1" ref="Y420" ca="1">IFERROR(SUM(L420:X420*1),4)</f>
        <v>0</v>
      </c>
      <c r="Z420" t="str">
        <f ca="1">IF(tbl_vendors[[#This Row],[error_count]]&gt;0,"FAIL","PASS")</f>
        <v>PASS</v>
      </c>
    </row>
    <row r="421" spans="1:26" x14ac:dyDescent="0.3">
      <c r="A421" t="s">
        <v>1700</v>
      </c>
      <c r="B421" t="s">
        <v>1701</v>
      </c>
      <c r="C421" t="s">
        <v>79</v>
      </c>
      <c r="D421" t="s">
        <v>1702</v>
      </c>
      <c r="E421" t="s">
        <v>39</v>
      </c>
      <c r="F421" t="s">
        <v>16</v>
      </c>
      <c r="G421" t="s">
        <v>1703</v>
      </c>
      <c r="H421" t="s">
        <v>42</v>
      </c>
      <c r="I421" t="s">
        <v>26</v>
      </c>
      <c r="J421" s="1">
        <v>45699</v>
      </c>
      <c r="K421" s="1">
        <v>45814</v>
      </c>
      <c r="L421" t="b">
        <f>COUNTIF(tbl_vendors[Vendor_ID],tbl_vendors[[#This Row],[Vendor_ID]])&gt;1</f>
        <v>0</v>
      </c>
      <c r="M421" t="b">
        <f>ISBLANK(tbl_vendors[[#This Row],[Vendor_ID]])</f>
        <v>0</v>
      </c>
      <c r="N421" t="b">
        <f>LEN(TRIM(tbl_vendors[[#This Row],[Vendor_Name]]))=0</f>
        <v>0</v>
      </c>
      <c r="O421" t="b">
        <f>LEN(TRIM(tbl_vendors[[#This Row],[Email]]))=0</f>
        <v>0</v>
      </c>
      <c r="P421" t="b">
        <f>OR(ISERROR(FIND("@",tbl_vendors[[#This Row],[Email]])),ISERROR(FIND(".",tbl_vendors[[#This Row],[Email]])))</f>
        <v>0</v>
      </c>
      <c r="Q421" t="b">
        <f>ISNA(MATCH(tbl_vendors[[#This Row],[Country]],tbl_country[country],0))</f>
        <v>0</v>
      </c>
      <c r="R421" t="b">
        <f>ISNA(MATCH(tbl_vendors[[#This Row],[Currency]],tbl_country[currency],0))</f>
        <v>0</v>
      </c>
      <c r="S421" t="b">
        <f>_xlfn.XLOOKUP(tbl_vendors[[#This Row],[Country]],tbl_country[country],tbl_country[currency],"NotFound")&lt;&gt;tbl_vendors[[#This Row],[Currency]]</f>
        <v>0</v>
      </c>
      <c r="T421" t="b">
        <f>ISNA(MATCH(tbl_vendors[[#This Row],[Payment_Terms]],tbl_payment_terms[Payment_Terms],0))</f>
        <v>0</v>
      </c>
      <c r="U421" t="b">
        <f>ISNA(MATCH(tbl_vendors[[#This Row],[Status]],tbl_status[valid_status]))</f>
        <v>0</v>
      </c>
      <c r="V421" t="b">
        <f ca="1">tbl_vendors[[#This Row],[Created_Date]]&gt;TODAY()</f>
        <v>0</v>
      </c>
      <c r="W421" t="b">
        <f>tbl_vendors[[#This Row],[Updated_Date]]&lt;tbl_vendors[[#This Row],[Created_Date]]</f>
        <v>0</v>
      </c>
      <c r="X421" t="b">
        <f>COUNTIF(tbl_vendors[Vendor_Name],tbl_vendors[[#This Row],[Vendor_Name]])&gt;1</f>
        <v>0</v>
      </c>
      <c r="Y421" s="14" cm="1">
        <f t="array" aca="1" ref="Y421" ca="1">IFERROR(SUM(L421:X421*1),4)</f>
        <v>0</v>
      </c>
      <c r="Z421" t="str">
        <f ca="1">IF(tbl_vendors[[#This Row],[error_count]]&gt;0,"FAIL","PASS")</f>
        <v>PASS</v>
      </c>
    </row>
    <row r="422" spans="1:26" x14ac:dyDescent="0.3">
      <c r="A422" t="s">
        <v>1704</v>
      </c>
      <c r="B422" t="s">
        <v>1705</v>
      </c>
      <c r="C422" t="s">
        <v>37</v>
      </c>
      <c r="D422" t="s">
        <v>1706</v>
      </c>
      <c r="E422" t="s">
        <v>39</v>
      </c>
      <c r="F422" t="s">
        <v>16</v>
      </c>
      <c r="G422" t="s">
        <v>1707</v>
      </c>
      <c r="H422" t="s">
        <v>42</v>
      </c>
      <c r="I422" t="s">
        <v>19</v>
      </c>
      <c r="J422" s="1">
        <v>45378</v>
      </c>
      <c r="K422" s="1">
        <v>45630</v>
      </c>
      <c r="L422" t="b">
        <f>COUNTIF(tbl_vendors[Vendor_ID],tbl_vendors[[#This Row],[Vendor_ID]])&gt;1</f>
        <v>0</v>
      </c>
      <c r="M422" t="b">
        <f>ISBLANK(tbl_vendors[[#This Row],[Vendor_ID]])</f>
        <v>0</v>
      </c>
      <c r="N422" t="b">
        <f>LEN(TRIM(tbl_vendors[[#This Row],[Vendor_Name]]))=0</f>
        <v>0</v>
      </c>
      <c r="O422" t="b">
        <f>LEN(TRIM(tbl_vendors[[#This Row],[Email]]))=0</f>
        <v>0</v>
      </c>
      <c r="P422" t="b">
        <f>OR(ISERROR(FIND("@",tbl_vendors[[#This Row],[Email]])),ISERROR(FIND(".",tbl_vendors[[#This Row],[Email]])))</f>
        <v>0</v>
      </c>
      <c r="Q422" t="b">
        <f>ISNA(MATCH(tbl_vendors[[#This Row],[Country]],tbl_country[country],0))</f>
        <v>0</v>
      </c>
      <c r="R422" t="b">
        <f>ISNA(MATCH(tbl_vendors[[#This Row],[Currency]],tbl_country[currency],0))</f>
        <v>0</v>
      </c>
      <c r="S422" t="b">
        <f>_xlfn.XLOOKUP(tbl_vendors[[#This Row],[Country]],tbl_country[country],tbl_country[currency],"NotFound")&lt;&gt;tbl_vendors[[#This Row],[Currency]]</f>
        <v>0</v>
      </c>
      <c r="T422" t="b">
        <f>ISNA(MATCH(tbl_vendors[[#This Row],[Payment_Terms]],tbl_payment_terms[Payment_Terms],0))</f>
        <v>0</v>
      </c>
      <c r="U422" t="b">
        <f>ISNA(MATCH(tbl_vendors[[#This Row],[Status]],tbl_status[valid_status]))</f>
        <v>0</v>
      </c>
      <c r="V422" t="b">
        <f ca="1">tbl_vendors[[#This Row],[Created_Date]]&gt;TODAY()</f>
        <v>0</v>
      </c>
      <c r="W422" t="b">
        <f>tbl_vendors[[#This Row],[Updated_Date]]&lt;tbl_vendors[[#This Row],[Created_Date]]</f>
        <v>0</v>
      </c>
      <c r="X422" t="b">
        <f>COUNTIF(tbl_vendors[Vendor_Name],tbl_vendors[[#This Row],[Vendor_Name]])&gt;1</f>
        <v>0</v>
      </c>
      <c r="Y422" s="14" cm="1">
        <f t="array" aca="1" ref="Y422" ca="1">IFERROR(SUM(L422:X422*1),4)</f>
        <v>0</v>
      </c>
      <c r="Z422" t="str">
        <f ca="1">IF(tbl_vendors[[#This Row],[error_count]]&gt;0,"FAIL","PASS")</f>
        <v>PASS</v>
      </c>
    </row>
    <row r="423" spans="1:26" x14ac:dyDescent="0.3">
      <c r="A423" t="s">
        <v>1708</v>
      </c>
      <c r="B423" t="s">
        <v>1709</v>
      </c>
      <c r="C423" t="s">
        <v>100</v>
      </c>
      <c r="D423" t="s">
        <v>1710</v>
      </c>
      <c r="E423" t="s">
        <v>39</v>
      </c>
      <c r="F423" t="s">
        <v>32</v>
      </c>
      <c r="G423" t="s">
        <v>1711</v>
      </c>
      <c r="H423" t="s">
        <v>34</v>
      </c>
      <c r="I423" t="s">
        <v>53</v>
      </c>
      <c r="J423" s="1">
        <v>45792</v>
      </c>
      <c r="K423" s="1">
        <v>45965</v>
      </c>
      <c r="L423" t="b">
        <f>COUNTIF(tbl_vendors[Vendor_ID],tbl_vendors[[#This Row],[Vendor_ID]])&gt;1</f>
        <v>0</v>
      </c>
      <c r="M423" t="b">
        <f>ISBLANK(tbl_vendors[[#This Row],[Vendor_ID]])</f>
        <v>0</v>
      </c>
      <c r="N423" t="b">
        <f>LEN(TRIM(tbl_vendors[[#This Row],[Vendor_Name]]))=0</f>
        <v>0</v>
      </c>
      <c r="O423" t="b">
        <f>LEN(TRIM(tbl_vendors[[#This Row],[Email]]))=0</f>
        <v>0</v>
      </c>
      <c r="P423" t="b">
        <f>OR(ISERROR(FIND("@",tbl_vendors[[#This Row],[Email]])),ISERROR(FIND(".",tbl_vendors[[#This Row],[Email]])))</f>
        <v>0</v>
      </c>
      <c r="Q423" t="b">
        <f>ISNA(MATCH(tbl_vendors[[#This Row],[Country]],tbl_country[country],0))</f>
        <v>0</v>
      </c>
      <c r="R423" t="b">
        <f>ISNA(MATCH(tbl_vendors[[#This Row],[Currency]],tbl_country[currency],0))</f>
        <v>0</v>
      </c>
      <c r="S423" t="b">
        <f>_xlfn.XLOOKUP(tbl_vendors[[#This Row],[Country]],tbl_country[country],tbl_country[currency],"NotFound")&lt;&gt;tbl_vendors[[#This Row],[Currency]]</f>
        <v>0</v>
      </c>
      <c r="T423" t="b">
        <f>ISNA(MATCH(tbl_vendors[[#This Row],[Payment_Terms]],tbl_payment_terms[Payment_Terms],0))</f>
        <v>0</v>
      </c>
      <c r="U423" t="b">
        <f>ISNA(MATCH(tbl_vendors[[#This Row],[Status]],tbl_status[valid_status]))</f>
        <v>1</v>
      </c>
      <c r="V423" t="b">
        <f ca="1">tbl_vendors[[#This Row],[Created_Date]]&gt;TODAY()</f>
        <v>0</v>
      </c>
      <c r="W423" t="b">
        <f>tbl_vendors[[#This Row],[Updated_Date]]&lt;tbl_vendors[[#This Row],[Created_Date]]</f>
        <v>0</v>
      </c>
      <c r="X423" t="b">
        <f>COUNTIF(tbl_vendors[Vendor_Name],tbl_vendors[[#This Row],[Vendor_Name]])&gt;1</f>
        <v>0</v>
      </c>
      <c r="Y423" s="14" cm="1">
        <f t="array" aca="1" ref="Y423" ca="1">IFERROR(SUM(L423:X423*1),4)</f>
        <v>1</v>
      </c>
      <c r="Z423" t="str">
        <f ca="1">IF(tbl_vendors[[#This Row],[error_count]]&gt;0,"FAIL","PASS")</f>
        <v>FAIL</v>
      </c>
    </row>
    <row r="424" spans="1:26" x14ac:dyDescent="0.3">
      <c r="A424" t="s">
        <v>1712</v>
      </c>
      <c r="B424" t="s">
        <v>1713</v>
      </c>
      <c r="C424" t="s">
        <v>56</v>
      </c>
      <c r="D424" t="s">
        <v>1714</v>
      </c>
      <c r="E424" t="s">
        <v>58</v>
      </c>
      <c r="F424" t="s">
        <v>16</v>
      </c>
      <c r="G424" t="s">
        <v>1715</v>
      </c>
      <c r="H424" t="s">
        <v>52</v>
      </c>
      <c r="I424" t="s">
        <v>26</v>
      </c>
      <c r="J424" s="1">
        <v>45429</v>
      </c>
      <c r="K424" s="1">
        <v>46043</v>
      </c>
      <c r="L424" t="b">
        <f>COUNTIF(tbl_vendors[Vendor_ID],tbl_vendors[[#This Row],[Vendor_ID]])&gt;1</f>
        <v>0</v>
      </c>
      <c r="M424" t="b">
        <f>ISBLANK(tbl_vendors[[#This Row],[Vendor_ID]])</f>
        <v>0</v>
      </c>
      <c r="N424" t="b">
        <f>LEN(TRIM(tbl_vendors[[#This Row],[Vendor_Name]]))=0</f>
        <v>0</v>
      </c>
      <c r="O424" t="b">
        <f>LEN(TRIM(tbl_vendors[[#This Row],[Email]]))=0</f>
        <v>0</v>
      </c>
      <c r="P424" t="b">
        <f>OR(ISERROR(FIND("@",tbl_vendors[[#This Row],[Email]])),ISERROR(FIND(".",tbl_vendors[[#This Row],[Email]])))</f>
        <v>0</v>
      </c>
      <c r="Q424" t="b">
        <f>ISNA(MATCH(tbl_vendors[[#This Row],[Country]],tbl_country[country],0))</f>
        <v>0</v>
      </c>
      <c r="R424" t="b">
        <f>ISNA(MATCH(tbl_vendors[[#This Row],[Currency]],tbl_country[currency],0))</f>
        <v>0</v>
      </c>
      <c r="S424" t="b">
        <f>_xlfn.XLOOKUP(tbl_vendors[[#This Row],[Country]],tbl_country[country],tbl_country[currency],"NotFound")&lt;&gt;tbl_vendors[[#This Row],[Currency]]</f>
        <v>0</v>
      </c>
      <c r="T424" t="b">
        <f>ISNA(MATCH(tbl_vendors[[#This Row],[Payment_Terms]],tbl_payment_terms[Payment_Terms],0))</f>
        <v>0</v>
      </c>
      <c r="U424" t="b">
        <f>ISNA(MATCH(tbl_vendors[[#This Row],[Status]],tbl_status[valid_status]))</f>
        <v>0</v>
      </c>
      <c r="V424" t="b">
        <f ca="1">tbl_vendors[[#This Row],[Created_Date]]&gt;TODAY()</f>
        <v>0</v>
      </c>
      <c r="W424" t="b">
        <f>tbl_vendors[[#This Row],[Updated_Date]]&lt;tbl_vendors[[#This Row],[Created_Date]]</f>
        <v>0</v>
      </c>
      <c r="X424" t="b">
        <f>COUNTIF(tbl_vendors[Vendor_Name],tbl_vendors[[#This Row],[Vendor_Name]])&gt;1</f>
        <v>0</v>
      </c>
      <c r="Y424" s="14" cm="1">
        <f t="array" aca="1" ref="Y424" ca="1">IFERROR(SUM(L424:X424*1),4)</f>
        <v>0</v>
      </c>
      <c r="Z424" t="str">
        <f ca="1">IF(tbl_vendors[[#This Row],[error_count]]&gt;0,"FAIL","PASS")</f>
        <v>PASS</v>
      </c>
    </row>
    <row r="425" spans="1:26" x14ac:dyDescent="0.3">
      <c r="A425" t="s">
        <v>1716</v>
      </c>
      <c r="B425" t="s">
        <v>1717</v>
      </c>
      <c r="C425" t="s">
        <v>72</v>
      </c>
      <c r="D425" t="s">
        <v>1718</v>
      </c>
      <c r="E425" t="s">
        <v>74</v>
      </c>
      <c r="F425" t="s">
        <v>23</v>
      </c>
      <c r="G425" t="s">
        <v>1719</v>
      </c>
      <c r="H425" t="s">
        <v>34</v>
      </c>
      <c r="I425" t="s">
        <v>26</v>
      </c>
      <c r="J425" s="1">
        <v>45411</v>
      </c>
      <c r="K425" s="1">
        <v>45717</v>
      </c>
      <c r="L425" t="b">
        <f>COUNTIF(tbl_vendors[Vendor_ID],tbl_vendors[[#This Row],[Vendor_ID]])&gt;1</f>
        <v>0</v>
      </c>
      <c r="M425" t="b">
        <f>ISBLANK(tbl_vendors[[#This Row],[Vendor_ID]])</f>
        <v>0</v>
      </c>
      <c r="N425" t="b">
        <f>LEN(TRIM(tbl_vendors[[#This Row],[Vendor_Name]]))=0</f>
        <v>0</v>
      </c>
      <c r="O425" t="b">
        <f>LEN(TRIM(tbl_vendors[[#This Row],[Email]]))=0</f>
        <v>0</v>
      </c>
      <c r="P425" t="b">
        <f>OR(ISERROR(FIND("@",tbl_vendors[[#This Row],[Email]])),ISERROR(FIND(".",tbl_vendors[[#This Row],[Email]])))</f>
        <v>0</v>
      </c>
      <c r="Q425" t="b">
        <f>ISNA(MATCH(tbl_vendors[[#This Row],[Country]],tbl_country[country],0))</f>
        <v>0</v>
      </c>
      <c r="R425" t="b">
        <f>ISNA(MATCH(tbl_vendors[[#This Row],[Currency]],tbl_country[currency],0))</f>
        <v>1</v>
      </c>
      <c r="S425" t="b">
        <f>_xlfn.XLOOKUP(tbl_vendors[[#This Row],[Country]],tbl_country[country],tbl_country[currency],"NotFound")&lt;&gt;tbl_vendors[[#This Row],[Currency]]</f>
        <v>1</v>
      </c>
      <c r="T425" t="b">
        <f>ISNA(MATCH(tbl_vendors[[#This Row],[Payment_Terms]],tbl_payment_terms[Payment_Terms],0))</f>
        <v>0</v>
      </c>
      <c r="U425" t="b">
        <f>ISNA(MATCH(tbl_vendors[[#This Row],[Status]],tbl_status[valid_status]))</f>
        <v>0</v>
      </c>
      <c r="V425" t="b">
        <f ca="1">tbl_vendors[[#This Row],[Created_Date]]&gt;TODAY()</f>
        <v>0</v>
      </c>
      <c r="W425" t="b">
        <f>tbl_vendors[[#This Row],[Updated_Date]]&lt;tbl_vendors[[#This Row],[Created_Date]]</f>
        <v>0</v>
      </c>
      <c r="X425" t="b">
        <f>COUNTIF(tbl_vendors[Vendor_Name],tbl_vendors[[#This Row],[Vendor_Name]])&gt;1</f>
        <v>0</v>
      </c>
      <c r="Y425" s="14" cm="1">
        <f t="array" aca="1" ref="Y425" ca="1">IFERROR(SUM(L425:X425*1),4)</f>
        <v>2</v>
      </c>
      <c r="Z425" t="str">
        <f ca="1">IF(tbl_vendors[[#This Row],[error_count]]&gt;0,"FAIL","PASS")</f>
        <v>FAIL</v>
      </c>
    </row>
    <row r="426" spans="1:26" x14ac:dyDescent="0.3">
      <c r="A426" t="s">
        <v>1720</v>
      </c>
      <c r="B426" t="s">
        <v>1721</v>
      </c>
      <c r="C426" t="s">
        <v>29</v>
      </c>
      <c r="D426" t="s">
        <v>1722</v>
      </c>
      <c r="E426" t="s">
        <v>31</v>
      </c>
      <c r="F426" t="s">
        <v>32</v>
      </c>
      <c r="G426" t="s">
        <v>1723</v>
      </c>
      <c r="H426" t="s">
        <v>25</v>
      </c>
      <c r="I426" t="s">
        <v>53</v>
      </c>
      <c r="J426" s="1">
        <v>45388</v>
      </c>
      <c r="K426" s="1">
        <v>45771</v>
      </c>
      <c r="L426" t="b">
        <f>COUNTIF(tbl_vendors[Vendor_ID],tbl_vendors[[#This Row],[Vendor_ID]])&gt;1</f>
        <v>0</v>
      </c>
      <c r="M426" t="b">
        <f>ISBLANK(tbl_vendors[[#This Row],[Vendor_ID]])</f>
        <v>0</v>
      </c>
      <c r="N426" t="b">
        <f>LEN(TRIM(tbl_vendors[[#This Row],[Vendor_Name]]))=0</f>
        <v>0</v>
      </c>
      <c r="O426" t="b">
        <f>LEN(TRIM(tbl_vendors[[#This Row],[Email]]))=0</f>
        <v>0</v>
      </c>
      <c r="P426" t="b">
        <f>OR(ISERROR(FIND("@",tbl_vendors[[#This Row],[Email]])),ISERROR(FIND(".",tbl_vendors[[#This Row],[Email]])))</f>
        <v>0</v>
      </c>
      <c r="Q426" t="b">
        <f>ISNA(MATCH(tbl_vendors[[#This Row],[Country]],tbl_country[country],0))</f>
        <v>0</v>
      </c>
      <c r="R426" t="b">
        <f>ISNA(MATCH(tbl_vendors[[#This Row],[Currency]],tbl_country[currency],0))</f>
        <v>0</v>
      </c>
      <c r="S426" t="b">
        <f>_xlfn.XLOOKUP(tbl_vendors[[#This Row],[Country]],tbl_country[country],tbl_country[currency],"NotFound")&lt;&gt;tbl_vendors[[#This Row],[Currency]]</f>
        <v>0</v>
      </c>
      <c r="T426" t="b">
        <f>ISNA(MATCH(tbl_vendors[[#This Row],[Payment_Terms]],tbl_payment_terms[Payment_Terms],0))</f>
        <v>0</v>
      </c>
      <c r="U426" t="b">
        <f>ISNA(MATCH(tbl_vendors[[#This Row],[Status]],tbl_status[valid_status]))</f>
        <v>1</v>
      </c>
      <c r="V426" t="b">
        <f ca="1">tbl_vendors[[#This Row],[Created_Date]]&gt;TODAY()</f>
        <v>0</v>
      </c>
      <c r="W426" t="b">
        <f>tbl_vendors[[#This Row],[Updated_Date]]&lt;tbl_vendors[[#This Row],[Created_Date]]</f>
        <v>0</v>
      </c>
      <c r="X426" t="b">
        <f>COUNTIF(tbl_vendors[Vendor_Name],tbl_vendors[[#This Row],[Vendor_Name]])&gt;1</f>
        <v>0</v>
      </c>
      <c r="Y426" s="14" cm="1">
        <f t="array" aca="1" ref="Y426" ca="1">IFERROR(SUM(L426:X426*1),4)</f>
        <v>1</v>
      </c>
      <c r="Z426" t="str">
        <f ca="1">IF(tbl_vendors[[#This Row],[error_count]]&gt;0,"FAIL","PASS")</f>
        <v>FAIL</v>
      </c>
    </row>
    <row r="427" spans="1:26" x14ac:dyDescent="0.3">
      <c r="A427" t="s">
        <v>1724</v>
      </c>
      <c r="B427" t="s">
        <v>1725</v>
      </c>
      <c r="C427" t="s">
        <v>37</v>
      </c>
      <c r="D427" t="s">
        <v>1726</v>
      </c>
      <c r="E427" t="s">
        <v>39</v>
      </c>
      <c r="F427" t="s">
        <v>32</v>
      </c>
      <c r="G427" t="s">
        <v>1727</v>
      </c>
      <c r="H427" t="s">
        <v>34</v>
      </c>
      <c r="I427" t="s">
        <v>26</v>
      </c>
      <c r="J427" s="1">
        <v>45467</v>
      </c>
      <c r="K427" s="1">
        <v>45576</v>
      </c>
      <c r="L427" t="b">
        <f>COUNTIF(tbl_vendors[Vendor_ID],tbl_vendors[[#This Row],[Vendor_ID]])&gt;1</f>
        <v>0</v>
      </c>
      <c r="M427" t="b">
        <f>ISBLANK(tbl_vendors[[#This Row],[Vendor_ID]])</f>
        <v>0</v>
      </c>
      <c r="N427" t="b">
        <f>LEN(TRIM(tbl_vendors[[#This Row],[Vendor_Name]]))=0</f>
        <v>0</v>
      </c>
      <c r="O427" t="b">
        <f>LEN(TRIM(tbl_vendors[[#This Row],[Email]]))=0</f>
        <v>0</v>
      </c>
      <c r="P427" t="b">
        <f>OR(ISERROR(FIND("@",tbl_vendors[[#This Row],[Email]])),ISERROR(FIND(".",tbl_vendors[[#This Row],[Email]])))</f>
        <v>0</v>
      </c>
      <c r="Q427" t="b">
        <f>ISNA(MATCH(tbl_vendors[[#This Row],[Country]],tbl_country[country],0))</f>
        <v>0</v>
      </c>
      <c r="R427" t="b">
        <f>ISNA(MATCH(tbl_vendors[[#This Row],[Currency]],tbl_country[currency],0))</f>
        <v>0</v>
      </c>
      <c r="S427" t="b">
        <f>_xlfn.XLOOKUP(tbl_vendors[[#This Row],[Country]],tbl_country[country],tbl_country[currency],"NotFound")&lt;&gt;tbl_vendors[[#This Row],[Currency]]</f>
        <v>0</v>
      </c>
      <c r="T427" t="b">
        <f>ISNA(MATCH(tbl_vendors[[#This Row],[Payment_Terms]],tbl_payment_terms[Payment_Terms],0))</f>
        <v>0</v>
      </c>
      <c r="U427" t="b">
        <f>ISNA(MATCH(tbl_vendors[[#This Row],[Status]],tbl_status[valid_status]))</f>
        <v>0</v>
      </c>
      <c r="V427" t="b">
        <f ca="1">tbl_vendors[[#This Row],[Created_Date]]&gt;TODAY()</f>
        <v>0</v>
      </c>
      <c r="W427" t="b">
        <f>tbl_vendors[[#This Row],[Updated_Date]]&lt;tbl_vendors[[#This Row],[Created_Date]]</f>
        <v>0</v>
      </c>
      <c r="X427" t="b">
        <f>COUNTIF(tbl_vendors[Vendor_Name],tbl_vendors[[#This Row],[Vendor_Name]])&gt;1</f>
        <v>0</v>
      </c>
      <c r="Y427" s="14" cm="1">
        <f t="array" aca="1" ref="Y427" ca="1">IFERROR(SUM(L427:X427*1),4)</f>
        <v>0</v>
      </c>
      <c r="Z427" t="str">
        <f ca="1">IF(tbl_vendors[[#This Row],[error_count]]&gt;0,"FAIL","PASS")</f>
        <v>PASS</v>
      </c>
    </row>
    <row r="428" spans="1:26" x14ac:dyDescent="0.3">
      <c r="A428" t="s">
        <v>1728</v>
      </c>
      <c r="B428" t="s">
        <v>1729</v>
      </c>
      <c r="C428" t="s">
        <v>109</v>
      </c>
      <c r="D428" t="s">
        <v>1730</v>
      </c>
      <c r="E428" t="s">
        <v>39</v>
      </c>
      <c r="F428" t="s">
        <v>40</v>
      </c>
      <c r="G428" t="s">
        <v>1731</v>
      </c>
      <c r="H428" t="s">
        <v>42</v>
      </c>
      <c r="I428" t="s">
        <v>26</v>
      </c>
      <c r="J428" s="1">
        <v>45295</v>
      </c>
      <c r="K428" s="1">
        <v>45480</v>
      </c>
      <c r="L428" t="b">
        <f>COUNTIF(tbl_vendors[Vendor_ID],tbl_vendors[[#This Row],[Vendor_ID]])&gt;1</f>
        <v>0</v>
      </c>
      <c r="M428" t="b">
        <f>ISBLANK(tbl_vendors[[#This Row],[Vendor_ID]])</f>
        <v>0</v>
      </c>
      <c r="N428" t="b">
        <f>LEN(TRIM(tbl_vendors[[#This Row],[Vendor_Name]]))=0</f>
        <v>0</v>
      </c>
      <c r="O428" t="b">
        <f>LEN(TRIM(tbl_vendors[[#This Row],[Email]]))=0</f>
        <v>0</v>
      </c>
      <c r="P428" t="b">
        <f>OR(ISERROR(FIND("@",tbl_vendors[[#This Row],[Email]])),ISERROR(FIND(".",tbl_vendors[[#This Row],[Email]])))</f>
        <v>0</v>
      </c>
      <c r="Q428" t="b">
        <f>ISNA(MATCH(tbl_vendors[[#This Row],[Country]],tbl_country[country],0))</f>
        <v>0</v>
      </c>
      <c r="R428" t="b">
        <f>ISNA(MATCH(tbl_vendors[[#This Row],[Currency]],tbl_country[currency],0))</f>
        <v>0</v>
      </c>
      <c r="S428" t="b">
        <f>_xlfn.XLOOKUP(tbl_vendors[[#This Row],[Country]],tbl_country[country],tbl_country[currency],"NotFound")&lt;&gt;tbl_vendors[[#This Row],[Currency]]</f>
        <v>1</v>
      </c>
      <c r="T428" t="b">
        <f>ISNA(MATCH(tbl_vendors[[#This Row],[Payment_Terms]],tbl_payment_terms[Payment_Terms],0))</f>
        <v>0</v>
      </c>
      <c r="U428" t="b">
        <f>ISNA(MATCH(tbl_vendors[[#This Row],[Status]],tbl_status[valid_status]))</f>
        <v>0</v>
      </c>
      <c r="V428" t="b">
        <f ca="1">tbl_vendors[[#This Row],[Created_Date]]&gt;TODAY()</f>
        <v>0</v>
      </c>
      <c r="W428" t="b">
        <f>tbl_vendors[[#This Row],[Updated_Date]]&lt;tbl_vendors[[#This Row],[Created_Date]]</f>
        <v>0</v>
      </c>
      <c r="X428" t="b">
        <f>COUNTIF(tbl_vendors[Vendor_Name],tbl_vendors[[#This Row],[Vendor_Name]])&gt;1</f>
        <v>0</v>
      </c>
      <c r="Y428" s="14" cm="1">
        <f t="array" aca="1" ref="Y428" ca="1">IFERROR(SUM(L428:X428*1),4)</f>
        <v>1</v>
      </c>
      <c r="Z428" t="str">
        <f ca="1">IF(tbl_vendors[[#This Row],[error_count]]&gt;0,"FAIL","PASS")</f>
        <v>FAIL</v>
      </c>
    </row>
    <row r="429" spans="1:26" x14ac:dyDescent="0.3">
      <c r="A429" t="s">
        <v>1732</v>
      </c>
      <c r="B429" t="s">
        <v>1733</v>
      </c>
      <c r="C429" t="s">
        <v>153</v>
      </c>
      <c r="D429" t="s">
        <v>1734</v>
      </c>
      <c r="E429" t="s">
        <v>155</v>
      </c>
      <c r="F429" t="s">
        <v>23</v>
      </c>
      <c r="G429" t="s">
        <v>1735</v>
      </c>
      <c r="H429" t="s">
        <v>42</v>
      </c>
      <c r="I429" t="s">
        <v>19</v>
      </c>
      <c r="J429" s="1">
        <v>44613</v>
      </c>
      <c r="K429" s="1">
        <v>45787</v>
      </c>
      <c r="L429" t="b">
        <f>COUNTIF(tbl_vendors[Vendor_ID],tbl_vendors[[#This Row],[Vendor_ID]])&gt;1</f>
        <v>0</v>
      </c>
      <c r="M429" t="b">
        <f>ISBLANK(tbl_vendors[[#This Row],[Vendor_ID]])</f>
        <v>0</v>
      </c>
      <c r="N429" t="b">
        <f>LEN(TRIM(tbl_vendors[[#This Row],[Vendor_Name]]))=0</f>
        <v>0</v>
      </c>
      <c r="O429" t="b">
        <f>LEN(TRIM(tbl_vendors[[#This Row],[Email]]))=0</f>
        <v>0</v>
      </c>
      <c r="P429" t="b">
        <f>OR(ISERROR(FIND("@",tbl_vendors[[#This Row],[Email]])),ISERROR(FIND(".",tbl_vendors[[#This Row],[Email]])))</f>
        <v>0</v>
      </c>
      <c r="Q429" t="b">
        <f>ISNA(MATCH(tbl_vendors[[#This Row],[Country]],tbl_country[country],0))</f>
        <v>0</v>
      </c>
      <c r="R429" t="b">
        <f>ISNA(MATCH(tbl_vendors[[#This Row],[Currency]],tbl_country[currency],0))</f>
        <v>0</v>
      </c>
      <c r="S429" t="b">
        <f>_xlfn.XLOOKUP(tbl_vendors[[#This Row],[Country]],tbl_country[country],tbl_country[currency],"NotFound")&lt;&gt;tbl_vendors[[#This Row],[Currency]]</f>
        <v>0</v>
      </c>
      <c r="T429" t="b">
        <f>ISNA(MATCH(tbl_vendors[[#This Row],[Payment_Terms]],tbl_payment_terms[Payment_Terms],0))</f>
        <v>0</v>
      </c>
      <c r="U429" t="b">
        <f>ISNA(MATCH(tbl_vendors[[#This Row],[Status]],tbl_status[valid_status]))</f>
        <v>0</v>
      </c>
      <c r="V429" t="b">
        <f ca="1">tbl_vendors[[#This Row],[Created_Date]]&gt;TODAY()</f>
        <v>0</v>
      </c>
      <c r="W429" t="b">
        <f>tbl_vendors[[#This Row],[Updated_Date]]&lt;tbl_vendors[[#This Row],[Created_Date]]</f>
        <v>0</v>
      </c>
      <c r="X429" t="b">
        <f>COUNTIF(tbl_vendors[Vendor_Name],tbl_vendors[[#This Row],[Vendor_Name]])&gt;1</f>
        <v>1</v>
      </c>
      <c r="Y429" s="14" cm="1">
        <f t="array" aca="1" ref="Y429" ca="1">IFERROR(SUM(L429:X429*1),4)</f>
        <v>1</v>
      </c>
      <c r="Z429" t="str">
        <f ca="1">IF(tbl_vendors[[#This Row],[error_count]]&gt;0,"FAIL","PASS")</f>
        <v>FAIL</v>
      </c>
    </row>
    <row r="430" spans="1:26" x14ac:dyDescent="0.3">
      <c r="A430" t="s">
        <v>1736</v>
      </c>
      <c r="B430" t="s">
        <v>1737</v>
      </c>
      <c r="C430" t="s">
        <v>37</v>
      </c>
      <c r="D430" t="s">
        <v>1738</v>
      </c>
      <c r="E430" t="s">
        <v>39</v>
      </c>
      <c r="F430" t="s">
        <v>23</v>
      </c>
      <c r="G430" t="s">
        <v>1739</v>
      </c>
      <c r="H430" t="s">
        <v>18</v>
      </c>
      <c r="I430" t="s">
        <v>53</v>
      </c>
      <c r="J430" s="1">
        <v>45777</v>
      </c>
      <c r="K430" s="1">
        <v>46077</v>
      </c>
      <c r="L430" t="b">
        <f>COUNTIF(tbl_vendors[Vendor_ID],tbl_vendors[[#This Row],[Vendor_ID]])&gt;1</f>
        <v>0</v>
      </c>
      <c r="M430" t="b">
        <f>ISBLANK(tbl_vendors[[#This Row],[Vendor_ID]])</f>
        <v>0</v>
      </c>
      <c r="N430" t="b">
        <f>LEN(TRIM(tbl_vendors[[#This Row],[Vendor_Name]]))=0</f>
        <v>0</v>
      </c>
      <c r="O430" t="b">
        <f>LEN(TRIM(tbl_vendors[[#This Row],[Email]]))=0</f>
        <v>0</v>
      </c>
      <c r="P430" t="b">
        <f>OR(ISERROR(FIND("@",tbl_vendors[[#This Row],[Email]])),ISERROR(FIND(".",tbl_vendors[[#This Row],[Email]])))</f>
        <v>0</v>
      </c>
      <c r="Q430" t="b">
        <f>ISNA(MATCH(tbl_vendors[[#This Row],[Country]],tbl_country[country],0))</f>
        <v>0</v>
      </c>
      <c r="R430" t="b">
        <f>ISNA(MATCH(tbl_vendors[[#This Row],[Currency]],tbl_country[currency],0))</f>
        <v>0</v>
      </c>
      <c r="S430" t="b">
        <f>_xlfn.XLOOKUP(tbl_vendors[[#This Row],[Country]],tbl_country[country],tbl_country[currency],"NotFound")&lt;&gt;tbl_vendors[[#This Row],[Currency]]</f>
        <v>0</v>
      </c>
      <c r="T430" t="b">
        <f>ISNA(MATCH(tbl_vendors[[#This Row],[Payment_Terms]],tbl_payment_terms[Payment_Terms],0))</f>
        <v>0</v>
      </c>
      <c r="U430" t="b">
        <f>ISNA(MATCH(tbl_vendors[[#This Row],[Status]],tbl_status[valid_status]))</f>
        <v>1</v>
      </c>
      <c r="V430" t="b">
        <f ca="1">tbl_vendors[[#This Row],[Created_Date]]&gt;TODAY()</f>
        <v>0</v>
      </c>
      <c r="W430" t="b">
        <f>tbl_vendors[[#This Row],[Updated_Date]]&lt;tbl_vendors[[#This Row],[Created_Date]]</f>
        <v>0</v>
      </c>
      <c r="X430" t="b">
        <f>COUNTIF(tbl_vendors[Vendor_Name],tbl_vendors[[#This Row],[Vendor_Name]])&gt;1</f>
        <v>0</v>
      </c>
      <c r="Y430" s="14" cm="1">
        <f t="array" aca="1" ref="Y430" ca="1">IFERROR(SUM(L430:X430*1),4)</f>
        <v>1</v>
      </c>
      <c r="Z430" t="str">
        <f ca="1">IF(tbl_vendors[[#This Row],[error_count]]&gt;0,"FAIL","PASS")</f>
        <v>FAIL</v>
      </c>
    </row>
    <row r="431" spans="1:26" x14ac:dyDescent="0.3">
      <c r="A431" t="s">
        <v>1740</v>
      </c>
      <c r="B431" t="s">
        <v>1741</v>
      </c>
      <c r="C431" t="s">
        <v>72</v>
      </c>
      <c r="D431" t="s">
        <v>1742</v>
      </c>
      <c r="E431" t="s">
        <v>74</v>
      </c>
      <c r="F431" t="s">
        <v>16</v>
      </c>
      <c r="G431" t="s">
        <v>1743</v>
      </c>
      <c r="H431" t="s">
        <v>25</v>
      </c>
      <c r="I431" t="s">
        <v>19</v>
      </c>
      <c r="J431" s="1">
        <v>45397</v>
      </c>
      <c r="K431" s="1">
        <v>46018</v>
      </c>
      <c r="L431" t="b">
        <f>COUNTIF(tbl_vendors[Vendor_ID],tbl_vendors[[#This Row],[Vendor_ID]])&gt;1</f>
        <v>0</v>
      </c>
      <c r="M431" t="b">
        <f>ISBLANK(tbl_vendors[[#This Row],[Vendor_ID]])</f>
        <v>0</v>
      </c>
      <c r="N431" t="b">
        <f>LEN(TRIM(tbl_vendors[[#This Row],[Vendor_Name]]))=0</f>
        <v>0</v>
      </c>
      <c r="O431" t="b">
        <f>LEN(TRIM(tbl_vendors[[#This Row],[Email]]))=0</f>
        <v>0</v>
      </c>
      <c r="P431" t="b">
        <f>OR(ISERROR(FIND("@",tbl_vendors[[#This Row],[Email]])),ISERROR(FIND(".",tbl_vendors[[#This Row],[Email]])))</f>
        <v>0</v>
      </c>
      <c r="Q431" t="b">
        <f>ISNA(MATCH(tbl_vendors[[#This Row],[Country]],tbl_country[country],0))</f>
        <v>0</v>
      </c>
      <c r="R431" t="b">
        <f>ISNA(MATCH(tbl_vendors[[#This Row],[Currency]],tbl_country[currency],0))</f>
        <v>1</v>
      </c>
      <c r="S431" t="b">
        <f>_xlfn.XLOOKUP(tbl_vendors[[#This Row],[Country]],tbl_country[country],tbl_country[currency],"NotFound")&lt;&gt;tbl_vendors[[#This Row],[Currency]]</f>
        <v>1</v>
      </c>
      <c r="T431" t="b">
        <f>ISNA(MATCH(tbl_vendors[[#This Row],[Payment_Terms]],tbl_payment_terms[Payment_Terms],0))</f>
        <v>0</v>
      </c>
      <c r="U431" t="b">
        <f>ISNA(MATCH(tbl_vendors[[#This Row],[Status]],tbl_status[valid_status]))</f>
        <v>0</v>
      </c>
      <c r="V431" t="b">
        <f ca="1">tbl_vendors[[#This Row],[Created_Date]]&gt;TODAY()</f>
        <v>0</v>
      </c>
      <c r="W431" t="b">
        <f>tbl_vendors[[#This Row],[Updated_Date]]&lt;tbl_vendors[[#This Row],[Created_Date]]</f>
        <v>0</v>
      </c>
      <c r="X431" t="b">
        <f>COUNTIF(tbl_vendors[Vendor_Name],tbl_vendors[[#This Row],[Vendor_Name]])&gt;1</f>
        <v>0</v>
      </c>
      <c r="Y431" s="14" cm="1">
        <f t="array" aca="1" ref="Y431" ca="1">IFERROR(SUM(L431:X431*1),4)</f>
        <v>2</v>
      </c>
      <c r="Z431" t="str">
        <f ca="1">IF(tbl_vendors[[#This Row],[error_count]]&gt;0,"FAIL","PASS")</f>
        <v>FAIL</v>
      </c>
    </row>
    <row r="432" spans="1:26" x14ac:dyDescent="0.3">
      <c r="A432" t="s">
        <v>1744</v>
      </c>
      <c r="B432" t="s">
        <v>1745</v>
      </c>
      <c r="C432" t="s">
        <v>100</v>
      </c>
      <c r="D432" t="s">
        <v>1746</v>
      </c>
      <c r="E432" t="s">
        <v>39</v>
      </c>
      <c r="F432" t="s">
        <v>40</v>
      </c>
      <c r="G432" t="s">
        <v>1747</v>
      </c>
      <c r="H432" t="s">
        <v>69</v>
      </c>
      <c r="I432" t="s">
        <v>53</v>
      </c>
      <c r="J432" s="1">
        <v>45645</v>
      </c>
      <c r="K432" s="1">
        <v>45695</v>
      </c>
      <c r="L432" t="b">
        <f>COUNTIF(tbl_vendors[Vendor_ID],tbl_vendors[[#This Row],[Vendor_ID]])&gt;1</f>
        <v>0</v>
      </c>
      <c r="M432" t="b">
        <f>ISBLANK(tbl_vendors[[#This Row],[Vendor_ID]])</f>
        <v>0</v>
      </c>
      <c r="N432" t="b">
        <f>LEN(TRIM(tbl_vendors[[#This Row],[Vendor_Name]]))=0</f>
        <v>0</v>
      </c>
      <c r="O432" t="b">
        <f>LEN(TRIM(tbl_vendors[[#This Row],[Email]]))=0</f>
        <v>0</v>
      </c>
      <c r="P432" t="b">
        <f>OR(ISERROR(FIND("@",tbl_vendors[[#This Row],[Email]])),ISERROR(FIND(".",tbl_vendors[[#This Row],[Email]])))</f>
        <v>0</v>
      </c>
      <c r="Q432" t="b">
        <f>ISNA(MATCH(tbl_vendors[[#This Row],[Country]],tbl_country[country],0))</f>
        <v>0</v>
      </c>
      <c r="R432" t="b">
        <f>ISNA(MATCH(tbl_vendors[[#This Row],[Currency]],tbl_country[currency],0))</f>
        <v>0</v>
      </c>
      <c r="S432" t="b">
        <f>_xlfn.XLOOKUP(tbl_vendors[[#This Row],[Country]],tbl_country[country],tbl_country[currency],"NotFound")&lt;&gt;tbl_vendors[[#This Row],[Currency]]</f>
        <v>0</v>
      </c>
      <c r="T432" t="b">
        <f>ISNA(MATCH(tbl_vendors[[#This Row],[Payment_Terms]],tbl_payment_terms[Payment_Terms],0))</f>
        <v>0</v>
      </c>
      <c r="U432" t="b">
        <f>ISNA(MATCH(tbl_vendors[[#This Row],[Status]],tbl_status[valid_status]))</f>
        <v>1</v>
      </c>
      <c r="V432" t="b">
        <f ca="1">tbl_vendors[[#This Row],[Created_Date]]&gt;TODAY()</f>
        <v>0</v>
      </c>
      <c r="W432" t="b">
        <f>tbl_vendors[[#This Row],[Updated_Date]]&lt;tbl_vendors[[#This Row],[Created_Date]]</f>
        <v>0</v>
      </c>
      <c r="X432" t="b">
        <f>COUNTIF(tbl_vendors[Vendor_Name],tbl_vendors[[#This Row],[Vendor_Name]])&gt;1</f>
        <v>0</v>
      </c>
      <c r="Y432" s="14" cm="1">
        <f t="array" aca="1" ref="Y432" ca="1">IFERROR(SUM(L432:X432*1),4)</f>
        <v>1</v>
      </c>
      <c r="Z432" t="str">
        <f ca="1">IF(tbl_vendors[[#This Row],[error_count]]&gt;0,"FAIL","PASS")</f>
        <v>FAIL</v>
      </c>
    </row>
    <row r="433" spans="1:26" x14ac:dyDescent="0.3">
      <c r="A433" t="s">
        <v>1748</v>
      </c>
      <c r="B433" t="s">
        <v>1749</v>
      </c>
      <c r="C433" t="s">
        <v>100</v>
      </c>
      <c r="D433" t="s">
        <v>1750</v>
      </c>
      <c r="E433" t="s">
        <v>39</v>
      </c>
      <c r="F433" t="s">
        <v>40</v>
      </c>
      <c r="G433" t="s">
        <v>1751</v>
      </c>
      <c r="H433" t="s">
        <v>18</v>
      </c>
      <c r="I433" t="s">
        <v>19</v>
      </c>
      <c r="J433" s="1">
        <v>44528</v>
      </c>
      <c r="K433" s="1">
        <v>44534</v>
      </c>
      <c r="L433" t="b">
        <f>COUNTIF(tbl_vendors[Vendor_ID],tbl_vendors[[#This Row],[Vendor_ID]])&gt;1</f>
        <v>0</v>
      </c>
      <c r="M433" t="b">
        <f>ISBLANK(tbl_vendors[[#This Row],[Vendor_ID]])</f>
        <v>0</v>
      </c>
      <c r="N433" t="b">
        <f>LEN(TRIM(tbl_vendors[[#This Row],[Vendor_Name]]))=0</f>
        <v>0</v>
      </c>
      <c r="O433" t="b">
        <f>LEN(TRIM(tbl_vendors[[#This Row],[Email]]))=0</f>
        <v>0</v>
      </c>
      <c r="P433" t="b">
        <f>OR(ISERROR(FIND("@",tbl_vendors[[#This Row],[Email]])),ISERROR(FIND(".",tbl_vendors[[#This Row],[Email]])))</f>
        <v>0</v>
      </c>
      <c r="Q433" t="b">
        <f>ISNA(MATCH(tbl_vendors[[#This Row],[Country]],tbl_country[country],0))</f>
        <v>0</v>
      </c>
      <c r="R433" t="b">
        <f>ISNA(MATCH(tbl_vendors[[#This Row],[Currency]],tbl_country[currency],0))</f>
        <v>0</v>
      </c>
      <c r="S433" t="b">
        <f>_xlfn.XLOOKUP(tbl_vendors[[#This Row],[Country]],tbl_country[country],tbl_country[currency],"NotFound")&lt;&gt;tbl_vendors[[#This Row],[Currency]]</f>
        <v>0</v>
      </c>
      <c r="T433" t="b">
        <f>ISNA(MATCH(tbl_vendors[[#This Row],[Payment_Terms]],tbl_payment_terms[Payment_Terms],0))</f>
        <v>0</v>
      </c>
      <c r="U433" t="b">
        <f>ISNA(MATCH(tbl_vendors[[#This Row],[Status]],tbl_status[valid_status]))</f>
        <v>0</v>
      </c>
      <c r="V433" t="b">
        <f ca="1">tbl_vendors[[#This Row],[Created_Date]]&gt;TODAY()</f>
        <v>0</v>
      </c>
      <c r="W433" t="b">
        <f>tbl_vendors[[#This Row],[Updated_Date]]&lt;tbl_vendors[[#This Row],[Created_Date]]</f>
        <v>0</v>
      </c>
      <c r="X433" t="b">
        <f>COUNTIF(tbl_vendors[Vendor_Name],tbl_vendors[[#This Row],[Vendor_Name]])&gt;1</f>
        <v>0</v>
      </c>
      <c r="Y433" s="14" cm="1">
        <f t="array" aca="1" ref="Y433" ca="1">IFERROR(SUM(L433:X433*1),4)</f>
        <v>0</v>
      </c>
      <c r="Z433" t="str">
        <f ca="1">IF(tbl_vendors[[#This Row],[error_count]]&gt;0,"FAIL","PASS")</f>
        <v>PASS</v>
      </c>
    </row>
    <row r="434" spans="1:26" x14ac:dyDescent="0.3">
      <c r="A434" t="s">
        <v>1752</v>
      </c>
      <c r="B434" t="s">
        <v>1753</v>
      </c>
      <c r="C434" t="s">
        <v>100</v>
      </c>
      <c r="D434" t="s">
        <v>1754</v>
      </c>
      <c r="E434" t="s">
        <v>39</v>
      </c>
      <c r="F434" t="s">
        <v>16</v>
      </c>
      <c r="G434" t="s">
        <v>1755</v>
      </c>
      <c r="H434" t="s">
        <v>69</v>
      </c>
      <c r="I434" t="s">
        <v>19</v>
      </c>
      <c r="J434" s="1">
        <v>45809</v>
      </c>
      <c r="K434" s="1">
        <v>45830</v>
      </c>
      <c r="L434" t="b">
        <f>COUNTIF(tbl_vendors[Vendor_ID],tbl_vendors[[#This Row],[Vendor_ID]])&gt;1</f>
        <v>0</v>
      </c>
      <c r="M434" t="b">
        <f>ISBLANK(tbl_vendors[[#This Row],[Vendor_ID]])</f>
        <v>0</v>
      </c>
      <c r="N434" t="b">
        <f>LEN(TRIM(tbl_vendors[[#This Row],[Vendor_Name]]))=0</f>
        <v>0</v>
      </c>
      <c r="O434" t="b">
        <f>LEN(TRIM(tbl_vendors[[#This Row],[Email]]))=0</f>
        <v>0</v>
      </c>
      <c r="P434" t="b">
        <f>OR(ISERROR(FIND("@",tbl_vendors[[#This Row],[Email]])),ISERROR(FIND(".",tbl_vendors[[#This Row],[Email]])))</f>
        <v>0</v>
      </c>
      <c r="Q434" t="b">
        <f>ISNA(MATCH(tbl_vendors[[#This Row],[Country]],tbl_country[country],0))</f>
        <v>0</v>
      </c>
      <c r="R434" t="b">
        <f>ISNA(MATCH(tbl_vendors[[#This Row],[Currency]],tbl_country[currency],0))</f>
        <v>0</v>
      </c>
      <c r="S434" t="b">
        <f>_xlfn.XLOOKUP(tbl_vendors[[#This Row],[Country]],tbl_country[country],tbl_country[currency],"NotFound")&lt;&gt;tbl_vendors[[#This Row],[Currency]]</f>
        <v>0</v>
      </c>
      <c r="T434" t="b">
        <f>ISNA(MATCH(tbl_vendors[[#This Row],[Payment_Terms]],tbl_payment_terms[Payment_Terms],0))</f>
        <v>0</v>
      </c>
      <c r="U434" t="b">
        <f>ISNA(MATCH(tbl_vendors[[#This Row],[Status]],tbl_status[valid_status]))</f>
        <v>0</v>
      </c>
      <c r="V434" t="b">
        <f ca="1">tbl_vendors[[#This Row],[Created_Date]]&gt;TODAY()</f>
        <v>0</v>
      </c>
      <c r="W434" t="b">
        <f>tbl_vendors[[#This Row],[Updated_Date]]&lt;tbl_vendors[[#This Row],[Created_Date]]</f>
        <v>0</v>
      </c>
      <c r="X434" t="b">
        <f>COUNTIF(tbl_vendors[Vendor_Name],tbl_vendors[[#This Row],[Vendor_Name]])&gt;1</f>
        <v>0</v>
      </c>
      <c r="Y434" s="14" cm="1">
        <f t="array" aca="1" ref="Y434" ca="1">IFERROR(SUM(L434:X434*1),4)</f>
        <v>0</v>
      </c>
      <c r="Z434" t="str">
        <f ca="1">IF(tbl_vendors[[#This Row],[error_count]]&gt;0,"FAIL","PASS")</f>
        <v>PASS</v>
      </c>
    </row>
    <row r="435" spans="1:26" x14ac:dyDescent="0.3">
      <c r="A435" t="s">
        <v>1756</v>
      </c>
      <c r="B435" t="s">
        <v>1757</v>
      </c>
      <c r="C435" t="s">
        <v>79</v>
      </c>
      <c r="D435" t="s">
        <v>1758</v>
      </c>
      <c r="E435" t="s">
        <v>39</v>
      </c>
      <c r="F435" t="s">
        <v>75</v>
      </c>
      <c r="G435" t="s">
        <v>1759</v>
      </c>
      <c r="H435" t="s">
        <v>69</v>
      </c>
      <c r="I435" t="s">
        <v>19</v>
      </c>
      <c r="J435" s="1">
        <v>44802</v>
      </c>
      <c r="K435" s="1">
        <v>45486</v>
      </c>
      <c r="L435" t="b">
        <f>COUNTIF(tbl_vendors[Vendor_ID],tbl_vendors[[#This Row],[Vendor_ID]])&gt;1</f>
        <v>0</v>
      </c>
      <c r="M435" t="b">
        <f>ISBLANK(tbl_vendors[[#This Row],[Vendor_ID]])</f>
        <v>0</v>
      </c>
      <c r="N435" t="b">
        <f>LEN(TRIM(tbl_vendors[[#This Row],[Vendor_Name]]))=0</f>
        <v>0</v>
      </c>
      <c r="O435" t="b">
        <f>LEN(TRIM(tbl_vendors[[#This Row],[Email]]))=0</f>
        <v>0</v>
      </c>
      <c r="P435" t="b">
        <f>OR(ISERROR(FIND("@",tbl_vendors[[#This Row],[Email]])),ISERROR(FIND(".",tbl_vendors[[#This Row],[Email]])))</f>
        <v>0</v>
      </c>
      <c r="Q435" t="b">
        <f>ISNA(MATCH(tbl_vendors[[#This Row],[Country]],tbl_country[country],0))</f>
        <v>0</v>
      </c>
      <c r="R435" t="b">
        <f>ISNA(MATCH(tbl_vendors[[#This Row],[Currency]],tbl_country[currency],0))</f>
        <v>0</v>
      </c>
      <c r="S435" t="b">
        <f>_xlfn.XLOOKUP(tbl_vendors[[#This Row],[Country]],tbl_country[country],tbl_country[currency],"NotFound")&lt;&gt;tbl_vendors[[#This Row],[Currency]]</f>
        <v>0</v>
      </c>
      <c r="T435" t="b">
        <f>ISNA(MATCH(tbl_vendors[[#This Row],[Payment_Terms]],tbl_payment_terms[Payment_Terms],0))</f>
        <v>0</v>
      </c>
      <c r="U435" t="b">
        <f>ISNA(MATCH(tbl_vendors[[#This Row],[Status]],tbl_status[valid_status]))</f>
        <v>0</v>
      </c>
      <c r="V435" t="b">
        <f ca="1">tbl_vendors[[#This Row],[Created_Date]]&gt;TODAY()</f>
        <v>0</v>
      </c>
      <c r="W435" t="b">
        <f>tbl_vendors[[#This Row],[Updated_Date]]&lt;tbl_vendors[[#This Row],[Created_Date]]</f>
        <v>0</v>
      </c>
      <c r="X435" t="b">
        <f>COUNTIF(tbl_vendors[Vendor_Name],tbl_vendors[[#This Row],[Vendor_Name]])&gt;1</f>
        <v>0</v>
      </c>
      <c r="Y435" s="14" cm="1">
        <f t="array" aca="1" ref="Y435" ca="1">IFERROR(SUM(L435:X435*1),4)</f>
        <v>0</v>
      </c>
      <c r="Z435" t="str">
        <f ca="1">IF(tbl_vendors[[#This Row],[error_count]]&gt;0,"FAIL","PASS")</f>
        <v>PASS</v>
      </c>
    </row>
    <row r="436" spans="1:26" x14ac:dyDescent="0.3">
      <c r="A436" t="s">
        <v>1760</v>
      </c>
      <c r="B436" t="s">
        <v>1761</v>
      </c>
      <c r="C436" t="s">
        <v>100</v>
      </c>
      <c r="D436" t="s">
        <v>1762</v>
      </c>
      <c r="E436" t="s">
        <v>39</v>
      </c>
      <c r="F436" t="s">
        <v>16</v>
      </c>
      <c r="G436" t="s">
        <v>1763</v>
      </c>
      <c r="H436" t="s">
        <v>42</v>
      </c>
      <c r="I436" t="s">
        <v>53</v>
      </c>
      <c r="J436" s="1">
        <v>45592</v>
      </c>
      <c r="K436" s="1">
        <v>45665</v>
      </c>
      <c r="L436" t="b">
        <f>COUNTIF(tbl_vendors[Vendor_ID],tbl_vendors[[#This Row],[Vendor_ID]])&gt;1</f>
        <v>0</v>
      </c>
      <c r="M436" t="b">
        <f>ISBLANK(tbl_vendors[[#This Row],[Vendor_ID]])</f>
        <v>0</v>
      </c>
      <c r="N436" t="b">
        <f>LEN(TRIM(tbl_vendors[[#This Row],[Vendor_Name]]))=0</f>
        <v>0</v>
      </c>
      <c r="O436" t="b">
        <f>LEN(TRIM(tbl_vendors[[#This Row],[Email]]))=0</f>
        <v>0</v>
      </c>
      <c r="P436" t="b">
        <f>OR(ISERROR(FIND("@",tbl_vendors[[#This Row],[Email]])),ISERROR(FIND(".",tbl_vendors[[#This Row],[Email]])))</f>
        <v>0</v>
      </c>
      <c r="Q436" t="b">
        <f>ISNA(MATCH(tbl_vendors[[#This Row],[Country]],tbl_country[country],0))</f>
        <v>0</v>
      </c>
      <c r="R436" t="b">
        <f>ISNA(MATCH(tbl_vendors[[#This Row],[Currency]],tbl_country[currency],0))</f>
        <v>0</v>
      </c>
      <c r="S436" t="b">
        <f>_xlfn.XLOOKUP(tbl_vendors[[#This Row],[Country]],tbl_country[country],tbl_country[currency],"NotFound")&lt;&gt;tbl_vendors[[#This Row],[Currency]]</f>
        <v>0</v>
      </c>
      <c r="T436" t="b">
        <f>ISNA(MATCH(tbl_vendors[[#This Row],[Payment_Terms]],tbl_payment_terms[Payment_Terms],0))</f>
        <v>0</v>
      </c>
      <c r="U436" t="b">
        <f>ISNA(MATCH(tbl_vendors[[#This Row],[Status]],tbl_status[valid_status]))</f>
        <v>1</v>
      </c>
      <c r="V436" t="b">
        <f ca="1">tbl_vendors[[#This Row],[Created_Date]]&gt;TODAY()</f>
        <v>0</v>
      </c>
      <c r="W436" t="b">
        <f>tbl_vendors[[#This Row],[Updated_Date]]&lt;tbl_vendors[[#This Row],[Created_Date]]</f>
        <v>0</v>
      </c>
      <c r="X436" t="b">
        <f>COUNTIF(tbl_vendors[Vendor_Name],tbl_vendors[[#This Row],[Vendor_Name]])&gt;1</f>
        <v>0</v>
      </c>
      <c r="Y436" s="14" cm="1">
        <f t="array" aca="1" ref="Y436" ca="1">IFERROR(SUM(L436:X436*1),4)</f>
        <v>1</v>
      </c>
      <c r="Z436" t="str">
        <f ca="1">IF(tbl_vendors[[#This Row],[error_count]]&gt;0,"FAIL","PASS")</f>
        <v>FAIL</v>
      </c>
    </row>
    <row r="437" spans="1:26" x14ac:dyDescent="0.3">
      <c r="A437" t="s">
        <v>1764</v>
      </c>
      <c r="B437" t="s">
        <v>1765</v>
      </c>
      <c r="C437" t="s">
        <v>153</v>
      </c>
      <c r="D437" t="s">
        <v>1766</v>
      </c>
      <c r="E437" t="s">
        <v>155</v>
      </c>
      <c r="F437" t="s">
        <v>40</v>
      </c>
      <c r="G437" t="s">
        <v>1767</v>
      </c>
      <c r="H437" t="s">
        <v>47</v>
      </c>
      <c r="I437" t="s">
        <v>26</v>
      </c>
      <c r="J437" s="1">
        <v>44583</v>
      </c>
      <c r="K437" s="1">
        <v>45322</v>
      </c>
      <c r="L437" t="b">
        <f>COUNTIF(tbl_vendors[Vendor_ID],tbl_vendors[[#This Row],[Vendor_ID]])&gt;1</f>
        <v>0</v>
      </c>
      <c r="M437" t="b">
        <f>ISBLANK(tbl_vendors[[#This Row],[Vendor_ID]])</f>
        <v>0</v>
      </c>
      <c r="N437" t="b">
        <f>LEN(TRIM(tbl_vendors[[#This Row],[Vendor_Name]]))=0</f>
        <v>0</v>
      </c>
      <c r="O437" t="b">
        <f>LEN(TRIM(tbl_vendors[[#This Row],[Email]]))=0</f>
        <v>0</v>
      </c>
      <c r="P437" t="b">
        <f>OR(ISERROR(FIND("@",tbl_vendors[[#This Row],[Email]])),ISERROR(FIND(".",tbl_vendors[[#This Row],[Email]])))</f>
        <v>0</v>
      </c>
      <c r="Q437" t="b">
        <f>ISNA(MATCH(tbl_vendors[[#This Row],[Country]],tbl_country[country],0))</f>
        <v>0</v>
      </c>
      <c r="R437" t="b">
        <f>ISNA(MATCH(tbl_vendors[[#This Row],[Currency]],tbl_country[currency],0))</f>
        <v>0</v>
      </c>
      <c r="S437" t="b">
        <f>_xlfn.XLOOKUP(tbl_vendors[[#This Row],[Country]],tbl_country[country],tbl_country[currency],"NotFound")&lt;&gt;tbl_vendors[[#This Row],[Currency]]</f>
        <v>0</v>
      </c>
      <c r="T437" t="b">
        <f>ISNA(MATCH(tbl_vendors[[#This Row],[Payment_Terms]],tbl_payment_terms[Payment_Terms],0))</f>
        <v>0</v>
      </c>
      <c r="U437" t="b">
        <f>ISNA(MATCH(tbl_vendors[[#This Row],[Status]],tbl_status[valid_status]))</f>
        <v>0</v>
      </c>
      <c r="V437" t="b">
        <f ca="1">tbl_vendors[[#This Row],[Created_Date]]&gt;TODAY()</f>
        <v>0</v>
      </c>
      <c r="W437" t="b">
        <f>tbl_vendors[[#This Row],[Updated_Date]]&lt;tbl_vendors[[#This Row],[Created_Date]]</f>
        <v>0</v>
      </c>
      <c r="X437" t="b">
        <f>COUNTIF(tbl_vendors[Vendor_Name],tbl_vendors[[#This Row],[Vendor_Name]])&gt;1</f>
        <v>0</v>
      </c>
      <c r="Y437" s="14" cm="1">
        <f t="array" aca="1" ref="Y437" ca="1">IFERROR(SUM(L437:X437*1),4)</f>
        <v>0</v>
      </c>
      <c r="Z437" t="str">
        <f ca="1">IF(tbl_vendors[[#This Row],[error_count]]&gt;0,"FAIL","PASS")</f>
        <v>PASS</v>
      </c>
    </row>
    <row r="438" spans="1:26" x14ac:dyDescent="0.3">
      <c r="A438" t="s">
        <v>1768</v>
      </c>
      <c r="B438" t="s">
        <v>1769</v>
      </c>
      <c r="C438" t="s">
        <v>29</v>
      </c>
      <c r="D438" t="s">
        <v>1770</v>
      </c>
      <c r="E438" t="s">
        <v>31</v>
      </c>
      <c r="F438" t="s">
        <v>23</v>
      </c>
      <c r="G438" t="s">
        <v>1771</v>
      </c>
      <c r="H438" t="s">
        <v>42</v>
      </c>
      <c r="I438" t="s">
        <v>53</v>
      </c>
      <c r="J438" s="1">
        <v>45869</v>
      </c>
      <c r="K438" s="1">
        <v>46027</v>
      </c>
      <c r="L438" t="b">
        <f>COUNTIF(tbl_vendors[Vendor_ID],tbl_vendors[[#This Row],[Vendor_ID]])&gt;1</f>
        <v>0</v>
      </c>
      <c r="M438" t="b">
        <f>ISBLANK(tbl_vendors[[#This Row],[Vendor_ID]])</f>
        <v>0</v>
      </c>
      <c r="N438" t="b">
        <f>LEN(TRIM(tbl_vendors[[#This Row],[Vendor_Name]]))=0</f>
        <v>0</v>
      </c>
      <c r="O438" t="b">
        <f>LEN(TRIM(tbl_vendors[[#This Row],[Email]]))=0</f>
        <v>0</v>
      </c>
      <c r="P438" t="b">
        <f>OR(ISERROR(FIND("@",tbl_vendors[[#This Row],[Email]])),ISERROR(FIND(".",tbl_vendors[[#This Row],[Email]])))</f>
        <v>0</v>
      </c>
      <c r="Q438" t="b">
        <f>ISNA(MATCH(tbl_vendors[[#This Row],[Country]],tbl_country[country],0))</f>
        <v>0</v>
      </c>
      <c r="R438" t="b">
        <f>ISNA(MATCH(tbl_vendors[[#This Row],[Currency]],tbl_country[currency],0))</f>
        <v>0</v>
      </c>
      <c r="S438" t="b">
        <f>_xlfn.XLOOKUP(tbl_vendors[[#This Row],[Country]],tbl_country[country],tbl_country[currency],"NotFound")&lt;&gt;tbl_vendors[[#This Row],[Currency]]</f>
        <v>0</v>
      </c>
      <c r="T438" t="b">
        <f>ISNA(MATCH(tbl_vendors[[#This Row],[Payment_Terms]],tbl_payment_terms[Payment_Terms],0))</f>
        <v>0</v>
      </c>
      <c r="U438" t="b">
        <f>ISNA(MATCH(tbl_vendors[[#This Row],[Status]],tbl_status[valid_status]))</f>
        <v>1</v>
      </c>
      <c r="V438" t="b">
        <f ca="1">tbl_vendors[[#This Row],[Created_Date]]&gt;TODAY()</f>
        <v>0</v>
      </c>
      <c r="W438" t="b">
        <f>tbl_vendors[[#This Row],[Updated_Date]]&lt;tbl_vendors[[#This Row],[Created_Date]]</f>
        <v>0</v>
      </c>
      <c r="X438" t="b">
        <f>COUNTIF(tbl_vendors[Vendor_Name],tbl_vendors[[#This Row],[Vendor_Name]])&gt;1</f>
        <v>1</v>
      </c>
      <c r="Y438" s="14" cm="1">
        <f t="array" aca="1" ref="Y438" ca="1">IFERROR(SUM(L438:X438*1),4)</f>
        <v>2</v>
      </c>
      <c r="Z438" t="str">
        <f ca="1">IF(tbl_vendors[[#This Row],[error_count]]&gt;0,"FAIL","PASS")</f>
        <v>FAIL</v>
      </c>
    </row>
    <row r="439" spans="1:26" x14ac:dyDescent="0.3">
      <c r="A439" t="s">
        <v>1772</v>
      </c>
      <c r="B439" t="s">
        <v>1773</v>
      </c>
      <c r="C439" t="s">
        <v>72</v>
      </c>
      <c r="D439" t="s">
        <v>1774</v>
      </c>
      <c r="E439" t="s">
        <v>74</v>
      </c>
      <c r="F439" t="s">
        <v>40</v>
      </c>
      <c r="G439" t="s">
        <v>1775</v>
      </c>
      <c r="H439" t="s">
        <v>18</v>
      </c>
      <c r="I439" t="s">
        <v>53</v>
      </c>
      <c r="J439" s="1">
        <v>45961</v>
      </c>
      <c r="K439" s="1">
        <v>46087</v>
      </c>
      <c r="L439" t="b">
        <f>COUNTIF(tbl_vendors[Vendor_ID],tbl_vendors[[#This Row],[Vendor_ID]])&gt;1</f>
        <v>0</v>
      </c>
      <c r="M439" t="b">
        <f>ISBLANK(tbl_vendors[[#This Row],[Vendor_ID]])</f>
        <v>0</v>
      </c>
      <c r="N439" t="b">
        <f>LEN(TRIM(tbl_vendors[[#This Row],[Vendor_Name]]))=0</f>
        <v>0</v>
      </c>
      <c r="O439" t="b">
        <f>LEN(TRIM(tbl_vendors[[#This Row],[Email]]))=0</f>
        <v>0</v>
      </c>
      <c r="P439" t="b">
        <f>OR(ISERROR(FIND("@",tbl_vendors[[#This Row],[Email]])),ISERROR(FIND(".",tbl_vendors[[#This Row],[Email]])))</f>
        <v>0</v>
      </c>
      <c r="Q439" t="b">
        <f>ISNA(MATCH(tbl_vendors[[#This Row],[Country]],tbl_country[country],0))</f>
        <v>0</v>
      </c>
      <c r="R439" t="b">
        <f>ISNA(MATCH(tbl_vendors[[#This Row],[Currency]],tbl_country[currency],0))</f>
        <v>1</v>
      </c>
      <c r="S439" t="b">
        <f>_xlfn.XLOOKUP(tbl_vendors[[#This Row],[Country]],tbl_country[country],tbl_country[currency],"NotFound")&lt;&gt;tbl_vendors[[#This Row],[Currency]]</f>
        <v>1</v>
      </c>
      <c r="T439" t="b">
        <f>ISNA(MATCH(tbl_vendors[[#This Row],[Payment_Terms]],tbl_payment_terms[Payment_Terms],0))</f>
        <v>0</v>
      </c>
      <c r="U439" t="b">
        <f>ISNA(MATCH(tbl_vendors[[#This Row],[Status]],tbl_status[valid_status]))</f>
        <v>1</v>
      </c>
      <c r="V439" t="b">
        <f ca="1">tbl_vendors[[#This Row],[Created_Date]]&gt;TODAY()</f>
        <v>0</v>
      </c>
      <c r="W439" t="b">
        <f>tbl_vendors[[#This Row],[Updated_Date]]&lt;tbl_vendors[[#This Row],[Created_Date]]</f>
        <v>0</v>
      </c>
      <c r="X439" t="b">
        <f>COUNTIF(tbl_vendors[Vendor_Name],tbl_vendors[[#This Row],[Vendor_Name]])&gt;1</f>
        <v>0</v>
      </c>
      <c r="Y439" s="14" cm="1">
        <f t="array" aca="1" ref="Y439" ca="1">IFERROR(SUM(L439:X439*1),4)</f>
        <v>3</v>
      </c>
      <c r="Z439" t="str">
        <f ca="1">IF(tbl_vendors[[#This Row],[error_count]]&gt;0,"FAIL","PASS")</f>
        <v>FAIL</v>
      </c>
    </row>
    <row r="440" spans="1:26" x14ac:dyDescent="0.3">
      <c r="A440" t="s">
        <v>1776</v>
      </c>
      <c r="B440" t="s">
        <v>1777</v>
      </c>
      <c r="C440" t="s">
        <v>13</v>
      </c>
      <c r="D440" t="s">
        <v>1778</v>
      </c>
      <c r="E440" t="s">
        <v>15</v>
      </c>
      <c r="F440" t="s">
        <v>16</v>
      </c>
      <c r="G440" t="s">
        <v>1779</v>
      </c>
      <c r="H440" t="s">
        <v>34</v>
      </c>
      <c r="I440" t="s">
        <v>26</v>
      </c>
      <c r="J440" s="1">
        <v>45124</v>
      </c>
      <c r="K440" s="1">
        <v>45439</v>
      </c>
      <c r="L440" t="b">
        <f>COUNTIF(tbl_vendors[Vendor_ID],tbl_vendors[[#This Row],[Vendor_ID]])&gt;1</f>
        <v>0</v>
      </c>
      <c r="M440" t="b">
        <f>ISBLANK(tbl_vendors[[#This Row],[Vendor_ID]])</f>
        <v>0</v>
      </c>
      <c r="N440" t="b">
        <f>LEN(TRIM(tbl_vendors[[#This Row],[Vendor_Name]]))=0</f>
        <v>0</v>
      </c>
      <c r="O440" t="b">
        <f>LEN(TRIM(tbl_vendors[[#This Row],[Email]]))=0</f>
        <v>0</v>
      </c>
      <c r="P440" t="b">
        <f>OR(ISERROR(FIND("@",tbl_vendors[[#This Row],[Email]])),ISERROR(FIND(".",tbl_vendors[[#This Row],[Email]])))</f>
        <v>0</v>
      </c>
      <c r="Q440" t="b">
        <f>ISNA(MATCH(tbl_vendors[[#This Row],[Country]],tbl_country[country],0))</f>
        <v>0</v>
      </c>
      <c r="R440" t="b">
        <f>ISNA(MATCH(tbl_vendors[[#This Row],[Currency]],tbl_country[currency],0))</f>
        <v>1</v>
      </c>
      <c r="S440" t="b">
        <f>_xlfn.XLOOKUP(tbl_vendors[[#This Row],[Country]],tbl_country[country],tbl_country[currency],"NotFound")&lt;&gt;tbl_vendors[[#This Row],[Currency]]</f>
        <v>1</v>
      </c>
      <c r="T440" t="b">
        <f>ISNA(MATCH(tbl_vendors[[#This Row],[Payment_Terms]],tbl_payment_terms[Payment_Terms],0))</f>
        <v>0</v>
      </c>
      <c r="U440" t="b">
        <f>ISNA(MATCH(tbl_vendors[[#This Row],[Status]],tbl_status[valid_status]))</f>
        <v>0</v>
      </c>
      <c r="V440" t="b">
        <f ca="1">tbl_vendors[[#This Row],[Created_Date]]&gt;TODAY()</f>
        <v>0</v>
      </c>
      <c r="W440" t="b">
        <f>tbl_vendors[[#This Row],[Updated_Date]]&lt;tbl_vendors[[#This Row],[Created_Date]]</f>
        <v>0</v>
      </c>
      <c r="X440" t="b">
        <f>COUNTIF(tbl_vendors[Vendor_Name],tbl_vendors[[#This Row],[Vendor_Name]])&gt;1</f>
        <v>0</v>
      </c>
      <c r="Y440" s="14" cm="1">
        <f t="array" aca="1" ref="Y440" ca="1">IFERROR(SUM(L440:X440*1),4)</f>
        <v>2</v>
      </c>
      <c r="Z440" t="str">
        <f ca="1">IF(tbl_vendors[[#This Row],[error_count]]&gt;0,"FAIL","PASS")</f>
        <v>FAIL</v>
      </c>
    </row>
    <row r="441" spans="1:26" x14ac:dyDescent="0.3">
      <c r="A441" t="s">
        <v>1780</v>
      </c>
      <c r="B441" t="s">
        <v>1781</v>
      </c>
      <c r="C441" t="s">
        <v>37</v>
      </c>
      <c r="D441" t="s">
        <v>1782</v>
      </c>
      <c r="E441" t="s">
        <v>39</v>
      </c>
      <c r="F441" t="s">
        <v>16</v>
      </c>
      <c r="G441" t="s">
        <v>1783</v>
      </c>
      <c r="H441" t="s">
        <v>69</v>
      </c>
      <c r="I441" t="s">
        <v>53</v>
      </c>
      <c r="J441" s="1">
        <v>44709</v>
      </c>
      <c r="K441" s="1">
        <v>44898</v>
      </c>
      <c r="L441" t="b">
        <f>COUNTIF(tbl_vendors[Vendor_ID],tbl_vendors[[#This Row],[Vendor_ID]])&gt;1</f>
        <v>0</v>
      </c>
      <c r="M441" t="b">
        <f>ISBLANK(tbl_vendors[[#This Row],[Vendor_ID]])</f>
        <v>0</v>
      </c>
      <c r="N441" t="b">
        <f>LEN(TRIM(tbl_vendors[[#This Row],[Vendor_Name]]))=0</f>
        <v>0</v>
      </c>
      <c r="O441" t="b">
        <f>LEN(TRIM(tbl_vendors[[#This Row],[Email]]))=0</f>
        <v>0</v>
      </c>
      <c r="P441" t="b">
        <f>OR(ISERROR(FIND("@",tbl_vendors[[#This Row],[Email]])),ISERROR(FIND(".",tbl_vendors[[#This Row],[Email]])))</f>
        <v>0</v>
      </c>
      <c r="Q441" t="b">
        <f>ISNA(MATCH(tbl_vendors[[#This Row],[Country]],tbl_country[country],0))</f>
        <v>0</v>
      </c>
      <c r="R441" t="b">
        <f>ISNA(MATCH(tbl_vendors[[#This Row],[Currency]],tbl_country[currency],0))</f>
        <v>0</v>
      </c>
      <c r="S441" t="b">
        <f>_xlfn.XLOOKUP(tbl_vendors[[#This Row],[Country]],tbl_country[country],tbl_country[currency],"NotFound")&lt;&gt;tbl_vendors[[#This Row],[Currency]]</f>
        <v>0</v>
      </c>
      <c r="T441" t="b">
        <f>ISNA(MATCH(tbl_vendors[[#This Row],[Payment_Terms]],tbl_payment_terms[Payment_Terms],0))</f>
        <v>0</v>
      </c>
      <c r="U441" t="b">
        <f>ISNA(MATCH(tbl_vendors[[#This Row],[Status]],tbl_status[valid_status]))</f>
        <v>1</v>
      </c>
      <c r="V441" t="b">
        <f ca="1">tbl_vendors[[#This Row],[Created_Date]]&gt;TODAY()</f>
        <v>0</v>
      </c>
      <c r="W441" t="b">
        <f>tbl_vendors[[#This Row],[Updated_Date]]&lt;tbl_vendors[[#This Row],[Created_Date]]</f>
        <v>0</v>
      </c>
      <c r="X441" t="b">
        <f>COUNTIF(tbl_vendors[Vendor_Name],tbl_vendors[[#This Row],[Vendor_Name]])&gt;1</f>
        <v>0</v>
      </c>
      <c r="Y441" s="14" cm="1">
        <f t="array" aca="1" ref="Y441" ca="1">IFERROR(SUM(L441:X441*1),4)</f>
        <v>1</v>
      </c>
      <c r="Z441" t="str">
        <f ca="1">IF(tbl_vendors[[#This Row],[error_count]]&gt;0,"FAIL","PASS")</f>
        <v>FAIL</v>
      </c>
    </row>
    <row r="442" spans="1:26" x14ac:dyDescent="0.3">
      <c r="A442" t="s">
        <v>1784</v>
      </c>
      <c r="B442" t="s">
        <v>1785</v>
      </c>
      <c r="C442" t="s">
        <v>109</v>
      </c>
      <c r="D442" t="s">
        <v>1786</v>
      </c>
      <c r="E442" t="s">
        <v>39</v>
      </c>
      <c r="F442" t="s">
        <v>23</v>
      </c>
      <c r="G442" t="s">
        <v>1787</v>
      </c>
      <c r="H442" t="s">
        <v>34</v>
      </c>
      <c r="I442" t="s">
        <v>53</v>
      </c>
      <c r="J442" s="1">
        <v>45557</v>
      </c>
      <c r="K442" s="1">
        <v>45862</v>
      </c>
      <c r="L442" t="b">
        <f>COUNTIF(tbl_vendors[Vendor_ID],tbl_vendors[[#This Row],[Vendor_ID]])&gt;1</f>
        <v>0</v>
      </c>
      <c r="M442" t="b">
        <f>ISBLANK(tbl_vendors[[#This Row],[Vendor_ID]])</f>
        <v>0</v>
      </c>
      <c r="N442" t="b">
        <f>LEN(TRIM(tbl_vendors[[#This Row],[Vendor_Name]]))=0</f>
        <v>0</v>
      </c>
      <c r="O442" t="b">
        <f>LEN(TRIM(tbl_vendors[[#This Row],[Email]]))=0</f>
        <v>0</v>
      </c>
      <c r="P442" t="b">
        <f>OR(ISERROR(FIND("@",tbl_vendors[[#This Row],[Email]])),ISERROR(FIND(".",tbl_vendors[[#This Row],[Email]])))</f>
        <v>0</v>
      </c>
      <c r="Q442" t="b">
        <f>ISNA(MATCH(tbl_vendors[[#This Row],[Country]],tbl_country[country],0))</f>
        <v>0</v>
      </c>
      <c r="R442" t="b">
        <f>ISNA(MATCH(tbl_vendors[[#This Row],[Currency]],tbl_country[currency],0))</f>
        <v>0</v>
      </c>
      <c r="S442" t="b">
        <f>_xlfn.XLOOKUP(tbl_vendors[[#This Row],[Country]],tbl_country[country],tbl_country[currency],"NotFound")&lt;&gt;tbl_vendors[[#This Row],[Currency]]</f>
        <v>1</v>
      </c>
      <c r="T442" t="b">
        <f>ISNA(MATCH(tbl_vendors[[#This Row],[Payment_Terms]],tbl_payment_terms[Payment_Terms],0))</f>
        <v>0</v>
      </c>
      <c r="U442" t="b">
        <f>ISNA(MATCH(tbl_vendors[[#This Row],[Status]],tbl_status[valid_status]))</f>
        <v>1</v>
      </c>
      <c r="V442" t="b">
        <f ca="1">tbl_vendors[[#This Row],[Created_Date]]&gt;TODAY()</f>
        <v>0</v>
      </c>
      <c r="W442" t="b">
        <f>tbl_vendors[[#This Row],[Updated_Date]]&lt;tbl_vendors[[#This Row],[Created_Date]]</f>
        <v>0</v>
      </c>
      <c r="X442" t="b">
        <f>COUNTIF(tbl_vendors[Vendor_Name],tbl_vendors[[#This Row],[Vendor_Name]])&gt;1</f>
        <v>1</v>
      </c>
      <c r="Y442" s="14" cm="1">
        <f t="array" aca="1" ref="Y442" ca="1">IFERROR(SUM(L442:X442*1),4)</f>
        <v>3</v>
      </c>
      <c r="Z442" t="str">
        <f ca="1">IF(tbl_vendors[[#This Row],[error_count]]&gt;0,"FAIL","PASS")</f>
        <v>FAIL</v>
      </c>
    </row>
    <row r="443" spans="1:26" x14ac:dyDescent="0.3">
      <c r="A443" t="s">
        <v>1788</v>
      </c>
      <c r="B443" t="s">
        <v>1789</v>
      </c>
      <c r="C443" t="s">
        <v>79</v>
      </c>
      <c r="D443" t="s">
        <v>1790</v>
      </c>
      <c r="E443" t="s">
        <v>39</v>
      </c>
      <c r="F443" t="s">
        <v>16</v>
      </c>
      <c r="G443" t="s">
        <v>1791</v>
      </c>
      <c r="H443" t="s">
        <v>69</v>
      </c>
      <c r="I443" t="s">
        <v>53</v>
      </c>
      <c r="J443" s="1">
        <v>44612</v>
      </c>
      <c r="K443" s="1">
        <v>44984</v>
      </c>
      <c r="L443" t="b">
        <f>COUNTIF(tbl_vendors[Vendor_ID],tbl_vendors[[#This Row],[Vendor_ID]])&gt;1</f>
        <v>0</v>
      </c>
      <c r="M443" t="b">
        <f>ISBLANK(tbl_vendors[[#This Row],[Vendor_ID]])</f>
        <v>0</v>
      </c>
      <c r="N443" t="b">
        <f>LEN(TRIM(tbl_vendors[[#This Row],[Vendor_Name]]))=0</f>
        <v>0</v>
      </c>
      <c r="O443" t="b">
        <f>LEN(TRIM(tbl_vendors[[#This Row],[Email]]))=0</f>
        <v>0</v>
      </c>
      <c r="P443" t="b">
        <f>OR(ISERROR(FIND("@",tbl_vendors[[#This Row],[Email]])),ISERROR(FIND(".",tbl_vendors[[#This Row],[Email]])))</f>
        <v>0</v>
      </c>
      <c r="Q443" t="b">
        <f>ISNA(MATCH(tbl_vendors[[#This Row],[Country]],tbl_country[country],0))</f>
        <v>0</v>
      </c>
      <c r="R443" t="b">
        <f>ISNA(MATCH(tbl_vendors[[#This Row],[Currency]],tbl_country[currency],0))</f>
        <v>0</v>
      </c>
      <c r="S443" t="b">
        <f>_xlfn.XLOOKUP(tbl_vendors[[#This Row],[Country]],tbl_country[country],tbl_country[currency],"NotFound")&lt;&gt;tbl_vendors[[#This Row],[Currency]]</f>
        <v>0</v>
      </c>
      <c r="T443" t="b">
        <f>ISNA(MATCH(tbl_vendors[[#This Row],[Payment_Terms]],tbl_payment_terms[Payment_Terms],0))</f>
        <v>0</v>
      </c>
      <c r="U443" t="b">
        <f>ISNA(MATCH(tbl_vendors[[#This Row],[Status]],tbl_status[valid_status]))</f>
        <v>1</v>
      </c>
      <c r="V443" t="b">
        <f ca="1">tbl_vendors[[#This Row],[Created_Date]]&gt;TODAY()</f>
        <v>0</v>
      </c>
      <c r="W443" t="b">
        <f>tbl_vendors[[#This Row],[Updated_Date]]&lt;tbl_vendors[[#This Row],[Created_Date]]</f>
        <v>0</v>
      </c>
      <c r="X443" t="b">
        <f>COUNTIF(tbl_vendors[Vendor_Name],tbl_vendors[[#This Row],[Vendor_Name]])&gt;1</f>
        <v>0</v>
      </c>
      <c r="Y443" s="14" cm="1">
        <f t="array" aca="1" ref="Y443" ca="1">IFERROR(SUM(L443:X443*1),4)</f>
        <v>1</v>
      </c>
      <c r="Z443" t="str">
        <f ca="1">IF(tbl_vendors[[#This Row],[error_count]]&gt;0,"FAIL","PASS")</f>
        <v>FAIL</v>
      </c>
    </row>
    <row r="444" spans="1:26" x14ac:dyDescent="0.3">
      <c r="A444" t="s">
        <v>1792</v>
      </c>
      <c r="B444" t="s">
        <v>1793</v>
      </c>
      <c r="C444" t="s">
        <v>37</v>
      </c>
      <c r="D444" t="s">
        <v>1794</v>
      </c>
      <c r="E444" t="s">
        <v>39</v>
      </c>
      <c r="F444" t="s">
        <v>23</v>
      </c>
      <c r="G444" t="s">
        <v>1795</v>
      </c>
      <c r="H444" t="s">
        <v>34</v>
      </c>
      <c r="I444" t="s">
        <v>19</v>
      </c>
      <c r="J444" s="1">
        <v>44707</v>
      </c>
      <c r="K444" s="1">
        <v>45930</v>
      </c>
      <c r="L444" t="b">
        <f>COUNTIF(tbl_vendors[Vendor_ID],tbl_vendors[[#This Row],[Vendor_ID]])&gt;1</f>
        <v>0</v>
      </c>
      <c r="M444" t="b">
        <f>ISBLANK(tbl_vendors[[#This Row],[Vendor_ID]])</f>
        <v>0</v>
      </c>
      <c r="N444" t="b">
        <f>LEN(TRIM(tbl_vendors[[#This Row],[Vendor_Name]]))=0</f>
        <v>0</v>
      </c>
      <c r="O444" t="b">
        <f>LEN(TRIM(tbl_vendors[[#This Row],[Email]]))=0</f>
        <v>0</v>
      </c>
      <c r="P444" t="b">
        <f>OR(ISERROR(FIND("@",tbl_vendors[[#This Row],[Email]])),ISERROR(FIND(".",tbl_vendors[[#This Row],[Email]])))</f>
        <v>0</v>
      </c>
      <c r="Q444" t="b">
        <f>ISNA(MATCH(tbl_vendors[[#This Row],[Country]],tbl_country[country],0))</f>
        <v>0</v>
      </c>
      <c r="R444" t="b">
        <f>ISNA(MATCH(tbl_vendors[[#This Row],[Currency]],tbl_country[currency],0))</f>
        <v>0</v>
      </c>
      <c r="S444" t="b">
        <f>_xlfn.XLOOKUP(tbl_vendors[[#This Row],[Country]],tbl_country[country],tbl_country[currency],"NotFound")&lt;&gt;tbl_vendors[[#This Row],[Currency]]</f>
        <v>0</v>
      </c>
      <c r="T444" t="b">
        <f>ISNA(MATCH(tbl_vendors[[#This Row],[Payment_Terms]],tbl_payment_terms[Payment_Terms],0))</f>
        <v>0</v>
      </c>
      <c r="U444" t="b">
        <f>ISNA(MATCH(tbl_vendors[[#This Row],[Status]],tbl_status[valid_status]))</f>
        <v>0</v>
      </c>
      <c r="V444" t="b">
        <f ca="1">tbl_vendors[[#This Row],[Created_Date]]&gt;TODAY()</f>
        <v>0</v>
      </c>
      <c r="W444" t="b">
        <f>tbl_vendors[[#This Row],[Updated_Date]]&lt;tbl_vendors[[#This Row],[Created_Date]]</f>
        <v>0</v>
      </c>
      <c r="X444" t="b">
        <f>COUNTIF(tbl_vendors[Vendor_Name],tbl_vendors[[#This Row],[Vendor_Name]])&gt;1</f>
        <v>1</v>
      </c>
      <c r="Y444" s="14" cm="1">
        <f t="array" aca="1" ref="Y444" ca="1">IFERROR(SUM(L444:X444*1),4)</f>
        <v>1</v>
      </c>
      <c r="Z444" t="str">
        <f ca="1">IF(tbl_vendors[[#This Row],[error_count]]&gt;0,"FAIL","PASS")</f>
        <v>FAIL</v>
      </c>
    </row>
    <row r="445" spans="1:26" x14ac:dyDescent="0.3">
      <c r="A445" t="s">
        <v>1796</v>
      </c>
      <c r="B445" t="s">
        <v>1797</v>
      </c>
      <c r="C445" t="s">
        <v>56</v>
      </c>
      <c r="D445" t="s">
        <v>1798</v>
      </c>
      <c r="E445" t="s">
        <v>58</v>
      </c>
      <c r="F445" t="s">
        <v>40</v>
      </c>
      <c r="G445" t="s">
        <v>1799</v>
      </c>
      <c r="H445" t="s">
        <v>47</v>
      </c>
      <c r="I445" t="s">
        <v>53</v>
      </c>
      <c r="J445" s="1">
        <v>44709</v>
      </c>
      <c r="K445" s="1">
        <v>45484</v>
      </c>
      <c r="L445" t="b">
        <f>COUNTIF(tbl_vendors[Vendor_ID],tbl_vendors[[#This Row],[Vendor_ID]])&gt;1</f>
        <v>0</v>
      </c>
      <c r="M445" t="b">
        <f>ISBLANK(tbl_vendors[[#This Row],[Vendor_ID]])</f>
        <v>0</v>
      </c>
      <c r="N445" t="b">
        <f>LEN(TRIM(tbl_vendors[[#This Row],[Vendor_Name]]))=0</f>
        <v>0</v>
      </c>
      <c r="O445" t="b">
        <f>LEN(TRIM(tbl_vendors[[#This Row],[Email]]))=0</f>
        <v>0</v>
      </c>
      <c r="P445" t="b">
        <f>OR(ISERROR(FIND("@",tbl_vendors[[#This Row],[Email]])),ISERROR(FIND(".",tbl_vendors[[#This Row],[Email]])))</f>
        <v>0</v>
      </c>
      <c r="Q445" t="b">
        <f>ISNA(MATCH(tbl_vendors[[#This Row],[Country]],tbl_country[country],0))</f>
        <v>0</v>
      </c>
      <c r="R445" t="b">
        <f>ISNA(MATCH(tbl_vendors[[#This Row],[Currency]],tbl_country[currency],0))</f>
        <v>0</v>
      </c>
      <c r="S445" t="b">
        <f>_xlfn.XLOOKUP(tbl_vendors[[#This Row],[Country]],tbl_country[country],tbl_country[currency],"NotFound")&lt;&gt;tbl_vendors[[#This Row],[Currency]]</f>
        <v>0</v>
      </c>
      <c r="T445" t="b">
        <f>ISNA(MATCH(tbl_vendors[[#This Row],[Payment_Terms]],tbl_payment_terms[Payment_Terms],0))</f>
        <v>0</v>
      </c>
      <c r="U445" t="b">
        <f>ISNA(MATCH(tbl_vendors[[#This Row],[Status]],tbl_status[valid_status]))</f>
        <v>1</v>
      </c>
      <c r="V445" t="b">
        <f ca="1">tbl_vendors[[#This Row],[Created_Date]]&gt;TODAY()</f>
        <v>0</v>
      </c>
      <c r="W445" t="b">
        <f>tbl_vendors[[#This Row],[Updated_Date]]&lt;tbl_vendors[[#This Row],[Created_Date]]</f>
        <v>0</v>
      </c>
      <c r="X445" t="b">
        <f>COUNTIF(tbl_vendors[Vendor_Name],tbl_vendors[[#This Row],[Vendor_Name]])&gt;1</f>
        <v>0</v>
      </c>
      <c r="Y445" s="14" cm="1">
        <f t="array" aca="1" ref="Y445" ca="1">IFERROR(SUM(L445:X445*1),4)</f>
        <v>1</v>
      </c>
      <c r="Z445" t="str">
        <f ca="1">IF(tbl_vendors[[#This Row],[error_count]]&gt;0,"FAIL","PASS")</f>
        <v>FAIL</v>
      </c>
    </row>
    <row r="446" spans="1:26" x14ac:dyDescent="0.3">
      <c r="A446" t="s">
        <v>1800</v>
      </c>
      <c r="B446" t="s">
        <v>1801</v>
      </c>
      <c r="C446" t="s">
        <v>79</v>
      </c>
      <c r="D446" t="s">
        <v>1802</v>
      </c>
      <c r="E446" t="s">
        <v>39</v>
      </c>
      <c r="F446" t="s">
        <v>40</v>
      </c>
      <c r="G446" t="s">
        <v>1803</v>
      </c>
      <c r="H446" t="s">
        <v>69</v>
      </c>
      <c r="I446" t="s">
        <v>26</v>
      </c>
      <c r="J446" s="1">
        <v>44772</v>
      </c>
      <c r="K446" s="1">
        <v>45750</v>
      </c>
      <c r="L446" t="b">
        <f>COUNTIF(tbl_vendors[Vendor_ID],tbl_vendors[[#This Row],[Vendor_ID]])&gt;1</f>
        <v>0</v>
      </c>
      <c r="M446" t="b">
        <f>ISBLANK(tbl_vendors[[#This Row],[Vendor_ID]])</f>
        <v>0</v>
      </c>
      <c r="N446" t="b">
        <f>LEN(TRIM(tbl_vendors[[#This Row],[Vendor_Name]]))=0</f>
        <v>0</v>
      </c>
      <c r="O446" t="b">
        <f>LEN(TRIM(tbl_vendors[[#This Row],[Email]]))=0</f>
        <v>0</v>
      </c>
      <c r="P446" t="b">
        <f>OR(ISERROR(FIND("@",tbl_vendors[[#This Row],[Email]])),ISERROR(FIND(".",tbl_vendors[[#This Row],[Email]])))</f>
        <v>0</v>
      </c>
      <c r="Q446" t="b">
        <f>ISNA(MATCH(tbl_vendors[[#This Row],[Country]],tbl_country[country],0))</f>
        <v>0</v>
      </c>
      <c r="R446" t="b">
        <f>ISNA(MATCH(tbl_vendors[[#This Row],[Currency]],tbl_country[currency],0))</f>
        <v>0</v>
      </c>
      <c r="S446" t="b">
        <f>_xlfn.XLOOKUP(tbl_vendors[[#This Row],[Country]],tbl_country[country],tbl_country[currency],"NotFound")&lt;&gt;tbl_vendors[[#This Row],[Currency]]</f>
        <v>0</v>
      </c>
      <c r="T446" t="b">
        <f>ISNA(MATCH(tbl_vendors[[#This Row],[Payment_Terms]],tbl_payment_terms[Payment_Terms],0))</f>
        <v>0</v>
      </c>
      <c r="U446" t="b">
        <f>ISNA(MATCH(tbl_vendors[[#This Row],[Status]],tbl_status[valid_status]))</f>
        <v>0</v>
      </c>
      <c r="V446" t="b">
        <f ca="1">tbl_vendors[[#This Row],[Created_Date]]&gt;TODAY()</f>
        <v>0</v>
      </c>
      <c r="W446" t="b">
        <f>tbl_vendors[[#This Row],[Updated_Date]]&lt;tbl_vendors[[#This Row],[Created_Date]]</f>
        <v>0</v>
      </c>
      <c r="X446" t="b">
        <f>COUNTIF(tbl_vendors[Vendor_Name],tbl_vendors[[#This Row],[Vendor_Name]])&gt;1</f>
        <v>1</v>
      </c>
      <c r="Y446" s="14" cm="1">
        <f t="array" aca="1" ref="Y446" ca="1">IFERROR(SUM(L446:X446*1),4)</f>
        <v>1</v>
      </c>
      <c r="Z446" t="str">
        <f ca="1">IF(tbl_vendors[[#This Row],[error_count]]&gt;0,"FAIL","PASS")</f>
        <v>FAIL</v>
      </c>
    </row>
    <row r="447" spans="1:26" x14ac:dyDescent="0.3">
      <c r="A447" t="s">
        <v>1804</v>
      </c>
      <c r="B447" t="s">
        <v>1805</v>
      </c>
      <c r="C447" t="s">
        <v>100</v>
      </c>
      <c r="D447" t="s">
        <v>1806</v>
      </c>
      <c r="E447" t="s">
        <v>39</v>
      </c>
      <c r="F447" t="s">
        <v>40</v>
      </c>
      <c r="G447" t="s">
        <v>1807</v>
      </c>
      <c r="H447" t="s">
        <v>69</v>
      </c>
      <c r="I447" t="s">
        <v>26</v>
      </c>
      <c r="J447" s="1">
        <v>45202</v>
      </c>
      <c r="K447" s="1">
        <v>45716</v>
      </c>
      <c r="L447" t="b">
        <f>COUNTIF(tbl_vendors[Vendor_ID],tbl_vendors[[#This Row],[Vendor_ID]])&gt;1</f>
        <v>0</v>
      </c>
      <c r="M447" t="b">
        <f>ISBLANK(tbl_vendors[[#This Row],[Vendor_ID]])</f>
        <v>0</v>
      </c>
      <c r="N447" t="b">
        <f>LEN(TRIM(tbl_vendors[[#This Row],[Vendor_Name]]))=0</f>
        <v>0</v>
      </c>
      <c r="O447" t="b">
        <f>LEN(TRIM(tbl_vendors[[#This Row],[Email]]))=0</f>
        <v>0</v>
      </c>
      <c r="P447" t="b">
        <f>OR(ISERROR(FIND("@",tbl_vendors[[#This Row],[Email]])),ISERROR(FIND(".",tbl_vendors[[#This Row],[Email]])))</f>
        <v>0</v>
      </c>
      <c r="Q447" t="b">
        <f>ISNA(MATCH(tbl_vendors[[#This Row],[Country]],tbl_country[country],0))</f>
        <v>0</v>
      </c>
      <c r="R447" t="b">
        <f>ISNA(MATCH(tbl_vendors[[#This Row],[Currency]],tbl_country[currency],0))</f>
        <v>0</v>
      </c>
      <c r="S447" t="b">
        <f>_xlfn.XLOOKUP(tbl_vendors[[#This Row],[Country]],tbl_country[country],tbl_country[currency],"NotFound")&lt;&gt;tbl_vendors[[#This Row],[Currency]]</f>
        <v>0</v>
      </c>
      <c r="T447" t="b">
        <f>ISNA(MATCH(tbl_vendors[[#This Row],[Payment_Terms]],tbl_payment_terms[Payment_Terms],0))</f>
        <v>0</v>
      </c>
      <c r="U447" t="b">
        <f>ISNA(MATCH(tbl_vendors[[#This Row],[Status]],tbl_status[valid_status]))</f>
        <v>0</v>
      </c>
      <c r="V447" t="b">
        <f ca="1">tbl_vendors[[#This Row],[Created_Date]]&gt;TODAY()</f>
        <v>0</v>
      </c>
      <c r="W447" t="b">
        <f>tbl_vendors[[#This Row],[Updated_Date]]&lt;tbl_vendors[[#This Row],[Created_Date]]</f>
        <v>0</v>
      </c>
      <c r="X447" t="b">
        <f>COUNTIF(tbl_vendors[Vendor_Name],tbl_vendors[[#This Row],[Vendor_Name]])&gt;1</f>
        <v>0</v>
      </c>
      <c r="Y447" s="14" cm="1">
        <f t="array" aca="1" ref="Y447" ca="1">IFERROR(SUM(L447:X447*1),4)</f>
        <v>0</v>
      </c>
      <c r="Z447" t="str">
        <f ca="1">IF(tbl_vendors[[#This Row],[error_count]]&gt;0,"FAIL","PASS")</f>
        <v>PASS</v>
      </c>
    </row>
    <row r="448" spans="1:26" x14ac:dyDescent="0.3">
      <c r="A448" t="s">
        <v>1808</v>
      </c>
      <c r="B448" t="s">
        <v>1809</v>
      </c>
      <c r="C448" t="s">
        <v>79</v>
      </c>
      <c r="D448" t="s">
        <v>1810</v>
      </c>
      <c r="E448" t="s">
        <v>39</v>
      </c>
      <c r="F448" t="s">
        <v>75</v>
      </c>
      <c r="G448" t="s">
        <v>1811</v>
      </c>
      <c r="H448" t="s">
        <v>69</v>
      </c>
      <c r="I448" t="s">
        <v>53</v>
      </c>
      <c r="J448" s="1">
        <v>44757</v>
      </c>
      <c r="K448" s="1">
        <v>45316</v>
      </c>
      <c r="L448" t="b">
        <f>COUNTIF(tbl_vendors[Vendor_ID],tbl_vendors[[#This Row],[Vendor_ID]])&gt;1</f>
        <v>0</v>
      </c>
      <c r="M448" t="b">
        <f>ISBLANK(tbl_vendors[[#This Row],[Vendor_ID]])</f>
        <v>0</v>
      </c>
      <c r="N448" t="b">
        <f>LEN(TRIM(tbl_vendors[[#This Row],[Vendor_Name]]))=0</f>
        <v>0</v>
      </c>
      <c r="O448" t="b">
        <f>LEN(TRIM(tbl_vendors[[#This Row],[Email]]))=0</f>
        <v>0</v>
      </c>
      <c r="P448" t="b">
        <f>OR(ISERROR(FIND("@",tbl_vendors[[#This Row],[Email]])),ISERROR(FIND(".",tbl_vendors[[#This Row],[Email]])))</f>
        <v>0</v>
      </c>
      <c r="Q448" t="b">
        <f>ISNA(MATCH(tbl_vendors[[#This Row],[Country]],tbl_country[country],0))</f>
        <v>0</v>
      </c>
      <c r="R448" t="b">
        <f>ISNA(MATCH(tbl_vendors[[#This Row],[Currency]],tbl_country[currency],0))</f>
        <v>0</v>
      </c>
      <c r="S448" t="b">
        <f>_xlfn.XLOOKUP(tbl_vendors[[#This Row],[Country]],tbl_country[country],tbl_country[currency],"NotFound")&lt;&gt;tbl_vendors[[#This Row],[Currency]]</f>
        <v>0</v>
      </c>
      <c r="T448" t="b">
        <f>ISNA(MATCH(tbl_vendors[[#This Row],[Payment_Terms]],tbl_payment_terms[Payment_Terms],0))</f>
        <v>0</v>
      </c>
      <c r="U448" t="b">
        <f>ISNA(MATCH(tbl_vendors[[#This Row],[Status]],tbl_status[valid_status]))</f>
        <v>1</v>
      </c>
      <c r="V448" t="b">
        <f ca="1">tbl_vendors[[#This Row],[Created_Date]]&gt;TODAY()</f>
        <v>0</v>
      </c>
      <c r="W448" t="b">
        <f>tbl_vendors[[#This Row],[Updated_Date]]&lt;tbl_vendors[[#This Row],[Created_Date]]</f>
        <v>0</v>
      </c>
      <c r="X448" t="b">
        <f>COUNTIF(tbl_vendors[Vendor_Name],tbl_vendors[[#This Row],[Vendor_Name]])&gt;1</f>
        <v>1</v>
      </c>
      <c r="Y448" s="14" cm="1">
        <f t="array" aca="1" ref="Y448" ca="1">IFERROR(SUM(L448:X448*1),4)</f>
        <v>2</v>
      </c>
      <c r="Z448" t="str">
        <f ca="1">IF(tbl_vendors[[#This Row],[error_count]]&gt;0,"FAIL","PASS")</f>
        <v>FAIL</v>
      </c>
    </row>
    <row r="449" spans="1:26" x14ac:dyDescent="0.3">
      <c r="A449" t="s">
        <v>1812</v>
      </c>
      <c r="B449" t="s">
        <v>1813</v>
      </c>
      <c r="C449" t="s">
        <v>66</v>
      </c>
      <c r="D449" t="s">
        <v>1814</v>
      </c>
      <c r="E449" t="s">
        <v>67</v>
      </c>
      <c r="F449" t="s">
        <v>16</v>
      </c>
      <c r="G449" t="s">
        <v>1815</v>
      </c>
      <c r="H449" t="s">
        <v>47</v>
      </c>
      <c r="I449" t="s">
        <v>53</v>
      </c>
      <c r="J449" s="1">
        <v>45280</v>
      </c>
      <c r="K449" s="1">
        <v>45805</v>
      </c>
      <c r="L449" t="b">
        <f>COUNTIF(tbl_vendors[Vendor_ID],tbl_vendors[[#This Row],[Vendor_ID]])&gt;1</f>
        <v>0</v>
      </c>
      <c r="M449" t="b">
        <f>ISBLANK(tbl_vendors[[#This Row],[Vendor_ID]])</f>
        <v>0</v>
      </c>
      <c r="N449" t="b">
        <f>LEN(TRIM(tbl_vendors[[#This Row],[Vendor_Name]]))=0</f>
        <v>0</v>
      </c>
      <c r="O449" t="b">
        <f>LEN(TRIM(tbl_vendors[[#This Row],[Email]]))=0</f>
        <v>0</v>
      </c>
      <c r="P449" t="b">
        <f>OR(ISERROR(FIND("@",tbl_vendors[[#This Row],[Email]])),ISERROR(FIND(".",tbl_vendors[[#This Row],[Email]])))</f>
        <v>0</v>
      </c>
      <c r="Q449" t="b">
        <f>ISNA(MATCH(tbl_vendors[[#This Row],[Country]],tbl_country[country],0))</f>
        <v>0</v>
      </c>
      <c r="R449" t="b">
        <f>ISNA(MATCH(tbl_vendors[[#This Row],[Currency]],tbl_country[currency],0))</f>
        <v>0</v>
      </c>
      <c r="S449" t="b">
        <f>_xlfn.XLOOKUP(tbl_vendors[[#This Row],[Country]],tbl_country[country],tbl_country[currency],"NotFound")&lt;&gt;tbl_vendors[[#This Row],[Currency]]</f>
        <v>0</v>
      </c>
      <c r="T449" t="b">
        <f>ISNA(MATCH(tbl_vendors[[#This Row],[Payment_Terms]],tbl_payment_terms[Payment_Terms],0))</f>
        <v>0</v>
      </c>
      <c r="U449" t="b">
        <f>ISNA(MATCH(tbl_vendors[[#This Row],[Status]],tbl_status[valid_status]))</f>
        <v>1</v>
      </c>
      <c r="V449" t="b">
        <f ca="1">tbl_vendors[[#This Row],[Created_Date]]&gt;TODAY()</f>
        <v>0</v>
      </c>
      <c r="W449" t="b">
        <f>tbl_vendors[[#This Row],[Updated_Date]]&lt;tbl_vendors[[#This Row],[Created_Date]]</f>
        <v>0</v>
      </c>
      <c r="X449" t="b">
        <f>COUNTIF(tbl_vendors[Vendor_Name],tbl_vendors[[#This Row],[Vendor_Name]])&gt;1</f>
        <v>1</v>
      </c>
      <c r="Y449" s="14" cm="1">
        <f t="array" aca="1" ref="Y449" ca="1">IFERROR(SUM(L449:X449*1),4)</f>
        <v>2</v>
      </c>
      <c r="Z449" t="str">
        <f ca="1">IF(tbl_vendors[[#This Row],[error_count]]&gt;0,"FAIL","PASS")</f>
        <v>FAIL</v>
      </c>
    </row>
    <row r="450" spans="1:26" x14ac:dyDescent="0.3">
      <c r="A450" t="s">
        <v>1816</v>
      </c>
      <c r="B450" t="s">
        <v>1817</v>
      </c>
      <c r="C450" t="s">
        <v>37</v>
      </c>
      <c r="D450" t="s">
        <v>1818</v>
      </c>
      <c r="E450" t="s">
        <v>39</v>
      </c>
      <c r="F450" t="s">
        <v>23</v>
      </c>
      <c r="G450" t="s">
        <v>1819</v>
      </c>
      <c r="H450" t="s">
        <v>25</v>
      </c>
      <c r="I450" t="s">
        <v>26</v>
      </c>
      <c r="J450" s="1">
        <v>45661</v>
      </c>
      <c r="K450" s="1">
        <v>46123</v>
      </c>
      <c r="L450" t="b">
        <f>COUNTIF(tbl_vendors[Vendor_ID],tbl_vendors[[#This Row],[Vendor_ID]])&gt;1</f>
        <v>0</v>
      </c>
      <c r="M450" t="b">
        <f>ISBLANK(tbl_vendors[[#This Row],[Vendor_ID]])</f>
        <v>0</v>
      </c>
      <c r="N450" t="b">
        <f>LEN(TRIM(tbl_vendors[[#This Row],[Vendor_Name]]))=0</f>
        <v>0</v>
      </c>
      <c r="O450" t="b">
        <f>LEN(TRIM(tbl_vendors[[#This Row],[Email]]))=0</f>
        <v>0</v>
      </c>
      <c r="P450" t="b">
        <f>OR(ISERROR(FIND("@",tbl_vendors[[#This Row],[Email]])),ISERROR(FIND(".",tbl_vendors[[#This Row],[Email]])))</f>
        <v>0</v>
      </c>
      <c r="Q450" t="b">
        <f>ISNA(MATCH(tbl_vendors[[#This Row],[Country]],tbl_country[country],0))</f>
        <v>0</v>
      </c>
      <c r="R450" t="b">
        <f>ISNA(MATCH(tbl_vendors[[#This Row],[Currency]],tbl_country[currency],0))</f>
        <v>0</v>
      </c>
      <c r="S450" t="b">
        <f>_xlfn.XLOOKUP(tbl_vendors[[#This Row],[Country]],tbl_country[country],tbl_country[currency],"NotFound")&lt;&gt;tbl_vendors[[#This Row],[Currency]]</f>
        <v>0</v>
      </c>
      <c r="T450" t="b">
        <f>ISNA(MATCH(tbl_vendors[[#This Row],[Payment_Terms]],tbl_payment_terms[Payment_Terms],0))</f>
        <v>0</v>
      </c>
      <c r="U450" t="b">
        <f>ISNA(MATCH(tbl_vendors[[#This Row],[Status]],tbl_status[valid_status]))</f>
        <v>0</v>
      </c>
      <c r="V450" t="b">
        <f ca="1">tbl_vendors[[#This Row],[Created_Date]]&gt;TODAY()</f>
        <v>0</v>
      </c>
      <c r="W450" t="b">
        <f>tbl_vendors[[#This Row],[Updated_Date]]&lt;tbl_vendors[[#This Row],[Created_Date]]</f>
        <v>0</v>
      </c>
      <c r="X450" t="b">
        <f>COUNTIF(tbl_vendors[Vendor_Name],tbl_vendors[[#This Row],[Vendor_Name]])&gt;1</f>
        <v>1</v>
      </c>
      <c r="Y450" s="14" cm="1">
        <f t="array" aca="1" ref="Y450" ca="1">IFERROR(SUM(L450:X450*1),4)</f>
        <v>1</v>
      </c>
      <c r="Z450" t="str">
        <f ca="1">IF(tbl_vendors[[#This Row],[error_count]]&gt;0,"FAIL","PASS")</f>
        <v>FAIL</v>
      </c>
    </row>
    <row r="451" spans="1:26" x14ac:dyDescent="0.3">
      <c r="A451" t="s">
        <v>1820</v>
      </c>
      <c r="B451" t="s">
        <v>1821</v>
      </c>
      <c r="C451" t="s">
        <v>109</v>
      </c>
      <c r="D451" t="s">
        <v>1822</v>
      </c>
      <c r="E451" t="s">
        <v>39</v>
      </c>
      <c r="F451" t="s">
        <v>23</v>
      </c>
      <c r="G451" t="s">
        <v>1823</v>
      </c>
      <c r="H451" t="s">
        <v>25</v>
      </c>
      <c r="I451" t="s">
        <v>53</v>
      </c>
      <c r="J451" s="1">
        <v>44697</v>
      </c>
      <c r="K451" s="1">
        <v>44938</v>
      </c>
      <c r="L451" t="b">
        <f>COUNTIF(tbl_vendors[Vendor_ID],tbl_vendors[[#This Row],[Vendor_ID]])&gt;1</f>
        <v>0</v>
      </c>
      <c r="M451" t="b">
        <f>ISBLANK(tbl_vendors[[#This Row],[Vendor_ID]])</f>
        <v>0</v>
      </c>
      <c r="N451" t="b">
        <f>LEN(TRIM(tbl_vendors[[#This Row],[Vendor_Name]]))=0</f>
        <v>0</v>
      </c>
      <c r="O451" t="b">
        <f>LEN(TRIM(tbl_vendors[[#This Row],[Email]]))=0</f>
        <v>0</v>
      </c>
      <c r="P451" t="b">
        <f>OR(ISERROR(FIND("@",tbl_vendors[[#This Row],[Email]])),ISERROR(FIND(".",tbl_vendors[[#This Row],[Email]])))</f>
        <v>0</v>
      </c>
      <c r="Q451" t="b">
        <f>ISNA(MATCH(tbl_vendors[[#This Row],[Country]],tbl_country[country],0))</f>
        <v>0</v>
      </c>
      <c r="R451" t="b">
        <f>ISNA(MATCH(tbl_vendors[[#This Row],[Currency]],tbl_country[currency],0))</f>
        <v>0</v>
      </c>
      <c r="S451" t="b">
        <f>_xlfn.XLOOKUP(tbl_vendors[[#This Row],[Country]],tbl_country[country],tbl_country[currency],"NotFound")&lt;&gt;tbl_vendors[[#This Row],[Currency]]</f>
        <v>1</v>
      </c>
      <c r="T451" t="b">
        <f>ISNA(MATCH(tbl_vendors[[#This Row],[Payment_Terms]],tbl_payment_terms[Payment_Terms],0))</f>
        <v>0</v>
      </c>
      <c r="U451" t="b">
        <f>ISNA(MATCH(tbl_vendors[[#This Row],[Status]],tbl_status[valid_status]))</f>
        <v>1</v>
      </c>
      <c r="V451" t="b">
        <f ca="1">tbl_vendors[[#This Row],[Created_Date]]&gt;TODAY()</f>
        <v>0</v>
      </c>
      <c r="W451" t="b">
        <f>tbl_vendors[[#This Row],[Updated_Date]]&lt;tbl_vendors[[#This Row],[Created_Date]]</f>
        <v>0</v>
      </c>
      <c r="X451" t="b">
        <f>COUNTIF(tbl_vendors[Vendor_Name],tbl_vendors[[#This Row],[Vendor_Name]])&gt;1</f>
        <v>1</v>
      </c>
      <c r="Y451" s="14" cm="1">
        <f t="array" aca="1" ref="Y451" ca="1">IFERROR(SUM(L451:X451*1),4)</f>
        <v>3</v>
      </c>
      <c r="Z451" t="str">
        <f ca="1">IF(tbl_vendors[[#This Row],[error_count]]&gt;0,"FAIL","PASS")</f>
        <v>FAIL</v>
      </c>
    </row>
    <row r="452" spans="1:26" x14ac:dyDescent="0.3">
      <c r="A452" t="s">
        <v>1824</v>
      </c>
      <c r="B452" t="s">
        <v>1825</v>
      </c>
      <c r="C452" t="s">
        <v>72</v>
      </c>
      <c r="D452" t="s">
        <v>1826</v>
      </c>
      <c r="E452" t="s">
        <v>74</v>
      </c>
      <c r="F452" t="s">
        <v>75</v>
      </c>
      <c r="G452" t="s">
        <v>1827</v>
      </c>
      <c r="H452" t="s">
        <v>25</v>
      </c>
      <c r="I452" t="s">
        <v>19</v>
      </c>
      <c r="J452" s="1">
        <v>45501</v>
      </c>
      <c r="K452" s="1">
        <v>45508</v>
      </c>
      <c r="L452" t="b">
        <f>COUNTIF(tbl_vendors[Vendor_ID],tbl_vendors[[#This Row],[Vendor_ID]])&gt;1</f>
        <v>0</v>
      </c>
      <c r="M452" t="b">
        <f>ISBLANK(tbl_vendors[[#This Row],[Vendor_ID]])</f>
        <v>0</v>
      </c>
      <c r="N452" t="b">
        <f>LEN(TRIM(tbl_vendors[[#This Row],[Vendor_Name]]))=0</f>
        <v>0</v>
      </c>
      <c r="O452" t="b">
        <f>LEN(TRIM(tbl_vendors[[#This Row],[Email]]))=0</f>
        <v>0</v>
      </c>
      <c r="P452" t="b">
        <f>OR(ISERROR(FIND("@",tbl_vendors[[#This Row],[Email]])),ISERROR(FIND(".",tbl_vendors[[#This Row],[Email]])))</f>
        <v>0</v>
      </c>
      <c r="Q452" t="b">
        <f>ISNA(MATCH(tbl_vendors[[#This Row],[Country]],tbl_country[country],0))</f>
        <v>0</v>
      </c>
      <c r="R452" t="b">
        <f>ISNA(MATCH(tbl_vendors[[#This Row],[Currency]],tbl_country[currency],0))</f>
        <v>1</v>
      </c>
      <c r="S452" t="b">
        <f>_xlfn.XLOOKUP(tbl_vendors[[#This Row],[Country]],tbl_country[country],tbl_country[currency],"NotFound")&lt;&gt;tbl_vendors[[#This Row],[Currency]]</f>
        <v>1</v>
      </c>
      <c r="T452" t="b">
        <f>ISNA(MATCH(tbl_vendors[[#This Row],[Payment_Terms]],tbl_payment_terms[Payment_Terms],0))</f>
        <v>0</v>
      </c>
      <c r="U452" t="b">
        <f>ISNA(MATCH(tbl_vendors[[#This Row],[Status]],tbl_status[valid_status]))</f>
        <v>0</v>
      </c>
      <c r="V452" t="b">
        <f ca="1">tbl_vendors[[#This Row],[Created_Date]]&gt;TODAY()</f>
        <v>0</v>
      </c>
      <c r="W452" t="b">
        <f>tbl_vendors[[#This Row],[Updated_Date]]&lt;tbl_vendors[[#This Row],[Created_Date]]</f>
        <v>0</v>
      </c>
      <c r="X452" t="b">
        <f>COUNTIF(tbl_vendors[Vendor_Name],tbl_vendors[[#This Row],[Vendor_Name]])&gt;1</f>
        <v>0</v>
      </c>
      <c r="Y452" s="14" cm="1">
        <f t="array" aca="1" ref="Y452" ca="1">IFERROR(SUM(L452:X452*1),4)</f>
        <v>2</v>
      </c>
      <c r="Z452" t="str">
        <f ca="1">IF(tbl_vendors[[#This Row],[error_count]]&gt;0,"FAIL","PASS")</f>
        <v>FAIL</v>
      </c>
    </row>
    <row r="453" spans="1:26" x14ac:dyDescent="0.3">
      <c r="A453" t="s">
        <v>1828</v>
      </c>
      <c r="B453" t="s">
        <v>1829</v>
      </c>
      <c r="C453" t="s">
        <v>109</v>
      </c>
      <c r="D453" t="s">
        <v>1830</v>
      </c>
      <c r="E453" t="s">
        <v>39</v>
      </c>
      <c r="F453" t="s">
        <v>75</v>
      </c>
      <c r="G453" t="s">
        <v>1831</v>
      </c>
      <c r="H453" t="s">
        <v>47</v>
      </c>
      <c r="I453" t="s">
        <v>19</v>
      </c>
      <c r="J453" s="1">
        <v>45889</v>
      </c>
      <c r="K453" s="1">
        <v>45955</v>
      </c>
      <c r="L453" t="b">
        <f>COUNTIF(tbl_vendors[Vendor_ID],tbl_vendors[[#This Row],[Vendor_ID]])&gt;1</f>
        <v>0</v>
      </c>
      <c r="M453" t="b">
        <f>ISBLANK(tbl_vendors[[#This Row],[Vendor_ID]])</f>
        <v>0</v>
      </c>
      <c r="N453" t="b">
        <f>LEN(TRIM(tbl_vendors[[#This Row],[Vendor_Name]]))=0</f>
        <v>0</v>
      </c>
      <c r="O453" t="b">
        <f>LEN(TRIM(tbl_vendors[[#This Row],[Email]]))=0</f>
        <v>0</v>
      </c>
      <c r="P453" t="b">
        <f>OR(ISERROR(FIND("@",tbl_vendors[[#This Row],[Email]])),ISERROR(FIND(".",tbl_vendors[[#This Row],[Email]])))</f>
        <v>0</v>
      </c>
      <c r="Q453" t="b">
        <f>ISNA(MATCH(tbl_vendors[[#This Row],[Country]],tbl_country[country],0))</f>
        <v>0</v>
      </c>
      <c r="R453" t="b">
        <f>ISNA(MATCH(tbl_vendors[[#This Row],[Currency]],tbl_country[currency],0))</f>
        <v>0</v>
      </c>
      <c r="S453" t="b">
        <f>_xlfn.XLOOKUP(tbl_vendors[[#This Row],[Country]],tbl_country[country],tbl_country[currency],"NotFound")&lt;&gt;tbl_vendors[[#This Row],[Currency]]</f>
        <v>1</v>
      </c>
      <c r="T453" t="b">
        <f>ISNA(MATCH(tbl_vendors[[#This Row],[Payment_Terms]],tbl_payment_terms[Payment_Terms],0))</f>
        <v>0</v>
      </c>
      <c r="U453" t="b">
        <f>ISNA(MATCH(tbl_vendors[[#This Row],[Status]],tbl_status[valid_status]))</f>
        <v>0</v>
      </c>
      <c r="V453" t="b">
        <f ca="1">tbl_vendors[[#This Row],[Created_Date]]&gt;TODAY()</f>
        <v>0</v>
      </c>
      <c r="W453" t="b">
        <f>tbl_vendors[[#This Row],[Updated_Date]]&lt;tbl_vendors[[#This Row],[Created_Date]]</f>
        <v>0</v>
      </c>
      <c r="X453" t="b">
        <f>COUNTIF(tbl_vendors[Vendor_Name],tbl_vendors[[#This Row],[Vendor_Name]])&gt;1</f>
        <v>0</v>
      </c>
      <c r="Y453" s="14" cm="1">
        <f t="array" aca="1" ref="Y453" ca="1">IFERROR(SUM(L453:X453*1),4)</f>
        <v>1</v>
      </c>
      <c r="Z453" t="str">
        <f ca="1">IF(tbl_vendors[[#This Row],[error_count]]&gt;0,"FAIL","PASS")</f>
        <v>FAIL</v>
      </c>
    </row>
    <row r="454" spans="1:26" x14ac:dyDescent="0.3">
      <c r="A454" t="s">
        <v>1832</v>
      </c>
      <c r="B454" t="s">
        <v>1833</v>
      </c>
      <c r="C454" t="s">
        <v>100</v>
      </c>
      <c r="D454" t="s">
        <v>1834</v>
      </c>
      <c r="E454" t="s">
        <v>39</v>
      </c>
      <c r="F454" t="s">
        <v>40</v>
      </c>
      <c r="G454" t="s">
        <v>1835</v>
      </c>
      <c r="H454" t="s">
        <v>42</v>
      </c>
      <c r="I454" t="s">
        <v>19</v>
      </c>
      <c r="J454" s="1">
        <v>44644</v>
      </c>
      <c r="K454" s="1">
        <v>45164</v>
      </c>
      <c r="L454" t="b">
        <f>COUNTIF(tbl_vendors[Vendor_ID],tbl_vendors[[#This Row],[Vendor_ID]])&gt;1</f>
        <v>0</v>
      </c>
      <c r="M454" t="b">
        <f>ISBLANK(tbl_vendors[[#This Row],[Vendor_ID]])</f>
        <v>0</v>
      </c>
      <c r="N454" t="b">
        <f>LEN(TRIM(tbl_vendors[[#This Row],[Vendor_Name]]))=0</f>
        <v>0</v>
      </c>
      <c r="O454" t="b">
        <f>LEN(TRIM(tbl_vendors[[#This Row],[Email]]))=0</f>
        <v>0</v>
      </c>
      <c r="P454" t="b">
        <f>OR(ISERROR(FIND("@",tbl_vendors[[#This Row],[Email]])),ISERROR(FIND(".",tbl_vendors[[#This Row],[Email]])))</f>
        <v>0</v>
      </c>
      <c r="Q454" t="b">
        <f>ISNA(MATCH(tbl_vendors[[#This Row],[Country]],tbl_country[country],0))</f>
        <v>0</v>
      </c>
      <c r="R454" t="b">
        <f>ISNA(MATCH(tbl_vendors[[#This Row],[Currency]],tbl_country[currency],0))</f>
        <v>0</v>
      </c>
      <c r="S454" t="b">
        <f>_xlfn.XLOOKUP(tbl_vendors[[#This Row],[Country]],tbl_country[country],tbl_country[currency],"NotFound")&lt;&gt;tbl_vendors[[#This Row],[Currency]]</f>
        <v>0</v>
      </c>
      <c r="T454" t="b">
        <f>ISNA(MATCH(tbl_vendors[[#This Row],[Payment_Terms]],tbl_payment_terms[Payment_Terms],0))</f>
        <v>0</v>
      </c>
      <c r="U454" t="b">
        <f>ISNA(MATCH(tbl_vendors[[#This Row],[Status]],tbl_status[valid_status]))</f>
        <v>0</v>
      </c>
      <c r="V454" t="b">
        <f ca="1">tbl_vendors[[#This Row],[Created_Date]]&gt;TODAY()</f>
        <v>0</v>
      </c>
      <c r="W454" t="b">
        <f>tbl_vendors[[#This Row],[Updated_Date]]&lt;tbl_vendors[[#This Row],[Created_Date]]</f>
        <v>0</v>
      </c>
      <c r="X454" t="b">
        <f>COUNTIF(tbl_vendors[Vendor_Name],tbl_vendors[[#This Row],[Vendor_Name]])&gt;1</f>
        <v>1</v>
      </c>
      <c r="Y454" s="14" cm="1">
        <f t="array" aca="1" ref="Y454" ca="1">IFERROR(SUM(L454:X454*1),4)</f>
        <v>1</v>
      </c>
      <c r="Z454" t="str">
        <f ca="1">IF(tbl_vendors[[#This Row],[error_count]]&gt;0,"FAIL","PASS")</f>
        <v>FAIL</v>
      </c>
    </row>
    <row r="455" spans="1:26" x14ac:dyDescent="0.3">
      <c r="A455" t="s">
        <v>1836</v>
      </c>
      <c r="B455" t="s">
        <v>1837</v>
      </c>
      <c r="C455" t="s">
        <v>66</v>
      </c>
      <c r="D455" t="s">
        <v>1838</v>
      </c>
      <c r="E455" t="s">
        <v>67</v>
      </c>
      <c r="F455" t="s">
        <v>32</v>
      </c>
      <c r="G455" t="s">
        <v>1839</v>
      </c>
      <c r="H455" t="s">
        <v>69</v>
      </c>
      <c r="I455" t="s">
        <v>53</v>
      </c>
      <c r="J455" s="1">
        <v>45826</v>
      </c>
      <c r="K455" s="1">
        <v>45876</v>
      </c>
      <c r="L455" t="b">
        <f>COUNTIF(tbl_vendors[Vendor_ID],tbl_vendors[[#This Row],[Vendor_ID]])&gt;1</f>
        <v>0</v>
      </c>
      <c r="M455" t="b">
        <f>ISBLANK(tbl_vendors[[#This Row],[Vendor_ID]])</f>
        <v>0</v>
      </c>
      <c r="N455" t="b">
        <f>LEN(TRIM(tbl_vendors[[#This Row],[Vendor_Name]]))=0</f>
        <v>0</v>
      </c>
      <c r="O455" t="b">
        <f>LEN(TRIM(tbl_vendors[[#This Row],[Email]]))=0</f>
        <v>0</v>
      </c>
      <c r="P455" t="b">
        <f>OR(ISERROR(FIND("@",tbl_vendors[[#This Row],[Email]])),ISERROR(FIND(".",tbl_vendors[[#This Row],[Email]])))</f>
        <v>0</v>
      </c>
      <c r="Q455" t="b">
        <f>ISNA(MATCH(tbl_vendors[[#This Row],[Country]],tbl_country[country],0))</f>
        <v>0</v>
      </c>
      <c r="R455" t="b">
        <f>ISNA(MATCH(tbl_vendors[[#This Row],[Currency]],tbl_country[currency],0))</f>
        <v>0</v>
      </c>
      <c r="S455" t="b">
        <f>_xlfn.XLOOKUP(tbl_vendors[[#This Row],[Country]],tbl_country[country],tbl_country[currency],"NotFound")&lt;&gt;tbl_vendors[[#This Row],[Currency]]</f>
        <v>0</v>
      </c>
      <c r="T455" t="b">
        <f>ISNA(MATCH(tbl_vendors[[#This Row],[Payment_Terms]],tbl_payment_terms[Payment_Terms],0))</f>
        <v>0</v>
      </c>
      <c r="U455" t="b">
        <f>ISNA(MATCH(tbl_vendors[[#This Row],[Status]],tbl_status[valid_status]))</f>
        <v>1</v>
      </c>
      <c r="V455" t="b">
        <f ca="1">tbl_vendors[[#This Row],[Created_Date]]&gt;TODAY()</f>
        <v>0</v>
      </c>
      <c r="W455" t="b">
        <f>tbl_vendors[[#This Row],[Updated_Date]]&lt;tbl_vendors[[#This Row],[Created_Date]]</f>
        <v>0</v>
      </c>
      <c r="X455" t="b">
        <f>COUNTIF(tbl_vendors[Vendor_Name],tbl_vendors[[#This Row],[Vendor_Name]])&gt;1</f>
        <v>0</v>
      </c>
      <c r="Y455" s="14" cm="1">
        <f t="array" aca="1" ref="Y455" ca="1">IFERROR(SUM(L455:X455*1),4)</f>
        <v>1</v>
      </c>
      <c r="Z455" t="str">
        <f ca="1">IF(tbl_vendors[[#This Row],[error_count]]&gt;0,"FAIL","PASS")</f>
        <v>FAIL</v>
      </c>
    </row>
    <row r="456" spans="1:26" x14ac:dyDescent="0.3">
      <c r="A456" t="s">
        <v>1840</v>
      </c>
      <c r="B456" t="s">
        <v>1841</v>
      </c>
      <c r="C456" t="s">
        <v>29</v>
      </c>
      <c r="D456" t="s">
        <v>1842</v>
      </c>
      <c r="E456" t="s">
        <v>31</v>
      </c>
      <c r="F456" t="s">
        <v>23</v>
      </c>
      <c r="G456" t="s">
        <v>1843</v>
      </c>
      <c r="H456" t="s">
        <v>25</v>
      </c>
      <c r="I456" t="s">
        <v>19</v>
      </c>
      <c r="J456" s="1">
        <v>45501</v>
      </c>
      <c r="K456" s="1">
        <v>45984</v>
      </c>
      <c r="L456" t="b">
        <f>COUNTIF(tbl_vendors[Vendor_ID],tbl_vendors[[#This Row],[Vendor_ID]])&gt;1</f>
        <v>0</v>
      </c>
      <c r="M456" t="b">
        <f>ISBLANK(tbl_vendors[[#This Row],[Vendor_ID]])</f>
        <v>0</v>
      </c>
      <c r="N456" t="b">
        <f>LEN(TRIM(tbl_vendors[[#This Row],[Vendor_Name]]))=0</f>
        <v>0</v>
      </c>
      <c r="O456" t="b">
        <f>LEN(TRIM(tbl_vendors[[#This Row],[Email]]))=0</f>
        <v>0</v>
      </c>
      <c r="P456" t="b">
        <f>OR(ISERROR(FIND("@",tbl_vendors[[#This Row],[Email]])),ISERROR(FIND(".",tbl_vendors[[#This Row],[Email]])))</f>
        <v>0</v>
      </c>
      <c r="Q456" t="b">
        <f>ISNA(MATCH(tbl_vendors[[#This Row],[Country]],tbl_country[country],0))</f>
        <v>0</v>
      </c>
      <c r="R456" t="b">
        <f>ISNA(MATCH(tbl_vendors[[#This Row],[Currency]],tbl_country[currency],0))</f>
        <v>0</v>
      </c>
      <c r="S456" t="b">
        <f>_xlfn.XLOOKUP(tbl_vendors[[#This Row],[Country]],tbl_country[country],tbl_country[currency],"NotFound")&lt;&gt;tbl_vendors[[#This Row],[Currency]]</f>
        <v>0</v>
      </c>
      <c r="T456" t="b">
        <f>ISNA(MATCH(tbl_vendors[[#This Row],[Payment_Terms]],tbl_payment_terms[Payment_Terms],0))</f>
        <v>0</v>
      </c>
      <c r="U456" t="b">
        <f>ISNA(MATCH(tbl_vendors[[#This Row],[Status]],tbl_status[valid_status]))</f>
        <v>0</v>
      </c>
      <c r="V456" t="b">
        <f ca="1">tbl_vendors[[#This Row],[Created_Date]]&gt;TODAY()</f>
        <v>0</v>
      </c>
      <c r="W456" t="b">
        <f>tbl_vendors[[#This Row],[Updated_Date]]&lt;tbl_vendors[[#This Row],[Created_Date]]</f>
        <v>0</v>
      </c>
      <c r="X456" t="b">
        <f>COUNTIF(tbl_vendors[Vendor_Name],tbl_vendors[[#This Row],[Vendor_Name]])&gt;1</f>
        <v>0</v>
      </c>
      <c r="Y456" s="14" cm="1">
        <f t="array" aca="1" ref="Y456" ca="1">IFERROR(SUM(L456:X456*1),4)</f>
        <v>0</v>
      </c>
      <c r="Z456" t="str">
        <f ca="1">IF(tbl_vendors[[#This Row],[error_count]]&gt;0,"FAIL","PASS")</f>
        <v>PASS</v>
      </c>
    </row>
    <row r="457" spans="1:26" x14ac:dyDescent="0.3">
      <c r="A457" t="s">
        <v>1844</v>
      </c>
      <c r="B457" t="s">
        <v>1845</v>
      </c>
      <c r="C457" t="s">
        <v>72</v>
      </c>
      <c r="D457" t="s">
        <v>1846</v>
      </c>
      <c r="E457" t="s">
        <v>74</v>
      </c>
      <c r="F457" t="s">
        <v>32</v>
      </c>
      <c r="G457" t="s">
        <v>1847</v>
      </c>
      <c r="H457" t="s">
        <v>42</v>
      </c>
      <c r="I457" t="s">
        <v>19</v>
      </c>
      <c r="J457" s="1">
        <v>46020</v>
      </c>
      <c r="K457" s="1">
        <v>46153</v>
      </c>
      <c r="L457" t="b">
        <f>COUNTIF(tbl_vendors[Vendor_ID],tbl_vendors[[#This Row],[Vendor_ID]])&gt;1</f>
        <v>0</v>
      </c>
      <c r="M457" t="b">
        <f>ISBLANK(tbl_vendors[[#This Row],[Vendor_ID]])</f>
        <v>0</v>
      </c>
      <c r="N457" t="b">
        <f>LEN(TRIM(tbl_vendors[[#This Row],[Vendor_Name]]))=0</f>
        <v>0</v>
      </c>
      <c r="O457" t="b">
        <f>LEN(TRIM(tbl_vendors[[#This Row],[Email]]))=0</f>
        <v>0</v>
      </c>
      <c r="P457" t="b">
        <f>OR(ISERROR(FIND("@",tbl_vendors[[#This Row],[Email]])),ISERROR(FIND(".",tbl_vendors[[#This Row],[Email]])))</f>
        <v>0</v>
      </c>
      <c r="Q457" t="b">
        <f>ISNA(MATCH(tbl_vendors[[#This Row],[Country]],tbl_country[country],0))</f>
        <v>0</v>
      </c>
      <c r="R457" t="b">
        <f>ISNA(MATCH(tbl_vendors[[#This Row],[Currency]],tbl_country[currency],0))</f>
        <v>1</v>
      </c>
      <c r="S457" t="b">
        <f>_xlfn.XLOOKUP(tbl_vendors[[#This Row],[Country]],tbl_country[country],tbl_country[currency],"NotFound")&lt;&gt;tbl_vendors[[#This Row],[Currency]]</f>
        <v>1</v>
      </c>
      <c r="T457" t="b">
        <f>ISNA(MATCH(tbl_vendors[[#This Row],[Payment_Terms]],tbl_payment_terms[Payment_Terms],0))</f>
        <v>0</v>
      </c>
      <c r="U457" t="b">
        <f>ISNA(MATCH(tbl_vendors[[#This Row],[Status]],tbl_status[valid_status]))</f>
        <v>0</v>
      </c>
      <c r="V457" t="b">
        <f ca="1">tbl_vendors[[#This Row],[Created_Date]]&gt;TODAY()</f>
        <v>0</v>
      </c>
      <c r="W457" t="b">
        <f>tbl_vendors[[#This Row],[Updated_Date]]&lt;tbl_vendors[[#This Row],[Created_Date]]</f>
        <v>0</v>
      </c>
      <c r="X457" t="b">
        <f>COUNTIF(tbl_vendors[Vendor_Name],tbl_vendors[[#This Row],[Vendor_Name]])&gt;1</f>
        <v>0</v>
      </c>
      <c r="Y457" s="14" cm="1">
        <f t="array" aca="1" ref="Y457" ca="1">IFERROR(SUM(L457:X457*1),4)</f>
        <v>2</v>
      </c>
      <c r="Z457" t="str">
        <f ca="1">IF(tbl_vendors[[#This Row],[error_count]]&gt;0,"FAIL","PASS")</f>
        <v>FAIL</v>
      </c>
    </row>
    <row r="458" spans="1:26" x14ac:dyDescent="0.3">
      <c r="A458" t="s">
        <v>1848</v>
      </c>
      <c r="B458" t="s">
        <v>1849</v>
      </c>
      <c r="C458" t="s">
        <v>100</v>
      </c>
      <c r="D458" t="s">
        <v>1850</v>
      </c>
      <c r="E458" t="s">
        <v>39</v>
      </c>
      <c r="F458" t="s">
        <v>16</v>
      </c>
      <c r="G458" t="s">
        <v>1851</v>
      </c>
      <c r="H458" t="s">
        <v>69</v>
      </c>
      <c r="I458" t="s">
        <v>19</v>
      </c>
      <c r="J458" s="1">
        <v>45496</v>
      </c>
      <c r="K458" s="1">
        <v>45553</v>
      </c>
      <c r="L458" t="b">
        <f>COUNTIF(tbl_vendors[Vendor_ID],tbl_vendors[[#This Row],[Vendor_ID]])&gt;1</f>
        <v>0</v>
      </c>
      <c r="M458" t="b">
        <f>ISBLANK(tbl_vendors[[#This Row],[Vendor_ID]])</f>
        <v>0</v>
      </c>
      <c r="N458" t="b">
        <f>LEN(TRIM(tbl_vendors[[#This Row],[Vendor_Name]]))=0</f>
        <v>0</v>
      </c>
      <c r="O458" t="b">
        <f>LEN(TRIM(tbl_vendors[[#This Row],[Email]]))=0</f>
        <v>0</v>
      </c>
      <c r="P458" t="b">
        <f>OR(ISERROR(FIND("@",tbl_vendors[[#This Row],[Email]])),ISERROR(FIND(".",tbl_vendors[[#This Row],[Email]])))</f>
        <v>0</v>
      </c>
      <c r="Q458" t="b">
        <f>ISNA(MATCH(tbl_vendors[[#This Row],[Country]],tbl_country[country],0))</f>
        <v>0</v>
      </c>
      <c r="R458" t="b">
        <f>ISNA(MATCH(tbl_vendors[[#This Row],[Currency]],tbl_country[currency],0))</f>
        <v>0</v>
      </c>
      <c r="S458" t="b">
        <f>_xlfn.XLOOKUP(tbl_vendors[[#This Row],[Country]],tbl_country[country],tbl_country[currency],"NotFound")&lt;&gt;tbl_vendors[[#This Row],[Currency]]</f>
        <v>0</v>
      </c>
      <c r="T458" t="b">
        <f>ISNA(MATCH(tbl_vendors[[#This Row],[Payment_Terms]],tbl_payment_terms[Payment_Terms],0))</f>
        <v>0</v>
      </c>
      <c r="U458" t="b">
        <f>ISNA(MATCH(tbl_vendors[[#This Row],[Status]],tbl_status[valid_status]))</f>
        <v>0</v>
      </c>
      <c r="V458" t="b">
        <f ca="1">tbl_vendors[[#This Row],[Created_Date]]&gt;TODAY()</f>
        <v>0</v>
      </c>
      <c r="W458" t="b">
        <f>tbl_vendors[[#This Row],[Updated_Date]]&lt;tbl_vendors[[#This Row],[Created_Date]]</f>
        <v>0</v>
      </c>
      <c r="X458" t="b">
        <f>COUNTIF(tbl_vendors[Vendor_Name],tbl_vendors[[#This Row],[Vendor_Name]])&gt;1</f>
        <v>1</v>
      </c>
      <c r="Y458" s="14" cm="1">
        <f t="array" aca="1" ref="Y458" ca="1">IFERROR(SUM(L458:X458*1),4)</f>
        <v>1</v>
      </c>
      <c r="Z458" t="str">
        <f ca="1">IF(tbl_vendors[[#This Row],[error_count]]&gt;0,"FAIL","PASS")</f>
        <v>FAIL</v>
      </c>
    </row>
    <row r="459" spans="1:26" x14ac:dyDescent="0.3">
      <c r="A459" t="s">
        <v>1852</v>
      </c>
      <c r="B459" t="s">
        <v>1853</v>
      </c>
      <c r="C459" t="s">
        <v>79</v>
      </c>
      <c r="D459" t="s">
        <v>1854</v>
      </c>
      <c r="E459" t="s">
        <v>39</v>
      </c>
      <c r="F459" t="s">
        <v>16</v>
      </c>
      <c r="G459" t="s">
        <v>1855</v>
      </c>
      <c r="H459" t="s">
        <v>69</v>
      </c>
      <c r="I459" t="s">
        <v>53</v>
      </c>
      <c r="J459" s="1">
        <v>46149</v>
      </c>
      <c r="K459" s="1">
        <v>46177</v>
      </c>
      <c r="L459" t="b">
        <f>COUNTIF(tbl_vendors[Vendor_ID],tbl_vendors[[#This Row],[Vendor_ID]])&gt;1</f>
        <v>0</v>
      </c>
      <c r="M459" t="b">
        <f>ISBLANK(tbl_vendors[[#This Row],[Vendor_ID]])</f>
        <v>0</v>
      </c>
      <c r="N459" t="b">
        <f>LEN(TRIM(tbl_vendors[[#This Row],[Vendor_Name]]))=0</f>
        <v>0</v>
      </c>
      <c r="O459" t="b">
        <f>LEN(TRIM(tbl_vendors[[#This Row],[Email]]))=0</f>
        <v>0</v>
      </c>
      <c r="P459" t="b">
        <f>OR(ISERROR(FIND("@",tbl_vendors[[#This Row],[Email]])),ISERROR(FIND(".",tbl_vendors[[#This Row],[Email]])))</f>
        <v>0</v>
      </c>
      <c r="Q459" t="b">
        <f>ISNA(MATCH(tbl_vendors[[#This Row],[Country]],tbl_country[country],0))</f>
        <v>0</v>
      </c>
      <c r="R459" t="b">
        <f>ISNA(MATCH(tbl_vendors[[#This Row],[Currency]],tbl_country[currency],0))</f>
        <v>0</v>
      </c>
      <c r="S459" t="b">
        <f>_xlfn.XLOOKUP(tbl_vendors[[#This Row],[Country]],tbl_country[country],tbl_country[currency],"NotFound")&lt;&gt;tbl_vendors[[#This Row],[Currency]]</f>
        <v>0</v>
      </c>
      <c r="T459" t="b">
        <f>ISNA(MATCH(tbl_vendors[[#This Row],[Payment_Terms]],tbl_payment_terms[Payment_Terms],0))</f>
        <v>0</v>
      </c>
      <c r="U459" t="b">
        <f>ISNA(MATCH(tbl_vendors[[#This Row],[Status]],tbl_status[valid_status]))</f>
        <v>1</v>
      </c>
      <c r="V459" t="b">
        <f ca="1">tbl_vendors[[#This Row],[Created_Date]]&gt;TODAY()</f>
        <v>0</v>
      </c>
      <c r="W459" t="b">
        <f>tbl_vendors[[#This Row],[Updated_Date]]&lt;tbl_vendors[[#This Row],[Created_Date]]</f>
        <v>0</v>
      </c>
      <c r="X459" t="b">
        <f>COUNTIF(tbl_vendors[Vendor_Name],tbl_vendors[[#This Row],[Vendor_Name]])&gt;1</f>
        <v>0</v>
      </c>
      <c r="Y459" s="14" cm="1">
        <f t="array" aca="1" ref="Y459" ca="1">IFERROR(SUM(L459:X459*1),4)</f>
        <v>1</v>
      </c>
      <c r="Z459" t="str">
        <f ca="1">IF(tbl_vendors[[#This Row],[error_count]]&gt;0,"FAIL","PASS")</f>
        <v>FAIL</v>
      </c>
    </row>
    <row r="460" spans="1:26" x14ac:dyDescent="0.3">
      <c r="A460" t="s">
        <v>1856</v>
      </c>
      <c r="B460" t="s">
        <v>1857</v>
      </c>
      <c r="C460" t="s">
        <v>66</v>
      </c>
      <c r="D460" t="s">
        <v>1858</v>
      </c>
      <c r="E460" t="s">
        <v>67</v>
      </c>
      <c r="F460" t="s">
        <v>75</v>
      </c>
      <c r="G460" t="s">
        <v>1859</v>
      </c>
      <c r="H460" t="s">
        <v>25</v>
      </c>
      <c r="I460" t="s">
        <v>53</v>
      </c>
      <c r="J460" s="1">
        <v>46171</v>
      </c>
      <c r="K460" s="1">
        <v>46196</v>
      </c>
      <c r="L460" t="b">
        <f>COUNTIF(tbl_vendors[Vendor_ID],tbl_vendors[[#This Row],[Vendor_ID]])&gt;1</f>
        <v>0</v>
      </c>
      <c r="M460" t="b">
        <f>ISBLANK(tbl_vendors[[#This Row],[Vendor_ID]])</f>
        <v>0</v>
      </c>
      <c r="N460" t="b">
        <f>LEN(TRIM(tbl_vendors[[#This Row],[Vendor_Name]]))=0</f>
        <v>0</v>
      </c>
      <c r="O460" t="b">
        <f>LEN(TRIM(tbl_vendors[[#This Row],[Email]]))=0</f>
        <v>0</v>
      </c>
      <c r="P460" t="b">
        <f>OR(ISERROR(FIND("@",tbl_vendors[[#This Row],[Email]])),ISERROR(FIND(".",tbl_vendors[[#This Row],[Email]])))</f>
        <v>0</v>
      </c>
      <c r="Q460" t="b">
        <f>ISNA(MATCH(tbl_vendors[[#This Row],[Country]],tbl_country[country],0))</f>
        <v>0</v>
      </c>
      <c r="R460" t="b">
        <f>ISNA(MATCH(tbl_vendors[[#This Row],[Currency]],tbl_country[currency],0))</f>
        <v>0</v>
      </c>
      <c r="S460" t="b">
        <f>_xlfn.XLOOKUP(tbl_vendors[[#This Row],[Country]],tbl_country[country],tbl_country[currency],"NotFound")&lt;&gt;tbl_vendors[[#This Row],[Currency]]</f>
        <v>0</v>
      </c>
      <c r="T460" t="b">
        <f>ISNA(MATCH(tbl_vendors[[#This Row],[Payment_Terms]],tbl_payment_terms[Payment_Terms],0))</f>
        <v>0</v>
      </c>
      <c r="U460" t="b">
        <f>ISNA(MATCH(tbl_vendors[[#This Row],[Status]],tbl_status[valid_status]))</f>
        <v>1</v>
      </c>
      <c r="V460" t="b">
        <f ca="1">tbl_vendors[[#This Row],[Created_Date]]&gt;TODAY()</f>
        <v>0</v>
      </c>
      <c r="W460" t="b">
        <f>tbl_vendors[[#This Row],[Updated_Date]]&lt;tbl_vendors[[#This Row],[Created_Date]]</f>
        <v>0</v>
      </c>
      <c r="X460" t="b">
        <f>COUNTIF(tbl_vendors[Vendor_Name],tbl_vendors[[#This Row],[Vendor_Name]])&gt;1</f>
        <v>0</v>
      </c>
      <c r="Y460" s="14" cm="1">
        <f t="array" aca="1" ref="Y460" ca="1">IFERROR(SUM(L460:X460*1),4)</f>
        <v>1</v>
      </c>
      <c r="Z460" t="str">
        <f ca="1">IF(tbl_vendors[[#This Row],[error_count]]&gt;0,"FAIL","PASS")</f>
        <v>FAIL</v>
      </c>
    </row>
    <row r="461" spans="1:26" x14ac:dyDescent="0.3">
      <c r="A461" t="s">
        <v>1860</v>
      </c>
      <c r="B461" t="s">
        <v>1861</v>
      </c>
      <c r="C461" t="s">
        <v>100</v>
      </c>
      <c r="D461" t="s">
        <v>1862</v>
      </c>
      <c r="E461" t="s">
        <v>39</v>
      </c>
      <c r="F461" t="s">
        <v>16</v>
      </c>
      <c r="G461" t="s">
        <v>1863</v>
      </c>
      <c r="H461" t="s">
        <v>47</v>
      </c>
      <c r="I461" t="s">
        <v>53</v>
      </c>
      <c r="J461" s="1">
        <v>45441</v>
      </c>
      <c r="K461" s="1">
        <v>45862</v>
      </c>
      <c r="L461" t="b">
        <f>COUNTIF(tbl_vendors[Vendor_ID],tbl_vendors[[#This Row],[Vendor_ID]])&gt;1</f>
        <v>0</v>
      </c>
      <c r="M461" t="b">
        <f>ISBLANK(tbl_vendors[[#This Row],[Vendor_ID]])</f>
        <v>0</v>
      </c>
      <c r="N461" t="b">
        <f>LEN(TRIM(tbl_vendors[[#This Row],[Vendor_Name]]))=0</f>
        <v>0</v>
      </c>
      <c r="O461" t="b">
        <f>LEN(TRIM(tbl_vendors[[#This Row],[Email]]))=0</f>
        <v>0</v>
      </c>
      <c r="P461" t="b">
        <f>OR(ISERROR(FIND("@",tbl_vendors[[#This Row],[Email]])),ISERROR(FIND(".",tbl_vendors[[#This Row],[Email]])))</f>
        <v>0</v>
      </c>
      <c r="Q461" t="b">
        <f>ISNA(MATCH(tbl_vendors[[#This Row],[Country]],tbl_country[country],0))</f>
        <v>0</v>
      </c>
      <c r="R461" t="b">
        <f>ISNA(MATCH(tbl_vendors[[#This Row],[Currency]],tbl_country[currency],0))</f>
        <v>0</v>
      </c>
      <c r="S461" t="b">
        <f>_xlfn.XLOOKUP(tbl_vendors[[#This Row],[Country]],tbl_country[country],tbl_country[currency],"NotFound")&lt;&gt;tbl_vendors[[#This Row],[Currency]]</f>
        <v>0</v>
      </c>
      <c r="T461" t="b">
        <f>ISNA(MATCH(tbl_vendors[[#This Row],[Payment_Terms]],tbl_payment_terms[Payment_Terms],0))</f>
        <v>0</v>
      </c>
      <c r="U461" t="b">
        <f>ISNA(MATCH(tbl_vendors[[#This Row],[Status]],tbl_status[valid_status]))</f>
        <v>1</v>
      </c>
      <c r="V461" t="b">
        <f ca="1">tbl_vendors[[#This Row],[Created_Date]]&gt;TODAY()</f>
        <v>0</v>
      </c>
      <c r="W461" t="b">
        <f>tbl_vendors[[#This Row],[Updated_Date]]&lt;tbl_vendors[[#This Row],[Created_Date]]</f>
        <v>0</v>
      </c>
      <c r="X461" t="b">
        <f>COUNTIF(tbl_vendors[Vendor_Name],tbl_vendors[[#This Row],[Vendor_Name]])&gt;1</f>
        <v>0</v>
      </c>
      <c r="Y461" s="14" cm="1">
        <f t="array" aca="1" ref="Y461" ca="1">IFERROR(SUM(L461:X461*1),4)</f>
        <v>1</v>
      </c>
      <c r="Z461" t="str">
        <f ca="1">IF(tbl_vendors[[#This Row],[error_count]]&gt;0,"FAIL","PASS")</f>
        <v>FAIL</v>
      </c>
    </row>
    <row r="462" spans="1:26" x14ac:dyDescent="0.3">
      <c r="A462" t="s">
        <v>1864</v>
      </c>
      <c r="B462" t="s">
        <v>1865</v>
      </c>
      <c r="C462" t="s">
        <v>56</v>
      </c>
      <c r="D462" t="s">
        <v>1866</v>
      </c>
      <c r="E462" t="s">
        <v>58</v>
      </c>
      <c r="F462" t="s">
        <v>40</v>
      </c>
      <c r="G462" t="s">
        <v>1867</v>
      </c>
      <c r="H462" t="s">
        <v>52</v>
      </c>
      <c r="I462" t="s">
        <v>53</v>
      </c>
      <c r="J462" s="1">
        <v>44660</v>
      </c>
      <c r="K462" s="1">
        <v>45055</v>
      </c>
      <c r="L462" t="b">
        <f>COUNTIF(tbl_vendors[Vendor_ID],tbl_vendors[[#This Row],[Vendor_ID]])&gt;1</f>
        <v>0</v>
      </c>
      <c r="M462" t="b">
        <f>ISBLANK(tbl_vendors[[#This Row],[Vendor_ID]])</f>
        <v>0</v>
      </c>
      <c r="N462" t="b">
        <f>LEN(TRIM(tbl_vendors[[#This Row],[Vendor_Name]]))=0</f>
        <v>0</v>
      </c>
      <c r="O462" t="b">
        <f>LEN(TRIM(tbl_vendors[[#This Row],[Email]]))=0</f>
        <v>0</v>
      </c>
      <c r="P462" t="b">
        <f>OR(ISERROR(FIND("@",tbl_vendors[[#This Row],[Email]])),ISERROR(FIND(".",tbl_vendors[[#This Row],[Email]])))</f>
        <v>0</v>
      </c>
      <c r="Q462" t="b">
        <f>ISNA(MATCH(tbl_vendors[[#This Row],[Country]],tbl_country[country],0))</f>
        <v>0</v>
      </c>
      <c r="R462" t="b">
        <f>ISNA(MATCH(tbl_vendors[[#This Row],[Currency]],tbl_country[currency],0))</f>
        <v>0</v>
      </c>
      <c r="S462" t="b">
        <f>_xlfn.XLOOKUP(tbl_vendors[[#This Row],[Country]],tbl_country[country],tbl_country[currency],"NotFound")&lt;&gt;tbl_vendors[[#This Row],[Currency]]</f>
        <v>0</v>
      </c>
      <c r="T462" t="b">
        <f>ISNA(MATCH(tbl_vendors[[#This Row],[Payment_Terms]],tbl_payment_terms[Payment_Terms],0))</f>
        <v>0</v>
      </c>
      <c r="U462" t="b">
        <f>ISNA(MATCH(tbl_vendors[[#This Row],[Status]],tbl_status[valid_status]))</f>
        <v>1</v>
      </c>
      <c r="V462" t="b">
        <f ca="1">tbl_vendors[[#This Row],[Created_Date]]&gt;TODAY()</f>
        <v>0</v>
      </c>
      <c r="W462" t="b">
        <f>tbl_vendors[[#This Row],[Updated_Date]]&lt;tbl_vendors[[#This Row],[Created_Date]]</f>
        <v>0</v>
      </c>
      <c r="X462" t="b">
        <f>COUNTIF(tbl_vendors[Vendor_Name],tbl_vendors[[#This Row],[Vendor_Name]])&gt;1</f>
        <v>0</v>
      </c>
      <c r="Y462" s="14" cm="1">
        <f t="array" aca="1" ref="Y462" ca="1">IFERROR(SUM(L462:X462*1),4)</f>
        <v>1</v>
      </c>
      <c r="Z462" t="str">
        <f ca="1">IF(tbl_vendors[[#This Row],[error_count]]&gt;0,"FAIL","PASS")</f>
        <v>FAIL</v>
      </c>
    </row>
    <row r="463" spans="1:26" x14ac:dyDescent="0.3">
      <c r="A463" t="s">
        <v>1868</v>
      </c>
      <c r="B463" t="s">
        <v>1869</v>
      </c>
      <c r="C463" t="s">
        <v>100</v>
      </c>
      <c r="D463" t="s">
        <v>1870</v>
      </c>
      <c r="E463" t="s">
        <v>39</v>
      </c>
      <c r="F463" t="s">
        <v>40</v>
      </c>
      <c r="G463" t="s">
        <v>1871</v>
      </c>
      <c r="H463" t="s">
        <v>25</v>
      </c>
      <c r="I463" t="s">
        <v>53</v>
      </c>
      <c r="J463" s="1">
        <v>44532</v>
      </c>
      <c r="K463" s="1">
        <v>45650</v>
      </c>
      <c r="L463" t="b">
        <f>COUNTIF(tbl_vendors[Vendor_ID],tbl_vendors[[#This Row],[Vendor_ID]])&gt;1</f>
        <v>0</v>
      </c>
      <c r="M463" t="b">
        <f>ISBLANK(tbl_vendors[[#This Row],[Vendor_ID]])</f>
        <v>0</v>
      </c>
      <c r="N463" t="b">
        <f>LEN(TRIM(tbl_vendors[[#This Row],[Vendor_Name]]))=0</f>
        <v>0</v>
      </c>
      <c r="O463" t="b">
        <f>LEN(TRIM(tbl_vendors[[#This Row],[Email]]))=0</f>
        <v>0</v>
      </c>
      <c r="P463" t="b">
        <f>OR(ISERROR(FIND("@",tbl_vendors[[#This Row],[Email]])),ISERROR(FIND(".",tbl_vendors[[#This Row],[Email]])))</f>
        <v>0</v>
      </c>
      <c r="Q463" t="b">
        <f>ISNA(MATCH(tbl_vendors[[#This Row],[Country]],tbl_country[country],0))</f>
        <v>0</v>
      </c>
      <c r="R463" t="b">
        <f>ISNA(MATCH(tbl_vendors[[#This Row],[Currency]],tbl_country[currency],0))</f>
        <v>0</v>
      </c>
      <c r="S463" t="b">
        <f>_xlfn.XLOOKUP(tbl_vendors[[#This Row],[Country]],tbl_country[country],tbl_country[currency],"NotFound")&lt;&gt;tbl_vendors[[#This Row],[Currency]]</f>
        <v>0</v>
      </c>
      <c r="T463" t="b">
        <f>ISNA(MATCH(tbl_vendors[[#This Row],[Payment_Terms]],tbl_payment_terms[Payment_Terms],0))</f>
        <v>0</v>
      </c>
      <c r="U463" t="b">
        <f>ISNA(MATCH(tbl_vendors[[#This Row],[Status]],tbl_status[valid_status]))</f>
        <v>1</v>
      </c>
      <c r="V463" t="b">
        <f ca="1">tbl_vendors[[#This Row],[Created_Date]]&gt;TODAY()</f>
        <v>0</v>
      </c>
      <c r="W463" t="b">
        <f>tbl_vendors[[#This Row],[Updated_Date]]&lt;tbl_vendors[[#This Row],[Created_Date]]</f>
        <v>0</v>
      </c>
      <c r="X463" t="b">
        <f>COUNTIF(tbl_vendors[Vendor_Name],tbl_vendors[[#This Row],[Vendor_Name]])&gt;1</f>
        <v>1</v>
      </c>
      <c r="Y463" s="14" cm="1">
        <f t="array" aca="1" ref="Y463" ca="1">IFERROR(SUM(L463:X463*1),4)</f>
        <v>2</v>
      </c>
      <c r="Z463" t="str">
        <f ca="1">IF(tbl_vendors[[#This Row],[error_count]]&gt;0,"FAIL","PASS")</f>
        <v>FAIL</v>
      </c>
    </row>
    <row r="464" spans="1:26" x14ac:dyDescent="0.3">
      <c r="A464" t="s">
        <v>1872</v>
      </c>
      <c r="B464" t="s">
        <v>1873</v>
      </c>
      <c r="C464" t="s">
        <v>72</v>
      </c>
      <c r="D464" t="s">
        <v>1874</v>
      </c>
      <c r="E464" t="s">
        <v>74</v>
      </c>
      <c r="F464" t="s">
        <v>32</v>
      </c>
      <c r="G464" t="s">
        <v>1875</v>
      </c>
      <c r="H464" t="s">
        <v>34</v>
      </c>
      <c r="I464" t="s">
        <v>19</v>
      </c>
      <c r="J464" s="1">
        <v>45492</v>
      </c>
      <c r="K464" s="1">
        <v>46200</v>
      </c>
      <c r="L464" t="b">
        <f>COUNTIF(tbl_vendors[Vendor_ID],tbl_vendors[[#This Row],[Vendor_ID]])&gt;1</f>
        <v>0</v>
      </c>
      <c r="M464" t="b">
        <f>ISBLANK(tbl_vendors[[#This Row],[Vendor_ID]])</f>
        <v>0</v>
      </c>
      <c r="N464" t="b">
        <f>LEN(TRIM(tbl_vendors[[#This Row],[Vendor_Name]]))=0</f>
        <v>0</v>
      </c>
      <c r="O464" t="b">
        <f>LEN(TRIM(tbl_vendors[[#This Row],[Email]]))=0</f>
        <v>0</v>
      </c>
      <c r="P464" t="b">
        <f>OR(ISERROR(FIND("@",tbl_vendors[[#This Row],[Email]])),ISERROR(FIND(".",tbl_vendors[[#This Row],[Email]])))</f>
        <v>0</v>
      </c>
      <c r="Q464" t="b">
        <f>ISNA(MATCH(tbl_vendors[[#This Row],[Country]],tbl_country[country],0))</f>
        <v>0</v>
      </c>
      <c r="R464" t="b">
        <f>ISNA(MATCH(tbl_vendors[[#This Row],[Currency]],tbl_country[currency],0))</f>
        <v>1</v>
      </c>
      <c r="S464" t="b">
        <f>_xlfn.XLOOKUP(tbl_vendors[[#This Row],[Country]],tbl_country[country],tbl_country[currency],"NotFound")&lt;&gt;tbl_vendors[[#This Row],[Currency]]</f>
        <v>1</v>
      </c>
      <c r="T464" t="b">
        <f>ISNA(MATCH(tbl_vendors[[#This Row],[Payment_Terms]],tbl_payment_terms[Payment_Terms],0))</f>
        <v>0</v>
      </c>
      <c r="U464" t="b">
        <f>ISNA(MATCH(tbl_vendors[[#This Row],[Status]],tbl_status[valid_status]))</f>
        <v>0</v>
      </c>
      <c r="V464" t="b">
        <f ca="1">tbl_vendors[[#This Row],[Created_Date]]&gt;TODAY()</f>
        <v>0</v>
      </c>
      <c r="W464" t="b">
        <f>tbl_vendors[[#This Row],[Updated_Date]]&lt;tbl_vendors[[#This Row],[Created_Date]]</f>
        <v>0</v>
      </c>
      <c r="X464" t="b">
        <f>COUNTIF(tbl_vendors[Vendor_Name],tbl_vendors[[#This Row],[Vendor_Name]])&gt;1</f>
        <v>1</v>
      </c>
      <c r="Y464" s="14" cm="1">
        <f t="array" aca="1" ref="Y464" ca="1">IFERROR(SUM(L464:X464*1),4)</f>
        <v>3</v>
      </c>
      <c r="Z464" t="str">
        <f ca="1">IF(tbl_vendors[[#This Row],[error_count]]&gt;0,"FAIL","PASS")</f>
        <v>FAIL</v>
      </c>
    </row>
    <row r="465" spans="1:26" x14ac:dyDescent="0.3">
      <c r="A465" t="s">
        <v>1876</v>
      </c>
      <c r="B465" t="s">
        <v>1877</v>
      </c>
      <c r="C465" t="s">
        <v>29</v>
      </c>
      <c r="D465" t="s">
        <v>1878</v>
      </c>
      <c r="E465" t="s">
        <v>31</v>
      </c>
      <c r="F465" t="s">
        <v>40</v>
      </c>
      <c r="G465" t="s">
        <v>1879</v>
      </c>
      <c r="H465" t="s">
        <v>18</v>
      </c>
      <c r="I465" t="s">
        <v>53</v>
      </c>
      <c r="J465" s="1">
        <v>45347</v>
      </c>
      <c r="K465" s="1">
        <v>45773</v>
      </c>
      <c r="L465" t="b">
        <f>COUNTIF(tbl_vendors[Vendor_ID],tbl_vendors[[#This Row],[Vendor_ID]])&gt;1</f>
        <v>0</v>
      </c>
      <c r="M465" t="b">
        <f>ISBLANK(tbl_vendors[[#This Row],[Vendor_ID]])</f>
        <v>0</v>
      </c>
      <c r="N465" t="b">
        <f>LEN(TRIM(tbl_vendors[[#This Row],[Vendor_Name]]))=0</f>
        <v>0</v>
      </c>
      <c r="O465" t="b">
        <f>LEN(TRIM(tbl_vendors[[#This Row],[Email]]))=0</f>
        <v>0</v>
      </c>
      <c r="P465" t="b">
        <f>OR(ISERROR(FIND("@",tbl_vendors[[#This Row],[Email]])),ISERROR(FIND(".",tbl_vendors[[#This Row],[Email]])))</f>
        <v>0</v>
      </c>
      <c r="Q465" t="b">
        <f>ISNA(MATCH(tbl_vendors[[#This Row],[Country]],tbl_country[country],0))</f>
        <v>0</v>
      </c>
      <c r="R465" t="b">
        <f>ISNA(MATCH(tbl_vendors[[#This Row],[Currency]],tbl_country[currency],0))</f>
        <v>0</v>
      </c>
      <c r="S465" t="b">
        <f>_xlfn.XLOOKUP(tbl_vendors[[#This Row],[Country]],tbl_country[country],tbl_country[currency],"NotFound")&lt;&gt;tbl_vendors[[#This Row],[Currency]]</f>
        <v>0</v>
      </c>
      <c r="T465" t="b">
        <f>ISNA(MATCH(tbl_vendors[[#This Row],[Payment_Terms]],tbl_payment_terms[Payment_Terms],0))</f>
        <v>0</v>
      </c>
      <c r="U465" t="b">
        <f>ISNA(MATCH(tbl_vendors[[#This Row],[Status]],tbl_status[valid_status]))</f>
        <v>1</v>
      </c>
      <c r="V465" t="b">
        <f ca="1">tbl_vendors[[#This Row],[Created_Date]]&gt;TODAY()</f>
        <v>0</v>
      </c>
      <c r="W465" t="b">
        <f>tbl_vendors[[#This Row],[Updated_Date]]&lt;tbl_vendors[[#This Row],[Created_Date]]</f>
        <v>0</v>
      </c>
      <c r="X465" t="b">
        <f>COUNTIF(tbl_vendors[Vendor_Name],tbl_vendors[[#This Row],[Vendor_Name]])&gt;1</f>
        <v>0</v>
      </c>
      <c r="Y465" s="14" cm="1">
        <f t="array" aca="1" ref="Y465" ca="1">IFERROR(SUM(L465:X465*1),4)</f>
        <v>1</v>
      </c>
      <c r="Z465" t="str">
        <f ca="1">IF(tbl_vendors[[#This Row],[error_count]]&gt;0,"FAIL","PASS")</f>
        <v>FAIL</v>
      </c>
    </row>
    <row r="466" spans="1:26" x14ac:dyDescent="0.3">
      <c r="A466" t="s">
        <v>1880</v>
      </c>
      <c r="B466" t="s">
        <v>1881</v>
      </c>
      <c r="C466" t="s">
        <v>79</v>
      </c>
      <c r="D466" t="s">
        <v>1882</v>
      </c>
      <c r="E466" t="s">
        <v>39</v>
      </c>
      <c r="F466" t="s">
        <v>16</v>
      </c>
      <c r="G466" t="s">
        <v>1883</v>
      </c>
      <c r="H466" t="s">
        <v>18</v>
      </c>
      <c r="I466" t="s">
        <v>26</v>
      </c>
      <c r="J466" s="1">
        <v>45091</v>
      </c>
      <c r="K466" s="1">
        <v>45459</v>
      </c>
      <c r="L466" t="b">
        <f>COUNTIF(tbl_vendors[Vendor_ID],tbl_vendors[[#This Row],[Vendor_ID]])&gt;1</f>
        <v>0</v>
      </c>
      <c r="M466" t="b">
        <f>ISBLANK(tbl_vendors[[#This Row],[Vendor_ID]])</f>
        <v>0</v>
      </c>
      <c r="N466" t="b">
        <f>LEN(TRIM(tbl_vendors[[#This Row],[Vendor_Name]]))=0</f>
        <v>0</v>
      </c>
      <c r="O466" t="b">
        <f>LEN(TRIM(tbl_vendors[[#This Row],[Email]]))=0</f>
        <v>0</v>
      </c>
      <c r="P466" t="b">
        <f>OR(ISERROR(FIND("@",tbl_vendors[[#This Row],[Email]])),ISERROR(FIND(".",tbl_vendors[[#This Row],[Email]])))</f>
        <v>0</v>
      </c>
      <c r="Q466" t="b">
        <f>ISNA(MATCH(tbl_vendors[[#This Row],[Country]],tbl_country[country],0))</f>
        <v>0</v>
      </c>
      <c r="R466" t="b">
        <f>ISNA(MATCH(tbl_vendors[[#This Row],[Currency]],tbl_country[currency],0))</f>
        <v>0</v>
      </c>
      <c r="S466" t="b">
        <f>_xlfn.XLOOKUP(tbl_vendors[[#This Row],[Country]],tbl_country[country],tbl_country[currency],"NotFound")&lt;&gt;tbl_vendors[[#This Row],[Currency]]</f>
        <v>0</v>
      </c>
      <c r="T466" t="b">
        <f>ISNA(MATCH(tbl_vendors[[#This Row],[Payment_Terms]],tbl_payment_terms[Payment_Terms],0))</f>
        <v>0</v>
      </c>
      <c r="U466" t="b">
        <f>ISNA(MATCH(tbl_vendors[[#This Row],[Status]],tbl_status[valid_status]))</f>
        <v>0</v>
      </c>
      <c r="V466" t="b">
        <f ca="1">tbl_vendors[[#This Row],[Created_Date]]&gt;TODAY()</f>
        <v>0</v>
      </c>
      <c r="W466" t="b">
        <f>tbl_vendors[[#This Row],[Updated_Date]]&lt;tbl_vendors[[#This Row],[Created_Date]]</f>
        <v>0</v>
      </c>
      <c r="X466" t="b">
        <f>COUNTIF(tbl_vendors[Vendor_Name],tbl_vendors[[#This Row],[Vendor_Name]])&gt;1</f>
        <v>0</v>
      </c>
      <c r="Y466" s="14" cm="1">
        <f t="array" aca="1" ref="Y466" ca="1">IFERROR(SUM(L466:X466*1),4)</f>
        <v>0</v>
      </c>
      <c r="Z466" t="str">
        <f ca="1">IF(tbl_vendors[[#This Row],[error_count]]&gt;0,"FAIL","PASS")</f>
        <v>PASS</v>
      </c>
    </row>
    <row r="467" spans="1:26" x14ac:dyDescent="0.3">
      <c r="A467" t="s">
        <v>1884</v>
      </c>
      <c r="B467" t="s">
        <v>1885</v>
      </c>
      <c r="C467" t="s">
        <v>72</v>
      </c>
      <c r="E467" t="s">
        <v>74</v>
      </c>
      <c r="F467" t="s">
        <v>16</v>
      </c>
      <c r="G467" t="s">
        <v>1886</v>
      </c>
      <c r="H467" t="s">
        <v>18</v>
      </c>
      <c r="I467" t="s">
        <v>53</v>
      </c>
      <c r="J467" s="1">
        <v>44984</v>
      </c>
      <c r="K467" s="1">
        <v>45190</v>
      </c>
      <c r="L467" t="b">
        <f>COUNTIF(tbl_vendors[Vendor_ID],tbl_vendors[[#This Row],[Vendor_ID]])&gt;1</f>
        <v>0</v>
      </c>
      <c r="M467" t="b">
        <f>ISBLANK(tbl_vendors[[#This Row],[Vendor_ID]])</f>
        <v>0</v>
      </c>
      <c r="N467" t="b">
        <f>LEN(TRIM(tbl_vendors[[#This Row],[Vendor_Name]]))=0</f>
        <v>0</v>
      </c>
      <c r="O467" t="b">
        <f>LEN(TRIM(tbl_vendors[[#This Row],[Email]]))=0</f>
        <v>0</v>
      </c>
      <c r="P467" t="b">
        <f>OR(ISERROR(FIND("@",tbl_vendors[[#This Row],[Email]])),ISERROR(FIND(".",tbl_vendors[[#This Row],[Email]])))</f>
        <v>0</v>
      </c>
      <c r="Q467" t="b">
        <f>ISNA(MATCH(tbl_vendors[[#This Row],[Country]],tbl_country[country],0))</f>
        <v>0</v>
      </c>
      <c r="R467" t="b">
        <f>ISNA(MATCH(tbl_vendors[[#This Row],[Currency]],tbl_country[currency],0))</f>
        <v>1</v>
      </c>
      <c r="S467" t="b">
        <f>_xlfn.XLOOKUP(tbl_vendors[[#This Row],[Country]],tbl_country[country],tbl_country[currency],"NotFound")&lt;&gt;tbl_vendors[[#This Row],[Currency]]</f>
        <v>1</v>
      </c>
      <c r="T467" t="b">
        <f>ISNA(MATCH(tbl_vendors[[#This Row],[Payment_Terms]],tbl_payment_terms[Payment_Terms],0))</f>
        <v>0</v>
      </c>
      <c r="U467" t="b">
        <f>ISNA(MATCH(tbl_vendors[[#This Row],[Status]],tbl_status[valid_status]))</f>
        <v>1</v>
      </c>
      <c r="V467" t="b">
        <f ca="1">tbl_vendors[[#This Row],[Created_Date]]&gt;TODAY()</f>
        <v>0</v>
      </c>
      <c r="W467" t="b">
        <f>tbl_vendors[[#This Row],[Updated_Date]]&lt;tbl_vendors[[#This Row],[Created_Date]]</f>
        <v>0</v>
      </c>
      <c r="X467" t="b">
        <f>COUNTIF(tbl_vendors[Vendor_Name],tbl_vendors[[#This Row],[Vendor_Name]])&gt;1</f>
        <v>0</v>
      </c>
      <c r="Y467" s="14" cm="1">
        <f t="array" aca="1" ref="Y467" ca="1">IFERROR(SUM(L467:X467*1),4)</f>
        <v>3</v>
      </c>
      <c r="Z467" t="str">
        <f ca="1">IF(tbl_vendors[[#This Row],[error_count]]&gt;0,"FAIL","PASS")</f>
        <v>FAIL</v>
      </c>
    </row>
    <row r="468" spans="1:26" x14ac:dyDescent="0.3">
      <c r="A468" t="s">
        <v>1887</v>
      </c>
      <c r="B468" t="s">
        <v>1888</v>
      </c>
      <c r="C468" t="s">
        <v>100</v>
      </c>
      <c r="D468" t="s">
        <v>1889</v>
      </c>
      <c r="E468" t="s">
        <v>39</v>
      </c>
      <c r="F468" t="s">
        <v>32</v>
      </c>
      <c r="G468" t="s">
        <v>1890</v>
      </c>
      <c r="H468" t="s">
        <v>47</v>
      </c>
      <c r="I468" t="s">
        <v>19</v>
      </c>
      <c r="J468" s="1">
        <v>45888</v>
      </c>
      <c r="K468" s="1">
        <v>46108</v>
      </c>
      <c r="L468" t="b">
        <f>COUNTIF(tbl_vendors[Vendor_ID],tbl_vendors[[#This Row],[Vendor_ID]])&gt;1</f>
        <v>0</v>
      </c>
      <c r="M468" t="b">
        <f>ISBLANK(tbl_vendors[[#This Row],[Vendor_ID]])</f>
        <v>0</v>
      </c>
      <c r="N468" t="b">
        <f>LEN(TRIM(tbl_vendors[[#This Row],[Vendor_Name]]))=0</f>
        <v>0</v>
      </c>
      <c r="O468" t="b">
        <f>LEN(TRIM(tbl_vendors[[#This Row],[Email]]))=0</f>
        <v>0</v>
      </c>
      <c r="P468" t="b">
        <f>OR(ISERROR(FIND("@",tbl_vendors[[#This Row],[Email]])),ISERROR(FIND(".",tbl_vendors[[#This Row],[Email]])))</f>
        <v>0</v>
      </c>
      <c r="Q468" t="b">
        <f>ISNA(MATCH(tbl_vendors[[#This Row],[Country]],tbl_country[country],0))</f>
        <v>0</v>
      </c>
      <c r="R468" t="b">
        <f>ISNA(MATCH(tbl_vendors[[#This Row],[Currency]],tbl_country[currency],0))</f>
        <v>0</v>
      </c>
      <c r="S468" t="b">
        <f>_xlfn.XLOOKUP(tbl_vendors[[#This Row],[Country]],tbl_country[country],tbl_country[currency],"NotFound")&lt;&gt;tbl_vendors[[#This Row],[Currency]]</f>
        <v>0</v>
      </c>
      <c r="T468" t="b">
        <f>ISNA(MATCH(tbl_vendors[[#This Row],[Payment_Terms]],tbl_payment_terms[Payment_Terms],0))</f>
        <v>0</v>
      </c>
      <c r="U468" t="b">
        <f>ISNA(MATCH(tbl_vendors[[#This Row],[Status]],tbl_status[valid_status]))</f>
        <v>0</v>
      </c>
      <c r="V468" t="b">
        <f ca="1">tbl_vendors[[#This Row],[Created_Date]]&gt;TODAY()</f>
        <v>0</v>
      </c>
      <c r="W468" t="b">
        <f>tbl_vendors[[#This Row],[Updated_Date]]&lt;tbl_vendors[[#This Row],[Created_Date]]</f>
        <v>0</v>
      </c>
      <c r="X468" t="b">
        <f>COUNTIF(tbl_vendors[Vendor_Name],tbl_vendors[[#This Row],[Vendor_Name]])&gt;1</f>
        <v>0</v>
      </c>
      <c r="Y468" s="14" cm="1">
        <f t="array" aca="1" ref="Y468" ca="1">IFERROR(SUM(L468:X468*1),4)</f>
        <v>0</v>
      </c>
      <c r="Z468" t="str">
        <f ca="1">IF(tbl_vendors[[#This Row],[error_count]]&gt;0,"FAIL","PASS")</f>
        <v>PASS</v>
      </c>
    </row>
    <row r="469" spans="1:26" x14ac:dyDescent="0.3">
      <c r="A469" t="s">
        <v>1891</v>
      </c>
      <c r="B469" t="s">
        <v>1892</v>
      </c>
      <c r="C469" t="s">
        <v>72</v>
      </c>
      <c r="D469" t="s">
        <v>1893</v>
      </c>
      <c r="E469" t="s">
        <v>74</v>
      </c>
      <c r="F469" t="s">
        <v>40</v>
      </c>
      <c r="G469" t="s">
        <v>1894</v>
      </c>
      <c r="H469" t="s">
        <v>42</v>
      </c>
      <c r="I469" t="s">
        <v>19</v>
      </c>
      <c r="J469" s="1">
        <v>45704</v>
      </c>
      <c r="K469" s="1">
        <v>45953</v>
      </c>
      <c r="L469" t="b">
        <f>COUNTIF(tbl_vendors[Vendor_ID],tbl_vendors[[#This Row],[Vendor_ID]])&gt;1</f>
        <v>0</v>
      </c>
      <c r="M469" t="b">
        <f>ISBLANK(tbl_vendors[[#This Row],[Vendor_ID]])</f>
        <v>0</v>
      </c>
      <c r="N469" t="b">
        <f>LEN(TRIM(tbl_vendors[[#This Row],[Vendor_Name]]))=0</f>
        <v>0</v>
      </c>
      <c r="O469" t="b">
        <f>LEN(TRIM(tbl_vendors[[#This Row],[Email]]))=0</f>
        <v>0</v>
      </c>
      <c r="P469" t="b">
        <f>OR(ISERROR(FIND("@",tbl_vendors[[#This Row],[Email]])),ISERROR(FIND(".",tbl_vendors[[#This Row],[Email]])))</f>
        <v>0</v>
      </c>
      <c r="Q469" t="b">
        <f>ISNA(MATCH(tbl_vendors[[#This Row],[Country]],tbl_country[country],0))</f>
        <v>0</v>
      </c>
      <c r="R469" t="b">
        <f>ISNA(MATCH(tbl_vendors[[#This Row],[Currency]],tbl_country[currency],0))</f>
        <v>1</v>
      </c>
      <c r="S469" t="b">
        <f>_xlfn.XLOOKUP(tbl_vendors[[#This Row],[Country]],tbl_country[country],tbl_country[currency],"NotFound")&lt;&gt;tbl_vendors[[#This Row],[Currency]]</f>
        <v>1</v>
      </c>
      <c r="T469" t="b">
        <f>ISNA(MATCH(tbl_vendors[[#This Row],[Payment_Terms]],tbl_payment_terms[Payment_Terms],0))</f>
        <v>0</v>
      </c>
      <c r="U469" t="b">
        <f>ISNA(MATCH(tbl_vendors[[#This Row],[Status]],tbl_status[valid_status]))</f>
        <v>0</v>
      </c>
      <c r="V469" t="b">
        <f ca="1">tbl_vendors[[#This Row],[Created_Date]]&gt;TODAY()</f>
        <v>0</v>
      </c>
      <c r="W469" t="b">
        <f>tbl_vendors[[#This Row],[Updated_Date]]&lt;tbl_vendors[[#This Row],[Created_Date]]</f>
        <v>0</v>
      </c>
      <c r="X469" t="b">
        <f>COUNTIF(tbl_vendors[Vendor_Name],tbl_vendors[[#This Row],[Vendor_Name]])&gt;1</f>
        <v>0</v>
      </c>
      <c r="Y469" s="14" cm="1">
        <f t="array" aca="1" ref="Y469" ca="1">IFERROR(SUM(L469:X469*1),4)</f>
        <v>2</v>
      </c>
      <c r="Z469" t="str">
        <f ca="1">IF(tbl_vendors[[#This Row],[error_count]]&gt;0,"FAIL","PASS")</f>
        <v>FAIL</v>
      </c>
    </row>
    <row r="470" spans="1:26" x14ac:dyDescent="0.3">
      <c r="A470" t="s">
        <v>1895</v>
      </c>
      <c r="B470" t="s">
        <v>1896</v>
      </c>
      <c r="C470" t="s">
        <v>100</v>
      </c>
      <c r="E470" t="s">
        <v>39</v>
      </c>
      <c r="F470" t="s">
        <v>23</v>
      </c>
      <c r="G470" t="s">
        <v>1897</v>
      </c>
      <c r="H470" t="s">
        <v>34</v>
      </c>
      <c r="I470" t="s">
        <v>53</v>
      </c>
      <c r="J470" s="1">
        <v>45083</v>
      </c>
      <c r="K470" s="1">
        <v>45277</v>
      </c>
      <c r="L470" t="b">
        <f>COUNTIF(tbl_vendors[Vendor_ID],tbl_vendors[[#This Row],[Vendor_ID]])&gt;1</f>
        <v>0</v>
      </c>
      <c r="M470" t="b">
        <f>ISBLANK(tbl_vendors[[#This Row],[Vendor_ID]])</f>
        <v>0</v>
      </c>
      <c r="N470" t="b">
        <f>LEN(TRIM(tbl_vendors[[#This Row],[Vendor_Name]]))=0</f>
        <v>0</v>
      </c>
      <c r="O470" t="b">
        <f>LEN(TRIM(tbl_vendors[[#This Row],[Email]]))=0</f>
        <v>0</v>
      </c>
      <c r="P470" t="b">
        <f>OR(ISERROR(FIND("@",tbl_vendors[[#This Row],[Email]])),ISERROR(FIND(".",tbl_vendors[[#This Row],[Email]])))</f>
        <v>0</v>
      </c>
      <c r="Q470" t="b">
        <f>ISNA(MATCH(tbl_vendors[[#This Row],[Country]],tbl_country[country],0))</f>
        <v>0</v>
      </c>
      <c r="R470" t="b">
        <f>ISNA(MATCH(tbl_vendors[[#This Row],[Currency]],tbl_country[currency],0))</f>
        <v>0</v>
      </c>
      <c r="S470" t="b">
        <f>_xlfn.XLOOKUP(tbl_vendors[[#This Row],[Country]],tbl_country[country],tbl_country[currency],"NotFound")&lt;&gt;tbl_vendors[[#This Row],[Currency]]</f>
        <v>0</v>
      </c>
      <c r="T470" t="b">
        <f>ISNA(MATCH(tbl_vendors[[#This Row],[Payment_Terms]],tbl_payment_terms[Payment_Terms],0))</f>
        <v>0</v>
      </c>
      <c r="U470" t="b">
        <f>ISNA(MATCH(tbl_vendors[[#This Row],[Status]],tbl_status[valid_status]))</f>
        <v>1</v>
      </c>
      <c r="V470" t="b">
        <f ca="1">tbl_vendors[[#This Row],[Created_Date]]&gt;TODAY()</f>
        <v>0</v>
      </c>
      <c r="W470" t="b">
        <f>tbl_vendors[[#This Row],[Updated_Date]]&lt;tbl_vendors[[#This Row],[Created_Date]]</f>
        <v>0</v>
      </c>
      <c r="X470" t="b">
        <f>COUNTIF(tbl_vendors[Vendor_Name],tbl_vendors[[#This Row],[Vendor_Name]])&gt;1</f>
        <v>0</v>
      </c>
      <c r="Y470" s="14" cm="1">
        <f t="array" aca="1" ref="Y470" ca="1">IFERROR(SUM(L470:X470*1),4)</f>
        <v>1</v>
      </c>
      <c r="Z470" t="str">
        <f ca="1">IF(tbl_vendors[[#This Row],[error_count]]&gt;0,"FAIL","PASS")</f>
        <v>FAIL</v>
      </c>
    </row>
    <row r="471" spans="1:26" x14ac:dyDescent="0.3">
      <c r="A471" t="s">
        <v>1898</v>
      </c>
      <c r="B471" t="s">
        <v>1899</v>
      </c>
      <c r="C471" t="s">
        <v>153</v>
      </c>
      <c r="D471" t="s">
        <v>1900</v>
      </c>
      <c r="E471" t="s">
        <v>155</v>
      </c>
      <c r="F471" t="s">
        <v>16</v>
      </c>
      <c r="G471" t="s">
        <v>1901</v>
      </c>
      <c r="H471" t="s">
        <v>47</v>
      </c>
      <c r="I471" t="s">
        <v>19</v>
      </c>
      <c r="J471" s="1">
        <v>44914</v>
      </c>
      <c r="K471" s="1">
        <v>45524</v>
      </c>
      <c r="L471" t="b">
        <f>COUNTIF(tbl_vendors[Vendor_ID],tbl_vendors[[#This Row],[Vendor_ID]])&gt;1</f>
        <v>0</v>
      </c>
      <c r="M471" t="b">
        <f>ISBLANK(tbl_vendors[[#This Row],[Vendor_ID]])</f>
        <v>0</v>
      </c>
      <c r="N471" t="b">
        <f>LEN(TRIM(tbl_vendors[[#This Row],[Vendor_Name]]))=0</f>
        <v>0</v>
      </c>
      <c r="O471" t="b">
        <f>LEN(TRIM(tbl_vendors[[#This Row],[Email]]))=0</f>
        <v>0</v>
      </c>
      <c r="P471" t="b">
        <f>OR(ISERROR(FIND("@",tbl_vendors[[#This Row],[Email]])),ISERROR(FIND(".",tbl_vendors[[#This Row],[Email]])))</f>
        <v>0</v>
      </c>
      <c r="Q471" t="b">
        <f>ISNA(MATCH(tbl_vendors[[#This Row],[Country]],tbl_country[country],0))</f>
        <v>0</v>
      </c>
      <c r="R471" t="b">
        <f>ISNA(MATCH(tbl_vendors[[#This Row],[Currency]],tbl_country[currency],0))</f>
        <v>0</v>
      </c>
      <c r="S471" t="b">
        <f>_xlfn.XLOOKUP(tbl_vendors[[#This Row],[Country]],tbl_country[country],tbl_country[currency],"NotFound")&lt;&gt;tbl_vendors[[#This Row],[Currency]]</f>
        <v>0</v>
      </c>
      <c r="T471" t="b">
        <f>ISNA(MATCH(tbl_vendors[[#This Row],[Payment_Terms]],tbl_payment_terms[Payment_Terms],0))</f>
        <v>0</v>
      </c>
      <c r="U471" t="b">
        <f>ISNA(MATCH(tbl_vendors[[#This Row],[Status]],tbl_status[valid_status]))</f>
        <v>0</v>
      </c>
      <c r="V471" t="b">
        <f ca="1">tbl_vendors[[#This Row],[Created_Date]]&gt;TODAY()</f>
        <v>0</v>
      </c>
      <c r="W471" t="b">
        <f>tbl_vendors[[#This Row],[Updated_Date]]&lt;tbl_vendors[[#This Row],[Created_Date]]</f>
        <v>0</v>
      </c>
      <c r="X471" t="b">
        <f>COUNTIF(tbl_vendors[Vendor_Name],tbl_vendors[[#This Row],[Vendor_Name]])&gt;1</f>
        <v>0</v>
      </c>
      <c r="Y471" s="14" cm="1">
        <f t="array" aca="1" ref="Y471" ca="1">IFERROR(SUM(L471:X471*1),4)</f>
        <v>0</v>
      </c>
      <c r="Z471" t="str">
        <f ca="1">IF(tbl_vendors[[#This Row],[error_count]]&gt;0,"FAIL","PASS")</f>
        <v>PASS</v>
      </c>
    </row>
    <row r="472" spans="1:26" x14ac:dyDescent="0.3">
      <c r="A472" t="s">
        <v>1902</v>
      </c>
      <c r="B472" t="s">
        <v>1903</v>
      </c>
      <c r="C472" t="s">
        <v>66</v>
      </c>
      <c r="D472" t="s">
        <v>1904</v>
      </c>
      <c r="E472" t="s">
        <v>67</v>
      </c>
      <c r="F472" t="s">
        <v>32</v>
      </c>
      <c r="G472" t="s">
        <v>1905</v>
      </c>
      <c r="H472" t="s">
        <v>47</v>
      </c>
      <c r="I472" t="s">
        <v>53</v>
      </c>
      <c r="J472" s="1">
        <v>45702</v>
      </c>
      <c r="K472" s="1">
        <v>46076</v>
      </c>
      <c r="L472" t="b">
        <f>COUNTIF(tbl_vendors[Vendor_ID],tbl_vendors[[#This Row],[Vendor_ID]])&gt;1</f>
        <v>0</v>
      </c>
      <c r="M472" t="b">
        <f>ISBLANK(tbl_vendors[[#This Row],[Vendor_ID]])</f>
        <v>0</v>
      </c>
      <c r="N472" t="b">
        <f>LEN(TRIM(tbl_vendors[[#This Row],[Vendor_Name]]))=0</f>
        <v>0</v>
      </c>
      <c r="O472" t="b">
        <f>LEN(TRIM(tbl_vendors[[#This Row],[Email]]))=0</f>
        <v>0</v>
      </c>
      <c r="P472" t="b">
        <f>OR(ISERROR(FIND("@",tbl_vendors[[#This Row],[Email]])),ISERROR(FIND(".",tbl_vendors[[#This Row],[Email]])))</f>
        <v>0</v>
      </c>
      <c r="Q472" t="b">
        <f>ISNA(MATCH(tbl_vendors[[#This Row],[Country]],tbl_country[country],0))</f>
        <v>0</v>
      </c>
      <c r="R472" t="b">
        <f>ISNA(MATCH(tbl_vendors[[#This Row],[Currency]],tbl_country[currency],0))</f>
        <v>0</v>
      </c>
      <c r="S472" t="b">
        <f>_xlfn.XLOOKUP(tbl_vendors[[#This Row],[Country]],tbl_country[country],tbl_country[currency],"NotFound")&lt;&gt;tbl_vendors[[#This Row],[Currency]]</f>
        <v>0</v>
      </c>
      <c r="T472" t="b">
        <f>ISNA(MATCH(tbl_vendors[[#This Row],[Payment_Terms]],tbl_payment_terms[Payment_Terms],0))</f>
        <v>0</v>
      </c>
      <c r="U472" t="b">
        <f>ISNA(MATCH(tbl_vendors[[#This Row],[Status]],tbl_status[valid_status]))</f>
        <v>1</v>
      </c>
      <c r="V472" t="b">
        <f ca="1">tbl_vendors[[#This Row],[Created_Date]]&gt;TODAY()</f>
        <v>0</v>
      </c>
      <c r="W472" t="b">
        <f>tbl_vendors[[#This Row],[Updated_Date]]&lt;tbl_vendors[[#This Row],[Created_Date]]</f>
        <v>0</v>
      </c>
      <c r="X472" t="b">
        <f>COUNTIF(tbl_vendors[Vendor_Name],tbl_vendors[[#This Row],[Vendor_Name]])&gt;1</f>
        <v>0</v>
      </c>
      <c r="Y472" s="14" cm="1">
        <f t="array" aca="1" ref="Y472" ca="1">IFERROR(SUM(L472:X472*1),4)</f>
        <v>1</v>
      </c>
      <c r="Z472" t="str">
        <f ca="1">IF(tbl_vendors[[#This Row],[error_count]]&gt;0,"FAIL","PASS")</f>
        <v>FAIL</v>
      </c>
    </row>
    <row r="473" spans="1:26" x14ac:dyDescent="0.3">
      <c r="A473" t="s">
        <v>1906</v>
      </c>
      <c r="B473" t="s">
        <v>1907</v>
      </c>
      <c r="C473" t="s">
        <v>72</v>
      </c>
      <c r="D473" t="s">
        <v>1908</v>
      </c>
      <c r="E473" t="s">
        <v>74</v>
      </c>
      <c r="F473" t="s">
        <v>75</v>
      </c>
      <c r="G473" t="s">
        <v>1909</v>
      </c>
      <c r="H473" t="s">
        <v>18</v>
      </c>
      <c r="I473" t="s">
        <v>26</v>
      </c>
      <c r="J473" s="1">
        <v>45686</v>
      </c>
      <c r="K473" s="1">
        <v>45700</v>
      </c>
      <c r="L473" t="b">
        <f>COUNTIF(tbl_vendors[Vendor_ID],tbl_vendors[[#This Row],[Vendor_ID]])&gt;1</f>
        <v>0</v>
      </c>
      <c r="M473" t="b">
        <f>ISBLANK(tbl_vendors[[#This Row],[Vendor_ID]])</f>
        <v>0</v>
      </c>
      <c r="N473" t="b">
        <f>LEN(TRIM(tbl_vendors[[#This Row],[Vendor_Name]]))=0</f>
        <v>0</v>
      </c>
      <c r="O473" t="b">
        <f>LEN(TRIM(tbl_vendors[[#This Row],[Email]]))=0</f>
        <v>0</v>
      </c>
      <c r="P473" t="b">
        <f>OR(ISERROR(FIND("@",tbl_vendors[[#This Row],[Email]])),ISERROR(FIND(".",tbl_vendors[[#This Row],[Email]])))</f>
        <v>0</v>
      </c>
      <c r="Q473" t="b">
        <f>ISNA(MATCH(tbl_vendors[[#This Row],[Country]],tbl_country[country],0))</f>
        <v>0</v>
      </c>
      <c r="R473" t="b">
        <f>ISNA(MATCH(tbl_vendors[[#This Row],[Currency]],tbl_country[currency],0))</f>
        <v>1</v>
      </c>
      <c r="S473" t="b">
        <f>_xlfn.XLOOKUP(tbl_vendors[[#This Row],[Country]],tbl_country[country],tbl_country[currency],"NotFound")&lt;&gt;tbl_vendors[[#This Row],[Currency]]</f>
        <v>1</v>
      </c>
      <c r="T473" t="b">
        <f>ISNA(MATCH(tbl_vendors[[#This Row],[Payment_Terms]],tbl_payment_terms[Payment_Terms],0))</f>
        <v>0</v>
      </c>
      <c r="U473" t="b">
        <f>ISNA(MATCH(tbl_vendors[[#This Row],[Status]],tbl_status[valid_status]))</f>
        <v>0</v>
      </c>
      <c r="V473" t="b">
        <f ca="1">tbl_vendors[[#This Row],[Created_Date]]&gt;TODAY()</f>
        <v>0</v>
      </c>
      <c r="W473" t="b">
        <f>tbl_vendors[[#This Row],[Updated_Date]]&lt;tbl_vendors[[#This Row],[Created_Date]]</f>
        <v>0</v>
      </c>
      <c r="X473" t="b">
        <f>COUNTIF(tbl_vendors[Vendor_Name],tbl_vendors[[#This Row],[Vendor_Name]])&gt;1</f>
        <v>1</v>
      </c>
      <c r="Y473" s="14" cm="1">
        <f t="array" aca="1" ref="Y473" ca="1">IFERROR(SUM(L473:X473*1),4)</f>
        <v>3</v>
      </c>
      <c r="Z473" t="str">
        <f ca="1">IF(tbl_vendors[[#This Row],[error_count]]&gt;0,"FAIL","PASS")</f>
        <v>FAIL</v>
      </c>
    </row>
    <row r="474" spans="1:26" x14ac:dyDescent="0.3">
      <c r="A474" t="s">
        <v>1910</v>
      </c>
      <c r="B474" t="s">
        <v>1911</v>
      </c>
      <c r="C474" t="s">
        <v>56</v>
      </c>
      <c r="D474" t="s">
        <v>1912</v>
      </c>
      <c r="E474" t="s">
        <v>175</v>
      </c>
      <c r="F474" t="s">
        <v>16</v>
      </c>
      <c r="G474" t="s">
        <v>1913</v>
      </c>
      <c r="H474" t="s">
        <v>25</v>
      </c>
      <c r="I474" t="s">
        <v>53</v>
      </c>
      <c r="J474" s="1">
        <v>45929</v>
      </c>
      <c r="K474" s="1">
        <v>46090</v>
      </c>
      <c r="L474" t="b">
        <f>COUNTIF(tbl_vendors[Vendor_ID],tbl_vendors[[#This Row],[Vendor_ID]])&gt;1</f>
        <v>0</v>
      </c>
      <c r="M474" t="b">
        <f>ISBLANK(tbl_vendors[[#This Row],[Vendor_ID]])</f>
        <v>0</v>
      </c>
      <c r="N474" t="b">
        <f>LEN(TRIM(tbl_vendors[[#This Row],[Vendor_Name]]))=0</f>
        <v>0</v>
      </c>
      <c r="O474" t="b">
        <f>LEN(TRIM(tbl_vendors[[#This Row],[Email]]))=0</f>
        <v>0</v>
      </c>
      <c r="P474" t="b">
        <f>OR(ISERROR(FIND("@",tbl_vendors[[#This Row],[Email]])),ISERROR(FIND(".",tbl_vendors[[#This Row],[Email]])))</f>
        <v>0</v>
      </c>
      <c r="Q474" t="b">
        <f>ISNA(MATCH(tbl_vendors[[#This Row],[Country]],tbl_country[country],0))</f>
        <v>0</v>
      </c>
      <c r="R474" t="b">
        <f>ISNA(MATCH(tbl_vendors[[#This Row],[Currency]],tbl_country[currency],0))</f>
        <v>1</v>
      </c>
      <c r="S474" t="b">
        <f>_xlfn.XLOOKUP(tbl_vendors[[#This Row],[Country]],tbl_country[country],tbl_country[currency],"NotFound")&lt;&gt;tbl_vendors[[#This Row],[Currency]]</f>
        <v>1</v>
      </c>
      <c r="T474" t="b">
        <f>ISNA(MATCH(tbl_vendors[[#This Row],[Payment_Terms]],tbl_payment_terms[Payment_Terms],0))</f>
        <v>0</v>
      </c>
      <c r="U474" t="b">
        <f>ISNA(MATCH(tbl_vendors[[#This Row],[Status]],tbl_status[valid_status]))</f>
        <v>1</v>
      </c>
      <c r="V474" t="b">
        <f ca="1">tbl_vendors[[#This Row],[Created_Date]]&gt;TODAY()</f>
        <v>0</v>
      </c>
      <c r="W474" t="b">
        <f>tbl_vendors[[#This Row],[Updated_Date]]&lt;tbl_vendors[[#This Row],[Created_Date]]</f>
        <v>0</v>
      </c>
      <c r="X474" t="b">
        <f>COUNTIF(tbl_vendors[Vendor_Name],tbl_vendors[[#This Row],[Vendor_Name]])&gt;1</f>
        <v>0</v>
      </c>
      <c r="Y474" s="14" cm="1">
        <f t="array" aca="1" ref="Y474" ca="1">IFERROR(SUM(L474:X474*1),4)</f>
        <v>3</v>
      </c>
      <c r="Z474" t="str">
        <f ca="1">IF(tbl_vendors[[#This Row],[error_count]]&gt;0,"FAIL","PASS")</f>
        <v>FAIL</v>
      </c>
    </row>
    <row r="475" spans="1:26" x14ac:dyDescent="0.3">
      <c r="A475" t="s">
        <v>1914</v>
      </c>
      <c r="B475" t="s">
        <v>1915</v>
      </c>
      <c r="C475" t="s">
        <v>79</v>
      </c>
      <c r="D475" t="s">
        <v>1916</v>
      </c>
      <c r="E475" t="s">
        <v>39</v>
      </c>
      <c r="F475" t="s">
        <v>40</v>
      </c>
      <c r="G475" t="s">
        <v>1917</v>
      </c>
      <c r="H475" t="s">
        <v>25</v>
      </c>
      <c r="I475" t="s">
        <v>53</v>
      </c>
      <c r="J475" s="1">
        <v>45434</v>
      </c>
      <c r="K475" s="1">
        <v>45474</v>
      </c>
      <c r="L475" t="b">
        <f>COUNTIF(tbl_vendors[Vendor_ID],tbl_vendors[[#This Row],[Vendor_ID]])&gt;1</f>
        <v>0</v>
      </c>
      <c r="M475" t="b">
        <f>ISBLANK(tbl_vendors[[#This Row],[Vendor_ID]])</f>
        <v>0</v>
      </c>
      <c r="N475" t="b">
        <f>LEN(TRIM(tbl_vendors[[#This Row],[Vendor_Name]]))=0</f>
        <v>0</v>
      </c>
      <c r="O475" t="b">
        <f>LEN(TRIM(tbl_vendors[[#This Row],[Email]]))=0</f>
        <v>0</v>
      </c>
      <c r="P475" t="b">
        <f>OR(ISERROR(FIND("@",tbl_vendors[[#This Row],[Email]])),ISERROR(FIND(".",tbl_vendors[[#This Row],[Email]])))</f>
        <v>0</v>
      </c>
      <c r="Q475" t="b">
        <f>ISNA(MATCH(tbl_vendors[[#This Row],[Country]],tbl_country[country],0))</f>
        <v>0</v>
      </c>
      <c r="R475" t="b">
        <f>ISNA(MATCH(tbl_vendors[[#This Row],[Currency]],tbl_country[currency],0))</f>
        <v>0</v>
      </c>
      <c r="S475" t="b">
        <f>_xlfn.XLOOKUP(tbl_vendors[[#This Row],[Country]],tbl_country[country],tbl_country[currency],"NotFound")&lt;&gt;tbl_vendors[[#This Row],[Currency]]</f>
        <v>0</v>
      </c>
      <c r="T475" t="b">
        <f>ISNA(MATCH(tbl_vendors[[#This Row],[Payment_Terms]],tbl_payment_terms[Payment_Terms],0))</f>
        <v>0</v>
      </c>
      <c r="U475" t="b">
        <f>ISNA(MATCH(tbl_vendors[[#This Row],[Status]],tbl_status[valid_status]))</f>
        <v>1</v>
      </c>
      <c r="V475" t="b">
        <f ca="1">tbl_vendors[[#This Row],[Created_Date]]&gt;TODAY()</f>
        <v>0</v>
      </c>
      <c r="W475" t="b">
        <f>tbl_vendors[[#This Row],[Updated_Date]]&lt;tbl_vendors[[#This Row],[Created_Date]]</f>
        <v>0</v>
      </c>
      <c r="X475" t="b">
        <f>COUNTIF(tbl_vendors[Vendor_Name],tbl_vendors[[#This Row],[Vendor_Name]])&gt;1</f>
        <v>0</v>
      </c>
      <c r="Y475" s="14" cm="1">
        <f t="array" aca="1" ref="Y475" ca="1">IFERROR(SUM(L475:X475*1),4)</f>
        <v>1</v>
      </c>
      <c r="Z475" t="str">
        <f ca="1">IF(tbl_vendors[[#This Row],[error_count]]&gt;0,"FAIL","PASS")</f>
        <v>FAIL</v>
      </c>
    </row>
    <row r="476" spans="1:26" x14ac:dyDescent="0.3">
      <c r="A476" t="s">
        <v>1918</v>
      </c>
      <c r="B476" t="s">
        <v>1919</v>
      </c>
      <c r="C476" t="s">
        <v>66</v>
      </c>
      <c r="D476" t="s">
        <v>1920</v>
      </c>
      <c r="E476" t="s">
        <v>67</v>
      </c>
      <c r="F476" t="s">
        <v>23</v>
      </c>
      <c r="G476" t="s">
        <v>1921</v>
      </c>
      <c r="H476" t="s">
        <v>18</v>
      </c>
      <c r="I476" t="s">
        <v>26</v>
      </c>
      <c r="J476" s="1">
        <v>45616</v>
      </c>
      <c r="K476" s="1">
        <v>46155</v>
      </c>
      <c r="L476" t="b">
        <f>COUNTIF(tbl_vendors[Vendor_ID],tbl_vendors[[#This Row],[Vendor_ID]])&gt;1</f>
        <v>0</v>
      </c>
      <c r="M476" t="b">
        <f>ISBLANK(tbl_vendors[[#This Row],[Vendor_ID]])</f>
        <v>0</v>
      </c>
      <c r="N476" t="b">
        <f>LEN(TRIM(tbl_vendors[[#This Row],[Vendor_Name]]))=0</f>
        <v>0</v>
      </c>
      <c r="O476" t="b">
        <f>LEN(TRIM(tbl_vendors[[#This Row],[Email]]))=0</f>
        <v>0</v>
      </c>
      <c r="P476" t="b">
        <f>OR(ISERROR(FIND("@",tbl_vendors[[#This Row],[Email]])),ISERROR(FIND(".",tbl_vendors[[#This Row],[Email]])))</f>
        <v>0</v>
      </c>
      <c r="Q476" t="b">
        <f>ISNA(MATCH(tbl_vendors[[#This Row],[Country]],tbl_country[country],0))</f>
        <v>0</v>
      </c>
      <c r="R476" t="b">
        <f>ISNA(MATCH(tbl_vendors[[#This Row],[Currency]],tbl_country[currency],0))</f>
        <v>0</v>
      </c>
      <c r="S476" t="b">
        <f>_xlfn.XLOOKUP(tbl_vendors[[#This Row],[Country]],tbl_country[country],tbl_country[currency],"NotFound")&lt;&gt;tbl_vendors[[#This Row],[Currency]]</f>
        <v>0</v>
      </c>
      <c r="T476" t="b">
        <f>ISNA(MATCH(tbl_vendors[[#This Row],[Payment_Terms]],tbl_payment_terms[Payment_Terms],0))</f>
        <v>0</v>
      </c>
      <c r="U476" t="b">
        <f>ISNA(MATCH(tbl_vendors[[#This Row],[Status]],tbl_status[valid_status]))</f>
        <v>0</v>
      </c>
      <c r="V476" t="b">
        <f ca="1">tbl_vendors[[#This Row],[Created_Date]]&gt;TODAY()</f>
        <v>0</v>
      </c>
      <c r="W476" t="b">
        <f>tbl_vendors[[#This Row],[Updated_Date]]&lt;tbl_vendors[[#This Row],[Created_Date]]</f>
        <v>0</v>
      </c>
      <c r="X476" t="b">
        <f>COUNTIF(tbl_vendors[Vendor_Name],tbl_vendors[[#This Row],[Vendor_Name]])&gt;1</f>
        <v>0</v>
      </c>
      <c r="Y476" s="14" cm="1">
        <f t="array" aca="1" ref="Y476" ca="1">IFERROR(SUM(L476:X476*1),4)</f>
        <v>0</v>
      </c>
      <c r="Z476" t="str">
        <f ca="1">IF(tbl_vendors[[#This Row],[error_count]]&gt;0,"FAIL","PASS")</f>
        <v>PASS</v>
      </c>
    </row>
    <row r="477" spans="1:26" x14ac:dyDescent="0.3">
      <c r="A477" t="s">
        <v>1922</v>
      </c>
      <c r="B477" t="s">
        <v>1923</v>
      </c>
      <c r="C477" t="s">
        <v>13</v>
      </c>
      <c r="D477" t="s">
        <v>1924</v>
      </c>
      <c r="E477" t="s">
        <v>15</v>
      </c>
      <c r="F477" t="s">
        <v>23</v>
      </c>
      <c r="G477" t="s">
        <v>1925</v>
      </c>
      <c r="H477" t="s">
        <v>47</v>
      </c>
      <c r="I477" t="s">
        <v>26</v>
      </c>
      <c r="J477" s="1">
        <v>45330</v>
      </c>
      <c r="K477" s="1">
        <v>45523</v>
      </c>
      <c r="L477" t="b">
        <f>COUNTIF(tbl_vendors[Vendor_ID],tbl_vendors[[#This Row],[Vendor_ID]])&gt;1</f>
        <v>0</v>
      </c>
      <c r="M477" t="b">
        <f>ISBLANK(tbl_vendors[[#This Row],[Vendor_ID]])</f>
        <v>0</v>
      </c>
      <c r="N477" t="b">
        <f>LEN(TRIM(tbl_vendors[[#This Row],[Vendor_Name]]))=0</f>
        <v>0</v>
      </c>
      <c r="O477" t="b">
        <f>LEN(TRIM(tbl_vendors[[#This Row],[Email]]))=0</f>
        <v>0</v>
      </c>
      <c r="P477" t="b">
        <f>OR(ISERROR(FIND("@",tbl_vendors[[#This Row],[Email]])),ISERROR(FIND(".",tbl_vendors[[#This Row],[Email]])))</f>
        <v>0</v>
      </c>
      <c r="Q477" t="b">
        <f>ISNA(MATCH(tbl_vendors[[#This Row],[Country]],tbl_country[country],0))</f>
        <v>0</v>
      </c>
      <c r="R477" t="b">
        <f>ISNA(MATCH(tbl_vendors[[#This Row],[Currency]],tbl_country[currency],0))</f>
        <v>1</v>
      </c>
      <c r="S477" t="b">
        <f>_xlfn.XLOOKUP(tbl_vendors[[#This Row],[Country]],tbl_country[country],tbl_country[currency],"NotFound")&lt;&gt;tbl_vendors[[#This Row],[Currency]]</f>
        <v>1</v>
      </c>
      <c r="T477" t="b">
        <f>ISNA(MATCH(tbl_vendors[[#This Row],[Payment_Terms]],tbl_payment_terms[Payment_Terms],0))</f>
        <v>0</v>
      </c>
      <c r="U477" t="b">
        <f>ISNA(MATCH(tbl_vendors[[#This Row],[Status]],tbl_status[valid_status]))</f>
        <v>0</v>
      </c>
      <c r="V477" t="b">
        <f ca="1">tbl_vendors[[#This Row],[Created_Date]]&gt;TODAY()</f>
        <v>0</v>
      </c>
      <c r="W477" t="b">
        <f>tbl_vendors[[#This Row],[Updated_Date]]&lt;tbl_vendors[[#This Row],[Created_Date]]</f>
        <v>0</v>
      </c>
      <c r="X477" t="b">
        <f>COUNTIF(tbl_vendors[Vendor_Name],tbl_vendors[[#This Row],[Vendor_Name]])&gt;1</f>
        <v>0</v>
      </c>
      <c r="Y477" s="14" cm="1">
        <f t="array" aca="1" ref="Y477" ca="1">IFERROR(SUM(L477:X477*1),4)</f>
        <v>2</v>
      </c>
      <c r="Z477" t="str">
        <f ca="1">IF(tbl_vendors[[#This Row],[error_count]]&gt;0,"FAIL","PASS")</f>
        <v>FAIL</v>
      </c>
    </row>
    <row r="478" spans="1:26" x14ac:dyDescent="0.3">
      <c r="A478" t="s">
        <v>1926</v>
      </c>
      <c r="B478" t="s">
        <v>1927</v>
      </c>
      <c r="C478" t="s">
        <v>56</v>
      </c>
      <c r="D478" t="s">
        <v>1928</v>
      </c>
      <c r="E478" t="s">
        <v>58</v>
      </c>
      <c r="F478" t="s">
        <v>40</v>
      </c>
      <c r="G478" t="s">
        <v>1929</v>
      </c>
      <c r="H478" t="s">
        <v>69</v>
      </c>
      <c r="I478" t="s">
        <v>19</v>
      </c>
      <c r="J478" s="1">
        <v>45699</v>
      </c>
      <c r="K478" s="1">
        <v>45951</v>
      </c>
      <c r="L478" t="b">
        <f>COUNTIF(tbl_vendors[Vendor_ID],tbl_vendors[[#This Row],[Vendor_ID]])&gt;1</f>
        <v>0</v>
      </c>
      <c r="M478" t="b">
        <f>ISBLANK(tbl_vendors[[#This Row],[Vendor_ID]])</f>
        <v>0</v>
      </c>
      <c r="N478" t="b">
        <f>LEN(TRIM(tbl_vendors[[#This Row],[Vendor_Name]]))=0</f>
        <v>0</v>
      </c>
      <c r="O478" t="b">
        <f>LEN(TRIM(tbl_vendors[[#This Row],[Email]]))=0</f>
        <v>0</v>
      </c>
      <c r="P478" t="b">
        <f>OR(ISERROR(FIND("@",tbl_vendors[[#This Row],[Email]])),ISERROR(FIND(".",tbl_vendors[[#This Row],[Email]])))</f>
        <v>0</v>
      </c>
      <c r="Q478" t="b">
        <f>ISNA(MATCH(tbl_vendors[[#This Row],[Country]],tbl_country[country],0))</f>
        <v>0</v>
      </c>
      <c r="R478" t="b">
        <f>ISNA(MATCH(tbl_vendors[[#This Row],[Currency]],tbl_country[currency],0))</f>
        <v>0</v>
      </c>
      <c r="S478" t="b">
        <f>_xlfn.XLOOKUP(tbl_vendors[[#This Row],[Country]],tbl_country[country],tbl_country[currency],"NotFound")&lt;&gt;tbl_vendors[[#This Row],[Currency]]</f>
        <v>0</v>
      </c>
      <c r="T478" t="b">
        <f>ISNA(MATCH(tbl_vendors[[#This Row],[Payment_Terms]],tbl_payment_terms[Payment_Terms],0))</f>
        <v>0</v>
      </c>
      <c r="U478" t="b">
        <f>ISNA(MATCH(tbl_vendors[[#This Row],[Status]],tbl_status[valid_status]))</f>
        <v>0</v>
      </c>
      <c r="V478" t="b">
        <f ca="1">tbl_vendors[[#This Row],[Created_Date]]&gt;TODAY()</f>
        <v>0</v>
      </c>
      <c r="W478" t="b">
        <f>tbl_vendors[[#This Row],[Updated_Date]]&lt;tbl_vendors[[#This Row],[Created_Date]]</f>
        <v>0</v>
      </c>
      <c r="X478" t="b">
        <f>COUNTIF(tbl_vendors[Vendor_Name],tbl_vendors[[#This Row],[Vendor_Name]])&gt;1</f>
        <v>0</v>
      </c>
      <c r="Y478" s="14" cm="1">
        <f t="array" aca="1" ref="Y478" ca="1">IFERROR(SUM(L478:X478*1),4)</f>
        <v>0</v>
      </c>
      <c r="Z478" t="str">
        <f ca="1">IF(tbl_vendors[[#This Row],[error_count]]&gt;0,"FAIL","PASS")</f>
        <v>PASS</v>
      </c>
    </row>
    <row r="479" spans="1:26" x14ac:dyDescent="0.3">
      <c r="A479" t="s">
        <v>1930</v>
      </c>
      <c r="B479" t="s">
        <v>1931</v>
      </c>
      <c r="C479" t="s">
        <v>56</v>
      </c>
      <c r="D479" t="s">
        <v>1932</v>
      </c>
      <c r="E479" t="s">
        <v>58</v>
      </c>
      <c r="F479" t="s">
        <v>75</v>
      </c>
      <c r="G479" t="s">
        <v>1933</v>
      </c>
      <c r="H479" t="s">
        <v>42</v>
      </c>
      <c r="I479" t="s">
        <v>26</v>
      </c>
      <c r="J479" s="1">
        <v>44424</v>
      </c>
      <c r="K479" s="1">
        <v>45320</v>
      </c>
      <c r="L479" t="b">
        <f>COUNTIF(tbl_vendors[Vendor_ID],tbl_vendors[[#This Row],[Vendor_ID]])&gt;1</f>
        <v>0</v>
      </c>
      <c r="M479" t="b">
        <f>ISBLANK(tbl_vendors[[#This Row],[Vendor_ID]])</f>
        <v>0</v>
      </c>
      <c r="N479" t="b">
        <f>LEN(TRIM(tbl_vendors[[#This Row],[Vendor_Name]]))=0</f>
        <v>0</v>
      </c>
      <c r="O479" t="b">
        <f>LEN(TRIM(tbl_vendors[[#This Row],[Email]]))=0</f>
        <v>0</v>
      </c>
      <c r="P479" t="b">
        <f>OR(ISERROR(FIND("@",tbl_vendors[[#This Row],[Email]])),ISERROR(FIND(".",tbl_vendors[[#This Row],[Email]])))</f>
        <v>0</v>
      </c>
      <c r="Q479" t="b">
        <f>ISNA(MATCH(tbl_vendors[[#This Row],[Country]],tbl_country[country],0))</f>
        <v>0</v>
      </c>
      <c r="R479" t="b">
        <f>ISNA(MATCH(tbl_vendors[[#This Row],[Currency]],tbl_country[currency],0))</f>
        <v>0</v>
      </c>
      <c r="S479" t="b">
        <f>_xlfn.XLOOKUP(tbl_vendors[[#This Row],[Country]],tbl_country[country],tbl_country[currency],"NotFound")&lt;&gt;tbl_vendors[[#This Row],[Currency]]</f>
        <v>0</v>
      </c>
      <c r="T479" t="b">
        <f>ISNA(MATCH(tbl_vendors[[#This Row],[Payment_Terms]],tbl_payment_terms[Payment_Terms],0))</f>
        <v>0</v>
      </c>
      <c r="U479" t="b">
        <f>ISNA(MATCH(tbl_vendors[[#This Row],[Status]],tbl_status[valid_status]))</f>
        <v>0</v>
      </c>
      <c r="V479" t="b">
        <f ca="1">tbl_vendors[[#This Row],[Created_Date]]&gt;TODAY()</f>
        <v>0</v>
      </c>
      <c r="W479" t="b">
        <f>tbl_vendors[[#This Row],[Updated_Date]]&lt;tbl_vendors[[#This Row],[Created_Date]]</f>
        <v>0</v>
      </c>
      <c r="X479" t="b">
        <f>COUNTIF(tbl_vendors[Vendor_Name],tbl_vendors[[#This Row],[Vendor_Name]])&gt;1</f>
        <v>0</v>
      </c>
      <c r="Y479" s="14" cm="1">
        <f t="array" aca="1" ref="Y479" ca="1">IFERROR(SUM(L479:X479*1),4)</f>
        <v>0</v>
      </c>
      <c r="Z479" t="str">
        <f ca="1">IF(tbl_vendors[[#This Row],[error_count]]&gt;0,"FAIL","PASS")</f>
        <v>PASS</v>
      </c>
    </row>
    <row r="480" spans="1:26" x14ac:dyDescent="0.3">
      <c r="A480" t="s">
        <v>1934</v>
      </c>
      <c r="B480" t="s">
        <v>1935</v>
      </c>
      <c r="C480" t="s">
        <v>79</v>
      </c>
      <c r="D480" t="s">
        <v>1936</v>
      </c>
      <c r="E480" t="s">
        <v>39</v>
      </c>
      <c r="F480" t="s">
        <v>40</v>
      </c>
      <c r="G480" t="s">
        <v>1937</v>
      </c>
      <c r="H480" t="s">
        <v>47</v>
      </c>
      <c r="I480" t="s">
        <v>19</v>
      </c>
      <c r="J480" s="1">
        <v>45486</v>
      </c>
      <c r="K480" s="1">
        <v>45692</v>
      </c>
      <c r="L480" t="b">
        <f>COUNTIF(tbl_vendors[Vendor_ID],tbl_vendors[[#This Row],[Vendor_ID]])&gt;1</f>
        <v>0</v>
      </c>
      <c r="M480" t="b">
        <f>ISBLANK(tbl_vendors[[#This Row],[Vendor_ID]])</f>
        <v>0</v>
      </c>
      <c r="N480" t="b">
        <f>LEN(TRIM(tbl_vendors[[#This Row],[Vendor_Name]]))=0</f>
        <v>0</v>
      </c>
      <c r="O480" t="b">
        <f>LEN(TRIM(tbl_vendors[[#This Row],[Email]]))=0</f>
        <v>0</v>
      </c>
      <c r="P480" t="b">
        <f>OR(ISERROR(FIND("@",tbl_vendors[[#This Row],[Email]])),ISERROR(FIND(".",tbl_vendors[[#This Row],[Email]])))</f>
        <v>0</v>
      </c>
      <c r="Q480" t="b">
        <f>ISNA(MATCH(tbl_vendors[[#This Row],[Country]],tbl_country[country],0))</f>
        <v>0</v>
      </c>
      <c r="R480" t="b">
        <f>ISNA(MATCH(tbl_vendors[[#This Row],[Currency]],tbl_country[currency],0))</f>
        <v>0</v>
      </c>
      <c r="S480" t="b">
        <f>_xlfn.XLOOKUP(tbl_vendors[[#This Row],[Country]],tbl_country[country],tbl_country[currency],"NotFound")&lt;&gt;tbl_vendors[[#This Row],[Currency]]</f>
        <v>0</v>
      </c>
      <c r="T480" t="b">
        <f>ISNA(MATCH(tbl_vendors[[#This Row],[Payment_Terms]],tbl_payment_terms[Payment_Terms],0))</f>
        <v>0</v>
      </c>
      <c r="U480" t="b">
        <f>ISNA(MATCH(tbl_vendors[[#This Row],[Status]],tbl_status[valid_status]))</f>
        <v>0</v>
      </c>
      <c r="V480" t="b">
        <f ca="1">tbl_vendors[[#This Row],[Created_Date]]&gt;TODAY()</f>
        <v>0</v>
      </c>
      <c r="W480" t="b">
        <f>tbl_vendors[[#This Row],[Updated_Date]]&lt;tbl_vendors[[#This Row],[Created_Date]]</f>
        <v>0</v>
      </c>
      <c r="X480" t="b">
        <f>COUNTIF(tbl_vendors[Vendor_Name],tbl_vendors[[#This Row],[Vendor_Name]])&gt;1</f>
        <v>0</v>
      </c>
      <c r="Y480" s="14" cm="1">
        <f t="array" aca="1" ref="Y480" ca="1">IFERROR(SUM(L480:X480*1),4)</f>
        <v>0</v>
      </c>
      <c r="Z480" t="str">
        <f ca="1">IF(tbl_vendors[[#This Row],[error_count]]&gt;0,"FAIL","PASS")</f>
        <v>PASS</v>
      </c>
    </row>
    <row r="481" spans="1:26" x14ac:dyDescent="0.3">
      <c r="A481" t="s">
        <v>1938</v>
      </c>
      <c r="B481" t="s">
        <v>1939</v>
      </c>
      <c r="C481" t="s">
        <v>56</v>
      </c>
      <c r="D481" t="s">
        <v>1940</v>
      </c>
      <c r="E481" t="s">
        <v>58</v>
      </c>
      <c r="F481" t="s">
        <v>23</v>
      </c>
      <c r="G481" t="s">
        <v>1941</v>
      </c>
      <c r="H481" t="s">
        <v>47</v>
      </c>
      <c r="I481" t="s">
        <v>19</v>
      </c>
      <c r="J481" s="1">
        <v>44910</v>
      </c>
      <c r="K481" s="1">
        <v>45255</v>
      </c>
      <c r="L481" t="b">
        <f>COUNTIF(tbl_vendors[Vendor_ID],tbl_vendors[[#This Row],[Vendor_ID]])&gt;1</f>
        <v>0</v>
      </c>
      <c r="M481" t="b">
        <f>ISBLANK(tbl_vendors[[#This Row],[Vendor_ID]])</f>
        <v>0</v>
      </c>
      <c r="N481" t="b">
        <f>LEN(TRIM(tbl_vendors[[#This Row],[Vendor_Name]]))=0</f>
        <v>0</v>
      </c>
      <c r="O481" t="b">
        <f>LEN(TRIM(tbl_vendors[[#This Row],[Email]]))=0</f>
        <v>0</v>
      </c>
      <c r="P481" t="b">
        <f>OR(ISERROR(FIND("@",tbl_vendors[[#This Row],[Email]])),ISERROR(FIND(".",tbl_vendors[[#This Row],[Email]])))</f>
        <v>0</v>
      </c>
      <c r="Q481" t="b">
        <f>ISNA(MATCH(tbl_vendors[[#This Row],[Country]],tbl_country[country],0))</f>
        <v>0</v>
      </c>
      <c r="R481" t="b">
        <f>ISNA(MATCH(tbl_vendors[[#This Row],[Currency]],tbl_country[currency],0))</f>
        <v>0</v>
      </c>
      <c r="S481" t="b">
        <f>_xlfn.XLOOKUP(tbl_vendors[[#This Row],[Country]],tbl_country[country],tbl_country[currency],"NotFound")&lt;&gt;tbl_vendors[[#This Row],[Currency]]</f>
        <v>0</v>
      </c>
      <c r="T481" t="b">
        <f>ISNA(MATCH(tbl_vendors[[#This Row],[Payment_Terms]],tbl_payment_terms[Payment_Terms],0))</f>
        <v>0</v>
      </c>
      <c r="U481" t="b">
        <f>ISNA(MATCH(tbl_vendors[[#This Row],[Status]],tbl_status[valid_status]))</f>
        <v>0</v>
      </c>
      <c r="V481" t="b">
        <f ca="1">tbl_vendors[[#This Row],[Created_Date]]&gt;TODAY()</f>
        <v>0</v>
      </c>
      <c r="W481" t="b">
        <f>tbl_vendors[[#This Row],[Updated_Date]]&lt;tbl_vendors[[#This Row],[Created_Date]]</f>
        <v>0</v>
      </c>
      <c r="X481" t="b">
        <f>COUNTIF(tbl_vendors[Vendor_Name],tbl_vendors[[#This Row],[Vendor_Name]])&gt;1</f>
        <v>0</v>
      </c>
      <c r="Y481" s="14" cm="1">
        <f t="array" aca="1" ref="Y481" ca="1">IFERROR(SUM(L481:X481*1),4)</f>
        <v>0</v>
      </c>
      <c r="Z481" t="str">
        <f ca="1">IF(tbl_vendors[[#This Row],[error_count]]&gt;0,"FAIL","PASS")</f>
        <v>PASS</v>
      </c>
    </row>
    <row r="482" spans="1:26" x14ac:dyDescent="0.3">
      <c r="A482" t="s">
        <v>1942</v>
      </c>
      <c r="B482" t="s">
        <v>1943</v>
      </c>
      <c r="C482" t="s">
        <v>13</v>
      </c>
      <c r="D482" t="s">
        <v>1944</v>
      </c>
      <c r="E482" t="s">
        <v>15</v>
      </c>
      <c r="F482" t="s">
        <v>40</v>
      </c>
      <c r="G482" t="s">
        <v>1945</v>
      </c>
      <c r="H482" t="s">
        <v>42</v>
      </c>
      <c r="I482" t="s">
        <v>19</v>
      </c>
      <c r="J482" s="1">
        <v>45321</v>
      </c>
      <c r="K482" s="1">
        <v>45626</v>
      </c>
      <c r="L482" t="b">
        <f>COUNTIF(tbl_vendors[Vendor_ID],tbl_vendors[[#This Row],[Vendor_ID]])&gt;1</f>
        <v>0</v>
      </c>
      <c r="M482" t="b">
        <f>ISBLANK(tbl_vendors[[#This Row],[Vendor_ID]])</f>
        <v>0</v>
      </c>
      <c r="N482" t="b">
        <f>LEN(TRIM(tbl_vendors[[#This Row],[Vendor_Name]]))=0</f>
        <v>0</v>
      </c>
      <c r="O482" t="b">
        <f>LEN(TRIM(tbl_vendors[[#This Row],[Email]]))=0</f>
        <v>0</v>
      </c>
      <c r="P482" t="b">
        <f>OR(ISERROR(FIND("@",tbl_vendors[[#This Row],[Email]])),ISERROR(FIND(".",tbl_vendors[[#This Row],[Email]])))</f>
        <v>0</v>
      </c>
      <c r="Q482" t="b">
        <f>ISNA(MATCH(tbl_vendors[[#This Row],[Country]],tbl_country[country],0))</f>
        <v>0</v>
      </c>
      <c r="R482" t="b">
        <f>ISNA(MATCH(tbl_vendors[[#This Row],[Currency]],tbl_country[currency],0))</f>
        <v>1</v>
      </c>
      <c r="S482" t="b">
        <f>_xlfn.XLOOKUP(tbl_vendors[[#This Row],[Country]],tbl_country[country],tbl_country[currency],"NotFound")&lt;&gt;tbl_vendors[[#This Row],[Currency]]</f>
        <v>1</v>
      </c>
      <c r="T482" t="b">
        <f>ISNA(MATCH(tbl_vendors[[#This Row],[Payment_Terms]],tbl_payment_terms[Payment_Terms],0))</f>
        <v>0</v>
      </c>
      <c r="U482" t="b">
        <f>ISNA(MATCH(tbl_vendors[[#This Row],[Status]],tbl_status[valid_status]))</f>
        <v>0</v>
      </c>
      <c r="V482" t="b">
        <f ca="1">tbl_vendors[[#This Row],[Created_Date]]&gt;TODAY()</f>
        <v>0</v>
      </c>
      <c r="W482" t="b">
        <f>tbl_vendors[[#This Row],[Updated_Date]]&lt;tbl_vendors[[#This Row],[Created_Date]]</f>
        <v>0</v>
      </c>
      <c r="X482" t="b">
        <f>COUNTIF(tbl_vendors[Vendor_Name],tbl_vendors[[#This Row],[Vendor_Name]])&gt;1</f>
        <v>0</v>
      </c>
      <c r="Y482" s="14" cm="1">
        <f t="array" aca="1" ref="Y482" ca="1">IFERROR(SUM(L482:X482*1),4)</f>
        <v>2</v>
      </c>
      <c r="Z482" t="str">
        <f ca="1">IF(tbl_vendors[[#This Row],[error_count]]&gt;0,"FAIL","PASS")</f>
        <v>FAIL</v>
      </c>
    </row>
    <row r="483" spans="1:26" x14ac:dyDescent="0.3">
      <c r="A483" t="s">
        <v>1946</v>
      </c>
      <c r="B483" t="s">
        <v>1947</v>
      </c>
      <c r="C483" t="s">
        <v>153</v>
      </c>
      <c r="D483" t="s">
        <v>1948</v>
      </c>
      <c r="E483" t="s">
        <v>155</v>
      </c>
      <c r="F483" t="s">
        <v>40</v>
      </c>
      <c r="G483" t="s">
        <v>1949</v>
      </c>
      <c r="H483" t="s">
        <v>34</v>
      </c>
      <c r="I483" t="s">
        <v>19</v>
      </c>
      <c r="J483" s="1">
        <v>44975</v>
      </c>
      <c r="K483" s="1">
        <v>45339</v>
      </c>
      <c r="L483" t="b">
        <f>COUNTIF(tbl_vendors[Vendor_ID],tbl_vendors[[#This Row],[Vendor_ID]])&gt;1</f>
        <v>0</v>
      </c>
      <c r="M483" t="b">
        <f>ISBLANK(tbl_vendors[[#This Row],[Vendor_ID]])</f>
        <v>0</v>
      </c>
      <c r="N483" t="b">
        <f>LEN(TRIM(tbl_vendors[[#This Row],[Vendor_Name]]))=0</f>
        <v>0</v>
      </c>
      <c r="O483" t="b">
        <f>LEN(TRIM(tbl_vendors[[#This Row],[Email]]))=0</f>
        <v>0</v>
      </c>
      <c r="P483" t="b">
        <f>OR(ISERROR(FIND("@",tbl_vendors[[#This Row],[Email]])),ISERROR(FIND(".",tbl_vendors[[#This Row],[Email]])))</f>
        <v>0</v>
      </c>
      <c r="Q483" t="b">
        <f>ISNA(MATCH(tbl_vendors[[#This Row],[Country]],tbl_country[country],0))</f>
        <v>0</v>
      </c>
      <c r="R483" t="b">
        <f>ISNA(MATCH(tbl_vendors[[#This Row],[Currency]],tbl_country[currency],0))</f>
        <v>0</v>
      </c>
      <c r="S483" t="b">
        <f>_xlfn.XLOOKUP(tbl_vendors[[#This Row],[Country]],tbl_country[country],tbl_country[currency],"NotFound")&lt;&gt;tbl_vendors[[#This Row],[Currency]]</f>
        <v>0</v>
      </c>
      <c r="T483" t="b">
        <f>ISNA(MATCH(tbl_vendors[[#This Row],[Payment_Terms]],tbl_payment_terms[Payment_Terms],0))</f>
        <v>0</v>
      </c>
      <c r="U483" t="b">
        <f>ISNA(MATCH(tbl_vendors[[#This Row],[Status]],tbl_status[valid_status]))</f>
        <v>0</v>
      </c>
      <c r="V483" t="b">
        <f ca="1">tbl_vendors[[#This Row],[Created_Date]]&gt;TODAY()</f>
        <v>0</v>
      </c>
      <c r="W483" t="b">
        <f>tbl_vendors[[#This Row],[Updated_Date]]&lt;tbl_vendors[[#This Row],[Created_Date]]</f>
        <v>0</v>
      </c>
      <c r="X483" t="b">
        <f>COUNTIF(tbl_vendors[Vendor_Name],tbl_vendors[[#This Row],[Vendor_Name]])&gt;1</f>
        <v>0</v>
      </c>
      <c r="Y483" s="14" cm="1">
        <f t="array" aca="1" ref="Y483" ca="1">IFERROR(SUM(L483:X483*1),4)</f>
        <v>0</v>
      </c>
      <c r="Z483" t="str">
        <f ca="1">IF(tbl_vendors[[#This Row],[error_count]]&gt;0,"FAIL","PASS")</f>
        <v>PASS</v>
      </c>
    </row>
    <row r="484" spans="1:26" x14ac:dyDescent="0.3">
      <c r="A484" t="s">
        <v>1950</v>
      </c>
      <c r="B484" t="s">
        <v>1951</v>
      </c>
      <c r="C484" t="s">
        <v>29</v>
      </c>
      <c r="D484" t="s">
        <v>1952</v>
      </c>
      <c r="E484" t="s">
        <v>31</v>
      </c>
      <c r="F484" t="s">
        <v>16</v>
      </c>
      <c r="G484" t="s">
        <v>1953</v>
      </c>
      <c r="H484" t="s">
        <v>69</v>
      </c>
      <c r="I484" t="s">
        <v>19</v>
      </c>
      <c r="J484" s="1">
        <v>45108</v>
      </c>
      <c r="K484" s="1">
        <v>45844</v>
      </c>
      <c r="L484" t="b">
        <f>COUNTIF(tbl_vendors[Vendor_ID],tbl_vendors[[#This Row],[Vendor_ID]])&gt;1</f>
        <v>0</v>
      </c>
      <c r="M484" t="b">
        <f>ISBLANK(tbl_vendors[[#This Row],[Vendor_ID]])</f>
        <v>0</v>
      </c>
      <c r="N484" t="b">
        <f>LEN(TRIM(tbl_vendors[[#This Row],[Vendor_Name]]))=0</f>
        <v>0</v>
      </c>
      <c r="O484" t="b">
        <f>LEN(TRIM(tbl_vendors[[#This Row],[Email]]))=0</f>
        <v>0</v>
      </c>
      <c r="P484" t="b">
        <f>OR(ISERROR(FIND("@",tbl_vendors[[#This Row],[Email]])),ISERROR(FIND(".",tbl_vendors[[#This Row],[Email]])))</f>
        <v>0</v>
      </c>
      <c r="Q484" t="b">
        <f>ISNA(MATCH(tbl_vendors[[#This Row],[Country]],tbl_country[country],0))</f>
        <v>0</v>
      </c>
      <c r="R484" t="b">
        <f>ISNA(MATCH(tbl_vendors[[#This Row],[Currency]],tbl_country[currency],0))</f>
        <v>0</v>
      </c>
      <c r="S484" t="b">
        <f>_xlfn.XLOOKUP(tbl_vendors[[#This Row],[Country]],tbl_country[country],tbl_country[currency],"NotFound")&lt;&gt;tbl_vendors[[#This Row],[Currency]]</f>
        <v>0</v>
      </c>
      <c r="T484" t="b">
        <f>ISNA(MATCH(tbl_vendors[[#This Row],[Payment_Terms]],tbl_payment_terms[Payment_Terms],0))</f>
        <v>0</v>
      </c>
      <c r="U484" t="b">
        <f>ISNA(MATCH(tbl_vendors[[#This Row],[Status]],tbl_status[valid_status]))</f>
        <v>0</v>
      </c>
      <c r="V484" t="b">
        <f ca="1">tbl_vendors[[#This Row],[Created_Date]]&gt;TODAY()</f>
        <v>0</v>
      </c>
      <c r="W484" t="b">
        <f>tbl_vendors[[#This Row],[Updated_Date]]&lt;tbl_vendors[[#This Row],[Created_Date]]</f>
        <v>0</v>
      </c>
      <c r="X484" t="b">
        <f>COUNTIF(tbl_vendors[Vendor_Name],tbl_vendors[[#This Row],[Vendor_Name]])&gt;1</f>
        <v>0</v>
      </c>
      <c r="Y484" s="14" cm="1">
        <f t="array" aca="1" ref="Y484" ca="1">IFERROR(SUM(L484:X484*1),4)</f>
        <v>0</v>
      </c>
      <c r="Z484" t="str">
        <f ca="1">IF(tbl_vendors[[#This Row],[error_count]]&gt;0,"FAIL","PASS")</f>
        <v>PASS</v>
      </c>
    </row>
    <row r="485" spans="1:26" x14ac:dyDescent="0.3">
      <c r="A485" t="s">
        <v>1954</v>
      </c>
      <c r="B485" t="s">
        <v>1955</v>
      </c>
      <c r="C485" t="s">
        <v>56</v>
      </c>
      <c r="D485" t="s">
        <v>1956</v>
      </c>
      <c r="E485" t="s">
        <v>58</v>
      </c>
      <c r="F485" t="s">
        <v>16</v>
      </c>
      <c r="G485" t="s">
        <v>1957</v>
      </c>
      <c r="H485" t="s">
        <v>52</v>
      </c>
      <c r="I485" t="s">
        <v>19</v>
      </c>
      <c r="J485" s="1">
        <v>44838</v>
      </c>
      <c r="K485" s="1">
        <v>45497</v>
      </c>
      <c r="L485" t="b">
        <f>COUNTIF(tbl_vendors[Vendor_ID],tbl_vendors[[#This Row],[Vendor_ID]])&gt;1</f>
        <v>0</v>
      </c>
      <c r="M485" t="b">
        <f>ISBLANK(tbl_vendors[[#This Row],[Vendor_ID]])</f>
        <v>0</v>
      </c>
      <c r="N485" t="b">
        <f>LEN(TRIM(tbl_vendors[[#This Row],[Vendor_Name]]))=0</f>
        <v>0</v>
      </c>
      <c r="O485" t="b">
        <f>LEN(TRIM(tbl_vendors[[#This Row],[Email]]))=0</f>
        <v>0</v>
      </c>
      <c r="P485" t="b">
        <f>OR(ISERROR(FIND("@",tbl_vendors[[#This Row],[Email]])),ISERROR(FIND(".",tbl_vendors[[#This Row],[Email]])))</f>
        <v>0</v>
      </c>
      <c r="Q485" t="b">
        <f>ISNA(MATCH(tbl_vendors[[#This Row],[Country]],tbl_country[country],0))</f>
        <v>0</v>
      </c>
      <c r="R485" t="b">
        <f>ISNA(MATCH(tbl_vendors[[#This Row],[Currency]],tbl_country[currency],0))</f>
        <v>0</v>
      </c>
      <c r="S485" t="b">
        <f>_xlfn.XLOOKUP(tbl_vendors[[#This Row],[Country]],tbl_country[country],tbl_country[currency],"NotFound")&lt;&gt;tbl_vendors[[#This Row],[Currency]]</f>
        <v>0</v>
      </c>
      <c r="T485" t="b">
        <f>ISNA(MATCH(tbl_vendors[[#This Row],[Payment_Terms]],tbl_payment_terms[Payment_Terms],0))</f>
        <v>0</v>
      </c>
      <c r="U485" t="b">
        <f>ISNA(MATCH(tbl_vendors[[#This Row],[Status]],tbl_status[valid_status]))</f>
        <v>0</v>
      </c>
      <c r="V485" t="b">
        <f ca="1">tbl_vendors[[#This Row],[Created_Date]]&gt;TODAY()</f>
        <v>0</v>
      </c>
      <c r="W485" t="b">
        <f>tbl_vendors[[#This Row],[Updated_Date]]&lt;tbl_vendors[[#This Row],[Created_Date]]</f>
        <v>0</v>
      </c>
      <c r="X485" t="b">
        <f>COUNTIF(tbl_vendors[Vendor_Name],tbl_vendors[[#This Row],[Vendor_Name]])&gt;1</f>
        <v>0</v>
      </c>
      <c r="Y485" s="14" cm="1">
        <f t="array" aca="1" ref="Y485" ca="1">IFERROR(SUM(L485:X485*1),4)</f>
        <v>0</v>
      </c>
      <c r="Z485" t="str">
        <f ca="1">IF(tbl_vendors[[#This Row],[error_count]]&gt;0,"FAIL","PASS")</f>
        <v>PASS</v>
      </c>
    </row>
    <row r="486" spans="1:26" x14ac:dyDescent="0.3">
      <c r="A486" t="s">
        <v>1958</v>
      </c>
      <c r="B486" t="s">
        <v>1959</v>
      </c>
      <c r="C486" t="s">
        <v>56</v>
      </c>
      <c r="D486" t="s">
        <v>1960</v>
      </c>
      <c r="E486" t="s">
        <v>58</v>
      </c>
      <c r="F486" t="s">
        <v>40</v>
      </c>
      <c r="G486" t="s">
        <v>1961</v>
      </c>
      <c r="H486" t="s">
        <v>18</v>
      </c>
      <c r="I486" t="s">
        <v>26</v>
      </c>
      <c r="J486" s="1">
        <v>45474</v>
      </c>
      <c r="K486" s="1">
        <v>45668</v>
      </c>
      <c r="L486" t="b">
        <f>COUNTIF(tbl_vendors[Vendor_ID],tbl_vendors[[#This Row],[Vendor_ID]])&gt;1</f>
        <v>0</v>
      </c>
      <c r="M486" t="b">
        <f>ISBLANK(tbl_vendors[[#This Row],[Vendor_ID]])</f>
        <v>0</v>
      </c>
      <c r="N486" t="b">
        <f>LEN(TRIM(tbl_vendors[[#This Row],[Vendor_Name]]))=0</f>
        <v>0</v>
      </c>
      <c r="O486" t="b">
        <f>LEN(TRIM(tbl_vendors[[#This Row],[Email]]))=0</f>
        <v>0</v>
      </c>
      <c r="P486" t="b">
        <f>OR(ISERROR(FIND("@",tbl_vendors[[#This Row],[Email]])),ISERROR(FIND(".",tbl_vendors[[#This Row],[Email]])))</f>
        <v>0</v>
      </c>
      <c r="Q486" t="b">
        <f>ISNA(MATCH(tbl_vendors[[#This Row],[Country]],tbl_country[country],0))</f>
        <v>0</v>
      </c>
      <c r="R486" t="b">
        <f>ISNA(MATCH(tbl_vendors[[#This Row],[Currency]],tbl_country[currency],0))</f>
        <v>0</v>
      </c>
      <c r="S486" t="b">
        <f>_xlfn.XLOOKUP(tbl_vendors[[#This Row],[Country]],tbl_country[country],tbl_country[currency],"NotFound")&lt;&gt;tbl_vendors[[#This Row],[Currency]]</f>
        <v>0</v>
      </c>
      <c r="T486" t="b">
        <f>ISNA(MATCH(tbl_vendors[[#This Row],[Payment_Terms]],tbl_payment_terms[Payment_Terms],0))</f>
        <v>0</v>
      </c>
      <c r="U486" t="b">
        <f>ISNA(MATCH(tbl_vendors[[#This Row],[Status]],tbl_status[valid_status]))</f>
        <v>0</v>
      </c>
      <c r="V486" t="b">
        <f ca="1">tbl_vendors[[#This Row],[Created_Date]]&gt;TODAY()</f>
        <v>0</v>
      </c>
      <c r="W486" t="b">
        <f>tbl_vendors[[#This Row],[Updated_Date]]&lt;tbl_vendors[[#This Row],[Created_Date]]</f>
        <v>0</v>
      </c>
      <c r="X486" t="b">
        <f>COUNTIF(tbl_vendors[Vendor_Name],tbl_vendors[[#This Row],[Vendor_Name]])&gt;1</f>
        <v>0</v>
      </c>
      <c r="Y486" s="14" cm="1">
        <f t="array" aca="1" ref="Y486" ca="1">IFERROR(SUM(L486:X486*1),4)</f>
        <v>0</v>
      </c>
      <c r="Z486" t="str">
        <f ca="1">IF(tbl_vendors[[#This Row],[error_count]]&gt;0,"FAIL","PASS")</f>
        <v>PASS</v>
      </c>
    </row>
    <row r="487" spans="1:26" x14ac:dyDescent="0.3">
      <c r="A487" t="s">
        <v>1962</v>
      </c>
      <c r="B487" t="s">
        <v>1963</v>
      </c>
      <c r="C487" t="s">
        <v>13</v>
      </c>
      <c r="D487" t="s">
        <v>1964</v>
      </c>
      <c r="E487" t="s">
        <v>15</v>
      </c>
      <c r="F487" t="s">
        <v>16</v>
      </c>
      <c r="G487" t="s">
        <v>1965</v>
      </c>
      <c r="H487" t="s">
        <v>18</v>
      </c>
      <c r="I487" t="s">
        <v>19</v>
      </c>
      <c r="J487" s="1">
        <v>45197</v>
      </c>
      <c r="K487" s="1">
        <v>45652</v>
      </c>
      <c r="L487" t="b">
        <f>COUNTIF(tbl_vendors[Vendor_ID],tbl_vendors[[#This Row],[Vendor_ID]])&gt;1</f>
        <v>0</v>
      </c>
      <c r="M487" t="b">
        <f>ISBLANK(tbl_vendors[[#This Row],[Vendor_ID]])</f>
        <v>0</v>
      </c>
      <c r="N487" t="b">
        <f>LEN(TRIM(tbl_vendors[[#This Row],[Vendor_Name]]))=0</f>
        <v>0</v>
      </c>
      <c r="O487" t="b">
        <f>LEN(TRIM(tbl_vendors[[#This Row],[Email]]))=0</f>
        <v>0</v>
      </c>
      <c r="P487" t="b">
        <f>OR(ISERROR(FIND("@",tbl_vendors[[#This Row],[Email]])),ISERROR(FIND(".",tbl_vendors[[#This Row],[Email]])))</f>
        <v>0</v>
      </c>
      <c r="Q487" t="b">
        <f>ISNA(MATCH(tbl_vendors[[#This Row],[Country]],tbl_country[country],0))</f>
        <v>0</v>
      </c>
      <c r="R487" t="b">
        <f>ISNA(MATCH(tbl_vendors[[#This Row],[Currency]],tbl_country[currency],0))</f>
        <v>1</v>
      </c>
      <c r="S487" t="b">
        <f>_xlfn.XLOOKUP(tbl_vendors[[#This Row],[Country]],tbl_country[country],tbl_country[currency],"NotFound")&lt;&gt;tbl_vendors[[#This Row],[Currency]]</f>
        <v>1</v>
      </c>
      <c r="T487" t="b">
        <f>ISNA(MATCH(tbl_vendors[[#This Row],[Payment_Terms]],tbl_payment_terms[Payment_Terms],0))</f>
        <v>0</v>
      </c>
      <c r="U487" t="b">
        <f>ISNA(MATCH(tbl_vendors[[#This Row],[Status]],tbl_status[valid_status]))</f>
        <v>0</v>
      </c>
      <c r="V487" t="b">
        <f ca="1">tbl_vendors[[#This Row],[Created_Date]]&gt;TODAY()</f>
        <v>0</v>
      </c>
      <c r="W487" t="b">
        <f>tbl_vendors[[#This Row],[Updated_Date]]&lt;tbl_vendors[[#This Row],[Created_Date]]</f>
        <v>0</v>
      </c>
      <c r="X487" t="b">
        <f>COUNTIF(tbl_vendors[Vendor_Name],tbl_vendors[[#This Row],[Vendor_Name]])&gt;1</f>
        <v>0</v>
      </c>
      <c r="Y487" s="14" cm="1">
        <f t="array" aca="1" ref="Y487" ca="1">IFERROR(SUM(L487:X487*1),4)</f>
        <v>2</v>
      </c>
      <c r="Z487" t="str">
        <f ca="1">IF(tbl_vendors[[#This Row],[error_count]]&gt;0,"FAIL","PASS")</f>
        <v>FAIL</v>
      </c>
    </row>
    <row r="488" spans="1:26" x14ac:dyDescent="0.3">
      <c r="A488" t="s">
        <v>1966</v>
      </c>
      <c r="B488" t="s">
        <v>1967</v>
      </c>
      <c r="C488" t="s">
        <v>37</v>
      </c>
      <c r="D488" t="s">
        <v>1968</v>
      </c>
      <c r="E488" t="s">
        <v>39</v>
      </c>
      <c r="F488" t="s">
        <v>23</v>
      </c>
      <c r="H488" t="s">
        <v>25</v>
      </c>
      <c r="I488" t="s">
        <v>53</v>
      </c>
      <c r="J488" s="1">
        <v>45231</v>
      </c>
      <c r="K488" s="1">
        <v>45479</v>
      </c>
      <c r="L488" t="b">
        <f>COUNTIF(tbl_vendors[Vendor_ID],tbl_vendors[[#This Row],[Vendor_ID]])&gt;1</f>
        <v>0</v>
      </c>
      <c r="M488" t="b">
        <f>ISBLANK(tbl_vendors[[#This Row],[Vendor_ID]])</f>
        <v>0</v>
      </c>
      <c r="N488" t="b">
        <f>LEN(TRIM(tbl_vendors[[#This Row],[Vendor_Name]]))=0</f>
        <v>0</v>
      </c>
      <c r="O488" t="b">
        <f>LEN(TRIM(tbl_vendors[[#This Row],[Email]]))=0</f>
        <v>1</v>
      </c>
      <c r="P488" t="b">
        <f>OR(ISERROR(FIND("@",tbl_vendors[[#This Row],[Email]])),ISERROR(FIND(".",tbl_vendors[[#This Row],[Email]])))</f>
        <v>1</v>
      </c>
      <c r="Q488" t="b">
        <f>ISNA(MATCH(tbl_vendors[[#This Row],[Country]],tbl_country[country],0))</f>
        <v>0</v>
      </c>
      <c r="R488" t="b">
        <f>ISNA(MATCH(tbl_vendors[[#This Row],[Currency]],tbl_country[currency],0))</f>
        <v>0</v>
      </c>
      <c r="S488" t="b">
        <f>_xlfn.XLOOKUP(tbl_vendors[[#This Row],[Country]],tbl_country[country],tbl_country[currency],"NotFound")&lt;&gt;tbl_vendors[[#This Row],[Currency]]</f>
        <v>0</v>
      </c>
      <c r="T488" t="b">
        <f>ISNA(MATCH(tbl_vendors[[#This Row],[Payment_Terms]],tbl_payment_terms[Payment_Terms],0))</f>
        <v>0</v>
      </c>
      <c r="U488" t="b">
        <f>ISNA(MATCH(tbl_vendors[[#This Row],[Status]],tbl_status[valid_status]))</f>
        <v>1</v>
      </c>
      <c r="V488" t="b">
        <f ca="1">tbl_vendors[[#This Row],[Created_Date]]&gt;TODAY()</f>
        <v>0</v>
      </c>
      <c r="W488" t="b">
        <f>tbl_vendors[[#This Row],[Updated_Date]]&lt;tbl_vendors[[#This Row],[Created_Date]]</f>
        <v>0</v>
      </c>
      <c r="X488" t="b">
        <f>COUNTIF(tbl_vendors[Vendor_Name],tbl_vendors[[#This Row],[Vendor_Name]])&gt;1</f>
        <v>0</v>
      </c>
      <c r="Y488" s="14" cm="1">
        <f t="array" aca="1" ref="Y488" ca="1">IFERROR(SUM(L488:X488*1),4)</f>
        <v>3</v>
      </c>
      <c r="Z488" t="str">
        <f ca="1">IF(tbl_vendors[[#This Row],[error_count]]&gt;0,"FAIL","PASS")</f>
        <v>FAIL</v>
      </c>
    </row>
    <row r="489" spans="1:26" x14ac:dyDescent="0.3">
      <c r="A489" t="s">
        <v>1969</v>
      </c>
      <c r="B489" t="s">
        <v>1970</v>
      </c>
      <c r="C489" t="s">
        <v>56</v>
      </c>
      <c r="D489" t="s">
        <v>1971</v>
      </c>
      <c r="E489" t="s">
        <v>58</v>
      </c>
      <c r="F489" t="s">
        <v>23</v>
      </c>
      <c r="G489" t="s">
        <v>1972</v>
      </c>
      <c r="H489" t="s">
        <v>69</v>
      </c>
      <c r="I489" t="s">
        <v>53</v>
      </c>
      <c r="J489" s="1">
        <v>45254</v>
      </c>
      <c r="K489" s="1">
        <v>45633</v>
      </c>
      <c r="L489" t="b">
        <f>COUNTIF(tbl_vendors[Vendor_ID],tbl_vendors[[#This Row],[Vendor_ID]])&gt;1</f>
        <v>0</v>
      </c>
      <c r="M489" t="b">
        <f>ISBLANK(tbl_vendors[[#This Row],[Vendor_ID]])</f>
        <v>0</v>
      </c>
      <c r="N489" t="b">
        <f>LEN(TRIM(tbl_vendors[[#This Row],[Vendor_Name]]))=0</f>
        <v>0</v>
      </c>
      <c r="O489" t="b">
        <f>LEN(TRIM(tbl_vendors[[#This Row],[Email]]))=0</f>
        <v>0</v>
      </c>
      <c r="P489" t="b">
        <f>OR(ISERROR(FIND("@",tbl_vendors[[#This Row],[Email]])),ISERROR(FIND(".",tbl_vendors[[#This Row],[Email]])))</f>
        <v>0</v>
      </c>
      <c r="Q489" t="b">
        <f>ISNA(MATCH(tbl_vendors[[#This Row],[Country]],tbl_country[country],0))</f>
        <v>0</v>
      </c>
      <c r="R489" t="b">
        <f>ISNA(MATCH(tbl_vendors[[#This Row],[Currency]],tbl_country[currency],0))</f>
        <v>0</v>
      </c>
      <c r="S489" t="b">
        <f>_xlfn.XLOOKUP(tbl_vendors[[#This Row],[Country]],tbl_country[country],tbl_country[currency],"NotFound")&lt;&gt;tbl_vendors[[#This Row],[Currency]]</f>
        <v>0</v>
      </c>
      <c r="T489" t="b">
        <f>ISNA(MATCH(tbl_vendors[[#This Row],[Payment_Terms]],tbl_payment_terms[Payment_Terms],0))</f>
        <v>0</v>
      </c>
      <c r="U489" t="b">
        <f>ISNA(MATCH(tbl_vendors[[#This Row],[Status]],tbl_status[valid_status]))</f>
        <v>1</v>
      </c>
      <c r="V489" t="b">
        <f ca="1">tbl_vendors[[#This Row],[Created_Date]]&gt;TODAY()</f>
        <v>0</v>
      </c>
      <c r="W489" t="b">
        <f>tbl_vendors[[#This Row],[Updated_Date]]&lt;tbl_vendors[[#This Row],[Created_Date]]</f>
        <v>0</v>
      </c>
      <c r="X489" t="b">
        <f>COUNTIF(tbl_vendors[Vendor_Name],tbl_vendors[[#This Row],[Vendor_Name]])&gt;1</f>
        <v>0</v>
      </c>
      <c r="Y489" s="14" cm="1">
        <f t="array" aca="1" ref="Y489" ca="1">IFERROR(SUM(L489:X489*1),4)</f>
        <v>1</v>
      </c>
      <c r="Z489" t="str">
        <f ca="1">IF(tbl_vendors[[#This Row],[error_count]]&gt;0,"FAIL","PASS")</f>
        <v>FAIL</v>
      </c>
    </row>
    <row r="490" spans="1:26" x14ac:dyDescent="0.3">
      <c r="A490" t="s">
        <v>1973</v>
      </c>
      <c r="B490" t="s">
        <v>1974</v>
      </c>
      <c r="C490" t="s">
        <v>79</v>
      </c>
      <c r="D490" t="s">
        <v>1975</v>
      </c>
      <c r="E490" t="s">
        <v>39</v>
      </c>
      <c r="F490" t="s">
        <v>32</v>
      </c>
      <c r="G490" t="s">
        <v>1976</v>
      </c>
      <c r="H490" t="s">
        <v>18</v>
      </c>
      <c r="I490" t="s">
        <v>26</v>
      </c>
      <c r="J490" s="1">
        <v>45204</v>
      </c>
      <c r="K490" s="1">
        <v>45379</v>
      </c>
      <c r="L490" t="b">
        <f>COUNTIF(tbl_vendors[Vendor_ID],tbl_vendors[[#This Row],[Vendor_ID]])&gt;1</f>
        <v>0</v>
      </c>
      <c r="M490" t="b">
        <f>ISBLANK(tbl_vendors[[#This Row],[Vendor_ID]])</f>
        <v>0</v>
      </c>
      <c r="N490" t="b">
        <f>LEN(TRIM(tbl_vendors[[#This Row],[Vendor_Name]]))=0</f>
        <v>0</v>
      </c>
      <c r="O490" t="b">
        <f>LEN(TRIM(tbl_vendors[[#This Row],[Email]]))=0</f>
        <v>0</v>
      </c>
      <c r="P490" t="b">
        <f>OR(ISERROR(FIND("@",tbl_vendors[[#This Row],[Email]])),ISERROR(FIND(".",tbl_vendors[[#This Row],[Email]])))</f>
        <v>0</v>
      </c>
      <c r="Q490" t="b">
        <f>ISNA(MATCH(tbl_vendors[[#This Row],[Country]],tbl_country[country],0))</f>
        <v>0</v>
      </c>
      <c r="R490" t="b">
        <f>ISNA(MATCH(tbl_vendors[[#This Row],[Currency]],tbl_country[currency],0))</f>
        <v>0</v>
      </c>
      <c r="S490" t="b">
        <f>_xlfn.XLOOKUP(tbl_vendors[[#This Row],[Country]],tbl_country[country],tbl_country[currency],"NotFound")&lt;&gt;tbl_vendors[[#This Row],[Currency]]</f>
        <v>0</v>
      </c>
      <c r="T490" t="b">
        <f>ISNA(MATCH(tbl_vendors[[#This Row],[Payment_Terms]],tbl_payment_terms[Payment_Terms],0))</f>
        <v>0</v>
      </c>
      <c r="U490" t="b">
        <f>ISNA(MATCH(tbl_vendors[[#This Row],[Status]],tbl_status[valid_status]))</f>
        <v>0</v>
      </c>
      <c r="V490" t="b">
        <f ca="1">tbl_vendors[[#This Row],[Created_Date]]&gt;TODAY()</f>
        <v>0</v>
      </c>
      <c r="W490" t="b">
        <f>tbl_vendors[[#This Row],[Updated_Date]]&lt;tbl_vendors[[#This Row],[Created_Date]]</f>
        <v>0</v>
      </c>
      <c r="X490" t="b">
        <f>COUNTIF(tbl_vendors[Vendor_Name],tbl_vendors[[#This Row],[Vendor_Name]])&gt;1</f>
        <v>0</v>
      </c>
      <c r="Y490" s="14" cm="1">
        <f t="array" aca="1" ref="Y490" ca="1">IFERROR(SUM(L490:X490*1),4)</f>
        <v>0</v>
      </c>
      <c r="Z490" t="str">
        <f ca="1">IF(tbl_vendors[[#This Row],[error_count]]&gt;0,"FAIL","PASS")</f>
        <v>PASS</v>
      </c>
    </row>
    <row r="491" spans="1:26" x14ac:dyDescent="0.3">
      <c r="A491" t="s">
        <v>1977</v>
      </c>
      <c r="B491" t="s">
        <v>1978</v>
      </c>
      <c r="C491" t="s">
        <v>72</v>
      </c>
      <c r="D491" t="s">
        <v>1979</v>
      </c>
      <c r="E491" t="s">
        <v>74</v>
      </c>
      <c r="F491" t="s">
        <v>75</v>
      </c>
      <c r="G491" t="s">
        <v>1980</v>
      </c>
      <c r="H491" t="s">
        <v>69</v>
      </c>
      <c r="I491" t="s">
        <v>53</v>
      </c>
      <c r="J491" s="1">
        <v>44855</v>
      </c>
      <c r="K491" s="1">
        <v>44934</v>
      </c>
      <c r="L491" t="b">
        <f>COUNTIF(tbl_vendors[Vendor_ID],tbl_vendors[[#This Row],[Vendor_ID]])&gt;1</f>
        <v>0</v>
      </c>
      <c r="M491" t="b">
        <f>ISBLANK(tbl_vendors[[#This Row],[Vendor_ID]])</f>
        <v>0</v>
      </c>
      <c r="N491" t="b">
        <f>LEN(TRIM(tbl_vendors[[#This Row],[Vendor_Name]]))=0</f>
        <v>0</v>
      </c>
      <c r="O491" t="b">
        <f>LEN(TRIM(tbl_vendors[[#This Row],[Email]]))=0</f>
        <v>0</v>
      </c>
      <c r="P491" t="b">
        <f>OR(ISERROR(FIND("@",tbl_vendors[[#This Row],[Email]])),ISERROR(FIND(".",tbl_vendors[[#This Row],[Email]])))</f>
        <v>0</v>
      </c>
      <c r="Q491" t="b">
        <f>ISNA(MATCH(tbl_vendors[[#This Row],[Country]],tbl_country[country],0))</f>
        <v>0</v>
      </c>
      <c r="R491" t="b">
        <f>ISNA(MATCH(tbl_vendors[[#This Row],[Currency]],tbl_country[currency],0))</f>
        <v>1</v>
      </c>
      <c r="S491" t="b">
        <f>_xlfn.XLOOKUP(tbl_vendors[[#This Row],[Country]],tbl_country[country],tbl_country[currency],"NotFound")&lt;&gt;tbl_vendors[[#This Row],[Currency]]</f>
        <v>1</v>
      </c>
      <c r="T491" t="b">
        <f>ISNA(MATCH(tbl_vendors[[#This Row],[Payment_Terms]],tbl_payment_terms[Payment_Terms],0))</f>
        <v>0</v>
      </c>
      <c r="U491" t="b">
        <f>ISNA(MATCH(tbl_vendors[[#This Row],[Status]],tbl_status[valid_status]))</f>
        <v>1</v>
      </c>
      <c r="V491" t="b">
        <f ca="1">tbl_vendors[[#This Row],[Created_Date]]&gt;TODAY()</f>
        <v>0</v>
      </c>
      <c r="W491" t="b">
        <f>tbl_vendors[[#This Row],[Updated_Date]]&lt;tbl_vendors[[#This Row],[Created_Date]]</f>
        <v>0</v>
      </c>
      <c r="X491" t="b">
        <f>COUNTIF(tbl_vendors[Vendor_Name],tbl_vendors[[#This Row],[Vendor_Name]])&gt;1</f>
        <v>0</v>
      </c>
      <c r="Y491" s="14" cm="1">
        <f t="array" aca="1" ref="Y491" ca="1">IFERROR(SUM(L491:X491*1),4)</f>
        <v>3</v>
      </c>
      <c r="Z491" t="str">
        <f ca="1">IF(tbl_vendors[[#This Row],[error_count]]&gt;0,"FAIL","PASS")</f>
        <v>FAIL</v>
      </c>
    </row>
    <row r="492" spans="1:26" x14ac:dyDescent="0.3">
      <c r="A492" t="s">
        <v>1981</v>
      </c>
      <c r="B492" t="s">
        <v>1982</v>
      </c>
      <c r="C492" t="s">
        <v>13</v>
      </c>
      <c r="D492" t="s">
        <v>1983</v>
      </c>
      <c r="E492" t="s">
        <v>15</v>
      </c>
      <c r="F492" t="s">
        <v>32</v>
      </c>
      <c r="G492" t="s">
        <v>1984</v>
      </c>
      <c r="H492" t="s">
        <v>34</v>
      </c>
      <c r="I492" t="s">
        <v>19</v>
      </c>
      <c r="J492" s="1">
        <v>45152</v>
      </c>
      <c r="K492" s="1">
        <v>45552</v>
      </c>
      <c r="L492" t="b">
        <f>COUNTIF(tbl_vendors[Vendor_ID],tbl_vendors[[#This Row],[Vendor_ID]])&gt;1</f>
        <v>0</v>
      </c>
      <c r="M492" t="b">
        <f>ISBLANK(tbl_vendors[[#This Row],[Vendor_ID]])</f>
        <v>0</v>
      </c>
      <c r="N492" t="b">
        <f>LEN(TRIM(tbl_vendors[[#This Row],[Vendor_Name]]))=0</f>
        <v>0</v>
      </c>
      <c r="O492" t="b">
        <f>LEN(TRIM(tbl_vendors[[#This Row],[Email]]))=0</f>
        <v>0</v>
      </c>
      <c r="P492" t="b">
        <f>OR(ISERROR(FIND("@",tbl_vendors[[#This Row],[Email]])),ISERROR(FIND(".",tbl_vendors[[#This Row],[Email]])))</f>
        <v>0</v>
      </c>
      <c r="Q492" t="b">
        <f>ISNA(MATCH(tbl_vendors[[#This Row],[Country]],tbl_country[country],0))</f>
        <v>0</v>
      </c>
      <c r="R492" t="b">
        <f>ISNA(MATCH(tbl_vendors[[#This Row],[Currency]],tbl_country[currency],0))</f>
        <v>1</v>
      </c>
      <c r="S492" t="b">
        <f>_xlfn.XLOOKUP(tbl_vendors[[#This Row],[Country]],tbl_country[country],tbl_country[currency],"NotFound")&lt;&gt;tbl_vendors[[#This Row],[Currency]]</f>
        <v>1</v>
      </c>
      <c r="T492" t="b">
        <f>ISNA(MATCH(tbl_vendors[[#This Row],[Payment_Terms]],tbl_payment_terms[Payment_Terms],0))</f>
        <v>0</v>
      </c>
      <c r="U492" t="b">
        <f>ISNA(MATCH(tbl_vendors[[#This Row],[Status]],tbl_status[valid_status]))</f>
        <v>0</v>
      </c>
      <c r="V492" t="b">
        <f ca="1">tbl_vendors[[#This Row],[Created_Date]]&gt;TODAY()</f>
        <v>0</v>
      </c>
      <c r="W492" t="b">
        <f>tbl_vendors[[#This Row],[Updated_Date]]&lt;tbl_vendors[[#This Row],[Created_Date]]</f>
        <v>0</v>
      </c>
      <c r="X492" t="b">
        <f>COUNTIF(tbl_vendors[Vendor_Name],tbl_vendors[[#This Row],[Vendor_Name]])&gt;1</f>
        <v>0</v>
      </c>
      <c r="Y492" s="14" cm="1">
        <f t="array" aca="1" ref="Y492" ca="1">IFERROR(SUM(L492:X492*1),4)</f>
        <v>2</v>
      </c>
      <c r="Z492" t="str">
        <f ca="1">IF(tbl_vendors[[#This Row],[error_count]]&gt;0,"FAIL","PASS")</f>
        <v>FAIL</v>
      </c>
    </row>
    <row r="493" spans="1:26" x14ac:dyDescent="0.3">
      <c r="A493" t="s">
        <v>1985</v>
      </c>
      <c r="B493" t="s">
        <v>1986</v>
      </c>
      <c r="C493" t="s">
        <v>37</v>
      </c>
      <c r="D493" t="s">
        <v>1987</v>
      </c>
      <c r="E493" t="s">
        <v>39</v>
      </c>
      <c r="F493" t="s">
        <v>75</v>
      </c>
      <c r="G493" t="s">
        <v>1988</v>
      </c>
      <c r="H493" t="s">
        <v>34</v>
      </c>
      <c r="I493" t="s">
        <v>19</v>
      </c>
      <c r="J493" s="1">
        <v>44987</v>
      </c>
      <c r="K493" s="1">
        <v>46029</v>
      </c>
      <c r="L493" t="b">
        <f>COUNTIF(tbl_vendors[Vendor_ID],tbl_vendors[[#This Row],[Vendor_ID]])&gt;1</f>
        <v>0</v>
      </c>
      <c r="M493" t="b">
        <f>ISBLANK(tbl_vendors[[#This Row],[Vendor_ID]])</f>
        <v>0</v>
      </c>
      <c r="N493" t="b">
        <f>LEN(TRIM(tbl_vendors[[#This Row],[Vendor_Name]]))=0</f>
        <v>0</v>
      </c>
      <c r="O493" t="b">
        <f>LEN(TRIM(tbl_vendors[[#This Row],[Email]]))=0</f>
        <v>0</v>
      </c>
      <c r="P493" t="b">
        <f>OR(ISERROR(FIND("@",tbl_vendors[[#This Row],[Email]])),ISERROR(FIND(".",tbl_vendors[[#This Row],[Email]])))</f>
        <v>0</v>
      </c>
      <c r="Q493" t="b">
        <f>ISNA(MATCH(tbl_vendors[[#This Row],[Country]],tbl_country[country],0))</f>
        <v>0</v>
      </c>
      <c r="R493" t="b">
        <f>ISNA(MATCH(tbl_vendors[[#This Row],[Currency]],tbl_country[currency],0))</f>
        <v>0</v>
      </c>
      <c r="S493" t="b">
        <f>_xlfn.XLOOKUP(tbl_vendors[[#This Row],[Country]],tbl_country[country],tbl_country[currency],"NotFound")&lt;&gt;tbl_vendors[[#This Row],[Currency]]</f>
        <v>0</v>
      </c>
      <c r="T493" t="b">
        <f>ISNA(MATCH(tbl_vendors[[#This Row],[Payment_Terms]],tbl_payment_terms[Payment_Terms],0))</f>
        <v>0</v>
      </c>
      <c r="U493" t="b">
        <f>ISNA(MATCH(tbl_vendors[[#This Row],[Status]],tbl_status[valid_status]))</f>
        <v>0</v>
      </c>
      <c r="V493" t="b">
        <f ca="1">tbl_vendors[[#This Row],[Created_Date]]&gt;TODAY()</f>
        <v>0</v>
      </c>
      <c r="W493" t="b">
        <f>tbl_vendors[[#This Row],[Updated_Date]]&lt;tbl_vendors[[#This Row],[Created_Date]]</f>
        <v>0</v>
      </c>
      <c r="X493" t="b">
        <f>COUNTIF(tbl_vendors[Vendor_Name],tbl_vendors[[#This Row],[Vendor_Name]])&gt;1</f>
        <v>0</v>
      </c>
      <c r="Y493" s="14" cm="1">
        <f t="array" aca="1" ref="Y493" ca="1">IFERROR(SUM(L493:X493*1),4)</f>
        <v>0</v>
      </c>
      <c r="Z493" t="str">
        <f ca="1">IF(tbl_vendors[[#This Row],[error_count]]&gt;0,"FAIL","PASS")</f>
        <v>PASS</v>
      </c>
    </row>
    <row r="494" spans="1:26" x14ac:dyDescent="0.3">
      <c r="A494" t="s">
        <v>1989</v>
      </c>
      <c r="B494" t="s">
        <v>1990</v>
      </c>
      <c r="C494" t="s">
        <v>66</v>
      </c>
      <c r="D494" t="s">
        <v>1991</v>
      </c>
      <c r="E494" t="s">
        <v>67</v>
      </c>
      <c r="F494" t="s">
        <v>16</v>
      </c>
      <c r="G494" t="s">
        <v>1992</v>
      </c>
      <c r="H494" t="s">
        <v>47</v>
      </c>
      <c r="I494" t="s">
        <v>26</v>
      </c>
      <c r="J494" s="1">
        <v>44476</v>
      </c>
      <c r="K494" s="1">
        <v>45918</v>
      </c>
      <c r="L494" t="b">
        <f>COUNTIF(tbl_vendors[Vendor_ID],tbl_vendors[[#This Row],[Vendor_ID]])&gt;1</f>
        <v>0</v>
      </c>
      <c r="M494" t="b">
        <f>ISBLANK(tbl_vendors[[#This Row],[Vendor_ID]])</f>
        <v>0</v>
      </c>
      <c r="N494" t="b">
        <f>LEN(TRIM(tbl_vendors[[#This Row],[Vendor_Name]]))=0</f>
        <v>0</v>
      </c>
      <c r="O494" t="b">
        <f>LEN(TRIM(tbl_vendors[[#This Row],[Email]]))=0</f>
        <v>0</v>
      </c>
      <c r="P494" t="b">
        <f>OR(ISERROR(FIND("@",tbl_vendors[[#This Row],[Email]])),ISERROR(FIND(".",tbl_vendors[[#This Row],[Email]])))</f>
        <v>0</v>
      </c>
      <c r="Q494" t="b">
        <f>ISNA(MATCH(tbl_vendors[[#This Row],[Country]],tbl_country[country],0))</f>
        <v>0</v>
      </c>
      <c r="R494" t="b">
        <f>ISNA(MATCH(tbl_vendors[[#This Row],[Currency]],tbl_country[currency],0))</f>
        <v>0</v>
      </c>
      <c r="S494" t="b">
        <f>_xlfn.XLOOKUP(tbl_vendors[[#This Row],[Country]],tbl_country[country],tbl_country[currency],"NotFound")&lt;&gt;tbl_vendors[[#This Row],[Currency]]</f>
        <v>0</v>
      </c>
      <c r="T494" t="b">
        <f>ISNA(MATCH(tbl_vendors[[#This Row],[Payment_Terms]],tbl_payment_terms[Payment_Terms],0))</f>
        <v>0</v>
      </c>
      <c r="U494" t="b">
        <f>ISNA(MATCH(tbl_vendors[[#This Row],[Status]],tbl_status[valid_status]))</f>
        <v>0</v>
      </c>
      <c r="V494" t="b">
        <f ca="1">tbl_vendors[[#This Row],[Created_Date]]&gt;TODAY()</f>
        <v>0</v>
      </c>
      <c r="W494" t="b">
        <f>tbl_vendors[[#This Row],[Updated_Date]]&lt;tbl_vendors[[#This Row],[Created_Date]]</f>
        <v>0</v>
      </c>
      <c r="X494" t="b">
        <f>COUNTIF(tbl_vendors[Vendor_Name],tbl_vendors[[#This Row],[Vendor_Name]])&gt;1</f>
        <v>0</v>
      </c>
      <c r="Y494" s="14" cm="1">
        <f t="array" aca="1" ref="Y494" ca="1">IFERROR(SUM(L494:X494*1),4)</f>
        <v>0</v>
      </c>
      <c r="Z494" t="str">
        <f ca="1">IF(tbl_vendors[[#This Row],[error_count]]&gt;0,"FAIL","PASS")</f>
        <v>PASS</v>
      </c>
    </row>
    <row r="495" spans="1:26" x14ac:dyDescent="0.3">
      <c r="A495" t="s">
        <v>1993</v>
      </c>
      <c r="B495" t="s">
        <v>1994</v>
      </c>
      <c r="C495" t="s">
        <v>72</v>
      </c>
      <c r="D495" t="s">
        <v>1995</v>
      </c>
      <c r="E495" t="s">
        <v>74</v>
      </c>
      <c r="F495" t="s">
        <v>16</v>
      </c>
      <c r="G495" t="s">
        <v>1996</v>
      </c>
      <c r="H495" t="s">
        <v>69</v>
      </c>
      <c r="I495" t="s">
        <v>53</v>
      </c>
      <c r="J495" s="1">
        <v>45686</v>
      </c>
      <c r="K495" s="1">
        <v>46141</v>
      </c>
      <c r="L495" t="b">
        <f>COUNTIF(tbl_vendors[Vendor_ID],tbl_vendors[[#This Row],[Vendor_ID]])&gt;1</f>
        <v>0</v>
      </c>
      <c r="M495" t="b">
        <f>ISBLANK(tbl_vendors[[#This Row],[Vendor_ID]])</f>
        <v>0</v>
      </c>
      <c r="N495" t="b">
        <f>LEN(TRIM(tbl_vendors[[#This Row],[Vendor_Name]]))=0</f>
        <v>0</v>
      </c>
      <c r="O495" t="b">
        <f>LEN(TRIM(tbl_vendors[[#This Row],[Email]]))=0</f>
        <v>0</v>
      </c>
      <c r="P495" t="b">
        <f>OR(ISERROR(FIND("@",tbl_vendors[[#This Row],[Email]])),ISERROR(FIND(".",tbl_vendors[[#This Row],[Email]])))</f>
        <v>0</v>
      </c>
      <c r="Q495" t="b">
        <f>ISNA(MATCH(tbl_vendors[[#This Row],[Country]],tbl_country[country],0))</f>
        <v>0</v>
      </c>
      <c r="R495" t="b">
        <f>ISNA(MATCH(tbl_vendors[[#This Row],[Currency]],tbl_country[currency],0))</f>
        <v>1</v>
      </c>
      <c r="S495" t="b">
        <f>_xlfn.XLOOKUP(tbl_vendors[[#This Row],[Country]],tbl_country[country],tbl_country[currency],"NotFound")&lt;&gt;tbl_vendors[[#This Row],[Currency]]</f>
        <v>1</v>
      </c>
      <c r="T495" t="b">
        <f>ISNA(MATCH(tbl_vendors[[#This Row],[Payment_Terms]],tbl_payment_terms[Payment_Terms],0))</f>
        <v>0</v>
      </c>
      <c r="U495" t="b">
        <f>ISNA(MATCH(tbl_vendors[[#This Row],[Status]],tbl_status[valid_status]))</f>
        <v>1</v>
      </c>
      <c r="V495" t="b">
        <f ca="1">tbl_vendors[[#This Row],[Created_Date]]&gt;TODAY()</f>
        <v>0</v>
      </c>
      <c r="W495" t="b">
        <f>tbl_vendors[[#This Row],[Updated_Date]]&lt;tbl_vendors[[#This Row],[Created_Date]]</f>
        <v>0</v>
      </c>
      <c r="X495" t="b">
        <f>COUNTIF(tbl_vendors[Vendor_Name],tbl_vendors[[#This Row],[Vendor_Name]])&gt;1</f>
        <v>0</v>
      </c>
      <c r="Y495" s="14" cm="1">
        <f t="array" aca="1" ref="Y495" ca="1">IFERROR(SUM(L495:X495*1),4)</f>
        <v>3</v>
      </c>
      <c r="Z495" t="str">
        <f ca="1">IF(tbl_vendors[[#This Row],[error_count]]&gt;0,"FAIL","PASS")</f>
        <v>FAIL</v>
      </c>
    </row>
    <row r="496" spans="1:26" x14ac:dyDescent="0.3">
      <c r="A496" t="s">
        <v>1997</v>
      </c>
      <c r="B496" t="s">
        <v>1998</v>
      </c>
      <c r="C496" t="s">
        <v>13</v>
      </c>
      <c r="D496" t="s">
        <v>1999</v>
      </c>
      <c r="E496" t="s">
        <v>15</v>
      </c>
      <c r="F496" t="s">
        <v>16</v>
      </c>
      <c r="G496" t="s">
        <v>2000</v>
      </c>
      <c r="H496" t="s">
        <v>47</v>
      </c>
      <c r="I496" t="s">
        <v>26</v>
      </c>
      <c r="J496" s="1">
        <v>45900</v>
      </c>
      <c r="K496" s="1">
        <v>45906</v>
      </c>
      <c r="L496" t="b">
        <f>COUNTIF(tbl_vendors[Vendor_ID],tbl_vendors[[#This Row],[Vendor_ID]])&gt;1</f>
        <v>0</v>
      </c>
      <c r="M496" t="b">
        <f>ISBLANK(tbl_vendors[[#This Row],[Vendor_ID]])</f>
        <v>0</v>
      </c>
      <c r="N496" t="b">
        <f>LEN(TRIM(tbl_vendors[[#This Row],[Vendor_Name]]))=0</f>
        <v>0</v>
      </c>
      <c r="O496" t="b">
        <f>LEN(TRIM(tbl_vendors[[#This Row],[Email]]))=0</f>
        <v>0</v>
      </c>
      <c r="P496" t="b">
        <f>OR(ISERROR(FIND("@",tbl_vendors[[#This Row],[Email]])),ISERROR(FIND(".",tbl_vendors[[#This Row],[Email]])))</f>
        <v>0</v>
      </c>
      <c r="Q496" t="b">
        <f>ISNA(MATCH(tbl_vendors[[#This Row],[Country]],tbl_country[country],0))</f>
        <v>0</v>
      </c>
      <c r="R496" t="b">
        <f>ISNA(MATCH(tbl_vendors[[#This Row],[Currency]],tbl_country[currency],0))</f>
        <v>1</v>
      </c>
      <c r="S496" t="b">
        <f>_xlfn.XLOOKUP(tbl_vendors[[#This Row],[Country]],tbl_country[country],tbl_country[currency],"NotFound")&lt;&gt;tbl_vendors[[#This Row],[Currency]]</f>
        <v>1</v>
      </c>
      <c r="T496" t="b">
        <f>ISNA(MATCH(tbl_vendors[[#This Row],[Payment_Terms]],tbl_payment_terms[Payment_Terms],0))</f>
        <v>0</v>
      </c>
      <c r="U496" t="b">
        <f>ISNA(MATCH(tbl_vendors[[#This Row],[Status]],tbl_status[valid_status]))</f>
        <v>0</v>
      </c>
      <c r="V496" t="b">
        <f ca="1">tbl_vendors[[#This Row],[Created_Date]]&gt;TODAY()</f>
        <v>0</v>
      </c>
      <c r="W496" t="b">
        <f>tbl_vendors[[#This Row],[Updated_Date]]&lt;tbl_vendors[[#This Row],[Created_Date]]</f>
        <v>0</v>
      </c>
      <c r="X496" t="b">
        <f>COUNTIF(tbl_vendors[Vendor_Name],tbl_vendors[[#This Row],[Vendor_Name]])&gt;1</f>
        <v>0</v>
      </c>
      <c r="Y496" s="14" cm="1">
        <f t="array" aca="1" ref="Y496" ca="1">IFERROR(SUM(L496:X496*1),4)</f>
        <v>2</v>
      </c>
      <c r="Z496" t="str">
        <f ca="1">IF(tbl_vendors[[#This Row],[error_count]]&gt;0,"FAIL","PASS")</f>
        <v>FAIL</v>
      </c>
    </row>
    <row r="497" spans="1:26" x14ac:dyDescent="0.3">
      <c r="A497" t="s">
        <v>2001</v>
      </c>
      <c r="B497" t="s">
        <v>2002</v>
      </c>
      <c r="C497" t="s">
        <v>66</v>
      </c>
      <c r="D497" t="s">
        <v>2003</v>
      </c>
      <c r="E497" t="s">
        <v>67</v>
      </c>
      <c r="F497" t="s">
        <v>23</v>
      </c>
      <c r="G497" t="s">
        <v>2004</v>
      </c>
      <c r="H497" t="s">
        <v>25</v>
      </c>
      <c r="I497" t="s">
        <v>19</v>
      </c>
      <c r="J497" s="1">
        <v>45221</v>
      </c>
      <c r="K497" s="1">
        <v>45906</v>
      </c>
      <c r="L497" t="b">
        <f>COUNTIF(tbl_vendors[Vendor_ID],tbl_vendors[[#This Row],[Vendor_ID]])&gt;1</f>
        <v>0</v>
      </c>
      <c r="M497" t="b">
        <f>ISBLANK(tbl_vendors[[#This Row],[Vendor_ID]])</f>
        <v>0</v>
      </c>
      <c r="N497" t="b">
        <f>LEN(TRIM(tbl_vendors[[#This Row],[Vendor_Name]]))=0</f>
        <v>0</v>
      </c>
      <c r="O497" t="b">
        <f>LEN(TRIM(tbl_vendors[[#This Row],[Email]]))=0</f>
        <v>0</v>
      </c>
      <c r="P497" t="b">
        <f>OR(ISERROR(FIND("@",tbl_vendors[[#This Row],[Email]])),ISERROR(FIND(".",tbl_vendors[[#This Row],[Email]])))</f>
        <v>0</v>
      </c>
      <c r="Q497" t="b">
        <f>ISNA(MATCH(tbl_vendors[[#This Row],[Country]],tbl_country[country],0))</f>
        <v>0</v>
      </c>
      <c r="R497" t="b">
        <f>ISNA(MATCH(tbl_vendors[[#This Row],[Currency]],tbl_country[currency],0))</f>
        <v>0</v>
      </c>
      <c r="S497" t="b">
        <f>_xlfn.XLOOKUP(tbl_vendors[[#This Row],[Country]],tbl_country[country],tbl_country[currency],"NotFound")&lt;&gt;tbl_vendors[[#This Row],[Currency]]</f>
        <v>0</v>
      </c>
      <c r="T497" t="b">
        <f>ISNA(MATCH(tbl_vendors[[#This Row],[Payment_Terms]],tbl_payment_terms[Payment_Terms],0))</f>
        <v>0</v>
      </c>
      <c r="U497" t="b">
        <f>ISNA(MATCH(tbl_vendors[[#This Row],[Status]],tbl_status[valid_status]))</f>
        <v>0</v>
      </c>
      <c r="V497" t="b">
        <f ca="1">tbl_vendors[[#This Row],[Created_Date]]&gt;TODAY()</f>
        <v>0</v>
      </c>
      <c r="W497" t="b">
        <f>tbl_vendors[[#This Row],[Updated_Date]]&lt;tbl_vendors[[#This Row],[Created_Date]]</f>
        <v>0</v>
      </c>
      <c r="X497" t="b">
        <f>COUNTIF(tbl_vendors[Vendor_Name],tbl_vendors[[#This Row],[Vendor_Name]])&gt;1</f>
        <v>0</v>
      </c>
      <c r="Y497" s="14" cm="1">
        <f t="array" aca="1" ref="Y497" ca="1">IFERROR(SUM(L497:X497*1),4)</f>
        <v>0</v>
      </c>
      <c r="Z497" t="str">
        <f ca="1">IF(tbl_vendors[[#This Row],[error_count]]&gt;0,"FAIL","PASS")</f>
        <v>PASS</v>
      </c>
    </row>
    <row r="498" spans="1:26" x14ac:dyDescent="0.3">
      <c r="A498" t="s">
        <v>2005</v>
      </c>
      <c r="B498" t="s">
        <v>2006</v>
      </c>
      <c r="C498" t="s">
        <v>56</v>
      </c>
      <c r="D498" t="s">
        <v>2007</v>
      </c>
      <c r="E498" t="s">
        <v>58</v>
      </c>
      <c r="F498" t="s">
        <v>75</v>
      </c>
      <c r="G498" t="s">
        <v>2008</v>
      </c>
      <c r="H498" t="s">
        <v>18</v>
      </c>
      <c r="I498" t="s">
        <v>53</v>
      </c>
      <c r="J498" s="1">
        <v>45921</v>
      </c>
      <c r="K498" s="1">
        <v>46095</v>
      </c>
      <c r="L498" t="b">
        <f>COUNTIF(tbl_vendors[Vendor_ID],tbl_vendors[[#This Row],[Vendor_ID]])&gt;1</f>
        <v>0</v>
      </c>
      <c r="M498" t="b">
        <f>ISBLANK(tbl_vendors[[#This Row],[Vendor_ID]])</f>
        <v>0</v>
      </c>
      <c r="N498" t="b">
        <f>LEN(TRIM(tbl_vendors[[#This Row],[Vendor_Name]]))=0</f>
        <v>0</v>
      </c>
      <c r="O498" t="b">
        <f>LEN(TRIM(tbl_vendors[[#This Row],[Email]]))=0</f>
        <v>0</v>
      </c>
      <c r="P498" t="b">
        <f>OR(ISERROR(FIND("@",tbl_vendors[[#This Row],[Email]])),ISERROR(FIND(".",tbl_vendors[[#This Row],[Email]])))</f>
        <v>0</v>
      </c>
      <c r="Q498" t="b">
        <f>ISNA(MATCH(tbl_vendors[[#This Row],[Country]],tbl_country[country],0))</f>
        <v>0</v>
      </c>
      <c r="R498" t="b">
        <f>ISNA(MATCH(tbl_vendors[[#This Row],[Currency]],tbl_country[currency],0))</f>
        <v>0</v>
      </c>
      <c r="S498" t="b">
        <f>_xlfn.XLOOKUP(tbl_vendors[[#This Row],[Country]],tbl_country[country],tbl_country[currency],"NotFound")&lt;&gt;tbl_vendors[[#This Row],[Currency]]</f>
        <v>0</v>
      </c>
      <c r="T498" t="b">
        <f>ISNA(MATCH(tbl_vendors[[#This Row],[Payment_Terms]],tbl_payment_terms[Payment_Terms],0))</f>
        <v>0</v>
      </c>
      <c r="U498" t="b">
        <f>ISNA(MATCH(tbl_vendors[[#This Row],[Status]],tbl_status[valid_status]))</f>
        <v>1</v>
      </c>
      <c r="V498" t="b">
        <f ca="1">tbl_vendors[[#This Row],[Created_Date]]&gt;TODAY()</f>
        <v>0</v>
      </c>
      <c r="W498" t="b">
        <f>tbl_vendors[[#This Row],[Updated_Date]]&lt;tbl_vendors[[#This Row],[Created_Date]]</f>
        <v>0</v>
      </c>
      <c r="X498" t="b">
        <f>COUNTIF(tbl_vendors[Vendor_Name],tbl_vendors[[#This Row],[Vendor_Name]])&gt;1</f>
        <v>0</v>
      </c>
      <c r="Y498" s="14" cm="1">
        <f t="array" aca="1" ref="Y498" ca="1">IFERROR(SUM(L498:X498*1),4)</f>
        <v>1</v>
      </c>
      <c r="Z498" t="str">
        <f ca="1">IF(tbl_vendors[[#This Row],[error_count]]&gt;0,"FAIL","PASS")</f>
        <v>FAIL</v>
      </c>
    </row>
    <row r="499" spans="1:26" x14ac:dyDescent="0.3">
      <c r="A499" t="s">
        <v>2009</v>
      </c>
      <c r="B499" t="s">
        <v>2010</v>
      </c>
      <c r="C499" t="s">
        <v>66</v>
      </c>
      <c r="E499" t="s">
        <v>67</v>
      </c>
      <c r="F499" t="s">
        <v>32</v>
      </c>
      <c r="G499" t="s">
        <v>2011</v>
      </c>
      <c r="H499" t="s">
        <v>42</v>
      </c>
      <c r="I499" t="s">
        <v>19</v>
      </c>
      <c r="J499" s="1">
        <v>44855</v>
      </c>
      <c r="K499" s="1">
        <v>45107</v>
      </c>
      <c r="L499" t="b">
        <f>COUNTIF(tbl_vendors[Vendor_ID],tbl_vendors[[#This Row],[Vendor_ID]])&gt;1</f>
        <v>0</v>
      </c>
      <c r="M499" t="b">
        <f>ISBLANK(tbl_vendors[[#This Row],[Vendor_ID]])</f>
        <v>0</v>
      </c>
      <c r="N499" t="b">
        <f>LEN(TRIM(tbl_vendors[[#This Row],[Vendor_Name]]))=0</f>
        <v>0</v>
      </c>
      <c r="O499" t="b">
        <f>LEN(TRIM(tbl_vendors[[#This Row],[Email]]))=0</f>
        <v>0</v>
      </c>
      <c r="P499" t="b">
        <f>OR(ISERROR(FIND("@",tbl_vendors[[#This Row],[Email]])),ISERROR(FIND(".",tbl_vendors[[#This Row],[Email]])))</f>
        <v>0</v>
      </c>
      <c r="Q499" t="b">
        <f>ISNA(MATCH(tbl_vendors[[#This Row],[Country]],tbl_country[country],0))</f>
        <v>0</v>
      </c>
      <c r="R499" t="b">
        <f>ISNA(MATCH(tbl_vendors[[#This Row],[Currency]],tbl_country[currency],0))</f>
        <v>0</v>
      </c>
      <c r="S499" t="b">
        <f>_xlfn.XLOOKUP(tbl_vendors[[#This Row],[Country]],tbl_country[country],tbl_country[currency],"NotFound")&lt;&gt;tbl_vendors[[#This Row],[Currency]]</f>
        <v>0</v>
      </c>
      <c r="T499" t="b">
        <f>ISNA(MATCH(tbl_vendors[[#This Row],[Payment_Terms]],tbl_payment_terms[Payment_Terms],0))</f>
        <v>0</v>
      </c>
      <c r="U499" t="b">
        <f>ISNA(MATCH(tbl_vendors[[#This Row],[Status]],tbl_status[valid_status]))</f>
        <v>0</v>
      </c>
      <c r="V499" t="b">
        <f ca="1">tbl_vendors[[#This Row],[Created_Date]]&gt;TODAY()</f>
        <v>0</v>
      </c>
      <c r="W499" t="b">
        <f>tbl_vendors[[#This Row],[Updated_Date]]&lt;tbl_vendors[[#This Row],[Created_Date]]</f>
        <v>0</v>
      </c>
      <c r="X499" t="b">
        <f>COUNTIF(tbl_vendors[Vendor_Name],tbl_vendors[[#This Row],[Vendor_Name]])&gt;1</f>
        <v>1</v>
      </c>
      <c r="Y499" s="14" cm="1">
        <f t="array" aca="1" ref="Y499" ca="1">IFERROR(SUM(L499:X499*1),4)</f>
        <v>1</v>
      </c>
      <c r="Z499" t="str">
        <f ca="1">IF(tbl_vendors[[#This Row],[error_count]]&gt;0,"FAIL","PASS")</f>
        <v>FAIL</v>
      </c>
    </row>
    <row r="500" spans="1:26" x14ac:dyDescent="0.3">
      <c r="A500" t="s">
        <v>2012</v>
      </c>
      <c r="B500" t="s">
        <v>2013</v>
      </c>
      <c r="C500" t="s">
        <v>100</v>
      </c>
      <c r="D500" t="s">
        <v>2014</v>
      </c>
      <c r="E500" t="s">
        <v>39</v>
      </c>
      <c r="F500" t="s">
        <v>75</v>
      </c>
      <c r="G500" t="s">
        <v>2015</v>
      </c>
      <c r="H500" t="s">
        <v>47</v>
      </c>
      <c r="I500" t="s">
        <v>53</v>
      </c>
      <c r="J500" s="1">
        <v>44927</v>
      </c>
      <c r="K500" s="1">
        <v>45074</v>
      </c>
      <c r="L500" t="b">
        <f>COUNTIF(tbl_vendors[Vendor_ID],tbl_vendors[[#This Row],[Vendor_ID]])&gt;1</f>
        <v>0</v>
      </c>
      <c r="M500" t="b">
        <f>ISBLANK(tbl_vendors[[#This Row],[Vendor_ID]])</f>
        <v>0</v>
      </c>
      <c r="N500" t="b">
        <f>LEN(TRIM(tbl_vendors[[#This Row],[Vendor_Name]]))=0</f>
        <v>0</v>
      </c>
      <c r="O500" t="b">
        <f>LEN(TRIM(tbl_vendors[[#This Row],[Email]]))=0</f>
        <v>0</v>
      </c>
      <c r="P500" t="b">
        <f>OR(ISERROR(FIND("@",tbl_vendors[[#This Row],[Email]])),ISERROR(FIND(".",tbl_vendors[[#This Row],[Email]])))</f>
        <v>0</v>
      </c>
      <c r="Q500" t="b">
        <f>ISNA(MATCH(tbl_vendors[[#This Row],[Country]],tbl_country[country],0))</f>
        <v>0</v>
      </c>
      <c r="R500" t="b">
        <f>ISNA(MATCH(tbl_vendors[[#This Row],[Currency]],tbl_country[currency],0))</f>
        <v>0</v>
      </c>
      <c r="S500" t="b">
        <f>_xlfn.XLOOKUP(tbl_vendors[[#This Row],[Country]],tbl_country[country],tbl_country[currency],"NotFound")&lt;&gt;tbl_vendors[[#This Row],[Currency]]</f>
        <v>0</v>
      </c>
      <c r="T500" t="b">
        <f>ISNA(MATCH(tbl_vendors[[#This Row],[Payment_Terms]],tbl_payment_terms[Payment_Terms],0))</f>
        <v>0</v>
      </c>
      <c r="U500" t="b">
        <f>ISNA(MATCH(tbl_vendors[[#This Row],[Status]],tbl_status[valid_status]))</f>
        <v>1</v>
      </c>
      <c r="V500" t="b">
        <f ca="1">tbl_vendors[[#This Row],[Created_Date]]&gt;TODAY()</f>
        <v>0</v>
      </c>
      <c r="W500" t="b">
        <f>tbl_vendors[[#This Row],[Updated_Date]]&lt;tbl_vendors[[#This Row],[Created_Date]]</f>
        <v>0</v>
      </c>
      <c r="X500" t="b">
        <f>COUNTIF(tbl_vendors[Vendor_Name],tbl_vendors[[#This Row],[Vendor_Name]])&gt;1</f>
        <v>0</v>
      </c>
      <c r="Y500" s="14" cm="1">
        <f t="array" aca="1" ref="Y500" ca="1">IFERROR(SUM(L500:X500*1),4)</f>
        <v>1</v>
      </c>
      <c r="Z500" t="str">
        <f ca="1">IF(tbl_vendors[[#This Row],[error_count]]&gt;0,"FAIL","PASS")</f>
        <v>FAIL</v>
      </c>
    </row>
    <row r="501" spans="1:26" x14ac:dyDescent="0.3">
      <c r="A501" t="s">
        <v>2016</v>
      </c>
      <c r="B501" t="s">
        <v>2017</v>
      </c>
      <c r="C501" t="s">
        <v>79</v>
      </c>
      <c r="D501" t="s">
        <v>2018</v>
      </c>
      <c r="E501" t="s">
        <v>39</v>
      </c>
      <c r="F501" t="s">
        <v>32</v>
      </c>
      <c r="G501" t="s">
        <v>2019</v>
      </c>
      <c r="H501" t="s">
        <v>34</v>
      </c>
      <c r="I501" t="s">
        <v>26</v>
      </c>
      <c r="J501" s="1">
        <v>45545</v>
      </c>
      <c r="K501" s="1">
        <v>45793</v>
      </c>
      <c r="L501" t="b">
        <f>COUNTIF(tbl_vendors[Vendor_ID],tbl_vendors[[#This Row],[Vendor_ID]])&gt;1</f>
        <v>0</v>
      </c>
      <c r="M501" t="b">
        <f>ISBLANK(tbl_vendors[[#This Row],[Vendor_ID]])</f>
        <v>0</v>
      </c>
      <c r="N501" t="b">
        <f>LEN(TRIM(tbl_vendors[[#This Row],[Vendor_Name]]))=0</f>
        <v>0</v>
      </c>
      <c r="O501" t="b">
        <f>LEN(TRIM(tbl_vendors[[#This Row],[Email]]))=0</f>
        <v>0</v>
      </c>
      <c r="P501" t="b">
        <f>OR(ISERROR(FIND("@",tbl_vendors[[#This Row],[Email]])),ISERROR(FIND(".",tbl_vendors[[#This Row],[Email]])))</f>
        <v>0</v>
      </c>
      <c r="Q501" t="b">
        <f>ISNA(MATCH(tbl_vendors[[#This Row],[Country]],tbl_country[country],0))</f>
        <v>0</v>
      </c>
      <c r="R501" t="b">
        <f>ISNA(MATCH(tbl_vendors[[#This Row],[Currency]],tbl_country[currency],0))</f>
        <v>0</v>
      </c>
      <c r="S501" t="b">
        <f>_xlfn.XLOOKUP(tbl_vendors[[#This Row],[Country]],tbl_country[country],tbl_country[currency],"NotFound")&lt;&gt;tbl_vendors[[#This Row],[Currency]]</f>
        <v>0</v>
      </c>
      <c r="T501" t="b">
        <f>ISNA(MATCH(tbl_vendors[[#This Row],[Payment_Terms]],tbl_payment_terms[Payment_Terms],0))</f>
        <v>0</v>
      </c>
      <c r="U501" t="b">
        <f>ISNA(MATCH(tbl_vendors[[#This Row],[Status]],tbl_status[valid_status]))</f>
        <v>0</v>
      </c>
      <c r="V501" t="b">
        <f ca="1">tbl_vendors[[#This Row],[Created_Date]]&gt;TODAY()</f>
        <v>0</v>
      </c>
      <c r="W501" t="b">
        <f>tbl_vendors[[#This Row],[Updated_Date]]&lt;tbl_vendors[[#This Row],[Created_Date]]</f>
        <v>0</v>
      </c>
      <c r="X501" t="b">
        <f>COUNTIF(tbl_vendors[Vendor_Name],tbl_vendors[[#This Row],[Vendor_Name]])&gt;1</f>
        <v>0</v>
      </c>
      <c r="Y501" s="14" cm="1">
        <f t="array" aca="1" ref="Y501" ca="1">IFERROR(SUM(L501:X501*1),4)</f>
        <v>0</v>
      </c>
      <c r="Z501" t="str">
        <f ca="1">IF(tbl_vendors[[#This Row],[error_count]]&gt;0,"FAIL","PASS")</f>
        <v>PASS</v>
      </c>
    </row>
    <row r="502" spans="1:26" x14ac:dyDescent="0.3">
      <c r="A502" t="s">
        <v>2020</v>
      </c>
      <c r="B502" t="s">
        <v>2021</v>
      </c>
      <c r="C502" t="s">
        <v>109</v>
      </c>
      <c r="D502" t="s">
        <v>2022</v>
      </c>
      <c r="E502" t="s">
        <v>39</v>
      </c>
      <c r="F502" t="s">
        <v>40</v>
      </c>
      <c r="G502" t="s">
        <v>2023</v>
      </c>
      <c r="H502" t="s">
        <v>18</v>
      </c>
      <c r="I502" t="s">
        <v>26</v>
      </c>
      <c r="J502" s="1">
        <v>44910</v>
      </c>
      <c r="K502" s="1">
        <v>45188</v>
      </c>
      <c r="L502" t="b">
        <f>COUNTIF(tbl_vendors[Vendor_ID],tbl_vendors[[#This Row],[Vendor_ID]])&gt;1</f>
        <v>0</v>
      </c>
      <c r="M502" t="b">
        <f>ISBLANK(tbl_vendors[[#This Row],[Vendor_ID]])</f>
        <v>0</v>
      </c>
      <c r="N502" t="b">
        <f>LEN(TRIM(tbl_vendors[[#This Row],[Vendor_Name]]))=0</f>
        <v>0</v>
      </c>
      <c r="O502" t="b">
        <f>LEN(TRIM(tbl_vendors[[#This Row],[Email]]))=0</f>
        <v>0</v>
      </c>
      <c r="P502" t="b">
        <f>OR(ISERROR(FIND("@",tbl_vendors[[#This Row],[Email]])),ISERROR(FIND(".",tbl_vendors[[#This Row],[Email]])))</f>
        <v>0</v>
      </c>
      <c r="Q502" t="b">
        <f>ISNA(MATCH(tbl_vendors[[#This Row],[Country]],tbl_country[country],0))</f>
        <v>0</v>
      </c>
      <c r="R502" t="b">
        <f>ISNA(MATCH(tbl_vendors[[#This Row],[Currency]],tbl_country[currency],0))</f>
        <v>0</v>
      </c>
      <c r="S502" t="b">
        <f>_xlfn.XLOOKUP(tbl_vendors[[#This Row],[Country]],tbl_country[country],tbl_country[currency],"NotFound")&lt;&gt;tbl_vendors[[#This Row],[Currency]]</f>
        <v>1</v>
      </c>
      <c r="T502" t="b">
        <f>ISNA(MATCH(tbl_vendors[[#This Row],[Payment_Terms]],tbl_payment_terms[Payment_Terms],0))</f>
        <v>0</v>
      </c>
      <c r="U502" t="b">
        <f>ISNA(MATCH(tbl_vendors[[#This Row],[Status]],tbl_status[valid_status]))</f>
        <v>0</v>
      </c>
      <c r="V502" t="b">
        <f ca="1">tbl_vendors[[#This Row],[Created_Date]]&gt;TODAY()</f>
        <v>0</v>
      </c>
      <c r="W502" t="b">
        <f>tbl_vendors[[#This Row],[Updated_Date]]&lt;tbl_vendors[[#This Row],[Created_Date]]</f>
        <v>0</v>
      </c>
      <c r="X502" t="b">
        <f>COUNTIF(tbl_vendors[Vendor_Name],tbl_vendors[[#This Row],[Vendor_Name]])&gt;1</f>
        <v>1</v>
      </c>
      <c r="Y502" s="14" cm="1">
        <f t="array" aca="1" ref="Y502" ca="1">IFERROR(SUM(L502:X502*1),4)</f>
        <v>2</v>
      </c>
      <c r="Z502" t="str">
        <f ca="1">IF(tbl_vendors[[#This Row],[error_count]]&gt;0,"FAIL","PASS")</f>
        <v>FAIL</v>
      </c>
    </row>
    <row r="503" spans="1:26" x14ac:dyDescent="0.3">
      <c r="A503" t="s">
        <v>2024</v>
      </c>
      <c r="B503" t="s">
        <v>2025</v>
      </c>
      <c r="C503" t="s">
        <v>100</v>
      </c>
      <c r="D503" t="s">
        <v>2026</v>
      </c>
      <c r="E503" t="s">
        <v>39</v>
      </c>
      <c r="F503" t="s">
        <v>16</v>
      </c>
      <c r="H503" t="s">
        <v>42</v>
      </c>
      <c r="I503" t="s">
        <v>19</v>
      </c>
      <c r="J503" s="1">
        <v>45567</v>
      </c>
      <c r="K503" s="1">
        <v>45836</v>
      </c>
      <c r="L503" t="b">
        <f>COUNTIF(tbl_vendors[Vendor_ID],tbl_vendors[[#This Row],[Vendor_ID]])&gt;1</f>
        <v>0</v>
      </c>
      <c r="M503" t="b">
        <f>ISBLANK(tbl_vendors[[#This Row],[Vendor_ID]])</f>
        <v>0</v>
      </c>
      <c r="N503" t="b">
        <f>LEN(TRIM(tbl_vendors[[#This Row],[Vendor_Name]]))=0</f>
        <v>0</v>
      </c>
      <c r="O503" t="b">
        <f>LEN(TRIM(tbl_vendors[[#This Row],[Email]]))=0</f>
        <v>1</v>
      </c>
      <c r="P503" t="b">
        <f>OR(ISERROR(FIND("@",tbl_vendors[[#This Row],[Email]])),ISERROR(FIND(".",tbl_vendors[[#This Row],[Email]])))</f>
        <v>1</v>
      </c>
      <c r="Q503" t="b">
        <f>ISNA(MATCH(tbl_vendors[[#This Row],[Country]],tbl_country[country],0))</f>
        <v>0</v>
      </c>
      <c r="R503" t="b">
        <f>ISNA(MATCH(tbl_vendors[[#This Row],[Currency]],tbl_country[currency],0))</f>
        <v>0</v>
      </c>
      <c r="S503" t="b">
        <f>_xlfn.XLOOKUP(tbl_vendors[[#This Row],[Country]],tbl_country[country],tbl_country[currency],"NotFound")&lt;&gt;tbl_vendors[[#This Row],[Currency]]</f>
        <v>0</v>
      </c>
      <c r="T503" t="b">
        <f>ISNA(MATCH(tbl_vendors[[#This Row],[Payment_Terms]],tbl_payment_terms[Payment_Terms],0))</f>
        <v>0</v>
      </c>
      <c r="U503" t="b">
        <f>ISNA(MATCH(tbl_vendors[[#This Row],[Status]],tbl_status[valid_status]))</f>
        <v>0</v>
      </c>
      <c r="V503" t="b">
        <f ca="1">tbl_vendors[[#This Row],[Created_Date]]&gt;TODAY()</f>
        <v>0</v>
      </c>
      <c r="W503" t="b">
        <f>tbl_vendors[[#This Row],[Updated_Date]]&lt;tbl_vendors[[#This Row],[Created_Date]]</f>
        <v>0</v>
      </c>
      <c r="X503" t="b">
        <f>COUNTIF(tbl_vendors[Vendor_Name],tbl_vendors[[#This Row],[Vendor_Name]])&gt;1</f>
        <v>0</v>
      </c>
      <c r="Y503" s="14" cm="1">
        <f t="array" aca="1" ref="Y503" ca="1">IFERROR(SUM(L503:X503*1),4)</f>
        <v>2</v>
      </c>
      <c r="Z503" t="str">
        <f ca="1">IF(tbl_vendors[[#This Row],[error_count]]&gt;0,"FAIL","PASS")</f>
        <v>FAIL</v>
      </c>
    </row>
    <row r="504" spans="1:26" x14ac:dyDescent="0.3">
      <c r="A504" t="s">
        <v>2027</v>
      </c>
      <c r="B504" t="s">
        <v>2028</v>
      </c>
      <c r="C504" t="s">
        <v>72</v>
      </c>
      <c r="D504" t="s">
        <v>2029</v>
      </c>
      <c r="E504" t="s">
        <v>74</v>
      </c>
      <c r="F504" t="s">
        <v>40</v>
      </c>
      <c r="G504" t="s">
        <v>2030</v>
      </c>
      <c r="H504" t="s">
        <v>69</v>
      </c>
      <c r="I504" t="s">
        <v>53</v>
      </c>
      <c r="J504" s="1">
        <v>45226</v>
      </c>
      <c r="K504" s="1">
        <v>45894</v>
      </c>
      <c r="L504" t="b">
        <f>COUNTIF(tbl_vendors[Vendor_ID],tbl_vendors[[#This Row],[Vendor_ID]])&gt;1</f>
        <v>0</v>
      </c>
      <c r="M504" t="b">
        <f>ISBLANK(tbl_vendors[[#This Row],[Vendor_ID]])</f>
        <v>0</v>
      </c>
      <c r="N504" t="b">
        <f>LEN(TRIM(tbl_vendors[[#This Row],[Vendor_Name]]))=0</f>
        <v>0</v>
      </c>
      <c r="O504" t="b">
        <f>LEN(TRIM(tbl_vendors[[#This Row],[Email]]))=0</f>
        <v>0</v>
      </c>
      <c r="P504" t="b">
        <f>OR(ISERROR(FIND("@",tbl_vendors[[#This Row],[Email]])),ISERROR(FIND(".",tbl_vendors[[#This Row],[Email]])))</f>
        <v>0</v>
      </c>
      <c r="Q504" t="b">
        <f>ISNA(MATCH(tbl_vendors[[#This Row],[Country]],tbl_country[country],0))</f>
        <v>0</v>
      </c>
      <c r="R504" t="b">
        <f>ISNA(MATCH(tbl_vendors[[#This Row],[Currency]],tbl_country[currency],0))</f>
        <v>1</v>
      </c>
      <c r="S504" t="b">
        <f>_xlfn.XLOOKUP(tbl_vendors[[#This Row],[Country]],tbl_country[country],tbl_country[currency],"NotFound")&lt;&gt;tbl_vendors[[#This Row],[Currency]]</f>
        <v>1</v>
      </c>
      <c r="T504" t="b">
        <f>ISNA(MATCH(tbl_vendors[[#This Row],[Payment_Terms]],tbl_payment_terms[Payment_Terms],0))</f>
        <v>0</v>
      </c>
      <c r="U504" t="b">
        <f>ISNA(MATCH(tbl_vendors[[#This Row],[Status]],tbl_status[valid_status]))</f>
        <v>1</v>
      </c>
      <c r="V504" t="b">
        <f ca="1">tbl_vendors[[#This Row],[Created_Date]]&gt;TODAY()</f>
        <v>0</v>
      </c>
      <c r="W504" t="b">
        <f>tbl_vendors[[#This Row],[Updated_Date]]&lt;tbl_vendors[[#This Row],[Created_Date]]</f>
        <v>0</v>
      </c>
      <c r="X504" t="b">
        <f>COUNTIF(tbl_vendors[Vendor_Name],tbl_vendors[[#This Row],[Vendor_Name]])&gt;1</f>
        <v>0</v>
      </c>
      <c r="Y504" s="14" cm="1">
        <f t="array" aca="1" ref="Y504" ca="1">IFERROR(SUM(L504:X504*1),4)</f>
        <v>3</v>
      </c>
      <c r="Z504" t="str">
        <f ca="1">IF(tbl_vendors[[#This Row],[error_count]]&gt;0,"FAIL","PASS")</f>
        <v>FAIL</v>
      </c>
    </row>
    <row r="505" spans="1:26" x14ac:dyDescent="0.3">
      <c r="A505" t="s">
        <v>2031</v>
      </c>
      <c r="B505" t="s">
        <v>2032</v>
      </c>
      <c r="C505" t="s">
        <v>72</v>
      </c>
      <c r="D505" t="s">
        <v>2033</v>
      </c>
      <c r="E505" t="s">
        <v>74</v>
      </c>
      <c r="F505" t="s">
        <v>32</v>
      </c>
      <c r="G505" t="s">
        <v>2034</v>
      </c>
      <c r="H505" t="s">
        <v>69</v>
      </c>
      <c r="I505" t="s">
        <v>53</v>
      </c>
      <c r="J505" s="1">
        <v>45135</v>
      </c>
      <c r="K505" s="1">
        <v>45788</v>
      </c>
      <c r="L505" t="b">
        <f>COUNTIF(tbl_vendors[Vendor_ID],tbl_vendors[[#This Row],[Vendor_ID]])&gt;1</f>
        <v>0</v>
      </c>
      <c r="M505" t="b">
        <f>ISBLANK(tbl_vendors[[#This Row],[Vendor_ID]])</f>
        <v>0</v>
      </c>
      <c r="N505" t="b">
        <f>LEN(TRIM(tbl_vendors[[#This Row],[Vendor_Name]]))=0</f>
        <v>0</v>
      </c>
      <c r="O505" t="b">
        <f>LEN(TRIM(tbl_vendors[[#This Row],[Email]]))=0</f>
        <v>0</v>
      </c>
      <c r="P505" t="b">
        <f>OR(ISERROR(FIND("@",tbl_vendors[[#This Row],[Email]])),ISERROR(FIND(".",tbl_vendors[[#This Row],[Email]])))</f>
        <v>0</v>
      </c>
      <c r="Q505" t="b">
        <f>ISNA(MATCH(tbl_vendors[[#This Row],[Country]],tbl_country[country],0))</f>
        <v>0</v>
      </c>
      <c r="R505" t="b">
        <f>ISNA(MATCH(tbl_vendors[[#This Row],[Currency]],tbl_country[currency],0))</f>
        <v>1</v>
      </c>
      <c r="S505" t="b">
        <f>_xlfn.XLOOKUP(tbl_vendors[[#This Row],[Country]],tbl_country[country],tbl_country[currency],"NotFound")&lt;&gt;tbl_vendors[[#This Row],[Currency]]</f>
        <v>1</v>
      </c>
      <c r="T505" t="b">
        <f>ISNA(MATCH(tbl_vendors[[#This Row],[Payment_Terms]],tbl_payment_terms[Payment_Terms],0))</f>
        <v>0</v>
      </c>
      <c r="U505" t="b">
        <f>ISNA(MATCH(tbl_vendors[[#This Row],[Status]],tbl_status[valid_status]))</f>
        <v>1</v>
      </c>
      <c r="V505" t="b">
        <f ca="1">tbl_vendors[[#This Row],[Created_Date]]&gt;TODAY()</f>
        <v>0</v>
      </c>
      <c r="W505" t="b">
        <f>tbl_vendors[[#This Row],[Updated_Date]]&lt;tbl_vendors[[#This Row],[Created_Date]]</f>
        <v>0</v>
      </c>
      <c r="X505" t="b">
        <f>COUNTIF(tbl_vendors[Vendor_Name],tbl_vendors[[#This Row],[Vendor_Name]])&gt;1</f>
        <v>1</v>
      </c>
      <c r="Y505" s="14" cm="1">
        <f t="array" aca="1" ref="Y505" ca="1">IFERROR(SUM(L505:X505*1),4)</f>
        <v>4</v>
      </c>
      <c r="Z505" t="str">
        <f ca="1">IF(tbl_vendors[[#This Row],[error_count]]&gt;0,"FAIL","PASS")</f>
        <v>FAIL</v>
      </c>
    </row>
    <row r="506" spans="1:26" x14ac:dyDescent="0.3">
      <c r="A506" t="s">
        <v>2035</v>
      </c>
      <c r="B506" t="s">
        <v>2036</v>
      </c>
      <c r="C506" t="s">
        <v>153</v>
      </c>
      <c r="D506" t="s">
        <v>2037</v>
      </c>
      <c r="E506" t="s">
        <v>155</v>
      </c>
      <c r="F506" t="s">
        <v>16</v>
      </c>
      <c r="G506" t="s">
        <v>2038</v>
      </c>
      <c r="H506" t="s">
        <v>34</v>
      </c>
      <c r="I506" t="s">
        <v>53</v>
      </c>
      <c r="J506" s="1">
        <v>45781</v>
      </c>
      <c r="K506" s="1">
        <v>46030</v>
      </c>
      <c r="L506" t="b">
        <f>COUNTIF(tbl_vendors[Vendor_ID],tbl_vendors[[#This Row],[Vendor_ID]])&gt;1</f>
        <v>0</v>
      </c>
      <c r="M506" t="b">
        <f>ISBLANK(tbl_vendors[[#This Row],[Vendor_ID]])</f>
        <v>0</v>
      </c>
      <c r="N506" t="b">
        <f>LEN(TRIM(tbl_vendors[[#This Row],[Vendor_Name]]))=0</f>
        <v>0</v>
      </c>
      <c r="O506" t="b">
        <f>LEN(TRIM(tbl_vendors[[#This Row],[Email]]))=0</f>
        <v>0</v>
      </c>
      <c r="P506" t="b">
        <f>OR(ISERROR(FIND("@",tbl_vendors[[#This Row],[Email]])),ISERROR(FIND(".",tbl_vendors[[#This Row],[Email]])))</f>
        <v>0</v>
      </c>
      <c r="Q506" t="b">
        <f>ISNA(MATCH(tbl_vendors[[#This Row],[Country]],tbl_country[country],0))</f>
        <v>0</v>
      </c>
      <c r="R506" t="b">
        <f>ISNA(MATCH(tbl_vendors[[#This Row],[Currency]],tbl_country[currency],0))</f>
        <v>0</v>
      </c>
      <c r="S506" t="b">
        <f>_xlfn.XLOOKUP(tbl_vendors[[#This Row],[Country]],tbl_country[country],tbl_country[currency],"NotFound")&lt;&gt;tbl_vendors[[#This Row],[Currency]]</f>
        <v>0</v>
      </c>
      <c r="T506" t="b">
        <f>ISNA(MATCH(tbl_vendors[[#This Row],[Payment_Terms]],tbl_payment_terms[Payment_Terms],0))</f>
        <v>0</v>
      </c>
      <c r="U506" t="b">
        <f>ISNA(MATCH(tbl_vendors[[#This Row],[Status]],tbl_status[valid_status]))</f>
        <v>1</v>
      </c>
      <c r="V506" t="b">
        <f ca="1">tbl_vendors[[#This Row],[Created_Date]]&gt;TODAY()</f>
        <v>0</v>
      </c>
      <c r="W506" t="b">
        <f>tbl_vendors[[#This Row],[Updated_Date]]&lt;tbl_vendors[[#This Row],[Created_Date]]</f>
        <v>0</v>
      </c>
      <c r="X506" t="b">
        <f>COUNTIF(tbl_vendors[Vendor_Name],tbl_vendors[[#This Row],[Vendor_Name]])&gt;1</f>
        <v>0</v>
      </c>
      <c r="Y506" s="14" cm="1">
        <f t="array" aca="1" ref="Y506" ca="1">IFERROR(SUM(L506:X506*1),4)</f>
        <v>1</v>
      </c>
      <c r="Z506" t="str">
        <f ca="1">IF(tbl_vendors[[#This Row],[error_count]]&gt;0,"FAIL","PASS")</f>
        <v>FAIL</v>
      </c>
    </row>
    <row r="507" spans="1:26" x14ac:dyDescent="0.3">
      <c r="A507" t="s">
        <v>2039</v>
      </c>
      <c r="B507" t="s">
        <v>2040</v>
      </c>
      <c r="C507" t="s">
        <v>100</v>
      </c>
      <c r="D507" t="s">
        <v>2041</v>
      </c>
      <c r="E507" t="s">
        <v>39</v>
      </c>
      <c r="F507" t="s">
        <v>40</v>
      </c>
      <c r="G507" t="s">
        <v>2042</v>
      </c>
      <c r="H507" t="s">
        <v>25</v>
      </c>
      <c r="I507" t="s">
        <v>53</v>
      </c>
      <c r="J507" s="1">
        <v>45073</v>
      </c>
      <c r="K507" s="1">
        <v>45300</v>
      </c>
      <c r="L507" t="b">
        <f>COUNTIF(tbl_vendors[Vendor_ID],tbl_vendors[[#This Row],[Vendor_ID]])&gt;1</f>
        <v>0</v>
      </c>
      <c r="M507" t="b">
        <f>ISBLANK(tbl_vendors[[#This Row],[Vendor_ID]])</f>
        <v>0</v>
      </c>
      <c r="N507" t="b">
        <f>LEN(TRIM(tbl_vendors[[#This Row],[Vendor_Name]]))=0</f>
        <v>0</v>
      </c>
      <c r="O507" t="b">
        <f>LEN(TRIM(tbl_vendors[[#This Row],[Email]]))=0</f>
        <v>0</v>
      </c>
      <c r="P507" t="b">
        <f>OR(ISERROR(FIND("@",tbl_vendors[[#This Row],[Email]])),ISERROR(FIND(".",tbl_vendors[[#This Row],[Email]])))</f>
        <v>0</v>
      </c>
      <c r="Q507" t="b">
        <f>ISNA(MATCH(tbl_vendors[[#This Row],[Country]],tbl_country[country],0))</f>
        <v>0</v>
      </c>
      <c r="R507" t="b">
        <f>ISNA(MATCH(tbl_vendors[[#This Row],[Currency]],tbl_country[currency],0))</f>
        <v>0</v>
      </c>
      <c r="S507" t="b">
        <f>_xlfn.XLOOKUP(tbl_vendors[[#This Row],[Country]],tbl_country[country],tbl_country[currency],"NotFound")&lt;&gt;tbl_vendors[[#This Row],[Currency]]</f>
        <v>0</v>
      </c>
      <c r="T507" t="b">
        <f>ISNA(MATCH(tbl_vendors[[#This Row],[Payment_Terms]],tbl_payment_terms[Payment_Terms],0))</f>
        <v>0</v>
      </c>
      <c r="U507" t="b">
        <f>ISNA(MATCH(tbl_vendors[[#This Row],[Status]],tbl_status[valid_status]))</f>
        <v>1</v>
      </c>
      <c r="V507" t="b">
        <f ca="1">tbl_vendors[[#This Row],[Created_Date]]&gt;TODAY()</f>
        <v>0</v>
      </c>
      <c r="W507" t="b">
        <f>tbl_vendors[[#This Row],[Updated_Date]]&lt;tbl_vendors[[#This Row],[Created_Date]]</f>
        <v>0</v>
      </c>
      <c r="X507" t="b">
        <f>COUNTIF(tbl_vendors[Vendor_Name],tbl_vendors[[#This Row],[Vendor_Name]])&gt;1</f>
        <v>0</v>
      </c>
      <c r="Y507" s="14" cm="1">
        <f t="array" aca="1" ref="Y507" ca="1">IFERROR(SUM(L507:X507*1),4)</f>
        <v>1</v>
      </c>
      <c r="Z507" t="str">
        <f ca="1">IF(tbl_vendors[[#This Row],[error_count]]&gt;0,"FAIL","PASS")</f>
        <v>FAIL</v>
      </c>
    </row>
    <row r="508" spans="1:26" x14ac:dyDescent="0.3">
      <c r="A508" t="s">
        <v>2043</v>
      </c>
      <c r="B508" t="s">
        <v>2044</v>
      </c>
      <c r="C508" t="s">
        <v>100</v>
      </c>
      <c r="D508" t="s">
        <v>2045</v>
      </c>
      <c r="E508" t="s">
        <v>39</v>
      </c>
      <c r="F508" t="s">
        <v>32</v>
      </c>
      <c r="G508" t="s">
        <v>2046</v>
      </c>
      <c r="H508" t="s">
        <v>47</v>
      </c>
      <c r="I508" t="s">
        <v>26</v>
      </c>
      <c r="J508" s="1">
        <v>45003</v>
      </c>
      <c r="K508" s="1">
        <v>45704</v>
      </c>
      <c r="L508" t="b">
        <f>COUNTIF(tbl_vendors[Vendor_ID],tbl_vendors[[#This Row],[Vendor_ID]])&gt;1</f>
        <v>0</v>
      </c>
      <c r="M508" t="b">
        <f>ISBLANK(tbl_vendors[[#This Row],[Vendor_ID]])</f>
        <v>0</v>
      </c>
      <c r="N508" t="b">
        <f>LEN(TRIM(tbl_vendors[[#This Row],[Vendor_Name]]))=0</f>
        <v>0</v>
      </c>
      <c r="O508" t="b">
        <f>LEN(TRIM(tbl_vendors[[#This Row],[Email]]))=0</f>
        <v>0</v>
      </c>
      <c r="P508" t="b">
        <f>OR(ISERROR(FIND("@",tbl_vendors[[#This Row],[Email]])),ISERROR(FIND(".",tbl_vendors[[#This Row],[Email]])))</f>
        <v>0</v>
      </c>
      <c r="Q508" t="b">
        <f>ISNA(MATCH(tbl_vendors[[#This Row],[Country]],tbl_country[country],0))</f>
        <v>0</v>
      </c>
      <c r="R508" t="b">
        <f>ISNA(MATCH(tbl_vendors[[#This Row],[Currency]],tbl_country[currency],0))</f>
        <v>0</v>
      </c>
      <c r="S508" t="b">
        <f>_xlfn.XLOOKUP(tbl_vendors[[#This Row],[Country]],tbl_country[country],tbl_country[currency],"NotFound")&lt;&gt;tbl_vendors[[#This Row],[Currency]]</f>
        <v>0</v>
      </c>
      <c r="T508" t="b">
        <f>ISNA(MATCH(tbl_vendors[[#This Row],[Payment_Terms]],tbl_payment_terms[Payment_Terms],0))</f>
        <v>0</v>
      </c>
      <c r="U508" t="b">
        <f>ISNA(MATCH(tbl_vendors[[#This Row],[Status]],tbl_status[valid_status]))</f>
        <v>0</v>
      </c>
      <c r="V508" t="b">
        <f ca="1">tbl_vendors[[#This Row],[Created_Date]]&gt;TODAY()</f>
        <v>0</v>
      </c>
      <c r="W508" t="b">
        <f>tbl_vendors[[#This Row],[Updated_Date]]&lt;tbl_vendors[[#This Row],[Created_Date]]</f>
        <v>0</v>
      </c>
      <c r="X508" t="b">
        <f>COUNTIF(tbl_vendors[Vendor_Name],tbl_vendors[[#This Row],[Vendor_Name]])&gt;1</f>
        <v>1</v>
      </c>
      <c r="Y508" s="14" cm="1">
        <f t="array" aca="1" ref="Y508" ca="1">IFERROR(SUM(L508:X508*1),4)</f>
        <v>1</v>
      </c>
      <c r="Z508" t="str">
        <f ca="1">IF(tbl_vendors[[#This Row],[error_count]]&gt;0,"FAIL","PASS")</f>
        <v>FAIL</v>
      </c>
    </row>
    <row r="509" spans="1:26" x14ac:dyDescent="0.3">
      <c r="A509" t="s">
        <v>2047</v>
      </c>
      <c r="B509" t="s">
        <v>2048</v>
      </c>
      <c r="C509" t="s">
        <v>29</v>
      </c>
      <c r="D509" t="s">
        <v>2049</v>
      </c>
      <c r="E509" t="s">
        <v>31</v>
      </c>
      <c r="F509" t="s">
        <v>75</v>
      </c>
      <c r="G509" t="s">
        <v>2050</v>
      </c>
      <c r="H509" t="s">
        <v>69</v>
      </c>
      <c r="I509" t="s">
        <v>53</v>
      </c>
      <c r="J509" s="1">
        <v>45484</v>
      </c>
      <c r="K509" s="1">
        <v>45550</v>
      </c>
      <c r="L509" t="b">
        <f>COUNTIF(tbl_vendors[Vendor_ID],tbl_vendors[[#This Row],[Vendor_ID]])&gt;1</f>
        <v>0</v>
      </c>
      <c r="M509" t="b">
        <f>ISBLANK(tbl_vendors[[#This Row],[Vendor_ID]])</f>
        <v>0</v>
      </c>
      <c r="N509" t="b">
        <f>LEN(TRIM(tbl_vendors[[#This Row],[Vendor_Name]]))=0</f>
        <v>0</v>
      </c>
      <c r="O509" t="b">
        <f>LEN(TRIM(tbl_vendors[[#This Row],[Email]]))=0</f>
        <v>0</v>
      </c>
      <c r="P509" t="b">
        <f>OR(ISERROR(FIND("@",tbl_vendors[[#This Row],[Email]])),ISERROR(FIND(".",tbl_vendors[[#This Row],[Email]])))</f>
        <v>0</v>
      </c>
      <c r="Q509" t="b">
        <f>ISNA(MATCH(tbl_vendors[[#This Row],[Country]],tbl_country[country],0))</f>
        <v>0</v>
      </c>
      <c r="R509" t="b">
        <f>ISNA(MATCH(tbl_vendors[[#This Row],[Currency]],tbl_country[currency],0))</f>
        <v>0</v>
      </c>
      <c r="S509" t="b">
        <f>_xlfn.XLOOKUP(tbl_vendors[[#This Row],[Country]],tbl_country[country],tbl_country[currency],"NotFound")&lt;&gt;tbl_vendors[[#This Row],[Currency]]</f>
        <v>0</v>
      </c>
      <c r="T509" t="b">
        <f>ISNA(MATCH(tbl_vendors[[#This Row],[Payment_Terms]],tbl_payment_terms[Payment_Terms],0))</f>
        <v>0</v>
      </c>
      <c r="U509" t="b">
        <f>ISNA(MATCH(tbl_vendors[[#This Row],[Status]],tbl_status[valid_status]))</f>
        <v>1</v>
      </c>
      <c r="V509" t="b">
        <f ca="1">tbl_vendors[[#This Row],[Created_Date]]&gt;TODAY()</f>
        <v>0</v>
      </c>
      <c r="W509" t="b">
        <f>tbl_vendors[[#This Row],[Updated_Date]]&lt;tbl_vendors[[#This Row],[Created_Date]]</f>
        <v>0</v>
      </c>
      <c r="X509" t="b">
        <f>COUNTIF(tbl_vendors[Vendor_Name],tbl_vendors[[#This Row],[Vendor_Name]])&gt;1</f>
        <v>0</v>
      </c>
      <c r="Y509" s="14" cm="1">
        <f t="array" aca="1" ref="Y509" ca="1">IFERROR(SUM(L509:X509*1),4)</f>
        <v>1</v>
      </c>
      <c r="Z509" t="str">
        <f ca="1">IF(tbl_vendors[[#This Row],[error_count]]&gt;0,"FAIL","PASS")</f>
        <v>FAIL</v>
      </c>
    </row>
    <row r="510" spans="1:26" x14ac:dyDescent="0.3">
      <c r="A510" t="s">
        <v>2051</v>
      </c>
      <c r="B510" t="s">
        <v>2052</v>
      </c>
      <c r="C510" t="s">
        <v>109</v>
      </c>
      <c r="D510" t="s">
        <v>2053</v>
      </c>
      <c r="E510" t="s">
        <v>39</v>
      </c>
      <c r="F510" t="s">
        <v>16</v>
      </c>
      <c r="G510" t="s">
        <v>2054</v>
      </c>
      <c r="H510" t="s">
        <v>18</v>
      </c>
      <c r="I510" t="s">
        <v>19</v>
      </c>
      <c r="J510" s="1">
        <v>45365</v>
      </c>
      <c r="K510" s="1">
        <v>45430</v>
      </c>
      <c r="L510" t="b">
        <f>COUNTIF(tbl_vendors[Vendor_ID],tbl_vendors[[#This Row],[Vendor_ID]])&gt;1</f>
        <v>0</v>
      </c>
      <c r="M510" t="b">
        <f>ISBLANK(tbl_vendors[[#This Row],[Vendor_ID]])</f>
        <v>0</v>
      </c>
      <c r="N510" t="b">
        <f>LEN(TRIM(tbl_vendors[[#This Row],[Vendor_Name]]))=0</f>
        <v>0</v>
      </c>
      <c r="O510" t="b">
        <f>LEN(TRIM(tbl_vendors[[#This Row],[Email]]))=0</f>
        <v>0</v>
      </c>
      <c r="P510" t="b">
        <f>OR(ISERROR(FIND("@",tbl_vendors[[#This Row],[Email]])),ISERROR(FIND(".",tbl_vendors[[#This Row],[Email]])))</f>
        <v>0</v>
      </c>
      <c r="Q510" t="b">
        <f>ISNA(MATCH(tbl_vendors[[#This Row],[Country]],tbl_country[country],0))</f>
        <v>0</v>
      </c>
      <c r="R510" t="b">
        <f>ISNA(MATCH(tbl_vendors[[#This Row],[Currency]],tbl_country[currency],0))</f>
        <v>0</v>
      </c>
      <c r="S510" t="b">
        <f>_xlfn.XLOOKUP(tbl_vendors[[#This Row],[Country]],tbl_country[country],tbl_country[currency],"NotFound")&lt;&gt;tbl_vendors[[#This Row],[Currency]]</f>
        <v>1</v>
      </c>
      <c r="T510" t="b">
        <f>ISNA(MATCH(tbl_vendors[[#This Row],[Payment_Terms]],tbl_payment_terms[Payment_Terms],0))</f>
        <v>0</v>
      </c>
      <c r="U510" t="b">
        <f>ISNA(MATCH(tbl_vendors[[#This Row],[Status]],tbl_status[valid_status]))</f>
        <v>0</v>
      </c>
      <c r="V510" t="b">
        <f ca="1">tbl_vendors[[#This Row],[Created_Date]]&gt;TODAY()</f>
        <v>0</v>
      </c>
      <c r="W510" t="b">
        <f>tbl_vendors[[#This Row],[Updated_Date]]&lt;tbl_vendors[[#This Row],[Created_Date]]</f>
        <v>0</v>
      </c>
      <c r="X510" t="b">
        <f>COUNTIF(tbl_vendors[Vendor_Name],tbl_vendors[[#This Row],[Vendor_Name]])&gt;1</f>
        <v>0</v>
      </c>
      <c r="Y510" s="14" cm="1">
        <f t="array" aca="1" ref="Y510" ca="1">IFERROR(SUM(L510:X510*1),4)</f>
        <v>1</v>
      </c>
      <c r="Z510" t="str">
        <f ca="1">IF(tbl_vendors[[#This Row],[error_count]]&gt;0,"FAIL","PASS")</f>
        <v>FAIL</v>
      </c>
    </row>
    <row r="511" spans="1:26" x14ac:dyDescent="0.3">
      <c r="A511" t="s">
        <v>2055</v>
      </c>
      <c r="B511" t="s">
        <v>2056</v>
      </c>
      <c r="C511" t="s">
        <v>109</v>
      </c>
      <c r="D511" t="s">
        <v>2057</v>
      </c>
      <c r="E511" t="s">
        <v>39</v>
      </c>
      <c r="F511" t="s">
        <v>32</v>
      </c>
      <c r="G511" t="s">
        <v>2058</v>
      </c>
      <c r="H511" t="s">
        <v>25</v>
      </c>
      <c r="I511" t="s">
        <v>26</v>
      </c>
      <c r="J511" s="1">
        <v>44682</v>
      </c>
      <c r="K511" s="1">
        <v>45130</v>
      </c>
      <c r="L511" t="b">
        <f>COUNTIF(tbl_vendors[Vendor_ID],tbl_vendors[[#This Row],[Vendor_ID]])&gt;1</f>
        <v>0</v>
      </c>
      <c r="M511" t="b">
        <f>ISBLANK(tbl_vendors[[#This Row],[Vendor_ID]])</f>
        <v>0</v>
      </c>
      <c r="N511" t="b">
        <f>LEN(TRIM(tbl_vendors[[#This Row],[Vendor_Name]]))=0</f>
        <v>0</v>
      </c>
      <c r="O511" t="b">
        <f>LEN(TRIM(tbl_vendors[[#This Row],[Email]]))=0</f>
        <v>0</v>
      </c>
      <c r="P511" t="b">
        <f>OR(ISERROR(FIND("@",tbl_vendors[[#This Row],[Email]])),ISERROR(FIND(".",tbl_vendors[[#This Row],[Email]])))</f>
        <v>0</v>
      </c>
      <c r="Q511" t="b">
        <f>ISNA(MATCH(tbl_vendors[[#This Row],[Country]],tbl_country[country],0))</f>
        <v>0</v>
      </c>
      <c r="R511" t="b">
        <f>ISNA(MATCH(tbl_vendors[[#This Row],[Currency]],tbl_country[currency],0))</f>
        <v>0</v>
      </c>
      <c r="S511" t="b">
        <f>_xlfn.XLOOKUP(tbl_vendors[[#This Row],[Country]],tbl_country[country],tbl_country[currency],"NotFound")&lt;&gt;tbl_vendors[[#This Row],[Currency]]</f>
        <v>1</v>
      </c>
      <c r="T511" t="b">
        <f>ISNA(MATCH(tbl_vendors[[#This Row],[Payment_Terms]],tbl_payment_terms[Payment_Terms],0))</f>
        <v>0</v>
      </c>
      <c r="U511" t="b">
        <f>ISNA(MATCH(tbl_vendors[[#This Row],[Status]],tbl_status[valid_status]))</f>
        <v>0</v>
      </c>
      <c r="V511" t="b">
        <f ca="1">tbl_vendors[[#This Row],[Created_Date]]&gt;TODAY()</f>
        <v>0</v>
      </c>
      <c r="W511" t="b">
        <f>tbl_vendors[[#This Row],[Updated_Date]]&lt;tbl_vendors[[#This Row],[Created_Date]]</f>
        <v>0</v>
      </c>
      <c r="X511" t="b">
        <f>COUNTIF(tbl_vendors[Vendor_Name],tbl_vendors[[#This Row],[Vendor_Name]])&gt;1</f>
        <v>0</v>
      </c>
      <c r="Y511" s="14" cm="1">
        <f t="array" aca="1" ref="Y511" ca="1">IFERROR(SUM(L511:X511*1),4)</f>
        <v>1</v>
      </c>
      <c r="Z511" t="str">
        <f ca="1">IF(tbl_vendors[[#This Row],[error_count]]&gt;0,"FAIL","PASS")</f>
        <v>FAIL</v>
      </c>
    </row>
    <row r="512" spans="1:26" x14ac:dyDescent="0.3">
      <c r="A512" t="s">
        <v>2059</v>
      </c>
      <c r="B512" t="s">
        <v>1210</v>
      </c>
      <c r="C512" t="s">
        <v>66</v>
      </c>
      <c r="D512" t="s">
        <v>2060</v>
      </c>
      <c r="E512" t="s">
        <v>67</v>
      </c>
      <c r="F512" t="s">
        <v>16</v>
      </c>
      <c r="G512" t="s">
        <v>2061</v>
      </c>
      <c r="H512" t="s">
        <v>34</v>
      </c>
      <c r="I512" t="s">
        <v>26</v>
      </c>
      <c r="J512" s="1">
        <v>45066</v>
      </c>
      <c r="K512" s="1">
        <v>45522</v>
      </c>
      <c r="L512" t="b">
        <f>COUNTIF(tbl_vendors[Vendor_ID],tbl_vendors[[#This Row],[Vendor_ID]])&gt;1</f>
        <v>0</v>
      </c>
      <c r="M512" t="b">
        <f>ISBLANK(tbl_vendors[[#This Row],[Vendor_ID]])</f>
        <v>0</v>
      </c>
      <c r="N512" t="b">
        <f>LEN(TRIM(tbl_vendors[[#This Row],[Vendor_Name]]))=0</f>
        <v>0</v>
      </c>
      <c r="O512" t="b">
        <f>LEN(TRIM(tbl_vendors[[#This Row],[Email]]))=0</f>
        <v>0</v>
      </c>
      <c r="P512" t="b">
        <f>OR(ISERROR(FIND("@",tbl_vendors[[#This Row],[Email]])),ISERROR(FIND(".",tbl_vendors[[#This Row],[Email]])))</f>
        <v>0</v>
      </c>
      <c r="Q512" t="b">
        <f>ISNA(MATCH(tbl_vendors[[#This Row],[Country]],tbl_country[country],0))</f>
        <v>0</v>
      </c>
      <c r="R512" t="b">
        <f>ISNA(MATCH(tbl_vendors[[#This Row],[Currency]],tbl_country[currency],0))</f>
        <v>0</v>
      </c>
      <c r="S512" t="b">
        <f>_xlfn.XLOOKUP(tbl_vendors[[#This Row],[Country]],tbl_country[country],tbl_country[currency],"NotFound")&lt;&gt;tbl_vendors[[#This Row],[Currency]]</f>
        <v>0</v>
      </c>
      <c r="T512" t="b">
        <f>ISNA(MATCH(tbl_vendors[[#This Row],[Payment_Terms]],tbl_payment_terms[Payment_Terms],0))</f>
        <v>0</v>
      </c>
      <c r="U512" t="b">
        <f>ISNA(MATCH(tbl_vendors[[#This Row],[Status]],tbl_status[valid_status]))</f>
        <v>0</v>
      </c>
      <c r="V512" t="b">
        <f ca="1">tbl_vendors[[#This Row],[Created_Date]]&gt;TODAY()</f>
        <v>0</v>
      </c>
      <c r="W512" t="b">
        <f>tbl_vendors[[#This Row],[Updated_Date]]&lt;tbl_vendors[[#This Row],[Created_Date]]</f>
        <v>0</v>
      </c>
      <c r="X512" t="b">
        <f>COUNTIF(tbl_vendors[Vendor_Name],tbl_vendors[[#This Row],[Vendor_Name]])&gt;1</f>
        <v>1</v>
      </c>
      <c r="Y512" s="14" cm="1">
        <f t="array" aca="1" ref="Y512" ca="1">IFERROR(SUM(L512:X512*1),4)</f>
        <v>1</v>
      </c>
      <c r="Z512" t="str">
        <f ca="1">IF(tbl_vendors[[#This Row],[error_count]]&gt;0,"FAIL","PASS")</f>
        <v>FAIL</v>
      </c>
    </row>
    <row r="513" spans="1:26" x14ac:dyDescent="0.3">
      <c r="A513" t="s">
        <v>2062</v>
      </c>
      <c r="B513" t="s">
        <v>2063</v>
      </c>
      <c r="C513" t="s">
        <v>109</v>
      </c>
      <c r="D513" t="s">
        <v>2064</v>
      </c>
      <c r="E513" t="s">
        <v>39</v>
      </c>
      <c r="F513" t="s">
        <v>40</v>
      </c>
      <c r="G513" t="s">
        <v>2065</v>
      </c>
      <c r="H513" t="s">
        <v>18</v>
      </c>
      <c r="I513" t="s">
        <v>53</v>
      </c>
      <c r="J513" s="1">
        <v>44480</v>
      </c>
      <c r="K513" s="1">
        <v>45738</v>
      </c>
      <c r="L513" t="b">
        <f>COUNTIF(tbl_vendors[Vendor_ID],tbl_vendors[[#This Row],[Vendor_ID]])&gt;1</f>
        <v>0</v>
      </c>
      <c r="M513" t="b">
        <f>ISBLANK(tbl_vendors[[#This Row],[Vendor_ID]])</f>
        <v>0</v>
      </c>
      <c r="N513" t="b">
        <f>LEN(TRIM(tbl_vendors[[#This Row],[Vendor_Name]]))=0</f>
        <v>0</v>
      </c>
      <c r="O513" t="b">
        <f>LEN(TRIM(tbl_vendors[[#This Row],[Email]]))=0</f>
        <v>0</v>
      </c>
      <c r="P513" t="b">
        <f>OR(ISERROR(FIND("@",tbl_vendors[[#This Row],[Email]])),ISERROR(FIND(".",tbl_vendors[[#This Row],[Email]])))</f>
        <v>0</v>
      </c>
      <c r="Q513" t="b">
        <f>ISNA(MATCH(tbl_vendors[[#This Row],[Country]],tbl_country[country],0))</f>
        <v>0</v>
      </c>
      <c r="R513" t="b">
        <f>ISNA(MATCH(tbl_vendors[[#This Row],[Currency]],tbl_country[currency],0))</f>
        <v>0</v>
      </c>
      <c r="S513" t="b">
        <f>_xlfn.XLOOKUP(tbl_vendors[[#This Row],[Country]],tbl_country[country],tbl_country[currency],"NotFound")&lt;&gt;tbl_vendors[[#This Row],[Currency]]</f>
        <v>1</v>
      </c>
      <c r="T513" t="b">
        <f>ISNA(MATCH(tbl_vendors[[#This Row],[Payment_Terms]],tbl_payment_terms[Payment_Terms],0))</f>
        <v>0</v>
      </c>
      <c r="U513" t="b">
        <f>ISNA(MATCH(tbl_vendors[[#This Row],[Status]],tbl_status[valid_status]))</f>
        <v>1</v>
      </c>
      <c r="V513" t="b">
        <f ca="1">tbl_vendors[[#This Row],[Created_Date]]&gt;TODAY()</f>
        <v>0</v>
      </c>
      <c r="W513" t="b">
        <f>tbl_vendors[[#This Row],[Updated_Date]]&lt;tbl_vendors[[#This Row],[Created_Date]]</f>
        <v>0</v>
      </c>
      <c r="X513" t="b">
        <f>COUNTIF(tbl_vendors[Vendor_Name],tbl_vendors[[#This Row],[Vendor_Name]])&gt;1</f>
        <v>0</v>
      </c>
      <c r="Y513" s="14" cm="1">
        <f t="array" aca="1" ref="Y513" ca="1">IFERROR(SUM(L513:X513*1),4)</f>
        <v>2</v>
      </c>
      <c r="Z513" t="str">
        <f ca="1">IF(tbl_vendors[[#This Row],[error_count]]&gt;0,"FAIL","PASS")</f>
        <v>FAIL</v>
      </c>
    </row>
    <row r="514" spans="1:26" x14ac:dyDescent="0.3">
      <c r="A514" t="s">
        <v>2066</v>
      </c>
      <c r="B514" t="s">
        <v>2067</v>
      </c>
      <c r="C514" t="s">
        <v>109</v>
      </c>
      <c r="D514" t="s">
        <v>2068</v>
      </c>
      <c r="E514" t="s">
        <v>39</v>
      </c>
      <c r="F514" t="s">
        <v>16</v>
      </c>
      <c r="G514" t="s">
        <v>2069</v>
      </c>
      <c r="H514" t="s">
        <v>47</v>
      </c>
      <c r="I514" t="s">
        <v>26</v>
      </c>
      <c r="J514" s="1">
        <v>44421</v>
      </c>
      <c r="K514" s="1">
        <v>45514</v>
      </c>
      <c r="L514" t="b">
        <f>COUNTIF(tbl_vendors[Vendor_ID],tbl_vendors[[#This Row],[Vendor_ID]])&gt;1</f>
        <v>0</v>
      </c>
      <c r="M514" t="b">
        <f>ISBLANK(tbl_vendors[[#This Row],[Vendor_ID]])</f>
        <v>0</v>
      </c>
      <c r="N514" t="b">
        <f>LEN(TRIM(tbl_vendors[[#This Row],[Vendor_Name]]))=0</f>
        <v>0</v>
      </c>
      <c r="O514" t="b">
        <f>LEN(TRIM(tbl_vendors[[#This Row],[Email]]))=0</f>
        <v>0</v>
      </c>
      <c r="P514" t="b">
        <f>OR(ISERROR(FIND("@",tbl_vendors[[#This Row],[Email]])),ISERROR(FIND(".",tbl_vendors[[#This Row],[Email]])))</f>
        <v>0</v>
      </c>
      <c r="Q514" t="b">
        <f>ISNA(MATCH(tbl_vendors[[#This Row],[Country]],tbl_country[country],0))</f>
        <v>0</v>
      </c>
      <c r="R514" t="b">
        <f>ISNA(MATCH(tbl_vendors[[#This Row],[Currency]],tbl_country[currency],0))</f>
        <v>0</v>
      </c>
      <c r="S514" t="b">
        <f>_xlfn.XLOOKUP(tbl_vendors[[#This Row],[Country]],tbl_country[country],tbl_country[currency],"NotFound")&lt;&gt;tbl_vendors[[#This Row],[Currency]]</f>
        <v>1</v>
      </c>
      <c r="T514" t="b">
        <f>ISNA(MATCH(tbl_vendors[[#This Row],[Payment_Terms]],tbl_payment_terms[Payment_Terms],0))</f>
        <v>0</v>
      </c>
      <c r="U514" t="b">
        <f>ISNA(MATCH(tbl_vendors[[#This Row],[Status]],tbl_status[valid_status]))</f>
        <v>0</v>
      </c>
      <c r="V514" t="b">
        <f ca="1">tbl_vendors[[#This Row],[Created_Date]]&gt;TODAY()</f>
        <v>0</v>
      </c>
      <c r="W514" t="b">
        <f>tbl_vendors[[#This Row],[Updated_Date]]&lt;tbl_vendors[[#This Row],[Created_Date]]</f>
        <v>0</v>
      </c>
      <c r="X514" t="b">
        <f>COUNTIF(tbl_vendors[Vendor_Name],tbl_vendors[[#This Row],[Vendor_Name]])&gt;1</f>
        <v>0</v>
      </c>
      <c r="Y514" s="14" cm="1">
        <f t="array" aca="1" ref="Y514" ca="1">IFERROR(SUM(L514:X514*1),4)</f>
        <v>1</v>
      </c>
      <c r="Z514" t="str">
        <f ca="1">IF(tbl_vendors[[#This Row],[error_count]]&gt;0,"FAIL","PASS")</f>
        <v>FAIL</v>
      </c>
    </row>
    <row r="515" spans="1:26" x14ac:dyDescent="0.3">
      <c r="A515" t="s">
        <v>2070</v>
      </c>
      <c r="B515" t="s">
        <v>2071</v>
      </c>
      <c r="C515" t="s">
        <v>79</v>
      </c>
      <c r="D515" t="s">
        <v>2072</v>
      </c>
      <c r="E515" t="s">
        <v>39</v>
      </c>
      <c r="F515" t="s">
        <v>75</v>
      </c>
      <c r="G515" t="s">
        <v>2073</v>
      </c>
      <c r="H515" t="s">
        <v>52</v>
      </c>
      <c r="I515" t="s">
        <v>19</v>
      </c>
      <c r="J515" s="1">
        <v>45547</v>
      </c>
      <c r="K515" s="1">
        <v>46148</v>
      </c>
      <c r="L515" t="b">
        <f>COUNTIF(tbl_vendors[Vendor_ID],tbl_vendors[[#This Row],[Vendor_ID]])&gt;1</f>
        <v>0</v>
      </c>
      <c r="M515" t="b">
        <f>ISBLANK(tbl_vendors[[#This Row],[Vendor_ID]])</f>
        <v>0</v>
      </c>
      <c r="N515" t="b">
        <f>LEN(TRIM(tbl_vendors[[#This Row],[Vendor_Name]]))=0</f>
        <v>0</v>
      </c>
      <c r="O515" t="b">
        <f>LEN(TRIM(tbl_vendors[[#This Row],[Email]]))=0</f>
        <v>0</v>
      </c>
      <c r="P515" t="b">
        <f>OR(ISERROR(FIND("@",tbl_vendors[[#This Row],[Email]])),ISERROR(FIND(".",tbl_vendors[[#This Row],[Email]])))</f>
        <v>0</v>
      </c>
      <c r="Q515" t="b">
        <f>ISNA(MATCH(tbl_vendors[[#This Row],[Country]],tbl_country[country],0))</f>
        <v>0</v>
      </c>
      <c r="R515" t="b">
        <f>ISNA(MATCH(tbl_vendors[[#This Row],[Currency]],tbl_country[currency],0))</f>
        <v>0</v>
      </c>
      <c r="S515" t="b">
        <f>_xlfn.XLOOKUP(tbl_vendors[[#This Row],[Country]],tbl_country[country],tbl_country[currency],"NotFound")&lt;&gt;tbl_vendors[[#This Row],[Currency]]</f>
        <v>0</v>
      </c>
      <c r="T515" t="b">
        <f>ISNA(MATCH(tbl_vendors[[#This Row],[Payment_Terms]],tbl_payment_terms[Payment_Terms],0))</f>
        <v>0</v>
      </c>
      <c r="U515" t="b">
        <f>ISNA(MATCH(tbl_vendors[[#This Row],[Status]],tbl_status[valid_status]))</f>
        <v>0</v>
      </c>
      <c r="V515" t="b">
        <f ca="1">tbl_vendors[[#This Row],[Created_Date]]&gt;TODAY()</f>
        <v>0</v>
      </c>
      <c r="W515" t="b">
        <f>tbl_vendors[[#This Row],[Updated_Date]]&lt;tbl_vendors[[#This Row],[Created_Date]]</f>
        <v>0</v>
      </c>
      <c r="X515" t="b">
        <f>COUNTIF(tbl_vendors[Vendor_Name],tbl_vendors[[#This Row],[Vendor_Name]])&gt;1</f>
        <v>0</v>
      </c>
      <c r="Y515" s="14" cm="1">
        <f t="array" aca="1" ref="Y515" ca="1">IFERROR(SUM(L515:X515*1),4)</f>
        <v>0</v>
      </c>
      <c r="Z515" t="str">
        <f ca="1">IF(tbl_vendors[[#This Row],[error_count]]&gt;0,"FAIL","PASS")</f>
        <v>PASS</v>
      </c>
    </row>
    <row r="516" spans="1:26" x14ac:dyDescent="0.3">
      <c r="A516" t="s">
        <v>2074</v>
      </c>
      <c r="B516" t="s">
        <v>2075</v>
      </c>
      <c r="C516" t="s">
        <v>13</v>
      </c>
      <c r="D516" t="s">
        <v>2076</v>
      </c>
      <c r="E516" t="s">
        <v>15</v>
      </c>
      <c r="F516" t="s">
        <v>16</v>
      </c>
      <c r="G516" t="s">
        <v>2077</v>
      </c>
      <c r="H516" t="s">
        <v>69</v>
      </c>
      <c r="I516" t="s">
        <v>53</v>
      </c>
      <c r="J516" s="1">
        <v>46046</v>
      </c>
      <c r="K516" s="1">
        <v>46135</v>
      </c>
      <c r="L516" t="b">
        <f>COUNTIF(tbl_vendors[Vendor_ID],tbl_vendors[[#This Row],[Vendor_ID]])&gt;1</f>
        <v>0</v>
      </c>
      <c r="M516" t="b">
        <f>ISBLANK(tbl_vendors[[#This Row],[Vendor_ID]])</f>
        <v>0</v>
      </c>
      <c r="N516" t="b">
        <f>LEN(TRIM(tbl_vendors[[#This Row],[Vendor_Name]]))=0</f>
        <v>0</v>
      </c>
      <c r="O516" t="b">
        <f>LEN(TRIM(tbl_vendors[[#This Row],[Email]]))=0</f>
        <v>0</v>
      </c>
      <c r="P516" t="b">
        <f>OR(ISERROR(FIND("@",tbl_vendors[[#This Row],[Email]])),ISERROR(FIND(".",tbl_vendors[[#This Row],[Email]])))</f>
        <v>0</v>
      </c>
      <c r="Q516" t="b">
        <f>ISNA(MATCH(tbl_vendors[[#This Row],[Country]],tbl_country[country],0))</f>
        <v>0</v>
      </c>
      <c r="R516" t="b">
        <f>ISNA(MATCH(tbl_vendors[[#This Row],[Currency]],tbl_country[currency],0))</f>
        <v>1</v>
      </c>
      <c r="S516" t="b">
        <f>_xlfn.XLOOKUP(tbl_vendors[[#This Row],[Country]],tbl_country[country],tbl_country[currency],"NotFound")&lt;&gt;tbl_vendors[[#This Row],[Currency]]</f>
        <v>1</v>
      </c>
      <c r="T516" t="b">
        <f>ISNA(MATCH(tbl_vendors[[#This Row],[Payment_Terms]],tbl_payment_terms[Payment_Terms],0))</f>
        <v>0</v>
      </c>
      <c r="U516" t="b">
        <f>ISNA(MATCH(tbl_vendors[[#This Row],[Status]],tbl_status[valid_status]))</f>
        <v>1</v>
      </c>
      <c r="V516" t="b">
        <f ca="1">tbl_vendors[[#This Row],[Created_Date]]&gt;TODAY()</f>
        <v>0</v>
      </c>
      <c r="W516" t="b">
        <f>tbl_vendors[[#This Row],[Updated_Date]]&lt;tbl_vendors[[#This Row],[Created_Date]]</f>
        <v>0</v>
      </c>
      <c r="X516" t="b">
        <f>COUNTIF(tbl_vendors[Vendor_Name],tbl_vendors[[#This Row],[Vendor_Name]])&gt;1</f>
        <v>1</v>
      </c>
      <c r="Y516" s="14" cm="1">
        <f t="array" aca="1" ref="Y516" ca="1">IFERROR(SUM(L516:X516*1),4)</f>
        <v>4</v>
      </c>
      <c r="Z516" t="str">
        <f ca="1">IF(tbl_vendors[[#This Row],[error_count]]&gt;0,"FAIL","PASS")</f>
        <v>FAIL</v>
      </c>
    </row>
    <row r="517" spans="1:26" x14ac:dyDescent="0.3">
      <c r="A517" t="s">
        <v>2078</v>
      </c>
      <c r="B517" t="s">
        <v>2079</v>
      </c>
      <c r="C517" t="s">
        <v>66</v>
      </c>
      <c r="D517" t="s">
        <v>2080</v>
      </c>
      <c r="E517" t="s">
        <v>67</v>
      </c>
      <c r="F517" t="s">
        <v>75</v>
      </c>
      <c r="G517" t="s">
        <v>2081</v>
      </c>
      <c r="H517" t="s">
        <v>18</v>
      </c>
      <c r="I517" t="s">
        <v>26</v>
      </c>
      <c r="J517" s="1">
        <v>45897</v>
      </c>
      <c r="K517" s="1">
        <v>46078</v>
      </c>
      <c r="L517" t="b">
        <f>COUNTIF(tbl_vendors[Vendor_ID],tbl_vendors[[#This Row],[Vendor_ID]])&gt;1</f>
        <v>0</v>
      </c>
      <c r="M517" t="b">
        <f>ISBLANK(tbl_vendors[[#This Row],[Vendor_ID]])</f>
        <v>0</v>
      </c>
      <c r="N517" t="b">
        <f>LEN(TRIM(tbl_vendors[[#This Row],[Vendor_Name]]))=0</f>
        <v>0</v>
      </c>
      <c r="O517" t="b">
        <f>LEN(TRIM(tbl_vendors[[#This Row],[Email]]))=0</f>
        <v>0</v>
      </c>
      <c r="P517" t="b">
        <f>OR(ISERROR(FIND("@",tbl_vendors[[#This Row],[Email]])),ISERROR(FIND(".",tbl_vendors[[#This Row],[Email]])))</f>
        <v>0</v>
      </c>
      <c r="Q517" t="b">
        <f>ISNA(MATCH(tbl_vendors[[#This Row],[Country]],tbl_country[country],0))</f>
        <v>0</v>
      </c>
      <c r="R517" t="b">
        <f>ISNA(MATCH(tbl_vendors[[#This Row],[Currency]],tbl_country[currency],0))</f>
        <v>0</v>
      </c>
      <c r="S517" t="b">
        <f>_xlfn.XLOOKUP(tbl_vendors[[#This Row],[Country]],tbl_country[country],tbl_country[currency],"NotFound")&lt;&gt;tbl_vendors[[#This Row],[Currency]]</f>
        <v>0</v>
      </c>
      <c r="T517" t="b">
        <f>ISNA(MATCH(tbl_vendors[[#This Row],[Payment_Terms]],tbl_payment_terms[Payment_Terms],0))</f>
        <v>0</v>
      </c>
      <c r="U517" t="b">
        <f>ISNA(MATCH(tbl_vendors[[#This Row],[Status]],tbl_status[valid_status]))</f>
        <v>0</v>
      </c>
      <c r="V517" t="b">
        <f ca="1">tbl_vendors[[#This Row],[Created_Date]]&gt;TODAY()</f>
        <v>0</v>
      </c>
      <c r="W517" t="b">
        <f>tbl_vendors[[#This Row],[Updated_Date]]&lt;tbl_vendors[[#This Row],[Created_Date]]</f>
        <v>0</v>
      </c>
      <c r="X517" t="b">
        <f>COUNTIF(tbl_vendors[Vendor_Name],tbl_vendors[[#This Row],[Vendor_Name]])&gt;1</f>
        <v>1</v>
      </c>
      <c r="Y517" s="14" cm="1">
        <f t="array" aca="1" ref="Y517" ca="1">IFERROR(SUM(L517:X517*1),4)</f>
        <v>1</v>
      </c>
      <c r="Z517" t="str">
        <f ca="1">IF(tbl_vendors[[#This Row],[error_count]]&gt;0,"FAIL","PASS")</f>
        <v>FAIL</v>
      </c>
    </row>
    <row r="518" spans="1:26" x14ac:dyDescent="0.3">
      <c r="A518" t="s">
        <v>2082</v>
      </c>
      <c r="B518" t="s">
        <v>2083</v>
      </c>
      <c r="C518" t="s">
        <v>109</v>
      </c>
      <c r="D518" t="s">
        <v>2084</v>
      </c>
      <c r="E518" t="s">
        <v>39</v>
      </c>
      <c r="F518" t="s">
        <v>16</v>
      </c>
      <c r="G518" t="s">
        <v>2085</v>
      </c>
      <c r="H518" t="s">
        <v>42</v>
      </c>
      <c r="I518" t="s">
        <v>26</v>
      </c>
      <c r="J518" s="1">
        <v>45954</v>
      </c>
      <c r="K518" s="1">
        <v>46041</v>
      </c>
      <c r="L518" t="b">
        <f>COUNTIF(tbl_vendors[Vendor_ID],tbl_vendors[[#This Row],[Vendor_ID]])&gt;1</f>
        <v>0</v>
      </c>
      <c r="M518" t="b">
        <f>ISBLANK(tbl_vendors[[#This Row],[Vendor_ID]])</f>
        <v>0</v>
      </c>
      <c r="N518" t="b">
        <f>LEN(TRIM(tbl_vendors[[#This Row],[Vendor_Name]]))=0</f>
        <v>0</v>
      </c>
      <c r="O518" t="b">
        <f>LEN(TRIM(tbl_vendors[[#This Row],[Email]]))=0</f>
        <v>0</v>
      </c>
      <c r="P518" t="b">
        <f>OR(ISERROR(FIND("@",tbl_vendors[[#This Row],[Email]])),ISERROR(FIND(".",tbl_vendors[[#This Row],[Email]])))</f>
        <v>0</v>
      </c>
      <c r="Q518" t="b">
        <f>ISNA(MATCH(tbl_vendors[[#This Row],[Country]],tbl_country[country],0))</f>
        <v>0</v>
      </c>
      <c r="R518" t="b">
        <f>ISNA(MATCH(tbl_vendors[[#This Row],[Currency]],tbl_country[currency],0))</f>
        <v>0</v>
      </c>
      <c r="S518" t="b">
        <f>_xlfn.XLOOKUP(tbl_vendors[[#This Row],[Country]],tbl_country[country],tbl_country[currency],"NotFound")&lt;&gt;tbl_vendors[[#This Row],[Currency]]</f>
        <v>1</v>
      </c>
      <c r="T518" t="b">
        <f>ISNA(MATCH(tbl_vendors[[#This Row],[Payment_Terms]],tbl_payment_terms[Payment_Terms],0))</f>
        <v>0</v>
      </c>
      <c r="U518" t="b">
        <f>ISNA(MATCH(tbl_vendors[[#This Row],[Status]],tbl_status[valid_status]))</f>
        <v>0</v>
      </c>
      <c r="V518" t="b">
        <f ca="1">tbl_vendors[[#This Row],[Created_Date]]&gt;TODAY()</f>
        <v>0</v>
      </c>
      <c r="W518" t="b">
        <f>tbl_vendors[[#This Row],[Updated_Date]]&lt;tbl_vendors[[#This Row],[Created_Date]]</f>
        <v>0</v>
      </c>
      <c r="X518" t="b">
        <f>COUNTIF(tbl_vendors[Vendor_Name],tbl_vendors[[#This Row],[Vendor_Name]])&gt;1</f>
        <v>0</v>
      </c>
      <c r="Y518" s="14" cm="1">
        <f t="array" aca="1" ref="Y518" ca="1">IFERROR(SUM(L518:X518*1),4)</f>
        <v>1</v>
      </c>
      <c r="Z518" t="str">
        <f ca="1">IF(tbl_vendors[[#This Row],[error_count]]&gt;0,"FAIL","PASS")</f>
        <v>FAIL</v>
      </c>
    </row>
    <row r="519" spans="1:26" x14ac:dyDescent="0.3">
      <c r="A519" t="s">
        <v>2086</v>
      </c>
      <c r="B519" t="s">
        <v>2087</v>
      </c>
      <c r="C519" t="s">
        <v>72</v>
      </c>
      <c r="D519" t="s">
        <v>2088</v>
      </c>
      <c r="E519" t="s">
        <v>74</v>
      </c>
      <c r="F519" t="s">
        <v>16</v>
      </c>
      <c r="G519" t="s">
        <v>2089</v>
      </c>
      <c r="H519" t="s">
        <v>18</v>
      </c>
      <c r="I519" t="s">
        <v>53</v>
      </c>
      <c r="J519" s="1">
        <v>46023</v>
      </c>
      <c r="K519" s="1">
        <v>46071</v>
      </c>
      <c r="L519" t="b">
        <f>COUNTIF(tbl_vendors[Vendor_ID],tbl_vendors[[#This Row],[Vendor_ID]])&gt;1</f>
        <v>0</v>
      </c>
      <c r="M519" t="b">
        <f>ISBLANK(tbl_vendors[[#This Row],[Vendor_ID]])</f>
        <v>0</v>
      </c>
      <c r="N519" t="b">
        <f>LEN(TRIM(tbl_vendors[[#This Row],[Vendor_Name]]))=0</f>
        <v>0</v>
      </c>
      <c r="O519" t="b">
        <f>LEN(TRIM(tbl_vendors[[#This Row],[Email]]))=0</f>
        <v>0</v>
      </c>
      <c r="P519" t="b">
        <f>OR(ISERROR(FIND("@",tbl_vendors[[#This Row],[Email]])),ISERROR(FIND(".",tbl_vendors[[#This Row],[Email]])))</f>
        <v>0</v>
      </c>
      <c r="Q519" t="b">
        <f>ISNA(MATCH(tbl_vendors[[#This Row],[Country]],tbl_country[country],0))</f>
        <v>0</v>
      </c>
      <c r="R519" t="b">
        <f>ISNA(MATCH(tbl_vendors[[#This Row],[Currency]],tbl_country[currency],0))</f>
        <v>1</v>
      </c>
      <c r="S519" t="b">
        <f>_xlfn.XLOOKUP(tbl_vendors[[#This Row],[Country]],tbl_country[country],tbl_country[currency],"NotFound")&lt;&gt;tbl_vendors[[#This Row],[Currency]]</f>
        <v>1</v>
      </c>
      <c r="T519" t="b">
        <f>ISNA(MATCH(tbl_vendors[[#This Row],[Payment_Terms]],tbl_payment_terms[Payment_Terms],0))</f>
        <v>0</v>
      </c>
      <c r="U519" t="b">
        <f>ISNA(MATCH(tbl_vendors[[#This Row],[Status]],tbl_status[valid_status]))</f>
        <v>1</v>
      </c>
      <c r="V519" t="b">
        <f ca="1">tbl_vendors[[#This Row],[Created_Date]]&gt;TODAY()</f>
        <v>0</v>
      </c>
      <c r="W519" t="b">
        <f>tbl_vendors[[#This Row],[Updated_Date]]&lt;tbl_vendors[[#This Row],[Created_Date]]</f>
        <v>0</v>
      </c>
      <c r="X519" t="b">
        <f>COUNTIF(tbl_vendors[Vendor_Name],tbl_vendors[[#This Row],[Vendor_Name]])&gt;1</f>
        <v>1</v>
      </c>
      <c r="Y519" s="14" cm="1">
        <f t="array" aca="1" ref="Y519" ca="1">IFERROR(SUM(L519:X519*1),4)</f>
        <v>4</v>
      </c>
      <c r="Z519" t="str">
        <f ca="1">IF(tbl_vendors[[#This Row],[error_count]]&gt;0,"FAIL","PASS")</f>
        <v>FAIL</v>
      </c>
    </row>
    <row r="520" spans="1:26" x14ac:dyDescent="0.3">
      <c r="A520" t="s">
        <v>2090</v>
      </c>
      <c r="B520" t="s">
        <v>2091</v>
      </c>
      <c r="C520" t="s">
        <v>109</v>
      </c>
      <c r="D520" t="s">
        <v>2092</v>
      </c>
      <c r="E520" t="s">
        <v>39</v>
      </c>
      <c r="F520" t="s">
        <v>75</v>
      </c>
      <c r="G520" t="s">
        <v>2093</v>
      </c>
      <c r="H520" t="s">
        <v>25</v>
      </c>
      <c r="I520" t="s">
        <v>19</v>
      </c>
      <c r="J520" s="1">
        <v>46158</v>
      </c>
      <c r="K520" s="1">
        <v>46160</v>
      </c>
      <c r="L520" t="b">
        <f>COUNTIF(tbl_vendors[Vendor_ID],tbl_vendors[[#This Row],[Vendor_ID]])&gt;1</f>
        <v>0</v>
      </c>
      <c r="M520" t="b">
        <f>ISBLANK(tbl_vendors[[#This Row],[Vendor_ID]])</f>
        <v>0</v>
      </c>
      <c r="N520" t="b">
        <f>LEN(TRIM(tbl_vendors[[#This Row],[Vendor_Name]]))=0</f>
        <v>0</v>
      </c>
      <c r="O520" t="b">
        <f>LEN(TRIM(tbl_vendors[[#This Row],[Email]]))=0</f>
        <v>0</v>
      </c>
      <c r="P520" t="b">
        <f>OR(ISERROR(FIND("@",tbl_vendors[[#This Row],[Email]])),ISERROR(FIND(".",tbl_vendors[[#This Row],[Email]])))</f>
        <v>0</v>
      </c>
      <c r="Q520" t="b">
        <f>ISNA(MATCH(tbl_vendors[[#This Row],[Country]],tbl_country[country],0))</f>
        <v>0</v>
      </c>
      <c r="R520" t="b">
        <f>ISNA(MATCH(tbl_vendors[[#This Row],[Currency]],tbl_country[currency],0))</f>
        <v>0</v>
      </c>
      <c r="S520" t="b">
        <f>_xlfn.XLOOKUP(tbl_vendors[[#This Row],[Country]],tbl_country[country],tbl_country[currency],"NotFound")&lt;&gt;tbl_vendors[[#This Row],[Currency]]</f>
        <v>1</v>
      </c>
      <c r="T520" t="b">
        <f>ISNA(MATCH(tbl_vendors[[#This Row],[Payment_Terms]],tbl_payment_terms[Payment_Terms],0))</f>
        <v>0</v>
      </c>
      <c r="U520" t="b">
        <f>ISNA(MATCH(tbl_vendors[[#This Row],[Status]],tbl_status[valid_status]))</f>
        <v>0</v>
      </c>
      <c r="V520" t="b">
        <f ca="1">tbl_vendors[[#This Row],[Created_Date]]&gt;TODAY()</f>
        <v>0</v>
      </c>
      <c r="W520" t="b">
        <f>tbl_vendors[[#This Row],[Updated_Date]]&lt;tbl_vendors[[#This Row],[Created_Date]]</f>
        <v>0</v>
      </c>
      <c r="X520" t="b">
        <f>COUNTIF(tbl_vendors[Vendor_Name],tbl_vendors[[#This Row],[Vendor_Name]])&gt;1</f>
        <v>0</v>
      </c>
      <c r="Y520" s="14" cm="1">
        <f t="array" aca="1" ref="Y520" ca="1">IFERROR(SUM(L520:X520*1),4)</f>
        <v>1</v>
      </c>
      <c r="Z520" t="str">
        <f ca="1">IF(tbl_vendors[[#This Row],[error_count]]&gt;0,"FAIL","PASS")</f>
        <v>FAIL</v>
      </c>
    </row>
    <row r="521" spans="1:26" x14ac:dyDescent="0.3">
      <c r="A521" t="s">
        <v>2094</v>
      </c>
      <c r="B521" t="s">
        <v>2095</v>
      </c>
      <c r="C521" t="s">
        <v>72</v>
      </c>
      <c r="D521" t="s">
        <v>2096</v>
      </c>
      <c r="E521" t="s">
        <v>74</v>
      </c>
      <c r="F521" t="s">
        <v>32</v>
      </c>
      <c r="G521" t="s">
        <v>2097</v>
      </c>
      <c r="H521" t="s">
        <v>52</v>
      </c>
      <c r="I521" t="s">
        <v>26</v>
      </c>
      <c r="J521" s="1">
        <v>45986</v>
      </c>
      <c r="K521" s="1">
        <v>46073</v>
      </c>
      <c r="L521" t="b">
        <f>COUNTIF(tbl_vendors[Vendor_ID],tbl_vendors[[#This Row],[Vendor_ID]])&gt;1</f>
        <v>0</v>
      </c>
      <c r="M521" t="b">
        <f>ISBLANK(tbl_vendors[[#This Row],[Vendor_ID]])</f>
        <v>0</v>
      </c>
      <c r="N521" t="b">
        <f>LEN(TRIM(tbl_vendors[[#This Row],[Vendor_Name]]))=0</f>
        <v>0</v>
      </c>
      <c r="O521" t="b">
        <f>LEN(TRIM(tbl_vendors[[#This Row],[Email]]))=0</f>
        <v>0</v>
      </c>
      <c r="P521" t="b">
        <f>OR(ISERROR(FIND("@",tbl_vendors[[#This Row],[Email]])),ISERROR(FIND(".",tbl_vendors[[#This Row],[Email]])))</f>
        <v>0</v>
      </c>
      <c r="Q521" t="b">
        <f>ISNA(MATCH(tbl_vendors[[#This Row],[Country]],tbl_country[country],0))</f>
        <v>0</v>
      </c>
      <c r="R521" t="b">
        <f>ISNA(MATCH(tbl_vendors[[#This Row],[Currency]],tbl_country[currency],0))</f>
        <v>1</v>
      </c>
      <c r="S521" t="b">
        <f>_xlfn.XLOOKUP(tbl_vendors[[#This Row],[Country]],tbl_country[country],tbl_country[currency],"NotFound")&lt;&gt;tbl_vendors[[#This Row],[Currency]]</f>
        <v>1</v>
      </c>
      <c r="T521" t="b">
        <f>ISNA(MATCH(tbl_vendors[[#This Row],[Payment_Terms]],tbl_payment_terms[Payment_Terms],0))</f>
        <v>0</v>
      </c>
      <c r="U521" t="b">
        <f>ISNA(MATCH(tbl_vendors[[#This Row],[Status]],tbl_status[valid_status]))</f>
        <v>0</v>
      </c>
      <c r="V521" t="b">
        <f ca="1">tbl_vendors[[#This Row],[Created_Date]]&gt;TODAY()</f>
        <v>0</v>
      </c>
      <c r="W521" t="b">
        <f>tbl_vendors[[#This Row],[Updated_Date]]&lt;tbl_vendors[[#This Row],[Created_Date]]</f>
        <v>0</v>
      </c>
      <c r="X521" t="b">
        <f>COUNTIF(tbl_vendors[Vendor_Name],tbl_vendors[[#This Row],[Vendor_Name]])&gt;1</f>
        <v>0</v>
      </c>
      <c r="Y521" s="14" cm="1">
        <f t="array" aca="1" ref="Y521" ca="1">IFERROR(SUM(L521:X521*1),4)</f>
        <v>2</v>
      </c>
      <c r="Z521" t="str">
        <f ca="1">IF(tbl_vendors[[#This Row],[error_count]]&gt;0,"FAIL","PASS")</f>
        <v>FAIL</v>
      </c>
    </row>
    <row r="522" spans="1:26" x14ac:dyDescent="0.3">
      <c r="A522" t="s">
        <v>2098</v>
      </c>
      <c r="B522" t="s">
        <v>2099</v>
      </c>
      <c r="C522" t="s">
        <v>153</v>
      </c>
      <c r="D522" t="s">
        <v>2100</v>
      </c>
      <c r="E522" t="s">
        <v>155</v>
      </c>
      <c r="F522" t="s">
        <v>40</v>
      </c>
      <c r="G522" t="s">
        <v>2101</v>
      </c>
      <c r="H522" t="s">
        <v>25</v>
      </c>
      <c r="I522" t="s">
        <v>26</v>
      </c>
      <c r="J522" s="1">
        <v>46012</v>
      </c>
      <c r="K522" s="1">
        <v>46120</v>
      </c>
      <c r="L522" t="b">
        <f>COUNTIF(tbl_vendors[Vendor_ID],tbl_vendors[[#This Row],[Vendor_ID]])&gt;1</f>
        <v>0</v>
      </c>
      <c r="M522" t="b">
        <f>ISBLANK(tbl_vendors[[#This Row],[Vendor_ID]])</f>
        <v>0</v>
      </c>
      <c r="N522" t="b">
        <f>LEN(TRIM(tbl_vendors[[#This Row],[Vendor_Name]]))=0</f>
        <v>0</v>
      </c>
      <c r="O522" t="b">
        <f>LEN(TRIM(tbl_vendors[[#This Row],[Email]]))=0</f>
        <v>0</v>
      </c>
      <c r="P522" t="b">
        <f>OR(ISERROR(FIND("@",tbl_vendors[[#This Row],[Email]])),ISERROR(FIND(".",tbl_vendors[[#This Row],[Email]])))</f>
        <v>0</v>
      </c>
      <c r="Q522" t="b">
        <f>ISNA(MATCH(tbl_vendors[[#This Row],[Country]],tbl_country[country],0))</f>
        <v>0</v>
      </c>
      <c r="R522" t="b">
        <f>ISNA(MATCH(tbl_vendors[[#This Row],[Currency]],tbl_country[currency],0))</f>
        <v>0</v>
      </c>
      <c r="S522" t="b">
        <f>_xlfn.XLOOKUP(tbl_vendors[[#This Row],[Country]],tbl_country[country],tbl_country[currency],"NotFound")&lt;&gt;tbl_vendors[[#This Row],[Currency]]</f>
        <v>0</v>
      </c>
      <c r="T522" t="b">
        <f>ISNA(MATCH(tbl_vendors[[#This Row],[Payment_Terms]],tbl_payment_terms[Payment_Terms],0))</f>
        <v>0</v>
      </c>
      <c r="U522" t="b">
        <f>ISNA(MATCH(tbl_vendors[[#This Row],[Status]],tbl_status[valid_status]))</f>
        <v>0</v>
      </c>
      <c r="V522" t="b">
        <f ca="1">tbl_vendors[[#This Row],[Created_Date]]&gt;TODAY()</f>
        <v>0</v>
      </c>
      <c r="W522" t="b">
        <f>tbl_vendors[[#This Row],[Updated_Date]]&lt;tbl_vendors[[#This Row],[Created_Date]]</f>
        <v>0</v>
      </c>
      <c r="X522" t="b">
        <f>COUNTIF(tbl_vendors[Vendor_Name],tbl_vendors[[#This Row],[Vendor_Name]])&gt;1</f>
        <v>0</v>
      </c>
      <c r="Y522" s="14" cm="1">
        <f t="array" aca="1" ref="Y522" ca="1">IFERROR(SUM(L522:X522*1),4)</f>
        <v>0</v>
      </c>
      <c r="Z522" t="str">
        <f ca="1">IF(tbl_vendors[[#This Row],[error_count]]&gt;0,"FAIL","PASS")</f>
        <v>PASS</v>
      </c>
    </row>
    <row r="523" spans="1:26" x14ac:dyDescent="0.3">
      <c r="A523" t="s">
        <v>2102</v>
      </c>
      <c r="B523" t="s">
        <v>2103</v>
      </c>
      <c r="C523" t="s">
        <v>37</v>
      </c>
      <c r="D523" t="s">
        <v>2104</v>
      </c>
      <c r="E523" t="s">
        <v>39</v>
      </c>
      <c r="F523" t="s">
        <v>23</v>
      </c>
      <c r="G523" t="s">
        <v>2105</v>
      </c>
      <c r="H523" t="s">
        <v>52</v>
      </c>
      <c r="I523" t="s">
        <v>26</v>
      </c>
      <c r="J523" s="1">
        <v>44876</v>
      </c>
      <c r="K523" s="1">
        <v>45302</v>
      </c>
      <c r="L523" t="b">
        <f>COUNTIF(tbl_vendors[Vendor_ID],tbl_vendors[[#This Row],[Vendor_ID]])&gt;1</f>
        <v>0</v>
      </c>
      <c r="M523" t="b">
        <f>ISBLANK(tbl_vendors[[#This Row],[Vendor_ID]])</f>
        <v>0</v>
      </c>
      <c r="N523" t="b">
        <f>LEN(TRIM(tbl_vendors[[#This Row],[Vendor_Name]]))=0</f>
        <v>0</v>
      </c>
      <c r="O523" t="b">
        <f>LEN(TRIM(tbl_vendors[[#This Row],[Email]]))=0</f>
        <v>0</v>
      </c>
      <c r="P523" t="b">
        <f>OR(ISERROR(FIND("@",tbl_vendors[[#This Row],[Email]])),ISERROR(FIND(".",tbl_vendors[[#This Row],[Email]])))</f>
        <v>0</v>
      </c>
      <c r="Q523" t="b">
        <f>ISNA(MATCH(tbl_vendors[[#This Row],[Country]],tbl_country[country],0))</f>
        <v>0</v>
      </c>
      <c r="R523" t="b">
        <f>ISNA(MATCH(tbl_vendors[[#This Row],[Currency]],tbl_country[currency],0))</f>
        <v>0</v>
      </c>
      <c r="S523" t="b">
        <f>_xlfn.XLOOKUP(tbl_vendors[[#This Row],[Country]],tbl_country[country],tbl_country[currency],"NotFound")&lt;&gt;tbl_vendors[[#This Row],[Currency]]</f>
        <v>0</v>
      </c>
      <c r="T523" t="b">
        <f>ISNA(MATCH(tbl_vendors[[#This Row],[Payment_Terms]],tbl_payment_terms[Payment_Terms],0))</f>
        <v>0</v>
      </c>
      <c r="U523" t="b">
        <f>ISNA(MATCH(tbl_vendors[[#This Row],[Status]],tbl_status[valid_status]))</f>
        <v>0</v>
      </c>
      <c r="V523" t="b">
        <f ca="1">tbl_vendors[[#This Row],[Created_Date]]&gt;TODAY()</f>
        <v>0</v>
      </c>
      <c r="W523" t="b">
        <f>tbl_vendors[[#This Row],[Updated_Date]]&lt;tbl_vendors[[#This Row],[Created_Date]]</f>
        <v>0</v>
      </c>
      <c r="X523" t="b">
        <f>COUNTIF(tbl_vendors[Vendor_Name],tbl_vendors[[#This Row],[Vendor_Name]])&gt;1</f>
        <v>0</v>
      </c>
      <c r="Y523" s="14" cm="1">
        <f t="array" aca="1" ref="Y523" ca="1">IFERROR(SUM(L523:X523*1),4)</f>
        <v>0</v>
      </c>
      <c r="Z523" t="str">
        <f ca="1">IF(tbl_vendors[[#This Row],[error_count]]&gt;0,"FAIL","PASS")</f>
        <v>PASS</v>
      </c>
    </row>
    <row r="524" spans="1:26" x14ac:dyDescent="0.3">
      <c r="A524" t="s">
        <v>2106</v>
      </c>
      <c r="B524" t="s">
        <v>2107</v>
      </c>
      <c r="C524" t="s">
        <v>153</v>
      </c>
      <c r="D524" t="s">
        <v>2108</v>
      </c>
      <c r="E524" t="s">
        <v>155</v>
      </c>
      <c r="F524" t="s">
        <v>16</v>
      </c>
      <c r="G524" t="s">
        <v>2109</v>
      </c>
      <c r="H524" t="s">
        <v>34</v>
      </c>
      <c r="I524" t="s">
        <v>53</v>
      </c>
      <c r="J524" s="1">
        <v>45155</v>
      </c>
      <c r="K524" s="1">
        <v>45301</v>
      </c>
      <c r="L524" t="b">
        <f>COUNTIF(tbl_vendors[Vendor_ID],tbl_vendors[[#This Row],[Vendor_ID]])&gt;1</f>
        <v>0</v>
      </c>
      <c r="M524" t="b">
        <f>ISBLANK(tbl_vendors[[#This Row],[Vendor_ID]])</f>
        <v>0</v>
      </c>
      <c r="N524" t="b">
        <f>LEN(TRIM(tbl_vendors[[#This Row],[Vendor_Name]]))=0</f>
        <v>0</v>
      </c>
      <c r="O524" t="b">
        <f>LEN(TRIM(tbl_vendors[[#This Row],[Email]]))=0</f>
        <v>0</v>
      </c>
      <c r="P524" t="b">
        <f>OR(ISERROR(FIND("@",tbl_vendors[[#This Row],[Email]])),ISERROR(FIND(".",tbl_vendors[[#This Row],[Email]])))</f>
        <v>0</v>
      </c>
      <c r="Q524" t="b">
        <f>ISNA(MATCH(tbl_vendors[[#This Row],[Country]],tbl_country[country],0))</f>
        <v>0</v>
      </c>
      <c r="R524" t="b">
        <f>ISNA(MATCH(tbl_vendors[[#This Row],[Currency]],tbl_country[currency],0))</f>
        <v>0</v>
      </c>
      <c r="S524" t="b">
        <f>_xlfn.XLOOKUP(tbl_vendors[[#This Row],[Country]],tbl_country[country],tbl_country[currency],"NotFound")&lt;&gt;tbl_vendors[[#This Row],[Currency]]</f>
        <v>0</v>
      </c>
      <c r="T524" t="b">
        <f>ISNA(MATCH(tbl_vendors[[#This Row],[Payment_Terms]],tbl_payment_terms[Payment_Terms],0))</f>
        <v>0</v>
      </c>
      <c r="U524" t="b">
        <f>ISNA(MATCH(tbl_vendors[[#This Row],[Status]],tbl_status[valid_status]))</f>
        <v>1</v>
      </c>
      <c r="V524" t="b">
        <f ca="1">tbl_vendors[[#This Row],[Created_Date]]&gt;TODAY()</f>
        <v>0</v>
      </c>
      <c r="W524" t="b">
        <f>tbl_vendors[[#This Row],[Updated_Date]]&lt;tbl_vendors[[#This Row],[Created_Date]]</f>
        <v>0</v>
      </c>
      <c r="X524" t="b">
        <f>COUNTIF(tbl_vendors[Vendor_Name],tbl_vendors[[#This Row],[Vendor_Name]])&gt;1</f>
        <v>0</v>
      </c>
      <c r="Y524" s="14" cm="1">
        <f t="array" aca="1" ref="Y524" ca="1">IFERROR(SUM(L524:X524*1),4)</f>
        <v>1</v>
      </c>
      <c r="Z524" t="str">
        <f ca="1">IF(tbl_vendors[[#This Row],[error_count]]&gt;0,"FAIL","PASS")</f>
        <v>FAIL</v>
      </c>
    </row>
    <row r="525" spans="1:26" x14ac:dyDescent="0.3">
      <c r="A525" t="s">
        <v>2110</v>
      </c>
      <c r="B525" t="s">
        <v>2111</v>
      </c>
      <c r="C525" t="s">
        <v>56</v>
      </c>
      <c r="D525" t="s">
        <v>2112</v>
      </c>
      <c r="E525" t="s">
        <v>58</v>
      </c>
      <c r="F525" t="s">
        <v>75</v>
      </c>
      <c r="G525" t="s">
        <v>2113</v>
      </c>
      <c r="H525" t="s">
        <v>47</v>
      </c>
      <c r="I525" t="s">
        <v>19</v>
      </c>
      <c r="J525" s="1">
        <v>45560</v>
      </c>
      <c r="K525" s="1">
        <v>45600</v>
      </c>
      <c r="L525" t="b">
        <f>COUNTIF(tbl_vendors[Vendor_ID],tbl_vendors[[#This Row],[Vendor_ID]])&gt;1</f>
        <v>0</v>
      </c>
      <c r="M525" t="b">
        <f>ISBLANK(tbl_vendors[[#This Row],[Vendor_ID]])</f>
        <v>0</v>
      </c>
      <c r="N525" t="b">
        <f>LEN(TRIM(tbl_vendors[[#This Row],[Vendor_Name]]))=0</f>
        <v>0</v>
      </c>
      <c r="O525" t="b">
        <f>LEN(TRIM(tbl_vendors[[#This Row],[Email]]))=0</f>
        <v>0</v>
      </c>
      <c r="P525" t="b">
        <f>OR(ISERROR(FIND("@",tbl_vendors[[#This Row],[Email]])),ISERROR(FIND(".",tbl_vendors[[#This Row],[Email]])))</f>
        <v>0</v>
      </c>
      <c r="Q525" t="b">
        <f>ISNA(MATCH(tbl_vendors[[#This Row],[Country]],tbl_country[country],0))</f>
        <v>0</v>
      </c>
      <c r="R525" t="b">
        <f>ISNA(MATCH(tbl_vendors[[#This Row],[Currency]],tbl_country[currency],0))</f>
        <v>0</v>
      </c>
      <c r="S525" t="b">
        <f>_xlfn.XLOOKUP(tbl_vendors[[#This Row],[Country]],tbl_country[country],tbl_country[currency],"NotFound")&lt;&gt;tbl_vendors[[#This Row],[Currency]]</f>
        <v>0</v>
      </c>
      <c r="T525" t="b">
        <f>ISNA(MATCH(tbl_vendors[[#This Row],[Payment_Terms]],tbl_payment_terms[Payment_Terms],0))</f>
        <v>0</v>
      </c>
      <c r="U525" t="b">
        <f>ISNA(MATCH(tbl_vendors[[#This Row],[Status]],tbl_status[valid_status]))</f>
        <v>0</v>
      </c>
      <c r="V525" t="b">
        <f ca="1">tbl_vendors[[#This Row],[Created_Date]]&gt;TODAY()</f>
        <v>0</v>
      </c>
      <c r="W525" t="b">
        <f>tbl_vendors[[#This Row],[Updated_Date]]&lt;tbl_vendors[[#This Row],[Created_Date]]</f>
        <v>0</v>
      </c>
      <c r="X525" t="b">
        <f>COUNTIF(tbl_vendors[Vendor_Name],tbl_vendors[[#This Row],[Vendor_Name]])&gt;1</f>
        <v>0</v>
      </c>
      <c r="Y525" s="14" cm="1">
        <f t="array" aca="1" ref="Y525" ca="1">IFERROR(SUM(L525:X525*1),4)</f>
        <v>0</v>
      </c>
      <c r="Z525" t="str">
        <f ca="1">IF(tbl_vendors[[#This Row],[error_count]]&gt;0,"FAIL","PASS")</f>
        <v>PASS</v>
      </c>
    </row>
    <row r="526" spans="1:26" x14ac:dyDescent="0.3">
      <c r="A526" t="s">
        <v>2114</v>
      </c>
      <c r="B526" t="s">
        <v>2115</v>
      </c>
      <c r="C526" t="s">
        <v>29</v>
      </c>
      <c r="D526" t="s">
        <v>2116</v>
      </c>
      <c r="E526" t="s">
        <v>31</v>
      </c>
      <c r="F526" t="s">
        <v>23</v>
      </c>
      <c r="G526" t="s">
        <v>2117</v>
      </c>
      <c r="H526" t="s">
        <v>69</v>
      </c>
      <c r="I526" t="s">
        <v>53</v>
      </c>
      <c r="J526" s="1">
        <v>44854</v>
      </c>
      <c r="K526" s="1">
        <v>45148</v>
      </c>
      <c r="L526" t="b">
        <f>COUNTIF(tbl_vendors[Vendor_ID],tbl_vendors[[#This Row],[Vendor_ID]])&gt;1</f>
        <v>0</v>
      </c>
      <c r="M526" t="b">
        <f>ISBLANK(tbl_vendors[[#This Row],[Vendor_ID]])</f>
        <v>0</v>
      </c>
      <c r="N526" t="b">
        <f>LEN(TRIM(tbl_vendors[[#This Row],[Vendor_Name]]))=0</f>
        <v>0</v>
      </c>
      <c r="O526" t="b">
        <f>LEN(TRIM(tbl_vendors[[#This Row],[Email]]))=0</f>
        <v>0</v>
      </c>
      <c r="P526" t="b">
        <f>OR(ISERROR(FIND("@",tbl_vendors[[#This Row],[Email]])),ISERROR(FIND(".",tbl_vendors[[#This Row],[Email]])))</f>
        <v>0</v>
      </c>
      <c r="Q526" t="b">
        <f>ISNA(MATCH(tbl_vendors[[#This Row],[Country]],tbl_country[country],0))</f>
        <v>0</v>
      </c>
      <c r="R526" t="b">
        <f>ISNA(MATCH(tbl_vendors[[#This Row],[Currency]],tbl_country[currency],0))</f>
        <v>0</v>
      </c>
      <c r="S526" t="b">
        <f>_xlfn.XLOOKUP(tbl_vendors[[#This Row],[Country]],tbl_country[country],tbl_country[currency],"NotFound")&lt;&gt;tbl_vendors[[#This Row],[Currency]]</f>
        <v>0</v>
      </c>
      <c r="T526" t="b">
        <f>ISNA(MATCH(tbl_vendors[[#This Row],[Payment_Terms]],tbl_payment_terms[Payment_Terms],0))</f>
        <v>0</v>
      </c>
      <c r="U526" t="b">
        <f>ISNA(MATCH(tbl_vendors[[#This Row],[Status]],tbl_status[valid_status]))</f>
        <v>1</v>
      </c>
      <c r="V526" t="b">
        <f ca="1">tbl_vendors[[#This Row],[Created_Date]]&gt;TODAY()</f>
        <v>0</v>
      </c>
      <c r="W526" t="b">
        <f>tbl_vendors[[#This Row],[Updated_Date]]&lt;tbl_vendors[[#This Row],[Created_Date]]</f>
        <v>0</v>
      </c>
      <c r="X526" t="b">
        <f>COUNTIF(tbl_vendors[Vendor_Name],tbl_vendors[[#This Row],[Vendor_Name]])&gt;1</f>
        <v>0</v>
      </c>
      <c r="Y526" s="14" cm="1">
        <f t="array" aca="1" ref="Y526" ca="1">IFERROR(SUM(L526:X526*1),4)</f>
        <v>1</v>
      </c>
      <c r="Z526" t="str">
        <f ca="1">IF(tbl_vendors[[#This Row],[error_count]]&gt;0,"FAIL","PASS")</f>
        <v>FAIL</v>
      </c>
    </row>
    <row r="527" spans="1:26" x14ac:dyDescent="0.3">
      <c r="A527" t="s">
        <v>2118</v>
      </c>
      <c r="B527" t="s">
        <v>2119</v>
      </c>
      <c r="C527" t="s">
        <v>100</v>
      </c>
      <c r="D527" t="s">
        <v>2120</v>
      </c>
      <c r="E527" t="s">
        <v>39</v>
      </c>
      <c r="F527" t="s">
        <v>32</v>
      </c>
      <c r="G527" t="s">
        <v>2121</v>
      </c>
      <c r="H527" t="s">
        <v>18</v>
      </c>
      <c r="I527" t="s">
        <v>53</v>
      </c>
      <c r="J527" s="1">
        <v>45121</v>
      </c>
      <c r="K527" s="1">
        <v>45121</v>
      </c>
      <c r="L527" t="b">
        <f>COUNTIF(tbl_vendors[Vendor_ID],tbl_vendors[[#This Row],[Vendor_ID]])&gt;1</f>
        <v>0</v>
      </c>
      <c r="M527" t="b">
        <f>ISBLANK(tbl_vendors[[#This Row],[Vendor_ID]])</f>
        <v>0</v>
      </c>
      <c r="N527" t="b">
        <f>LEN(TRIM(tbl_vendors[[#This Row],[Vendor_Name]]))=0</f>
        <v>0</v>
      </c>
      <c r="O527" t="b">
        <f>LEN(TRIM(tbl_vendors[[#This Row],[Email]]))=0</f>
        <v>0</v>
      </c>
      <c r="P527" t="b">
        <f>OR(ISERROR(FIND("@",tbl_vendors[[#This Row],[Email]])),ISERROR(FIND(".",tbl_vendors[[#This Row],[Email]])))</f>
        <v>0</v>
      </c>
      <c r="Q527" t="b">
        <f>ISNA(MATCH(tbl_vendors[[#This Row],[Country]],tbl_country[country],0))</f>
        <v>0</v>
      </c>
      <c r="R527" t="b">
        <f>ISNA(MATCH(tbl_vendors[[#This Row],[Currency]],tbl_country[currency],0))</f>
        <v>0</v>
      </c>
      <c r="S527" t="b">
        <f>_xlfn.XLOOKUP(tbl_vendors[[#This Row],[Country]],tbl_country[country],tbl_country[currency],"NotFound")&lt;&gt;tbl_vendors[[#This Row],[Currency]]</f>
        <v>0</v>
      </c>
      <c r="T527" t="b">
        <f>ISNA(MATCH(tbl_vendors[[#This Row],[Payment_Terms]],tbl_payment_terms[Payment_Terms],0))</f>
        <v>0</v>
      </c>
      <c r="U527" t="b">
        <f>ISNA(MATCH(tbl_vendors[[#This Row],[Status]],tbl_status[valid_status]))</f>
        <v>1</v>
      </c>
      <c r="V527" t="b">
        <f ca="1">tbl_vendors[[#This Row],[Created_Date]]&gt;TODAY()</f>
        <v>0</v>
      </c>
      <c r="W527" t="b">
        <f>tbl_vendors[[#This Row],[Updated_Date]]&lt;tbl_vendors[[#This Row],[Created_Date]]</f>
        <v>0</v>
      </c>
      <c r="X527" t="b">
        <f>COUNTIF(tbl_vendors[Vendor_Name],tbl_vendors[[#This Row],[Vendor_Name]])&gt;1</f>
        <v>0</v>
      </c>
      <c r="Y527" s="14" cm="1">
        <f t="array" aca="1" ref="Y527" ca="1">IFERROR(SUM(L527:X527*1),4)</f>
        <v>1</v>
      </c>
      <c r="Z527" t="str">
        <f ca="1">IF(tbl_vendors[[#This Row],[error_count]]&gt;0,"FAIL","PASS")</f>
        <v>FAIL</v>
      </c>
    </row>
    <row r="528" spans="1:26" x14ac:dyDescent="0.3">
      <c r="A528" t="s">
        <v>2122</v>
      </c>
      <c r="B528" t="s">
        <v>2123</v>
      </c>
      <c r="C528" t="s">
        <v>37</v>
      </c>
      <c r="D528" t="s">
        <v>2124</v>
      </c>
      <c r="E528" t="s">
        <v>39</v>
      </c>
      <c r="F528" t="s">
        <v>23</v>
      </c>
      <c r="G528" t="s">
        <v>2125</v>
      </c>
      <c r="H528" t="s">
        <v>42</v>
      </c>
      <c r="I528" t="s">
        <v>19</v>
      </c>
      <c r="J528" s="1">
        <v>44626</v>
      </c>
      <c r="K528" s="1">
        <v>45601</v>
      </c>
      <c r="L528" t="b">
        <f>COUNTIF(tbl_vendors[Vendor_ID],tbl_vendors[[#This Row],[Vendor_ID]])&gt;1</f>
        <v>0</v>
      </c>
      <c r="M528" t="b">
        <f>ISBLANK(tbl_vendors[[#This Row],[Vendor_ID]])</f>
        <v>0</v>
      </c>
      <c r="N528" t="b">
        <f>LEN(TRIM(tbl_vendors[[#This Row],[Vendor_Name]]))=0</f>
        <v>0</v>
      </c>
      <c r="O528" t="b">
        <f>LEN(TRIM(tbl_vendors[[#This Row],[Email]]))=0</f>
        <v>0</v>
      </c>
      <c r="P528" t="b">
        <f>OR(ISERROR(FIND("@",tbl_vendors[[#This Row],[Email]])),ISERROR(FIND(".",tbl_vendors[[#This Row],[Email]])))</f>
        <v>0</v>
      </c>
      <c r="Q528" t="b">
        <f>ISNA(MATCH(tbl_vendors[[#This Row],[Country]],tbl_country[country],0))</f>
        <v>0</v>
      </c>
      <c r="R528" t="b">
        <f>ISNA(MATCH(tbl_vendors[[#This Row],[Currency]],tbl_country[currency],0))</f>
        <v>0</v>
      </c>
      <c r="S528" t="b">
        <f>_xlfn.XLOOKUP(tbl_vendors[[#This Row],[Country]],tbl_country[country],tbl_country[currency],"NotFound")&lt;&gt;tbl_vendors[[#This Row],[Currency]]</f>
        <v>0</v>
      </c>
      <c r="T528" t="b">
        <f>ISNA(MATCH(tbl_vendors[[#This Row],[Payment_Terms]],tbl_payment_terms[Payment_Terms],0))</f>
        <v>0</v>
      </c>
      <c r="U528" t="b">
        <f>ISNA(MATCH(tbl_vendors[[#This Row],[Status]],tbl_status[valid_status]))</f>
        <v>0</v>
      </c>
      <c r="V528" t="b">
        <f ca="1">tbl_vendors[[#This Row],[Created_Date]]&gt;TODAY()</f>
        <v>0</v>
      </c>
      <c r="W528" t="b">
        <f>tbl_vendors[[#This Row],[Updated_Date]]&lt;tbl_vendors[[#This Row],[Created_Date]]</f>
        <v>0</v>
      </c>
      <c r="X528" t="b">
        <f>COUNTIF(tbl_vendors[Vendor_Name],tbl_vendors[[#This Row],[Vendor_Name]])&gt;1</f>
        <v>0</v>
      </c>
      <c r="Y528" s="14" cm="1">
        <f t="array" aca="1" ref="Y528" ca="1">IFERROR(SUM(L528:X528*1),4)</f>
        <v>0</v>
      </c>
      <c r="Z528" t="str">
        <f ca="1">IF(tbl_vendors[[#This Row],[error_count]]&gt;0,"FAIL","PASS")</f>
        <v>PASS</v>
      </c>
    </row>
    <row r="529" spans="1:26" x14ac:dyDescent="0.3">
      <c r="A529" t="s">
        <v>2126</v>
      </c>
      <c r="B529" t="s">
        <v>2127</v>
      </c>
      <c r="C529" t="s">
        <v>66</v>
      </c>
      <c r="D529" t="s">
        <v>2128</v>
      </c>
      <c r="E529" t="s">
        <v>67</v>
      </c>
      <c r="F529" t="s">
        <v>40</v>
      </c>
      <c r="G529" t="s">
        <v>2129</v>
      </c>
      <c r="H529" t="s">
        <v>25</v>
      </c>
      <c r="I529" t="s">
        <v>19</v>
      </c>
      <c r="J529" s="1">
        <v>45678</v>
      </c>
      <c r="K529" s="1">
        <v>45851</v>
      </c>
      <c r="L529" t="b">
        <f>COUNTIF(tbl_vendors[Vendor_ID],tbl_vendors[[#This Row],[Vendor_ID]])&gt;1</f>
        <v>0</v>
      </c>
      <c r="M529" t="b">
        <f>ISBLANK(tbl_vendors[[#This Row],[Vendor_ID]])</f>
        <v>0</v>
      </c>
      <c r="N529" t="b">
        <f>LEN(TRIM(tbl_vendors[[#This Row],[Vendor_Name]]))=0</f>
        <v>0</v>
      </c>
      <c r="O529" t="b">
        <f>LEN(TRIM(tbl_vendors[[#This Row],[Email]]))=0</f>
        <v>0</v>
      </c>
      <c r="P529" t="b">
        <f>OR(ISERROR(FIND("@",tbl_vendors[[#This Row],[Email]])),ISERROR(FIND(".",tbl_vendors[[#This Row],[Email]])))</f>
        <v>0</v>
      </c>
      <c r="Q529" t="b">
        <f>ISNA(MATCH(tbl_vendors[[#This Row],[Country]],tbl_country[country],0))</f>
        <v>0</v>
      </c>
      <c r="R529" t="b">
        <f>ISNA(MATCH(tbl_vendors[[#This Row],[Currency]],tbl_country[currency],0))</f>
        <v>0</v>
      </c>
      <c r="S529" t="b">
        <f>_xlfn.XLOOKUP(tbl_vendors[[#This Row],[Country]],tbl_country[country],tbl_country[currency],"NotFound")&lt;&gt;tbl_vendors[[#This Row],[Currency]]</f>
        <v>0</v>
      </c>
      <c r="T529" t="b">
        <f>ISNA(MATCH(tbl_vendors[[#This Row],[Payment_Terms]],tbl_payment_terms[Payment_Terms],0))</f>
        <v>0</v>
      </c>
      <c r="U529" t="b">
        <f>ISNA(MATCH(tbl_vendors[[#This Row],[Status]],tbl_status[valid_status]))</f>
        <v>0</v>
      </c>
      <c r="V529" t="b">
        <f ca="1">tbl_vendors[[#This Row],[Created_Date]]&gt;TODAY()</f>
        <v>0</v>
      </c>
      <c r="W529" t="b">
        <f>tbl_vendors[[#This Row],[Updated_Date]]&lt;tbl_vendors[[#This Row],[Created_Date]]</f>
        <v>0</v>
      </c>
      <c r="X529" t="b">
        <f>COUNTIF(tbl_vendors[Vendor_Name],tbl_vendors[[#This Row],[Vendor_Name]])&gt;1</f>
        <v>0</v>
      </c>
      <c r="Y529" s="14" cm="1">
        <f t="array" aca="1" ref="Y529" ca="1">IFERROR(SUM(L529:X529*1),4)</f>
        <v>0</v>
      </c>
      <c r="Z529" t="str">
        <f ca="1">IF(tbl_vendors[[#This Row],[error_count]]&gt;0,"FAIL","PASS")</f>
        <v>PASS</v>
      </c>
    </row>
    <row r="530" spans="1:26" x14ac:dyDescent="0.3">
      <c r="A530" t="s">
        <v>2130</v>
      </c>
      <c r="B530" t="s">
        <v>2131</v>
      </c>
      <c r="C530" t="s">
        <v>153</v>
      </c>
      <c r="D530" t="s">
        <v>2132</v>
      </c>
      <c r="E530" t="s">
        <v>155</v>
      </c>
      <c r="F530" t="s">
        <v>16</v>
      </c>
      <c r="G530" t="s">
        <v>2133</v>
      </c>
      <c r="H530" t="s">
        <v>52</v>
      </c>
      <c r="I530" t="s">
        <v>19</v>
      </c>
      <c r="J530" s="1">
        <v>45459</v>
      </c>
      <c r="K530" s="1">
        <v>45744</v>
      </c>
      <c r="L530" t="b">
        <f>COUNTIF(tbl_vendors[Vendor_ID],tbl_vendors[[#This Row],[Vendor_ID]])&gt;1</f>
        <v>0</v>
      </c>
      <c r="M530" t="b">
        <f>ISBLANK(tbl_vendors[[#This Row],[Vendor_ID]])</f>
        <v>0</v>
      </c>
      <c r="N530" t="b">
        <f>LEN(TRIM(tbl_vendors[[#This Row],[Vendor_Name]]))=0</f>
        <v>0</v>
      </c>
      <c r="O530" t="b">
        <f>LEN(TRIM(tbl_vendors[[#This Row],[Email]]))=0</f>
        <v>0</v>
      </c>
      <c r="P530" t="b">
        <f>OR(ISERROR(FIND("@",tbl_vendors[[#This Row],[Email]])),ISERROR(FIND(".",tbl_vendors[[#This Row],[Email]])))</f>
        <v>0</v>
      </c>
      <c r="Q530" t="b">
        <f>ISNA(MATCH(tbl_vendors[[#This Row],[Country]],tbl_country[country],0))</f>
        <v>0</v>
      </c>
      <c r="R530" t="b">
        <f>ISNA(MATCH(tbl_vendors[[#This Row],[Currency]],tbl_country[currency],0))</f>
        <v>0</v>
      </c>
      <c r="S530" t="b">
        <f>_xlfn.XLOOKUP(tbl_vendors[[#This Row],[Country]],tbl_country[country],tbl_country[currency],"NotFound")&lt;&gt;tbl_vendors[[#This Row],[Currency]]</f>
        <v>0</v>
      </c>
      <c r="T530" t="b">
        <f>ISNA(MATCH(tbl_vendors[[#This Row],[Payment_Terms]],tbl_payment_terms[Payment_Terms],0))</f>
        <v>0</v>
      </c>
      <c r="U530" t="b">
        <f>ISNA(MATCH(tbl_vendors[[#This Row],[Status]],tbl_status[valid_status]))</f>
        <v>0</v>
      </c>
      <c r="V530" t="b">
        <f ca="1">tbl_vendors[[#This Row],[Created_Date]]&gt;TODAY()</f>
        <v>0</v>
      </c>
      <c r="W530" t="b">
        <f>tbl_vendors[[#This Row],[Updated_Date]]&lt;tbl_vendors[[#This Row],[Created_Date]]</f>
        <v>0</v>
      </c>
      <c r="X530" t="b">
        <f>COUNTIF(tbl_vendors[Vendor_Name],tbl_vendors[[#This Row],[Vendor_Name]])&gt;1</f>
        <v>0</v>
      </c>
      <c r="Y530" s="14" cm="1">
        <f t="array" aca="1" ref="Y530" ca="1">IFERROR(SUM(L530:X530*1),4)</f>
        <v>0</v>
      </c>
      <c r="Z530" t="str">
        <f ca="1">IF(tbl_vendors[[#This Row],[error_count]]&gt;0,"FAIL","PASS")</f>
        <v>PASS</v>
      </c>
    </row>
    <row r="531" spans="1:26" x14ac:dyDescent="0.3">
      <c r="A531" t="s">
        <v>2134</v>
      </c>
      <c r="B531" t="s">
        <v>2135</v>
      </c>
      <c r="C531" t="s">
        <v>109</v>
      </c>
      <c r="D531" t="s">
        <v>2136</v>
      </c>
      <c r="E531" t="s">
        <v>39</v>
      </c>
      <c r="F531" t="s">
        <v>16</v>
      </c>
      <c r="G531" t="s">
        <v>2137</v>
      </c>
      <c r="H531" t="s">
        <v>47</v>
      </c>
      <c r="I531" t="s">
        <v>19</v>
      </c>
      <c r="J531" s="1">
        <v>44842</v>
      </c>
      <c r="K531" s="1">
        <v>45979</v>
      </c>
      <c r="L531" t="b">
        <f>COUNTIF(tbl_vendors[Vendor_ID],tbl_vendors[[#This Row],[Vendor_ID]])&gt;1</f>
        <v>0</v>
      </c>
      <c r="M531" t="b">
        <f>ISBLANK(tbl_vendors[[#This Row],[Vendor_ID]])</f>
        <v>0</v>
      </c>
      <c r="N531" t="b">
        <f>LEN(TRIM(tbl_vendors[[#This Row],[Vendor_Name]]))=0</f>
        <v>0</v>
      </c>
      <c r="O531" t="b">
        <f>LEN(TRIM(tbl_vendors[[#This Row],[Email]]))=0</f>
        <v>0</v>
      </c>
      <c r="P531" t="b">
        <f>OR(ISERROR(FIND("@",tbl_vendors[[#This Row],[Email]])),ISERROR(FIND(".",tbl_vendors[[#This Row],[Email]])))</f>
        <v>0</v>
      </c>
      <c r="Q531" t="b">
        <f>ISNA(MATCH(tbl_vendors[[#This Row],[Country]],tbl_country[country],0))</f>
        <v>0</v>
      </c>
      <c r="R531" t="b">
        <f>ISNA(MATCH(tbl_vendors[[#This Row],[Currency]],tbl_country[currency],0))</f>
        <v>0</v>
      </c>
      <c r="S531" t="b">
        <f>_xlfn.XLOOKUP(tbl_vendors[[#This Row],[Country]],tbl_country[country],tbl_country[currency],"NotFound")&lt;&gt;tbl_vendors[[#This Row],[Currency]]</f>
        <v>1</v>
      </c>
      <c r="T531" t="b">
        <f>ISNA(MATCH(tbl_vendors[[#This Row],[Payment_Terms]],tbl_payment_terms[Payment_Terms],0))</f>
        <v>0</v>
      </c>
      <c r="U531" t="b">
        <f>ISNA(MATCH(tbl_vendors[[#This Row],[Status]],tbl_status[valid_status]))</f>
        <v>0</v>
      </c>
      <c r="V531" t="b">
        <f ca="1">tbl_vendors[[#This Row],[Created_Date]]&gt;TODAY()</f>
        <v>0</v>
      </c>
      <c r="W531" t="b">
        <f>tbl_vendors[[#This Row],[Updated_Date]]&lt;tbl_vendors[[#This Row],[Created_Date]]</f>
        <v>0</v>
      </c>
      <c r="X531" t="b">
        <f>COUNTIF(tbl_vendors[Vendor_Name],tbl_vendors[[#This Row],[Vendor_Name]])&gt;1</f>
        <v>0</v>
      </c>
      <c r="Y531" s="14" cm="1">
        <f t="array" aca="1" ref="Y531" ca="1">IFERROR(SUM(L531:X531*1),4)</f>
        <v>1</v>
      </c>
      <c r="Z531" t="str">
        <f ca="1">IF(tbl_vendors[[#This Row],[error_count]]&gt;0,"FAIL","PASS")</f>
        <v>FAIL</v>
      </c>
    </row>
    <row r="532" spans="1:26" x14ac:dyDescent="0.3">
      <c r="A532" t="s">
        <v>2138</v>
      </c>
      <c r="B532" t="s">
        <v>2139</v>
      </c>
      <c r="C532" t="s">
        <v>72</v>
      </c>
      <c r="D532" t="s">
        <v>2140</v>
      </c>
      <c r="F532" t="s">
        <v>75</v>
      </c>
      <c r="G532" t="s">
        <v>2141</v>
      </c>
      <c r="H532" t="s">
        <v>25</v>
      </c>
      <c r="I532" t="s">
        <v>53</v>
      </c>
      <c r="J532" s="1">
        <v>44701</v>
      </c>
      <c r="K532" s="1">
        <v>46028</v>
      </c>
      <c r="L532" t="b">
        <f>COUNTIF(tbl_vendors[Vendor_ID],tbl_vendors[[#This Row],[Vendor_ID]])&gt;1</f>
        <v>0</v>
      </c>
      <c r="M532" t="b">
        <f>ISBLANK(tbl_vendors[[#This Row],[Vendor_ID]])</f>
        <v>0</v>
      </c>
      <c r="N532" t="b">
        <f>LEN(TRIM(tbl_vendors[[#This Row],[Vendor_Name]]))=0</f>
        <v>0</v>
      </c>
      <c r="O532" t="b">
        <f>LEN(TRIM(tbl_vendors[[#This Row],[Email]]))=0</f>
        <v>0</v>
      </c>
      <c r="P532" t="b">
        <f>OR(ISERROR(FIND("@",tbl_vendors[[#This Row],[Email]])),ISERROR(FIND(".",tbl_vendors[[#This Row],[Email]])))</f>
        <v>0</v>
      </c>
      <c r="Q532" t="b">
        <f>ISNA(MATCH(tbl_vendors[[#This Row],[Country]],tbl_country[country],0))</f>
        <v>0</v>
      </c>
      <c r="R532" t="b">
        <f>ISNA(MATCH(tbl_vendors[[#This Row],[Currency]],tbl_country[currency],0))</f>
        <v>1</v>
      </c>
      <c r="S532" t="b">
        <f>_xlfn.XLOOKUP(tbl_vendors[[#This Row],[Country]],tbl_country[country],tbl_country[currency],"NotFound")&lt;&gt;tbl_vendors[[#This Row],[Currency]]</f>
        <v>1</v>
      </c>
      <c r="T532" t="b">
        <f>ISNA(MATCH(tbl_vendors[[#This Row],[Payment_Terms]],tbl_payment_terms[Payment_Terms],0))</f>
        <v>0</v>
      </c>
      <c r="U532" t="b">
        <f>ISNA(MATCH(tbl_vendors[[#This Row],[Status]],tbl_status[valid_status]))</f>
        <v>1</v>
      </c>
      <c r="V532" t="b">
        <f ca="1">tbl_vendors[[#This Row],[Created_Date]]&gt;TODAY()</f>
        <v>0</v>
      </c>
      <c r="W532" t="b">
        <f>tbl_vendors[[#This Row],[Updated_Date]]&lt;tbl_vendors[[#This Row],[Created_Date]]</f>
        <v>0</v>
      </c>
      <c r="X532" t="b">
        <f>COUNTIF(tbl_vendors[Vendor_Name],tbl_vendors[[#This Row],[Vendor_Name]])&gt;1</f>
        <v>0</v>
      </c>
      <c r="Y532" s="14" cm="1">
        <f t="array" aca="1" ref="Y532" ca="1">IFERROR(SUM(L532:X532*1),4)</f>
        <v>3</v>
      </c>
      <c r="Z532" t="str">
        <f ca="1">IF(tbl_vendors[[#This Row],[error_count]]&gt;0,"FAIL","PASS")</f>
        <v>FAIL</v>
      </c>
    </row>
    <row r="533" spans="1:26" x14ac:dyDescent="0.3">
      <c r="A533" t="s">
        <v>2142</v>
      </c>
      <c r="B533" t="s">
        <v>2143</v>
      </c>
      <c r="C533" t="s">
        <v>79</v>
      </c>
      <c r="D533" t="s">
        <v>2144</v>
      </c>
      <c r="E533" t="s">
        <v>39</v>
      </c>
      <c r="F533" t="s">
        <v>32</v>
      </c>
      <c r="G533" t="s">
        <v>2145</v>
      </c>
      <c r="H533" t="s">
        <v>25</v>
      </c>
      <c r="I533" t="s">
        <v>53</v>
      </c>
      <c r="J533" s="1">
        <v>45122</v>
      </c>
      <c r="K533" s="1">
        <v>46027</v>
      </c>
      <c r="L533" t="b">
        <f>COUNTIF(tbl_vendors[Vendor_ID],tbl_vendors[[#This Row],[Vendor_ID]])&gt;1</f>
        <v>0</v>
      </c>
      <c r="M533" t="b">
        <f>ISBLANK(tbl_vendors[[#This Row],[Vendor_ID]])</f>
        <v>0</v>
      </c>
      <c r="N533" t="b">
        <f>LEN(TRIM(tbl_vendors[[#This Row],[Vendor_Name]]))=0</f>
        <v>0</v>
      </c>
      <c r="O533" t="b">
        <f>LEN(TRIM(tbl_vendors[[#This Row],[Email]]))=0</f>
        <v>0</v>
      </c>
      <c r="P533" t="b">
        <f>OR(ISERROR(FIND("@",tbl_vendors[[#This Row],[Email]])),ISERROR(FIND(".",tbl_vendors[[#This Row],[Email]])))</f>
        <v>0</v>
      </c>
      <c r="Q533" t="b">
        <f>ISNA(MATCH(tbl_vendors[[#This Row],[Country]],tbl_country[country],0))</f>
        <v>0</v>
      </c>
      <c r="R533" t="b">
        <f>ISNA(MATCH(tbl_vendors[[#This Row],[Currency]],tbl_country[currency],0))</f>
        <v>0</v>
      </c>
      <c r="S533" t="b">
        <f>_xlfn.XLOOKUP(tbl_vendors[[#This Row],[Country]],tbl_country[country],tbl_country[currency],"NotFound")&lt;&gt;tbl_vendors[[#This Row],[Currency]]</f>
        <v>0</v>
      </c>
      <c r="T533" t="b">
        <f>ISNA(MATCH(tbl_vendors[[#This Row],[Payment_Terms]],tbl_payment_terms[Payment_Terms],0))</f>
        <v>0</v>
      </c>
      <c r="U533" t="b">
        <f>ISNA(MATCH(tbl_vendors[[#This Row],[Status]],tbl_status[valid_status]))</f>
        <v>1</v>
      </c>
      <c r="V533" t="b">
        <f ca="1">tbl_vendors[[#This Row],[Created_Date]]&gt;TODAY()</f>
        <v>0</v>
      </c>
      <c r="W533" t="b">
        <f>tbl_vendors[[#This Row],[Updated_Date]]&lt;tbl_vendors[[#This Row],[Created_Date]]</f>
        <v>0</v>
      </c>
      <c r="X533" t="b">
        <f>COUNTIF(tbl_vendors[Vendor_Name],tbl_vendors[[#This Row],[Vendor_Name]])&gt;1</f>
        <v>0</v>
      </c>
      <c r="Y533" s="14" cm="1">
        <f t="array" aca="1" ref="Y533" ca="1">IFERROR(SUM(L533:X533*1),4)</f>
        <v>1</v>
      </c>
      <c r="Z533" t="str">
        <f ca="1">IF(tbl_vendors[[#This Row],[error_count]]&gt;0,"FAIL","PASS")</f>
        <v>FAIL</v>
      </c>
    </row>
    <row r="534" spans="1:26" x14ac:dyDescent="0.3">
      <c r="A534" t="s">
        <v>2146</v>
      </c>
      <c r="B534" t="s">
        <v>2147</v>
      </c>
      <c r="C534" t="s">
        <v>37</v>
      </c>
      <c r="D534" t="s">
        <v>2148</v>
      </c>
      <c r="E534" t="s">
        <v>39</v>
      </c>
      <c r="F534" t="s">
        <v>75</v>
      </c>
      <c r="G534" t="s">
        <v>2149</v>
      </c>
      <c r="H534" t="s">
        <v>52</v>
      </c>
      <c r="I534" t="s">
        <v>19</v>
      </c>
      <c r="J534" s="1">
        <v>45632</v>
      </c>
      <c r="K534" s="1">
        <v>45691</v>
      </c>
      <c r="L534" t="b">
        <f>COUNTIF(tbl_vendors[Vendor_ID],tbl_vendors[[#This Row],[Vendor_ID]])&gt;1</f>
        <v>0</v>
      </c>
      <c r="M534" t="b">
        <f>ISBLANK(tbl_vendors[[#This Row],[Vendor_ID]])</f>
        <v>0</v>
      </c>
      <c r="N534" t="b">
        <f>LEN(TRIM(tbl_vendors[[#This Row],[Vendor_Name]]))=0</f>
        <v>0</v>
      </c>
      <c r="O534" t="b">
        <f>LEN(TRIM(tbl_vendors[[#This Row],[Email]]))=0</f>
        <v>0</v>
      </c>
      <c r="P534" t="b">
        <f>OR(ISERROR(FIND("@",tbl_vendors[[#This Row],[Email]])),ISERROR(FIND(".",tbl_vendors[[#This Row],[Email]])))</f>
        <v>0</v>
      </c>
      <c r="Q534" t="b">
        <f>ISNA(MATCH(tbl_vendors[[#This Row],[Country]],tbl_country[country],0))</f>
        <v>0</v>
      </c>
      <c r="R534" t="b">
        <f>ISNA(MATCH(tbl_vendors[[#This Row],[Currency]],tbl_country[currency],0))</f>
        <v>0</v>
      </c>
      <c r="S534" t="b">
        <f>_xlfn.XLOOKUP(tbl_vendors[[#This Row],[Country]],tbl_country[country],tbl_country[currency],"NotFound")&lt;&gt;tbl_vendors[[#This Row],[Currency]]</f>
        <v>0</v>
      </c>
      <c r="T534" t="b">
        <f>ISNA(MATCH(tbl_vendors[[#This Row],[Payment_Terms]],tbl_payment_terms[Payment_Terms],0))</f>
        <v>0</v>
      </c>
      <c r="U534" t="b">
        <f>ISNA(MATCH(tbl_vendors[[#This Row],[Status]],tbl_status[valid_status]))</f>
        <v>0</v>
      </c>
      <c r="V534" t="b">
        <f ca="1">tbl_vendors[[#This Row],[Created_Date]]&gt;TODAY()</f>
        <v>0</v>
      </c>
      <c r="W534" t="b">
        <f>tbl_vendors[[#This Row],[Updated_Date]]&lt;tbl_vendors[[#This Row],[Created_Date]]</f>
        <v>0</v>
      </c>
      <c r="X534" t="b">
        <f>COUNTIF(tbl_vendors[Vendor_Name],tbl_vendors[[#This Row],[Vendor_Name]])&gt;1</f>
        <v>0</v>
      </c>
      <c r="Y534" s="14" cm="1">
        <f t="array" aca="1" ref="Y534" ca="1">IFERROR(SUM(L534:X534*1),4)</f>
        <v>0</v>
      </c>
      <c r="Z534" t="str">
        <f ca="1">IF(tbl_vendors[[#This Row],[error_count]]&gt;0,"FAIL","PASS")</f>
        <v>PASS</v>
      </c>
    </row>
    <row r="535" spans="1:26" x14ac:dyDescent="0.3">
      <c r="A535" t="s">
        <v>2150</v>
      </c>
      <c r="B535" t="s">
        <v>2151</v>
      </c>
      <c r="C535" t="s">
        <v>100</v>
      </c>
      <c r="D535" t="s">
        <v>2152</v>
      </c>
      <c r="E535" t="s">
        <v>39</v>
      </c>
      <c r="F535" t="s">
        <v>16</v>
      </c>
      <c r="G535" t="s">
        <v>2153</v>
      </c>
      <c r="H535" t="s">
        <v>34</v>
      </c>
      <c r="I535" t="s">
        <v>53</v>
      </c>
      <c r="J535" s="1">
        <v>45209</v>
      </c>
      <c r="K535" s="1">
        <v>46171</v>
      </c>
      <c r="L535" t="b">
        <f>COUNTIF(tbl_vendors[Vendor_ID],tbl_vendors[[#This Row],[Vendor_ID]])&gt;1</f>
        <v>0</v>
      </c>
      <c r="M535" t="b">
        <f>ISBLANK(tbl_vendors[[#This Row],[Vendor_ID]])</f>
        <v>0</v>
      </c>
      <c r="N535" t="b">
        <f>LEN(TRIM(tbl_vendors[[#This Row],[Vendor_Name]]))=0</f>
        <v>0</v>
      </c>
      <c r="O535" t="b">
        <f>LEN(TRIM(tbl_vendors[[#This Row],[Email]]))=0</f>
        <v>0</v>
      </c>
      <c r="P535" t="b">
        <f>OR(ISERROR(FIND("@",tbl_vendors[[#This Row],[Email]])),ISERROR(FIND(".",tbl_vendors[[#This Row],[Email]])))</f>
        <v>0</v>
      </c>
      <c r="Q535" t="b">
        <f>ISNA(MATCH(tbl_vendors[[#This Row],[Country]],tbl_country[country],0))</f>
        <v>0</v>
      </c>
      <c r="R535" t="b">
        <f>ISNA(MATCH(tbl_vendors[[#This Row],[Currency]],tbl_country[currency],0))</f>
        <v>0</v>
      </c>
      <c r="S535" t="b">
        <f>_xlfn.XLOOKUP(tbl_vendors[[#This Row],[Country]],tbl_country[country],tbl_country[currency],"NotFound")&lt;&gt;tbl_vendors[[#This Row],[Currency]]</f>
        <v>0</v>
      </c>
      <c r="T535" t="b">
        <f>ISNA(MATCH(tbl_vendors[[#This Row],[Payment_Terms]],tbl_payment_terms[Payment_Terms],0))</f>
        <v>0</v>
      </c>
      <c r="U535" t="b">
        <f>ISNA(MATCH(tbl_vendors[[#This Row],[Status]],tbl_status[valid_status]))</f>
        <v>1</v>
      </c>
      <c r="V535" t="b">
        <f ca="1">tbl_vendors[[#This Row],[Created_Date]]&gt;TODAY()</f>
        <v>0</v>
      </c>
      <c r="W535" t="b">
        <f>tbl_vendors[[#This Row],[Updated_Date]]&lt;tbl_vendors[[#This Row],[Created_Date]]</f>
        <v>0</v>
      </c>
      <c r="X535" t="b">
        <f>COUNTIF(tbl_vendors[Vendor_Name],tbl_vendors[[#This Row],[Vendor_Name]])&gt;1</f>
        <v>0</v>
      </c>
      <c r="Y535" s="14" cm="1">
        <f t="array" aca="1" ref="Y535" ca="1">IFERROR(SUM(L535:X535*1),4)</f>
        <v>1</v>
      </c>
      <c r="Z535" t="str">
        <f ca="1">IF(tbl_vendors[[#This Row],[error_count]]&gt;0,"FAIL","PASS")</f>
        <v>FAIL</v>
      </c>
    </row>
    <row r="536" spans="1:26" x14ac:dyDescent="0.3">
      <c r="A536" t="s">
        <v>2154</v>
      </c>
      <c r="B536" t="s">
        <v>2155</v>
      </c>
      <c r="C536" t="s">
        <v>153</v>
      </c>
      <c r="D536" t="s">
        <v>2156</v>
      </c>
      <c r="E536" t="s">
        <v>155</v>
      </c>
      <c r="F536" t="s">
        <v>75</v>
      </c>
      <c r="G536" t="s">
        <v>2157</v>
      </c>
      <c r="H536" t="s">
        <v>42</v>
      </c>
      <c r="I536" t="s">
        <v>26</v>
      </c>
      <c r="J536" s="1">
        <v>45427</v>
      </c>
      <c r="K536" s="1">
        <v>45752</v>
      </c>
      <c r="L536" t="b">
        <f>COUNTIF(tbl_vendors[Vendor_ID],tbl_vendors[[#This Row],[Vendor_ID]])&gt;1</f>
        <v>0</v>
      </c>
      <c r="M536" t="b">
        <f>ISBLANK(tbl_vendors[[#This Row],[Vendor_ID]])</f>
        <v>0</v>
      </c>
      <c r="N536" t="b">
        <f>LEN(TRIM(tbl_vendors[[#This Row],[Vendor_Name]]))=0</f>
        <v>0</v>
      </c>
      <c r="O536" t="b">
        <f>LEN(TRIM(tbl_vendors[[#This Row],[Email]]))=0</f>
        <v>0</v>
      </c>
      <c r="P536" t="b">
        <f>OR(ISERROR(FIND("@",tbl_vendors[[#This Row],[Email]])),ISERROR(FIND(".",tbl_vendors[[#This Row],[Email]])))</f>
        <v>0</v>
      </c>
      <c r="Q536" t="b">
        <f>ISNA(MATCH(tbl_vendors[[#This Row],[Country]],tbl_country[country],0))</f>
        <v>0</v>
      </c>
      <c r="R536" t="b">
        <f>ISNA(MATCH(tbl_vendors[[#This Row],[Currency]],tbl_country[currency],0))</f>
        <v>0</v>
      </c>
      <c r="S536" t="b">
        <f>_xlfn.XLOOKUP(tbl_vendors[[#This Row],[Country]],tbl_country[country],tbl_country[currency],"NotFound")&lt;&gt;tbl_vendors[[#This Row],[Currency]]</f>
        <v>0</v>
      </c>
      <c r="T536" t="b">
        <f>ISNA(MATCH(tbl_vendors[[#This Row],[Payment_Terms]],tbl_payment_terms[Payment_Terms],0))</f>
        <v>0</v>
      </c>
      <c r="U536" t="b">
        <f>ISNA(MATCH(tbl_vendors[[#This Row],[Status]],tbl_status[valid_status]))</f>
        <v>0</v>
      </c>
      <c r="V536" t="b">
        <f ca="1">tbl_vendors[[#This Row],[Created_Date]]&gt;TODAY()</f>
        <v>0</v>
      </c>
      <c r="W536" t="b">
        <f>tbl_vendors[[#This Row],[Updated_Date]]&lt;tbl_vendors[[#This Row],[Created_Date]]</f>
        <v>0</v>
      </c>
      <c r="X536" t="b">
        <f>COUNTIF(tbl_vendors[Vendor_Name],tbl_vendors[[#This Row],[Vendor_Name]])&gt;1</f>
        <v>0</v>
      </c>
      <c r="Y536" s="14" cm="1">
        <f t="array" aca="1" ref="Y536" ca="1">IFERROR(SUM(L536:X536*1),4)</f>
        <v>0</v>
      </c>
      <c r="Z536" t="str">
        <f ca="1">IF(tbl_vendors[[#This Row],[error_count]]&gt;0,"FAIL","PASS")</f>
        <v>PASS</v>
      </c>
    </row>
    <row r="537" spans="1:26" x14ac:dyDescent="0.3">
      <c r="A537" t="s">
        <v>2158</v>
      </c>
      <c r="B537" t="s">
        <v>2159</v>
      </c>
      <c r="C537" t="s">
        <v>100</v>
      </c>
      <c r="D537" t="s">
        <v>2160</v>
      </c>
      <c r="E537" t="s">
        <v>39</v>
      </c>
      <c r="F537" t="s">
        <v>16</v>
      </c>
      <c r="G537" t="s">
        <v>2161</v>
      </c>
      <c r="H537" t="s">
        <v>52</v>
      </c>
      <c r="I537" t="s">
        <v>26</v>
      </c>
      <c r="J537" s="1">
        <v>46022</v>
      </c>
      <c r="K537" s="1">
        <v>46089</v>
      </c>
      <c r="L537" t="b">
        <f>COUNTIF(tbl_vendors[Vendor_ID],tbl_vendors[[#This Row],[Vendor_ID]])&gt;1</f>
        <v>0</v>
      </c>
      <c r="M537" t="b">
        <f>ISBLANK(tbl_vendors[[#This Row],[Vendor_ID]])</f>
        <v>0</v>
      </c>
      <c r="N537" t="b">
        <f>LEN(TRIM(tbl_vendors[[#This Row],[Vendor_Name]]))=0</f>
        <v>0</v>
      </c>
      <c r="O537" t="b">
        <f>LEN(TRIM(tbl_vendors[[#This Row],[Email]]))=0</f>
        <v>0</v>
      </c>
      <c r="P537" t="b">
        <f>OR(ISERROR(FIND("@",tbl_vendors[[#This Row],[Email]])),ISERROR(FIND(".",tbl_vendors[[#This Row],[Email]])))</f>
        <v>0</v>
      </c>
      <c r="Q537" t="b">
        <f>ISNA(MATCH(tbl_vendors[[#This Row],[Country]],tbl_country[country],0))</f>
        <v>0</v>
      </c>
      <c r="R537" t="b">
        <f>ISNA(MATCH(tbl_vendors[[#This Row],[Currency]],tbl_country[currency],0))</f>
        <v>0</v>
      </c>
      <c r="S537" t="b">
        <f>_xlfn.XLOOKUP(tbl_vendors[[#This Row],[Country]],tbl_country[country],tbl_country[currency],"NotFound")&lt;&gt;tbl_vendors[[#This Row],[Currency]]</f>
        <v>0</v>
      </c>
      <c r="T537" t="b">
        <f>ISNA(MATCH(tbl_vendors[[#This Row],[Payment_Terms]],tbl_payment_terms[Payment_Terms],0))</f>
        <v>0</v>
      </c>
      <c r="U537" t="b">
        <f>ISNA(MATCH(tbl_vendors[[#This Row],[Status]],tbl_status[valid_status]))</f>
        <v>0</v>
      </c>
      <c r="V537" t="b">
        <f ca="1">tbl_vendors[[#This Row],[Created_Date]]&gt;TODAY()</f>
        <v>0</v>
      </c>
      <c r="W537" t="b">
        <f>tbl_vendors[[#This Row],[Updated_Date]]&lt;tbl_vendors[[#This Row],[Created_Date]]</f>
        <v>0</v>
      </c>
      <c r="X537" t="b">
        <f>COUNTIF(tbl_vendors[Vendor_Name],tbl_vendors[[#This Row],[Vendor_Name]])&gt;1</f>
        <v>0</v>
      </c>
      <c r="Y537" s="14" cm="1">
        <f t="array" aca="1" ref="Y537" ca="1">IFERROR(SUM(L537:X537*1),4)</f>
        <v>0</v>
      </c>
      <c r="Z537" t="str">
        <f ca="1">IF(tbl_vendors[[#This Row],[error_count]]&gt;0,"FAIL","PASS")</f>
        <v>PASS</v>
      </c>
    </row>
    <row r="538" spans="1:26" x14ac:dyDescent="0.3">
      <c r="A538" t="s">
        <v>2162</v>
      </c>
      <c r="B538" t="s">
        <v>2163</v>
      </c>
      <c r="C538" t="s">
        <v>66</v>
      </c>
      <c r="D538" t="s">
        <v>2164</v>
      </c>
      <c r="E538" t="s">
        <v>67</v>
      </c>
      <c r="F538" t="s">
        <v>32</v>
      </c>
      <c r="G538" t="s">
        <v>2165</v>
      </c>
      <c r="H538" t="s">
        <v>34</v>
      </c>
      <c r="I538" t="s">
        <v>19</v>
      </c>
      <c r="J538" s="1">
        <v>44942</v>
      </c>
      <c r="K538" s="1">
        <v>45764</v>
      </c>
      <c r="L538" t="b">
        <f>COUNTIF(tbl_vendors[Vendor_ID],tbl_vendors[[#This Row],[Vendor_ID]])&gt;1</f>
        <v>0</v>
      </c>
      <c r="M538" t="b">
        <f>ISBLANK(tbl_vendors[[#This Row],[Vendor_ID]])</f>
        <v>0</v>
      </c>
      <c r="N538" t="b">
        <f>LEN(TRIM(tbl_vendors[[#This Row],[Vendor_Name]]))=0</f>
        <v>0</v>
      </c>
      <c r="O538" t="b">
        <f>LEN(TRIM(tbl_vendors[[#This Row],[Email]]))=0</f>
        <v>0</v>
      </c>
      <c r="P538" t="b">
        <f>OR(ISERROR(FIND("@",tbl_vendors[[#This Row],[Email]])),ISERROR(FIND(".",tbl_vendors[[#This Row],[Email]])))</f>
        <v>0</v>
      </c>
      <c r="Q538" t="b">
        <f>ISNA(MATCH(tbl_vendors[[#This Row],[Country]],tbl_country[country],0))</f>
        <v>0</v>
      </c>
      <c r="R538" t="b">
        <f>ISNA(MATCH(tbl_vendors[[#This Row],[Currency]],tbl_country[currency],0))</f>
        <v>0</v>
      </c>
      <c r="S538" t="b">
        <f>_xlfn.XLOOKUP(tbl_vendors[[#This Row],[Country]],tbl_country[country],tbl_country[currency],"NotFound")&lt;&gt;tbl_vendors[[#This Row],[Currency]]</f>
        <v>0</v>
      </c>
      <c r="T538" t="b">
        <f>ISNA(MATCH(tbl_vendors[[#This Row],[Payment_Terms]],tbl_payment_terms[Payment_Terms],0))</f>
        <v>0</v>
      </c>
      <c r="U538" t="b">
        <f>ISNA(MATCH(tbl_vendors[[#This Row],[Status]],tbl_status[valid_status]))</f>
        <v>0</v>
      </c>
      <c r="V538" t="b">
        <f ca="1">tbl_vendors[[#This Row],[Created_Date]]&gt;TODAY()</f>
        <v>0</v>
      </c>
      <c r="W538" t="b">
        <f>tbl_vendors[[#This Row],[Updated_Date]]&lt;tbl_vendors[[#This Row],[Created_Date]]</f>
        <v>0</v>
      </c>
      <c r="X538" t="b">
        <f>COUNTIF(tbl_vendors[Vendor_Name],tbl_vendors[[#This Row],[Vendor_Name]])&gt;1</f>
        <v>0</v>
      </c>
      <c r="Y538" s="14" cm="1">
        <f t="array" aca="1" ref="Y538" ca="1">IFERROR(SUM(L538:X538*1),4)</f>
        <v>0</v>
      </c>
      <c r="Z538" t="str">
        <f ca="1">IF(tbl_vendors[[#This Row],[error_count]]&gt;0,"FAIL","PASS")</f>
        <v>PASS</v>
      </c>
    </row>
    <row r="539" spans="1:26" x14ac:dyDescent="0.3">
      <c r="A539" t="s">
        <v>2166</v>
      </c>
      <c r="B539" t="s">
        <v>2167</v>
      </c>
      <c r="C539" t="s">
        <v>66</v>
      </c>
      <c r="D539" t="s">
        <v>2168</v>
      </c>
      <c r="E539" t="s">
        <v>67</v>
      </c>
      <c r="F539" t="s">
        <v>40</v>
      </c>
      <c r="G539" t="s">
        <v>2169</v>
      </c>
      <c r="H539" t="s">
        <v>25</v>
      </c>
      <c r="I539" t="s">
        <v>19</v>
      </c>
      <c r="J539" s="1">
        <v>45300</v>
      </c>
      <c r="K539" s="1">
        <v>46044</v>
      </c>
      <c r="L539" t="b">
        <f>COUNTIF(tbl_vendors[Vendor_ID],tbl_vendors[[#This Row],[Vendor_ID]])&gt;1</f>
        <v>0</v>
      </c>
      <c r="M539" t="b">
        <f>ISBLANK(tbl_vendors[[#This Row],[Vendor_ID]])</f>
        <v>0</v>
      </c>
      <c r="N539" t="b">
        <f>LEN(TRIM(tbl_vendors[[#This Row],[Vendor_Name]]))=0</f>
        <v>0</v>
      </c>
      <c r="O539" t="b">
        <f>LEN(TRIM(tbl_vendors[[#This Row],[Email]]))=0</f>
        <v>0</v>
      </c>
      <c r="P539" t="b">
        <f>OR(ISERROR(FIND("@",tbl_vendors[[#This Row],[Email]])),ISERROR(FIND(".",tbl_vendors[[#This Row],[Email]])))</f>
        <v>0</v>
      </c>
      <c r="Q539" t="b">
        <f>ISNA(MATCH(tbl_vendors[[#This Row],[Country]],tbl_country[country],0))</f>
        <v>0</v>
      </c>
      <c r="R539" t="b">
        <f>ISNA(MATCH(tbl_vendors[[#This Row],[Currency]],tbl_country[currency],0))</f>
        <v>0</v>
      </c>
      <c r="S539" t="b">
        <f>_xlfn.XLOOKUP(tbl_vendors[[#This Row],[Country]],tbl_country[country],tbl_country[currency],"NotFound")&lt;&gt;tbl_vendors[[#This Row],[Currency]]</f>
        <v>0</v>
      </c>
      <c r="T539" t="b">
        <f>ISNA(MATCH(tbl_vendors[[#This Row],[Payment_Terms]],tbl_payment_terms[Payment_Terms],0))</f>
        <v>0</v>
      </c>
      <c r="U539" t="b">
        <f>ISNA(MATCH(tbl_vendors[[#This Row],[Status]],tbl_status[valid_status]))</f>
        <v>0</v>
      </c>
      <c r="V539" t="b">
        <f ca="1">tbl_vendors[[#This Row],[Created_Date]]&gt;TODAY()</f>
        <v>0</v>
      </c>
      <c r="W539" t="b">
        <f>tbl_vendors[[#This Row],[Updated_Date]]&lt;tbl_vendors[[#This Row],[Created_Date]]</f>
        <v>0</v>
      </c>
      <c r="X539" t="b">
        <f>COUNTIF(tbl_vendors[Vendor_Name],tbl_vendors[[#This Row],[Vendor_Name]])&gt;1</f>
        <v>0</v>
      </c>
      <c r="Y539" s="14" cm="1">
        <f t="array" aca="1" ref="Y539" ca="1">IFERROR(SUM(L539:X539*1),4)</f>
        <v>0</v>
      </c>
      <c r="Z539" t="str">
        <f ca="1">IF(tbl_vendors[[#This Row],[error_count]]&gt;0,"FAIL","PASS")</f>
        <v>PASS</v>
      </c>
    </row>
    <row r="540" spans="1:26" x14ac:dyDescent="0.3">
      <c r="A540" t="s">
        <v>2170</v>
      </c>
      <c r="B540" t="s">
        <v>2171</v>
      </c>
      <c r="C540" t="s">
        <v>109</v>
      </c>
      <c r="D540" t="s">
        <v>2172</v>
      </c>
      <c r="E540" t="s">
        <v>39</v>
      </c>
      <c r="F540" t="s">
        <v>32</v>
      </c>
      <c r="G540" t="s">
        <v>2173</v>
      </c>
      <c r="H540" t="s">
        <v>34</v>
      </c>
      <c r="I540" t="s">
        <v>26</v>
      </c>
      <c r="J540" s="1">
        <v>46066</v>
      </c>
      <c r="K540" s="1">
        <v>46079</v>
      </c>
      <c r="L540" t="b">
        <f>COUNTIF(tbl_vendors[Vendor_ID],tbl_vendors[[#This Row],[Vendor_ID]])&gt;1</f>
        <v>0</v>
      </c>
      <c r="M540" t="b">
        <f>ISBLANK(tbl_vendors[[#This Row],[Vendor_ID]])</f>
        <v>0</v>
      </c>
      <c r="N540" t="b">
        <f>LEN(TRIM(tbl_vendors[[#This Row],[Vendor_Name]]))=0</f>
        <v>0</v>
      </c>
      <c r="O540" t="b">
        <f>LEN(TRIM(tbl_vendors[[#This Row],[Email]]))=0</f>
        <v>0</v>
      </c>
      <c r="P540" t="b">
        <f>OR(ISERROR(FIND("@",tbl_vendors[[#This Row],[Email]])),ISERROR(FIND(".",tbl_vendors[[#This Row],[Email]])))</f>
        <v>0</v>
      </c>
      <c r="Q540" t="b">
        <f>ISNA(MATCH(tbl_vendors[[#This Row],[Country]],tbl_country[country],0))</f>
        <v>0</v>
      </c>
      <c r="R540" t="b">
        <f>ISNA(MATCH(tbl_vendors[[#This Row],[Currency]],tbl_country[currency],0))</f>
        <v>0</v>
      </c>
      <c r="S540" t="b">
        <f>_xlfn.XLOOKUP(tbl_vendors[[#This Row],[Country]],tbl_country[country],tbl_country[currency],"NotFound")&lt;&gt;tbl_vendors[[#This Row],[Currency]]</f>
        <v>1</v>
      </c>
      <c r="T540" t="b">
        <f>ISNA(MATCH(tbl_vendors[[#This Row],[Payment_Terms]],tbl_payment_terms[Payment_Terms],0))</f>
        <v>0</v>
      </c>
      <c r="U540" t="b">
        <f>ISNA(MATCH(tbl_vendors[[#This Row],[Status]],tbl_status[valid_status]))</f>
        <v>0</v>
      </c>
      <c r="V540" t="b">
        <f ca="1">tbl_vendors[[#This Row],[Created_Date]]&gt;TODAY()</f>
        <v>0</v>
      </c>
      <c r="W540" t="b">
        <f>tbl_vendors[[#This Row],[Updated_Date]]&lt;tbl_vendors[[#This Row],[Created_Date]]</f>
        <v>0</v>
      </c>
      <c r="X540" t="b">
        <f>COUNTIF(tbl_vendors[Vendor_Name],tbl_vendors[[#This Row],[Vendor_Name]])&gt;1</f>
        <v>0</v>
      </c>
      <c r="Y540" s="14" cm="1">
        <f t="array" aca="1" ref="Y540" ca="1">IFERROR(SUM(L540:X540*1),4)</f>
        <v>1</v>
      </c>
      <c r="Z540" t="str">
        <f ca="1">IF(tbl_vendors[[#This Row],[error_count]]&gt;0,"FAIL","PASS")</f>
        <v>FAIL</v>
      </c>
    </row>
    <row r="541" spans="1:26" x14ac:dyDescent="0.3">
      <c r="A541" t="s">
        <v>2174</v>
      </c>
      <c r="B541" t="s">
        <v>2175</v>
      </c>
      <c r="C541" t="s">
        <v>79</v>
      </c>
      <c r="D541" t="s">
        <v>2176</v>
      </c>
      <c r="E541" t="s">
        <v>39</v>
      </c>
      <c r="F541" t="s">
        <v>40</v>
      </c>
      <c r="G541" t="s">
        <v>2177</v>
      </c>
      <c r="H541" t="s">
        <v>69</v>
      </c>
      <c r="I541" t="s">
        <v>19</v>
      </c>
      <c r="J541" s="1">
        <v>44885</v>
      </c>
      <c r="K541" s="1">
        <v>46037</v>
      </c>
      <c r="L541" t="b">
        <f>COUNTIF(tbl_vendors[Vendor_ID],tbl_vendors[[#This Row],[Vendor_ID]])&gt;1</f>
        <v>0</v>
      </c>
      <c r="M541" t="b">
        <f>ISBLANK(tbl_vendors[[#This Row],[Vendor_ID]])</f>
        <v>0</v>
      </c>
      <c r="N541" t="b">
        <f>LEN(TRIM(tbl_vendors[[#This Row],[Vendor_Name]]))=0</f>
        <v>0</v>
      </c>
      <c r="O541" t="b">
        <f>LEN(TRIM(tbl_vendors[[#This Row],[Email]]))=0</f>
        <v>0</v>
      </c>
      <c r="P541" t="b">
        <f>OR(ISERROR(FIND("@",tbl_vendors[[#This Row],[Email]])),ISERROR(FIND(".",tbl_vendors[[#This Row],[Email]])))</f>
        <v>0</v>
      </c>
      <c r="Q541" t="b">
        <f>ISNA(MATCH(tbl_vendors[[#This Row],[Country]],tbl_country[country],0))</f>
        <v>0</v>
      </c>
      <c r="R541" t="b">
        <f>ISNA(MATCH(tbl_vendors[[#This Row],[Currency]],tbl_country[currency],0))</f>
        <v>0</v>
      </c>
      <c r="S541" t="b">
        <f>_xlfn.XLOOKUP(tbl_vendors[[#This Row],[Country]],tbl_country[country],tbl_country[currency],"NotFound")&lt;&gt;tbl_vendors[[#This Row],[Currency]]</f>
        <v>0</v>
      </c>
      <c r="T541" t="b">
        <f>ISNA(MATCH(tbl_vendors[[#This Row],[Payment_Terms]],tbl_payment_terms[Payment_Terms],0))</f>
        <v>0</v>
      </c>
      <c r="U541" t="b">
        <f>ISNA(MATCH(tbl_vendors[[#This Row],[Status]],tbl_status[valid_status]))</f>
        <v>0</v>
      </c>
      <c r="V541" t="b">
        <f ca="1">tbl_vendors[[#This Row],[Created_Date]]&gt;TODAY()</f>
        <v>0</v>
      </c>
      <c r="W541" t="b">
        <f>tbl_vendors[[#This Row],[Updated_Date]]&lt;tbl_vendors[[#This Row],[Created_Date]]</f>
        <v>0</v>
      </c>
      <c r="X541" t="b">
        <f>COUNTIF(tbl_vendors[Vendor_Name],tbl_vendors[[#This Row],[Vendor_Name]])&gt;1</f>
        <v>0</v>
      </c>
      <c r="Y541" s="14" cm="1">
        <f t="array" aca="1" ref="Y541" ca="1">IFERROR(SUM(L541:X541*1),4)</f>
        <v>0</v>
      </c>
      <c r="Z541" t="str">
        <f ca="1">IF(tbl_vendors[[#This Row],[error_count]]&gt;0,"FAIL","PASS")</f>
        <v>PASS</v>
      </c>
    </row>
    <row r="542" spans="1:26" x14ac:dyDescent="0.3">
      <c r="A542" t="s">
        <v>2178</v>
      </c>
      <c r="B542" t="s">
        <v>2179</v>
      </c>
      <c r="C542" t="s">
        <v>56</v>
      </c>
      <c r="D542" t="s">
        <v>2180</v>
      </c>
      <c r="E542" t="s">
        <v>58</v>
      </c>
      <c r="F542" t="s">
        <v>23</v>
      </c>
      <c r="G542" t="s">
        <v>2181</v>
      </c>
      <c r="H542" t="s">
        <v>34</v>
      </c>
      <c r="I542" t="s">
        <v>53</v>
      </c>
      <c r="J542" s="1">
        <v>45112</v>
      </c>
      <c r="K542" s="1">
        <v>45272</v>
      </c>
      <c r="L542" t="b">
        <f>COUNTIF(tbl_vendors[Vendor_ID],tbl_vendors[[#This Row],[Vendor_ID]])&gt;1</f>
        <v>0</v>
      </c>
      <c r="M542" t="b">
        <f>ISBLANK(tbl_vendors[[#This Row],[Vendor_ID]])</f>
        <v>0</v>
      </c>
      <c r="N542" t="b">
        <f>LEN(TRIM(tbl_vendors[[#This Row],[Vendor_Name]]))=0</f>
        <v>0</v>
      </c>
      <c r="O542" t="b">
        <f>LEN(TRIM(tbl_vendors[[#This Row],[Email]]))=0</f>
        <v>0</v>
      </c>
      <c r="P542" t="b">
        <f>OR(ISERROR(FIND("@",tbl_vendors[[#This Row],[Email]])),ISERROR(FIND(".",tbl_vendors[[#This Row],[Email]])))</f>
        <v>0</v>
      </c>
      <c r="Q542" t="b">
        <f>ISNA(MATCH(tbl_vendors[[#This Row],[Country]],tbl_country[country],0))</f>
        <v>0</v>
      </c>
      <c r="R542" t="b">
        <f>ISNA(MATCH(tbl_vendors[[#This Row],[Currency]],tbl_country[currency],0))</f>
        <v>0</v>
      </c>
      <c r="S542" t="b">
        <f>_xlfn.XLOOKUP(tbl_vendors[[#This Row],[Country]],tbl_country[country],tbl_country[currency],"NotFound")&lt;&gt;tbl_vendors[[#This Row],[Currency]]</f>
        <v>0</v>
      </c>
      <c r="T542" t="b">
        <f>ISNA(MATCH(tbl_vendors[[#This Row],[Payment_Terms]],tbl_payment_terms[Payment_Terms],0))</f>
        <v>0</v>
      </c>
      <c r="U542" t="b">
        <f>ISNA(MATCH(tbl_vendors[[#This Row],[Status]],tbl_status[valid_status]))</f>
        <v>1</v>
      </c>
      <c r="V542" t="b">
        <f ca="1">tbl_vendors[[#This Row],[Created_Date]]&gt;TODAY()</f>
        <v>0</v>
      </c>
      <c r="W542" t="b">
        <f>tbl_vendors[[#This Row],[Updated_Date]]&lt;tbl_vendors[[#This Row],[Created_Date]]</f>
        <v>0</v>
      </c>
      <c r="X542" t="b">
        <f>COUNTIF(tbl_vendors[Vendor_Name],tbl_vendors[[#This Row],[Vendor_Name]])&gt;1</f>
        <v>0</v>
      </c>
      <c r="Y542" s="14" cm="1">
        <f t="array" aca="1" ref="Y542" ca="1">IFERROR(SUM(L542:X542*1),4)</f>
        <v>1</v>
      </c>
      <c r="Z542" t="str">
        <f ca="1">IF(tbl_vendors[[#This Row],[error_count]]&gt;0,"FAIL","PASS")</f>
        <v>FAIL</v>
      </c>
    </row>
    <row r="543" spans="1:26" x14ac:dyDescent="0.3">
      <c r="A543" t="s">
        <v>2182</v>
      </c>
      <c r="B543" t="s">
        <v>2183</v>
      </c>
      <c r="C543" t="s">
        <v>29</v>
      </c>
      <c r="D543" t="s">
        <v>2184</v>
      </c>
      <c r="E543" t="s">
        <v>31</v>
      </c>
      <c r="F543" t="s">
        <v>75</v>
      </c>
      <c r="G543" t="s">
        <v>2185</v>
      </c>
      <c r="H543" t="s">
        <v>52</v>
      </c>
      <c r="I543" t="s">
        <v>19</v>
      </c>
      <c r="J543" s="1">
        <v>45043</v>
      </c>
      <c r="K543" s="1">
        <v>46092</v>
      </c>
      <c r="L543" t="b">
        <f>COUNTIF(tbl_vendors[Vendor_ID],tbl_vendors[[#This Row],[Vendor_ID]])&gt;1</f>
        <v>0</v>
      </c>
      <c r="M543" t="b">
        <f>ISBLANK(tbl_vendors[[#This Row],[Vendor_ID]])</f>
        <v>0</v>
      </c>
      <c r="N543" t="b">
        <f>LEN(TRIM(tbl_vendors[[#This Row],[Vendor_Name]]))=0</f>
        <v>0</v>
      </c>
      <c r="O543" t="b">
        <f>LEN(TRIM(tbl_vendors[[#This Row],[Email]]))=0</f>
        <v>0</v>
      </c>
      <c r="P543" t="b">
        <f>OR(ISERROR(FIND("@",tbl_vendors[[#This Row],[Email]])),ISERROR(FIND(".",tbl_vendors[[#This Row],[Email]])))</f>
        <v>0</v>
      </c>
      <c r="Q543" t="b">
        <f>ISNA(MATCH(tbl_vendors[[#This Row],[Country]],tbl_country[country],0))</f>
        <v>0</v>
      </c>
      <c r="R543" t="b">
        <f>ISNA(MATCH(tbl_vendors[[#This Row],[Currency]],tbl_country[currency],0))</f>
        <v>0</v>
      </c>
      <c r="S543" t="b">
        <f>_xlfn.XLOOKUP(tbl_vendors[[#This Row],[Country]],tbl_country[country],tbl_country[currency],"NotFound")&lt;&gt;tbl_vendors[[#This Row],[Currency]]</f>
        <v>0</v>
      </c>
      <c r="T543" t="b">
        <f>ISNA(MATCH(tbl_vendors[[#This Row],[Payment_Terms]],tbl_payment_terms[Payment_Terms],0))</f>
        <v>0</v>
      </c>
      <c r="U543" t="b">
        <f>ISNA(MATCH(tbl_vendors[[#This Row],[Status]],tbl_status[valid_status]))</f>
        <v>0</v>
      </c>
      <c r="V543" t="b">
        <f ca="1">tbl_vendors[[#This Row],[Created_Date]]&gt;TODAY()</f>
        <v>0</v>
      </c>
      <c r="W543" t="b">
        <f>tbl_vendors[[#This Row],[Updated_Date]]&lt;tbl_vendors[[#This Row],[Created_Date]]</f>
        <v>0</v>
      </c>
      <c r="X543" t="b">
        <f>COUNTIF(tbl_vendors[Vendor_Name],tbl_vendors[[#This Row],[Vendor_Name]])&gt;1</f>
        <v>0</v>
      </c>
      <c r="Y543" s="14" cm="1">
        <f t="array" aca="1" ref="Y543" ca="1">IFERROR(SUM(L543:X543*1),4)</f>
        <v>0</v>
      </c>
      <c r="Z543" t="str">
        <f ca="1">IF(tbl_vendors[[#This Row],[error_count]]&gt;0,"FAIL","PASS")</f>
        <v>PASS</v>
      </c>
    </row>
    <row r="544" spans="1:26" x14ac:dyDescent="0.3">
      <c r="A544" t="s">
        <v>2186</v>
      </c>
      <c r="B544" t="s">
        <v>2187</v>
      </c>
      <c r="C544" t="s">
        <v>100</v>
      </c>
      <c r="D544" t="s">
        <v>2188</v>
      </c>
      <c r="E544" t="s">
        <v>39</v>
      </c>
      <c r="F544" t="s">
        <v>40</v>
      </c>
      <c r="G544" t="s">
        <v>2189</v>
      </c>
      <c r="H544" t="s">
        <v>25</v>
      </c>
      <c r="I544" t="s">
        <v>26</v>
      </c>
      <c r="J544" s="1">
        <v>45989</v>
      </c>
      <c r="K544" s="1">
        <v>46009</v>
      </c>
      <c r="L544" t="b">
        <f>COUNTIF(tbl_vendors[Vendor_ID],tbl_vendors[[#This Row],[Vendor_ID]])&gt;1</f>
        <v>0</v>
      </c>
      <c r="M544" t="b">
        <f>ISBLANK(tbl_vendors[[#This Row],[Vendor_ID]])</f>
        <v>0</v>
      </c>
      <c r="N544" t="b">
        <f>LEN(TRIM(tbl_vendors[[#This Row],[Vendor_Name]]))=0</f>
        <v>0</v>
      </c>
      <c r="O544" t="b">
        <f>LEN(TRIM(tbl_vendors[[#This Row],[Email]]))=0</f>
        <v>0</v>
      </c>
      <c r="P544" t="b">
        <f>OR(ISERROR(FIND("@",tbl_vendors[[#This Row],[Email]])),ISERROR(FIND(".",tbl_vendors[[#This Row],[Email]])))</f>
        <v>0</v>
      </c>
      <c r="Q544" t="b">
        <f>ISNA(MATCH(tbl_vendors[[#This Row],[Country]],tbl_country[country],0))</f>
        <v>0</v>
      </c>
      <c r="R544" t="b">
        <f>ISNA(MATCH(tbl_vendors[[#This Row],[Currency]],tbl_country[currency],0))</f>
        <v>0</v>
      </c>
      <c r="S544" t="b">
        <f>_xlfn.XLOOKUP(tbl_vendors[[#This Row],[Country]],tbl_country[country],tbl_country[currency],"NotFound")&lt;&gt;tbl_vendors[[#This Row],[Currency]]</f>
        <v>0</v>
      </c>
      <c r="T544" t="b">
        <f>ISNA(MATCH(tbl_vendors[[#This Row],[Payment_Terms]],tbl_payment_terms[Payment_Terms],0))</f>
        <v>0</v>
      </c>
      <c r="U544" t="b">
        <f>ISNA(MATCH(tbl_vendors[[#This Row],[Status]],tbl_status[valid_status]))</f>
        <v>0</v>
      </c>
      <c r="V544" t="b">
        <f ca="1">tbl_vendors[[#This Row],[Created_Date]]&gt;TODAY()</f>
        <v>0</v>
      </c>
      <c r="W544" t="b">
        <f>tbl_vendors[[#This Row],[Updated_Date]]&lt;tbl_vendors[[#This Row],[Created_Date]]</f>
        <v>0</v>
      </c>
      <c r="X544" t="b">
        <f>COUNTIF(tbl_vendors[Vendor_Name],tbl_vendors[[#This Row],[Vendor_Name]])&gt;1</f>
        <v>0</v>
      </c>
      <c r="Y544" s="14" cm="1">
        <f t="array" aca="1" ref="Y544" ca="1">IFERROR(SUM(L544:X544*1),4)</f>
        <v>0</v>
      </c>
      <c r="Z544" t="str">
        <f ca="1">IF(tbl_vendors[[#This Row],[error_count]]&gt;0,"FAIL","PASS")</f>
        <v>PASS</v>
      </c>
    </row>
    <row r="545" spans="1:26" x14ac:dyDescent="0.3">
      <c r="A545" t="s">
        <v>2190</v>
      </c>
      <c r="B545" t="s">
        <v>2191</v>
      </c>
      <c r="C545" t="s">
        <v>66</v>
      </c>
      <c r="D545" t="s">
        <v>2192</v>
      </c>
      <c r="E545" t="s">
        <v>67</v>
      </c>
      <c r="F545" t="s">
        <v>23</v>
      </c>
      <c r="G545" t="s">
        <v>2193</v>
      </c>
      <c r="H545" t="s">
        <v>52</v>
      </c>
      <c r="I545" t="s">
        <v>26</v>
      </c>
      <c r="J545" s="1">
        <v>45115</v>
      </c>
      <c r="K545" s="1">
        <v>45441</v>
      </c>
      <c r="L545" t="b">
        <f>COUNTIF(tbl_vendors[Vendor_ID],tbl_vendors[[#This Row],[Vendor_ID]])&gt;1</f>
        <v>0</v>
      </c>
      <c r="M545" t="b">
        <f>ISBLANK(tbl_vendors[[#This Row],[Vendor_ID]])</f>
        <v>0</v>
      </c>
      <c r="N545" t="b">
        <f>LEN(TRIM(tbl_vendors[[#This Row],[Vendor_Name]]))=0</f>
        <v>0</v>
      </c>
      <c r="O545" t="b">
        <f>LEN(TRIM(tbl_vendors[[#This Row],[Email]]))=0</f>
        <v>0</v>
      </c>
      <c r="P545" t="b">
        <f>OR(ISERROR(FIND("@",tbl_vendors[[#This Row],[Email]])),ISERROR(FIND(".",tbl_vendors[[#This Row],[Email]])))</f>
        <v>0</v>
      </c>
      <c r="Q545" t="b">
        <f>ISNA(MATCH(tbl_vendors[[#This Row],[Country]],tbl_country[country],0))</f>
        <v>0</v>
      </c>
      <c r="R545" t="b">
        <f>ISNA(MATCH(tbl_vendors[[#This Row],[Currency]],tbl_country[currency],0))</f>
        <v>0</v>
      </c>
      <c r="S545" t="b">
        <f>_xlfn.XLOOKUP(tbl_vendors[[#This Row],[Country]],tbl_country[country],tbl_country[currency],"NotFound")&lt;&gt;tbl_vendors[[#This Row],[Currency]]</f>
        <v>0</v>
      </c>
      <c r="T545" t="b">
        <f>ISNA(MATCH(tbl_vendors[[#This Row],[Payment_Terms]],tbl_payment_terms[Payment_Terms],0))</f>
        <v>0</v>
      </c>
      <c r="U545" t="b">
        <f>ISNA(MATCH(tbl_vendors[[#This Row],[Status]],tbl_status[valid_status]))</f>
        <v>0</v>
      </c>
      <c r="V545" t="b">
        <f ca="1">tbl_vendors[[#This Row],[Created_Date]]&gt;TODAY()</f>
        <v>0</v>
      </c>
      <c r="W545" t="b">
        <f>tbl_vendors[[#This Row],[Updated_Date]]&lt;tbl_vendors[[#This Row],[Created_Date]]</f>
        <v>0</v>
      </c>
      <c r="X545" t="b">
        <f>COUNTIF(tbl_vendors[Vendor_Name],tbl_vendors[[#This Row],[Vendor_Name]])&gt;1</f>
        <v>0</v>
      </c>
      <c r="Y545" s="14" cm="1">
        <f t="array" aca="1" ref="Y545" ca="1">IFERROR(SUM(L545:X545*1),4)</f>
        <v>0</v>
      </c>
      <c r="Z545" t="str">
        <f ca="1">IF(tbl_vendors[[#This Row],[error_count]]&gt;0,"FAIL","PASS")</f>
        <v>PASS</v>
      </c>
    </row>
    <row r="546" spans="1:26" x14ac:dyDescent="0.3">
      <c r="A546" t="s">
        <v>2194</v>
      </c>
      <c r="B546" t="s">
        <v>2195</v>
      </c>
      <c r="C546" t="s">
        <v>100</v>
      </c>
      <c r="D546" t="s">
        <v>2196</v>
      </c>
      <c r="E546" t="s">
        <v>39</v>
      </c>
      <c r="F546" t="s">
        <v>32</v>
      </c>
      <c r="G546" t="s">
        <v>2197</v>
      </c>
      <c r="H546" t="s">
        <v>34</v>
      </c>
      <c r="I546" t="s">
        <v>26</v>
      </c>
      <c r="J546" s="1">
        <v>45328</v>
      </c>
      <c r="K546" s="1">
        <v>45979</v>
      </c>
      <c r="L546" t="b">
        <f>COUNTIF(tbl_vendors[Vendor_ID],tbl_vendors[[#This Row],[Vendor_ID]])&gt;1</f>
        <v>0</v>
      </c>
      <c r="M546" t="b">
        <f>ISBLANK(tbl_vendors[[#This Row],[Vendor_ID]])</f>
        <v>0</v>
      </c>
      <c r="N546" t="b">
        <f>LEN(TRIM(tbl_vendors[[#This Row],[Vendor_Name]]))=0</f>
        <v>0</v>
      </c>
      <c r="O546" t="b">
        <f>LEN(TRIM(tbl_vendors[[#This Row],[Email]]))=0</f>
        <v>0</v>
      </c>
      <c r="P546" t="b">
        <f>OR(ISERROR(FIND("@",tbl_vendors[[#This Row],[Email]])),ISERROR(FIND(".",tbl_vendors[[#This Row],[Email]])))</f>
        <v>0</v>
      </c>
      <c r="Q546" t="b">
        <f>ISNA(MATCH(tbl_vendors[[#This Row],[Country]],tbl_country[country],0))</f>
        <v>0</v>
      </c>
      <c r="R546" t="b">
        <f>ISNA(MATCH(tbl_vendors[[#This Row],[Currency]],tbl_country[currency],0))</f>
        <v>0</v>
      </c>
      <c r="S546" t="b">
        <f>_xlfn.XLOOKUP(tbl_vendors[[#This Row],[Country]],tbl_country[country],tbl_country[currency],"NotFound")&lt;&gt;tbl_vendors[[#This Row],[Currency]]</f>
        <v>0</v>
      </c>
      <c r="T546" t="b">
        <f>ISNA(MATCH(tbl_vendors[[#This Row],[Payment_Terms]],tbl_payment_terms[Payment_Terms],0))</f>
        <v>0</v>
      </c>
      <c r="U546" t="b">
        <f>ISNA(MATCH(tbl_vendors[[#This Row],[Status]],tbl_status[valid_status]))</f>
        <v>0</v>
      </c>
      <c r="V546" t="b">
        <f ca="1">tbl_vendors[[#This Row],[Created_Date]]&gt;TODAY()</f>
        <v>0</v>
      </c>
      <c r="W546" t="b">
        <f>tbl_vendors[[#This Row],[Updated_Date]]&lt;tbl_vendors[[#This Row],[Created_Date]]</f>
        <v>0</v>
      </c>
      <c r="X546" t="b">
        <f>COUNTIF(tbl_vendors[Vendor_Name],tbl_vendors[[#This Row],[Vendor_Name]])&gt;1</f>
        <v>0</v>
      </c>
      <c r="Y546" s="14" cm="1">
        <f t="array" aca="1" ref="Y546" ca="1">IFERROR(SUM(L546:X546*1),4)</f>
        <v>0</v>
      </c>
      <c r="Z546" t="str">
        <f ca="1">IF(tbl_vendors[[#This Row],[error_count]]&gt;0,"FAIL","PASS")</f>
        <v>PASS</v>
      </c>
    </row>
    <row r="547" spans="1:26" x14ac:dyDescent="0.3">
      <c r="A547" t="s">
        <v>2198</v>
      </c>
      <c r="B547" t="s">
        <v>2199</v>
      </c>
      <c r="C547" t="s">
        <v>79</v>
      </c>
      <c r="D547" t="s">
        <v>2200</v>
      </c>
      <c r="E547" t="s">
        <v>39</v>
      </c>
      <c r="F547" t="s">
        <v>40</v>
      </c>
      <c r="G547" t="s">
        <v>2201</v>
      </c>
      <c r="H547" t="s">
        <v>47</v>
      </c>
      <c r="I547" t="s">
        <v>26</v>
      </c>
      <c r="J547" s="1">
        <v>44754</v>
      </c>
      <c r="K547" s="1">
        <v>46109</v>
      </c>
      <c r="L547" t="b">
        <f>COUNTIF(tbl_vendors[Vendor_ID],tbl_vendors[[#This Row],[Vendor_ID]])&gt;1</f>
        <v>0</v>
      </c>
      <c r="M547" t="b">
        <f>ISBLANK(tbl_vendors[[#This Row],[Vendor_ID]])</f>
        <v>0</v>
      </c>
      <c r="N547" t="b">
        <f>LEN(TRIM(tbl_vendors[[#This Row],[Vendor_Name]]))=0</f>
        <v>0</v>
      </c>
      <c r="O547" t="b">
        <f>LEN(TRIM(tbl_vendors[[#This Row],[Email]]))=0</f>
        <v>0</v>
      </c>
      <c r="P547" t="b">
        <f>OR(ISERROR(FIND("@",tbl_vendors[[#This Row],[Email]])),ISERROR(FIND(".",tbl_vendors[[#This Row],[Email]])))</f>
        <v>0</v>
      </c>
      <c r="Q547" t="b">
        <f>ISNA(MATCH(tbl_vendors[[#This Row],[Country]],tbl_country[country],0))</f>
        <v>0</v>
      </c>
      <c r="R547" t="b">
        <f>ISNA(MATCH(tbl_vendors[[#This Row],[Currency]],tbl_country[currency],0))</f>
        <v>0</v>
      </c>
      <c r="S547" t="b">
        <f>_xlfn.XLOOKUP(tbl_vendors[[#This Row],[Country]],tbl_country[country],tbl_country[currency],"NotFound")&lt;&gt;tbl_vendors[[#This Row],[Currency]]</f>
        <v>0</v>
      </c>
      <c r="T547" t="b">
        <f>ISNA(MATCH(tbl_vendors[[#This Row],[Payment_Terms]],tbl_payment_terms[Payment_Terms],0))</f>
        <v>0</v>
      </c>
      <c r="U547" t="b">
        <f>ISNA(MATCH(tbl_vendors[[#This Row],[Status]],tbl_status[valid_status]))</f>
        <v>0</v>
      </c>
      <c r="V547" t="b">
        <f ca="1">tbl_vendors[[#This Row],[Created_Date]]&gt;TODAY()</f>
        <v>0</v>
      </c>
      <c r="W547" t="b">
        <f>tbl_vendors[[#This Row],[Updated_Date]]&lt;tbl_vendors[[#This Row],[Created_Date]]</f>
        <v>0</v>
      </c>
      <c r="X547" t="b">
        <f>COUNTIF(tbl_vendors[Vendor_Name],tbl_vendors[[#This Row],[Vendor_Name]])&gt;1</f>
        <v>0</v>
      </c>
      <c r="Y547" s="14" cm="1">
        <f t="array" aca="1" ref="Y547" ca="1">IFERROR(SUM(L547:X547*1),4)</f>
        <v>0</v>
      </c>
      <c r="Z547" t="str">
        <f ca="1">IF(tbl_vendors[[#This Row],[error_count]]&gt;0,"FAIL","PASS")</f>
        <v>PASS</v>
      </c>
    </row>
    <row r="548" spans="1:26" x14ac:dyDescent="0.3">
      <c r="A548" t="s">
        <v>2202</v>
      </c>
      <c r="B548" t="s">
        <v>2203</v>
      </c>
      <c r="C548" t="s">
        <v>79</v>
      </c>
      <c r="D548" t="s">
        <v>2204</v>
      </c>
      <c r="E548" t="s">
        <v>39</v>
      </c>
      <c r="F548" t="s">
        <v>32</v>
      </c>
      <c r="G548" t="s">
        <v>2205</v>
      </c>
      <c r="H548" t="s">
        <v>42</v>
      </c>
      <c r="I548" t="s">
        <v>19</v>
      </c>
      <c r="J548" s="1">
        <v>45325</v>
      </c>
      <c r="K548" s="1">
        <v>45900</v>
      </c>
      <c r="L548" t="b">
        <f>COUNTIF(tbl_vendors[Vendor_ID],tbl_vendors[[#This Row],[Vendor_ID]])&gt;1</f>
        <v>0</v>
      </c>
      <c r="M548" t="b">
        <f>ISBLANK(tbl_vendors[[#This Row],[Vendor_ID]])</f>
        <v>0</v>
      </c>
      <c r="N548" t="b">
        <f>LEN(TRIM(tbl_vendors[[#This Row],[Vendor_Name]]))=0</f>
        <v>0</v>
      </c>
      <c r="O548" t="b">
        <f>LEN(TRIM(tbl_vendors[[#This Row],[Email]]))=0</f>
        <v>0</v>
      </c>
      <c r="P548" t="b">
        <f>OR(ISERROR(FIND("@",tbl_vendors[[#This Row],[Email]])),ISERROR(FIND(".",tbl_vendors[[#This Row],[Email]])))</f>
        <v>0</v>
      </c>
      <c r="Q548" t="b">
        <f>ISNA(MATCH(tbl_vendors[[#This Row],[Country]],tbl_country[country],0))</f>
        <v>0</v>
      </c>
      <c r="R548" t="b">
        <f>ISNA(MATCH(tbl_vendors[[#This Row],[Currency]],tbl_country[currency],0))</f>
        <v>0</v>
      </c>
      <c r="S548" t="b">
        <f>_xlfn.XLOOKUP(tbl_vendors[[#This Row],[Country]],tbl_country[country],tbl_country[currency],"NotFound")&lt;&gt;tbl_vendors[[#This Row],[Currency]]</f>
        <v>0</v>
      </c>
      <c r="T548" t="b">
        <f>ISNA(MATCH(tbl_vendors[[#This Row],[Payment_Terms]],tbl_payment_terms[Payment_Terms],0))</f>
        <v>0</v>
      </c>
      <c r="U548" t="b">
        <f>ISNA(MATCH(tbl_vendors[[#This Row],[Status]],tbl_status[valid_status]))</f>
        <v>0</v>
      </c>
      <c r="V548" t="b">
        <f ca="1">tbl_vendors[[#This Row],[Created_Date]]&gt;TODAY()</f>
        <v>0</v>
      </c>
      <c r="W548" t="b">
        <f>tbl_vendors[[#This Row],[Updated_Date]]&lt;tbl_vendors[[#This Row],[Created_Date]]</f>
        <v>0</v>
      </c>
      <c r="X548" t="b">
        <f>COUNTIF(tbl_vendors[Vendor_Name],tbl_vendors[[#This Row],[Vendor_Name]])&gt;1</f>
        <v>0</v>
      </c>
      <c r="Y548" s="14" cm="1">
        <f t="array" aca="1" ref="Y548" ca="1">IFERROR(SUM(L548:X548*1),4)</f>
        <v>0</v>
      </c>
      <c r="Z548" t="str">
        <f ca="1">IF(tbl_vendors[[#This Row],[error_count]]&gt;0,"FAIL","PASS")</f>
        <v>PASS</v>
      </c>
    </row>
    <row r="549" spans="1:26" x14ac:dyDescent="0.3">
      <c r="A549" t="s">
        <v>2206</v>
      </c>
      <c r="B549" t="s">
        <v>2207</v>
      </c>
      <c r="C549" t="s">
        <v>37</v>
      </c>
      <c r="D549" t="s">
        <v>2208</v>
      </c>
      <c r="E549" t="s">
        <v>39</v>
      </c>
      <c r="F549" t="s">
        <v>32</v>
      </c>
      <c r="G549" t="s">
        <v>2209</v>
      </c>
      <c r="H549" t="s">
        <v>69</v>
      </c>
      <c r="I549" t="s">
        <v>26</v>
      </c>
      <c r="J549" s="1">
        <v>45664</v>
      </c>
      <c r="K549" s="1">
        <v>45828</v>
      </c>
      <c r="L549" t="b">
        <f>COUNTIF(tbl_vendors[Vendor_ID],tbl_vendors[[#This Row],[Vendor_ID]])&gt;1</f>
        <v>0</v>
      </c>
      <c r="M549" t="b">
        <f>ISBLANK(tbl_vendors[[#This Row],[Vendor_ID]])</f>
        <v>0</v>
      </c>
      <c r="N549" t="b">
        <f>LEN(TRIM(tbl_vendors[[#This Row],[Vendor_Name]]))=0</f>
        <v>0</v>
      </c>
      <c r="O549" t="b">
        <f>LEN(TRIM(tbl_vendors[[#This Row],[Email]]))=0</f>
        <v>0</v>
      </c>
      <c r="P549" t="b">
        <f>OR(ISERROR(FIND("@",tbl_vendors[[#This Row],[Email]])),ISERROR(FIND(".",tbl_vendors[[#This Row],[Email]])))</f>
        <v>0</v>
      </c>
      <c r="Q549" t="b">
        <f>ISNA(MATCH(tbl_vendors[[#This Row],[Country]],tbl_country[country],0))</f>
        <v>0</v>
      </c>
      <c r="R549" t="b">
        <f>ISNA(MATCH(tbl_vendors[[#This Row],[Currency]],tbl_country[currency],0))</f>
        <v>0</v>
      </c>
      <c r="S549" t="b">
        <f>_xlfn.XLOOKUP(tbl_vendors[[#This Row],[Country]],tbl_country[country],tbl_country[currency],"NotFound")&lt;&gt;tbl_vendors[[#This Row],[Currency]]</f>
        <v>0</v>
      </c>
      <c r="T549" t="b">
        <f>ISNA(MATCH(tbl_vendors[[#This Row],[Payment_Terms]],tbl_payment_terms[Payment_Terms],0))</f>
        <v>0</v>
      </c>
      <c r="U549" t="b">
        <f>ISNA(MATCH(tbl_vendors[[#This Row],[Status]],tbl_status[valid_status]))</f>
        <v>0</v>
      </c>
      <c r="V549" t="b">
        <f ca="1">tbl_vendors[[#This Row],[Created_Date]]&gt;TODAY()</f>
        <v>0</v>
      </c>
      <c r="W549" t="b">
        <f>tbl_vendors[[#This Row],[Updated_Date]]&lt;tbl_vendors[[#This Row],[Created_Date]]</f>
        <v>0</v>
      </c>
      <c r="X549" t="b">
        <f>COUNTIF(tbl_vendors[Vendor_Name],tbl_vendors[[#This Row],[Vendor_Name]])&gt;1</f>
        <v>0</v>
      </c>
      <c r="Y549" s="14" cm="1">
        <f t="array" aca="1" ref="Y549" ca="1">IFERROR(SUM(L549:X549*1),4)</f>
        <v>0</v>
      </c>
      <c r="Z549" t="str">
        <f ca="1">IF(tbl_vendors[[#This Row],[error_count]]&gt;0,"FAIL","PASS")</f>
        <v>PASS</v>
      </c>
    </row>
    <row r="550" spans="1:26" x14ac:dyDescent="0.3">
      <c r="A550" t="s">
        <v>2210</v>
      </c>
      <c r="B550" t="s">
        <v>2211</v>
      </c>
      <c r="C550" t="s">
        <v>153</v>
      </c>
      <c r="D550" t="s">
        <v>2212</v>
      </c>
      <c r="E550" t="s">
        <v>155</v>
      </c>
      <c r="F550" t="s">
        <v>23</v>
      </c>
      <c r="G550" t="s">
        <v>2213</v>
      </c>
      <c r="H550" t="s">
        <v>42</v>
      </c>
      <c r="I550" t="s">
        <v>19</v>
      </c>
      <c r="J550" s="1">
        <v>45644</v>
      </c>
      <c r="K550" s="1">
        <v>45704</v>
      </c>
      <c r="L550" t="b">
        <f>COUNTIF(tbl_vendors[Vendor_ID],tbl_vendors[[#This Row],[Vendor_ID]])&gt;1</f>
        <v>0</v>
      </c>
      <c r="M550" t="b">
        <f>ISBLANK(tbl_vendors[[#This Row],[Vendor_ID]])</f>
        <v>0</v>
      </c>
      <c r="N550" t="b">
        <f>LEN(TRIM(tbl_vendors[[#This Row],[Vendor_Name]]))=0</f>
        <v>0</v>
      </c>
      <c r="O550" t="b">
        <f>LEN(TRIM(tbl_vendors[[#This Row],[Email]]))=0</f>
        <v>0</v>
      </c>
      <c r="P550" t="b">
        <f>OR(ISERROR(FIND("@",tbl_vendors[[#This Row],[Email]])),ISERROR(FIND(".",tbl_vendors[[#This Row],[Email]])))</f>
        <v>0</v>
      </c>
      <c r="Q550" t="b">
        <f>ISNA(MATCH(tbl_vendors[[#This Row],[Country]],tbl_country[country],0))</f>
        <v>0</v>
      </c>
      <c r="R550" t="b">
        <f>ISNA(MATCH(tbl_vendors[[#This Row],[Currency]],tbl_country[currency],0))</f>
        <v>0</v>
      </c>
      <c r="S550" t="b">
        <f>_xlfn.XLOOKUP(tbl_vendors[[#This Row],[Country]],tbl_country[country],tbl_country[currency],"NotFound")&lt;&gt;tbl_vendors[[#This Row],[Currency]]</f>
        <v>0</v>
      </c>
      <c r="T550" t="b">
        <f>ISNA(MATCH(tbl_vendors[[#This Row],[Payment_Terms]],tbl_payment_terms[Payment_Terms],0))</f>
        <v>0</v>
      </c>
      <c r="U550" t="b">
        <f>ISNA(MATCH(tbl_vendors[[#This Row],[Status]],tbl_status[valid_status]))</f>
        <v>0</v>
      </c>
      <c r="V550" t="b">
        <f ca="1">tbl_vendors[[#This Row],[Created_Date]]&gt;TODAY()</f>
        <v>0</v>
      </c>
      <c r="W550" t="b">
        <f>tbl_vendors[[#This Row],[Updated_Date]]&lt;tbl_vendors[[#This Row],[Created_Date]]</f>
        <v>0</v>
      </c>
      <c r="X550" t="b">
        <f>COUNTIF(tbl_vendors[Vendor_Name],tbl_vendors[[#This Row],[Vendor_Name]])&gt;1</f>
        <v>0</v>
      </c>
      <c r="Y550" s="14" cm="1">
        <f t="array" aca="1" ref="Y550" ca="1">IFERROR(SUM(L550:X550*1),4)</f>
        <v>0</v>
      </c>
      <c r="Z550" t="str">
        <f ca="1">IF(tbl_vendors[[#This Row],[error_count]]&gt;0,"FAIL","PASS")</f>
        <v>PASS</v>
      </c>
    </row>
    <row r="551" spans="1:26" x14ac:dyDescent="0.3">
      <c r="A551" t="s">
        <v>2214</v>
      </c>
      <c r="B551" t="s">
        <v>2215</v>
      </c>
      <c r="C551" t="s">
        <v>66</v>
      </c>
      <c r="D551" t="s">
        <v>2216</v>
      </c>
      <c r="E551" t="s">
        <v>67</v>
      </c>
      <c r="F551" t="s">
        <v>23</v>
      </c>
      <c r="G551" t="s">
        <v>2217</v>
      </c>
      <c r="H551" t="s">
        <v>47</v>
      </c>
      <c r="I551" t="s">
        <v>53</v>
      </c>
      <c r="J551" s="1">
        <v>44771</v>
      </c>
      <c r="K551" s="1">
        <v>45248</v>
      </c>
      <c r="L551" t="b">
        <f>COUNTIF(tbl_vendors[Vendor_ID],tbl_vendors[[#This Row],[Vendor_ID]])&gt;1</f>
        <v>0</v>
      </c>
      <c r="M551" t="b">
        <f>ISBLANK(tbl_vendors[[#This Row],[Vendor_ID]])</f>
        <v>0</v>
      </c>
      <c r="N551" t="b">
        <f>LEN(TRIM(tbl_vendors[[#This Row],[Vendor_Name]]))=0</f>
        <v>0</v>
      </c>
      <c r="O551" t="b">
        <f>LEN(TRIM(tbl_vendors[[#This Row],[Email]]))=0</f>
        <v>0</v>
      </c>
      <c r="P551" t="b">
        <f>OR(ISERROR(FIND("@",tbl_vendors[[#This Row],[Email]])),ISERROR(FIND(".",tbl_vendors[[#This Row],[Email]])))</f>
        <v>0</v>
      </c>
      <c r="Q551" t="b">
        <f>ISNA(MATCH(tbl_vendors[[#This Row],[Country]],tbl_country[country],0))</f>
        <v>0</v>
      </c>
      <c r="R551" t="b">
        <f>ISNA(MATCH(tbl_vendors[[#This Row],[Currency]],tbl_country[currency],0))</f>
        <v>0</v>
      </c>
      <c r="S551" t="b">
        <f>_xlfn.XLOOKUP(tbl_vendors[[#This Row],[Country]],tbl_country[country],tbl_country[currency],"NotFound")&lt;&gt;tbl_vendors[[#This Row],[Currency]]</f>
        <v>0</v>
      </c>
      <c r="T551" t="b">
        <f>ISNA(MATCH(tbl_vendors[[#This Row],[Payment_Terms]],tbl_payment_terms[Payment_Terms],0))</f>
        <v>0</v>
      </c>
      <c r="U551" t="b">
        <f>ISNA(MATCH(tbl_vendors[[#This Row],[Status]],tbl_status[valid_status]))</f>
        <v>1</v>
      </c>
      <c r="V551" t="b">
        <f ca="1">tbl_vendors[[#This Row],[Created_Date]]&gt;TODAY()</f>
        <v>0</v>
      </c>
      <c r="W551" t="b">
        <f>tbl_vendors[[#This Row],[Updated_Date]]&lt;tbl_vendors[[#This Row],[Created_Date]]</f>
        <v>0</v>
      </c>
      <c r="X551" t="b">
        <f>COUNTIF(tbl_vendors[Vendor_Name],tbl_vendors[[#This Row],[Vendor_Name]])&gt;1</f>
        <v>1</v>
      </c>
      <c r="Y551" s="14" cm="1">
        <f t="array" aca="1" ref="Y551" ca="1">IFERROR(SUM(L551:X551*1),4)</f>
        <v>2</v>
      </c>
      <c r="Z551" t="str">
        <f ca="1">IF(tbl_vendors[[#This Row],[error_count]]&gt;0,"FAIL","PASS")</f>
        <v>FAIL</v>
      </c>
    </row>
    <row r="552" spans="1:26" x14ac:dyDescent="0.3">
      <c r="A552" t="s">
        <v>2218</v>
      </c>
      <c r="B552" t="s">
        <v>2219</v>
      </c>
      <c r="C552" t="s">
        <v>56</v>
      </c>
      <c r="D552" t="s">
        <v>2220</v>
      </c>
      <c r="E552" t="s">
        <v>58</v>
      </c>
      <c r="F552" t="s">
        <v>32</v>
      </c>
      <c r="G552" t="s">
        <v>2221</v>
      </c>
      <c r="H552" t="s">
        <v>25</v>
      </c>
      <c r="I552" t="s">
        <v>53</v>
      </c>
      <c r="J552" s="1">
        <v>45617</v>
      </c>
      <c r="K552" s="1">
        <v>45971</v>
      </c>
      <c r="L552" t="b">
        <f>COUNTIF(tbl_vendors[Vendor_ID],tbl_vendors[[#This Row],[Vendor_ID]])&gt;1</f>
        <v>0</v>
      </c>
      <c r="M552" t="b">
        <f>ISBLANK(tbl_vendors[[#This Row],[Vendor_ID]])</f>
        <v>0</v>
      </c>
      <c r="N552" t="b">
        <f>LEN(TRIM(tbl_vendors[[#This Row],[Vendor_Name]]))=0</f>
        <v>0</v>
      </c>
      <c r="O552" t="b">
        <f>LEN(TRIM(tbl_vendors[[#This Row],[Email]]))=0</f>
        <v>0</v>
      </c>
      <c r="P552" t="b">
        <f>OR(ISERROR(FIND("@",tbl_vendors[[#This Row],[Email]])),ISERROR(FIND(".",tbl_vendors[[#This Row],[Email]])))</f>
        <v>0</v>
      </c>
      <c r="Q552" t="b">
        <f>ISNA(MATCH(tbl_vendors[[#This Row],[Country]],tbl_country[country],0))</f>
        <v>0</v>
      </c>
      <c r="R552" t="b">
        <f>ISNA(MATCH(tbl_vendors[[#This Row],[Currency]],tbl_country[currency],0))</f>
        <v>0</v>
      </c>
      <c r="S552" t="b">
        <f>_xlfn.XLOOKUP(tbl_vendors[[#This Row],[Country]],tbl_country[country],tbl_country[currency],"NotFound")&lt;&gt;tbl_vendors[[#This Row],[Currency]]</f>
        <v>0</v>
      </c>
      <c r="T552" t="b">
        <f>ISNA(MATCH(tbl_vendors[[#This Row],[Payment_Terms]],tbl_payment_terms[Payment_Terms],0))</f>
        <v>0</v>
      </c>
      <c r="U552" t="b">
        <f>ISNA(MATCH(tbl_vendors[[#This Row],[Status]],tbl_status[valid_status]))</f>
        <v>1</v>
      </c>
      <c r="V552" t="b">
        <f ca="1">tbl_vendors[[#This Row],[Created_Date]]&gt;TODAY()</f>
        <v>0</v>
      </c>
      <c r="W552" t="b">
        <f>tbl_vendors[[#This Row],[Updated_Date]]&lt;tbl_vendors[[#This Row],[Created_Date]]</f>
        <v>0</v>
      </c>
      <c r="X552" t="b">
        <f>COUNTIF(tbl_vendors[Vendor_Name],tbl_vendors[[#This Row],[Vendor_Name]])&gt;1</f>
        <v>0</v>
      </c>
      <c r="Y552" s="14" cm="1">
        <f t="array" aca="1" ref="Y552" ca="1">IFERROR(SUM(L552:X552*1),4)</f>
        <v>1</v>
      </c>
      <c r="Z552" t="str">
        <f ca="1">IF(tbl_vendors[[#This Row],[error_count]]&gt;0,"FAIL","PASS")</f>
        <v>FAIL</v>
      </c>
    </row>
    <row r="553" spans="1:26" x14ac:dyDescent="0.3">
      <c r="A553" t="s">
        <v>2222</v>
      </c>
      <c r="B553" t="s">
        <v>2223</v>
      </c>
      <c r="C553" t="s">
        <v>29</v>
      </c>
      <c r="D553" t="s">
        <v>2224</v>
      </c>
      <c r="E553" t="s">
        <v>31</v>
      </c>
      <c r="F553" t="s">
        <v>23</v>
      </c>
      <c r="G553" t="s">
        <v>2225</v>
      </c>
      <c r="H553" t="s">
        <v>34</v>
      </c>
      <c r="I553" t="s">
        <v>26</v>
      </c>
      <c r="J553" s="1">
        <v>45987</v>
      </c>
      <c r="K553" s="1">
        <v>45999</v>
      </c>
      <c r="L553" t="b">
        <f>COUNTIF(tbl_vendors[Vendor_ID],tbl_vendors[[#This Row],[Vendor_ID]])&gt;1</f>
        <v>0</v>
      </c>
      <c r="M553" t="b">
        <f>ISBLANK(tbl_vendors[[#This Row],[Vendor_ID]])</f>
        <v>0</v>
      </c>
      <c r="N553" t="b">
        <f>LEN(TRIM(tbl_vendors[[#This Row],[Vendor_Name]]))=0</f>
        <v>0</v>
      </c>
      <c r="O553" t="b">
        <f>LEN(TRIM(tbl_vendors[[#This Row],[Email]]))=0</f>
        <v>0</v>
      </c>
      <c r="P553" t="b">
        <f>OR(ISERROR(FIND("@",tbl_vendors[[#This Row],[Email]])),ISERROR(FIND(".",tbl_vendors[[#This Row],[Email]])))</f>
        <v>0</v>
      </c>
      <c r="Q553" t="b">
        <f>ISNA(MATCH(tbl_vendors[[#This Row],[Country]],tbl_country[country],0))</f>
        <v>0</v>
      </c>
      <c r="R553" t="b">
        <f>ISNA(MATCH(tbl_vendors[[#This Row],[Currency]],tbl_country[currency],0))</f>
        <v>0</v>
      </c>
      <c r="S553" t="b">
        <f>_xlfn.XLOOKUP(tbl_vendors[[#This Row],[Country]],tbl_country[country],tbl_country[currency],"NotFound")&lt;&gt;tbl_vendors[[#This Row],[Currency]]</f>
        <v>0</v>
      </c>
      <c r="T553" t="b">
        <f>ISNA(MATCH(tbl_vendors[[#This Row],[Payment_Terms]],tbl_payment_terms[Payment_Terms],0))</f>
        <v>0</v>
      </c>
      <c r="U553" t="b">
        <f>ISNA(MATCH(tbl_vendors[[#This Row],[Status]],tbl_status[valid_status]))</f>
        <v>0</v>
      </c>
      <c r="V553" t="b">
        <f ca="1">tbl_vendors[[#This Row],[Created_Date]]&gt;TODAY()</f>
        <v>0</v>
      </c>
      <c r="W553" t="b">
        <f>tbl_vendors[[#This Row],[Updated_Date]]&lt;tbl_vendors[[#This Row],[Created_Date]]</f>
        <v>0</v>
      </c>
      <c r="X553" t="b">
        <f>COUNTIF(tbl_vendors[Vendor_Name],tbl_vendors[[#This Row],[Vendor_Name]])&gt;1</f>
        <v>0</v>
      </c>
      <c r="Y553" s="14" cm="1">
        <f t="array" aca="1" ref="Y553" ca="1">IFERROR(SUM(L553:X553*1),4)</f>
        <v>0</v>
      </c>
      <c r="Z553" t="str">
        <f ca="1">IF(tbl_vendors[[#This Row],[error_count]]&gt;0,"FAIL","PASS")</f>
        <v>PASS</v>
      </c>
    </row>
    <row r="554" spans="1:26" x14ac:dyDescent="0.3">
      <c r="A554" t="s">
        <v>2226</v>
      </c>
      <c r="B554" t="s">
        <v>2227</v>
      </c>
      <c r="C554" t="s">
        <v>29</v>
      </c>
      <c r="D554" t="s">
        <v>2228</v>
      </c>
      <c r="E554" t="s">
        <v>31</v>
      </c>
      <c r="F554" t="s">
        <v>40</v>
      </c>
      <c r="G554" t="s">
        <v>2229</v>
      </c>
      <c r="H554" t="s">
        <v>25</v>
      </c>
      <c r="I554" t="s">
        <v>26</v>
      </c>
      <c r="J554" s="1">
        <v>45219</v>
      </c>
      <c r="K554" s="1">
        <v>45469</v>
      </c>
      <c r="L554" t="b">
        <f>COUNTIF(tbl_vendors[Vendor_ID],tbl_vendors[[#This Row],[Vendor_ID]])&gt;1</f>
        <v>0</v>
      </c>
      <c r="M554" t="b">
        <f>ISBLANK(tbl_vendors[[#This Row],[Vendor_ID]])</f>
        <v>0</v>
      </c>
      <c r="N554" t="b">
        <f>LEN(TRIM(tbl_vendors[[#This Row],[Vendor_Name]]))=0</f>
        <v>0</v>
      </c>
      <c r="O554" t="b">
        <f>LEN(TRIM(tbl_vendors[[#This Row],[Email]]))=0</f>
        <v>0</v>
      </c>
      <c r="P554" t="b">
        <f>OR(ISERROR(FIND("@",tbl_vendors[[#This Row],[Email]])),ISERROR(FIND(".",tbl_vendors[[#This Row],[Email]])))</f>
        <v>0</v>
      </c>
      <c r="Q554" t="b">
        <f>ISNA(MATCH(tbl_vendors[[#This Row],[Country]],tbl_country[country],0))</f>
        <v>0</v>
      </c>
      <c r="R554" t="b">
        <f>ISNA(MATCH(tbl_vendors[[#This Row],[Currency]],tbl_country[currency],0))</f>
        <v>0</v>
      </c>
      <c r="S554" t="b">
        <f>_xlfn.XLOOKUP(tbl_vendors[[#This Row],[Country]],tbl_country[country],tbl_country[currency],"NotFound")&lt;&gt;tbl_vendors[[#This Row],[Currency]]</f>
        <v>0</v>
      </c>
      <c r="T554" t="b">
        <f>ISNA(MATCH(tbl_vendors[[#This Row],[Payment_Terms]],tbl_payment_terms[Payment_Terms],0))</f>
        <v>0</v>
      </c>
      <c r="U554" t="b">
        <f>ISNA(MATCH(tbl_vendors[[#This Row],[Status]],tbl_status[valid_status]))</f>
        <v>0</v>
      </c>
      <c r="V554" t="b">
        <f ca="1">tbl_vendors[[#This Row],[Created_Date]]&gt;TODAY()</f>
        <v>0</v>
      </c>
      <c r="W554" t="b">
        <f>tbl_vendors[[#This Row],[Updated_Date]]&lt;tbl_vendors[[#This Row],[Created_Date]]</f>
        <v>0</v>
      </c>
      <c r="X554" t="b">
        <f>COUNTIF(tbl_vendors[Vendor_Name],tbl_vendors[[#This Row],[Vendor_Name]])&gt;1</f>
        <v>0</v>
      </c>
      <c r="Y554" s="14" cm="1">
        <f t="array" aca="1" ref="Y554" ca="1">IFERROR(SUM(L554:X554*1),4)</f>
        <v>0</v>
      </c>
      <c r="Z554" t="str">
        <f ca="1">IF(tbl_vendors[[#This Row],[error_count]]&gt;0,"FAIL","PASS")</f>
        <v>PASS</v>
      </c>
    </row>
    <row r="555" spans="1:26" x14ac:dyDescent="0.3">
      <c r="A555" t="s">
        <v>2230</v>
      </c>
      <c r="B555" t="s">
        <v>2231</v>
      </c>
      <c r="C555" t="s">
        <v>66</v>
      </c>
      <c r="D555" t="s">
        <v>2232</v>
      </c>
      <c r="E555" t="s">
        <v>67</v>
      </c>
      <c r="F555" t="s">
        <v>75</v>
      </c>
      <c r="G555" t="s">
        <v>2233</v>
      </c>
      <c r="H555" t="s">
        <v>47</v>
      </c>
      <c r="I555" t="s">
        <v>19</v>
      </c>
      <c r="J555" s="1">
        <v>44994</v>
      </c>
      <c r="K555" s="1">
        <v>45893</v>
      </c>
      <c r="L555" t="b">
        <f>COUNTIF(tbl_vendors[Vendor_ID],tbl_vendors[[#This Row],[Vendor_ID]])&gt;1</f>
        <v>0</v>
      </c>
      <c r="M555" t="b">
        <f>ISBLANK(tbl_vendors[[#This Row],[Vendor_ID]])</f>
        <v>0</v>
      </c>
      <c r="N555" t="b">
        <f>LEN(TRIM(tbl_vendors[[#This Row],[Vendor_Name]]))=0</f>
        <v>0</v>
      </c>
      <c r="O555" t="b">
        <f>LEN(TRIM(tbl_vendors[[#This Row],[Email]]))=0</f>
        <v>0</v>
      </c>
      <c r="P555" t="b">
        <f>OR(ISERROR(FIND("@",tbl_vendors[[#This Row],[Email]])),ISERROR(FIND(".",tbl_vendors[[#This Row],[Email]])))</f>
        <v>0</v>
      </c>
      <c r="Q555" t="b">
        <f>ISNA(MATCH(tbl_vendors[[#This Row],[Country]],tbl_country[country],0))</f>
        <v>0</v>
      </c>
      <c r="R555" t="b">
        <f>ISNA(MATCH(tbl_vendors[[#This Row],[Currency]],tbl_country[currency],0))</f>
        <v>0</v>
      </c>
      <c r="S555" t="b">
        <f>_xlfn.XLOOKUP(tbl_vendors[[#This Row],[Country]],tbl_country[country],tbl_country[currency],"NotFound")&lt;&gt;tbl_vendors[[#This Row],[Currency]]</f>
        <v>0</v>
      </c>
      <c r="T555" t="b">
        <f>ISNA(MATCH(tbl_vendors[[#This Row],[Payment_Terms]],tbl_payment_terms[Payment_Terms],0))</f>
        <v>0</v>
      </c>
      <c r="U555" t="b">
        <f>ISNA(MATCH(tbl_vendors[[#This Row],[Status]],tbl_status[valid_status]))</f>
        <v>0</v>
      </c>
      <c r="V555" t="b">
        <f ca="1">tbl_vendors[[#This Row],[Created_Date]]&gt;TODAY()</f>
        <v>0</v>
      </c>
      <c r="W555" t="b">
        <f>tbl_vendors[[#This Row],[Updated_Date]]&lt;tbl_vendors[[#This Row],[Created_Date]]</f>
        <v>0</v>
      </c>
      <c r="X555" t="b">
        <f>COUNTIF(tbl_vendors[Vendor_Name],tbl_vendors[[#This Row],[Vendor_Name]])&gt;1</f>
        <v>0</v>
      </c>
      <c r="Y555" s="14" cm="1">
        <f t="array" aca="1" ref="Y555" ca="1">IFERROR(SUM(L555:X555*1),4)</f>
        <v>0</v>
      </c>
      <c r="Z555" t="str">
        <f ca="1">IF(tbl_vendors[[#This Row],[error_count]]&gt;0,"FAIL","PASS")</f>
        <v>PASS</v>
      </c>
    </row>
    <row r="556" spans="1:26" x14ac:dyDescent="0.3">
      <c r="A556" t="s">
        <v>2234</v>
      </c>
      <c r="B556" t="s">
        <v>2235</v>
      </c>
      <c r="C556" t="s">
        <v>13</v>
      </c>
      <c r="D556" t="s">
        <v>2236</v>
      </c>
      <c r="E556" t="s">
        <v>15</v>
      </c>
      <c r="F556" t="s">
        <v>23</v>
      </c>
      <c r="G556" t="s">
        <v>2237</v>
      </c>
      <c r="H556" t="s">
        <v>47</v>
      </c>
      <c r="I556" t="s">
        <v>19</v>
      </c>
      <c r="J556" s="1">
        <v>45030</v>
      </c>
      <c r="K556" s="1">
        <v>45818</v>
      </c>
      <c r="L556" t="b">
        <f>COUNTIF(tbl_vendors[Vendor_ID],tbl_vendors[[#This Row],[Vendor_ID]])&gt;1</f>
        <v>0</v>
      </c>
      <c r="M556" t="b">
        <f>ISBLANK(tbl_vendors[[#This Row],[Vendor_ID]])</f>
        <v>0</v>
      </c>
      <c r="N556" t="b">
        <f>LEN(TRIM(tbl_vendors[[#This Row],[Vendor_Name]]))=0</f>
        <v>0</v>
      </c>
      <c r="O556" t="b">
        <f>LEN(TRIM(tbl_vendors[[#This Row],[Email]]))=0</f>
        <v>0</v>
      </c>
      <c r="P556" t="b">
        <f>OR(ISERROR(FIND("@",tbl_vendors[[#This Row],[Email]])),ISERROR(FIND(".",tbl_vendors[[#This Row],[Email]])))</f>
        <v>0</v>
      </c>
      <c r="Q556" t="b">
        <f>ISNA(MATCH(tbl_vendors[[#This Row],[Country]],tbl_country[country],0))</f>
        <v>0</v>
      </c>
      <c r="R556" t="b">
        <f>ISNA(MATCH(tbl_vendors[[#This Row],[Currency]],tbl_country[currency],0))</f>
        <v>1</v>
      </c>
      <c r="S556" t="b">
        <f>_xlfn.XLOOKUP(tbl_vendors[[#This Row],[Country]],tbl_country[country],tbl_country[currency],"NotFound")&lt;&gt;tbl_vendors[[#This Row],[Currency]]</f>
        <v>1</v>
      </c>
      <c r="T556" t="b">
        <f>ISNA(MATCH(tbl_vendors[[#This Row],[Payment_Terms]],tbl_payment_terms[Payment_Terms],0))</f>
        <v>0</v>
      </c>
      <c r="U556" t="b">
        <f>ISNA(MATCH(tbl_vendors[[#This Row],[Status]],tbl_status[valid_status]))</f>
        <v>0</v>
      </c>
      <c r="V556" t="b">
        <f ca="1">tbl_vendors[[#This Row],[Created_Date]]&gt;TODAY()</f>
        <v>0</v>
      </c>
      <c r="W556" t="b">
        <f>tbl_vendors[[#This Row],[Updated_Date]]&lt;tbl_vendors[[#This Row],[Created_Date]]</f>
        <v>0</v>
      </c>
      <c r="X556" t="b">
        <f>COUNTIF(tbl_vendors[Vendor_Name],tbl_vendors[[#This Row],[Vendor_Name]])&gt;1</f>
        <v>0</v>
      </c>
      <c r="Y556" s="14" cm="1">
        <f t="array" aca="1" ref="Y556" ca="1">IFERROR(SUM(L556:X556*1),4)</f>
        <v>2</v>
      </c>
      <c r="Z556" t="str">
        <f ca="1">IF(tbl_vendors[[#This Row],[error_count]]&gt;0,"FAIL","PASS")</f>
        <v>FAIL</v>
      </c>
    </row>
    <row r="557" spans="1:26" x14ac:dyDescent="0.3">
      <c r="A557" t="s">
        <v>2238</v>
      </c>
      <c r="B557" t="s">
        <v>2239</v>
      </c>
      <c r="C557" t="s">
        <v>153</v>
      </c>
      <c r="D557" t="s">
        <v>2240</v>
      </c>
      <c r="E557" t="s">
        <v>155</v>
      </c>
      <c r="F557" t="s">
        <v>16</v>
      </c>
      <c r="G557" t="s">
        <v>2241</v>
      </c>
      <c r="H557" t="s">
        <v>69</v>
      </c>
      <c r="I557" t="s">
        <v>53</v>
      </c>
      <c r="J557" s="1">
        <v>45405</v>
      </c>
      <c r="K557" s="1">
        <v>45810</v>
      </c>
      <c r="L557" t="b">
        <f>COUNTIF(tbl_vendors[Vendor_ID],tbl_vendors[[#This Row],[Vendor_ID]])&gt;1</f>
        <v>0</v>
      </c>
      <c r="M557" t="b">
        <f>ISBLANK(tbl_vendors[[#This Row],[Vendor_ID]])</f>
        <v>0</v>
      </c>
      <c r="N557" t="b">
        <f>LEN(TRIM(tbl_vendors[[#This Row],[Vendor_Name]]))=0</f>
        <v>0</v>
      </c>
      <c r="O557" t="b">
        <f>LEN(TRIM(tbl_vendors[[#This Row],[Email]]))=0</f>
        <v>0</v>
      </c>
      <c r="P557" t="b">
        <f>OR(ISERROR(FIND("@",tbl_vendors[[#This Row],[Email]])),ISERROR(FIND(".",tbl_vendors[[#This Row],[Email]])))</f>
        <v>0</v>
      </c>
      <c r="Q557" t="b">
        <f>ISNA(MATCH(tbl_vendors[[#This Row],[Country]],tbl_country[country],0))</f>
        <v>0</v>
      </c>
      <c r="R557" t="b">
        <f>ISNA(MATCH(tbl_vendors[[#This Row],[Currency]],tbl_country[currency],0))</f>
        <v>0</v>
      </c>
      <c r="S557" t="b">
        <f>_xlfn.XLOOKUP(tbl_vendors[[#This Row],[Country]],tbl_country[country],tbl_country[currency],"NotFound")&lt;&gt;tbl_vendors[[#This Row],[Currency]]</f>
        <v>0</v>
      </c>
      <c r="T557" t="b">
        <f>ISNA(MATCH(tbl_vendors[[#This Row],[Payment_Terms]],tbl_payment_terms[Payment_Terms],0))</f>
        <v>0</v>
      </c>
      <c r="U557" t="b">
        <f>ISNA(MATCH(tbl_vendors[[#This Row],[Status]],tbl_status[valid_status]))</f>
        <v>1</v>
      </c>
      <c r="V557" t="b">
        <f ca="1">tbl_vendors[[#This Row],[Created_Date]]&gt;TODAY()</f>
        <v>0</v>
      </c>
      <c r="W557" t="b">
        <f>tbl_vendors[[#This Row],[Updated_Date]]&lt;tbl_vendors[[#This Row],[Created_Date]]</f>
        <v>0</v>
      </c>
      <c r="X557" t="b">
        <f>COUNTIF(tbl_vendors[Vendor_Name],tbl_vendors[[#This Row],[Vendor_Name]])&gt;1</f>
        <v>0</v>
      </c>
      <c r="Y557" s="14" cm="1">
        <f t="array" aca="1" ref="Y557" ca="1">IFERROR(SUM(L557:X557*1),4)</f>
        <v>1</v>
      </c>
      <c r="Z557" t="str">
        <f ca="1">IF(tbl_vendors[[#This Row],[error_count]]&gt;0,"FAIL","PASS")</f>
        <v>FAIL</v>
      </c>
    </row>
    <row r="558" spans="1:26" x14ac:dyDescent="0.3">
      <c r="A558" t="s">
        <v>2242</v>
      </c>
      <c r="B558" t="s">
        <v>2243</v>
      </c>
      <c r="C558" t="s">
        <v>56</v>
      </c>
      <c r="D558" t="s">
        <v>2244</v>
      </c>
      <c r="E558" t="s">
        <v>58</v>
      </c>
      <c r="F558" t="s">
        <v>23</v>
      </c>
      <c r="G558" t="s">
        <v>2245</v>
      </c>
      <c r="H558" t="s">
        <v>34</v>
      </c>
      <c r="I558" t="s">
        <v>19</v>
      </c>
      <c r="J558" s="1">
        <v>44820</v>
      </c>
      <c r="K558" s="1">
        <v>44833</v>
      </c>
      <c r="L558" t="b">
        <f>COUNTIF(tbl_vendors[Vendor_ID],tbl_vendors[[#This Row],[Vendor_ID]])&gt;1</f>
        <v>0</v>
      </c>
      <c r="M558" t="b">
        <f>ISBLANK(tbl_vendors[[#This Row],[Vendor_ID]])</f>
        <v>0</v>
      </c>
      <c r="N558" t="b">
        <f>LEN(TRIM(tbl_vendors[[#This Row],[Vendor_Name]]))=0</f>
        <v>0</v>
      </c>
      <c r="O558" t="b">
        <f>LEN(TRIM(tbl_vendors[[#This Row],[Email]]))=0</f>
        <v>0</v>
      </c>
      <c r="P558" t="b">
        <f>OR(ISERROR(FIND("@",tbl_vendors[[#This Row],[Email]])),ISERROR(FIND(".",tbl_vendors[[#This Row],[Email]])))</f>
        <v>0</v>
      </c>
      <c r="Q558" t="b">
        <f>ISNA(MATCH(tbl_vendors[[#This Row],[Country]],tbl_country[country],0))</f>
        <v>0</v>
      </c>
      <c r="R558" t="b">
        <f>ISNA(MATCH(tbl_vendors[[#This Row],[Currency]],tbl_country[currency],0))</f>
        <v>0</v>
      </c>
      <c r="S558" t="b">
        <f>_xlfn.XLOOKUP(tbl_vendors[[#This Row],[Country]],tbl_country[country],tbl_country[currency],"NotFound")&lt;&gt;tbl_vendors[[#This Row],[Currency]]</f>
        <v>0</v>
      </c>
      <c r="T558" t="b">
        <f>ISNA(MATCH(tbl_vendors[[#This Row],[Payment_Terms]],tbl_payment_terms[Payment_Terms],0))</f>
        <v>0</v>
      </c>
      <c r="U558" t="b">
        <f>ISNA(MATCH(tbl_vendors[[#This Row],[Status]],tbl_status[valid_status]))</f>
        <v>0</v>
      </c>
      <c r="V558" t="b">
        <f ca="1">tbl_vendors[[#This Row],[Created_Date]]&gt;TODAY()</f>
        <v>0</v>
      </c>
      <c r="W558" t="b">
        <f>tbl_vendors[[#This Row],[Updated_Date]]&lt;tbl_vendors[[#This Row],[Created_Date]]</f>
        <v>0</v>
      </c>
      <c r="X558" t="b">
        <f>COUNTIF(tbl_vendors[Vendor_Name],tbl_vendors[[#This Row],[Vendor_Name]])&gt;1</f>
        <v>0</v>
      </c>
      <c r="Y558" s="14" cm="1">
        <f t="array" aca="1" ref="Y558" ca="1">IFERROR(SUM(L558:X558*1),4)</f>
        <v>0</v>
      </c>
      <c r="Z558" t="str">
        <f ca="1">IF(tbl_vendors[[#This Row],[error_count]]&gt;0,"FAIL","PASS")</f>
        <v>PASS</v>
      </c>
    </row>
    <row r="559" spans="1:26" x14ac:dyDescent="0.3">
      <c r="A559" t="s">
        <v>2246</v>
      </c>
      <c r="B559" t="s">
        <v>2247</v>
      </c>
      <c r="C559" t="s">
        <v>79</v>
      </c>
      <c r="D559" t="s">
        <v>2248</v>
      </c>
      <c r="E559" t="s">
        <v>39</v>
      </c>
      <c r="F559" t="s">
        <v>32</v>
      </c>
      <c r="G559" t="s">
        <v>2249</v>
      </c>
      <c r="H559" t="s">
        <v>34</v>
      </c>
      <c r="I559" t="s">
        <v>26</v>
      </c>
      <c r="J559" s="1">
        <v>45477</v>
      </c>
      <c r="K559" s="1">
        <v>46108</v>
      </c>
      <c r="L559" t="b">
        <f>COUNTIF(tbl_vendors[Vendor_ID],tbl_vendors[[#This Row],[Vendor_ID]])&gt;1</f>
        <v>0</v>
      </c>
      <c r="M559" t="b">
        <f>ISBLANK(tbl_vendors[[#This Row],[Vendor_ID]])</f>
        <v>0</v>
      </c>
      <c r="N559" t="b">
        <f>LEN(TRIM(tbl_vendors[[#This Row],[Vendor_Name]]))=0</f>
        <v>0</v>
      </c>
      <c r="O559" t="b">
        <f>LEN(TRIM(tbl_vendors[[#This Row],[Email]]))=0</f>
        <v>0</v>
      </c>
      <c r="P559" t="b">
        <f>OR(ISERROR(FIND("@",tbl_vendors[[#This Row],[Email]])),ISERROR(FIND(".",tbl_vendors[[#This Row],[Email]])))</f>
        <v>0</v>
      </c>
      <c r="Q559" t="b">
        <f>ISNA(MATCH(tbl_vendors[[#This Row],[Country]],tbl_country[country],0))</f>
        <v>0</v>
      </c>
      <c r="R559" t="b">
        <f>ISNA(MATCH(tbl_vendors[[#This Row],[Currency]],tbl_country[currency],0))</f>
        <v>0</v>
      </c>
      <c r="S559" t="b">
        <f>_xlfn.XLOOKUP(tbl_vendors[[#This Row],[Country]],tbl_country[country],tbl_country[currency],"NotFound")&lt;&gt;tbl_vendors[[#This Row],[Currency]]</f>
        <v>0</v>
      </c>
      <c r="T559" t="b">
        <f>ISNA(MATCH(tbl_vendors[[#This Row],[Payment_Terms]],tbl_payment_terms[Payment_Terms],0))</f>
        <v>0</v>
      </c>
      <c r="U559" t="b">
        <f>ISNA(MATCH(tbl_vendors[[#This Row],[Status]],tbl_status[valid_status]))</f>
        <v>0</v>
      </c>
      <c r="V559" t="b">
        <f ca="1">tbl_vendors[[#This Row],[Created_Date]]&gt;TODAY()</f>
        <v>0</v>
      </c>
      <c r="W559" t="b">
        <f>tbl_vendors[[#This Row],[Updated_Date]]&lt;tbl_vendors[[#This Row],[Created_Date]]</f>
        <v>0</v>
      </c>
      <c r="X559" t="b">
        <f>COUNTIF(tbl_vendors[Vendor_Name],tbl_vendors[[#This Row],[Vendor_Name]])&gt;1</f>
        <v>0</v>
      </c>
      <c r="Y559" s="14" cm="1">
        <f t="array" aca="1" ref="Y559" ca="1">IFERROR(SUM(L559:X559*1),4)</f>
        <v>0</v>
      </c>
      <c r="Z559" t="str">
        <f ca="1">IF(tbl_vendors[[#This Row],[error_count]]&gt;0,"FAIL","PASS")</f>
        <v>PASS</v>
      </c>
    </row>
    <row r="560" spans="1:26" x14ac:dyDescent="0.3">
      <c r="A560" t="s">
        <v>2250</v>
      </c>
      <c r="B560" t="s">
        <v>2251</v>
      </c>
      <c r="C560" t="s">
        <v>109</v>
      </c>
      <c r="D560" t="s">
        <v>2252</v>
      </c>
      <c r="E560" t="s">
        <v>39</v>
      </c>
      <c r="F560" t="s">
        <v>16</v>
      </c>
      <c r="G560" t="s">
        <v>2253</v>
      </c>
      <c r="H560" t="s">
        <v>47</v>
      </c>
      <c r="I560" t="s">
        <v>19</v>
      </c>
      <c r="J560" s="1">
        <v>45692</v>
      </c>
      <c r="K560" s="1">
        <v>45859</v>
      </c>
      <c r="L560" t="b">
        <f>COUNTIF(tbl_vendors[Vendor_ID],tbl_vendors[[#This Row],[Vendor_ID]])&gt;1</f>
        <v>0</v>
      </c>
      <c r="M560" t="b">
        <f>ISBLANK(tbl_vendors[[#This Row],[Vendor_ID]])</f>
        <v>0</v>
      </c>
      <c r="N560" t="b">
        <f>LEN(TRIM(tbl_vendors[[#This Row],[Vendor_Name]]))=0</f>
        <v>0</v>
      </c>
      <c r="O560" t="b">
        <f>LEN(TRIM(tbl_vendors[[#This Row],[Email]]))=0</f>
        <v>0</v>
      </c>
      <c r="P560" t="b">
        <f>OR(ISERROR(FIND("@",tbl_vendors[[#This Row],[Email]])),ISERROR(FIND(".",tbl_vendors[[#This Row],[Email]])))</f>
        <v>0</v>
      </c>
      <c r="Q560" t="b">
        <f>ISNA(MATCH(tbl_vendors[[#This Row],[Country]],tbl_country[country],0))</f>
        <v>0</v>
      </c>
      <c r="R560" t="b">
        <f>ISNA(MATCH(tbl_vendors[[#This Row],[Currency]],tbl_country[currency],0))</f>
        <v>0</v>
      </c>
      <c r="S560" t="b">
        <f>_xlfn.XLOOKUP(tbl_vendors[[#This Row],[Country]],tbl_country[country],tbl_country[currency],"NotFound")&lt;&gt;tbl_vendors[[#This Row],[Currency]]</f>
        <v>1</v>
      </c>
      <c r="T560" t="b">
        <f>ISNA(MATCH(tbl_vendors[[#This Row],[Payment_Terms]],tbl_payment_terms[Payment_Terms],0))</f>
        <v>0</v>
      </c>
      <c r="U560" t="b">
        <f>ISNA(MATCH(tbl_vendors[[#This Row],[Status]],tbl_status[valid_status]))</f>
        <v>0</v>
      </c>
      <c r="V560" t="b">
        <f ca="1">tbl_vendors[[#This Row],[Created_Date]]&gt;TODAY()</f>
        <v>0</v>
      </c>
      <c r="W560" t="b">
        <f>tbl_vendors[[#This Row],[Updated_Date]]&lt;tbl_vendors[[#This Row],[Created_Date]]</f>
        <v>0</v>
      </c>
      <c r="X560" t="b">
        <f>COUNTIF(tbl_vendors[Vendor_Name],tbl_vendors[[#This Row],[Vendor_Name]])&gt;1</f>
        <v>0</v>
      </c>
      <c r="Y560" s="14" cm="1">
        <f t="array" aca="1" ref="Y560" ca="1">IFERROR(SUM(L560:X560*1),4)</f>
        <v>1</v>
      </c>
      <c r="Z560" t="str">
        <f ca="1">IF(tbl_vendors[[#This Row],[error_count]]&gt;0,"FAIL","PASS")</f>
        <v>FAIL</v>
      </c>
    </row>
    <row r="561" spans="1:26" x14ac:dyDescent="0.3">
      <c r="A561" t="s">
        <v>2254</v>
      </c>
      <c r="B561" t="s">
        <v>2255</v>
      </c>
      <c r="C561" t="s">
        <v>72</v>
      </c>
      <c r="D561" t="s">
        <v>2256</v>
      </c>
      <c r="E561" t="s">
        <v>74</v>
      </c>
      <c r="F561" t="s">
        <v>23</v>
      </c>
      <c r="G561" t="s">
        <v>2257</v>
      </c>
      <c r="H561" t="s">
        <v>47</v>
      </c>
      <c r="I561" t="s">
        <v>26</v>
      </c>
      <c r="J561" s="1">
        <v>44445</v>
      </c>
      <c r="K561" s="1">
        <v>44766</v>
      </c>
      <c r="L561" t="b">
        <f>COUNTIF(tbl_vendors[Vendor_ID],tbl_vendors[[#This Row],[Vendor_ID]])&gt;1</f>
        <v>0</v>
      </c>
      <c r="M561" t="b">
        <f>ISBLANK(tbl_vendors[[#This Row],[Vendor_ID]])</f>
        <v>0</v>
      </c>
      <c r="N561" t="b">
        <f>LEN(TRIM(tbl_vendors[[#This Row],[Vendor_Name]]))=0</f>
        <v>0</v>
      </c>
      <c r="O561" t="b">
        <f>LEN(TRIM(tbl_vendors[[#This Row],[Email]]))=0</f>
        <v>0</v>
      </c>
      <c r="P561" t="b">
        <f>OR(ISERROR(FIND("@",tbl_vendors[[#This Row],[Email]])),ISERROR(FIND(".",tbl_vendors[[#This Row],[Email]])))</f>
        <v>0</v>
      </c>
      <c r="Q561" t="b">
        <f>ISNA(MATCH(tbl_vendors[[#This Row],[Country]],tbl_country[country],0))</f>
        <v>0</v>
      </c>
      <c r="R561" t="b">
        <f>ISNA(MATCH(tbl_vendors[[#This Row],[Currency]],tbl_country[currency],0))</f>
        <v>1</v>
      </c>
      <c r="S561" t="b">
        <f>_xlfn.XLOOKUP(tbl_vendors[[#This Row],[Country]],tbl_country[country],tbl_country[currency],"NotFound")&lt;&gt;tbl_vendors[[#This Row],[Currency]]</f>
        <v>1</v>
      </c>
      <c r="T561" t="b">
        <f>ISNA(MATCH(tbl_vendors[[#This Row],[Payment_Terms]],tbl_payment_terms[Payment_Terms],0))</f>
        <v>0</v>
      </c>
      <c r="U561" t="b">
        <f>ISNA(MATCH(tbl_vendors[[#This Row],[Status]],tbl_status[valid_status]))</f>
        <v>0</v>
      </c>
      <c r="V561" t="b">
        <f ca="1">tbl_vendors[[#This Row],[Created_Date]]&gt;TODAY()</f>
        <v>0</v>
      </c>
      <c r="W561" t="b">
        <f>tbl_vendors[[#This Row],[Updated_Date]]&lt;tbl_vendors[[#This Row],[Created_Date]]</f>
        <v>0</v>
      </c>
      <c r="X561" t="b">
        <f>COUNTIF(tbl_vendors[Vendor_Name],tbl_vendors[[#This Row],[Vendor_Name]])&gt;1</f>
        <v>0</v>
      </c>
      <c r="Y561" s="14" cm="1">
        <f t="array" aca="1" ref="Y561" ca="1">IFERROR(SUM(L561:X561*1),4)</f>
        <v>2</v>
      </c>
      <c r="Z561" t="str">
        <f ca="1">IF(tbl_vendors[[#This Row],[error_count]]&gt;0,"FAIL","PASS")</f>
        <v>FAIL</v>
      </c>
    </row>
    <row r="562" spans="1:26" x14ac:dyDescent="0.3">
      <c r="A562" t="s">
        <v>2258</v>
      </c>
      <c r="B562" t="s">
        <v>2259</v>
      </c>
      <c r="C562" t="s">
        <v>66</v>
      </c>
      <c r="D562" t="s">
        <v>2260</v>
      </c>
      <c r="E562" t="s">
        <v>67</v>
      </c>
      <c r="F562" t="s">
        <v>16</v>
      </c>
      <c r="G562" t="s">
        <v>2261</v>
      </c>
      <c r="H562" t="s">
        <v>42</v>
      </c>
      <c r="I562" t="s">
        <v>26</v>
      </c>
      <c r="J562" s="1">
        <v>45581</v>
      </c>
      <c r="K562" s="1">
        <v>45750</v>
      </c>
      <c r="L562" t="b">
        <f>COUNTIF(tbl_vendors[Vendor_ID],tbl_vendors[[#This Row],[Vendor_ID]])&gt;1</f>
        <v>0</v>
      </c>
      <c r="M562" t="b">
        <f>ISBLANK(tbl_vendors[[#This Row],[Vendor_ID]])</f>
        <v>0</v>
      </c>
      <c r="N562" t="b">
        <f>LEN(TRIM(tbl_vendors[[#This Row],[Vendor_Name]]))=0</f>
        <v>0</v>
      </c>
      <c r="O562" t="b">
        <f>LEN(TRIM(tbl_vendors[[#This Row],[Email]]))=0</f>
        <v>0</v>
      </c>
      <c r="P562" t="b">
        <f>OR(ISERROR(FIND("@",tbl_vendors[[#This Row],[Email]])),ISERROR(FIND(".",tbl_vendors[[#This Row],[Email]])))</f>
        <v>0</v>
      </c>
      <c r="Q562" t="b">
        <f>ISNA(MATCH(tbl_vendors[[#This Row],[Country]],tbl_country[country],0))</f>
        <v>0</v>
      </c>
      <c r="R562" t="b">
        <f>ISNA(MATCH(tbl_vendors[[#This Row],[Currency]],tbl_country[currency],0))</f>
        <v>0</v>
      </c>
      <c r="S562" t="b">
        <f>_xlfn.XLOOKUP(tbl_vendors[[#This Row],[Country]],tbl_country[country],tbl_country[currency],"NotFound")&lt;&gt;tbl_vendors[[#This Row],[Currency]]</f>
        <v>0</v>
      </c>
      <c r="T562" t="b">
        <f>ISNA(MATCH(tbl_vendors[[#This Row],[Payment_Terms]],tbl_payment_terms[Payment_Terms],0))</f>
        <v>0</v>
      </c>
      <c r="U562" t="b">
        <f>ISNA(MATCH(tbl_vendors[[#This Row],[Status]],tbl_status[valid_status]))</f>
        <v>0</v>
      </c>
      <c r="V562" t="b">
        <f ca="1">tbl_vendors[[#This Row],[Created_Date]]&gt;TODAY()</f>
        <v>0</v>
      </c>
      <c r="W562" t="b">
        <f>tbl_vendors[[#This Row],[Updated_Date]]&lt;tbl_vendors[[#This Row],[Created_Date]]</f>
        <v>0</v>
      </c>
      <c r="X562" t="b">
        <f>COUNTIF(tbl_vendors[Vendor_Name],tbl_vendors[[#This Row],[Vendor_Name]])&gt;1</f>
        <v>0</v>
      </c>
      <c r="Y562" s="14" cm="1">
        <f t="array" aca="1" ref="Y562" ca="1">IFERROR(SUM(L562:X562*1),4)</f>
        <v>0</v>
      </c>
      <c r="Z562" t="str">
        <f ca="1">IF(tbl_vendors[[#This Row],[error_count]]&gt;0,"FAIL","PASS")</f>
        <v>PASS</v>
      </c>
    </row>
    <row r="563" spans="1:26" x14ac:dyDescent="0.3">
      <c r="A563" t="s">
        <v>2262</v>
      </c>
      <c r="B563" t="s">
        <v>956</v>
      </c>
      <c r="C563" t="s">
        <v>29</v>
      </c>
      <c r="D563" t="s">
        <v>2263</v>
      </c>
      <c r="E563" t="s">
        <v>31</v>
      </c>
      <c r="F563" t="s">
        <v>16</v>
      </c>
      <c r="G563" t="s">
        <v>2264</v>
      </c>
      <c r="H563" t="s">
        <v>18</v>
      </c>
      <c r="I563" t="s">
        <v>19</v>
      </c>
      <c r="J563" s="1">
        <v>45199</v>
      </c>
      <c r="K563" s="1">
        <v>45945</v>
      </c>
      <c r="L563" t="b">
        <f>COUNTIF(tbl_vendors[Vendor_ID],tbl_vendors[[#This Row],[Vendor_ID]])&gt;1</f>
        <v>0</v>
      </c>
      <c r="M563" t="b">
        <f>ISBLANK(tbl_vendors[[#This Row],[Vendor_ID]])</f>
        <v>0</v>
      </c>
      <c r="N563" t="b">
        <f>LEN(TRIM(tbl_vendors[[#This Row],[Vendor_Name]]))=0</f>
        <v>0</v>
      </c>
      <c r="O563" t="b">
        <f>LEN(TRIM(tbl_vendors[[#This Row],[Email]]))=0</f>
        <v>0</v>
      </c>
      <c r="P563" t="b">
        <f>OR(ISERROR(FIND("@",tbl_vendors[[#This Row],[Email]])),ISERROR(FIND(".",tbl_vendors[[#This Row],[Email]])))</f>
        <v>0</v>
      </c>
      <c r="Q563" t="b">
        <f>ISNA(MATCH(tbl_vendors[[#This Row],[Country]],tbl_country[country],0))</f>
        <v>0</v>
      </c>
      <c r="R563" t="b">
        <f>ISNA(MATCH(tbl_vendors[[#This Row],[Currency]],tbl_country[currency],0))</f>
        <v>0</v>
      </c>
      <c r="S563" t="b">
        <f>_xlfn.XLOOKUP(tbl_vendors[[#This Row],[Country]],tbl_country[country],tbl_country[currency],"NotFound")&lt;&gt;tbl_vendors[[#This Row],[Currency]]</f>
        <v>0</v>
      </c>
      <c r="T563" t="b">
        <f>ISNA(MATCH(tbl_vendors[[#This Row],[Payment_Terms]],tbl_payment_terms[Payment_Terms],0))</f>
        <v>0</v>
      </c>
      <c r="U563" t="b">
        <f>ISNA(MATCH(tbl_vendors[[#This Row],[Status]],tbl_status[valid_status]))</f>
        <v>0</v>
      </c>
      <c r="V563" t="b">
        <f ca="1">tbl_vendors[[#This Row],[Created_Date]]&gt;TODAY()</f>
        <v>0</v>
      </c>
      <c r="W563" t="b">
        <f>tbl_vendors[[#This Row],[Updated_Date]]&lt;tbl_vendors[[#This Row],[Created_Date]]</f>
        <v>0</v>
      </c>
      <c r="X563" t="b">
        <f>COUNTIF(tbl_vendors[Vendor_Name],tbl_vendors[[#This Row],[Vendor_Name]])&gt;1</f>
        <v>1</v>
      </c>
      <c r="Y563" s="14" cm="1">
        <f t="array" aca="1" ref="Y563" ca="1">IFERROR(SUM(L563:X563*1),4)</f>
        <v>1</v>
      </c>
      <c r="Z563" t="str">
        <f ca="1">IF(tbl_vendors[[#This Row],[error_count]]&gt;0,"FAIL","PASS")</f>
        <v>FAIL</v>
      </c>
    </row>
    <row r="564" spans="1:26" x14ac:dyDescent="0.3">
      <c r="A564" t="s">
        <v>2265</v>
      </c>
      <c r="B564" t="s">
        <v>2266</v>
      </c>
      <c r="C564" t="s">
        <v>13</v>
      </c>
      <c r="D564" t="s">
        <v>2267</v>
      </c>
      <c r="E564" t="s">
        <v>15</v>
      </c>
      <c r="F564" t="s">
        <v>40</v>
      </c>
      <c r="G564" t="s">
        <v>2268</v>
      </c>
      <c r="H564" t="s">
        <v>69</v>
      </c>
      <c r="I564" t="s">
        <v>53</v>
      </c>
      <c r="J564" s="1">
        <v>44807</v>
      </c>
      <c r="K564" s="1">
        <v>45382</v>
      </c>
      <c r="L564" t="b">
        <f>COUNTIF(tbl_vendors[Vendor_ID],tbl_vendors[[#This Row],[Vendor_ID]])&gt;1</f>
        <v>0</v>
      </c>
      <c r="M564" t="b">
        <f>ISBLANK(tbl_vendors[[#This Row],[Vendor_ID]])</f>
        <v>0</v>
      </c>
      <c r="N564" t="b">
        <f>LEN(TRIM(tbl_vendors[[#This Row],[Vendor_Name]]))=0</f>
        <v>0</v>
      </c>
      <c r="O564" t="b">
        <f>LEN(TRIM(tbl_vendors[[#This Row],[Email]]))=0</f>
        <v>0</v>
      </c>
      <c r="P564" t="b">
        <f>OR(ISERROR(FIND("@",tbl_vendors[[#This Row],[Email]])),ISERROR(FIND(".",tbl_vendors[[#This Row],[Email]])))</f>
        <v>0</v>
      </c>
      <c r="Q564" t="b">
        <f>ISNA(MATCH(tbl_vendors[[#This Row],[Country]],tbl_country[country],0))</f>
        <v>0</v>
      </c>
      <c r="R564" t="b">
        <f>ISNA(MATCH(tbl_vendors[[#This Row],[Currency]],tbl_country[currency],0))</f>
        <v>1</v>
      </c>
      <c r="S564" t="b">
        <f>_xlfn.XLOOKUP(tbl_vendors[[#This Row],[Country]],tbl_country[country],tbl_country[currency],"NotFound")&lt;&gt;tbl_vendors[[#This Row],[Currency]]</f>
        <v>1</v>
      </c>
      <c r="T564" t="b">
        <f>ISNA(MATCH(tbl_vendors[[#This Row],[Payment_Terms]],tbl_payment_terms[Payment_Terms],0))</f>
        <v>0</v>
      </c>
      <c r="U564" t="b">
        <f>ISNA(MATCH(tbl_vendors[[#This Row],[Status]],tbl_status[valid_status]))</f>
        <v>1</v>
      </c>
      <c r="V564" t="b">
        <f ca="1">tbl_vendors[[#This Row],[Created_Date]]&gt;TODAY()</f>
        <v>0</v>
      </c>
      <c r="W564" t="b">
        <f>tbl_vendors[[#This Row],[Updated_Date]]&lt;tbl_vendors[[#This Row],[Created_Date]]</f>
        <v>0</v>
      </c>
      <c r="X564" t="b">
        <f>COUNTIF(tbl_vendors[Vendor_Name],tbl_vendors[[#This Row],[Vendor_Name]])&gt;1</f>
        <v>0</v>
      </c>
      <c r="Y564" s="14" cm="1">
        <f t="array" aca="1" ref="Y564" ca="1">IFERROR(SUM(L564:X564*1),4)</f>
        <v>3</v>
      </c>
      <c r="Z564" t="str">
        <f ca="1">IF(tbl_vendors[[#This Row],[error_count]]&gt;0,"FAIL","PASS")</f>
        <v>FAIL</v>
      </c>
    </row>
    <row r="565" spans="1:26" x14ac:dyDescent="0.3">
      <c r="A565" t="s">
        <v>2269</v>
      </c>
      <c r="B565" t="s">
        <v>2270</v>
      </c>
      <c r="C565" t="s">
        <v>109</v>
      </c>
      <c r="D565" t="s">
        <v>2271</v>
      </c>
      <c r="E565" t="s">
        <v>39</v>
      </c>
      <c r="F565" t="s">
        <v>23</v>
      </c>
      <c r="G565" t="s">
        <v>2272</v>
      </c>
      <c r="H565" t="s">
        <v>52</v>
      </c>
      <c r="I565" t="s">
        <v>19</v>
      </c>
      <c r="J565" s="1">
        <v>45496</v>
      </c>
      <c r="K565" s="1">
        <v>45957</v>
      </c>
      <c r="L565" t="b">
        <f>COUNTIF(tbl_vendors[Vendor_ID],tbl_vendors[[#This Row],[Vendor_ID]])&gt;1</f>
        <v>0</v>
      </c>
      <c r="M565" t="b">
        <f>ISBLANK(tbl_vendors[[#This Row],[Vendor_ID]])</f>
        <v>0</v>
      </c>
      <c r="N565" t="b">
        <f>LEN(TRIM(tbl_vendors[[#This Row],[Vendor_Name]]))=0</f>
        <v>0</v>
      </c>
      <c r="O565" t="b">
        <f>LEN(TRIM(tbl_vendors[[#This Row],[Email]]))=0</f>
        <v>0</v>
      </c>
      <c r="P565" t="b">
        <f>OR(ISERROR(FIND("@",tbl_vendors[[#This Row],[Email]])),ISERROR(FIND(".",tbl_vendors[[#This Row],[Email]])))</f>
        <v>0</v>
      </c>
      <c r="Q565" t="b">
        <f>ISNA(MATCH(tbl_vendors[[#This Row],[Country]],tbl_country[country],0))</f>
        <v>0</v>
      </c>
      <c r="R565" t="b">
        <f>ISNA(MATCH(tbl_vendors[[#This Row],[Currency]],tbl_country[currency],0))</f>
        <v>0</v>
      </c>
      <c r="S565" t="b">
        <f>_xlfn.XLOOKUP(tbl_vendors[[#This Row],[Country]],tbl_country[country],tbl_country[currency],"NotFound")&lt;&gt;tbl_vendors[[#This Row],[Currency]]</f>
        <v>1</v>
      </c>
      <c r="T565" t="b">
        <f>ISNA(MATCH(tbl_vendors[[#This Row],[Payment_Terms]],tbl_payment_terms[Payment_Terms],0))</f>
        <v>0</v>
      </c>
      <c r="U565" t="b">
        <f>ISNA(MATCH(tbl_vendors[[#This Row],[Status]],tbl_status[valid_status]))</f>
        <v>0</v>
      </c>
      <c r="V565" t="b">
        <f ca="1">tbl_vendors[[#This Row],[Created_Date]]&gt;TODAY()</f>
        <v>0</v>
      </c>
      <c r="W565" t="b">
        <f>tbl_vendors[[#This Row],[Updated_Date]]&lt;tbl_vendors[[#This Row],[Created_Date]]</f>
        <v>0</v>
      </c>
      <c r="X565" t="b">
        <f>COUNTIF(tbl_vendors[Vendor_Name],tbl_vendors[[#This Row],[Vendor_Name]])&gt;1</f>
        <v>0</v>
      </c>
      <c r="Y565" s="14" cm="1">
        <f t="array" aca="1" ref="Y565" ca="1">IFERROR(SUM(L565:X565*1),4)</f>
        <v>1</v>
      </c>
      <c r="Z565" t="str">
        <f ca="1">IF(tbl_vendors[[#This Row],[error_count]]&gt;0,"FAIL","PASS")</f>
        <v>FAIL</v>
      </c>
    </row>
    <row r="566" spans="1:26" x14ac:dyDescent="0.3">
      <c r="A566" t="s">
        <v>2273</v>
      </c>
      <c r="B566" t="s">
        <v>1849</v>
      </c>
      <c r="C566" t="s">
        <v>100</v>
      </c>
      <c r="D566" t="s">
        <v>2274</v>
      </c>
      <c r="E566" t="s">
        <v>39</v>
      </c>
      <c r="F566" t="s">
        <v>75</v>
      </c>
      <c r="G566" t="s">
        <v>2275</v>
      </c>
      <c r="H566" t="s">
        <v>18</v>
      </c>
      <c r="I566" t="s">
        <v>26</v>
      </c>
      <c r="J566" s="1">
        <v>45604</v>
      </c>
      <c r="K566" s="1">
        <v>46041</v>
      </c>
      <c r="L566" t="b">
        <f>COUNTIF(tbl_vendors[Vendor_ID],tbl_vendors[[#This Row],[Vendor_ID]])&gt;1</f>
        <v>0</v>
      </c>
      <c r="M566" t="b">
        <f>ISBLANK(tbl_vendors[[#This Row],[Vendor_ID]])</f>
        <v>0</v>
      </c>
      <c r="N566" t="b">
        <f>LEN(TRIM(tbl_vendors[[#This Row],[Vendor_Name]]))=0</f>
        <v>0</v>
      </c>
      <c r="O566" t="b">
        <f>LEN(TRIM(tbl_vendors[[#This Row],[Email]]))=0</f>
        <v>0</v>
      </c>
      <c r="P566" t="b">
        <f>OR(ISERROR(FIND("@",tbl_vendors[[#This Row],[Email]])),ISERROR(FIND(".",tbl_vendors[[#This Row],[Email]])))</f>
        <v>0</v>
      </c>
      <c r="Q566" t="b">
        <f>ISNA(MATCH(tbl_vendors[[#This Row],[Country]],tbl_country[country],0))</f>
        <v>0</v>
      </c>
      <c r="R566" t="b">
        <f>ISNA(MATCH(tbl_vendors[[#This Row],[Currency]],tbl_country[currency],0))</f>
        <v>0</v>
      </c>
      <c r="S566" t="b">
        <f>_xlfn.XLOOKUP(tbl_vendors[[#This Row],[Country]],tbl_country[country],tbl_country[currency],"NotFound")&lt;&gt;tbl_vendors[[#This Row],[Currency]]</f>
        <v>0</v>
      </c>
      <c r="T566" t="b">
        <f>ISNA(MATCH(tbl_vendors[[#This Row],[Payment_Terms]],tbl_payment_terms[Payment_Terms],0))</f>
        <v>0</v>
      </c>
      <c r="U566" t="b">
        <f>ISNA(MATCH(tbl_vendors[[#This Row],[Status]],tbl_status[valid_status]))</f>
        <v>0</v>
      </c>
      <c r="V566" t="b">
        <f ca="1">tbl_vendors[[#This Row],[Created_Date]]&gt;TODAY()</f>
        <v>0</v>
      </c>
      <c r="W566" t="b">
        <f>tbl_vendors[[#This Row],[Updated_Date]]&lt;tbl_vendors[[#This Row],[Created_Date]]</f>
        <v>0</v>
      </c>
      <c r="X566" t="b">
        <f>COUNTIF(tbl_vendors[Vendor_Name],tbl_vendors[[#This Row],[Vendor_Name]])&gt;1</f>
        <v>1</v>
      </c>
      <c r="Y566" s="14" cm="1">
        <f t="array" aca="1" ref="Y566" ca="1">IFERROR(SUM(L566:X566*1),4)</f>
        <v>1</v>
      </c>
      <c r="Z566" t="str">
        <f ca="1">IF(tbl_vendors[[#This Row],[error_count]]&gt;0,"FAIL","PASS")</f>
        <v>FAIL</v>
      </c>
    </row>
    <row r="567" spans="1:26" x14ac:dyDescent="0.3">
      <c r="A567" t="s">
        <v>2276</v>
      </c>
      <c r="B567" t="s">
        <v>2277</v>
      </c>
      <c r="C567" t="s">
        <v>13</v>
      </c>
      <c r="D567" t="s">
        <v>2278</v>
      </c>
      <c r="E567" t="s">
        <v>15</v>
      </c>
      <c r="F567" t="s">
        <v>16</v>
      </c>
      <c r="G567" t="s">
        <v>2279</v>
      </c>
      <c r="H567" t="s">
        <v>69</v>
      </c>
      <c r="I567" t="s">
        <v>26</v>
      </c>
      <c r="J567" s="1">
        <v>45525</v>
      </c>
      <c r="K567" s="1">
        <v>45956</v>
      </c>
      <c r="L567" t="b">
        <f>COUNTIF(tbl_vendors[Vendor_ID],tbl_vendors[[#This Row],[Vendor_ID]])&gt;1</f>
        <v>0</v>
      </c>
      <c r="M567" t="b">
        <f>ISBLANK(tbl_vendors[[#This Row],[Vendor_ID]])</f>
        <v>0</v>
      </c>
      <c r="N567" t="b">
        <f>LEN(TRIM(tbl_vendors[[#This Row],[Vendor_Name]]))=0</f>
        <v>0</v>
      </c>
      <c r="O567" t="b">
        <f>LEN(TRIM(tbl_vendors[[#This Row],[Email]]))=0</f>
        <v>0</v>
      </c>
      <c r="P567" t="b">
        <f>OR(ISERROR(FIND("@",tbl_vendors[[#This Row],[Email]])),ISERROR(FIND(".",tbl_vendors[[#This Row],[Email]])))</f>
        <v>0</v>
      </c>
      <c r="Q567" t="b">
        <f>ISNA(MATCH(tbl_vendors[[#This Row],[Country]],tbl_country[country],0))</f>
        <v>0</v>
      </c>
      <c r="R567" t="b">
        <f>ISNA(MATCH(tbl_vendors[[#This Row],[Currency]],tbl_country[currency],0))</f>
        <v>1</v>
      </c>
      <c r="S567" t="b">
        <f>_xlfn.XLOOKUP(tbl_vendors[[#This Row],[Country]],tbl_country[country],tbl_country[currency],"NotFound")&lt;&gt;tbl_vendors[[#This Row],[Currency]]</f>
        <v>1</v>
      </c>
      <c r="T567" t="b">
        <f>ISNA(MATCH(tbl_vendors[[#This Row],[Payment_Terms]],tbl_payment_terms[Payment_Terms],0))</f>
        <v>0</v>
      </c>
      <c r="U567" t="b">
        <f>ISNA(MATCH(tbl_vendors[[#This Row],[Status]],tbl_status[valid_status]))</f>
        <v>0</v>
      </c>
      <c r="V567" t="b">
        <f ca="1">tbl_vendors[[#This Row],[Created_Date]]&gt;TODAY()</f>
        <v>0</v>
      </c>
      <c r="W567" t="b">
        <f>tbl_vendors[[#This Row],[Updated_Date]]&lt;tbl_vendors[[#This Row],[Created_Date]]</f>
        <v>0</v>
      </c>
      <c r="X567" t="b">
        <f>COUNTIF(tbl_vendors[Vendor_Name],tbl_vendors[[#This Row],[Vendor_Name]])&gt;1</f>
        <v>0</v>
      </c>
      <c r="Y567" s="14" cm="1">
        <f t="array" aca="1" ref="Y567" ca="1">IFERROR(SUM(L567:X567*1),4)</f>
        <v>2</v>
      </c>
      <c r="Z567" t="str">
        <f ca="1">IF(tbl_vendors[[#This Row],[error_count]]&gt;0,"FAIL","PASS")</f>
        <v>FAIL</v>
      </c>
    </row>
    <row r="568" spans="1:26" x14ac:dyDescent="0.3">
      <c r="A568" t="s">
        <v>2280</v>
      </c>
      <c r="B568" t="s">
        <v>2281</v>
      </c>
      <c r="C568" t="s">
        <v>79</v>
      </c>
      <c r="D568" t="s">
        <v>2282</v>
      </c>
      <c r="E568" t="s">
        <v>39</v>
      </c>
      <c r="F568" t="s">
        <v>32</v>
      </c>
      <c r="G568" t="s">
        <v>2283</v>
      </c>
      <c r="H568" t="s">
        <v>52</v>
      </c>
      <c r="I568" t="s">
        <v>53</v>
      </c>
      <c r="J568" s="1">
        <v>45718</v>
      </c>
      <c r="K568" s="1">
        <v>46057</v>
      </c>
      <c r="L568" t="b">
        <f>COUNTIF(tbl_vendors[Vendor_ID],tbl_vendors[[#This Row],[Vendor_ID]])&gt;1</f>
        <v>0</v>
      </c>
      <c r="M568" t="b">
        <f>ISBLANK(tbl_vendors[[#This Row],[Vendor_ID]])</f>
        <v>0</v>
      </c>
      <c r="N568" t="b">
        <f>LEN(TRIM(tbl_vendors[[#This Row],[Vendor_Name]]))=0</f>
        <v>0</v>
      </c>
      <c r="O568" t="b">
        <f>LEN(TRIM(tbl_vendors[[#This Row],[Email]]))=0</f>
        <v>0</v>
      </c>
      <c r="P568" t="b">
        <f>OR(ISERROR(FIND("@",tbl_vendors[[#This Row],[Email]])),ISERROR(FIND(".",tbl_vendors[[#This Row],[Email]])))</f>
        <v>0</v>
      </c>
      <c r="Q568" t="b">
        <f>ISNA(MATCH(tbl_vendors[[#This Row],[Country]],tbl_country[country],0))</f>
        <v>0</v>
      </c>
      <c r="R568" t="b">
        <f>ISNA(MATCH(tbl_vendors[[#This Row],[Currency]],tbl_country[currency],0))</f>
        <v>0</v>
      </c>
      <c r="S568" t="b">
        <f>_xlfn.XLOOKUP(tbl_vendors[[#This Row],[Country]],tbl_country[country],tbl_country[currency],"NotFound")&lt;&gt;tbl_vendors[[#This Row],[Currency]]</f>
        <v>0</v>
      </c>
      <c r="T568" t="b">
        <f>ISNA(MATCH(tbl_vendors[[#This Row],[Payment_Terms]],tbl_payment_terms[Payment_Terms],0))</f>
        <v>0</v>
      </c>
      <c r="U568" t="b">
        <f>ISNA(MATCH(tbl_vendors[[#This Row],[Status]],tbl_status[valid_status]))</f>
        <v>1</v>
      </c>
      <c r="V568" t="b">
        <f ca="1">tbl_vendors[[#This Row],[Created_Date]]&gt;TODAY()</f>
        <v>0</v>
      </c>
      <c r="W568" t="b">
        <f>tbl_vendors[[#This Row],[Updated_Date]]&lt;tbl_vendors[[#This Row],[Created_Date]]</f>
        <v>0</v>
      </c>
      <c r="X568" t="b">
        <f>COUNTIF(tbl_vendors[Vendor_Name],tbl_vendors[[#This Row],[Vendor_Name]])&gt;1</f>
        <v>0</v>
      </c>
      <c r="Y568" s="14" cm="1">
        <f t="array" aca="1" ref="Y568" ca="1">IFERROR(SUM(L568:X568*1),4)</f>
        <v>1</v>
      </c>
      <c r="Z568" t="str">
        <f ca="1">IF(tbl_vendors[[#This Row],[error_count]]&gt;0,"FAIL","PASS")</f>
        <v>FAIL</v>
      </c>
    </row>
    <row r="569" spans="1:26" x14ac:dyDescent="0.3">
      <c r="A569" t="s">
        <v>2284</v>
      </c>
      <c r="B569" t="s">
        <v>2285</v>
      </c>
      <c r="C569" t="s">
        <v>79</v>
      </c>
      <c r="D569" t="s">
        <v>2286</v>
      </c>
      <c r="E569" t="s">
        <v>39</v>
      </c>
      <c r="F569" t="s">
        <v>32</v>
      </c>
      <c r="G569" t="s">
        <v>2287</v>
      </c>
      <c r="H569" t="s">
        <v>18</v>
      </c>
      <c r="I569" t="s">
        <v>26</v>
      </c>
      <c r="J569" s="1">
        <v>46024</v>
      </c>
      <c r="K569" s="1">
        <v>46089</v>
      </c>
      <c r="L569" t="b">
        <f>COUNTIF(tbl_vendors[Vendor_ID],tbl_vendors[[#This Row],[Vendor_ID]])&gt;1</f>
        <v>0</v>
      </c>
      <c r="M569" t="b">
        <f>ISBLANK(tbl_vendors[[#This Row],[Vendor_ID]])</f>
        <v>0</v>
      </c>
      <c r="N569" t="b">
        <f>LEN(TRIM(tbl_vendors[[#This Row],[Vendor_Name]]))=0</f>
        <v>0</v>
      </c>
      <c r="O569" t="b">
        <f>LEN(TRIM(tbl_vendors[[#This Row],[Email]]))=0</f>
        <v>0</v>
      </c>
      <c r="P569" t="b">
        <f>OR(ISERROR(FIND("@",tbl_vendors[[#This Row],[Email]])),ISERROR(FIND(".",tbl_vendors[[#This Row],[Email]])))</f>
        <v>0</v>
      </c>
      <c r="Q569" t="b">
        <f>ISNA(MATCH(tbl_vendors[[#This Row],[Country]],tbl_country[country],0))</f>
        <v>0</v>
      </c>
      <c r="R569" t="b">
        <f>ISNA(MATCH(tbl_vendors[[#This Row],[Currency]],tbl_country[currency],0))</f>
        <v>0</v>
      </c>
      <c r="S569" t="b">
        <f>_xlfn.XLOOKUP(tbl_vendors[[#This Row],[Country]],tbl_country[country],tbl_country[currency],"NotFound")&lt;&gt;tbl_vendors[[#This Row],[Currency]]</f>
        <v>0</v>
      </c>
      <c r="T569" t="b">
        <f>ISNA(MATCH(tbl_vendors[[#This Row],[Payment_Terms]],tbl_payment_terms[Payment_Terms],0))</f>
        <v>0</v>
      </c>
      <c r="U569" t="b">
        <f>ISNA(MATCH(tbl_vendors[[#This Row],[Status]],tbl_status[valid_status]))</f>
        <v>0</v>
      </c>
      <c r="V569" t="b">
        <f ca="1">tbl_vendors[[#This Row],[Created_Date]]&gt;TODAY()</f>
        <v>0</v>
      </c>
      <c r="W569" t="b">
        <f>tbl_vendors[[#This Row],[Updated_Date]]&lt;tbl_vendors[[#This Row],[Created_Date]]</f>
        <v>0</v>
      </c>
      <c r="X569" t="b">
        <f>COUNTIF(tbl_vendors[Vendor_Name],tbl_vendors[[#This Row],[Vendor_Name]])&gt;1</f>
        <v>0</v>
      </c>
      <c r="Y569" s="14" cm="1">
        <f t="array" aca="1" ref="Y569" ca="1">IFERROR(SUM(L569:X569*1),4)</f>
        <v>0</v>
      </c>
      <c r="Z569" t="str">
        <f ca="1">IF(tbl_vendors[[#This Row],[error_count]]&gt;0,"FAIL","PASS")</f>
        <v>PASS</v>
      </c>
    </row>
    <row r="570" spans="1:26" x14ac:dyDescent="0.3">
      <c r="A570" t="s">
        <v>2288</v>
      </c>
      <c r="B570" t="s">
        <v>2289</v>
      </c>
      <c r="C570" t="s">
        <v>100</v>
      </c>
      <c r="D570" t="s">
        <v>2290</v>
      </c>
      <c r="E570" t="s">
        <v>39</v>
      </c>
      <c r="F570" t="s">
        <v>32</v>
      </c>
      <c r="G570" t="s">
        <v>2291</v>
      </c>
      <c r="H570" t="s">
        <v>18</v>
      </c>
      <c r="I570" t="s">
        <v>19</v>
      </c>
      <c r="J570" s="1">
        <v>45884</v>
      </c>
      <c r="K570" s="1">
        <v>45884</v>
      </c>
      <c r="L570" t="b">
        <f>COUNTIF(tbl_vendors[Vendor_ID],tbl_vendors[[#This Row],[Vendor_ID]])&gt;1</f>
        <v>0</v>
      </c>
      <c r="M570" t="b">
        <f>ISBLANK(tbl_vendors[[#This Row],[Vendor_ID]])</f>
        <v>0</v>
      </c>
      <c r="N570" t="b">
        <f>LEN(TRIM(tbl_vendors[[#This Row],[Vendor_Name]]))=0</f>
        <v>0</v>
      </c>
      <c r="O570" t="b">
        <f>LEN(TRIM(tbl_vendors[[#This Row],[Email]]))=0</f>
        <v>0</v>
      </c>
      <c r="P570" t="b">
        <f>OR(ISERROR(FIND("@",tbl_vendors[[#This Row],[Email]])),ISERROR(FIND(".",tbl_vendors[[#This Row],[Email]])))</f>
        <v>0</v>
      </c>
      <c r="Q570" t="b">
        <f>ISNA(MATCH(tbl_vendors[[#This Row],[Country]],tbl_country[country],0))</f>
        <v>0</v>
      </c>
      <c r="R570" t="b">
        <f>ISNA(MATCH(tbl_vendors[[#This Row],[Currency]],tbl_country[currency],0))</f>
        <v>0</v>
      </c>
      <c r="S570" t="b">
        <f>_xlfn.XLOOKUP(tbl_vendors[[#This Row],[Country]],tbl_country[country],tbl_country[currency],"NotFound")&lt;&gt;tbl_vendors[[#This Row],[Currency]]</f>
        <v>0</v>
      </c>
      <c r="T570" t="b">
        <f>ISNA(MATCH(tbl_vendors[[#This Row],[Payment_Terms]],tbl_payment_terms[Payment_Terms],0))</f>
        <v>0</v>
      </c>
      <c r="U570" t="b">
        <f>ISNA(MATCH(tbl_vendors[[#This Row],[Status]],tbl_status[valid_status]))</f>
        <v>0</v>
      </c>
      <c r="V570" t="b">
        <f ca="1">tbl_vendors[[#This Row],[Created_Date]]&gt;TODAY()</f>
        <v>0</v>
      </c>
      <c r="W570" t="b">
        <f>tbl_vendors[[#This Row],[Updated_Date]]&lt;tbl_vendors[[#This Row],[Created_Date]]</f>
        <v>0</v>
      </c>
      <c r="X570" t="b">
        <f>COUNTIF(tbl_vendors[Vendor_Name],tbl_vendors[[#This Row],[Vendor_Name]])&gt;1</f>
        <v>0</v>
      </c>
      <c r="Y570" s="14" cm="1">
        <f t="array" aca="1" ref="Y570" ca="1">IFERROR(SUM(L570:X570*1),4)</f>
        <v>0</v>
      </c>
      <c r="Z570" t="str">
        <f ca="1">IF(tbl_vendors[[#This Row],[error_count]]&gt;0,"FAIL","PASS")</f>
        <v>PASS</v>
      </c>
    </row>
    <row r="571" spans="1:26" x14ac:dyDescent="0.3">
      <c r="A571" t="s">
        <v>2292</v>
      </c>
      <c r="B571" t="s">
        <v>2293</v>
      </c>
      <c r="C571" t="s">
        <v>66</v>
      </c>
      <c r="D571" t="s">
        <v>2294</v>
      </c>
      <c r="E571" t="s">
        <v>67</v>
      </c>
      <c r="F571" t="s">
        <v>16</v>
      </c>
      <c r="G571" t="s">
        <v>2295</v>
      </c>
      <c r="H571" t="s">
        <v>47</v>
      </c>
      <c r="I571" t="s">
        <v>19</v>
      </c>
      <c r="J571" s="1">
        <v>45868</v>
      </c>
      <c r="K571" s="1">
        <v>45917</v>
      </c>
      <c r="L571" t="b">
        <f>COUNTIF(tbl_vendors[Vendor_ID],tbl_vendors[[#This Row],[Vendor_ID]])&gt;1</f>
        <v>0</v>
      </c>
      <c r="M571" t="b">
        <f>ISBLANK(tbl_vendors[[#This Row],[Vendor_ID]])</f>
        <v>0</v>
      </c>
      <c r="N571" t="b">
        <f>LEN(TRIM(tbl_vendors[[#This Row],[Vendor_Name]]))=0</f>
        <v>0</v>
      </c>
      <c r="O571" t="b">
        <f>LEN(TRIM(tbl_vendors[[#This Row],[Email]]))=0</f>
        <v>0</v>
      </c>
      <c r="P571" t="b">
        <f>OR(ISERROR(FIND("@",tbl_vendors[[#This Row],[Email]])),ISERROR(FIND(".",tbl_vendors[[#This Row],[Email]])))</f>
        <v>0</v>
      </c>
      <c r="Q571" t="b">
        <f>ISNA(MATCH(tbl_vendors[[#This Row],[Country]],tbl_country[country],0))</f>
        <v>0</v>
      </c>
      <c r="R571" t="b">
        <f>ISNA(MATCH(tbl_vendors[[#This Row],[Currency]],tbl_country[currency],0))</f>
        <v>0</v>
      </c>
      <c r="S571" t="b">
        <f>_xlfn.XLOOKUP(tbl_vendors[[#This Row],[Country]],tbl_country[country],tbl_country[currency],"NotFound")&lt;&gt;tbl_vendors[[#This Row],[Currency]]</f>
        <v>0</v>
      </c>
      <c r="T571" t="b">
        <f>ISNA(MATCH(tbl_vendors[[#This Row],[Payment_Terms]],tbl_payment_terms[Payment_Terms],0))</f>
        <v>0</v>
      </c>
      <c r="U571" t="b">
        <f>ISNA(MATCH(tbl_vendors[[#This Row],[Status]],tbl_status[valid_status]))</f>
        <v>0</v>
      </c>
      <c r="V571" t="b">
        <f ca="1">tbl_vendors[[#This Row],[Created_Date]]&gt;TODAY()</f>
        <v>0</v>
      </c>
      <c r="W571" t="b">
        <f>tbl_vendors[[#This Row],[Updated_Date]]&lt;tbl_vendors[[#This Row],[Created_Date]]</f>
        <v>0</v>
      </c>
      <c r="X571" t="b">
        <f>COUNTIF(tbl_vendors[Vendor_Name],tbl_vendors[[#This Row],[Vendor_Name]])&gt;1</f>
        <v>0</v>
      </c>
      <c r="Y571" s="14" cm="1">
        <f t="array" aca="1" ref="Y571" ca="1">IFERROR(SUM(L571:X571*1),4)</f>
        <v>0</v>
      </c>
      <c r="Z571" t="str">
        <f ca="1">IF(tbl_vendors[[#This Row],[error_count]]&gt;0,"FAIL","PASS")</f>
        <v>PASS</v>
      </c>
    </row>
    <row r="572" spans="1:26" x14ac:dyDescent="0.3">
      <c r="A572" t="s">
        <v>2296</v>
      </c>
      <c r="B572" t="s">
        <v>2297</v>
      </c>
      <c r="C572" t="s">
        <v>66</v>
      </c>
      <c r="D572" t="s">
        <v>2298</v>
      </c>
      <c r="E572" t="s">
        <v>67</v>
      </c>
      <c r="F572" t="s">
        <v>32</v>
      </c>
      <c r="G572" t="s">
        <v>2299</v>
      </c>
      <c r="H572" t="s">
        <v>25</v>
      </c>
      <c r="I572" t="s">
        <v>53</v>
      </c>
      <c r="J572" s="1">
        <v>44993</v>
      </c>
      <c r="K572" s="1">
        <v>45415</v>
      </c>
      <c r="L572" t="b">
        <f>COUNTIF(tbl_vendors[Vendor_ID],tbl_vendors[[#This Row],[Vendor_ID]])&gt;1</f>
        <v>0</v>
      </c>
      <c r="M572" t="b">
        <f>ISBLANK(tbl_vendors[[#This Row],[Vendor_ID]])</f>
        <v>0</v>
      </c>
      <c r="N572" t="b">
        <f>LEN(TRIM(tbl_vendors[[#This Row],[Vendor_Name]]))=0</f>
        <v>0</v>
      </c>
      <c r="O572" t="b">
        <f>LEN(TRIM(tbl_vendors[[#This Row],[Email]]))=0</f>
        <v>0</v>
      </c>
      <c r="P572" t="b">
        <f>OR(ISERROR(FIND("@",tbl_vendors[[#This Row],[Email]])),ISERROR(FIND(".",tbl_vendors[[#This Row],[Email]])))</f>
        <v>0</v>
      </c>
      <c r="Q572" t="b">
        <f>ISNA(MATCH(tbl_vendors[[#This Row],[Country]],tbl_country[country],0))</f>
        <v>0</v>
      </c>
      <c r="R572" t="b">
        <f>ISNA(MATCH(tbl_vendors[[#This Row],[Currency]],tbl_country[currency],0))</f>
        <v>0</v>
      </c>
      <c r="S572" t="b">
        <f>_xlfn.XLOOKUP(tbl_vendors[[#This Row],[Country]],tbl_country[country],tbl_country[currency],"NotFound")&lt;&gt;tbl_vendors[[#This Row],[Currency]]</f>
        <v>0</v>
      </c>
      <c r="T572" t="b">
        <f>ISNA(MATCH(tbl_vendors[[#This Row],[Payment_Terms]],tbl_payment_terms[Payment_Terms],0))</f>
        <v>0</v>
      </c>
      <c r="U572" t="b">
        <f>ISNA(MATCH(tbl_vendors[[#This Row],[Status]],tbl_status[valid_status]))</f>
        <v>1</v>
      </c>
      <c r="V572" t="b">
        <f ca="1">tbl_vendors[[#This Row],[Created_Date]]&gt;TODAY()</f>
        <v>0</v>
      </c>
      <c r="W572" t="b">
        <f>tbl_vendors[[#This Row],[Updated_Date]]&lt;tbl_vendors[[#This Row],[Created_Date]]</f>
        <v>0</v>
      </c>
      <c r="X572" t="b">
        <f>COUNTIF(tbl_vendors[Vendor_Name],tbl_vendors[[#This Row],[Vendor_Name]])&gt;1</f>
        <v>0</v>
      </c>
      <c r="Y572" s="14" cm="1">
        <f t="array" aca="1" ref="Y572" ca="1">IFERROR(SUM(L572:X572*1),4)</f>
        <v>1</v>
      </c>
      <c r="Z572" t="str">
        <f ca="1">IF(tbl_vendors[[#This Row],[error_count]]&gt;0,"FAIL","PASS")</f>
        <v>FAIL</v>
      </c>
    </row>
    <row r="573" spans="1:26" x14ac:dyDescent="0.3">
      <c r="A573" t="s">
        <v>2300</v>
      </c>
      <c r="B573" t="s">
        <v>2301</v>
      </c>
      <c r="C573" t="s">
        <v>13</v>
      </c>
      <c r="D573" t="s">
        <v>2302</v>
      </c>
      <c r="E573" t="s">
        <v>15</v>
      </c>
      <c r="F573" t="s">
        <v>40</v>
      </c>
      <c r="G573" t="s">
        <v>2303</v>
      </c>
      <c r="H573" t="s">
        <v>69</v>
      </c>
      <c r="I573" t="s">
        <v>53</v>
      </c>
      <c r="J573" s="1">
        <v>45198</v>
      </c>
      <c r="K573" s="1">
        <v>46155</v>
      </c>
      <c r="L573" t="b">
        <f>COUNTIF(tbl_vendors[Vendor_ID],tbl_vendors[[#This Row],[Vendor_ID]])&gt;1</f>
        <v>0</v>
      </c>
      <c r="M573" t="b">
        <f>ISBLANK(tbl_vendors[[#This Row],[Vendor_ID]])</f>
        <v>0</v>
      </c>
      <c r="N573" t="b">
        <f>LEN(TRIM(tbl_vendors[[#This Row],[Vendor_Name]]))=0</f>
        <v>0</v>
      </c>
      <c r="O573" t="b">
        <f>LEN(TRIM(tbl_vendors[[#This Row],[Email]]))=0</f>
        <v>0</v>
      </c>
      <c r="P573" t="b">
        <f>OR(ISERROR(FIND("@",tbl_vendors[[#This Row],[Email]])),ISERROR(FIND(".",tbl_vendors[[#This Row],[Email]])))</f>
        <v>0</v>
      </c>
      <c r="Q573" t="b">
        <f>ISNA(MATCH(tbl_vendors[[#This Row],[Country]],tbl_country[country],0))</f>
        <v>0</v>
      </c>
      <c r="R573" t="b">
        <f>ISNA(MATCH(tbl_vendors[[#This Row],[Currency]],tbl_country[currency],0))</f>
        <v>1</v>
      </c>
      <c r="S573" t="b">
        <f>_xlfn.XLOOKUP(tbl_vendors[[#This Row],[Country]],tbl_country[country],tbl_country[currency],"NotFound")&lt;&gt;tbl_vendors[[#This Row],[Currency]]</f>
        <v>1</v>
      </c>
      <c r="T573" t="b">
        <f>ISNA(MATCH(tbl_vendors[[#This Row],[Payment_Terms]],tbl_payment_terms[Payment_Terms],0))</f>
        <v>0</v>
      </c>
      <c r="U573" t="b">
        <f>ISNA(MATCH(tbl_vendors[[#This Row],[Status]],tbl_status[valid_status]))</f>
        <v>1</v>
      </c>
      <c r="V573" t="b">
        <f ca="1">tbl_vendors[[#This Row],[Created_Date]]&gt;TODAY()</f>
        <v>0</v>
      </c>
      <c r="W573" t="b">
        <f>tbl_vendors[[#This Row],[Updated_Date]]&lt;tbl_vendors[[#This Row],[Created_Date]]</f>
        <v>0</v>
      </c>
      <c r="X573" t="b">
        <f>COUNTIF(tbl_vendors[Vendor_Name],tbl_vendors[[#This Row],[Vendor_Name]])&gt;1</f>
        <v>0</v>
      </c>
      <c r="Y573" s="14" cm="1">
        <f t="array" aca="1" ref="Y573" ca="1">IFERROR(SUM(L573:X573*1),4)</f>
        <v>3</v>
      </c>
      <c r="Z573" t="str">
        <f ca="1">IF(tbl_vendors[[#This Row],[error_count]]&gt;0,"FAIL","PASS")</f>
        <v>FAIL</v>
      </c>
    </row>
    <row r="574" spans="1:26" x14ac:dyDescent="0.3">
      <c r="A574" t="s">
        <v>2304</v>
      </c>
      <c r="B574" t="s">
        <v>2305</v>
      </c>
      <c r="C574" t="s">
        <v>72</v>
      </c>
      <c r="D574" t="s">
        <v>2306</v>
      </c>
      <c r="E574" t="s">
        <v>74</v>
      </c>
      <c r="F574" t="s">
        <v>32</v>
      </c>
      <c r="G574" t="s">
        <v>2307</v>
      </c>
      <c r="H574" t="s">
        <v>52</v>
      </c>
      <c r="I574" t="s">
        <v>26</v>
      </c>
      <c r="J574" s="1">
        <v>45854</v>
      </c>
      <c r="K574" s="1">
        <v>46014</v>
      </c>
      <c r="L574" t="b">
        <f>COUNTIF(tbl_vendors[Vendor_ID],tbl_vendors[[#This Row],[Vendor_ID]])&gt;1</f>
        <v>0</v>
      </c>
      <c r="M574" t="b">
        <f>ISBLANK(tbl_vendors[[#This Row],[Vendor_ID]])</f>
        <v>0</v>
      </c>
      <c r="N574" t="b">
        <f>LEN(TRIM(tbl_vendors[[#This Row],[Vendor_Name]]))=0</f>
        <v>0</v>
      </c>
      <c r="O574" t="b">
        <f>LEN(TRIM(tbl_vendors[[#This Row],[Email]]))=0</f>
        <v>0</v>
      </c>
      <c r="P574" t="b">
        <f>OR(ISERROR(FIND("@",tbl_vendors[[#This Row],[Email]])),ISERROR(FIND(".",tbl_vendors[[#This Row],[Email]])))</f>
        <v>0</v>
      </c>
      <c r="Q574" t="b">
        <f>ISNA(MATCH(tbl_vendors[[#This Row],[Country]],tbl_country[country],0))</f>
        <v>0</v>
      </c>
      <c r="R574" t="b">
        <f>ISNA(MATCH(tbl_vendors[[#This Row],[Currency]],tbl_country[currency],0))</f>
        <v>1</v>
      </c>
      <c r="S574" t="b">
        <f>_xlfn.XLOOKUP(tbl_vendors[[#This Row],[Country]],tbl_country[country],tbl_country[currency],"NotFound")&lt;&gt;tbl_vendors[[#This Row],[Currency]]</f>
        <v>1</v>
      </c>
      <c r="T574" t="b">
        <f>ISNA(MATCH(tbl_vendors[[#This Row],[Payment_Terms]],tbl_payment_terms[Payment_Terms],0))</f>
        <v>0</v>
      </c>
      <c r="U574" t="b">
        <f>ISNA(MATCH(tbl_vendors[[#This Row],[Status]],tbl_status[valid_status]))</f>
        <v>0</v>
      </c>
      <c r="V574" t="b">
        <f ca="1">tbl_vendors[[#This Row],[Created_Date]]&gt;TODAY()</f>
        <v>0</v>
      </c>
      <c r="W574" t="b">
        <f>tbl_vendors[[#This Row],[Updated_Date]]&lt;tbl_vendors[[#This Row],[Created_Date]]</f>
        <v>0</v>
      </c>
      <c r="X574" t="b">
        <f>COUNTIF(tbl_vendors[Vendor_Name],tbl_vendors[[#This Row],[Vendor_Name]])&gt;1</f>
        <v>0</v>
      </c>
      <c r="Y574" s="14" cm="1">
        <f t="array" aca="1" ref="Y574" ca="1">IFERROR(SUM(L574:X574*1),4)</f>
        <v>2</v>
      </c>
      <c r="Z574" t="str">
        <f ca="1">IF(tbl_vendors[[#This Row],[error_count]]&gt;0,"FAIL","PASS")</f>
        <v>FAIL</v>
      </c>
    </row>
    <row r="575" spans="1:26" x14ac:dyDescent="0.3">
      <c r="A575" t="s">
        <v>2308</v>
      </c>
      <c r="B575" t="s">
        <v>2309</v>
      </c>
      <c r="C575" t="s">
        <v>72</v>
      </c>
      <c r="D575" t="s">
        <v>2310</v>
      </c>
      <c r="E575" t="s">
        <v>74</v>
      </c>
      <c r="F575" t="s">
        <v>16</v>
      </c>
      <c r="G575" t="s">
        <v>2311</v>
      </c>
      <c r="H575" t="s">
        <v>42</v>
      </c>
      <c r="I575" t="s">
        <v>26</v>
      </c>
      <c r="J575" s="1">
        <v>44388</v>
      </c>
      <c r="K575" s="1">
        <v>45845</v>
      </c>
      <c r="L575" t="b">
        <f>COUNTIF(tbl_vendors[Vendor_ID],tbl_vendors[[#This Row],[Vendor_ID]])&gt;1</f>
        <v>0</v>
      </c>
      <c r="M575" t="b">
        <f>ISBLANK(tbl_vendors[[#This Row],[Vendor_ID]])</f>
        <v>0</v>
      </c>
      <c r="N575" t="b">
        <f>LEN(TRIM(tbl_vendors[[#This Row],[Vendor_Name]]))=0</f>
        <v>0</v>
      </c>
      <c r="O575" t="b">
        <f>LEN(TRIM(tbl_vendors[[#This Row],[Email]]))=0</f>
        <v>0</v>
      </c>
      <c r="P575" t="b">
        <f>OR(ISERROR(FIND("@",tbl_vendors[[#This Row],[Email]])),ISERROR(FIND(".",tbl_vendors[[#This Row],[Email]])))</f>
        <v>0</v>
      </c>
      <c r="Q575" t="b">
        <f>ISNA(MATCH(tbl_vendors[[#This Row],[Country]],tbl_country[country],0))</f>
        <v>0</v>
      </c>
      <c r="R575" t="b">
        <f>ISNA(MATCH(tbl_vendors[[#This Row],[Currency]],tbl_country[currency],0))</f>
        <v>1</v>
      </c>
      <c r="S575" t="b">
        <f>_xlfn.XLOOKUP(tbl_vendors[[#This Row],[Country]],tbl_country[country],tbl_country[currency],"NotFound")&lt;&gt;tbl_vendors[[#This Row],[Currency]]</f>
        <v>1</v>
      </c>
      <c r="T575" t="b">
        <f>ISNA(MATCH(tbl_vendors[[#This Row],[Payment_Terms]],tbl_payment_terms[Payment_Terms],0))</f>
        <v>0</v>
      </c>
      <c r="U575" t="b">
        <f>ISNA(MATCH(tbl_vendors[[#This Row],[Status]],tbl_status[valid_status]))</f>
        <v>0</v>
      </c>
      <c r="V575" t="b">
        <f ca="1">tbl_vendors[[#This Row],[Created_Date]]&gt;TODAY()</f>
        <v>0</v>
      </c>
      <c r="W575" t="b">
        <f>tbl_vendors[[#This Row],[Updated_Date]]&lt;tbl_vendors[[#This Row],[Created_Date]]</f>
        <v>0</v>
      </c>
      <c r="X575" t="b">
        <f>COUNTIF(tbl_vendors[Vendor_Name],tbl_vendors[[#This Row],[Vendor_Name]])&gt;1</f>
        <v>0</v>
      </c>
      <c r="Y575" s="14" cm="1">
        <f t="array" aca="1" ref="Y575" ca="1">IFERROR(SUM(L575:X575*1),4)</f>
        <v>2</v>
      </c>
      <c r="Z575" t="str">
        <f ca="1">IF(tbl_vendors[[#This Row],[error_count]]&gt;0,"FAIL","PASS")</f>
        <v>FAIL</v>
      </c>
    </row>
    <row r="576" spans="1:26" x14ac:dyDescent="0.3">
      <c r="A576" t="s">
        <v>2312</v>
      </c>
      <c r="B576" t="s">
        <v>2313</v>
      </c>
      <c r="C576" t="s">
        <v>153</v>
      </c>
      <c r="D576" t="s">
        <v>2314</v>
      </c>
      <c r="E576" t="s">
        <v>155</v>
      </c>
      <c r="F576" t="s">
        <v>75</v>
      </c>
      <c r="G576" t="s">
        <v>2315</v>
      </c>
      <c r="H576" t="s">
        <v>42</v>
      </c>
      <c r="I576" t="s">
        <v>19</v>
      </c>
      <c r="J576" s="1">
        <v>45888</v>
      </c>
      <c r="K576" s="1">
        <v>45933</v>
      </c>
      <c r="L576" t="b">
        <f>COUNTIF(tbl_vendors[Vendor_ID],tbl_vendors[[#This Row],[Vendor_ID]])&gt;1</f>
        <v>0</v>
      </c>
      <c r="M576" t="b">
        <f>ISBLANK(tbl_vendors[[#This Row],[Vendor_ID]])</f>
        <v>0</v>
      </c>
      <c r="N576" t="b">
        <f>LEN(TRIM(tbl_vendors[[#This Row],[Vendor_Name]]))=0</f>
        <v>0</v>
      </c>
      <c r="O576" t="b">
        <f>LEN(TRIM(tbl_vendors[[#This Row],[Email]]))=0</f>
        <v>0</v>
      </c>
      <c r="P576" t="b">
        <f>OR(ISERROR(FIND("@",tbl_vendors[[#This Row],[Email]])),ISERROR(FIND(".",tbl_vendors[[#This Row],[Email]])))</f>
        <v>0</v>
      </c>
      <c r="Q576" t="b">
        <f>ISNA(MATCH(tbl_vendors[[#This Row],[Country]],tbl_country[country],0))</f>
        <v>0</v>
      </c>
      <c r="R576" t="b">
        <f>ISNA(MATCH(tbl_vendors[[#This Row],[Currency]],tbl_country[currency],0))</f>
        <v>0</v>
      </c>
      <c r="S576" t="b">
        <f>_xlfn.XLOOKUP(tbl_vendors[[#This Row],[Country]],tbl_country[country],tbl_country[currency],"NotFound")&lt;&gt;tbl_vendors[[#This Row],[Currency]]</f>
        <v>0</v>
      </c>
      <c r="T576" t="b">
        <f>ISNA(MATCH(tbl_vendors[[#This Row],[Payment_Terms]],tbl_payment_terms[Payment_Terms],0))</f>
        <v>0</v>
      </c>
      <c r="U576" t="b">
        <f>ISNA(MATCH(tbl_vendors[[#This Row],[Status]],tbl_status[valid_status]))</f>
        <v>0</v>
      </c>
      <c r="V576" t="b">
        <f ca="1">tbl_vendors[[#This Row],[Created_Date]]&gt;TODAY()</f>
        <v>0</v>
      </c>
      <c r="W576" t="b">
        <f>tbl_vendors[[#This Row],[Updated_Date]]&lt;tbl_vendors[[#This Row],[Created_Date]]</f>
        <v>0</v>
      </c>
      <c r="X576" t="b">
        <f>COUNTIF(tbl_vendors[Vendor_Name],tbl_vendors[[#This Row],[Vendor_Name]])&gt;1</f>
        <v>0</v>
      </c>
      <c r="Y576" s="14" cm="1">
        <f t="array" aca="1" ref="Y576" ca="1">IFERROR(SUM(L576:X576*1),4)</f>
        <v>0</v>
      </c>
      <c r="Z576" t="str">
        <f ca="1">IF(tbl_vendors[[#This Row],[error_count]]&gt;0,"FAIL","PASS")</f>
        <v>PASS</v>
      </c>
    </row>
    <row r="577" spans="1:26" x14ac:dyDescent="0.3">
      <c r="A577" t="s">
        <v>2316</v>
      </c>
      <c r="B577" t="s">
        <v>2317</v>
      </c>
      <c r="C577" t="s">
        <v>56</v>
      </c>
      <c r="D577" t="s">
        <v>2318</v>
      </c>
      <c r="E577" t="s">
        <v>58</v>
      </c>
      <c r="F577" t="s">
        <v>23</v>
      </c>
      <c r="G577" t="s">
        <v>2319</v>
      </c>
      <c r="H577" t="s">
        <v>34</v>
      </c>
      <c r="I577" t="s">
        <v>26</v>
      </c>
      <c r="J577" s="1">
        <v>45213</v>
      </c>
      <c r="K577" s="1">
        <v>45874</v>
      </c>
      <c r="L577" t="b">
        <f>COUNTIF(tbl_vendors[Vendor_ID],tbl_vendors[[#This Row],[Vendor_ID]])&gt;1</f>
        <v>0</v>
      </c>
      <c r="M577" t="b">
        <f>ISBLANK(tbl_vendors[[#This Row],[Vendor_ID]])</f>
        <v>0</v>
      </c>
      <c r="N577" t="b">
        <f>LEN(TRIM(tbl_vendors[[#This Row],[Vendor_Name]]))=0</f>
        <v>0</v>
      </c>
      <c r="O577" t="b">
        <f>LEN(TRIM(tbl_vendors[[#This Row],[Email]]))=0</f>
        <v>0</v>
      </c>
      <c r="P577" t="b">
        <f>OR(ISERROR(FIND("@",tbl_vendors[[#This Row],[Email]])),ISERROR(FIND(".",tbl_vendors[[#This Row],[Email]])))</f>
        <v>0</v>
      </c>
      <c r="Q577" t="b">
        <f>ISNA(MATCH(tbl_vendors[[#This Row],[Country]],tbl_country[country],0))</f>
        <v>0</v>
      </c>
      <c r="R577" t="b">
        <f>ISNA(MATCH(tbl_vendors[[#This Row],[Currency]],tbl_country[currency],0))</f>
        <v>0</v>
      </c>
      <c r="S577" t="b">
        <f>_xlfn.XLOOKUP(tbl_vendors[[#This Row],[Country]],tbl_country[country],tbl_country[currency],"NotFound")&lt;&gt;tbl_vendors[[#This Row],[Currency]]</f>
        <v>0</v>
      </c>
      <c r="T577" t="b">
        <f>ISNA(MATCH(tbl_vendors[[#This Row],[Payment_Terms]],tbl_payment_terms[Payment_Terms],0))</f>
        <v>0</v>
      </c>
      <c r="U577" t="b">
        <f>ISNA(MATCH(tbl_vendors[[#This Row],[Status]],tbl_status[valid_status]))</f>
        <v>0</v>
      </c>
      <c r="V577" t="b">
        <f ca="1">tbl_vendors[[#This Row],[Created_Date]]&gt;TODAY()</f>
        <v>0</v>
      </c>
      <c r="W577" t="b">
        <f>tbl_vendors[[#This Row],[Updated_Date]]&lt;tbl_vendors[[#This Row],[Created_Date]]</f>
        <v>0</v>
      </c>
      <c r="X577" t="b">
        <f>COUNTIF(tbl_vendors[Vendor_Name],tbl_vendors[[#This Row],[Vendor_Name]])&gt;1</f>
        <v>0</v>
      </c>
      <c r="Y577" s="14" cm="1">
        <f t="array" aca="1" ref="Y577" ca="1">IFERROR(SUM(L577:X577*1),4)</f>
        <v>0</v>
      </c>
      <c r="Z577" t="str">
        <f ca="1">IF(tbl_vendors[[#This Row],[error_count]]&gt;0,"FAIL","PASS")</f>
        <v>PASS</v>
      </c>
    </row>
    <row r="578" spans="1:26" x14ac:dyDescent="0.3">
      <c r="A578" t="s">
        <v>2320</v>
      </c>
      <c r="B578" t="s">
        <v>2321</v>
      </c>
      <c r="C578" t="s">
        <v>109</v>
      </c>
      <c r="D578" t="s">
        <v>2322</v>
      </c>
      <c r="E578" t="s">
        <v>39</v>
      </c>
      <c r="F578" t="s">
        <v>23</v>
      </c>
      <c r="G578" t="s">
        <v>2323</v>
      </c>
      <c r="H578" t="s">
        <v>34</v>
      </c>
      <c r="I578" t="s">
        <v>19</v>
      </c>
      <c r="J578" s="1">
        <v>44434</v>
      </c>
      <c r="K578" s="1">
        <v>45581</v>
      </c>
      <c r="L578" t="b">
        <f>COUNTIF(tbl_vendors[Vendor_ID],tbl_vendors[[#This Row],[Vendor_ID]])&gt;1</f>
        <v>0</v>
      </c>
      <c r="M578" t="b">
        <f>ISBLANK(tbl_vendors[[#This Row],[Vendor_ID]])</f>
        <v>0</v>
      </c>
      <c r="N578" t="b">
        <f>LEN(TRIM(tbl_vendors[[#This Row],[Vendor_Name]]))=0</f>
        <v>0</v>
      </c>
      <c r="O578" t="b">
        <f>LEN(TRIM(tbl_vendors[[#This Row],[Email]]))=0</f>
        <v>0</v>
      </c>
      <c r="P578" t="b">
        <f>OR(ISERROR(FIND("@",tbl_vendors[[#This Row],[Email]])),ISERROR(FIND(".",tbl_vendors[[#This Row],[Email]])))</f>
        <v>0</v>
      </c>
      <c r="Q578" t="b">
        <f>ISNA(MATCH(tbl_vendors[[#This Row],[Country]],tbl_country[country],0))</f>
        <v>0</v>
      </c>
      <c r="R578" t="b">
        <f>ISNA(MATCH(tbl_vendors[[#This Row],[Currency]],tbl_country[currency],0))</f>
        <v>0</v>
      </c>
      <c r="S578" t="b">
        <f>_xlfn.XLOOKUP(tbl_vendors[[#This Row],[Country]],tbl_country[country],tbl_country[currency],"NotFound")&lt;&gt;tbl_vendors[[#This Row],[Currency]]</f>
        <v>1</v>
      </c>
      <c r="T578" t="b">
        <f>ISNA(MATCH(tbl_vendors[[#This Row],[Payment_Terms]],tbl_payment_terms[Payment_Terms],0))</f>
        <v>0</v>
      </c>
      <c r="U578" t="b">
        <f>ISNA(MATCH(tbl_vendors[[#This Row],[Status]],tbl_status[valid_status]))</f>
        <v>0</v>
      </c>
      <c r="V578" t="b">
        <f ca="1">tbl_vendors[[#This Row],[Created_Date]]&gt;TODAY()</f>
        <v>0</v>
      </c>
      <c r="W578" t="b">
        <f>tbl_vendors[[#This Row],[Updated_Date]]&lt;tbl_vendors[[#This Row],[Created_Date]]</f>
        <v>0</v>
      </c>
      <c r="X578" t="b">
        <f>COUNTIF(tbl_vendors[Vendor_Name],tbl_vendors[[#This Row],[Vendor_Name]])&gt;1</f>
        <v>0</v>
      </c>
      <c r="Y578" s="14" cm="1">
        <f t="array" aca="1" ref="Y578" ca="1">IFERROR(SUM(L578:X578*1),4)</f>
        <v>1</v>
      </c>
      <c r="Z578" t="str">
        <f ca="1">IF(tbl_vendors[[#This Row],[error_count]]&gt;0,"FAIL","PASS")</f>
        <v>FAIL</v>
      </c>
    </row>
    <row r="579" spans="1:26" x14ac:dyDescent="0.3">
      <c r="A579" t="s">
        <v>2324</v>
      </c>
      <c r="B579" t="s">
        <v>2325</v>
      </c>
      <c r="C579" t="s">
        <v>66</v>
      </c>
      <c r="D579" t="s">
        <v>2326</v>
      </c>
      <c r="E579" t="s">
        <v>67</v>
      </c>
      <c r="F579" t="s">
        <v>16</v>
      </c>
      <c r="G579" t="s">
        <v>2327</v>
      </c>
      <c r="H579" t="s">
        <v>42</v>
      </c>
      <c r="I579" t="s">
        <v>26</v>
      </c>
      <c r="J579" s="1">
        <v>44833</v>
      </c>
      <c r="K579" s="1">
        <v>44955</v>
      </c>
      <c r="L579" t="b">
        <f>COUNTIF(tbl_vendors[Vendor_ID],tbl_vendors[[#This Row],[Vendor_ID]])&gt;1</f>
        <v>0</v>
      </c>
      <c r="M579" t="b">
        <f>ISBLANK(tbl_vendors[[#This Row],[Vendor_ID]])</f>
        <v>0</v>
      </c>
      <c r="N579" t="b">
        <f>LEN(TRIM(tbl_vendors[[#This Row],[Vendor_Name]]))=0</f>
        <v>0</v>
      </c>
      <c r="O579" t="b">
        <f>LEN(TRIM(tbl_vendors[[#This Row],[Email]]))=0</f>
        <v>0</v>
      </c>
      <c r="P579" t="b">
        <f>OR(ISERROR(FIND("@",tbl_vendors[[#This Row],[Email]])),ISERROR(FIND(".",tbl_vendors[[#This Row],[Email]])))</f>
        <v>0</v>
      </c>
      <c r="Q579" t="b">
        <f>ISNA(MATCH(tbl_vendors[[#This Row],[Country]],tbl_country[country],0))</f>
        <v>0</v>
      </c>
      <c r="R579" t="b">
        <f>ISNA(MATCH(tbl_vendors[[#This Row],[Currency]],tbl_country[currency],0))</f>
        <v>0</v>
      </c>
      <c r="S579" t="b">
        <f>_xlfn.XLOOKUP(tbl_vendors[[#This Row],[Country]],tbl_country[country],tbl_country[currency],"NotFound")&lt;&gt;tbl_vendors[[#This Row],[Currency]]</f>
        <v>0</v>
      </c>
      <c r="T579" t="b">
        <f>ISNA(MATCH(tbl_vendors[[#This Row],[Payment_Terms]],tbl_payment_terms[Payment_Terms],0))</f>
        <v>0</v>
      </c>
      <c r="U579" t="b">
        <f>ISNA(MATCH(tbl_vendors[[#This Row],[Status]],tbl_status[valid_status]))</f>
        <v>0</v>
      </c>
      <c r="V579" t="b">
        <f ca="1">tbl_vendors[[#This Row],[Created_Date]]&gt;TODAY()</f>
        <v>0</v>
      </c>
      <c r="W579" t="b">
        <f>tbl_vendors[[#This Row],[Updated_Date]]&lt;tbl_vendors[[#This Row],[Created_Date]]</f>
        <v>0</v>
      </c>
      <c r="X579" t="b">
        <f>COUNTIF(tbl_vendors[Vendor_Name],tbl_vendors[[#This Row],[Vendor_Name]])&gt;1</f>
        <v>0</v>
      </c>
      <c r="Y579" s="14" cm="1">
        <f t="array" aca="1" ref="Y579" ca="1">IFERROR(SUM(L579:X579*1),4)</f>
        <v>0</v>
      </c>
      <c r="Z579" t="str">
        <f ca="1">IF(tbl_vendors[[#This Row],[error_count]]&gt;0,"FAIL","PASS")</f>
        <v>PASS</v>
      </c>
    </row>
    <row r="580" spans="1:26" x14ac:dyDescent="0.3">
      <c r="A580" t="s">
        <v>2328</v>
      </c>
      <c r="B580" t="s">
        <v>2329</v>
      </c>
      <c r="C580" t="s">
        <v>66</v>
      </c>
      <c r="D580" t="s">
        <v>2330</v>
      </c>
      <c r="E580" t="s">
        <v>67</v>
      </c>
      <c r="F580" t="s">
        <v>32</v>
      </c>
      <c r="G580" t="s">
        <v>2331</v>
      </c>
      <c r="H580" t="s">
        <v>69</v>
      </c>
      <c r="I580" t="s">
        <v>26</v>
      </c>
      <c r="J580" s="1">
        <v>45038</v>
      </c>
      <c r="K580" s="1">
        <v>46141</v>
      </c>
      <c r="L580" t="b">
        <f>COUNTIF(tbl_vendors[Vendor_ID],tbl_vendors[[#This Row],[Vendor_ID]])&gt;1</f>
        <v>0</v>
      </c>
      <c r="M580" t="b">
        <f>ISBLANK(tbl_vendors[[#This Row],[Vendor_ID]])</f>
        <v>0</v>
      </c>
      <c r="N580" t="b">
        <f>LEN(TRIM(tbl_vendors[[#This Row],[Vendor_Name]]))=0</f>
        <v>0</v>
      </c>
      <c r="O580" t="b">
        <f>LEN(TRIM(tbl_vendors[[#This Row],[Email]]))=0</f>
        <v>0</v>
      </c>
      <c r="P580" t="b">
        <f>OR(ISERROR(FIND("@",tbl_vendors[[#This Row],[Email]])),ISERROR(FIND(".",tbl_vendors[[#This Row],[Email]])))</f>
        <v>0</v>
      </c>
      <c r="Q580" t="b">
        <f>ISNA(MATCH(tbl_vendors[[#This Row],[Country]],tbl_country[country],0))</f>
        <v>0</v>
      </c>
      <c r="R580" t="b">
        <f>ISNA(MATCH(tbl_vendors[[#This Row],[Currency]],tbl_country[currency],0))</f>
        <v>0</v>
      </c>
      <c r="S580" t="b">
        <f>_xlfn.XLOOKUP(tbl_vendors[[#This Row],[Country]],tbl_country[country],tbl_country[currency],"NotFound")&lt;&gt;tbl_vendors[[#This Row],[Currency]]</f>
        <v>0</v>
      </c>
      <c r="T580" t="b">
        <f>ISNA(MATCH(tbl_vendors[[#This Row],[Payment_Terms]],tbl_payment_terms[Payment_Terms],0))</f>
        <v>0</v>
      </c>
      <c r="U580" t="b">
        <f>ISNA(MATCH(tbl_vendors[[#This Row],[Status]],tbl_status[valid_status]))</f>
        <v>0</v>
      </c>
      <c r="V580" t="b">
        <f ca="1">tbl_vendors[[#This Row],[Created_Date]]&gt;TODAY()</f>
        <v>0</v>
      </c>
      <c r="W580" t="b">
        <f>tbl_vendors[[#This Row],[Updated_Date]]&lt;tbl_vendors[[#This Row],[Created_Date]]</f>
        <v>0</v>
      </c>
      <c r="X580" t="b">
        <f>COUNTIF(tbl_vendors[Vendor_Name],tbl_vendors[[#This Row],[Vendor_Name]])&gt;1</f>
        <v>0</v>
      </c>
      <c r="Y580" s="14" cm="1">
        <f t="array" aca="1" ref="Y580" ca="1">IFERROR(SUM(L580:X580*1),4)</f>
        <v>0</v>
      </c>
      <c r="Z580" t="str">
        <f ca="1">IF(tbl_vendors[[#This Row],[error_count]]&gt;0,"FAIL","PASS")</f>
        <v>PASS</v>
      </c>
    </row>
    <row r="581" spans="1:26" x14ac:dyDescent="0.3">
      <c r="A581" t="s">
        <v>2332</v>
      </c>
      <c r="B581" t="s">
        <v>2333</v>
      </c>
      <c r="C581" t="s">
        <v>79</v>
      </c>
      <c r="D581" t="s">
        <v>2334</v>
      </c>
      <c r="E581" t="s">
        <v>39</v>
      </c>
      <c r="F581" t="s">
        <v>40</v>
      </c>
      <c r="G581" t="s">
        <v>2335</v>
      </c>
      <c r="H581" t="s">
        <v>47</v>
      </c>
      <c r="I581" t="s">
        <v>53</v>
      </c>
      <c r="J581" s="1">
        <v>44588</v>
      </c>
      <c r="K581" s="1">
        <v>45729</v>
      </c>
      <c r="L581" t="b">
        <f>COUNTIF(tbl_vendors[Vendor_ID],tbl_vendors[[#This Row],[Vendor_ID]])&gt;1</f>
        <v>0</v>
      </c>
      <c r="M581" t="b">
        <f>ISBLANK(tbl_vendors[[#This Row],[Vendor_ID]])</f>
        <v>0</v>
      </c>
      <c r="N581" t="b">
        <f>LEN(TRIM(tbl_vendors[[#This Row],[Vendor_Name]]))=0</f>
        <v>0</v>
      </c>
      <c r="O581" t="b">
        <f>LEN(TRIM(tbl_vendors[[#This Row],[Email]]))=0</f>
        <v>0</v>
      </c>
      <c r="P581" t="b">
        <f>OR(ISERROR(FIND("@",tbl_vendors[[#This Row],[Email]])),ISERROR(FIND(".",tbl_vendors[[#This Row],[Email]])))</f>
        <v>0</v>
      </c>
      <c r="Q581" t="b">
        <f>ISNA(MATCH(tbl_vendors[[#This Row],[Country]],tbl_country[country],0))</f>
        <v>0</v>
      </c>
      <c r="R581" t="b">
        <f>ISNA(MATCH(tbl_vendors[[#This Row],[Currency]],tbl_country[currency],0))</f>
        <v>0</v>
      </c>
      <c r="S581" t="b">
        <f>_xlfn.XLOOKUP(tbl_vendors[[#This Row],[Country]],tbl_country[country],tbl_country[currency],"NotFound")&lt;&gt;tbl_vendors[[#This Row],[Currency]]</f>
        <v>0</v>
      </c>
      <c r="T581" t="b">
        <f>ISNA(MATCH(tbl_vendors[[#This Row],[Payment_Terms]],tbl_payment_terms[Payment_Terms],0))</f>
        <v>0</v>
      </c>
      <c r="U581" t="b">
        <f>ISNA(MATCH(tbl_vendors[[#This Row],[Status]],tbl_status[valid_status]))</f>
        <v>1</v>
      </c>
      <c r="V581" t="b">
        <f ca="1">tbl_vendors[[#This Row],[Created_Date]]&gt;TODAY()</f>
        <v>0</v>
      </c>
      <c r="W581" t="b">
        <f>tbl_vendors[[#This Row],[Updated_Date]]&lt;tbl_vendors[[#This Row],[Created_Date]]</f>
        <v>0</v>
      </c>
      <c r="X581" t="b">
        <f>COUNTIF(tbl_vendors[Vendor_Name],tbl_vendors[[#This Row],[Vendor_Name]])&gt;1</f>
        <v>1</v>
      </c>
      <c r="Y581" s="14" cm="1">
        <f t="array" aca="1" ref="Y581" ca="1">IFERROR(SUM(L581:X581*1),4)</f>
        <v>2</v>
      </c>
      <c r="Z581" t="str">
        <f ca="1">IF(tbl_vendors[[#This Row],[error_count]]&gt;0,"FAIL","PASS")</f>
        <v>FAIL</v>
      </c>
    </row>
    <row r="582" spans="1:26" x14ac:dyDescent="0.3">
      <c r="A582" t="s">
        <v>2336</v>
      </c>
      <c r="B582" t="s">
        <v>2337</v>
      </c>
      <c r="C582" t="s">
        <v>72</v>
      </c>
      <c r="D582" t="s">
        <v>2338</v>
      </c>
      <c r="E582" t="s">
        <v>74</v>
      </c>
      <c r="F582" t="s">
        <v>23</v>
      </c>
      <c r="G582" t="s">
        <v>2339</v>
      </c>
      <c r="H582" t="s">
        <v>34</v>
      </c>
      <c r="I582" t="s">
        <v>53</v>
      </c>
      <c r="J582" s="1">
        <v>45782</v>
      </c>
      <c r="K582" s="1">
        <v>46146</v>
      </c>
      <c r="L582" t="b">
        <f>COUNTIF(tbl_vendors[Vendor_ID],tbl_vendors[[#This Row],[Vendor_ID]])&gt;1</f>
        <v>0</v>
      </c>
      <c r="M582" t="b">
        <f>ISBLANK(tbl_vendors[[#This Row],[Vendor_ID]])</f>
        <v>0</v>
      </c>
      <c r="N582" t="b">
        <f>LEN(TRIM(tbl_vendors[[#This Row],[Vendor_Name]]))=0</f>
        <v>0</v>
      </c>
      <c r="O582" t="b">
        <f>LEN(TRIM(tbl_vendors[[#This Row],[Email]]))=0</f>
        <v>0</v>
      </c>
      <c r="P582" t="b">
        <f>OR(ISERROR(FIND("@",tbl_vendors[[#This Row],[Email]])),ISERROR(FIND(".",tbl_vendors[[#This Row],[Email]])))</f>
        <v>0</v>
      </c>
      <c r="Q582" t="b">
        <f>ISNA(MATCH(tbl_vendors[[#This Row],[Country]],tbl_country[country],0))</f>
        <v>0</v>
      </c>
      <c r="R582" t="b">
        <f>ISNA(MATCH(tbl_vendors[[#This Row],[Currency]],tbl_country[currency],0))</f>
        <v>1</v>
      </c>
      <c r="S582" t="b">
        <f>_xlfn.XLOOKUP(tbl_vendors[[#This Row],[Country]],tbl_country[country],tbl_country[currency],"NotFound")&lt;&gt;tbl_vendors[[#This Row],[Currency]]</f>
        <v>1</v>
      </c>
      <c r="T582" t="b">
        <f>ISNA(MATCH(tbl_vendors[[#This Row],[Payment_Terms]],tbl_payment_terms[Payment_Terms],0))</f>
        <v>0</v>
      </c>
      <c r="U582" t="b">
        <f>ISNA(MATCH(tbl_vendors[[#This Row],[Status]],tbl_status[valid_status]))</f>
        <v>1</v>
      </c>
      <c r="V582" t="b">
        <f ca="1">tbl_vendors[[#This Row],[Created_Date]]&gt;TODAY()</f>
        <v>0</v>
      </c>
      <c r="W582" t="b">
        <f>tbl_vendors[[#This Row],[Updated_Date]]&lt;tbl_vendors[[#This Row],[Created_Date]]</f>
        <v>0</v>
      </c>
      <c r="X582" t="b">
        <f>COUNTIF(tbl_vendors[Vendor_Name],tbl_vendors[[#This Row],[Vendor_Name]])&gt;1</f>
        <v>0</v>
      </c>
      <c r="Y582" s="14" cm="1">
        <f t="array" aca="1" ref="Y582" ca="1">IFERROR(SUM(L582:X582*1),4)</f>
        <v>3</v>
      </c>
      <c r="Z582" t="str">
        <f ca="1">IF(tbl_vendors[[#This Row],[error_count]]&gt;0,"FAIL","PASS")</f>
        <v>FAIL</v>
      </c>
    </row>
    <row r="583" spans="1:26" x14ac:dyDescent="0.3">
      <c r="A583" t="s">
        <v>2340</v>
      </c>
      <c r="B583" t="s">
        <v>2341</v>
      </c>
      <c r="C583" t="s">
        <v>100</v>
      </c>
      <c r="D583" t="s">
        <v>2342</v>
      </c>
      <c r="E583" t="s">
        <v>39</v>
      </c>
      <c r="F583" t="s">
        <v>16</v>
      </c>
      <c r="G583" t="s">
        <v>2343</v>
      </c>
      <c r="H583" t="s">
        <v>69</v>
      </c>
      <c r="I583" t="s">
        <v>19</v>
      </c>
      <c r="J583" s="1">
        <v>46129</v>
      </c>
      <c r="K583" s="1">
        <v>46168</v>
      </c>
      <c r="L583" t="b">
        <f>COUNTIF(tbl_vendors[Vendor_ID],tbl_vendors[[#This Row],[Vendor_ID]])&gt;1</f>
        <v>0</v>
      </c>
      <c r="M583" t="b">
        <f>ISBLANK(tbl_vendors[[#This Row],[Vendor_ID]])</f>
        <v>0</v>
      </c>
      <c r="N583" t="b">
        <f>LEN(TRIM(tbl_vendors[[#This Row],[Vendor_Name]]))=0</f>
        <v>0</v>
      </c>
      <c r="O583" t="b">
        <f>LEN(TRIM(tbl_vendors[[#This Row],[Email]]))=0</f>
        <v>0</v>
      </c>
      <c r="P583" t="b">
        <f>OR(ISERROR(FIND("@",tbl_vendors[[#This Row],[Email]])),ISERROR(FIND(".",tbl_vendors[[#This Row],[Email]])))</f>
        <v>0</v>
      </c>
      <c r="Q583" t="b">
        <f>ISNA(MATCH(tbl_vendors[[#This Row],[Country]],tbl_country[country],0))</f>
        <v>0</v>
      </c>
      <c r="R583" t="b">
        <f>ISNA(MATCH(tbl_vendors[[#This Row],[Currency]],tbl_country[currency],0))</f>
        <v>0</v>
      </c>
      <c r="S583" t="b">
        <f>_xlfn.XLOOKUP(tbl_vendors[[#This Row],[Country]],tbl_country[country],tbl_country[currency],"NotFound")&lt;&gt;tbl_vendors[[#This Row],[Currency]]</f>
        <v>0</v>
      </c>
      <c r="T583" t="b">
        <f>ISNA(MATCH(tbl_vendors[[#This Row],[Payment_Terms]],tbl_payment_terms[Payment_Terms],0))</f>
        <v>0</v>
      </c>
      <c r="U583" t="b">
        <f>ISNA(MATCH(tbl_vendors[[#This Row],[Status]],tbl_status[valid_status]))</f>
        <v>0</v>
      </c>
      <c r="V583" t="b">
        <f ca="1">tbl_vendors[[#This Row],[Created_Date]]&gt;TODAY()</f>
        <v>0</v>
      </c>
      <c r="W583" t="b">
        <f>tbl_vendors[[#This Row],[Updated_Date]]&lt;tbl_vendors[[#This Row],[Created_Date]]</f>
        <v>0</v>
      </c>
      <c r="X583" t="b">
        <f>COUNTIF(tbl_vendors[Vendor_Name],tbl_vendors[[#This Row],[Vendor_Name]])&gt;1</f>
        <v>0</v>
      </c>
      <c r="Y583" s="14" cm="1">
        <f t="array" aca="1" ref="Y583" ca="1">IFERROR(SUM(L583:X583*1),4)</f>
        <v>0</v>
      </c>
      <c r="Z583" t="str">
        <f ca="1">IF(tbl_vendors[[#This Row],[error_count]]&gt;0,"FAIL","PASS")</f>
        <v>PASS</v>
      </c>
    </row>
    <row r="584" spans="1:26" x14ac:dyDescent="0.3">
      <c r="A584" t="s">
        <v>2344</v>
      </c>
      <c r="B584" t="s">
        <v>2345</v>
      </c>
      <c r="C584" t="s">
        <v>153</v>
      </c>
      <c r="D584" t="s">
        <v>2346</v>
      </c>
      <c r="E584" t="s">
        <v>155</v>
      </c>
      <c r="F584" t="s">
        <v>40</v>
      </c>
      <c r="G584" t="s">
        <v>2347</v>
      </c>
      <c r="H584" t="s">
        <v>69</v>
      </c>
      <c r="I584" t="s">
        <v>26</v>
      </c>
      <c r="J584" s="1">
        <v>46027</v>
      </c>
      <c r="K584" s="1">
        <v>46053</v>
      </c>
      <c r="L584" t="b">
        <f>COUNTIF(tbl_vendors[Vendor_ID],tbl_vendors[[#This Row],[Vendor_ID]])&gt;1</f>
        <v>0</v>
      </c>
      <c r="M584" t="b">
        <f>ISBLANK(tbl_vendors[[#This Row],[Vendor_ID]])</f>
        <v>0</v>
      </c>
      <c r="N584" t="b">
        <f>LEN(TRIM(tbl_vendors[[#This Row],[Vendor_Name]]))=0</f>
        <v>0</v>
      </c>
      <c r="O584" t="b">
        <f>LEN(TRIM(tbl_vendors[[#This Row],[Email]]))=0</f>
        <v>0</v>
      </c>
      <c r="P584" t="b">
        <f>OR(ISERROR(FIND("@",tbl_vendors[[#This Row],[Email]])),ISERROR(FIND(".",tbl_vendors[[#This Row],[Email]])))</f>
        <v>0</v>
      </c>
      <c r="Q584" t="b">
        <f>ISNA(MATCH(tbl_vendors[[#This Row],[Country]],tbl_country[country],0))</f>
        <v>0</v>
      </c>
      <c r="R584" t="b">
        <f>ISNA(MATCH(tbl_vendors[[#This Row],[Currency]],tbl_country[currency],0))</f>
        <v>0</v>
      </c>
      <c r="S584" t="b">
        <f>_xlfn.XLOOKUP(tbl_vendors[[#This Row],[Country]],tbl_country[country],tbl_country[currency],"NotFound")&lt;&gt;tbl_vendors[[#This Row],[Currency]]</f>
        <v>0</v>
      </c>
      <c r="T584" t="b">
        <f>ISNA(MATCH(tbl_vendors[[#This Row],[Payment_Terms]],tbl_payment_terms[Payment_Terms],0))</f>
        <v>0</v>
      </c>
      <c r="U584" t="b">
        <f>ISNA(MATCH(tbl_vendors[[#This Row],[Status]],tbl_status[valid_status]))</f>
        <v>0</v>
      </c>
      <c r="V584" t="b">
        <f ca="1">tbl_vendors[[#This Row],[Created_Date]]&gt;TODAY()</f>
        <v>0</v>
      </c>
      <c r="W584" t="b">
        <f>tbl_vendors[[#This Row],[Updated_Date]]&lt;tbl_vendors[[#This Row],[Created_Date]]</f>
        <v>0</v>
      </c>
      <c r="X584" t="b">
        <f>COUNTIF(tbl_vendors[Vendor_Name],tbl_vendors[[#This Row],[Vendor_Name]])&gt;1</f>
        <v>0</v>
      </c>
      <c r="Y584" s="14" cm="1">
        <f t="array" aca="1" ref="Y584" ca="1">IFERROR(SUM(L584:X584*1),4)</f>
        <v>0</v>
      </c>
      <c r="Z584" t="str">
        <f ca="1">IF(tbl_vendors[[#This Row],[error_count]]&gt;0,"FAIL","PASS")</f>
        <v>PASS</v>
      </c>
    </row>
    <row r="585" spans="1:26" x14ac:dyDescent="0.3">
      <c r="A585" t="s">
        <v>2348</v>
      </c>
      <c r="B585" t="s">
        <v>2349</v>
      </c>
      <c r="C585" t="s">
        <v>109</v>
      </c>
      <c r="D585" t="s">
        <v>2350</v>
      </c>
      <c r="E585" t="s">
        <v>39</v>
      </c>
      <c r="F585" t="s">
        <v>40</v>
      </c>
      <c r="G585" t="s">
        <v>2351</v>
      </c>
      <c r="H585" t="s">
        <v>18</v>
      </c>
      <c r="I585" t="s">
        <v>26</v>
      </c>
      <c r="J585" s="1">
        <v>45487</v>
      </c>
      <c r="K585" s="1">
        <v>45646</v>
      </c>
      <c r="L585" t="b">
        <f>COUNTIF(tbl_vendors[Vendor_ID],tbl_vendors[[#This Row],[Vendor_ID]])&gt;1</f>
        <v>0</v>
      </c>
      <c r="M585" t="b">
        <f>ISBLANK(tbl_vendors[[#This Row],[Vendor_ID]])</f>
        <v>0</v>
      </c>
      <c r="N585" t="b">
        <f>LEN(TRIM(tbl_vendors[[#This Row],[Vendor_Name]]))=0</f>
        <v>0</v>
      </c>
      <c r="O585" t="b">
        <f>LEN(TRIM(tbl_vendors[[#This Row],[Email]]))=0</f>
        <v>0</v>
      </c>
      <c r="P585" t="b">
        <f>OR(ISERROR(FIND("@",tbl_vendors[[#This Row],[Email]])),ISERROR(FIND(".",tbl_vendors[[#This Row],[Email]])))</f>
        <v>0</v>
      </c>
      <c r="Q585" t="b">
        <f>ISNA(MATCH(tbl_vendors[[#This Row],[Country]],tbl_country[country],0))</f>
        <v>0</v>
      </c>
      <c r="R585" t="b">
        <f>ISNA(MATCH(tbl_vendors[[#This Row],[Currency]],tbl_country[currency],0))</f>
        <v>0</v>
      </c>
      <c r="S585" t="b">
        <f>_xlfn.XLOOKUP(tbl_vendors[[#This Row],[Country]],tbl_country[country],tbl_country[currency],"NotFound")&lt;&gt;tbl_vendors[[#This Row],[Currency]]</f>
        <v>1</v>
      </c>
      <c r="T585" t="b">
        <f>ISNA(MATCH(tbl_vendors[[#This Row],[Payment_Terms]],tbl_payment_terms[Payment_Terms],0))</f>
        <v>0</v>
      </c>
      <c r="U585" t="b">
        <f>ISNA(MATCH(tbl_vendors[[#This Row],[Status]],tbl_status[valid_status]))</f>
        <v>0</v>
      </c>
      <c r="V585" t="b">
        <f ca="1">tbl_vendors[[#This Row],[Created_Date]]&gt;TODAY()</f>
        <v>0</v>
      </c>
      <c r="W585" t="b">
        <f>tbl_vendors[[#This Row],[Updated_Date]]&lt;tbl_vendors[[#This Row],[Created_Date]]</f>
        <v>0</v>
      </c>
      <c r="X585" t="b">
        <f>COUNTIF(tbl_vendors[Vendor_Name],tbl_vendors[[#This Row],[Vendor_Name]])&gt;1</f>
        <v>0</v>
      </c>
      <c r="Y585" s="14" cm="1">
        <f t="array" aca="1" ref="Y585" ca="1">IFERROR(SUM(L585:X585*1),4)</f>
        <v>1</v>
      </c>
      <c r="Z585" t="str">
        <f ca="1">IF(tbl_vendors[[#This Row],[error_count]]&gt;0,"FAIL","PASS")</f>
        <v>FAIL</v>
      </c>
    </row>
    <row r="586" spans="1:26" x14ac:dyDescent="0.3">
      <c r="A586" t="s">
        <v>2352</v>
      </c>
      <c r="B586" t="s">
        <v>2353</v>
      </c>
      <c r="C586" t="s">
        <v>56</v>
      </c>
      <c r="D586" t="s">
        <v>2354</v>
      </c>
      <c r="E586" t="s">
        <v>58</v>
      </c>
      <c r="F586" t="s">
        <v>23</v>
      </c>
      <c r="G586" t="s">
        <v>2355</v>
      </c>
      <c r="H586" t="s">
        <v>25</v>
      </c>
      <c r="I586" t="s">
        <v>53</v>
      </c>
      <c r="J586" s="1">
        <v>45995</v>
      </c>
      <c r="K586" s="1">
        <v>46003</v>
      </c>
      <c r="L586" t="b">
        <f>COUNTIF(tbl_vendors[Vendor_ID],tbl_vendors[[#This Row],[Vendor_ID]])&gt;1</f>
        <v>0</v>
      </c>
      <c r="M586" t="b">
        <f>ISBLANK(tbl_vendors[[#This Row],[Vendor_ID]])</f>
        <v>0</v>
      </c>
      <c r="N586" t="b">
        <f>LEN(TRIM(tbl_vendors[[#This Row],[Vendor_Name]]))=0</f>
        <v>0</v>
      </c>
      <c r="O586" t="b">
        <f>LEN(TRIM(tbl_vendors[[#This Row],[Email]]))=0</f>
        <v>0</v>
      </c>
      <c r="P586" t="b">
        <f>OR(ISERROR(FIND("@",tbl_vendors[[#This Row],[Email]])),ISERROR(FIND(".",tbl_vendors[[#This Row],[Email]])))</f>
        <v>0</v>
      </c>
      <c r="Q586" t="b">
        <f>ISNA(MATCH(tbl_vendors[[#This Row],[Country]],tbl_country[country],0))</f>
        <v>0</v>
      </c>
      <c r="R586" t="b">
        <f>ISNA(MATCH(tbl_vendors[[#This Row],[Currency]],tbl_country[currency],0))</f>
        <v>0</v>
      </c>
      <c r="S586" t="b">
        <f>_xlfn.XLOOKUP(tbl_vendors[[#This Row],[Country]],tbl_country[country],tbl_country[currency],"NotFound")&lt;&gt;tbl_vendors[[#This Row],[Currency]]</f>
        <v>0</v>
      </c>
      <c r="T586" t="b">
        <f>ISNA(MATCH(tbl_vendors[[#This Row],[Payment_Terms]],tbl_payment_terms[Payment_Terms],0))</f>
        <v>0</v>
      </c>
      <c r="U586" t="b">
        <f>ISNA(MATCH(tbl_vendors[[#This Row],[Status]],tbl_status[valid_status]))</f>
        <v>1</v>
      </c>
      <c r="V586" t="b">
        <f ca="1">tbl_vendors[[#This Row],[Created_Date]]&gt;TODAY()</f>
        <v>0</v>
      </c>
      <c r="W586" t="b">
        <f>tbl_vendors[[#This Row],[Updated_Date]]&lt;tbl_vendors[[#This Row],[Created_Date]]</f>
        <v>0</v>
      </c>
      <c r="X586" t="b">
        <f>COUNTIF(tbl_vendors[Vendor_Name],tbl_vendors[[#This Row],[Vendor_Name]])&gt;1</f>
        <v>0</v>
      </c>
      <c r="Y586" s="14" cm="1">
        <f t="array" aca="1" ref="Y586" ca="1">IFERROR(SUM(L586:X586*1),4)</f>
        <v>1</v>
      </c>
      <c r="Z586" t="str">
        <f ca="1">IF(tbl_vendors[[#This Row],[error_count]]&gt;0,"FAIL","PASS")</f>
        <v>FAIL</v>
      </c>
    </row>
    <row r="587" spans="1:26" x14ac:dyDescent="0.3">
      <c r="A587" t="s">
        <v>2356</v>
      </c>
      <c r="B587" t="s">
        <v>2357</v>
      </c>
      <c r="C587" t="s">
        <v>153</v>
      </c>
      <c r="D587" t="s">
        <v>2358</v>
      </c>
      <c r="E587" t="s">
        <v>155</v>
      </c>
      <c r="F587" t="s">
        <v>32</v>
      </c>
      <c r="G587" t="s">
        <v>2359</v>
      </c>
      <c r="H587" t="s">
        <v>52</v>
      </c>
      <c r="I587" t="s">
        <v>19</v>
      </c>
      <c r="J587" s="1">
        <v>44919</v>
      </c>
      <c r="K587" s="1">
        <v>45551</v>
      </c>
      <c r="L587" t="b">
        <f>COUNTIF(tbl_vendors[Vendor_ID],tbl_vendors[[#This Row],[Vendor_ID]])&gt;1</f>
        <v>0</v>
      </c>
      <c r="M587" t="b">
        <f>ISBLANK(tbl_vendors[[#This Row],[Vendor_ID]])</f>
        <v>0</v>
      </c>
      <c r="N587" t="b">
        <f>LEN(TRIM(tbl_vendors[[#This Row],[Vendor_Name]]))=0</f>
        <v>0</v>
      </c>
      <c r="O587" t="b">
        <f>LEN(TRIM(tbl_vendors[[#This Row],[Email]]))=0</f>
        <v>0</v>
      </c>
      <c r="P587" t="b">
        <f>OR(ISERROR(FIND("@",tbl_vendors[[#This Row],[Email]])),ISERROR(FIND(".",tbl_vendors[[#This Row],[Email]])))</f>
        <v>0</v>
      </c>
      <c r="Q587" t="b">
        <f>ISNA(MATCH(tbl_vendors[[#This Row],[Country]],tbl_country[country],0))</f>
        <v>0</v>
      </c>
      <c r="R587" t="b">
        <f>ISNA(MATCH(tbl_vendors[[#This Row],[Currency]],tbl_country[currency],0))</f>
        <v>0</v>
      </c>
      <c r="S587" t="b">
        <f>_xlfn.XLOOKUP(tbl_vendors[[#This Row],[Country]],tbl_country[country],tbl_country[currency],"NotFound")&lt;&gt;tbl_vendors[[#This Row],[Currency]]</f>
        <v>0</v>
      </c>
      <c r="T587" t="b">
        <f>ISNA(MATCH(tbl_vendors[[#This Row],[Payment_Terms]],tbl_payment_terms[Payment_Terms],0))</f>
        <v>0</v>
      </c>
      <c r="U587" t="b">
        <f>ISNA(MATCH(tbl_vendors[[#This Row],[Status]],tbl_status[valid_status]))</f>
        <v>0</v>
      </c>
      <c r="V587" t="b">
        <f ca="1">tbl_vendors[[#This Row],[Created_Date]]&gt;TODAY()</f>
        <v>0</v>
      </c>
      <c r="W587" t="b">
        <f>tbl_vendors[[#This Row],[Updated_Date]]&lt;tbl_vendors[[#This Row],[Created_Date]]</f>
        <v>0</v>
      </c>
      <c r="X587" t="b">
        <f>COUNTIF(tbl_vendors[Vendor_Name],tbl_vendors[[#This Row],[Vendor_Name]])&gt;1</f>
        <v>0</v>
      </c>
      <c r="Y587" s="14" cm="1">
        <f t="array" aca="1" ref="Y587" ca="1">IFERROR(SUM(L587:X587*1),4)</f>
        <v>0</v>
      </c>
      <c r="Z587" t="str">
        <f ca="1">IF(tbl_vendors[[#This Row],[error_count]]&gt;0,"FAIL","PASS")</f>
        <v>PASS</v>
      </c>
    </row>
    <row r="588" spans="1:26" x14ac:dyDescent="0.3">
      <c r="A588" t="s">
        <v>2360</v>
      </c>
      <c r="B588" t="s">
        <v>2361</v>
      </c>
      <c r="C588" t="s">
        <v>100</v>
      </c>
      <c r="D588" t="s">
        <v>2362</v>
      </c>
      <c r="E588" t="s">
        <v>39</v>
      </c>
      <c r="F588" t="s">
        <v>32</v>
      </c>
      <c r="G588" t="s">
        <v>2363</v>
      </c>
      <c r="H588" t="s">
        <v>34</v>
      </c>
      <c r="I588" t="s">
        <v>19</v>
      </c>
      <c r="J588" s="1">
        <v>45228</v>
      </c>
      <c r="K588" s="1">
        <v>45900</v>
      </c>
      <c r="L588" t="b">
        <f>COUNTIF(tbl_vendors[Vendor_ID],tbl_vendors[[#This Row],[Vendor_ID]])&gt;1</f>
        <v>0</v>
      </c>
      <c r="M588" t="b">
        <f>ISBLANK(tbl_vendors[[#This Row],[Vendor_ID]])</f>
        <v>0</v>
      </c>
      <c r="N588" t="b">
        <f>LEN(TRIM(tbl_vendors[[#This Row],[Vendor_Name]]))=0</f>
        <v>0</v>
      </c>
      <c r="O588" t="b">
        <f>LEN(TRIM(tbl_vendors[[#This Row],[Email]]))=0</f>
        <v>0</v>
      </c>
      <c r="P588" t="b">
        <f>OR(ISERROR(FIND("@",tbl_vendors[[#This Row],[Email]])),ISERROR(FIND(".",tbl_vendors[[#This Row],[Email]])))</f>
        <v>0</v>
      </c>
      <c r="Q588" t="b">
        <f>ISNA(MATCH(tbl_vendors[[#This Row],[Country]],tbl_country[country],0))</f>
        <v>0</v>
      </c>
      <c r="R588" t="b">
        <f>ISNA(MATCH(tbl_vendors[[#This Row],[Currency]],tbl_country[currency],0))</f>
        <v>0</v>
      </c>
      <c r="S588" t="b">
        <f>_xlfn.XLOOKUP(tbl_vendors[[#This Row],[Country]],tbl_country[country],tbl_country[currency],"NotFound")&lt;&gt;tbl_vendors[[#This Row],[Currency]]</f>
        <v>0</v>
      </c>
      <c r="T588" t="b">
        <f>ISNA(MATCH(tbl_vendors[[#This Row],[Payment_Terms]],tbl_payment_terms[Payment_Terms],0))</f>
        <v>0</v>
      </c>
      <c r="U588" t="b">
        <f>ISNA(MATCH(tbl_vendors[[#This Row],[Status]],tbl_status[valid_status]))</f>
        <v>0</v>
      </c>
      <c r="V588" t="b">
        <f ca="1">tbl_vendors[[#This Row],[Created_Date]]&gt;TODAY()</f>
        <v>0</v>
      </c>
      <c r="W588" t="b">
        <f>tbl_vendors[[#This Row],[Updated_Date]]&lt;tbl_vendors[[#This Row],[Created_Date]]</f>
        <v>0</v>
      </c>
      <c r="X588" t="b">
        <f>COUNTIF(tbl_vendors[Vendor_Name],tbl_vendors[[#This Row],[Vendor_Name]])&gt;1</f>
        <v>0</v>
      </c>
      <c r="Y588" s="14" cm="1">
        <f t="array" aca="1" ref="Y588" ca="1">IFERROR(SUM(L588:X588*1),4)</f>
        <v>0</v>
      </c>
      <c r="Z588" t="str">
        <f ca="1">IF(tbl_vendors[[#This Row],[error_count]]&gt;0,"FAIL","PASS")</f>
        <v>PASS</v>
      </c>
    </row>
    <row r="589" spans="1:26" x14ac:dyDescent="0.3">
      <c r="A589" t="s">
        <v>2364</v>
      </c>
      <c r="B589" t="s">
        <v>2365</v>
      </c>
      <c r="C589" t="s">
        <v>56</v>
      </c>
      <c r="D589" t="s">
        <v>2366</v>
      </c>
      <c r="E589" t="s">
        <v>58</v>
      </c>
      <c r="F589" t="s">
        <v>40</v>
      </c>
      <c r="G589" t="s">
        <v>2367</v>
      </c>
      <c r="H589" t="s">
        <v>47</v>
      </c>
      <c r="I589" t="s">
        <v>19</v>
      </c>
      <c r="J589" s="1">
        <v>45061</v>
      </c>
      <c r="K589" s="1">
        <v>45321</v>
      </c>
      <c r="L589" t="b">
        <f>COUNTIF(tbl_vendors[Vendor_ID],tbl_vendors[[#This Row],[Vendor_ID]])&gt;1</f>
        <v>0</v>
      </c>
      <c r="M589" t="b">
        <f>ISBLANK(tbl_vendors[[#This Row],[Vendor_ID]])</f>
        <v>0</v>
      </c>
      <c r="N589" t="b">
        <f>LEN(TRIM(tbl_vendors[[#This Row],[Vendor_Name]]))=0</f>
        <v>0</v>
      </c>
      <c r="O589" t="b">
        <f>LEN(TRIM(tbl_vendors[[#This Row],[Email]]))=0</f>
        <v>0</v>
      </c>
      <c r="P589" t="b">
        <f>OR(ISERROR(FIND("@",tbl_vendors[[#This Row],[Email]])),ISERROR(FIND(".",tbl_vendors[[#This Row],[Email]])))</f>
        <v>0</v>
      </c>
      <c r="Q589" t="b">
        <f>ISNA(MATCH(tbl_vendors[[#This Row],[Country]],tbl_country[country],0))</f>
        <v>0</v>
      </c>
      <c r="R589" t="b">
        <f>ISNA(MATCH(tbl_vendors[[#This Row],[Currency]],tbl_country[currency],0))</f>
        <v>0</v>
      </c>
      <c r="S589" t="b">
        <f>_xlfn.XLOOKUP(tbl_vendors[[#This Row],[Country]],tbl_country[country],tbl_country[currency],"NotFound")&lt;&gt;tbl_vendors[[#This Row],[Currency]]</f>
        <v>0</v>
      </c>
      <c r="T589" t="b">
        <f>ISNA(MATCH(tbl_vendors[[#This Row],[Payment_Terms]],tbl_payment_terms[Payment_Terms],0))</f>
        <v>0</v>
      </c>
      <c r="U589" t="b">
        <f>ISNA(MATCH(tbl_vendors[[#This Row],[Status]],tbl_status[valid_status]))</f>
        <v>0</v>
      </c>
      <c r="V589" t="b">
        <f ca="1">tbl_vendors[[#This Row],[Created_Date]]&gt;TODAY()</f>
        <v>0</v>
      </c>
      <c r="W589" t="b">
        <f>tbl_vendors[[#This Row],[Updated_Date]]&lt;tbl_vendors[[#This Row],[Created_Date]]</f>
        <v>0</v>
      </c>
      <c r="X589" t="b">
        <f>COUNTIF(tbl_vendors[Vendor_Name],tbl_vendors[[#This Row],[Vendor_Name]])&gt;1</f>
        <v>0</v>
      </c>
      <c r="Y589" s="14" cm="1">
        <f t="array" aca="1" ref="Y589" ca="1">IFERROR(SUM(L589:X589*1),4)</f>
        <v>0</v>
      </c>
      <c r="Z589" t="str">
        <f ca="1">IF(tbl_vendors[[#This Row],[error_count]]&gt;0,"FAIL","PASS")</f>
        <v>PASS</v>
      </c>
    </row>
    <row r="590" spans="1:26" x14ac:dyDescent="0.3">
      <c r="A590" t="s">
        <v>2368</v>
      </c>
      <c r="B590" t="s">
        <v>2369</v>
      </c>
      <c r="C590" t="s">
        <v>66</v>
      </c>
      <c r="D590" t="s">
        <v>2370</v>
      </c>
      <c r="E590" t="s">
        <v>67</v>
      </c>
      <c r="F590" t="s">
        <v>16</v>
      </c>
      <c r="G590" t="s">
        <v>2371</v>
      </c>
      <c r="H590" t="s">
        <v>25</v>
      </c>
      <c r="I590" t="s">
        <v>26</v>
      </c>
      <c r="J590" s="1">
        <v>44842</v>
      </c>
      <c r="K590" s="1">
        <v>45556</v>
      </c>
      <c r="L590" t="b">
        <f>COUNTIF(tbl_vendors[Vendor_ID],tbl_vendors[[#This Row],[Vendor_ID]])&gt;1</f>
        <v>0</v>
      </c>
      <c r="M590" t="b">
        <f>ISBLANK(tbl_vendors[[#This Row],[Vendor_ID]])</f>
        <v>0</v>
      </c>
      <c r="N590" t="b">
        <f>LEN(TRIM(tbl_vendors[[#This Row],[Vendor_Name]]))=0</f>
        <v>0</v>
      </c>
      <c r="O590" t="b">
        <f>LEN(TRIM(tbl_vendors[[#This Row],[Email]]))=0</f>
        <v>0</v>
      </c>
      <c r="P590" t="b">
        <f>OR(ISERROR(FIND("@",tbl_vendors[[#This Row],[Email]])),ISERROR(FIND(".",tbl_vendors[[#This Row],[Email]])))</f>
        <v>0</v>
      </c>
      <c r="Q590" t="b">
        <f>ISNA(MATCH(tbl_vendors[[#This Row],[Country]],tbl_country[country],0))</f>
        <v>0</v>
      </c>
      <c r="R590" t="b">
        <f>ISNA(MATCH(tbl_vendors[[#This Row],[Currency]],tbl_country[currency],0))</f>
        <v>0</v>
      </c>
      <c r="S590" t="b">
        <f>_xlfn.XLOOKUP(tbl_vendors[[#This Row],[Country]],tbl_country[country],tbl_country[currency],"NotFound")&lt;&gt;tbl_vendors[[#This Row],[Currency]]</f>
        <v>0</v>
      </c>
      <c r="T590" t="b">
        <f>ISNA(MATCH(tbl_vendors[[#This Row],[Payment_Terms]],tbl_payment_terms[Payment_Terms],0))</f>
        <v>0</v>
      </c>
      <c r="U590" t="b">
        <f>ISNA(MATCH(tbl_vendors[[#This Row],[Status]],tbl_status[valid_status]))</f>
        <v>0</v>
      </c>
      <c r="V590" t="b">
        <f ca="1">tbl_vendors[[#This Row],[Created_Date]]&gt;TODAY()</f>
        <v>0</v>
      </c>
      <c r="W590" t="b">
        <f>tbl_vendors[[#This Row],[Updated_Date]]&lt;tbl_vendors[[#This Row],[Created_Date]]</f>
        <v>0</v>
      </c>
      <c r="X590" t="b">
        <f>COUNTIF(tbl_vendors[Vendor_Name],tbl_vendors[[#This Row],[Vendor_Name]])&gt;1</f>
        <v>0</v>
      </c>
      <c r="Y590" s="14" cm="1">
        <f t="array" aca="1" ref="Y590" ca="1">IFERROR(SUM(L590:X590*1),4)</f>
        <v>0</v>
      </c>
      <c r="Z590" t="str">
        <f ca="1">IF(tbl_vendors[[#This Row],[error_count]]&gt;0,"FAIL","PASS")</f>
        <v>PASS</v>
      </c>
    </row>
    <row r="591" spans="1:26" x14ac:dyDescent="0.3">
      <c r="A591" t="s">
        <v>2372</v>
      </c>
      <c r="B591" t="s">
        <v>2373</v>
      </c>
      <c r="C591" t="s">
        <v>29</v>
      </c>
      <c r="D591" t="s">
        <v>2374</v>
      </c>
      <c r="E591" t="s">
        <v>31</v>
      </c>
      <c r="F591" t="s">
        <v>32</v>
      </c>
      <c r="H591" t="s">
        <v>18</v>
      </c>
      <c r="I591" t="s">
        <v>19</v>
      </c>
      <c r="J591" s="1">
        <v>45477</v>
      </c>
      <c r="K591" s="1">
        <v>45877</v>
      </c>
      <c r="L591" t="b">
        <f>COUNTIF(tbl_vendors[Vendor_ID],tbl_vendors[[#This Row],[Vendor_ID]])&gt;1</f>
        <v>0</v>
      </c>
      <c r="M591" t="b">
        <f>ISBLANK(tbl_vendors[[#This Row],[Vendor_ID]])</f>
        <v>0</v>
      </c>
      <c r="N591" t="b">
        <f>LEN(TRIM(tbl_vendors[[#This Row],[Vendor_Name]]))=0</f>
        <v>0</v>
      </c>
      <c r="O591" t="b">
        <f>LEN(TRIM(tbl_vendors[[#This Row],[Email]]))=0</f>
        <v>1</v>
      </c>
      <c r="P591" t="b">
        <f>OR(ISERROR(FIND("@",tbl_vendors[[#This Row],[Email]])),ISERROR(FIND(".",tbl_vendors[[#This Row],[Email]])))</f>
        <v>1</v>
      </c>
      <c r="Q591" t="b">
        <f>ISNA(MATCH(tbl_vendors[[#This Row],[Country]],tbl_country[country],0))</f>
        <v>0</v>
      </c>
      <c r="R591" t="b">
        <f>ISNA(MATCH(tbl_vendors[[#This Row],[Currency]],tbl_country[currency],0))</f>
        <v>0</v>
      </c>
      <c r="S591" t="b">
        <f>_xlfn.XLOOKUP(tbl_vendors[[#This Row],[Country]],tbl_country[country],tbl_country[currency],"NotFound")&lt;&gt;tbl_vendors[[#This Row],[Currency]]</f>
        <v>0</v>
      </c>
      <c r="T591" t="b">
        <f>ISNA(MATCH(tbl_vendors[[#This Row],[Payment_Terms]],tbl_payment_terms[Payment_Terms],0))</f>
        <v>0</v>
      </c>
      <c r="U591" t="b">
        <f>ISNA(MATCH(tbl_vendors[[#This Row],[Status]],tbl_status[valid_status]))</f>
        <v>0</v>
      </c>
      <c r="V591" t="b">
        <f ca="1">tbl_vendors[[#This Row],[Created_Date]]&gt;TODAY()</f>
        <v>0</v>
      </c>
      <c r="W591" t="b">
        <f>tbl_vendors[[#This Row],[Updated_Date]]&lt;tbl_vendors[[#This Row],[Created_Date]]</f>
        <v>0</v>
      </c>
      <c r="X591" t="b">
        <f>COUNTIF(tbl_vendors[Vendor_Name],tbl_vendors[[#This Row],[Vendor_Name]])&gt;1</f>
        <v>0</v>
      </c>
      <c r="Y591" s="14" cm="1">
        <f t="array" aca="1" ref="Y591" ca="1">IFERROR(SUM(L591:X591*1),4)</f>
        <v>2</v>
      </c>
      <c r="Z591" t="str">
        <f ca="1">IF(tbl_vendors[[#This Row],[error_count]]&gt;0,"FAIL","PASS")</f>
        <v>FAIL</v>
      </c>
    </row>
    <row r="592" spans="1:26" x14ac:dyDescent="0.3">
      <c r="A592" t="s">
        <v>2375</v>
      </c>
      <c r="B592" t="s">
        <v>2376</v>
      </c>
      <c r="C592" t="s">
        <v>13</v>
      </c>
      <c r="D592" t="s">
        <v>2377</v>
      </c>
      <c r="E592" t="s">
        <v>15</v>
      </c>
      <c r="F592" t="s">
        <v>16</v>
      </c>
      <c r="G592" t="s">
        <v>2378</v>
      </c>
      <c r="H592" t="s">
        <v>34</v>
      </c>
      <c r="I592" t="s">
        <v>26</v>
      </c>
      <c r="J592" s="1">
        <v>45106</v>
      </c>
      <c r="K592" s="1">
        <v>45824</v>
      </c>
      <c r="L592" t="b">
        <f>COUNTIF(tbl_vendors[Vendor_ID],tbl_vendors[[#This Row],[Vendor_ID]])&gt;1</f>
        <v>0</v>
      </c>
      <c r="M592" t="b">
        <f>ISBLANK(tbl_vendors[[#This Row],[Vendor_ID]])</f>
        <v>0</v>
      </c>
      <c r="N592" t="b">
        <f>LEN(TRIM(tbl_vendors[[#This Row],[Vendor_Name]]))=0</f>
        <v>0</v>
      </c>
      <c r="O592" t="b">
        <f>LEN(TRIM(tbl_vendors[[#This Row],[Email]]))=0</f>
        <v>0</v>
      </c>
      <c r="P592" t="b">
        <f>OR(ISERROR(FIND("@",tbl_vendors[[#This Row],[Email]])),ISERROR(FIND(".",tbl_vendors[[#This Row],[Email]])))</f>
        <v>0</v>
      </c>
      <c r="Q592" t="b">
        <f>ISNA(MATCH(tbl_vendors[[#This Row],[Country]],tbl_country[country],0))</f>
        <v>0</v>
      </c>
      <c r="R592" t="b">
        <f>ISNA(MATCH(tbl_vendors[[#This Row],[Currency]],tbl_country[currency],0))</f>
        <v>1</v>
      </c>
      <c r="S592" t="b">
        <f>_xlfn.XLOOKUP(tbl_vendors[[#This Row],[Country]],tbl_country[country],tbl_country[currency],"NotFound")&lt;&gt;tbl_vendors[[#This Row],[Currency]]</f>
        <v>1</v>
      </c>
      <c r="T592" t="b">
        <f>ISNA(MATCH(tbl_vendors[[#This Row],[Payment_Terms]],tbl_payment_terms[Payment_Terms],0))</f>
        <v>0</v>
      </c>
      <c r="U592" t="b">
        <f>ISNA(MATCH(tbl_vendors[[#This Row],[Status]],tbl_status[valid_status]))</f>
        <v>0</v>
      </c>
      <c r="V592" t="b">
        <f ca="1">tbl_vendors[[#This Row],[Created_Date]]&gt;TODAY()</f>
        <v>0</v>
      </c>
      <c r="W592" t="b">
        <f>tbl_vendors[[#This Row],[Updated_Date]]&lt;tbl_vendors[[#This Row],[Created_Date]]</f>
        <v>0</v>
      </c>
      <c r="X592" t="b">
        <f>COUNTIF(tbl_vendors[Vendor_Name],tbl_vendors[[#This Row],[Vendor_Name]])&gt;1</f>
        <v>0</v>
      </c>
      <c r="Y592" s="14" cm="1">
        <f t="array" aca="1" ref="Y592" ca="1">IFERROR(SUM(L592:X592*1),4)</f>
        <v>2</v>
      </c>
      <c r="Z592" t="str">
        <f ca="1">IF(tbl_vendors[[#This Row],[error_count]]&gt;0,"FAIL","PASS")</f>
        <v>FAIL</v>
      </c>
    </row>
    <row r="593" spans="1:26" x14ac:dyDescent="0.3">
      <c r="A593" t="s">
        <v>2379</v>
      </c>
      <c r="B593" t="s">
        <v>2380</v>
      </c>
      <c r="C593" t="s">
        <v>72</v>
      </c>
      <c r="D593" t="s">
        <v>2381</v>
      </c>
      <c r="E593" t="s">
        <v>74</v>
      </c>
      <c r="F593" t="s">
        <v>75</v>
      </c>
      <c r="G593" t="s">
        <v>2382</v>
      </c>
      <c r="H593" t="s">
        <v>25</v>
      </c>
      <c r="I593" t="s">
        <v>53</v>
      </c>
      <c r="J593" s="1">
        <v>45344</v>
      </c>
      <c r="K593" s="1">
        <v>45836</v>
      </c>
      <c r="L593" t="b">
        <f>COUNTIF(tbl_vendors[Vendor_ID],tbl_vendors[[#This Row],[Vendor_ID]])&gt;1</f>
        <v>0</v>
      </c>
      <c r="M593" t="b">
        <f>ISBLANK(tbl_vendors[[#This Row],[Vendor_ID]])</f>
        <v>0</v>
      </c>
      <c r="N593" t="b">
        <f>LEN(TRIM(tbl_vendors[[#This Row],[Vendor_Name]]))=0</f>
        <v>0</v>
      </c>
      <c r="O593" t="b">
        <f>LEN(TRIM(tbl_vendors[[#This Row],[Email]]))=0</f>
        <v>0</v>
      </c>
      <c r="P593" t="b">
        <f>OR(ISERROR(FIND("@",tbl_vendors[[#This Row],[Email]])),ISERROR(FIND(".",tbl_vendors[[#This Row],[Email]])))</f>
        <v>0</v>
      </c>
      <c r="Q593" t="b">
        <f>ISNA(MATCH(tbl_vendors[[#This Row],[Country]],tbl_country[country],0))</f>
        <v>0</v>
      </c>
      <c r="R593" t="b">
        <f>ISNA(MATCH(tbl_vendors[[#This Row],[Currency]],tbl_country[currency],0))</f>
        <v>1</v>
      </c>
      <c r="S593" t="b">
        <f>_xlfn.XLOOKUP(tbl_vendors[[#This Row],[Country]],tbl_country[country],tbl_country[currency],"NotFound")&lt;&gt;tbl_vendors[[#This Row],[Currency]]</f>
        <v>1</v>
      </c>
      <c r="T593" t="b">
        <f>ISNA(MATCH(tbl_vendors[[#This Row],[Payment_Terms]],tbl_payment_terms[Payment_Terms],0))</f>
        <v>0</v>
      </c>
      <c r="U593" t="b">
        <f>ISNA(MATCH(tbl_vendors[[#This Row],[Status]],tbl_status[valid_status]))</f>
        <v>1</v>
      </c>
      <c r="V593" t="b">
        <f ca="1">tbl_vendors[[#This Row],[Created_Date]]&gt;TODAY()</f>
        <v>0</v>
      </c>
      <c r="W593" t="b">
        <f>tbl_vendors[[#This Row],[Updated_Date]]&lt;tbl_vendors[[#This Row],[Created_Date]]</f>
        <v>0</v>
      </c>
      <c r="X593" t="b">
        <f>COUNTIF(tbl_vendors[Vendor_Name],tbl_vendors[[#This Row],[Vendor_Name]])&gt;1</f>
        <v>0</v>
      </c>
      <c r="Y593" s="14" cm="1">
        <f t="array" aca="1" ref="Y593" ca="1">IFERROR(SUM(L593:X593*1),4)</f>
        <v>3</v>
      </c>
      <c r="Z593" t="str">
        <f ca="1">IF(tbl_vendors[[#This Row],[error_count]]&gt;0,"FAIL","PASS")</f>
        <v>FAIL</v>
      </c>
    </row>
    <row r="594" spans="1:26" x14ac:dyDescent="0.3">
      <c r="A594" t="s">
        <v>2383</v>
      </c>
      <c r="B594" t="s">
        <v>2384</v>
      </c>
      <c r="C594" t="s">
        <v>29</v>
      </c>
      <c r="D594" t="s">
        <v>2385</v>
      </c>
      <c r="E594" t="s">
        <v>31</v>
      </c>
      <c r="F594" t="s">
        <v>40</v>
      </c>
      <c r="G594" t="s">
        <v>2386</v>
      </c>
      <c r="H594" t="s">
        <v>52</v>
      </c>
      <c r="I594" t="s">
        <v>19</v>
      </c>
      <c r="J594" s="1">
        <v>45274</v>
      </c>
      <c r="K594" s="1">
        <v>45507</v>
      </c>
      <c r="L594" t="b">
        <f>COUNTIF(tbl_vendors[Vendor_ID],tbl_vendors[[#This Row],[Vendor_ID]])&gt;1</f>
        <v>0</v>
      </c>
      <c r="M594" t="b">
        <f>ISBLANK(tbl_vendors[[#This Row],[Vendor_ID]])</f>
        <v>0</v>
      </c>
      <c r="N594" t="b">
        <f>LEN(TRIM(tbl_vendors[[#This Row],[Vendor_Name]]))=0</f>
        <v>0</v>
      </c>
      <c r="O594" t="b">
        <f>LEN(TRIM(tbl_vendors[[#This Row],[Email]]))=0</f>
        <v>0</v>
      </c>
      <c r="P594" t="b">
        <f>OR(ISERROR(FIND("@",tbl_vendors[[#This Row],[Email]])),ISERROR(FIND(".",tbl_vendors[[#This Row],[Email]])))</f>
        <v>0</v>
      </c>
      <c r="Q594" t="b">
        <f>ISNA(MATCH(tbl_vendors[[#This Row],[Country]],tbl_country[country],0))</f>
        <v>0</v>
      </c>
      <c r="R594" t="b">
        <f>ISNA(MATCH(tbl_vendors[[#This Row],[Currency]],tbl_country[currency],0))</f>
        <v>0</v>
      </c>
      <c r="S594" t="b">
        <f>_xlfn.XLOOKUP(tbl_vendors[[#This Row],[Country]],tbl_country[country],tbl_country[currency],"NotFound")&lt;&gt;tbl_vendors[[#This Row],[Currency]]</f>
        <v>0</v>
      </c>
      <c r="T594" t="b">
        <f>ISNA(MATCH(tbl_vendors[[#This Row],[Payment_Terms]],tbl_payment_terms[Payment_Terms],0))</f>
        <v>0</v>
      </c>
      <c r="U594" t="b">
        <f>ISNA(MATCH(tbl_vendors[[#This Row],[Status]],tbl_status[valid_status]))</f>
        <v>0</v>
      </c>
      <c r="V594" t="b">
        <f ca="1">tbl_vendors[[#This Row],[Created_Date]]&gt;TODAY()</f>
        <v>0</v>
      </c>
      <c r="W594" t="b">
        <f>tbl_vendors[[#This Row],[Updated_Date]]&lt;tbl_vendors[[#This Row],[Created_Date]]</f>
        <v>0</v>
      </c>
      <c r="X594" t="b">
        <f>COUNTIF(tbl_vendors[Vendor_Name],tbl_vendors[[#This Row],[Vendor_Name]])&gt;1</f>
        <v>0</v>
      </c>
      <c r="Y594" s="14" cm="1">
        <f t="array" aca="1" ref="Y594" ca="1">IFERROR(SUM(L594:X594*1),4)</f>
        <v>0</v>
      </c>
      <c r="Z594" t="str">
        <f ca="1">IF(tbl_vendors[[#This Row],[error_count]]&gt;0,"FAIL","PASS")</f>
        <v>PASS</v>
      </c>
    </row>
    <row r="595" spans="1:26" x14ac:dyDescent="0.3">
      <c r="A595" t="s">
        <v>2387</v>
      </c>
      <c r="B595" t="s">
        <v>2388</v>
      </c>
      <c r="C595" t="s">
        <v>13</v>
      </c>
      <c r="D595" t="s">
        <v>2389</v>
      </c>
      <c r="E595" t="s">
        <v>15</v>
      </c>
      <c r="F595" t="s">
        <v>23</v>
      </c>
      <c r="G595" t="s">
        <v>2390</v>
      </c>
      <c r="H595" t="s">
        <v>47</v>
      </c>
      <c r="I595" t="s">
        <v>53</v>
      </c>
      <c r="J595" s="1">
        <v>45418</v>
      </c>
      <c r="K595" s="1">
        <v>46043</v>
      </c>
      <c r="L595" t="b">
        <f>COUNTIF(tbl_vendors[Vendor_ID],tbl_vendors[[#This Row],[Vendor_ID]])&gt;1</f>
        <v>0</v>
      </c>
      <c r="M595" t="b">
        <f>ISBLANK(tbl_vendors[[#This Row],[Vendor_ID]])</f>
        <v>0</v>
      </c>
      <c r="N595" t="b">
        <f>LEN(TRIM(tbl_vendors[[#This Row],[Vendor_Name]]))=0</f>
        <v>0</v>
      </c>
      <c r="O595" t="b">
        <f>LEN(TRIM(tbl_vendors[[#This Row],[Email]]))=0</f>
        <v>0</v>
      </c>
      <c r="P595" t="b">
        <f>OR(ISERROR(FIND("@",tbl_vendors[[#This Row],[Email]])),ISERROR(FIND(".",tbl_vendors[[#This Row],[Email]])))</f>
        <v>0</v>
      </c>
      <c r="Q595" t="b">
        <f>ISNA(MATCH(tbl_vendors[[#This Row],[Country]],tbl_country[country],0))</f>
        <v>0</v>
      </c>
      <c r="R595" t="b">
        <f>ISNA(MATCH(tbl_vendors[[#This Row],[Currency]],tbl_country[currency],0))</f>
        <v>1</v>
      </c>
      <c r="S595" t="b">
        <f>_xlfn.XLOOKUP(tbl_vendors[[#This Row],[Country]],tbl_country[country],tbl_country[currency],"NotFound")&lt;&gt;tbl_vendors[[#This Row],[Currency]]</f>
        <v>1</v>
      </c>
      <c r="T595" t="b">
        <f>ISNA(MATCH(tbl_vendors[[#This Row],[Payment_Terms]],tbl_payment_terms[Payment_Terms],0))</f>
        <v>0</v>
      </c>
      <c r="U595" t="b">
        <f>ISNA(MATCH(tbl_vendors[[#This Row],[Status]],tbl_status[valid_status]))</f>
        <v>1</v>
      </c>
      <c r="V595" t="b">
        <f ca="1">tbl_vendors[[#This Row],[Created_Date]]&gt;TODAY()</f>
        <v>0</v>
      </c>
      <c r="W595" t="b">
        <f>tbl_vendors[[#This Row],[Updated_Date]]&lt;tbl_vendors[[#This Row],[Created_Date]]</f>
        <v>0</v>
      </c>
      <c r="X595" t="b">
        <f>COUNTIF(tbl_vendors[Vendor_Name],tbl_vendors[[#This Row],[Vendor_Name]])&gt;1</f>
        <v>0</v>
      </c>
      <c r="Y595" s="14" cm="1">
        <f t="array" aca="1" ref="Y595" ca="1">IFERROR(SUM(L595:X595*1),4)</f>
        <v>3</v>
      </c>
      <c r="Z595" t="str">
        <f ca="1">IF(tbl_vendors[[#This Row],[error_count]]&gt;0,"FAIL","PASS")</f>
        <v>FAIL</v>
      </c>
    </row>
    <row r="596" spans="1:26" x14ac:dyDescent="0.3">
      <c r="A596" t="s">
        <v>2391</v>
      </c>
      <c r="B596" t="s">
        <v>2392</v>
      </c>
      <c r="C596" t="s">
        <v>72</v>
      </c>
      <c r="D596" t="s">
        <v>2393</v>
      </c>
      <c r="E596" t="s">
        <v>74</v>
      </c>
      <c r="F596" t="s">
        <v>16</v>
      </c>
      <c r="G596" t="s">
        <v>2394</v>
      </c>
      <c r="H596" t="s">
        <v>34</v>
      </c>
      <c r="I596" t="s">
        <v>26</v>
      </c>
      <c r="J596" s="1">
        <v>46162</v>
      </c>
      <c r="K596" s="1">
        <v>46190</v>
      </c>
      <c r="L596" t="b">
        <f>COUNTIF(tbl_vendors[Vendor_ID],tbl_vendors[[#This Row],[Vendor_ID]])&gt;1</f>
        <v>0</v>
      </c>
      <c r="M596" t="b">
        <f>ISBLANK(tbl_vendors[[#This Row],[Vendor_ID]])</f>
        <v>0</v>
      </c>
      <c r="N596" t="b">
        <f>LEN(TRIM(tbl_vendors[[#This Row],[Vendor_Name]]))=0</f>
        <v>0</v>
      </c>
      <c r="O596" t="b">
        <f>LEN(TRIM(tbl_vendors[[#This Row],[Email]]))=0</f>
        <v>0</v>
      </c>
      <c r="P596" t="b">
        <f>OR(ISERROR(FIND("@",tbl_vendors[[#This Row],[Email]])),ISERROR(FIND(".",tbl_vendors[[#This Row],[Email]])))</f>
        <v>0</v>
      </c>
      <c r="Q596" t="b">
        <f>ISNA(MATCH(tbl_vendors[[#This Row],[Country]],tbl_country[country],0))</f>
        <v>0</v>
      </c>
      <c r="R596" t="b">
        <f>ISNA(MATCH(tbl_vendors[[#This Row],[Currency]],tbl_country[currency],0))</f>
        <v>1</v>
      </c>
      <c r="S596" t="b">
        <f>_xlfn.XLOOKUP(tbl_vendors[[#This Row],[Country]],tbl_country[country],tbl_country[currency],"NotFound")&lt;&gt;tbl_vendors[[#This Row],[Currency]]</f>
        <v>1</v>
      </c>
      <c r="T596" t="b">
        <f>ISNA(MATCH(tbl_vendors[[#This Row],[Payment_Terms]],tbl_payment_terms[Payment_Terms],0))</f>
        <v>0</v>
      </c>
      <c r="U596" t="b">
        <f>ISNA(MATCH(tbl_vendors[[#This Row],[Status]],tbl_status[valid_status]))</f>
        <v>0</v>
      </c>
      <c r="V596" t="b">
        <f ca="1">tbl_vendors[[#This Row],[Created_Date]]&gt;TODAY()</f>
        <v>0</v>
      </c>
      <c r="W596" t="b">
        <f>tbl_vendors[[#This Row],[Updated_Date]]&lt;tbl_vendors[[#This Row],[Created_Date]]</f>
        <v>0</v>
      </c>
      <c r="X596" t="b">
        <f>COUNTIF(tbl_vendors[Vendor_Name],tbl_vendors[[#This Row],[Vendor_Name]])&gt;1</f>
        <v>0</v>
      </c>
      <c r="Y596" s="14" cm="1">
        <f t="array" aca="1" ref="Y596" ca="1">IFERROR(SUM(L596:X596*1),4)</f>
        <v>2</v>
      </c>
      <c r="Z596" t="str">
        <f ca="1">IF(tbl_vendors[[#This Row],[error_count]]&gt;0,"FAIL","PASS")</f>
        <v>FAIL</v>
      </c>
    </row>
    <row r="597" spans="1:26" x14ac:dyDescent="0.3">
      <c r="A597" t="s">
        <v>2395</v>
      </c>
      <c r="B597" t="s">
        <v>2396</v>
      </c>
      <c r="C597" t="s">
        <v>79</v>
      </c>
      <c r="D597" t="s">
        <v>2397</v>
      </c>
      <c r="E597" t="s">
        <v>39</v>
      </c>
      <c r="F597" t="s">
        <v>32</v>
      </c>
      <c r="G597" t="s">
        <v>2398</v>
      </c>
      <c r="H597" t="s">
        <v>34</v>
      </c>
      <c r="I597" t="s">
        <v>53</v>
      </c>
      <c r="J597" s="1">
        <v>45940</v>
      </c>
      <c r="K597" s="1">
        <v>46099</v>
      </c>
      <c r="L597" t="b">
        <f>COUNTIF(tbl_vendors[Vendor_ID],tbl_vendors[[#This Row],[Vendor_ID]])&gt;1</f>
        <v>0</v>
      </c>
      <c r="M597" t="b">
        <f>ISBLANK(tbl_vendors[[#This Row],[Vendor_ID]])</f>
        <v>0</v>
      </c>
      <c r="N597" t="b">
        <f>LEN(TRIM(tbl_vendors[[#This Row],[Vendor_Name]]))=0</f>
        <v>0</v>
      </c>
      <c r="O597" t="b">
        <f>LEN(TRIM(tbl_vendors[[#This Row],[Email]]))=0</f>
        <v>0</v>
      </c>
      <c r="P597" t="b">
        <f>OR(ISERROR(FIND("@",tbl_vendors[[#This Row],[Email]])),ISERROR(FIND(".",tbl_vendors[[#This Row],[Email]])))</f>
        <v>0</v>
      </c>
      <c r="Q597" t="b">
        <f>ISNA(MATCH(tbl_vendors[[#This Row],[Country]],tbl_country[country],0))</f>
        <v>0</v>
      </c>
      <c r="R597" t="b">
        <f>ISNA(MATCH(tbl_vendors[[#This Row],[Currency]],tbl_country[currency],0))</f>
        <v>0</v>
      </c>
      <c r="S597" t="b">
        <f>_xlfn.XLOOKUP(tbl_vendors[[#This Row],[Country]],tbl_country[country],tbl_country[currency],"NotFound")&lt;&gt;tbl_vendors[[#This Row],[Currency]]</f>
        <v>0</v>
      </c>
      <c r="T597" t="b">
        <f>ISNA(MATCH(tbl_vendors[[#This Row],[Payment_Terms]],tbl_payment_terms[Payment_Terms],0))</f>
        <v>0</v>
      </c>
      <c r="U597" t="b">
        <f>ISNA(MATCH(tbl_vendors[[#This Row],[Status]],tbl_status[valid_status]))</f>
        <v>1</v>
      </c>
      <c r="V597" t="b">
        <f ca="1">tbl_vendors[[#This Row],[Created_Date]]&gt;TODAY()</f>
        <v>0</v>
      </c>
      <c r="W597" t="b">
        <f>tbl_vendors[[#This Row],[Updated_Date]]&lt;tbl_vendors[[#This Row],[Created_Date]]</f>
        <v>0</v>
      </c>
      <c r="X597" t="b">
        <f>COUNTIF(tbl_vendors[Vendor_Name],tbl_vendors[[#This Row],[Vendor_Name]])&gt;1</f>
        <v>0</v>
      </c>
      <c r="Y597" s="14" cm="1">
        <f t="array" aca="1" ref="Y597" ca="1">IFERROR(SUM(L597:X597*1),4)</f>
        <v>1</v>
      </c>
      <c r="Z597" t="str">
        <f ca="1">IF(tbl_vendors[[#This Row],[error_count]]&gt;0,"FAIL","PASS")</f>
        <v>FAIL</v>
      </c>
    </row>
    <row r="598" spans="1:26" x14ac:dyDescent="0.3">
      <c r="A598" t="s">
        <v>2399</v>
      </c>
      <c r="B598" t="s">
        <v>2400</v>
      </c>
      <c r="C598" t="s">
        <v>56</v>
      </c>
      <c r="D598" t="s">
        <v>2401</v>
      </c>
      <c r="E598" t="s">
        <v>58</v>
      </c>
      <c r="F598" t="s">
        <v>40</v>
      </c>
      <c r="G598" t="s">
        <v>2402</v>
      </c>
      <c r="H598" t="s">
        <v>52</v>
      </c>
      <c r="I598" t="s">
        <v>19</v>
      </c>
      <c r="J598" s="1">
        <v>44861</v>
      </c>
      <c r="K598" s="1">
        <v>45751</v>
      </c>
      <c r="L598" t="b">
        <f>COUNTIF(tbl_vendors[Vendor_ID],tbl_vendors[[#This Row],[Vendor_ID]])&gt;1</f>
        <v>0</v>
      </c>
      <c r="M598" t="b">
        <f>ISBLANK(tbl_vendors[[#This Row],[Vendor_ID]])</f>
        <v>0</v>
      </c>
      <c r="N598" t="b">
        <f>LEN(TRIM(tbl_vendors[[#This Row],[Vendor_Name]]))=0</f>
        <v>0</v>
      </c>
      <c r="O598" t="b">
        <f>LEN(TRIM(tbl_vendors[[#This Row],[Email]]))=0</f>
        <v>0</v>
      </c>
      <c r="P598" t="b">
        <f>OR(ISERROR(FIND("@",tbl_vendors[[#This Row],[Email]])),ISERROR(FIND(".",tbl_vendors[[#This Row],[Email]])))</f>
        <v>0</v>
      </c>
      <c r="Q598" t="b">
        <f>ISNA(MATCH(tbl_vendors[[#This Row],[Country]],tbl_country[country],0))</f>
        <v>0</v>
      </c>
      <c r="R598" t="b">
        <f>ISNA(MATCH(tbl_vendors[[#This Row],[Currency]],tbl_country[currency],0))</f>
        <v>0</v>
      </c>
      <c r="S598" t="b">
        <f>_xlfn.XLOOKUP(tbl_vendors[[#This Row],[Country]],tbl_country[country],tbl_country[currency],"NotFound")&lt;&gt;tbl_vendors[[#This Row],[Currency]]</f>
        <v>0</v>
      </c>
      <c r="T598" t="b">
        <f>ISNA(MATCH(tbl_vendors[[#This Row],[Payment_Terms]],tbl_payment_terms[Payment_Terms],0))</f>
        <v>0</v>
      </c>
      <c r="U598" t="b">
        <f>ISNA(MATCH(tbl_vendors[[#This Row],[Status]],tbl_status[valid_status]))</f>
        <v>0</v>
      </c>
      <c r="V598" t="b">
        <f ca="1">tbl_vendors[[#This Row],[Created_Date]]&gt;TODAY()</f>
        <v>0</v>
      </c>
      <c r="W598" t="b">
        <f>tbl_vendors[[#This Row],[Updated_Date]]&lt;tbl_vendors[[#This Row],[Created_Date]]</f>
        <v>0</v>
      </c>
      <c r="X598" t="b">
        <f>COUNTIF(tbl_vendors[Vendor_Name],tbl_vendors[[#This Row],[Vendor_Name]])&gt;1</f>
        <v>0</v>
      </c>
      <c r="Y598" s="14" cm="1">
        <f t="array" aca="1" ref="Y598" ca="1">IFERROR(SUM(L598:X598*1),4)</f>
        <v>0</v>
      </c>
      <c r="Z598" t="str">
        <f ca="1">IF(tbl_vendors[[#This Row],[error_count]]&gt;0,"FAIL","PASS")</f>
        <v>PASS</v>
      </c>
    </row>
    <row r="599" spans="1:26" x14ac:dyDescent="0.3">
      <c r="A599" t="s">
        <v>2403</v>
      </c>
      <c r="B599" t="s">
        <v>2404</v>
      </c>
      <c r="C599" t="s">
        <v>29</v>
      </c>
      <c r="D599" t="s">
        <v>2405</v>
      </c>
      <c r="E599" t="s">
        <v>31</v>
      </c>
      <c r="F599" t="s">
        <v>32</v>
      </c>
      <c r="G599" t="s">
        <v>2406</v>
      </c>
      <c r="H599" t="s">
        <v>52</v>
      </c>
      <c r="I599" t="s">
        <v>19</v>
      </c>
      <c r="J599" s="1">
        <v>44534</v>
      </c>
      <c r="K599" s="1">
        <v>44935</v>
      </c>
      <c r="L599" t="b">
        <f>COUNTIF(tbl_vendors[Vendor_ID],tbl_vendors[[#This Row],[Vendor_ID]])&gt;1</f>
        <v>0</v>
      </c>
      <c r="M599" t="b">
        <f>ISBLANK(tbl_vendors[[#This Row],[Vendor_ID]])</f>
        <v>0</v>
      </c>
      <c r="N599" t="b">
        <f>LEN(TRIM(tbl_vendors[[#This Row],[Vendor_Name]]))=0</f>
        <v>0</v>
      </c>
      <c r="O599" t="b">
        <f>LEN(TRIM(tbl_vendors[[#This Row],[Email]]))=0</f>
        <v>0</v>
      </c>
      <c r="P599" t="b">
        <f>OR(ISERROR(FIND("@",tbl_vendors[[#This Row],[Email]])),ISERROR(FIND(".",tbl_vendors[[#This Row],[Email]])))</f>
        <v>0</v>
      </c>
      <c r="Q599" t="b">
        <f>ISNA(MATCH(tbl_vendors[[#This Row],[Country]],tbl_country[country],0))</f>
        <v>0</v>
      </c>
      <c r="R599" t="b">
        <f>ISNA(MATCH(tbl_vendors[[#This Row],[Currency]],tbl_country[currency],0))</f>
        <v>0</v>
      </c>
      <c r="S599" t="b">
        <f>_xlfn.XLOOKUP(tbl_vendors[[#This Row],[Country]],tbl_country[country],tbl_country[currency],"NotFound")&lt;&gt;tbl_vendors[[#This Row],[Currency]]</f>
        <v>0</v>
      </c>
      <c r="T599" t="b">
        <f>ISNA(MATCH(tbl_vendors[[#This Row],[Payment_Terms]],tbl_payment_terms[Payment_Terms],0))</f>
        <v>0</v>
      </c>
      <c r="U599" t="b">
        <f>ISNA(MATCH(tbl_vendors[[#This Row],[Status]],tbl_status[valid_status]))</f>
        <v>0</v>
      </c>
      <c r="V599" t="b">
        <f ca="1">tbl_vendors[[#This Row],[Created_Date]]&gt;TODAY()</f>
        <v>0</v>
      </c>
      <c r="W599" t="b">
        <f>tbl_vendors[[#This Row],[Updated_Date]]&lt;tbl_vendors[[#This Row],[Created_Date]]</f>
        <v>0</v>
      </c>
      <c r="X599" t="b">
        <f>COUNTIF(tbl_vendors[Vendor_Name],tbl_vendors[[#This Row],[Vendor_Name]])&gt;1</f>
        <v>0</v>
      </c>
      <c r="Y599" s="14" cm="1">
        <f t="array" aca="1" ref="Y599" ca="1">IFERROR(SUM(L599:X599*1),4)</f>
        <v>0</v>
      </c>
      <c r="Z599" t="str">
        <f ca="1">IF(tbl_vendors[[#This Row],[error_count]]&gt;0,"FAIL","PASS")</f>
        <v>PASS</v>
      </c>
    </row>
    <row r="600" spans="1:26" x14ac:dyDescent="0.3">
      <c r="A600" t="s">
        <v>2407</v>
      </c>
      <c r="B600" t="s">
        <v>2408</v>
      </c>
      <c r="C600" t="s">
        <v>109</v>
      </c>
      <c r="D600" t="s">
        <v>2409</v>
      </c>
      <c r="E600" t="s">
        <v>39</v>
      </c>
      <c r="F600" t="s">
        <v>16</v>
      </c>
      <c r="G600" t="s">
        <v>2410</v>
      </c>
      <c r="H600" t="s">
        <v>52</v>
      </c>
      <c r="I600" t="s">
        <v>26</v>
      </c>
      <c r="J600" s="1">
        <v>44565</v>
      </c>
      <c r="K600" s="1">
        <v>45617</v>
      </c>
      <c r="L600" t="b">
        <f>COUNTIF(tbl_vendors[Vendor_ID],tbl_vendors[[#This Row],[Vendor_ID]])&gt;1</f>
        <v>0</v>
      </c>
      <c r="M600" t="b">
        <f>ISBLANK(tbl_vendors[[#This Row],[Vendor_ID]])</f>
        <v>0</v>
      </c>
      <c r="N600" t="b">
        <f>LEN(TRIM(tbl_vendors[[#This Row],[Vendor_Name]]))=0</f>
        <v>0</v>
      </c>
      <c r="O600" t="b">
        <f>LEN(TRIM(tbl_vendors[[#This Row],[Email]]))=0</f>
        <v>0</v>
      </c>
      <c r="P600" t="b">
        <f>OR(ISERROR(FIND("@",tbl_vendors[[#This Row],[Email]])),ISERROR(FIND(".",tbl_vendors[[#This Row],[Email]])))</f>
        <v>0</v>
      </c>
      <c r="Q600" t="b">
        <f>ISNA(MATCH(tbl_vendors[[#This Row],[Country]],tbl_country[country],0))</f>
        <v>0</v>
      </c>
      <c r="R600" t="b">
        <f>ISNA(MATCH(tbl_vendors[[#This Row],[Currency]],tbl_country[currency],0))</f>
        <v>0</v>
      </c>
      <c r="S600" t="b">
        <f>_xlfn.XLOOKUP(tbl_vendors[[#This Row],[Country]],tbl_country[country],tbl_country[currency],"NotFound")&lt;&gt;tbl_vendors[[#This Row],[Currency]]</f>
        <v>1</v>
      </c>
      <c r="T600" t="b">
        <f>ISNA(MATCH(tbl_vendors[[#This Row],[Payment_Terms]],tbl_payment_terms[Payment_Terms],0))</f>
        <v>0</v>
      </c>
      <c r="U600" t="b">
        <f>ISNA(MATCH(tbl_vendors[[#This Row],[Status]],tbl_status[valid_status]))</f>
        <v>0</v>
      </c>
      <c r="V600" t="b">
        <f ca="1">tbl_vendors[[#This Row],[Created_Date]]&gt;TODAY()</f>
        <v>0</v>
      </c>
      <c r="W600" t="b">
        <f>tbl_vendors[[#This Row],[Updated_Date]]&lt;tbl_vendors[[#This Row],[Created_Date]]</f>
        <v>0</v>
      </c>
      <c r="X600" t="b">
        <f>COUNTIF(tbl_vendors[Vendor_Name],tbl_vendors[[#This Row],[Vendor_Name]])&gt;1</f>
        <v>0</v>
      </c>
      <c r="Y600" s="14" cm="1">
        <f t="array" aca="1" ref="Y600" ca="1">IFERROR(SUM(L600:X600*1),4)</f>
        <v>1</v>
      </c>
      <c r="Z600" t="str">
        <f ca="1">IF(tbl_vendors[[#This Row],[error_count]]&gt;0,"FAIL","PASS")</f>
        <v>FAIL</v>
      </c>
    </row>
    <row r="601" spans="1:26" x14ac:dyDescent="0.3">
      <c r="A601" t="s">
        <v>2411</v>
      </c>
      <c r="B601" t="s">
        <v>2412</v>
      </c>
      <c r="C601" t="s">
        <v>29</v>
      </c>
      <c r="D601" t="s">
        <v>2413</v>
      </c>
      <c r="E601" t="s">
        <v>31</v>
      </c>
      <c r="F601" t="s">
        <v>16</v>
      </c>
      <c r="G601" t="s">
        <v>2414</v>
      </c>
      <c r="H601" t="s">
        <v>42</v>
      </c>
      <c r="I601" t="s">
        <v>19</v>
      </c>
      <c r="J601" s="1">
        <v>44657</v>
      </c>
      <c r="K601" s="1">
        <v>44801</v>
      </c>
      <c r="L601" t="b">
        <f>COUNTIF(tbl_vendors[Vendor_ID],tbl_vendors[[#This Row],[Vendor_ID]])&gt;1</f>
        <v>0</v>
      </c>
      <c r="M601" t="b">
        <f>ISBLANK(tbl_vendors[[#This Row],[Vendor_ID]])</f>
        <v>0</v>
      </c>
      <c r="N601" t="b">
        <f>LEN(TRIM(tbl_vendors[[#This Row],[Vendor_Name]]))=0</f>
        <v>0</v>
      </c>
      <c r="O601" t="b">
        <f>LEN(TRIM(tbl_vendors[[#This Row],[Email]]))=0</f>
        <v>0</v>
      </c>
      <c r="P601" t="b">
        <f>OR(ISERROR(FIND("@",tbl_vendors[[#This Row],[Email]])),ISERROR(FIND(".",tbl_vendors[[#This Row],[Email]])))</f>
        <v>0</v>
      </c>
      <c r="Q601" t="b">
        <f>ISNA(MATCH(tbl_vendors[[#This Row],[Country]],tbl_country[country],0))</f>
        <v>0</v>
      </c>
      <c r="R601" t="b">
        <f>ISNA(MATCH(tbl_vendors[[#This Row],[Currency]],tbl_country[currency],0))</f>
        <v>0</v>
      </c>
      <c r="S601" t="b">
        <f>_xlfn.XLOOKUP(tbl_vendors[[#This Row],[Country]],tbl_country[country],tbl_country[currency],"NotFound")&lt;&gt;tbl_vendors[[#This Row],[Currency]]</f>
        <v>0</v>
      </c>
      <c r="T601" t="b">
        <f>ISNA(MATCH(tbl_vendors[[#This Row],[Payment_Terms]],tbl_payment_terms[Payment_Terms],0))</f>
        <v>0</v>
      </c>
      <c r="U601" t="b">
        <f>ISNA(MATCH(tbl_vendors[[#This Row],[Status]],tbl_status[valid_status]))</f>
        <v>0</v>
      </c>
      <c r="V601" t="b">
        <f ca="1">tbl_vendors[[#This Row],[Created_Date]]&gt;TODAY()</f>
        <v>0</v>
      </c>
      <c r="W601" t="b">
        <f>tbl_vendors[[#This Row],[Updated_Date]]&lt;tbl_vendors[[#This Row],[Created_Date]]</f>
        <v>0</v>
      </c>
      <c r="X601" t="b">
        <f>COUNTIF(tbl_vendors[Vendor_Name],tbl_vendors[[#This Row],[Vendor_Name]])&gt;1</f>
        <v>0</v>
      </c>
      <c r="Y601" s="14" cm="1">
        <f t="array" aca="1" ref="Y601" ca="1">IFERROR(SUM(L601:X601*1),4)</f>
        <v>0</v>
      </c>
      <c r="Z601" t="str">
        <f ca="1">IF(tbl_vendors[[#This Row],[error_count]]&gt;0,"FAIL","PASS")</f>
        <v>PASS</v>
      </c>
    </row>
    <row r="602" spans="1:26" x14ac:dyDescent="0.3">
      <c r="A602" t="s">
        <v>2415</v>
      </c>
      <c r="B602" t="s">
        <v>2416</v>
      </c>
      <c r="C602" t="s">
        <v>100</v>
      </c>
      <c r="D602" t="s">
        <v>2417</v>
      </c>
      <c r="E602" t="s">
        <v>39</v>
      </c>
      <c r="F602" t="s">
        <v>32</v>
      </c>
      <c r="G602" t="s">
        <v>2418</v>
      </c>
      <c r="H602" t="s">
        <v>18</v>
      </c>
      <c r="I602" t="s">
        <v>53</v>
      </c>
      <c r="J602" s="1">
        <v>45643</v>
      </c>
      <c r="K602" s="1">
        <v>45782</v>
      </c>
      <c r="L602" t="b">
        <f>COUNTIF(tbl_vendors[Vendor_ID],tbl_vendors[[#This Row],[Vendor_ID]])&gt;1</f>
        <v>0</v>
      </c>
      <c r="M602" t="b">
        <f>ISBLANK(tbl_vendors[[#This Row],[Vendor_ID]])</f>
        <v>0</v>
      </c>
      <c r="N602" t="b">
        <f>LEN(TRIM(tbl_vendors[[#This Row],[Vendor_Name]]))=0</f>
        <v>0</v>
      </c>
      <c r="O602" t="b">
        <f>LEN(TRIM(tbl_vendors[[#This Row],[Email]]))=0</f>
        <v>0</v>
      </c>
      <c r="P602" t="b">
        <f>OR(ISERROR(FIND("@",tbl_vendors[[#This Row],[Email]])),ISERROR(FIND(".",tbl_vendors[[#This Row],[Email]])))</f>
        <v>0</v>
      </c>
      <c r="Q602" t="b">
        <f>ISNA(MATCH(tbl_vendors[[#This Row],[Country]],tbl_country[country],0))</f>
        <v>0</v>
      </c>
      <c r="R602" t="b">
        <f>ISNA(MATCH(tbl_vendors[[#This Row],[Currency]],tbl_country[currency],0))</f>
        <v>0</v>
      </c>
      <c r="S602" t="b">
        <f>_xlfn.XLOOKUP(tbl_vendors[[#This Row],[Country]],tbl_country[country],tbl_country[currency],"NotFound")&lt;&gt;tbl_vendors[[#This Row],[Currency]]</f>
        <v>0</v>
      </c>
      <c r="T602" t="b">
        <f>ISNA(MATCH(tbl_vendors[[#This Row],[Payment_Terms]],tbl_payment_terms[Payment_Terms],0))</f>
        <v>0</v>
      </c>
      <c r="U602" t="b">
        <f>ISNA(MATCH(tbl_vendors[[#This Row],[Status]],tbl_status[valid_status]))</f>
        <v>1</v>
      </c>
      <c r="V602" t="b">
        <f ca="1">tbl_vendors[[#This Row],[Created_Date]]&gt;TODAY()</f>
        <v>0</v>
      </c>
      <c r="W602" t="b">
        <f>tbl_vendors[[#This Row],[Updated_Date]]&lt;tbl_vendors[[#This Row],[Created_Date]]</f>
        <v>0</v>
      </c>
      <c r="X602" t="b">
        <f>COUNTIF(tbl_vendors[Vendor_Name],tbl_vendors[[#This Row],[Vendor_Name]])&gt;1</f>
        <v>0</v>
      </c>
      <c r="Y602" s="14" cm="1">
        <f t="array" aca="1" ref="Y602" ca="1">IFERROR(SUM(L602:X602*1),4)</f>
        <v>1</v>
      </c>
      <c r="Z602" t="str">
        <f ca="1">IF(tbl_vendors[[#This Row],[error_count]]&gt;0,"FAIL","PASS")</f>
        <v>FAIL</v>
      </c>
    </row>
    <row r="603" spans="1:26" x14ac:dyDescent="0.3">
      <c r="A603" t="s">
        <v>2419</v>
      </c>
      <c r="B603" t="s">
        <v>2420</v>
      </c>
      <c r="C603" t="s">
        <v>153</v>
      </c>
      <c r="D603" t="s">
        <v>2421</v>
      </c>
      <c r="E603" t="s">
        <v>155</v>
      </c>
      <c r="F603" t="s">
        <v>16</v>
      </c>
      <c r="G603" t="s">
        <v>2422</v>
      </c>
      <c r="H603" t="s">
        <v>42</v>
      </c>
      <c r="I603" t="s">
        <v>53</v>
      </c>
      <c r="J603" s="1">
        <v>46056</v>
      </c>
      <c r="K603" s="1">
        <v>46183</v>
      </c>
      <c r="L603" t="b">
        <f>COUNTIF(tbl_vendors[Vendor_ID],tbl_vendors[[#This Row],[Vendor_ID]])&gt;1</f>
        <v>0</v>
      </c>
      <c r="M603" t="b">
        <f>ISBLANK(tbl_vendors[[#This Row],[Vendor_ID]])</f>
        <v>0</v>
      </c>
      <c r="N603" t="b">
        <f>LEN(TRIM(tbl_vendors[[#This Row],[Vendor_Name]]))=0</f>
        <v>0</v>
      </c>
      <c r="O603" t="b">
        <f>LEN(TRIM(tbl_vendors[[#This Row],[Email]]))=0</f>
        <v>0</v>
      </c>
      <c r="P603" t="b">
        <f>OR(ISERROR(FIND("@",tbl_vendors[[#This Row],[Email]])),ISERROR(FIND(".",tbl_vendors[[#This Row],[Email]])))</f>
        <v>0</v>
      </c>
      <c r="Q603" t="b">
        <f>ISNA(MATCH(tbl_vendors[[#This Row],[Country]],tbl_country[country],0))</f>
        <v>0</v>
      </c>
      <c r="R603" t="b">
        <f>ISNA(MATCH(tbl_vendors[[#This Row],[Currency]],tbl_country[currency],0))</f>
        <v>0</v>
      </c>
      <c r="S603" t="b">
        <f>_xlfn.XLOOKUP(tbl_vendors[[#This Row],[Country]],tbl_country[country],tbl_country[currency],"NotFound")&lt;&gt;tbl_vendors[[#This Row],[Currency]]</f>
        <v>0</v>
      </c>
      <c r="T603" t="b">
        <f>ISNA(MATCH(tbl_vendors[[#This Row],[Payment_Terms]],tbl_payment_terms[Payment_Terms],0))</f>
        <v>0</v>
      </c>
      <c r="U603" t="b">
        <f>ISNA(MATCH(tbl_vendors[[#This Row],[Status]],tbl_status[valid_status]))</f>
        <v>1</v>
      </c>
      <c r="V603" t="b">
        <f ca="1">tbl_vendors[[#This Row],[Created_Date]]&gt;TODAY()</f>
        <v>0</v>
      </c>
      <c r="W603" t="b">
        <f>tbl_vendors[[#This Row],[Updated_Date]]&lt;tbl_vendors[[#This Row],[Created_Date]]</f>
        <v>0</v>
      </c>
      <c r="X603" t="b">
        <f>COUNTIF(tbl_vendors[Vendor_Name],tbl_vendors[[#This Row],[Vendor_Name]])&gt;1</f>
        <v>0</v>
      </c>
      <c r="Y603" s="14" cm="1">
        <f t="array" aca="1" ref="Y603" ca="1">IFERROR(SUM(L603:X603*1),4)</f>
        <v>1</v>
      </c>
      <c r="Z603" t="str">
        <f ca="1">IF(tbl_vendors[[#This Row],[error_count]]&gt;0,"FAIL","PASS")</f>
        <v>FAIL</v>
      </c>
    </row>
    <row r="604" spans="1:26" x14ac:dyDescent="0.3">
      <c r="A604" t="s">
        <v>2423</v>
      </c>
      <c r="B604" t="s">
        <v>2424</v>
      </c>
      <c r="C604" t="s">
        <v>72</v>
      </c>
      <c r="D604" t="s">
        <v>2425</v>
      </c>
      <c r="E604" t="s">
        <v>74</v>
      </c>
      <c r="F604" t="s">
        <v>23</v>
      </c>
      <c r="G604" t="s">
        <v>2426</v>
      </c>
      <c r="H604" t="s">
        <v>18</v>
      </c>
      <c r="I604" t="s">
        <v>26</v>
      </c>
      <c r="J604" s="1">
        <v>44973</v>
      </c>
      <c r="K604" s="1">
        <v>46167</v>
      </c>
      <c r="L604" t="b">
        <f>COUNTIF(tbl_vendors[Vendor_ID],tbl_vendors[[#This Row],[Vendor_ID]])&gt;1</f>
        <v>0</v>
      </c>
      <c r="M604" t="b">
        <f>ISBLANK(tbl_vendors[[#This Row],[Vendor_ID]])</f>
        <v>0</v>
      </c>
      <c r="N604" t="b">
        <f>LEN(TRIM(tbl_vendors[[#This Row],[Vendor_Name]]))=0</f>
        <v>0</v>
      </c>
      <c r="O604" t="b">
        <f>LEN(TRIM(tbl_vendors[[#This Row],[Email]]))=0</f>
        <v>0</v>
      </c>
      <c r="P604" t="b">
        <f>OR(ISERROR(FIND("@",tbl_vendors[[#This Row],[Email]])),ISERROR(FIND(".",tbl_vendors[[#This Row],[Email]])))</f>
        <v>0</v>
      </c>
      <c r="Q604" t="b">
        <f>ISNA(MATCH(tbl_vendors[[#This Row],[Country]],tbl_country[country],0))</f>
        <v>0</v>
      </c>
      <c r="R604" t="b">
        <f>ISNA(MATCH(tbl_vendors[[#This Row],[Currency]],tbl_country[currency],0))</f>
        <v>1</v>
      </c>
      <c r="S604" t="b">
        <f>_xlfn.XLOOKUP(tbl_vendors[[#This Row],[Country]],tbl_country[country],tbl_country[currency],"NotFound")&lt;&gt;tbl_vendors[[#This Row],[Currency]]</f>
        <v>1</v>
      </c>
      <c r="T604" t="b">
        <f>ISNA(MATCH(tbl_vendors[[#This Row],[Payment_Terms]],tbl_payment_terms[Payment_Terms],0))</f>
        <v>0</v>
      </c>
      <c r="U604" t="b">
        <f>ISNA(MATCH(tbl_vendors[[#This Row],[Status]],tbl_status[valid_status]))</f>
        <v>0</v>
      </c>
      <c r="V604" t="b">
        <f ca="1">tbl_vendors[[#This Row],[Created_Date]]&gt;TODAY()</f>
        <v>0</v>
      </c>
      <c r="W604" t="b">
        <f>tbl_vendors[[#This Row],[Updated_Date]]&lt;tbl_vendors[[#This Row],[Created_Date]]</f>
        <v>0</v>
      </c>
      <c r="X604" t="b">
        <f>COUNTIF(tbl_vendors[Vendor_Name],tbl_vendors[[#This Row],[Vendor_Name]])&gt;1</f>
        <v>0</v>
      </c>
      <c r="Y604" s="14" cm="1">
        <f t="array" aca="1" ref="Y604" ca="1">IFERROR(SUM(L604:X604*1),4)</f>
        <v>2</v>
      </c>
      <c r="Z604" t="str">
        <f ca="1">IF(tbl_vendors[[#This Row],[error_count]]&gt;0,"FAIL","PASS")</f>
        <v>FAIL</v>
      </c>
    </row>
    <row r="605" spans="1:26" x14ac:dyDescent="0.3">
      <c r="A605" t="s">
        <v>2427</v>
      </c>
      <c r="B605" t="s">
        <v>2428</v>
      </c>
      <c r="C605" t="s">
        <v>100</v>
      </c>
      <c r="D605" t="s">
        <v>2429</v>
      </c>
      <c r="E605" t="s">
        <v>39</v>
      </c>
      <c r="F605" t="s">
        <v>16</v>
      </c>
      <c r="G605" t="s">
        <v>2430</v>
      </c>
      <c r="H605" t="s">
        <v>69</v>
      </c>
      <c r="I605" t="s">
        <v>53</v>
      </c>
      <c r="J605" s="1">
        <v>45325</v>
      </c>
      <c r="K605" s="1">
        <v>45844</v>
      </c>
      <c r="L605" t="b">
        <f>COUNTIF(tbl_vendors[Vendor_ID],tbl_vendors[[#This Row],[Vendor_ID]])&gt;1</f>
        <v>0</v>
      </c>
      <c r="M605" t="b">
        <f>ISBLANK(tbl_vendors[[#This Row],[Vendor_ID]])</f>
        <v>0</v>
      </c>
      <c r="N605" t="b">
        <f>LEN(TRIM(tbl_vendors[[#This Row],[Vendor_Name]]))=0</f>
        <v>0</v>
      </c>
      <c r="O605" t="b">
        <f>LEN(TRIM(tbl_vendors[[#This Row],[Email]]))=0</f>
        <v>0</v>
      </c>
      <c r="P605" t="b">
        <f>OR(ISERROR(FIND("@",tbl_vendors[[#This Row],[Email]])),ISERROR(FIND(".",tbl_vendors[[#This Row],[Email]])))</f>
        <v>0</v>
      </c>
      <c r="Q605" t="b">
        <f>ISNA(MATCH(tbl_vendors[[#This Row],[Country]],tbl_country[country],0))</f>
        <v>0</v>
      </c>
      <c r="R605" t="b">
        <f>ISNA(MATCH(tbl_vendors[[#This Row],[Currency]],tbl_country[currency],0))</f>
        <v>0</v>
      </c>
      <c r="S605" t="b">
        <f>_xlfn.XLOOKUP(tbl_vendors[[#This Row],[Country]],tbl_country[country],tbl_country[currency],"NotFound")&lt;&gt;tbl_vendors[[#This Row],[Currency]]</f>
        <v>0</v>
      </c>
      <c r="T605" t="b">
        <f>ISNA(MATCH(tbl_vendors[[#This Row],[Payment_Terms]],tbl_payment_terms[Payment_Terms],0))</f>
        <v>0</v>
      </c>
      <c r="U605" t="b">
        <f>ISNA(MATCH(tbl_vendors[[#This Row],[Status]],tbl_status[valid_status]))</f>
        <v>1</v>
      </c>
      <c r="V605" t="b">
        <f ca="1">tbl_vendors[[#This Row],[Created_Date]]&gt;TODAY()</f>
        <v>0</v>
      </c>
      <c r="W605" t="b">
        <f>tbl_vendors[[#This Row],[Updated_Date]]&lt;tbl_vendors[[#This Row],[Created_Date]]</f>
        <v>0</v>
      </c>
      <c r="X605" t="b">
        <f>COUNTIF(tbl_vendors[Vendor_Name],tbl_vendors[[#This Row],[Vendor_Name]])&gt;1</f>
        <v>0</v>
      </c>
      <c r="Y605" s="14" cm="1">
        <f t="array" aca="1" ref="Y605" ca="1">IFERROR(SUM(L605:X605*1),4)</f>
        <v>1</v>
      </c>
      <c r="Z605" t="str">
        <f ca="1">IF(tbl_vendors[[#This Row],[error_count]]&gt;0,"FAIL","PASS")</f>
        <v>FAIL</v>
      </c>
    </row>
    <row r="606" spans="1:26" x14ac:dyDescent="0.3">
      <c r="A606" t="s">
        <v>2431</v>
      </c>
      <c r="B606" t="s">
        <v>2432</v>
      </c>
      <c r="C606" t="s">
        <v>56</v>
      </c>
      <c r="D606" t="s">
        <v>2433</v>
      </c>
      <c r="E606" t="s">
        <v>58</v>
      </c>
      <c r="F606" t="s">
        <v>16</v>
      </c>
      <c r="G606" t="s">
        <v>2434</v>
      </c>
      <c r="H606" t="s">
        <v>18</v>
      </c>
      <c r="I606" t="s">
        <v>53</v>
      </c>
      <c r="J606" s="1">
        <v>44588</v>
      </c>
      <c r="K606" s="1">
        <v>45483</v>
      </c>
      <c r="L606" t="b">
        <f>COUNTIF(tbl_vendors[Vendor_ID],tbl_vendors[[#This Row],[Vendor_ID]])&gt;1</f>
        <v>0</v>
      </c>
      <c r="M606" t="b">
        <f>ISBLANK(tbl_vendors[[#This Row],[Vendor_ID]])</f>
        <v>0</v>
      </c>
      <c r="N606" t="b">
        <f>LEN(TRIM(tbl_vendors[[#This Row],[Vendor_Name]]))=0</f>
        <v>0</v>
      </c>
      <c r="O606" t="b">
        <f>LEN(TRIM(tbl_vendors[[#This Row],[Email]]))=0</f>
        <v>0</v>
      </c>
      <c r="P606" t="b">
        <f>OR(ISERROR(FIND("@",tbl_vendors[[#This Row],[Email]])),ISERROR(FIND(".",tbl_vendors[[#This Row],[Email]])))</f>
        <v>0</v>
      </c>
      <c r="Q606" t="b">
        <f>ISNA(MATCH(tbl_vendors[[#This Row],[Country]],tbl_country[country],0))</f>
        <v>0</v>
      </c>
      <c r="R606" t="b">
        <f>ISNA(MATCH(tbl_vendors[[#This Row],[Currency]],tbl_country[currency],0))</f>
        <v>0</v>
      </c>
      <c r="S606" t="b">
        <f>_xlfn.XLOOKUP(tbl_vendors[[#This Row],[Country]],tbl_country[country],tbl_country[currency],"NotFound")&lt;&gt;tbl_vendors[[#This Row],[Currency]]</f>
        <v>0</v>
      </c>
      <c r="T606" t="b">
        <f>ISNA(MATCH(tbl_vendors[[#This Row],[Payment_Terms]],tbl_payment_terms[Payment_Terms],0))</f>
        <v>0</v>
      </c>
      <c r="U606" t="b">
        <f>ISNA(MATCH(tbl_vendors[[#This Row],[Status]],tbl_status[valid_status]))</f>
        <v>1</v>
      </c>
      <c r="V606" t="b">
        <f ca="1">tbl_vendors[[#This Row],[Created_Date]]&gt;TODAY()</f>
        <v>0</v>
      </c>
      <c r="W606" t="b">
        <f>tbl_vendors[[#This Row],[Updated_Date]]&lt;tbl_vendors[[#This Row],[Created_Date]]</f>
        <v>0</v>
      </c>
      <c r="X606" t="b">
        <f>COUNTIF(tbl_vendors[Vendor_Name],tbl_vendors[[#This Row],[Vendor_Name]])&gt;1</f>
        <v>0</v>
      </c>
      <c r="Y606" s="14" cm="1">
        <f t="array" aca="1" ref="Y606" ca="1">IFERROR(SUM(L606:X606*1),4)</f>
        <v>1</v>
      </c>
      <c r="Z606" t="str">
        <f ca="1">IF(tbl_vendors[[#This Row],[error_count]]&gt;0,"FAIL","PASS")</f>
        <v>FAIL</v>
      </c>
    </row>
    <row r="607" spans="1:26" x14ac:dyDescent="0.3">
      <c r="A607" t="s">
        <v>2435</v>
      </c>
      <c r="B607" t="s">
        <v>2436</v>
      </c>
      <c r="C607" t="s">
        <v>72</v>
      </c>
      <c r="D607" t="s">
        <v>2437</v>
      </c>
      <c r="E607" t="s">
        <v>74</v>
      </c>
      <c r="F607" t="s">
        <v>32</v>
      </c>
      <c r="G607" t="s">
        <v>2438</v>
      </c>
      <c r="H607" t="s">
        <v>18</v>
      </c>
      <c r="I607" t="s">
        <v>26</v>
      </c>
      <c r="J607" s="1">
        <v>45818</v>
      </c>
      <c r="K607" s="1">
        <v>45986</v>
      </c>
      <c r="L607" t="b">
        <f>COUNTIF(tbl_vendors[Vendor_ID],tbl_vendors[[#This Row],[Vendor_ID]])&gt;1</f>
        <v>0</v>
      </c>
      <c r="M607" t="b">
        <f>ISBLANK(tbl_vendors[[#This Row],[Vendor_ID]])</f>
        <v>0</v>
      </c>
      <c r="N607" t="b">
        <f>LEN(TRIM(tbl_vendors[[#This Row],[Vendor_Name]]))=0</f>
        <v>0</v>
      </c>
      <c r="O607" t="b">
        <f>LEN(TRIM(tbl_vendors[[#This Row],[Email]]))=0</f>
        <v>0</v>
      </c>
      <c r="P607" t="b">
        <f>OR(ISERROR(FIND("@",tbl_vendors[[#This Row],[Email]])),ISERROR(FIND(".",tbl_vendors[[#This Row],[Email]])))</f>
        <v>0</v>
      </c>
      <c r="Q607" t="b">
        <f>ISNA(MATCH(tbl_vendors[[#This Row],[Country]],tbl_country[country],0))</f>
        <v>0</v>
      </c>
      <c r="R607" t="b">
        <f>ISNA(MATCH(tbl_vendors[[#This Row],[Currency]],tbl_country[currency],0))</f>
        <v>1</v>
      </c>
      <c r="S607" t="b">
        <f>_xlfn.XLOOKUP(tbl_vendors[[#This Row],[Country]],tbl_country[country],tbl_country[currency],"NotFound")&lt;&gt;tbl_vendors[[#This Row],[Currency]]</f>
        <v>1</v>
      </c>
      <c r="T607" t="b">
        <f>ISNA(MATCH(tbl_vendors[[#This Row],[Payment_Terms]],tbl_payment_terms[Payment_Terms],0))</f>
        <v>0</v>
      </c>
      <c r="U607" t="b">
        <f>ISNA(MATCH(tbl_vendors[[#This Row],[Status]],tbl_status[valid_status]))</f>
        <v>0</v>
      </c>
      <c r="V607" t="b">
        <f ca="1">tbl_vendors[[#This Row],[Created_Date]]&gt;TODAY()</f>
        <v>0</v>
      </c>
      <c r="W607" t="b">
        <f>tbl_vendors[[#This Row],[Updated_Date]]&lt;tbl_vendors[[#This Row],[Created_Date]]</f>
        <v>0</v>
      </c>
      <c r="X607" t="b">
        <f>COUNTIF(tbl_vendors[Vendor_Name],tbl_vendors[[#This Row],[Vendor_Name]])&gt;1</f>
        <v>0</v>
      </c>
      <c r="Y607" s="14" cm="1">
        <f t="array" aca="1" ref="Y607" ca="1">IFERROR(SUM(L607:X607*1),4)</f>
        <v>2</v>
      </c>
      <c r="Z607" t="str">
        <f ca="1">IF(tbl_vendors[[#This Row],[error_count]]&gt;0,"FAIL","PASS")</f>
        <v>FAIL</v>
      </c>
    </row>
    <row r="608" spans="1:26" x14ac:dyDescent="0.3">
      <c r="A608" t="s">
        <v>2439</v>
      </c>
      <c r="B608" t="s">
        <v>2440</v>
      </c>
      <c r="C608" t="s">
        <v>100</v>
      </c>
      <c r="D608" t="s">
        <v>2441</v>
      </c>
      <c r="E608" t="s">
        <v>39</v>
      </c>
      <c r="F608" t="s">
        <v>75</v>
      </c>
      <c r="G608" t="s">
        <v>2442</v>
      </c>
      <c r="H608" t="s">
        <v>42</v>
      </c>
      <c r="I608" t="s">
        <v>19</v>
      </c>
      <c r="J608" s="1">
        <v>45790</v>
      </c>
      <c r="K608" s="1">
        <v>45793</v>
      </c>
      <c r="L608" t="b">
        <f>COUNTIF(tbl_vendors[Vendor_ID],tbl_vendors[[#This Row],[Vendor_ID]])&gt;1</f>
        <v>0</v>
      </c>
      <c r="M608" t="b">
        <f>ISBLANK(tbl_vendors[[#This Row],[Vendor_ID]])</f>
        <v>0</v>
      </c>
      <c r="N608" t="b">
        <f>LEN(TRIM(tbl_vendors[[#This Row],[Vendor_Name]]))=0</f>
        <v>0</v>
      </c>
      <c r="O608" t="b">
        <f>LEN(TRIM(tbl_vendors[[#This Row],[Email]]))=0</f>
        <v>0</v>
      </c>
      <c r="P608" t="b">
        <f>OR(ISERROR(FIND("@",tbl_vendors[[#This Row],[Email]])),ISERROR(FIND(".",tbl_vendors[[#This Row],[Email]])))</f>
        <v>0</v>
      </c>
      <c r="Q608" t="b">
        <f>ISNA(MATCH(tbl_vendors[[#This Row],[Country]],tbl_country[country],0))</f>
        <v>0</v>
      </c>
      <c r="R608" t="b">
        <f>ISNA(MATCH(tbl_vendors[[#This Row],[Currency]],tbl_country[currency],0))</f>
        <v>0</v>
      </c>
      <c r="S608" t="b">
        <f>_xlfn.XLOOKUP(tbl_vendors[[#This Row],[Country]],tbl_country[country],tbl_country[currency],"NotFound")&lt;&gt;tbl_vendors[[#This Row],[Currency]]</f>
        <v>0</v>
      </c>
      <c r="T608" t="b">
        <f>ISNA(MATCH(tbl_vendors[[#This Row],[Payment_Terms]],tbl_payment_terms[Payment_Terms],0))</f>
        <v>0</v>
      </c>
      <c r="U608" t="b">
        <f>ISNA(MATCH(tbl_vendors[[#This Row],[Status]],tbl_status[valid_status]))</f>
        <v>0</v>
      </c>
      <c r="V608" t="b">
        <f ca="1">tbl_vendors[[#This Row],[Created_Date]]&gt;TODAY()</f>
        <v>0</v>
      </c>
      <c r="W608" t="b">
        <f>tbl_vendors[[#This Row],[Updated_Date]]&lt;tbl_vendors[[#This Row],[Created_Date]]</f>
        <v>0</v>
      </c>
      <c r="X608" t="b">
        <f>COUNTIF(tbl_vendors[Vendor_Name],tbl_vendors[[#This Row],[Vendor_Name]])&gt;1</f>
        <v>0</v>
      </c>
      <c r="Y608" s="14" cm="1">
        <f t="array" aca="1" ref="Y608" ca="1">IFERROR(SUM(L608:X608*1),4)</f>
        <v>0</v>
      </c>
      <c r="Z608" t="str">
        <f ca="1">IF(tbl_vendors[[#This Row],[error_count]]&gt;0,"FAIL","PASS")</f>
        <v>PASS</v>
      </c>
    </row>
    <row r="609" spans="1:26" x14ac:dyDescent="0.3">
      <c r="A609" t="s">
        <v>2443</v>
      </c>
      <c r="B609" t="s">
        <v>2444</v>
      </c>
      <c r="C609" t="s">
        <v>72</v>
      </c>
      <c r="D609" t="s">
        <v>2445</v>
      </c>
      <c r="E609" t="s">
        <v>74</v>
      </c>
      <c r="F609" t="s">
        <v>32</v>
      </c>
      <c r="G609" t="s">
        <v>2446</v>
      </c>
      <c r="H609" t="s">
        <v>34</v>
      </c>
      <c r="I609" t="s">
        <v>19</v>
      </c>
      <c r="J609" s="1">
        <v>45132</v>
      </c>
      <c r="K609" s="1">
        <v>45196</v>
      </c>
      <c r="L609" t="b">
        <f>COUNTIF(tbl_vendors[Vendor_ID],tbl_vendors[[#This Row],[Vendor_ID]])&gt;1</f>
        <v>0</v>
      </c>
      <c r="M609" t="b">
        <f>ISBLANK(tbl_vendors[[#This Row],[Vendor_ID]])</f>
        <v>0</v>
      </c>
      <c r="N609" t="b">
        <f>LEN(TRIM(tbl_vendors[[#This Row],[Vendor_Name]]))=0</f>
        <v>0</v>
      </c>
      <c r="O609" t="b">
        <f>LEN(TRIM(tbl_vendors[[#This Row],[Email]]))=0</f>
        <v>0</v>
      </c>
      <c r="P609" t="b">
        <f>OR(ISERROR(FIND("@",tbl_vendors[[#This Row],[Email]])),ISERROR(FIND(".",tbl_vendors[[#This Row],[Email]])))</f>
        <v>0</v>
      </c>
      <c r="Q609" t="b">
        <f>ISNA(MATCH(tbl_vendors[[#This Row],[Country]],tbl_country[country],0))</f>
        <v>0</v>
      </c>
      <c r="R609" t="b">
        <f>ISNA(MATCH(tbl_vendors[[#This Row],[Currency]],tbl_country[currency],0))</f>
        <v>1</v>
      </c>
      <c r="S609" t="b">
        <f>_xlfn.XLOOKUP(tbl_vendors[[#This Row],[Country]],tbl_country[country],tbl_country[currency],"NotFound")&lt;&gt;tbl_vendors[[#This Row],[Currency]]</f>
        <v>1</v>
      </c>
      <c r="T609" t="b">
        <f>ISNA(MATCH(tbl_vendors[[#This Row],[Payment_Terms]],tbl_payment_terms[Payment_Terms],0))</f>
        <v>0</v>
      </c>
      <c r="U609" t="b">
        <f>ISNA(MATCH(tbl_vendors[[#This Row],[Status]],tbl_status[valid_status]))</f>
        <v>0</v>
      </c>
      <c r="V609" t="b">
        <f ca="1">tbl_vendors[[#This Row],[Created_Date]]&gt;TODAY()</f>
        <v>0</v>
      </c>
      <c r="W609" t="b">
        <f>tbl_vendors[[#This Row],[Updated_Date]]&lt;tbl_vendors[[#This Row],[Created_Date]]</f>
        <v>0</v>
      </c>
      <c r="X609" t="b">
        <f>COUNTIF(tbl_vendors[Vendor_Name],tbl_vendors[[#This Row],[Vendor_Name]])&gt;1</f>
        <v>0</v>
      </c>
      <c r="Y609" s="14" cm="1">
        <f t="array" aca="1" ref="Y609" ca="1">IFERROR(SUM(L609:X609*1),4)</f>
        <v>2</v>
      </c>
      <c r="Z609" t="str">
        <f ca="1">IF(tbl_vendors[[#This Row],[error_count]]&gt;0,"FAIL","PASS")</f>
        <v>FAIL</v>
      </c>
    </row>
    <row r="610" spans="1:26" x14ac:dyDescent="0.3">
      <c r="A610" t="s">
        <v>2447</v>
      </c>
      <c r="B610" t="s">
        <v>2448</v>
      </c>
      <c r="C610" t="s">
        <v>153</v>
      </c>
      <c r="D610" t="s">
        <v>2449</v>
      </c>
      <c r="E610" t="s">
        <v>155</v>
      </c>
      <c r="F610" t="s">
        <v>32</v>
      </c>
      <c r="G610" t="s">
        <v>2450</v>
      </c>
      <c r="H610" t="s">
        <v>34</v>
      </c>
      <c r="I610" t="s">
        <v>19</v>
      </c>
      <c r="J610" s="1">
        <v>45734</v>
      </c>
      <c r="K610" s="1">
        <v>46010</v>
      </c>
      <c r="L610" t="b">
        <f>COUNTIF(tbl_vendors[Vendor_ID],tbl_vendors[[#This Row],[Vendor_ID]])&gt;1</f>
        <v>0</v>
      </c>
      <c r="M610" t="b">
        <f>ISBLANK(tbl_vendors[[#This Row],[Vendor_ID]])</f>
        <v>0</v>
      </c>
      <c r="N610" t="b">
        <f>LEN(TRIM(tbl_vendors[[#This Row],[Vendor_Name]]))=0</f>
        <v>0</v>
      </c>
      <c r="O610" t="b">
        <f>LEN(TRIM(tbl_vendors[[#This Row],[Email]]))=0</f>
        <v>0</v>
      </c>
      <c r="P610" t="b">
        <f>OR(ISERROR(FIND("@",tbl_vendors[[#This Row],[Email]])),ISERROR(FIND(".",tbl_vendors[[#This Row],[Email]])))</f>
        <v>0</v>
      </c>
      <c r="Q610" t="b">
        <f>ISNA(MATCH(tbl_vendors[[#This Row],[Country]],tbl_country[country],0))</f>
        <v>0</v>
      </c>
      <c r="R610" t="b">
        <f>ISNA(MATCH(tbl_vendors[[#This Row],[Currency]],tbl_country[currency],0))</f>
        <v>0</v>
      </c>
      <c r="S610" t="b">
        <f>_xlfn.XLOOKUP(tbl_vendors[[#This Row],[Country]],tbl_country[country],tbl_country[currency],"NotFound")&lt;&gt;tbl_vendors[[#This Row],[Currency]]</f>
        <v>0</v>
      </c>
      <c r="T610" t="b">
        <f>ISNA(MATCH(tbl_vendors[[#This Row],[Payment_Terms]],tbl_payment_terms[Payment_Terms],0))</f>
        <v>0</v>
      </c>
      <c r="U610" t="b">
        <f>ISNA(MATCH(tbl_vendors[[#This Row],[Status]],tbl_status[valid_status]))</f>
        <v>0</v>
      </c>
      <c r="V610" t="b">
        <f ca="1">tbl_vendors[[#This Row],[Created_Date]]&gt;TODAY()</f>
        <v>0</v>
      </c>
      <c r="W610" t="b">
        <f>tbl_vendors[[#This Row],[Updated_Date]]&lt;tbl_vendors[[#This Row],[Created_Date]]</f>
        <v>0</v>
      </c>
      <c r="X610" t="b">
        <f>COUNTIF(tbl_vendors[Vendor_Name],tbl_vendors[[#This Row],[Vendor_Name]])&gt;1</f>
        <v>0</v>
      </c>
      <c r="Y610" s="14" cm="1">
        <f t="array" aca="1" ref="Y610" ca="1">IFERROR(SUM(L610:X610*1),4)</f>
        <v>0</v>
      </c>
      <c r="Z610" t="str">
        <f ca="1">IF(tbl_vendors[[#This Row],[error_count]]&gt;0,"FAIL","PASS")</f>
        <v>PASS</v>
      </c>
    </row>
    <row r="611" spans="1:26" x14ac:dyDescent="0.3">
      <c r="A611" t="s">
        <v>2451</v>
      </c>
      <c r="B611" t="s">
        <v>2452</v>
      </c>
      <c r="C611" t="s">
        <v>13</v>
      </c>
      <c r="D611" t="s">
        <v>2453</v>
      </c>
      <c r="E611" t="s">
        <v>15</v>
      </c>
      <c r="F611" t="s">
        <v>16</v>
      </c>
      <c r="G611" t="s">
        <v>2454</v>
      </c>
      <c r="H611" t="s">
        <v>47</v>
      </c>
      <c r="I611" t="s">
        <v>26</v>
      </c>
      <c r="J611" s="1">
        <v>44405</v>
      </c>
      <c r="K611" s="1">
        <v>45200</v>
      </c>
      <c r="L611" t="b">
        <f>COUNTIF(tbl_vendors[Vendor_ID],tbl_vendors[[#This Row],[Vendor_ID]])&gt;1</f>
        <v>0</v>
      </c>
      <c r="M611" t="b">
        <f>ISBLANK(tbl_vendors[[#This Row],[Vendor_ID]])</f>
        <v>0</v>
      </c>
      <c r="N611" t="b">
        <f>LEN(TRIM(tbl_vendors[[#This Row],[Vendor_Name]]))=0</f>
        <v>0</v>
      </c>
      <c r="O611" t="b">
        <f>LEN(TRIM(tbl_vendors[[#This Row],[Email]]))=0</f>
        <v>0</v>
      </c>
      <c r="P611" t="b">
        <f>OR(ISERROR(FIND("@",tbl_vendors[[#This Row],[Email]])),ISERROR(FIND(".",tbl_vendors[[#This Row],[Email]])))</f>
        <v>0</v>
      </c>
      <c r="Q611" t="b">
        <f>ISNA(MATCH(tbl_vendors[[#This Row],[Country]],tbl_country[country],0))</f>
        <v>0</v>
      </c>
      <c r="R611" t="b">
        <f>ISNA(MATCH(tbl_vendors[[#This Row],[Currency]],tbl_country[currency],0))</f>
        <v>1</v>
      </c>
      <c r="S611" t="b">
        <f>_xlfn.XLOOKUP(tbl_vendors[[#This Row],[Country]],tbl_country[country],tbl_country[currency],"NotFound")&lt;&gt;tbl_vendors[[#This Row],[Currency]]</f>
        <v>1</v>
      </c>
      <c r="T611" t="b">
        <f>ISNA(MATCH(tbl_vendors[[#This Row],[Payment_Terms]],tbl_payment_terms[Payment_Terms],0))</f>
        <v>0</v>
      </c>
      <c r="U611" t="b">
        <f>ISNA(MATCH(tbl_vendors[[#This Row],[Status]],tbl_status[valid_status]))</f>
        <v>0</v>
      </c>
      <c r="V611" t="b">
        <f ca="1">tbl_vendors[[#This Row],[Created_Date]]&gt;TODAY()</f>
        <v>0</v>
      </c>
      <c r="W611" t="b">
        <f>tbl_vendors[[#This Row],[Updated_Date]]&lt;tbl_vendors[[#This Row],[Created_Date]]</f>
        <v>0</v>
      </c>
      <c r="X611" t="b">
        <f>COUNTIF(tbl_vendors[Vendor_Name],tbl_vendors[[#This Row],[Vendor_Name]])&gt;1</f>
        <v>0</v>
      </c>
      <c r="Y611" s="14" cm="1">
        <f t="array" aca="1" ref="Y611" ca="1">IFERROR(SUM(L611:X611*1),4)</f>
        <v>2</v>
      </c>
      <c r="Z611" t="str">
        <f ca="1">IF(tbl_vendors[[#This Row],[error_count]]&gt;0,"FAIL","PASS")</f>
        <v>FAIL</v>
      </c>
    </row>
    <row r="612" spans="1:26" x14ac:dyDescent="0.3">
      <c r="A612" t="s">
        <v>2455</v>
      </c>
      <c r="B612" t="s">
        <v>2456</v>
      </c>
      <c r="C612" t="s">
        <v>153</v>
      </c>
      <c r="D612" t="s">
        <v>2457</v>
      </c>
      <c r="E612" t="s">
        <v>155</v>
      </c>
      <c r="F612" t="s">
        <v>16</v>
      </c>
      <c r="G612" t="s">
        <v>2458</v>
      </c>
      <c r="H612" t="s">
        <v>34</v>
      </c>
      <c r="I612" t="s">
        <v>53</v>
      </c>
      <c r="J612" s="1">
        <v>45133</v>
      </c>
      <c r="K612" s="1">
        <v>45580</v>
      </c>
      <c r="L612" t="b">
        <f>COUNTIF(tbl_vendors[Vendor_ID],tbl_vendors[[#This Row],[Vendor_ID]])&gt;1</f>
        <v>0</v>
      </c>
      <c r="M612" t="b">
        <f>ISBLANK(tbl_vendors[[#This Row],[Vendor_ID]])</f>
        <v>0</v>
      </c>
      <c r="N612" t="b">
        <f>LEN(TRIM(tbl_vendors[[#This Row],[Vendor_Name]]))=0</f>
        <v>0</v>
      </c>
      <c r="O612" t="b">
        <f>LEN(TRIM(tbl_vendors[[#This Row],[Email]]))=0</f>
        <v>0</v>
      </c>
      <c r="P612" t="b">
        <f>OR(ISERROR(FIND("@",tbl_vendors[[#This Row],[Email]])),ISERROR(FIND(".",tbl_vendors[[#This Row],[Email]])))</f>
        <v>0</v>
      </c>
      <c r="Q612" t="b">
        <f>ISNA(MATCH(tbl_vendors[[#This Row],[Country]],tbl_country[country],0))</f>
        <v>0</v>
      </c>
      <c r="R612" t="b">
        <f>ISNA(MATCH(tbl_vendors[[#This Row],[Currency]],tbl_country[currency],0))</f>
        <v>0</v>
      </c>
      <c r="S612" t="b">
        <f>_xlfn.XLOOKUP(tbl_vendors[[#This Row],[Country]],tbl_country[country],tbl_country[currency],"NotFound")&lt;&gt;tbl_vendors[[#This Row],[Currency]]</f>
        <v>0</v>
      </c>
      <c r="T612" t="b">
        <f>ISNA(MATCH(tbl_vendors[[#This Row],[Payment_Terms]],tbl_payment_terms[Payment_Terms],0))</f>
        <v>0</v>
      </c>
      <c r="U612" t="b">
        <f>ISNA(MATCH(tbl_vendors[[#This Row],[Status]],tbl_status[valid_status]))</f>
        <v>1</v>
      </c>
      <c r="V612" t="b">
        <f ca="1">tbl_vendors[[#This Row],[Created_Date]]&gt;TODAY()</f>
        <v>0</v>
      </c>
      <c r="W612" t="b">
        <f>tbl_vendors[[#This Row],[Updated_Date]]&lt;tbl_vendors[[#This Row],[Created_Date]]</f>
        <v>0</v>
      </c>
      <c r="X612" t="b">
        <f>COUNTIF(tbl_vendors[Vendor_Name],tbl_vendors[[#This Row],[Vendor_Name]])&gt;1</f>
        <v>0</v>
      </c>
      <c r="Y612" s="14" cm="1">
        <f t="array" aca="1" ref="Y612" ca="1">IFERROR(SUM(L612:X612*1),4)</f>
        <v>1</v>
      </c>
      <c r="Z612" t="str">
        <f ca="1">IF(tbl_vendors[[#This Row],[error_count]]&gt;0,"FAIL","PASS")</f>
        <v>FAIL</v>
      </c>
    </row>
    <row r="613" spans="1:26" x14ac:dyDescent="0.3">
      <c r="A613" t="s">
        <v>2459</v>
      </c>
      <c r="B613" t="s">
        <v>2460</v>
      </c>
      <c r="C613" t="s">
        <v>72</v>
      </c>
      <c r="D613" t="s">
        <v>2461</v>
      </c>
      <c r="E613" t="s">
        <v>74</v>
      </c>
      <c r="F613" t="s">
        <v>40</v>
      </c>
      <c r="G613" t="s">
        <v>2462</v>
      </c>
      <c r="H613" t="s">
        <v>47</v>
      </c>
      <c r="I613" t="s">
        <v>26</v>
      </c>
      <c r="J613" s="1">
        <v>45582</v>
      </c>
      <c r="K613" s="1">
        <v>45782</v>
      </c>
      <c r="L613" t="b">
        <f>COUNTIF(tbl_vendors[Vendor_ID],tbl_vendors[[#This Row],[Vendor_ID]])&gt;1</f>
        <v>0</v>
      </c>
      <c r="M613" t="b">
        <f>ISBLANK(tbl_vendors[[#This Row],[Vendor_ID]])</f>
        <v>0</v>
      </c>
      <c r="N613" t="b">
        <f>LEN(TRIM(tbl_vendors[[#This Row],[Vendor_Name]]))=0</f>
        <v>0</v>
      </c>
      <c r="O613" t="b">
        <f>LEN(TRIM(tbl_vendors[[#This Row],[Email]]))=0</f>
        <v>0</v>
      </c>
      <c r="P613" t="b">
        <f>OR(ISERROR(FIND("@",tbl_vendors[[#This Row],[Email]])),ISERROR(FIND(".",tbl_vendors[[#This Row],[Email]])))</f>
        <v>0</v>
      </c>
      <c r="Q613" t="b">
        <f>ISNA(MATCH(tbl_vendors[[#This Row],[Country]],tbl_country[country],0))</f>
        <v>0</v>
      </c>
      <c r="R613" t="b">
        <f>ISNA(MATCH(tbl_vendors[[#This Row],[Currency]],tbl_country[currency],0))</f>
        <v>1</v>
      </c>
      <c r="S613" t="b">
        <f>_xlfn.XLOOKUP(tbl_vendors[[#This Row],[Country]],tbl_country[country],tbl_country[currency],"NotFound")&lt;&gt;tbl_vendors[[#This Row],[Currency]]</f>
        <v>1</v>
      </c>
      <c r="T613" t="b">
        <f>ISNA(MATCH(tbl_vendors[[#This Row],[Payment_Terms]],tbl_payment_terms[Payment_Terms],0))</f>
        <v>0</v>
      </c>
      <c r="U613" t="b">
        <f>ISNA(MATCH(tbl_vendors[[#This Row],[Status]],tbl_status[valid_status]))</f>
        <v>0</v>
      </c>
      <c r="V613" t="b">
        <f ca="1">tbl_vendors[[#This Row],[Created_Date]]&gt;TODAY()</f>
        <v>0</v>
      </c>
      <c r="W613" t="b">
        <f>tbl_vendors[[#This Row],[Updated_Date]]&lt;tbl_vendors[[#This Row],[Created_Date]]</f>
        <v>0</v>
      </c>
      <c r="X613" t="b">
        <f>COUNTIF(tbl_vendors[Vendor_Name],tbl_vendors[[#This Row],[Vendor_Name]])&gt;1</f>
        <v>1</v>
      </c>
      <c r="Y613" s="14" cm="1">
        <f t="array" aca="1" ref="Y613" ca="1">IFERROR(SUM(L613:X613*1),4)</f>
        <v>3</v>
      </c>
      <c r="Z613" t="str">
        <f ca="1">IF(tbl_vendors[[#This Row],[error_count]]&gt;0,"FAIL","PASS")</f>
        <v>FAIL</v>
      </c>
    </row>
    <row r="614" spans="1:26" x14ac:dyDescent="0.3">
      <c r="A614" t="s">
        <v>2463</v>
      </c>
      <c r="B614" t="s">
        <v>2464</v>
      </c>
      <c r="C614" t="s">
        <v>13</v>
      </c>
      <c r="D614" t="s">
        <v>2465</v>
      </c>
      <c r="E614" t="s">
        <v>15</v>
      </c>
      <c r="F614" t="s">
        <v>23</v>
      </c>
      <c r="G614" t="s">
        <v>2466</v>
      </c>
      <c r="H614" t="s">
        <v>69</v>
      </c>
      <c r="I614" t="s">
        <v>53</v>
      </c>
      <c r="J614" s="1">
        <v>44852</v>
      </c>
      <c r="K614" s="1">
        <v>45392</v>
      </c>
      <c r="L614" t="b">
        <f>COUNTIF(tbl_vendors[Vendor_ID],tbl_vendors[[#This Row],[Vendor_ID]])&gt;1</f>
        <v>0</v>
      </c>
      <c r="M614" t="b">
        <f>ISBLANK(tbl_vendors[[#This Row],[Vendor_ID]])</f>
        <v>0</v>
      </c>
      <c r="N614" t="b">
        <f>LEN(TRIM(tbl_vendors[[#This Row],[Vendor_Name]]))=0</f>
        <v>0</v>
      </c>
      <c r="O614" t="b">
        <f>LEN(TRIM(tbl_vendors[[#This Row],[Email]]))=0</f>
        <v>0</v>
      </c>
      <c r="P614" t="b">
        <f>OR(ISERROR(FIND("@",tbl_vendors[[#This Row],[Email]])),ISERROR(FIND(".",tbl_vendors[[#This Row],[Email]])))</f>
        <v>0</v>
      </c>
      <c r="Q614" t="b">
        <f>ISNA(MATCH(tbl_vendors[[#This Row],[Country]],tbl_country[country],0))</f>
        <v>0</v>
      </c>
      <c r="R614" t="b">
        <f>ISNA(MATCH(tbl_vendors[[#This Row],[Currency]],tbl_country[currency],0))</f>
        <v>1</v>
      </c>
      <c r="S614" t="b">
        <f>_xlfn.XLOOKUP(tbl_vendors[[#This Row],[Country]],tbl_country[country],tbl_country[currency],"NotFound")&lt;&gt;tbl_vendors[[#This Row],[Currency]]</f>
        <v>1</v>
      </c>
      <c r="T614" t="b">
        <f>ISNA(MATCH(tbl_vendors[[#This Row],[Payment_Terms]],tbl_payment_terms[Payment_Terms],0))</f>
        <v>0</v>
      </c>
      <c r="U614" t="b">
        <f>ISNA(MATCH(tbl_vendors[[#This Row],[Status]],tbl_status[valid_status]))</f>
        <v>1</v>
      </c>
      <c r="V614" t="b">
        <f ca="1">tbl_vendors[[#This Row],[Created_Date]]&gt;TODAY()</f>
        <v>0</v>
      </c>
      <c r="W614" t="b">
        <f>tbl_vendors[[#This Row],[Updated_Date]]&lt;tbl_vendors[[#This Row],[Created_Date]]</f>
        <v>0</v>
      </c>
      <c r="X614" t="b">
        <f>COUNTIF(tbl_vendors[Vendor_Name],tbl_vendors[[#This Row],[Vendor_Name]])&gt;1</f>
        <v>0</v>
      </c>
      <c r="Y614" s="14" cm="1">
        <f t="array" aca="1" ref="Y614" ca="1">IFERROR(SUM(L614:X614*1),4)</f>
        <v>3</v>
      </c>
      <c r="Z614" t="str">
        <f ca="1">IF(tbl_vendors[[#This Row],[error_count]]&gt;0,"FAIL","PASS")</f>
        <v>FAIL</v>
      </c>
    </row>
    <row r="615" spans="1:26" x14ac:dyDescent="0.3">
      <c r="A615" t="s">
        <v>2467</v>
      </c>
      <c r="B615" t="s">
        <v>2468</v>
      </c>
      <c r="C615" t="s">
        <v>13</v>
      </c>
      <c r="D615" t="s">
        <v>2469</v>
      </c>
      <c r="E615" t="s">
        <v>15</v>
      </c>
      <c r="F615" t="s">
        <v>40</v>
      </c>
      <c r="G615" t="s">
        <v>2470</v>
      </c>
      <c r="H615" t="s">
        <v>25</v>
      </c>
      <c r="I615" t="s">
        <v>19</v>
      </c>
      <c r="J615" s="1">
        <v>45618</v>
      </c>
      <c r="K615" s="1">
        <v>45857</v>
      </c>
      <c r="L615" t="b">
        <f>COUNTIF(tbl_vendors[Vendor_ID],tbl_vendors[[#This Row],[Vendor_ID]])&gt;1</f>
        <v>0</v>
      </c>
      <c r="M615" t="b">
        <f>ISBLANK(tbl_vendors[[#This Row],[Vendor_ID]])</f>
        <v>0</v>
      </c>
      <c r="N615" t="b">
        <f>LEN(TRIM(tbl_vendors[[#This Row],[Vendor_Name]]))=0</f>
        <v>0</v>
      </c>
      <c r="O615" t="b">
        <f>LEN(TRIM(tbl_vendors[[#This Row],[Email]]))=0</f>
        <v>0</v>
      </c>
      <c r="P615" t="b">
        <f>OR(ISERROR(FIND("@",tbl_vendors[[#This Row],[Email]])),ISERROR(FIND(".",tbl_vendors[[#This Row],[Email]])))</f>
        <v>0</v>
      </c>
      <c r="Q615" t="b">
        <f>ISNA(MATCH(tbl_vendors[[#This Row],[Country]],tbl_country[country],0))</f>
        <v>0</v>
      </c>
      <c r="R615" t="b">
        <f>ISNA(MATCH(tbl_vendors[[#This Row],[Currency]],tbl_country[currency],0))</f>
        <v>1</v>
      </c>
      <c r="S615" t="b">
        <f>_xlfn.XLOOKUP(tbl_vendors[[#This Row],[Country]],tbl_country[country],tbl_country[currency],"NotFound")&lt;&gt;tbl_vendors[[#This Row],[Currency]]</f>
        <v>1</v>
      </c>
      <c r="T615" t="b">
        <f>ISNA(MATCH(tbl_vendors[[#This Row],[Payment_Terms]],tbl_payment_terms[Payment_Terms],0))</f>
        <v>0</v>
      </c>
      <c r="U615" t="b">
        <f>ISNA(MATCH(tbl_vendors[[#This Row],[Status]],tbl_status[valid_status]))</f>
        <v>0</v>
      </c>
      <c r="V615" t="b">
        <f ca="1">tbl_vendors[[#This Row],[Created_Date]]&gt;TODAY()</f>
        <v>0</v>
      </c>
      <c r="W615" t="b">
        <f>tbl_vendors[[#This Row],[Updated_Date]]&lt;tbl_vendors[[#This Row],[Created_Date]]</f>
        <v>0</v>
      </c>
      <c r="X615" t="b">
        <f>COUNTIF(tbl_vendors[Vendor_Name],tbl_vendors[[#This Row],[Vendor_Name]])&gt;1</f>
        <v>0</v>
      </c>
      <c r="Y615" s="14" cm="1">
        <f t="array" aca="1" ref="Y615" ca="1">IFERROR(SUM(L615:X615*1),4)</f>
        <v>2</v>
      </c>
      <c r="Z615" t="str">
        <f ca="1">IF(tbl_vendors[[#This Row],[error_count]]&gt;0,"FAIL","PASS")</f>
        <v>FAIL</v>
      </c>
    </row>
    <row r="616" spans="1:26" x14ac:dyDescent="0.3">
      <c r="A616" t="s">
        <v>2471</v>
      </c>
      <c r="B616" t="s">
        <v>2472</v>
      </c>
      <c r="C616" t="s">
        <v>100</v>
      </c>
      <c r="D616" t="s">
        <v>2473</v>
      </c>
      <c r="E616" t="s">
        <v>39</v>
      </c>
      <c r="F616" t="s">
        <v>23</v>
      </c>
      <c r="G616" t="s">
        <v>2474</v>
      </c>
      <c r="H616" t="s">
        <v>47</v>
      </c>
      <c r="I616" t="s">
        <v>53</v>
      </c>
      <c r="J616" s="1">
        <v>44939</v>
      </c>
      <c r="K616" s="1">
        <v>45878</v>
      </c>
      <c r="L616" t="b">
        <f>COUNTIF(tbl_vendors[Vendor_ID],tbl_vendors[[#This Row],[Vendor_ID]])&gt;1</f>
        <v>0</v>
      </c>
      <c r="M616" t="b">
        <f>ISBLANK(tbl_vendors[[#This Row],[Vendor_ID]])</f>
        <v>0</v>
      </c>
      <c r="N616" t="b">
        <f>LEN(TRIM(tbl_vendors[[#This Row],[Vendor_Name]]))=0</f>
        <v>0</v>
      </c>
      <c r="O616" t="b">
        <f>LEN(TRIM(tbl_vendors[[#This Row],[Email]]))=0</f>
        <v>0</v>
      </c>
      <c r="P616" t="b">
        <f>OR(ISERROR(FIND("@",tbl_vendors[[#This Row],[Email]])),ISERROR(FIND(".",tbl_vendors[[#This Row],[Email]])))</f>
        <v>0</v>
      </c>
      <c r="Q616" t="b">
        <f>ISNA(MATCH(tbl_vendors[[#This Row],[Country]],tbl_country[country],0))</f>
        <v>0</v>
      </c>
      <c r="R616" t="b">
        <f>ISNA(MATCH(tbl_vendors[[#This Row],[Currency]],tbl_country[currency],0))</f>
        <v>0</v>
      </c>
      <c r="S616" t="b">
        <f>_xlfn.XLOOKUP(tbl_vendors[[#This Row],[Country]],tbl_country[country],tbl_country[currency],"NotFound")&lt;&gt;tbl_vendors[[#This Row],[Currency]]</f>
        <v>0</v>
      </c>
      <c r="T616" t="b">
        <f>ISNA(MATCH(tbl_vendors[[#This Row],[Payment_Terms]],tbl_payment_terms[Payment_Terms],0))</f>
        <v>0</v>
      </c>
      <c r="U616" t="b">
        <f>ISNA(MATCH(tbl_vendors[[#This Row],[Status]],tbl_status[valid_status]))</f>
        <v>1</v>
      </c>
      <c r="V616" t="b">
        <f ca="1">tbl_vendors[[#This Row],[Created_Date]]&gt;TODAY()</f>
        <v>0</v>
      </c>
      <c r="W616" t="b">
        <f>tbl_vendors[[#This Row],[Updated_Date]]&lt;tbl_vendors[[#This Row],[Created_Date]]</f>
        <v>0</v>
      </c>
      <c r="X616" t="b">
        <f>COUNTIF(tbl_vendors[Vendor_Name],tbl_vendors[[#This Row],[Vendor_Name]])&gt;1</f>
        <v>0</v>
      </c>
      <c r="Y616" s="14" cm="1">
        <f t="array" aca="1" ref="Y616" ca="1">IFERROR(SUM(L616:X616*1),4)</f>
        <v>1</v>
      </c>
      <c r="Z616" t="str">
        <f ca="1">IF(tbl_vendors[[#This Row],[error_count]]&gt;0,"FAIL","PASS")</f>
        <v>FAIL</v>
      </c>
    </row>
    <row r="617" spans="1:26" x14ac:dyDescent="0.3">
      <c r="A617" t="s">
        <v>2475</v>
      </c>
      <c r="B617" t="s">
        <v>2476</v>
      </c>
      <c r="C617" t="s">
        <v>56</v>
      </c>
      <c r="D617" t="s">
        <v>2477</v>
      </c>
      <c r="E617" t="s">
        <v>58</v>
      </c>
      <c r="F617" t="s">
        <v>16</v>
      </c>
      <c r="G617" t="s">
        <v>2478</v>
      </c>
      <c r="H617" t="s">
        <v>69</v>
      </c>
      <c r="I617" t="s">
        <v>53</v>
      </c>
      <c r="J617" s="1">
        <v>44604</v>
      </c>
      <c r="K617" s="1">
        <v>45582</v>
      </c>
      <c r="L617" t="b">
        <f>COUNTIF(tbl_vendors[Vendor_ID],tbl_vendors[[#This Row],[Vendor_ID]])&gt;1</f>
        <v>0</v>
      </c>
      <c r="M617" t="b">
        <f>ISBLANK(tbl_vendors[[#This Row],[Vendor_ID]])</f>
        <v>0</v>
      </c>
      <c r="N617" t="b">
        <f>LEN(TRIM(tbl_vendors[[#This Row],[Vendor_Name]]))=0</f>
        <v>0</v>
      </c>
      <c r="O617" t="b">
        <f>LEN(TRIM(tbl_vendors[[#This Row],[Email]]))=0</f>
        <v>0</v>
      </c>
      <c r="P617" t="b">
        <f>OR(ISERROR(FIND("@",tbl_vendors[[#This Row],[Email]])),ISERROR(FIND(".",tbl_vendors[[#This Row],[Email]])))</f>
        <v>0</v>
      </c>
      <c r="Q617" t="b">
        <f>ISNA(MATCH(tbl_vendors[[#This Row],[Country]],tbl_country[country],0))</f>
        <v>0</v>
      </c>
      <c r="R617" t="b">
        <f>ISNA(MATCH(tbl_vendors[[#This Row],[Currency]],tbl_country[currency],0))</f>
        <v>0</v>
      </c>
      <c r="S617" t="b">
        <f>_xlfn.XLOOKUP(tbl_vendors[[#This Row],[Country]],tbl_country[country],tbl_country[currency],"NotFound")&lt;&gt;tbl_vendors[[#This Row],[Currency]]</f>
        <v>0</v>
      </c>
      <c r="T617" t="b">
        <f>ISNA(MATCH(tbl_vendors[[#This Row],[Payment_Terms]],tbl_payment_terms[Payment_Terms],0))</f>
        <v>0</v>
      </c>
      <c r="U617" t="b">
        <f>ISNA(MATCH(tbl_vendors[[#This Row],[Status]],tbl_status[valid_status]))</f>
        <v>1</v>
      </c>
      <c r="V617" t="b">
        <f ca="1">tbl_vendors[[#This Row],[Created_Date]]&gt;TODAY()</f>
        <v>0</v>
      </c>
      <c r="W617" t="b">
        <f>tbl_vendors[[#This Row],[Updated_Date]]&lt;tbl_vendors[[#This Row],[Created_Date]]</f>
        <v>0</v>
      </c>
      <c r="X617" t="b">
        <f>COUNTIF(tbl_vendors[Vendor_Name],tbl_vendors[[#This Row],[Vendor_Name]])&gt;1</f>
        <v>0</v>
      </c>
      <c r="Y617" s="14" cm="1">
        <f t="array" aca="1" ref="Y617" ca="1">IFERROR(SUM(L617:X617*1),4)</f>
        <v>1</v>
      </c>
      <c r="Z617" t="str">
        <f ca="1">IF(tbl_vendors[[#This Row],[error_count]]&gt;0,"FAIL","PASS")</f>
        <v>FAIL</v>
      </c>
    </row>
    <row r="618" spans="1:26" x14ac:dyDescent="0.3">
      <c r="A618" t="s">
        <v>2479</v>
      </c>
      <c r="B618" t="s">
        <v>2480</v>
      </c>
      <c r="C618" t="s">
        <v>79</v>
      </c>
      <c r="D618" t="s">
        <v>2481</v>
      </c>
      <c r="E618" t="s">
        <v>39</v>
      </c>
      <c r="F618" t="s">
        <v>16</v>
      </c>
      <c r="G618" t="s">
        <v>2482</v>
      </c>
      <c r="H618" t="s">
        <v>25</v>
      </c>
      <c r="I618" t="s">
        <v>26</v>
      </c>
      <c r="J618" s="1">
        <v>44940</v>
      </c>
      <c r="K618" s="1">
        <v>45413</v>
      </c>
      <c r="L618" t="b">
        <f>COUNTIF(tbl_vendors[Vendor_ID],tbl_vendors[[#This Row],[Vendor_ID]])&gt;1</f>
        <v>0</v>
      </c>
      <c r="M618" t="b">
        <f>ISBLANK(tbl_vendors[[#This Row],[Vendor_ID]])</f>
        <v>0</v>
      </c>
      <c r="N618" t="b">
        <f>LEN(TRIM(tbl_vendors[[#This Row],[Vendor_Name]]))=0</f>
        <v>0</v>
      </c>
      <c r="O618" t="b">
        <f>LEN(TRIM(tbl_vendors[[#This Row],[Email]]))=0</f>
        <v>0</v>
      </c>
      <c r="P618" t="b">
        <f>OR(ISERROR(FIND("@",tbl_vendors[[#This Row],[Email]])),ISERROR(FIND(".",tbl_vendors[[#This Row],[Email]])))</f>
        <v>0</v>
      </c>
      <c r="Q618" t="b">
        <f>ISNA(MATCH(tbl_vendors[[#This Row],[Country]],tbl_country[country],0))</f>
        <v>0</v>
      </c>
      <c r="R618" t="b">
        <f>ISNA(MATCH(tbl_vendors[[#This Row],[Currency]],tbl_country[currency],0))</f>
        <v>0</v>
      </c>
      <c r="S618" t="b">
        <f>_xlfn.XLOOKUP(tbl_vendors[[#This Row],[Country]],tbl_country[country],tbl_country[currency],"NotFound")&lt;&gt;tbl_vendors[[#This Row],[Currency]]</f>
        <v>0</v>
      </c>
      <c r="T618" t="b">
        <f>ISNA(MATCH(tbl_vendors[[#This Row],[Payment_Terms]],tbl_payment_terms[Payment_Terms],0))</f>
        <v>0</v>
      </c>
      <c r="U618" t="b">
        <f>ISNA(MATCH(tbl_vendors[[#This Row],[Status]],tbl_status[valid_status]))</f>
        <v>0</v>
      </c>
      <c r="V618" t="b">
        <f ca="1">tbl_vendors[[#This Row],[Created_Date]]&gt;TODAY()</f>
        <v>0</v>
      </c>
      <c r="W618" t="b">
        <f>tbl_vendors[[#This Row],[Updated_Date]]&lt;tbl_vendors[[#This Row],[Created_Date]]</f>
        <v>0</v>
      </c>
      <c r="X618" t="b">
        <f>COUNTIF(tbl_vendors[Vendor_Name],tbl_vendors[[#This Row],[Vendor_Name]])&gt;1</f>
        <v>0</v>
      </c>
      <c r="Y618" s="14" cm="1">
        <f t="array" aca="1" ref="Y618" ca="1">IFERROR(SUM(L618:X618*1),4)</f>
        <v>0</v>
      </c>
      <c r="Z618" t="str">
        <f ca="1">IF(tbl_vendors[[#This Row],[error_count]]&gt;0,"FAIL","PASS")</f>
        <v>PASS</v>
      </c>
    </row>
    <row r="619" spans="1:26" x14ac:dyDescent="0.3">
      <c r="A619" t="s">
        <v>2483</v>
      </c>
      <c r="B619" t="s">
        <v>2484</v>
      </c>
      <c r="C619" t="s">
        <v>29</v>
      </c>
      <c r="D619" t="s">
        <v>2485</v>
      </c>
      <c r="E619" t="s">
        <v>31</v>
      </c>
      <c r="F619" t="s">
        <v>16</v>
      </c>
      <c r="G619" t="s">
        <v>2486</v>
      </c>
      <c r="H619" t="s">
        <v>69</v>
      </c>
      <c r="I619" t="s">
        <v>19</v>
      </c>
      <c r="J619" s="1">
        <v>45880</v>
      </c>
      <c r="K619" s="1">
        <v>46187</v>
      </c>
      <c r="L619" t="b">
        <f>COUNTIF(tbl_vendors[Vendor_ID],tbl_vendors[[#This Row],[Vendor_ID]])&gt;1</f>
        <v>0</v>
      </c>
      <c r="M619" t="b">
        <f>ISBLANK(tbl_vendors[[#This Row],[Vendor_ID]])</f>
        <v>0</v>
      </c>
      <c r="N619" t="b">
        <f>LEN(TRIM(tbl_vendors[[#This Row],[Vendor_Name]]))=0</f>
        <v>0</v>
      </c>
      <c r="O619" t="b">
        <f>LEN(TRIM(tbl_vendors[[#This Row],[Email]]))=0</f>
        <v>0</v>
      </c>
      <c r="P619" t="b">
        <f>OR(ISERROR(FIND("@",tbl_vendors[[#This Row],[Email]])),ISERROR(FIND(".",tbl_vendors[[#This Row],[Email]])))</f>
        <v>0</v>
      </c>
      <c r="Q619" t="b">
        <f>ISNA(MATCH(tbl_vendors[[#This Row],[Country]],tbl_country[country],0))</f>
        <v>0</v>
      </c>
      <c r="R619" t="b">
        <f>ISNA(MATCH(tbl_vendors[[#This Row],[Currency]],tbl_country[currency],0))</f>
        <v>0</v>
      </c>
      <c r="S619" t="b">
        <f>_xlfn.XLOOKUP(tbl_vendors[[#This Row],[Country]],tbl_country[country],tbl_country[currency],"NotFound")&lt;&gt;tbl_vendors[[#This Row],[Currency]]</f>
        <v>0</v>
      </c>
      <c r="T619" t="b">
        <f>ISNA(MATCH(tbl_vendors[[#This Row],[Payment_Terms]],tbl_payment_terms[Payment_Terms],0))</f>
        <v>0</v>
      </c>
      <c r="U619" t="b">
        <f>ISNA(MATCH(tbl_vendors[[#This Row],[Status]],tbl_status[valid_status]))</f>
        <v>0</v>
      </c>
      <c r="V619" t="b">
        <f ca="1">tbl_vendors[[#This Row],[Created_Date]]&gt;TODAY()</f>
        <v>0</v>
      </c>
      <c r="W619" t="b">
        <f>tbl_vendors[[#This Row],[Updated_Date]]&lt;tbl_vendors[[#This Row],[Created_Date]]</f>
        <v>0</v>
      </c>
      <c r="X619" t="b">
        <f>COUNTIF(tbl_vendors[Vendor_Name],tbl_vendors[[#This Row],[Vendor_Name]])&gt;1</f>
        <v>0</v>
      </c>
      <c r="Y619" s="14" cm="1">
        <f t="array" aca="1" ref="Y619" ca="1">IFERROR(SUM(L619:X619*1),4)</f>
        <v>0</v>
      </c>
      <c r="Z619" t="str">
        <f ca="1">IF(tbl_vendors[[#This Row],[error_count]]&gt;0,"FAIL","PASS")</f>
        <v>PASS</v>
      </c>
    </row>
    <row r="620" spans="1:26" x14ac:dyDescent="0.3">
      <c r="A620" t="s">
        <v>2487</v>
      </c>
      <c r="B620" t="s">
        <v>2488</v>
      </c>
      <c r="C620" t="s">
        <v>153</v>
      </c>
      <c r="D620" t="s">
        <v>2489</v>
      </c>
      <c r="E620" t="s">
        <v>155</v>
      </c>
      <c r="F620" t="s">
        <v>40</v>
      </c>
      <c r="G620" t="s">
        <v>2490</v>
      </c>
      <c r="H620" t="s">
        <v>18</v>
      </c>
      <c r="I620" t="s">
        <v>26</v>
      </c>
      <c r="J620" s="1">
        <v>44821</v>
      </c>
      <c r="K620" s="1">
        <v>45776</v>
      </c>
      <c r="L620" t="b">
        <f>COUNTIF(tbl_vendors[Vendor_ID],tbl_vendors[[#This Row],[Vendor_ID]])&gt;1</f>
        <v>0</v>
      </c>
      <c r="M620" t="b">
        <f>ISBLANK(tbl_vendors[[#This Row],[Vendor_ID]])</f>
        <v>0</v>
      </c>
      <c r="N620" t="b">
        <f>LEN(TRIM(tbl_vendors[[#This Row],[Vendor_Name]]))=0</f>
        <v>0</v>
      </c>
      <c r="O620" t="b">
        <f>LEN(TRIM(tbl_vendors[[#This Row],[Email]]))=0</f>
        <v>0</v>
      </c>
      <c r="P620" t="b">
        <f>OR(ISERROR(FIND("@",tbl_vendors[[#This Row],[Email]])),ISERROR(FIND(".",tbl_vendors[[#This Row],[Email]])))</f>
        <v>0</v>
      </c>
      <c r="Q620" t="b">
        <f>ISNA(MATCH(tbl_vendors[[#This Row],[Country]],tbl_country[country],0))</f>
        <v>0</v>
      </c>
      <c r="R620" t="b">
        <f>ISNA(MATCH(tbl_vendors[[#This Row],[Currency]],tbl_country[currency],0))</f>
        <v>0</v>
      </c>
      <c r="S620" t="b">
        <f>_xlfn.XLOOKUP(tbl_vendors[[#This Row],[Country]],tbl_country[country],tbl_country[currency],"NotFound")&lt;&gt;tbl_vendors[[#This Row],[Currency]]</f>
        <v>0</v>
      </c>
      <c r="T620" t="b">
        <f>ISNA(MATCH(tbl_vendors[[#This Row],[Payment_Terms]],tbl_payment_terms[Payment_Terms],0))</f>
        <v>0</v>
      </c>
      <c r="U620" t="b">
        <f>ISNA(MATCH(tbl_vendors[[#This Row],[Status]],tbl_status[valid_status]))</f>
        <v>0</v>
      </c>
      <c r="V620" t="b">
        <f ca="1">tbl_vendors[[#This Row],[Created_Date]]&gt;TODAY()</f>
        <v>0</v>
      </c>
      <c r="W620" t="b">
        <f>tbl_vendors[[#This Row],[Updated_Date]]&lt;tbl_vendors[[#This Row],[Created_Date]]</f>
        <v>0</v>
      </c>
      <c r="X620" t="b">
        <f>COUNTIF(tbl_vendors[Vendor_Name],tbl_vendors[[#This Row],[Vendor_Name]])&gt;1</f>
        <v>0</v>
      </c>
      <c r="Y620" s="14" cm="1">
        <f t="array" aca="1" ref="Y620" ca="1">IFERROR(SUM(L620:X620*1),4)</f>
        <v>0</v>
      </c>
      <c r="Z620" t="str">
        <f ca="1">IF(tbl_vendors[[#This Row],[error_count]]&gt;0,"FAIL","PASS")</f>
        <v>PASS</v>
      </c>
    </row>
    <row r="621" spans="1:26" x14ac:dyDescent="0.3">
      <c r="A621" t="s">
        <v>2491</v>
      </c>
      <c r="B621" t="s">
        <v>2492</v>
      </c>
      <c r="C621" t="s">
        <v>153</v>
      </c>
      <c r="D621" t="s">
        <v>2493</v>
      </c>
      <c r="E621" t="s">
        <v>155</v>
      </c>
      <c r="F621" t="s">
        <v>16</v>
      </c>
      <c r="G621" t="s">
        <v>2494</v>
      </c>
      <c r="H621" t="s">
        <v>18</v>
      </c>
      <c r="I621" t="s">
        <v>26</v>
      </c>
      <c r="J621" s="1">
        <v>45881</v>
      </c>
      <c r="K621" s="1">
        <v>46064</v>
      </c>
      <c r="L621" t="b">
        <f>COUNTIF(tbl_vendors[Vendor_ID],tbl_vendors[[#This Row],[Vendor_ID]])&gt;1</f>
        <v>0</v>
      </c>
      <c r="M621" t="b">
        <f>ISBLANK(tbl_vendors[[#This Row],[Vendor_ID]])</f>
        <v>0</v>
      </c>
      <c r="N621" t="b">
        <f>LEN(TRIM(tbl_vendors[[#This Row],[Vendor_Name]]))=0</f>
        <v>0</v>
      </c>
      <c r="O621" t="b">
        <f>LEN(TRIM(tbl_vendors[[#This Row],[Email]]))=0</f>
        <v>0</v>
      </c>
      <c r="P621" t="b">
        <f>OR(ISERROR(FIND("@",tbl_vendors[[#This Row],[Email]])),ISERROR(FIND(".",tbl_vendors[[#This Row],[Email]])))</f>
        <v>0</v>
      </c>
      <c r="Q621" t="b">
        <f>ISNA(MATCH(tbl_vendors[[#This Row],[Country]],tbl_country[country],0))</f>
        <v>0</v>
      </c>
      <c r="R621" t="b">
        <f>ISNA(MATCH(tbl_vendors[[#This Row],[Currency]],tbl_country[currency],0))</f>
        <v>0</v>
      </c>
      <c r="S621" t="b">
        <f>_xlfn.XLOOKUP(tbl_vendors[[#This Row],[Country]],tbl_country[country],tbl_country[currency],"NotFound")&lt;&gt;tbl_vendors[[#This Row],[Currency]]</f>
        <v>0</v>
      </c>
      <c r="T621" t="b">
        <f>ISNA(MATCH(tbl_vendors[[#This Row],[Payment_Terms]],tbl_payment_terms[Payment_Terms],0))</f>
        <v>0</v>
      </c>
      <c r="U621" t="b">
        <f>ISNA(MATCH(tbl_vendors[[#This Row],[Status]],tbl_status[valid_status]))</f>
        <v>0</v>
      </c>
      <c r="V621" t="b">
        <f ca="1">tbl_vendors[[#This Row],[Created_Date]]&gt;TODAY()</f>
        <v>0</v>
      </c>
      <c r="W621" t="b">
        <f>tbl_vendors[[#This Row],[Updated_Date]]&lt;tbl_vendors[[#This Row],[Created_Date]]</f>
        <v>0</v>
      </c>
      <c r="X621" t="b">
        <f>COUNTIF(tbl_vendors[Vendor_Name],tbl_vendors[[#This Row],[Vendor_Name]])&gt;1</f>
        <v>0</v>
      </c>
      <c r="Y621" s="14" cm="1">
        <f t="array" aca="1" ref="Y621" ca="1">IFERROR(SUM(L621:X621*1),4)</f>
        <v>0</v>
      </c>
      <c r="Z621" t="str">
        <f ca="1">IF(tbl_vendors[[#This Row],[error_count]]&gt;0,"FAIL","PASS")</f>
        <v>PASS</v>
      </c>
    </row>
    <row r="622" spans="1:26" x14ac:dyDescent="0.3">
      <c r="A622" t="s">
        <v>2495</v>
      </c>
      <c r="B622" t="s">
        <v>2496</v>
      </c>
      <c r="C622" t="s">
        <v>66</v>
      </c>
      <c r="D622" t="s">
        <v>2497</v>
      </c>
      <c r="E622" t="s">
        <v>67</v>
      </c>
      <c r="F622" t="s">
        <v>23</v>
      </c>
      <c r="G622" t="s">
        <v>2498</v>
      </c>
      <c r="H622" t="s">
        <v>34</v>
      </c>
      <c r="I622" t="s">
        <v>53</v>
      </c>
      <c r="J622" s="1">
        <v>45632</v>
      </c>
      <c r="K622" s="1">
        <v>46036</v>
      </c>
      <c r="L622" t="b">
        <f>COUNTIF(tbl_vendors[Vendor_ID],tbl_vendors[[#This Row],[Vendor_ID]])&gt;1</f>
        <v>0</v>
      </c>
      <c r="M622" t="b">
        <f>ISBLANK(tbl_vendors[[#This Row],[Vendor_ID]])</f>
        <v>0</v>
      </c>
      <c r="N622" t="b">
        <f>LEN(TRIM(tbl_vendors[[#This Row],[Vendor_Name]]))=0</f>
        <v>0</v>
      </c>
      <c r="O622" t="b">
        <f>LEN(TRIM(tbl_vendors[[#This Row],[Email]]))=0</f>
        <v>0</v>
      </c>
      <c r="P622" t="b">
        <f>OR(ISERROR(FIND("@",tbl_vendors[[#This Row],[Email]])),ISERROR(FIND(".",tbl_vendors[[#This Row],[Email]])))</f>
        <v>0</v>
      </c>
      <c r="Q622" t="b">
        <f>ISNA(MATCH(tbl_vendors[[#This Row],[Country]],tbl_country[country],0))</f>
        <v>0</v>
      </c>
      <c r="R622" t="b">
        <f>ISNA(MATCH(tbl_vendors[[#This Row],[Currency]],tbl_country[currency],0))</f>
        <v>0</v>
      </c>
      <c r="S622" t="b">
        <f>_xlfn.XLOOKUP(tbl_vendors[[#This Row],[Country]],tbl_country[country],tbl_country[currency],"NotFound")&lt;&gt;tbl_vendors[[#This Row],[Currency]]</f>
        <v>0</v>
      </c>
      <c r="T622" t="b">
        <f>ISNA(MATCH(tbl_vendors[[#This Row],[Payment_Terms]],tbl_payment_terms[Payment_Terms],0))</f>
        <v>0</v>
      </c>
      <c r="U622" t="b">
        <f>ISNA(MATCH(tbl_vendors[[#This Row],[Status]],tbl_status[valid_status]))</f>
        <v>1</v>
      </c>
      <c r="V622" t="b">
        <f ca="1">tbl_vendors[[#This Row],[Created_Date]]&gt;TODAY()</f>
        <v>0</v>
      </c>
      <c r="W622" t="b">
        <f>tbl_vendors[[#This Row],[Updated_Date]]&lt;tbl_vendors[[#This Row],[Created_Date]]</f>
        <v>0</v>
      </c>
      <c r="X622" t="b">
        <f>COUNTIF(tbl_vendors[Vendor_Name],tbl_vendors[[#This Row],[Vendor_Name]])&gt;1</f>
        <v>0</v>
      </c>
      <c r="Y622" s="14" cm="1">
        <f t="array" aca="1" ref="Y622" ca="1">IFERROR(SUM(L622:X622*1),4)</f>
        <v>1</v>
      </c>
      <c r="Z622" t="str">
        <f ca="1">IF(tbl_vendors[[#This Row],[error_count]]&gt;0,"FAIL","PASS")</f>
        <v>FAIL</v>
      </c>
    </row>
    <row r="623" spans="1:26" x14ac:dyDescent="0.3">
      <c r="A623" t="s">
        <v>2499</v>
      </c>
      <c r="B623" t="s">
        <v>2500</v>
      </c>
      <c r="C623" t="s">
        <v>153</v>
      </c>
      <c r="D623" t="s">
        <v>2501</v>
      </c>
      <c r="E623" t="s">
        <v>155</v>
      </c>
      <c r="F623" t="s">
        <v>40</v>
      </c>
      <c r="G623" t="s">
        <v>2502</v>
      </c>
      <c r="H623" t="s">
        <v>69</v>
      </c>
      <c r="I623" t="s">
        <v>19</v>
      </c>
      <c r="J623" s="1">
        <v>44768</v>
      </c>
      <c r="K623" s="1">
        <v>45816</v>
      </c>
      <c r="L623" t="b">
        <f>COUNTIF(tbl_vendors[Vendor_ID],tbl_vendors[[#This Row],[Vendor_ID]])&gt;1</f>
        <v>0</v>
      </c>
      <c r="M623" t="b">
        <f>ISBLANK(tbl_vendors[[#This Row],[Vendor_ID]])</f>
        <v>0</v>
      </c>
      <c r="N623" t="b">
        <f>LEN(TRIM(tbl_vendors[[#This Row],[Vendor_Name]]))=0</f>
        <v>0</v>
      </c>
      <c r="O623" t="b">
        <f>LEN(TRIM(tbl_vendors[[#This Row],[Email]]))=0</f>
        <v>0</v>
      </c>
      <c r="P623" t="b">
        <f>OR(ISERROR(FIND("@",tbl_vendors[[#This Row],[Email]])),ISERROR(FIND(".",tbl_vendors[[#This Row],[Email]])))</f>
        <v>0</v>
      </c>
      <c r="Q623" t="b">
        <f>ISNA(MATCH(tbl_vendors[[#This Row],[Country]],tbl_country[country],0))</f>
        <v>0</v>
      </c>
      <c r="R623" t="b">
        <f>ISNA(MATCH(tbl_vendors[[#This Row],[Currency]],tbl_country[currency],0))</f>
        <v>0</v>
      </c>
      <c r="S623" t="b">
        <f>_xlfn.XLOOKUP(tbl_vendors[[#This Row],[Country]],tbl_country[country],tbl_country[currency],"NotFound")&lt;&gt;tbl_vendors[[#This Row],[Currency]]</f>
        <v>0</v>
      </c>
      <c r="T623" t="b">
        <f>ISNA(MATCH(tbl_vendors[[#This Row],[Payment_Terms]],tbl_payment_terms[Payment_Terms],0))</f>
        <v>0</v>
      </c>
      <c r="U623" t="b">
        <f>ISNA(MATCH(tbl_vendors[[#This Row],[Status]],tbl_status[valid_status]))</f>
        <v>0</v>
      </c>
      <c r="V623" t="b">
        <f ca="1">tbl_vendors[[#This Row],[Created_Date]]&gt;TODAY()</f>
        <v>0</v>
      </c>
      <c r="W623" t="b">
        <f>tbl_vendors[[#This Row],[Updated_Date]]&lt;tbl_vendors[[#This Row],[Created_Date]]</f>
        <v>0</v>
      </c>
      <c r="X623" t="b">
        <f>COUNTIF(tbl_vendors[Vendor_Name],tbl_vendors[[#This Row],[Vendor_Name]])&gt;1</f>
        <v>0</v>
      </c>
      <c r="Y623" s="14" cm="1">
        <f t="array" aca="1" ref="Y623" ca="1">IFERROR(SUM(L623:X623*1),4)</f>
        <v>0</v>
      </c>
      <c r="Z623" t="str">
        <f ca="1">IF(tbl_vendors[[#This Row],[error_count]]&gt;0,"FAIL","PASS")</f>
        <v>PASS</v>
      </c>
    </row>
    <row r="624" spans="1:26" x14ac:dyDescent="0.3">
      <c r="A624" t="s">
        <v>2503</v>
      </c>
      <c r="B624" t="s">
        <v>522</v>
      </c>
      <c r="C624" t="s">
        <v>56</v>
      </c>
      <c r="D624" t="s">
        <v>2504</v>
      </c>
      <c r="E624" t="s">
        <v>58</v>
      </c>
      <c r="F624" t="s">
        <v>40</v>
      </c>
      <c r="G624" t="s">
        <v>2505</v>
      </c>
      <c r="H624" t="s">
        <v>69</v>
      </c>
      <c r="I624" t="s">
        <v>19</v>
      </c>
      <c r="J624" s="1">
        <v>45065</v>
      </c>
      <c r="K624" s="1">
        <v>46058</v>
      </c>
      <c r="L624" t="b">
        <f>COUNTIF(tbl_vendors[Vendor_ID],tbl_vendors[[#This Row],[Vendor_ID]])&gt;1</f>
        <v>0</v>
      </c>
      <c r="M624" t="b">
        <f>ISBLANK(tbl_vendors[[#This Row],[Vendor_ID]])</f>
        <v>0</v>
      </c>
      <c r="N624" t="b">
        <f>LEN(TRIM(tbl_vendors[[#This Row],[Vendor_Name]]))=0</f>
        <v>0</v>
      </c>
      <c r="O624" t="b">
        <f>LEN(TRIM(tbl_vendors[[#This Row],[Email]]))=0</f>
        <v>0</v>
      </c>
      <c r="P624" t="b">
        <f>OR(ISERROR(FIND("@",tbl_vendors[[#This Row],[Email]])),ISERROR(FIND(".",tbl_vendors[[#This Row],[Email]])))</f>
        <v>0</v>
      </c>
      <c r="Q624" t="b">
        <f>ISNA(MATCH(tbl_vendors[[#This Row],[Country]],tbl_country[country],0))</f>
        <v>0</v>
      </c>
      <c r="R624" t="b">
        <f>ISNA(MATCH(tbl_vendors[[#This Row],[Currency]],tbl_country[currency],0))</f>
        <v>0</v>
      </c>
      <c r="S624" t="b">
        <f>_xlfn.XLOOKUP(tbl_vendors[[#This Row],[Country]],tbl_country[country],tbl_country[currency],"NotFound")&lt;&gt;tbl_vendors[[#This Row],[Currency]]</f>
        <v>0</v>
      </c>
      <c r="T624" t="b">
        <f>ISNA(MATCH(tbl_vendors[[#This Row],[Payment_Terms]],tbl_payment_terms[Payment_Terms],0))</f>
        <v>0</v>
      </c>
      <c r="U624" t="b">
        <f>ISNA(MATCH(tbl_vendors[[#This Row],[Status]],tbl_status[valid_status]))</f>
        <v>0</v>
      </c>
      <c r="V624" t="b">
        <f ca="1">tbl_vendors[[#This Row],[Created_Date]]&gt;TODAY()</f>
        <v>0</v>
      </c>
      <c r="W624" t="b">
        <f>tbl_vendors[[#This Row],[Updated_Date]]&lt;tbl_vendors[[#This Row],[Created_Date]]</f>
        <v>0</v>
      </c>
      <c r="X624" t="b">
        <f>COUNTIF(tbl_vendors[Vendor_Name],tbl_vendors[[#This Row],[Vendor_Name]])&gt;1</f>
        <v>1</v>
      </c>
      <c r="Y624" s="14" cm="1">
        <f t="array" aca="1" ref="Y624" ca="1">IFERROR(SUM(L624:X624*1),4)</f>
        <v>1</v>
      </c>
      <c r="Z624" t="str">
        <f ca="1">IF(tbl_vendors[[#This Row],[error_count]]&gt;0,"FAIL","PASS")</f>
        <v>FAIL</v>
      </c>
    </row>
    <row r="625" spans="1:26" x14ac:dyDescent="0.3">
      <c r="A625" t="s">
        <v>2506</v>
      </c>
      <c r="B625" t="s">
        <v>2507</v>
      </c>
      <c r="C625" t="s">
        <v>100</v>
      </c>
      <c r="D625" t="s">
        <v>2508</v>
      </c>
      <c r="E625" t="s">
        <v>39</v>
      </c>
      <c r="F625" t="s">
        <v>75</v>
      </c>
      <c r="G625" t="s">
        <v>2509</v>
      </c>
      <c r="H625" t="s">
        <v>34</v>
      </c>
      <c r="I625" t="s">
        <v>26</v>
      </c>
      <c r="J625" s="1">
        <v>44815</v>
      </c>
      <c r="K625" s="1">
        <v>46128</v>
      </c>
      <c r="L625" t="b">
        <f>COUNTIF(tbl_vendors[Vendor_ID],tbl_vendors[[#This Row],[Vendor_ID]])&gt;1</f>
        <v>0</v>
      </c>
      <c r="M625" t="b">
        <f>ISBLANK(tbl_vendors[[#This Row],[Vendor_ID]])</f>
        <v>0</v>
      </c>
      <c r="N625" t="b">
        <f>LEN(TRIM(tbl_vendors[[#This Row],[Vendor_Name]]))=0</f>
        <v>0</v>
      </c>
      <c r="O625" t="b">
        <f>LEN(TRIM(tbl_vendors[[#This Row],[Email]]))=0</f>
        <v>0</v>
      </c>
      <c r="P625" t="b">
        <f>OR(ISERROR(FIND("@",tbl_vendors[[#This Row],[Email]])),ISERROR(FIND(".",tbl_vendors[[#This Row],[Email]])))</f>
        <v>0</v>
      </c>
      <c r="Q625" t="b">
        <f>ISNA(MATCH(tbl_vendors[[#This Row],[Country]],tbl_country[country],0))</f>
        <v>0</v>
      </c>
      <c r="R625" t="b">
        <f>ISNA(MATCH(tbl_vendors[[#This Row],[Currency]],tbl_country[currency],0))</f>
        <v>0</v>
      </c>
      <c r="S625" t="b">
        <f>_xlfn.XLOOKUP(tbl_vendors[[#This Row],[Country]],tbl_country[country],tbl_country[currency],"NotFound")&lt;&gt;tbl_vendors[[#This Row],[Currency]]</f>
        <v>0</v>
      </c>
      <c r="T625" t="b">
        <f>ISNA(MATCH(tbl_vendors[[#This Row],[Payment_Terms]],tbl_payment_terms[Payment_Terms],0))</f>
        <v>0</v>
      </c>
      <c r="U625" t="b">
        <f>ISNA(MATCH(tbl_vendors[[#This Row],[Status]],tbl_status[valid_status]))</f>
        <v>0</v>
      </c>
      <c r="V625" t="b">
        <f ca="1">tbl_vendors[[#This Row],[Created_Date]]&gt;TODAY()</f>
        <v>0</v>
      </c>
      <c r="W625" t="b">
        <f>tbl_vendors[[#This Row],[Updated_Date]]&lt;tbl_vendors[[#This Row],[Created_Date]]</f>
        <v>0</v>
      </c>
      <c r="X625" t="b">
        <f>COUNTIF(tbl_vendors[Vendor_Name],tbl_vendors[[#This Row],[Vendor_Name]])&gt;1</f>
        <v>0</v>
      </c>
      <c r="Y625" s="14" cm="1">
        <f t="array" aca="1" ref="Y625" ca="1">IFERROR(SUM(L625:X625*1),4)</f>
        <v>0</v>
      </c>
      <c r="Z625" t="str">
        <f ca="1">IF(tbl_vendors[[#This Row],[error_count]]&gt;0,"FAIL","PASS")</f>
        <v>PASS</v>
      </c>
    </row>
    <row r="626" spans="1:26" x14ac:dyDescent="0.3">
      <c r="A626" t="s">
        <v>2510</v>
      </c>
      <c r="B626" t="s">
        <v>2511</v>
      </c>
      <c r="C626" t="s">
        <v>13</v>
      </c>
      <c r="D626" t="s">
        <v>2512</v>
      </c>
      <c r="E626" t="s">
        <v>15</v>
      </c>
      <c r="F626" t="s">
        <v>40</v>
      </c>
      <c r="G626" t="s">
        <v>2513</v>
      </c>
      <c r="H626" t="s">
        <v>69</v>
      </c>
      <c r="I626" t="s">
        <v>26</v>
      </c>
      <c r="J626" s="1">
        <v>44512</v>
      </c>
      <c r="K626" s="1">
        <v>46185</v>
      </c>
      <c r="L626" t="b">
        <f>COUNTIF(tbl_vendors[Vendor_ID],tbl_vendors[[#This Row],[Vendor_ID]])&gt;1</f>
        <v>0</v>
      </c>
      <c r="M626" t="b">
        <f>ISBLANK(tbl_vendors[[#This Row],[Vendor_ID]])</f>
        <v>0</v>
      </c>
      <c r="N626" t="b">
        <f>LEN(TRIM(tbl_vendors[[#This Row],[Vendor_Name]]))=0</f>
        <v>0</v>
      </c>
      <c r="O626" t="b">
        <f>LEN(TRIM(tbl_vendors[[#This Row],[Email]]))=0</f>
        <v>0</v>
      </c>
      <c r="P626" t="b">
        <f>OR(ISERROR(FIND("@",tbl_vendors[[#This Row],[Email]])),ISERROR(FIND(".",tbl_vendors[[#This Row],[Email]])))</f>
        <v>0</v>
      </c>
      <c r="Q626" t="b">
        <f>ISNA(MATCH(tbl_vendors[[#This Row],[Country]],tbl_country[country],0))</f>
        <v>0</v>
      </c>
      <c r="R626" t="b">
        <f>ISNA(MATCH(tbl_vendors[[#This Row],[Currency]],tbl_country[currency],0))</f>
        <v>1</v>
      </c>
      <c r="S626" t="b">
        <f>_xlfn.XLOOKUP(tbl_vendors[[#This Row],[Country]],tbl_country[country],tbl_country[currency],"NotFound")&lt;&gt;tbl_vendors[[#This Row],[Currency]]</f>
        <v>1</v>
      </c>
      <c r="T626" t="b">
        <f>ISNA(MATCH(tbl_vendors[[#This Row],[Payment_Terms]],tbl_payment_terms[Payment_Terms],0))</f>
        <v>0</v>
      </c>
      <c r="U626" t="b">
        <f>ISNA(MATCH(tbl_vendors[[#This Row],[Status]],tbl_status[valid_status]))</f>
        <v>0</v>
      </c>
      <c r="V626" t="b">
        <f ca="1">tbl_vendors[[#This Row],[Created_Date]]&gt;TODAY()</f>
        <v>0</v>
      </c>
      <c r="W626" t="b">
        <f>tbl_vendors[[#This Row],[Updated_Date]]&lt;tbl_vendors[[#This Row],[Created_Date]]</f>
        <v>0</v>
      </c>
      <c r="X626" t="b">
        <f>COUNTIF(tbl_vendors[Vendor_Name],tbl_vendors[[#This Row],[Vendor_Name]])&gt;1</f>
        <v>0</v>
      </c>
      <c r="Y626" s="14" cm="1">
        <f t="array" aca="1" ref="Y626" ca="1">IFERROR(SUM(L626:X626*1),4)</f>
        <v>2</v>
      </c>
      <c r="Z626" t="str">
        <f ca="1">IF(tbl_vendors[[#This Row],[error_count]]&gt;0,"FAIL","PASS")</f>
        <v>FAIL</v>
      </c>
    </row>
    <row r="627" spans="1:26" x14ac:dyDescent="0.3">
      <c r="A627" t="s">
        <v>2514</v>
      </c>
      <c r="B627" t="s">
        <v>2515</v>
      </c>
      <c r="C627" t="s">
        <v>72</v>
      </c>
      <c r="D627" t="s">
        <v>2516</v>
      </c>
      <c r="E627" t="s">
        <v>74</v>
      </c>
      <c r="F627" t="s">
        <v>40</v>
      </c>
      <c r="G627" t="s">
        <v>2517</v>
      </c>
      <c r="H627" t="s">
        <v>69</v>
      </c>
      <c r="I627" t="s">
        <v>19</v>
      </c>
      <c r="J627" s="1">
        <v>44842</v>
      </c>
      <c r="K627" s="1">
        <v>45492</v>
      </c>
      <c r="L627" t="b">
        <f>COUNTIF(tbl_vendors[Vendor_ID],tbl_vendors[[#This Row],[Vendor_ID]])&gt;1</f>
        <v>0</v>
      </c>
      <c r="M627" t="b">
        <f>ISBLANK(tbl_vendors[[#This Row],[Vendor_ID]])</f>
        <v>0</v>
      </c>
      <c r="N627" t="b">
        <f>LEN(TRIM(tbl_vendors[[#This Row],[Vendor_Name]]))=0</f>
        <v>0</v>
      </c>
      <c r="O627" t="b">
        <f>LEN(TRIM(tbl_vendors[[#This Row],[Email]]))=0</f>
        <v>0</v>
      </c>
      <c r="P627" t="b">
        <f>OR(ISERROR(FIND("@",tbl_vendors[[#This Row],[Email]])),ISERROR(FIND(".",tbl_vendors[[#This Row],[Email]])))</f>
        <v>0</v>
      </c>
      <c r="Q627" t="b">
        <f>ISNA(MATCH(tbl_vendors[[#This Row],[Country]],tbl_country[country],0))</f>
        <v>0</v>
      </c>
      <c r="R627" t="b">
        <f>ISNA(MATCH(tbl_vendors[[#This Row],[Currency]],tbl_country[currency],0))</f>
        <v>1</v>
      </c>
      <c r="S627" t="b">
        <f>_xlfn.XLOOKUP(tbl_vendors[[#This Row],[Country]],tbl_country[country],tbl_country[currency],"NotFound")&lt;&gt;tbl_vendors[[#This Row],[Currency]]</f>
        <v>1</v>
      </c>
      <c r="T627" t="b">
        <f>ISNA(MATCH(tbl_vendors[[#This Row],[Payment_Terms]],tbl_payment_terms[Payment_Terms],0))</f>
        <v>0</v>
      </c>
      <c r="U627" t="b">
        <f>ISNA(MATCH(tbl_vendors[[#This Row],[Status]],tbl_status[valid_status]))</f>
        <v>0</v>
      </c>
      <c r="V627" t="b">
        <f ca="1">tbl_vendors[[#This Row],[Created_Date]]&gt;TODAY()</f>
        <v>0</v>
      </c>
      <c r="W627" t="b">
        <f>tbl_vendors[[#This Row],[Updated_Date]]&lt;tbl_vendors[[#This Row],[Created_Date]]</f>
        <v>0</v>
      </c>
      <c r="X627" t="b">
        <f>COUNTIF(tbl_vendors[Vendor_Name],tbl_vendors[[#This Row],[Vendor_Name]])&gt;1</f>
        <v>0</v>
      </c>
      <c r="Y627" s="14" cm="1">
        <f t="array" aca="1" ref="Y627" ca="1">IFERROR(SUM(L627:X627*1),4)</f>
        <v>2</v>
      </c>
      <c r="Z627" t="str">
        <f ca="1">IF(tbl_vendors[[#This Row],[error_count]]&gt;0,"FAIL","PASS")</f>
        <v>FAIL</v>
      </c>
    </row>
    <row r="628" spans="1:26" x14ac:dyDescent="0.3">
      <c r="A628" t="s">
        <v>2518</v>
      </c>
      <c r="B628" t="s">
        <v>2519</v>
      </c>
      <c r="C628" t="s">
        <v>13</v>
      </c>
      <c r="D628" t="s">
        <v>2520</v>
      </c>
      <c r="E628" t="s">
        <v>15</v>
      </c>
      <c r="F628" t="s">
        <v>40</v>
      </c>
      <c r="G628" t="s">
        <v>2521</v>
      </c>
      <c r="H628" t="s">
        <v>69</v>
      </c>
      <c r="I628" t="s">
        <v>53</v>
      </c>
      <c r="J628" s="1">
        <v>45648</v>
      </c>
      <c r="K628" s="1">
        <v>46101</v>
      </c>
      <c r="L628" t="b">
        <f>COUNTIF(tbl_vendors[Vendor_ID],tbl_vendors[[#This Row],[Vendor_ID]])&gt;1</f>
        <v>0</v>
      </c>
      <c r="M628" t="b">
        <f>ISBLANK(tbl_vendors[[#This Row],[Vendor_ID]])</f>
        <v>0</v>
      </c>
      <c r="N628" t="b">
        <f>LEN(TRIM(tbl_vendors[[#This Row],[Vendor_Name]]))=0</f>
        <v>0</v>
      </c>
      <c r="O628" t="b">
        <f>LEN(TRIM(tbl_vendors[[#This Row],[Email]]))=0</f>
        <v>0</v>
      </c>
      <c r="P628" t="b">
        <f>OR(ISERROR(FIND("@",tbl_vendors[[#This Row],[Email]])),ISERROR(FIND(".",tbl_vendors[[#This Row],[Email]])))</f>
        <v>0</v>
      </c>
      <c r="Q628" t="b">
        <f>ISNA(MATCH(tbl_vendors[[#This Row],[Country]],tbl_country[country],0))</f>
        <v>0</v>
      </c>
      <c r="R628" t="b">
        <f>ISNA(MATCH(tbl_vendors[[#This Row],[Currency]],tbl_country[currency],0))</f>
        <v>1</v>
      </c>
      <c r="S628" t="b">
        <f>_xlfn.XLOOKUP(tbl_vendors[[#This Row],[Country]],tbl_country[country],tbl_country[currency],"NotFound")&lt;&gt;tbl_vendors[[#This Row],[Currency]]</f>
        <v>1</v>
      </c>
      <c r="T628" t="b">
        <f>ISNA(MATCH(tbl_vendors[[#This Row],[Payment_Terms]],tbl_payment_terms[Payment_Terms],0))</f>
        <v>0</v>
      </c>
      <c r="U628" t="b">
        <f>ISNA(MATCH(tbl_vendors[[#This Row],[Status]],tbl_status[valid_status]))</f>
        <v>1</v>
      </c>
      <c r="V628" t="b">
        <f ca="1">tbl_vendors[[#This Row],[Created_Date]]&gt;TODAY()</f>
        <v>0</v>
      </c>
      <c r="W628" t="b">
        <f>tbl_vendors[[#This Row],[Updated_Date]]&lt;tbl_vendors[[#This Row],[Created_Date]]</f>
        <v>0</v>
      </c>
      <c r="X628" t="b">
        <f>COUNTIF(tbl_vendors[Vendor_Name],tbl_vendors[[#This Row],[Vendor_Name]])&gt;1</f>
        <v>1</v>
      </c>
      <c r="Y628" s="14" cm="1">
        <f t="array" aca="1" ref="Y628" ca="1">IFERROR(SUM(L628:X628*1),4)</f>
        <v>4</v>
      </c>
      <c r="Z628" t="str">
        <f ca="1">IF(tbl_vendors[[#This Row],[error_count]]&gt;0,"FAIL","PASS")</f>
        <v>FAIL</v>
      </c>
    </row>
    <row r="629" spans="1:26" x14ac:dyDescent="0.3">
      <c r="A629" t="s">
        <v>2522</v>
      </c>
      <c r="B629" t="s">
        <v>2523</v>
      </c>
      <c r="C629" t="s">
        <v>37</v>
      </c>
      <c r="D629" t="s">
        <v>2524</v>
      </c>
      <c r="E629" t="s">
        <v>39</v>
      </c>
      <c r="F629" t="s">
        <v>40</v>
      </c>
      <c r="G629" t="s">
        <v>2525</v>
      </c>
      <c r="H629" t="s">
        <v>52</v>
      </c>
      <c r="I629" t="s">
        <v>53</v>
      </c>
      <c r="J629" s="1">
        <v>45143</v>
      </c>
      <c r="K629" s="1">
        <v>45655</v>
      </c>
      <c r="L629" t="b">
        <f>COUNTIF(tbl_vendors[Vendor_ID],tbl_vendors[[#This Row],[Vendor_ID]])&gt;1</f>
        <v>0</v>
      </c>
      <c r="M629" t="b">
        <f>ISBLANK(tbl_vendors[[#This Row],[Vendor_ID]])</f>
        <v>0</v>
      </c>
      <c r="N629" t="b">
        <f>LEN(TRIM(tbl_vendors[[#This Row],[Vendor_Name]]))=0</f>
        <v>0</v>
      </c>
      <c r="O629" t="b">
        <f>LEN(TRIM(tbl_vendors[[#This Row],[Email]]))=0</f>
        <v>0</v>
      </c>
      <c r="P629" t="b">
        <f>OR(ISERROR(FIND("@",tbl_vendors[[#This Row],[Email]])),ISERROR(FIND(".",tbl_vendors[[#This Row],[Email]])))</f>
        <v>0</v>
      </c>
      <c r="Q629" t="b">
        <f>ISNA(MATCH(tbl_vendors[[#This Row],[Country]],tbl_country[country],0))</f>
        <v>0</v>
      </c>
      <c r="R629" t="b">
        <f>ISNA(MATCH(tbl_vendors[[#This Row],[Currency]],tbl_country[currency],0))</f>
        <v>0</v>
      </c>
      <c r="S629" t="b">
        <f>_xlfn.XLOOKUP(tbl_vendors[[#This Row],[Country]],tbl_country[country],tbl_country[currency],"NotFound")&lt;&gt;tbl_vendors[[#This Row],[Currency]]</f>
        <v>0</v>
      </c>
      <c r="T629" t="b">
        <f>ISNA(MATCH(tbl_vendors[[#This Row],[Payment_Terms]],tbl_payment_terms[Payment_Terms],0))</f>
        <v>0</v>
      </c>
      <c r="U629" t="b">
        <f>ISNA(MATCH(tbl_vendors[[#This Row],[Status]],tbl_status[valid_status]))</f>
        <v>1</v>
      </c>
      <c r="V629" t="b">
        <f ca="1">tbl_vendors[[#This Row],[Created_Date]]&gt;TODAY()</f>
        <v>0</v>
      </c>
      <c r="W629" t="b">
        <f>tbl_vendors[[#This Row],[Updated_Date]]&lt;tbl_vendors[[#This Row],[Created_Date]]</f>
        <v>0</v>
      </c>
      <c r="X629" t="b">
        <f>COUNTIF(tbl_vendors[Vendor_Name],tbl_vendors[[#This Row],[Vendor_Name]])&gt;1</f>
        <v>0</v>
      </c>
      <c r="Y629" s="14" cm="1">
        <f t="array" aca="1" ref="Y629" ca="1">IFERROR(SUM(L629:X629*1),4)</f>
        <v>1</v>
      </c>
      <c r="Z629" t="str">
        <f ca="1">IF(tbl_vendors[[#This Row],[error_count]]&gt;0,"FAIL","PASS")</f>
        <v>FAIL</v>
      </c>
    </row>
    <row r="630" spans="1:26" x14ac:dyDescent="0.3">
      <c r="A630" t="s">
        <v>2526</v>
      </c>
      <c r="B630" t="s">
        <v>2527</v>
      </c>
      <c r="C630" t="s">
        <v>66</v>
      </c>
      <c r="D630" t="s">
        <v>2528</v>
      </c>
      <c r="E630" t="s">
        <v>67</v>
      </c>
      <c r="F630" t="s">
        <v>32</v>
      </c>
      <c r="G630" t="s">
        <v>2529</v>
      </c>
      <c r="H630" t="s">
        <v>52</v>
      </c>
      <c r="I630" t="s">
        <v>19</v>
      </c>
      <c r="J630" s="1">
        <v>46185</v>
      </c>
      <c r="K630" s="1">
        <v>46186</v>
      </c>
      <c r="L630" t="b">
        <f>COUNTIF(tbl_vendors[Vendor_ID],tbl_vendors[[#This Row],[Vendor_ID]])&gt;1</f>
        <v>0</v>
      </c>
      <c r="M630" t="b">
        <f>ISBLANK(tbl_vendors[[#This Row],[Vendor_ID]])</f>
        <v>0</v>
      </c>
      <c r="N630" t="b">
        <f>LEN(TRIM(tbl_vendors[[#This Row],[Vendor_Name]]))=0</f>
        <v>0</v>
      </c>
      <c r="O630" t="b">
        <f>LEN(TRIM(tbl_vendors[[#This Row],[Email]]))=0</f>
        <v>0</v>
      </c>
      <c r="P630" t="b">
        <f>OR(ISERROR(FIND("@",tbl_vendors[[#This Row],[Email]])),ISERROR(FIND(".",tbl_vendors[[#This Row],[Email]])))</f>
        <v>0</v>
      </c>
      <c r="Q630" t="b">
        <f>ISNA(MATCH(tbl_vendors[[#This Row],[Country]],tbl_country[country],0))</f>
        <v>0</v>
      </c>
      <c r="R630" t="b">
        <f>ISNA(MATCH(tbl_vendors[[#This Row],[Currency]],tbl_country[currency],0))</f>
        <v>0</v>
      </c>
      <c r="S630" t="b">
        <f>_xlfn.XLOOKUP(tbl_vendors[[#This Row],[Country]],tbl_country[country],tbl_country[currency],"NotFound")&lt;&gt;tbl_vendors[[#This Row],[Currency]]</f>
        <v>0</v>
      </c>
      <c r="T630" t="b">
        <f>ISNA(MATCH(tbl_vendors[[#This Row],[Payment_Terms]],tbl_payment_terms[Payment_Terms],0))</f>
        <v>0</v>
      </c>
      <c r="U630" t="b">
        <f>ISNA(MATCH(tbl_vendors[[#This Row],[Status]],tbl_status[valid_status]))</f>
        <v>0</v>
      </c>
      <c r="V630" t="b">
        <f ca="1">tbl_vendors[[#This Row],[Created_Date]]&gt;TODAY()</f>
        <v>0</v>
      </c>
      <c r="W630" t="b">
        <f>tbl_vendors[[#This Row],[Updated_Date]]&lt;tbl_vendors[[#This Row],[Created_Date]]</f>
        <v>0</v>
      </c>
      <c r="X630" t="b">
        <f>COUNTIF(tbl_vendors[Vendor_Name],tbl_vendors[[#This Row],[Vendor_Name]])&gt;1</f>
        <v>0</v>
      </c>
      <c r="Y630" s="14" cm="1">
        <f t="array" aca="1" ref="Y630" ca="1">IFERROR(SUM(L630:X630*1),4)</f>
        <v>0</v>
      </c>
      <c r="Z630" t="str">
        <f ca="1">IF(tbl_vendors[[#This Row],[error_count]]&gt;0,"FAIL","PASS")</f>
        <v>PASS</v>
      </c>
    </row>
    <row r="631" spans="1:26" x14ac:dyDescent="0.3">
      <c r="A631" t="s">
        <v>2530</v>
      </c>
      <c r="B631" t="s">
        <v>2531</v>
      </c>
      <c r="C631" t="s">
        <v>100</v>
      </c>
      <c r="D631" t="s">
        <v>2532</v>
      </c>
      <c r="E631" t="s">
        <v>39</v>
      </c>
      <c r="F631" t="s">
        <v>32</v>
      </c>
      <c r="G631" t="s">
        <v>2533</v>
      </c>
      <c r="H631" t="s">
        <v>42</v>
      </c>
      <c r="I631" t="s">
        <v>19</v>
      </c>
      <c r="J631" s="1">
        <v>45193</v>
      </c>
      <c r="K631" s="1">
        <v>45917</v>
      </c>
      <c r="L631" t="b">
        <f>COUNTIF(tbl_vendors[Vendor_ID],tbl_vendors[[#This Row],[Vendor_ID]])&gt;1</f>
        <v>0</v>
      </c>
      <c r="M631" t="b">
        <f>ISBLANK(tbl_vendors[[#This Row],[Vendor_ID]])</f>
        <v>0</v>
      </c>
      <c r="N631" t="b">
        <f>LEN(TRIM(tbl_vendors[[#This Row],[Vendor_Name]]))=0</f>
        <v>0</v>
      </c>
      <c r="O631" t="b">
        <f>LEN(TRIM(tbl_vendors[[#This Row],[Email]]))=0</f>
        <v>0</v>
      </c>
      <c r="P631" t="b">
        <f>OR(ISERROR(FIND("@",tbl_vendors[[#This Row],[Email]])),ISERROR(FIND(".",tbl_vendors[[#This Row],[Email]])))</f>
        <v>0</v>
      </c>
      <c r="Q631" t="b">
        <f>ISNA(MATCH(tbl_vendors[[#This Row],[Country]],tbl_country[country],0))</f>
        <v>0</v>
      </c>
      <c r="R631" t="b">
        <f>ISNA(MATCH(tbl_vendors[[#This Row],[Currency]],tbl_country[currency],0))</f>
        <v>0</v>
      </c>
      <c r="S631" t="b">
        <f>_xlfn.XLOOKUP(tbl_vendors[[#This Row],[Country]],tbl_country[country],tbl_country[currency],"NotFound")&lt;&gt;tbl_vendors[[#This Row],[Currency]]</f>
        <v>0</v>
      </c>
      <c r="T631" t="b">
        <f>ISNA(MATCH(tbl_vendors[[#This Row],[Payment_Terms]],tbl_payment_terms[Payment_Terms],0))</f>
        <v>0</v>
      </c>
      <c r="U631" t="b">
        <f>ISNA(MATCH(tbl_vendors[[#This Row],[Status]],tbl_status[valid_status]))</f>
        <v>0</v>
      </c>
      <c r="V631" t="b">
        <f ca="1">tbl_vendors[[#This Row],[Created_Date]]&gt;TODAY()</f>
        <v>0</v>
      </c>
      <c r="W631" t="b">
        <f>tbl_vendors[[#This Row],[Updated_Date]]&lt;tbl_vendors[[#This Row],[Created_Date]]</f>
        <v>0</v>
      </c>
      <c r="X631" t="b">
        <f>COUNTIF(tbl_vendors[Vendor_Name],tbl_vendors[[#This Row],[Vendor_Name]])&gt;1</f>
        <v>0</v>
      </c>
      <c r="Y631" s="14" cm="1">
        <f t="array" aca="1" ref="Y631" ca="1">IFERROR(SUM(L631:X631*1),4)</f>
        <v>0</v>
      </c>
      <c r="Z631" t="str">
        <f ca="1">IF(tbl_vendors[[#This Row],[error_count]]&gt;0,"FAIL","PASS")</f>
        <v>PASS</v>
      </c>
    </row>
    <row r="632" spans="1:26" x14ac:dyDescent="0.3">
      <c r="A632" t="s">
        <v>2534</v>
      </c>
      <c r="B632" t="s">
        <v>2535</v>
      </c>
      <c r="C632" t="s">
        <v>100</v>
      </c>
      <c r="D632" t="s">
        <v>2536</v>
      </c>
      <c r="E632" t="s">
        <v>39</v>
      </c>
      <c r="F632" t="s">
        <v>16</v>
      </c>
      <c r="G632" t="s">
        <v>2537</v>
      </c>
      <c r="H632" t="s">
        <v>18</v>
      </c>
      <c r="I632" t="s">
        <v>26</v>
      </c>
      <c r="J632" s="1">
        <v>45493</v>
      </c>
      <c r="K632" s="1">
        <v>46061</v>
      </c>
      <c r="L632" t="b">
        <f>COUNTIF(tbl_vendors[Vendor_ID],tbl_vendors[[#This Row],[Vendor_ID]])&gt;1</f>
        <v>0</v>
      </c>
      <c r="M632" t="b">
        <f>ISBLANK(tbl_vendors[[#This Row],[Vendor_ID]])</f>
        <v>0</v>
      </c>
      <c r="N632" t="b">
        <f>LEN(TRIM(tbl_vendors[[#This Row],[Vendor_Name]]))=0</f>
        <v>0</v>
      </c>
      <c r="O632" t="b">
        <f>LEN(TRIM(tbl_vendors[[#This Row],[Email]]))=0</f>
        <v>0</v>
      </c>
      <c r="P632" t="b">
        <f>OR(ISERROR(FIND("@",tbl_vendors[[#This Row],[Email]])),ISERROR(FIND(".",tbl_vendors[[#This Row],[Email]])))</f>
        <v>0</v>
      </c>
      <c r="Q632" t="b">
        <f>ISNA(MATCH(tbl_vendors[[#This Row],[Country]],tbl_country[country],0))</f>
        <v>0</v>
      </c>
      <c r="R632" t="b">
        <f>ISNA(MATCH(tbl_vendors[[#This Row],[Currency]],tbl_country[currency],0))</f>
        <v>0</v>
      </c>
      <c r="S632" t="b">
        <f>_xlfn.XLOOKUP(tbl_vendors[[#This Row],[Country]],tbl_country[country],tbl_country[currency],"NotFound")&lt;&gt;tbl_vendors[[#This Row],[Currency]]</f>
        <v>0</v>
      </c>
      <c r="T632" t="b">
        <f>ISNA(MATCH(tbl_vendors[[#This Row],[Payment_Terms]],tbl_payment_terms[Payment_Terms],0))</f>
        <v>0</v>
      </c>
      <c r="U632" t="b">
        <f>ISNA(MATCH(tbl_vendors[[#This Row],[Status]],tbl_status[valid_status]))</f>
        <v>0</v>
      </c>
      <c r="V632" t="b">
        <f ca="1">tbl_vendors[[#This Row],[Created_Date]]&gt;TODAY()</f>
        <v>0</v>
      </c>
      <c r="W632" t="b">
        <f>tbl_vendors[[#This Row],[Updated_Date]]&lt;tbl_vendors[[#This Row],[Created_Date]]</f>
        <v>0</v>
      </c>
      <c r="X632" t="b">
        <f>COUNTIF(tbl_vendors[Vendor_Name],tbl_vendors[[#This Row],[Vendor_Name]])&gt;1</f>
        <v>0</v>
      </c>
      <c r="Y632" s="14" cm="1">
        <f t="array" aca="1" ref="Y632" ca="1">IFERROR(SUM(L632:X632*1),4)</f>
        <v>0</v>
      </c>
      <c r="Z632" t="str">
        <f ca="1">IF(tbl_vendors[[#This Row],[error_count]]&gt;0,"FAIL","PASS")</f>
        <v>PASS</v>
      </c>
    </row>
    <row r="633" spans="1:26" x14ac:dyDescent="0.3">
      <c r="A633" t="s">
        <v>2538</v>
      </c>
      <c r="B633" t="s">
        <v>2539</v>
      </c>
      <c r="C633" t="s">
        <v>66</v>
      </c>
      <c r="D633" t="s">
        <v>2540</v>
      </c>
      <c r="E633" t="s">
        <v>67</v>
      </c>
      <c r="F633" t="s">
        <v>23</v>
      </c>
      <c r="G633" t="s">
        <v>2541</v>
      </c>
      <c r="H633" t="s">
        <v>34</v>
      </c>
      <c r="I633" t="s">
        <v>26</v>
      </c>
      <c r="J633" s="1">
        <v>45141</v>
      </c>
      <c r="K633" s="1">
        <v>45268</v>
      </c>
      <c r="L633" t="b">
        <f>COUNTIF(tbl_vendors[Vendor_ID],tbl_vendors[[#This Row],[Vendor_ID]])&gt;1</f>
        <v>0</v>
      </c>
      <c r="M633" t="b">
        <f>ISBLANK(tbl_vendors[[#This Row],[Vendor_ID]])</f>
        <v>0</v>
      </c>
      <c r="N633" t="b">
        <f>LEN(TRIM(tbl_vendors[[#This Row],[Vendor_Name]]))=0</f>
        <v>0</v>
      </c>
      <c r="O633" t="b">
        <f>LEN(TRIM(tbl_vendors[[#This Row],[Email]]))=0</f>
        <v>0</v>
      </c>
      <c r="P633" t="b">
        <f>OR(ISERROR(FIND("@",tbl_vendors[[#This Row],[Email]])),ISERROR(FIND(".",tbl_vendors[[#This Row],[Email]])))</f>
        <v>0</v>
      </c>
      <c r="Q633" t="b">
        <f>ISNA(MATCH(tbl_vendors[[#This Row],[Country]],tbl_country[country],0))</f>
        <v>0</v>
      </c>
      <c r="R633" t="b">
        <f>ISNA(MATCH(tbl_vendors[[#This Row],[Currency]],tbl_country[currency],0))</f>
        <v>0</v>
      </c>
      <c r="S633" t="b">
        <f>_xlfn.XLOOKUP(tbl_vendors[[#This Row],[Country]],tbl_country[country],tbl_country[currency],"NotFound")&lt;&gt;tbl_vendors[[#This Row],[Currency]]</f>
        <v>0</v>
      </c>
      <c r="T633" t="b">
        <f>ISNA(MATCH(tbl_vendors[[#This Row],[Payment_Terms]],tbl_payment_terms[Payment_Terms],0))</f>
        <v>0</v>
      </c>
      <c r="U633" t="b">
        <f>ISNA(MATCH(tbl_vendors[[#This Row],[Status]],tbl_status[valid_status]))</f>
        <v>0</v>
      </c>
      <c r="V633" t="b">
        <f ca="1">tbl_vendors[[#This Row],[Created_Date]]&gt;TODAY()</f>
        <v>0</v>
      </c>
      <c r="W633" t="b">
        <f>tbl_vendors[[#This Row],[Updated_Date]]&lt;tbl_vendors[[#This Row],[Created_Date]]</f>
        <v>0</v>
      </c>
      <c r="X633" t="b">
        <f>COUNTIF(tbl_vendors[Vendor_Name],tbl_vendors[[#This Row],[Vendor_Name]])&gt;1</f>
        <v>0</v>
      </c>
      <c r="Y633" s="14" cm="1">
        <f t="array" aca="1" ref="Y633" ca="1">IFERROR(SUM(L633:X633*1),4)</f>
        <v>0</v>
      </c>
      <c r="Z633" t="str">
        <f ca="1">IF(tbl_vendors[[#This Row],[error_count]]&gt;0,"FAIL","PASS")</f>
        <v>PASS</v>
      </c>
    </row>
    <row r="634" spans="1:26" x14ac:dyDescent="0.3">
      <c r="A634" t="s">
        <v>2542</v>
      </c>
      <c r="B634" t="s">
        <v>2543</v>
      </c>
      <c r="C634" t="s">
        <v>37</v>
      </c>
      <c r="D634" t="s">
        <v>2544</v>
      </c>
      <c r="E634" t="s">
        <v>39</v>
      </c>
      <c r="F634" t="s">
        <v>75</v>
      </c>
      <c r="G634" t="s">
        <v>2545</v>
      </c>
      <c r="H634" t="s">
        <v>69</v>
      </c>
      <c r="I634" t="s">
        <v>19</v>
      </c>
      <c r="J634" s="1">
        <v>44795</v>
      </c>
      <c r="K634" s="1">
        <v>46053</v>
      </c>
      <c r="L634" t="b">
        <f>COUNTIF(tbl_vendors[Vendor_ID],tbl_vendors[[#This Row],[Vendor_ID]])&gt;1</f>
        <v>0</v>
      </c>
      <c r="M634" t="b">
        <f>ISBLANK(tbl_vendors[[#This Row],[Vendor_ID]])</f>
        <v>0</v>
      </c>
      <c r="N634" t="b">
        <f>LEN(TRIM(tbl_vendors[[#This Row],[Vendor_Name]]))=0</f>
        <v>0</v>
      </c>
      <c r="O634" t="b">
        <f>LEN(TRIM(tbl_vendors[[#This Row],[Email]]))=0</f>
        <v>0</v>
      </c>
      <c r="P634" t="b">
        <f>OR(ISERROR(FIND("@",tbl_vendors[[#This Row],[Email]])),ISERROR(FIND(".",tbl_vendors[[#This Row],[Email]])))</f>
        <v>0</v>
      </c>
      <c r="Q634" t="b">
        <f>ISNA(MATCH(tbl_vendors[[#This Row],[Country]],tbl_country[country],0))</f>
        <v>0</v>
      </c>
      <c r="R634" t="b">
        <f>ISNA(MATCH(tbl_vendors[[#This Row],[Currency]],tbl_country[currency],0))</f>
        <v>0</v>
      </c>
      <c r="S634" t="b">
        <f>_xlfn.XLOOKUP(tbl_vendors[[#This Row],[Country]],tbl_country[country],tbl_country[currency],"NotFound")&lt;&gt;tbl_vendors[[#This Row],[Currency]]</f>
        <v>0</v>
      </c>
      <c r="T634" t="b">
        <f>ISNA(MATCH(tbl_vendors[[#This Row],[Payment_Terms]],tbl_payment_terms[Payment_Terms],0))</f>
        <v>0</v>
      </c>
      <c r="U634" t="b">
        <f>ISNA(MATCH(tbl_vendors[[#This Row],[Status]],tbl_status[valid_status]))</f>
        <v>0</v>
      </c>
      <c r="V634" t="b">
        <f ca="1">tbl_vendors[[#This Row],[Created_Date]]&gt;TODAY()</f>
        <v>0</v>
      </c>
      <c r="W634" t="b">
        <f>tbl_vendors[[#This Row],[Updated_Date]]&lt;tbl_vendors[[#This Row],[Created_Date]]</f>
        <v>0</v>
      </c>
      <c r="X634" t="b">
        <f>COUNTIF(tbl_vendors[Vendor_Name],tbl_vendors[[#This Row],[Vendor_Name]])&gt;1</f>
        <v>0</v>
      </c>
      <c r="Y634" s="14" cm="1">
        <f t="array" aca="1" ref="Y634" ca="1">IFERROR(SUM(L634:X634*1),4)</f>
        <v>0</v>
      </c>
      <c r="Z634" t="str">
        <f ca="1">IF(tbl_vendors[[#This Row],[error_count]]&gt;0,"FAIL","PASS")</f>
        <v>PASS</v>
      </c>
    </row>
    <row r="635" spans="1:26" x14ac:dyDescent="0.3">
      <c r="A635" t="s">
        <v>2546</v>
      </c>
      <c r="B635" t="s">
        <v>518</v>
      </c>
      <c r="C635" t="s">
        <v>100</v>
      </c>
      <c r="D635" t="s">
        <v>2547</v>
      </c>
      <c r="E635" t="s">
        <v>39</v>
      </c>
      <c r="F635" t="s">
        <v>40</v>
      </c>
      <c r="G635" t="s">
        <v>2548</v>
      </c>
      <c r="H635" t="s">
        <v>25</v>
      </c>
      <c r="I635" t="s">
        <v>53</v>
      </c>
      <c r="J635" s="1">
        <v>45357</v>
      </c>
      <c r="K635" s="1">
        <v>45930</v>
      </c>
      <c r="L635" t="b">
        <f>COUNTIF(tbl_vendors[Vendor_ID],tbl_vendors[[#This Row],[Vendor_ID]])&gt;1</f>
        <v>0</v>
      </c>
      <c r="M635" t="b">
        <f>ISBLANK(tbl_vendors[[#This Row],[Vendor_ID]])</f>
        <v>0</v>
      </c>
      <c r="N635" t="b">
        <f>LEN(TRIM(tbl_vendors[[#This Row],[Vendor_Name]]))=0</f>
        <v>0</v>
      </c>
      <c r="O635" t="b">
        <f>LEN(TRIM(tbl_vendors[[#This Row],[Email]]))=0</f>
        <v>0</v>
      </c>
      <c r="P635" t="b">
        <f>OR(ISERROR(FIND("@",tbl_vendors[[#This Row],[Email]])),ISERROR(FIND(".",tbl_vendors[[#This Row],[Email]])))</f>
        <v>0</v>
      </c>
      <c r="Q635" t="b">
        <f>ISNA(MATCH(tbl_vendors[[#This Row],[Country]],tbl_country[country],0))</f>
        <v>0</v>
      </c>
      <c r="R635" t="b">
        <f>ISNA(MATCH(tbl_vendors[[#This Row],[Currency]],tbl_country[currency],0))</f>
        <v>0</v>
      </c>
      <c r="S635" t="b">
        <f>_xlfn.XLOOKUP(tbl_vendors[[#This Row],[Country]],tbl_country[country],tbl_country[currency],"NotFound")&lt;&gt;tbl_vendors[[#This Row],[Currency]]</f>
        <v>0</v>
      </c>
      <c r="T635" t="b">
        <f>ISNA(MATCH(tbl_vendors[[#This Row],[Payment_Terms]],tbl_payment_terms[Payment_Terms],0))</f>
        <v>0</v>
      </c>
      <c r="U635" t="b">
        <f>ISNA(MATCH(tbl_vendors[[#This Row],[Status]],tbl_status[valid_status]))</f>
        <v>1</v>
      </c>
      <c r="V635" t="b">
        <f ca="1">tbl_vendors[[#This Row],[Created_Date]]&gt;TODAY()</f>
        <v>0</v>
      </c>
      <c r="W635" t="b">
        <f>tbl_vendors[[#This Row],[Updated_Date]]&lt;tbl_vendors[[#This Row],[Created_Date]]</f>
        <v>0</v>
      </c>
      <c r="X635" t="b">
        <f>COUNTIF(tbl_vendors[Vendor_Name],tbl_vendors[[#This Row],[Vendor_Name]])&gt;1</f>
        <v>1</v>
      </c>
      <c r="Y635" s="14" cm="1">
        <f t="array" aca="1" ref="Y635" ca="1">IFERROR(SUM(L635:X635*1),4)</f>
        <v>2</v>
      </c>
      <c r="Z635" t="str">
        <f ca="1">IF(tbl_vendors[[#This Row],[error_count]]&gt;0,"FAIL","PASS")</f>
        <v>FAIL</v>
      </c>
    </row>
    <row r="636" spans="1:26" x14ac:dyDescent="0.3">
      <c r="A636" t="s">
        <v>2549</v>
      </c>
      <c r="B636" t="s">
        <v>2550</v>
      </c>
      <c r="C636" t="s">
        <v>37</v>
      </c>
      <c r="D636" t="s">
        <v>2551</v>
      </c>
      <c r="E636" t="s">
        <v>39</v>
      </c>
      <c r="F636" t="s">
        <v>23</v>
      </c>
      <c r="G636" t="s">
        <v>2552</v>
      </c>
      <c r="H636" t="s">
        <v>34</v>
      </c>
      <c r="I636" t="s">
        <v>26</v>
      </c>
      <c r="J636" s="1">
        <v>45199</v>
      </c>
      <c r="K636" s="1">
        <v>45272</v>
      </c>
      <c r="L636" t="b">
        <f>COUNTIF(tbl_vendors[Vendor_ID],tbl_vendors[[#This Row],[Vendor_ID]])&gt;1</f>
        <v>0</v>
      </c>
      <c r="M636" t="b">
        <f>ISBLANK(tbl_vendors[[#This Row],[Vendor_ID]])</f>
        <v>0</v>
      </c>
      <c r="N636" t="b">
        <f>LEN(TRIM(tbl_vendors[[#This Row],[Vendor_Name]]))=0</f>
        <v>0</v>
      </c>
      <c r="O636" t="b">
        <f>LEN(TRIM(tbl_vendors[[#This Row],[Email]]))=0</f>
        <v>0</v>
      </c>
      <c r="P636" t="b">
        <f>OR(ISERROR(FIND("@",tbl_vendors[[#This Row],[Email]])),ISERROR(FIND(".",tbl_vendors[[#This Row],[Email]])))</f>
        <v>0</v>
      </c>
      <c r="Q636" t="b">
        <f>ISNA(MATCH(tbl_vendors[[#This Row],[Country]],tbl_country[country],0))</f>
        <v>0</v>
      </c>
      <c r="R636" t="b">
        <f>ISNA(MATCH(tbl_vendors[[#This Row],[Currency]],tbl_country[currency],0))</f>
        <v>0</v>
      </c>
      <c r="S636" t="b">
        <f>_xlfn.XLOOKUP(tbl_vendors[[#This Row],[Country]],tbl_country[country],tbl_country[currency],"NotFound")&lt;&gt;tbl_vendors[[#This Row],[Currency]]</f>
        <v>0</v>
      </c>
      <c r="T636" t="b">
        <f>ISNA(MATCH(tbl_vendors[[#This Row],[Payment_Terms]],tbl_payment_terms[Payment_Terms],0))</f>
        <v>0</v>
      </c>
      <c r="U636" t="b">
        <f>ISNA(MATCH(tbl_vendors[[#This Row],[Status]],tbl_status[valid_status]))</f>
        <v>0</v>
      </c>
      <c r="V636" t="b">
        <f ca="1">tbl_vendors[[#This Row],[Created_Date]]&gt;TODAY()</f>
        <v>0</v>
      </c>
      <c r="W636" t="b">
        <f>tbl_vendors[[#This Row],[Updated_Date]]&lt;tbl_vendors[[#This Row],[Created_Date]]</f>
        <v>0</v>
      </c>
      <c r="X636" t="b">
        <f>COUNTIF(tbl_vendors[Vendor_Name],tbl_vendors[[#This Row],[Vendor_Name]])&gt;1</f>
        <v>0</v>
      </c>
      <c r="Y636" s="14" cm="1">
        <f t="array" aca="1" ref="Y636" ca="1">IFERROR(SUM(L636:X636*1),4)</f>
        <v>0</v>
      </c>
      <c r="Z636" t="str">
        <f ca="1">IF(tbl_vendors[[#This Row],[error_count]]&gt;0,"FAIL","PASS")</f>
        <v>PASS</v>
      </c>
    </row>
    <row r="637" spans="1:26" x14ac:dyDescent="0.3">
      <c r="A637" t="s">
        <v>2553</v>
      </c>
      <c r="B637" t="s">
        <v>2554</v>
      </c>
      <c r="C637" t="s">
        <v>79</v>
      </c>
      <c r="D637" t="s">
        <v>2555</v>
      </c>
      <c r="E637" t="s">
        <v>39</v>
      </c>
      <c r="F637" t="s">
        <v>32</v>
      </c>
      <c r="G637" t="s">
        <v>2556</v>
      </c>
      <c r="H637" t="s">
        <v>47</v>
      </c>
      <c r="I637" t="s">
        <v>19</v>
      </c>
      <c r="J637" s="1">
        <v>45593</v>
      </c>
      <c r="K637" s="1">
        <v>46191</v>
      </c>
      <c r="L637" t="b">
        <f>COUNTIF(tbl_vendors[Vendor_ID],tbl_vendors[[#This Row],[Vendor_ID]])&gt;1</f>
        <v>0</v>
      </c>
      <c r="M637" t="b">
        <f>ISBLANK(tbl_vendors[[#This Row],[Vendor_ID]])</f>
        <v>0</v>
      </c>
      <c r="N637" t="b">
        <f>LEN(TRIM(tbl_vendors[[#This Row],[Vendor_Name]]))=0</f>
        <v>0</v>
      </c>
      <c r="O637" t="b">
        <f>LEN(TRIM(tbl_vendors[[#This Row],[Email]]))=0</f>
        <v>0</v>
      </c>
      <c r="P637" t="b">
        <f>OR(ISERROR(FIND("@",tbl_vendors[[#This Row],[Email]])),ISERROR(FIND(".",tbl_vendors[[#This Row],[Email]])))</f>
        <v>0</v>
      </c>
      <c r="Q637" t="b">
        <f>ISNA(MATCH(tbl_vendors[[#This Row],[Country]],tbl_country[country],0))</f>
        <v>0</v>
      </c>
      <c r="R637" t="b">
        <f>ISNA(MATCH(tbl_vendors[[#This Row],[Currency]],tbl_country[currency],0))</f>
        <v>0</v>
      </c>
      <c r="S637" t="b">
        <f>_xlfn.XLOOKUP(tbl_vendors[[#This Row],[Country]],tbl_country[country],tbl_country[currency],"NotFound")&lt;&gt;tbl_vendors[[#This Row],[Currency]]</f>
        <v>0</v>
      </c>
      <c r="T637" t="b">
        <f>ISNA(MATCH(tbl_vendors[[#This Row],[Payment_Terms]],tbl_payment_terms[Payment_Terms],0))</f>
        <v>0</v>
      </c>
      <c r="U637" t="b">
        <f>ISNA(MATCH(tbl_vendors[[#This Row],[Status]],tbl_status[valid_status]))</f>
        <v>0</v>
      </c>
      <c r="V637" t="b">
        <f ca="1">tbl_vendors[[#This Row],[Created_Date]]&gt;TODAY()</f>
        <v>0</v>
      </c>
      <c r="W637" t="b">
        <f>tbl_vendors[[#This Row],[Updated_Date]]&lt;tbl_vendors[[#This Row],[Created_Date]]</f>
        <v>0</v>
      </c>
      <c r="X637" t="b">
        <f>COUNTIF(tbl_vendors[Vendor_Name],tbl_vendors[[#This Row],[Vendor_Name]])&gt;1</f>
        <v>1</v>
      </c>
      <c r="Y637" s="14" cm="1">
        <f t="array" aca="1" ref="Y637" ca="1">IFERROR(SUM(L637:X637*1),4)</f>
        <v>1</v>
      </c>
      <c r="Z637" t="str">
        <f ca="1">IF(tbl_vendors[[#This Row],[error_count]]&gt;0,"FAIL","PASS")</f>
        <v>FAIL</v>
      </c>
    </row>
    <row r="638" spans="1:26" x14ac:dyDescent="0.3">
      <c r="A638" t="s">
        <v>2557</v>
      </c>
      <c r="B638" t="s">
        <v>2558</v>
      </c>
      <c r="C638" t="s">
        <v>29</v>
      </c>
      <c r="D638" t="s">
        <v>2559</v>
      </c>
      <c r="E638" t="s">
        <v>31</v>
      </c>
      <c r="F638" t="s">
        <v>23</v>
      </c>
      <c r="G638" t="s">
        <v>2560</v>
      </c>
      <c r="H638" t="s">
        <v>47</v>
      </c>
      <c r="I638" t="s">
        <v>26</v>
      </c>
      <c r="J638" s="1">
        <v>45992</v>
      </c>
      <c r="K638" s="1">
        <v>46117</v>
      </c>
      <c r="L638" t="b">
        <f>COUNTIF(tbl_vendors[Vendor_ID],tbl_vendors[[#This Row],[Vendor_ID]])&gt;1</f>
        <v>0</v>
      </c>
      <c r="M638" t="b">
        <f>ISBLANK(tbl_vendors[[#This Row],[Vendor_ID]])</f>
        <v>0</v>
      </c>
      <c r="N638" t="b">
        <f>LEN(TRIM(tbl_vendors[[#This Row],[Vendor_Name]]))=0</f>
        <v>0</v>
      </c>
      <c r="O638" t="b">
        <f>LEN(TRIM(tbl_vendors[[#This Row],[Email]]))=0</f>
        <v>0</v>
      </c>
      <c r="P638" t="b">
        <f>OR(ISERROR(FIND("@",tbl_vendors[[#This Row],[Email]])),ISERROR(FIND(".",tbl_vendors[[#This Row],[Email]])))</f>
        <v>0</v>
      </c>
      <c r="Q638" t="b">
        <f>ISNA(MATCH(tbl_vendors[[#This Row],[Country]],tbl_country[country],0))</f>
        <v>0</v>
      </c>
      <c r="R638" t="b">
        <f>ISNA(MATCH(tbl_vendors[[#This Row],[Currency]],tbl_country[currency],0))</f>
        <v>0</v>
      </c>
      <c r="S638" t="b">
        <f>_xlfn.XLOOKUP(tbl_vendors[[#This Row],[Country]],tbl_country[country],tbl_country[currency],"NotFound")&lt;&gt;tbl_vendors[[#This Row],[Currency]]</f>
        <v>0</v>
      </c>
      <c r="T638" t="b">
        <f>ISNA(MATCH(tbl_vendors[[#This Row],[Payment_Terms]],tbl_payment_terms[Payment_Terms],0))</f>
        <v>0</v>
      </c>
      <c r="U638" t="b">
        <f>ISNA(MATCH(tbl_vendors[[#This Row],[Status]],tbl_status[valid_status]))</f>
        <v>0</v>
      </c>
      <c r="V638" t="b">
        <f ca="1">tbl_vendors[[#This Row],[Created_Date]]&gt;TODAY()</f>
        <v>0</v>
      </c>
      <c r="W638" t="b">
        <f>tbl_vendors[[#This Row],[Updated_Date]]&lt;tbl_vendors[[#This Row],[Created_Date]]</f>
        <v>0</v>
      </c>
      <c r="X638" t="b">
        <f>COUNTIF(tbl_vendors[Vendor_Name],tbl_vendors[[#This Row],[Vendor_Name]])&gt;1</f>
        <v>0</v>
      </c>
      <c r="Y638" s="14" cm="1">
        <f t="array" aca="1" ref="Y638" ca="1">IFERROR(SUM(L638:X638*1),4)</f>
        <v>0</v>
      </c>
      <c r="Z638" t="str">
        <f ca="1">IF(tbl_vendors[[#This Row],[error_count]]&gt;0,"FAIL","PASS")</f>
        <v>PASS</v>
      </c>
    </row>
    <row r="639" spans="1:26" x14ac:dyDescent="0.3">
      <c r="A639" t="s">
        <v>2561</v>
      </c>
      <c r="B639" t="s">
        <v>2562</v>
      </c>
      <c r="C639" t="s">
        <v>109</v>
      </c>
      <c r="D639" t="s">
        <v>2563</v>
      </c>
      <c r="E639" t="s">
        <v>39</v>
      </c>
      <c r="F639" t="s">
        <v>16</v>
      </c>
      <c r="G639" t="s">
        <v>2564</v>
      </c>
      <c r="H639" t="s">
        <v>69</v>
      </c>
      <c r="I639" t="s">
        <v>53</v>
      </c>
      <c r="J639" s="1">
        <v>44845</v>
      </c>
      <c r="K639" s="1">
        <v>45237</v>
      </c>
      <c r="L639" t="b">
        <f>COUNTIF(tbl_vendors[Vendor_ID],tbl_vendors[[#This Row],[Vendor_ID]])&gt;1</f>
        <v>0</v>
      </c>
      <c r="M639" t="b">
        <f>ISBLANK(tbl_vendors[[#This Row],[Vendor_ID]])</f>
        <v>0</v>
      </c>
      <c r="N639" t="b">
        <f>LEN(TRIM(tbl_vendors[[#This Row],[Vendor_Name]]))=0</f>
        <v>0</v>
      </c>
      <c r="O639" t="b">
        <f>LEN(TRIM(tbl_vendors[[#This Row],[Email]]))=0</f>
        <v>0</v>
      </c>
      <c r="P639" t="b">
        <f>OR(ISERROR(FIND("@",tbl_vendors[[#This Row],[Email]])),ISERROR(FIND(".",tbl_vendors[[#This Row],[Email]])))</f>
        <v>0</v>
      </c>
      <c r="Q639" t="b">
        <f>ISNA(MATCH(tbl_vendors[[#This Row],[Country]],tbl_country[country],0))</f>
        <v>0</v>
      </c>
      <c r="R639" t="b">
        <f>ISNA(MATCH(tbl_vendors[[#This Row],[Currency]],tbl_country[currency],0))</f>
        <v>0</v>
      </c>
      <c r="S639" t="b">
        <f>_xlfn.XLOOKUP(tbl_vendors[[#This Row],[Country]],tbl_country[country],tbl_country[currency],"NotFound")&lt;&gt;tbl_vendors[[#This Row],[Currency]]</f>
        <v>1</v>
      </c>
      <c r="T639" t="b">
        <f>ISNA(MATCH(tbl_vendors[[#This Row],[Payment_Terms]],tbl_payment_terms[Payment_Terms],0))</f>
        <v>0</v>
      </c>
      <c r="U639" t="b">
        <f>ISNA(MATCH(tbl_vendors[[#This Row],[Status]],tbl_status[valid_status]))</f>
        <v>1</v>
      </c>
      <c r="V639" t="b">
        <f ca="1">tbl_vendors[[#This Row],[Created_Date]]&gt;TODAY()</f>
        <v>0</v>
      </c>
      <c r="W639" t="b">
        <f>tbl_vendors[[#This Row],[Updated_Date]]&lt;tbl_vendors[[#This Row],[Created_Date]]</f>
        <v>0</v>
      </c>
      <c r="X639" t="b">
        <f>COUNTIF(tbl_vendors[Vendor_Name],tbl_vendors[[#This Row],[Vendor_Name]])&gt;1</f>
        <v>0</v>
      </c>
      <c r="Y639" s="14" cm="1">
        <f t="array" aca="1" ref="Y639" ca="1">IFERROR(SUM(L639:X639*1),4)</f>
        <v>2</v>
      </c>
      <c r="Z639" t="str">
        <f ca="1">IF(tbl_vendors[[#This Row],[error_count]]&gt;0,"FAIL","PASS")</f>
        <v>FAIL</v>
      </c>
    </row>
    <row r="640" spans="1:26" x14ac:dyDescent="0.3">
      <c r="A640" t="s">
        <v>2565</v>
      </c>
      <c r="B640" t="s">
        <v>2566</v>
      </c>
      <c r="C640" t="s">
        <v>66</v>
      </c>
      <c r="D640" t="s">
        <v>2567</v>
      </c>
      <c r="E640" t="s">
        <v>67</v>
      </c>
      <c r="F640" t="s">
        <v>40</v>
      </c>
      <c r="G640" t="s">
        <v>2568</v>
      </c>
      <c r="H640" t="s">
        <v>34</v>
      </c>
      <c r="I640" t="s">
        <v>19</v>
      </c>
      <c r="J640" s="1">
        <v>44512</v>
      </c>
      <c r="K640" s="1">
        <v>44868</v>
      </c>
      <c r="L640" t="b">
        <f>COUNTIF(tbl_vendors[Vendor_ID],tbl_vendors[[#This Row],[Vendor_ID]])&gt;1</f>
        <v>0</v>
      </c>
      <c r="M640" t="b">
        <f>ISBLANK(tbl_vendors[[#This Row],[Vendor_ID]])</f>
        <v>0</v>
      </c>
      <c r="N640" t="b">
        <f>LEN(TRIM(tbl_vendors[[#This Row],[Vendor_Name]]))=0</f>
        <v>0</v>
      </c>
      <c r="O640" t="b">
        <f>LEN(TRIM(tbl_vendors[[#This Row],[Email]]))=0</f>
        <v>0</v>
      </c>
      <c r="P640" t="b">
        <f>OR(ISERROR(FIND("@",tbl_vendors[[#This Row],[Email]])),ISERROR(FIND(".",tbl_vendors[[#This Row],[Email]])))</f>
        <v>0</v>
      </c>
      <c r="Q640" t="b">
        <f>ISNA(MATCH(tbl_vendors[[#This Row],[Country]],tbl_country[country],0))</f>
        <v>0</v>
      </c>
      <c r="R640" t="b">
        <f>ISNA(MATCH(tbl_vendors[[#This Row],[Currency]],tbl_country[currency],0))</f>
        <v>0</v>
      </c>
      <c r="S640" t="b">
        <f>_xlfn.XLOOKUP(tbl_vendors[[#This Row],[Country]],tbl_country[country],tbl_country[currency],"NotFound")&lt;&gt;tbl_vendors[[#This Row],[Currency]]</f>
        <v>0</v>
      </c>
      <c r="T640" t="b">
        <f>ISNA(MATCH(tbl_vendors[[#This Row],[Payment_Terms]],tbl_payment_terms[Payment_Terms],0))</f>
        <v>0</v>
      </c>
      <c r="U640" t="b">
        <f>ISNA(MATCH(tbl_vendors[[#This Row],[Status]],tbl_status[valid_status]))</f>
        <v>0</v>
      </c>
      <c r="V640" t="b">
        <f ca="1">tbl_vendors[[#This Row],[Created_Date]]&gt;TODAY()</f>
        <v>0</v>
      </c>
      <c r="W640" t="b">
        <f>tbl_vendors[[#This Row],[Updated_Date]]&lt;tbl_vendors[[#This Row],[Created_Date]]</f>
        <v>0</v>
      </c>
      <c r="X640" t="b">
        <f>COUNTIF(tbl_vendors[Vendor_Name],tbl_vendors[[#This Row],[Vendor_Name]])&gt;1</f>
        <v>0</v>
      </c>
      <c r="Y640" s="14" cm="1">
        <f t="array" aca="1" ref="Y640" ca="1">IFERROR(SUM(L640:X640*1),4)</f>
        <v>0</v>
      </c>
      <c r="Z640" t="str">
        <f ca="1">IF(tbl_vendors[[#This Row],[error_count]]&gt;0,"FAIL","PASS")</f>
        <v>PASS</v>
      </c>
    </row>
    <row r="641" spans="1:26" x14ac:dyDescent="0.3">
      <c r="A641" t="s">
        <v>2569</v>
      </c>
      <c r="B641" t="s">
        <v>2570</v>
      </c>
      <c r="C641" t="s">
        <v>79</v>
      </c>
      <c r="D641" t="s">
        <v>2571</v>
      </c>
      <c r="E641" t="s">
        <v>39</v>
      </c>
      <c r="F641" t="s">
        <v>32</v>
      </c>
      <c r="G641" t="s">
        <v>2572</v>
      </c>
      <c r="H641" t="s">
        <v>18</v>
      </c>
      <c r="I641" t="s">
        <v>53</v>
      </c>
      <c r="J641" s="1">
        <v>45527</v>
      </c>
      <c r="K641" s="1">
        <v>46070</v>
      </c>
      <c r="L641" t="b">
        <f>COUNTIF(tbl_vendors[Vendor_ID],tbl_vendors[[#This Row],[Vendor_ID]])&gt;1</f>
        <v>0</v>
      </c>
      <c r="M641" t="b">
        <f>ISBLANK(tbl_vendors[[#This Row],[Vendor_ID]])</f>
        <v>0</v>
      </c>
      <c r="N641" t="b">
        <f>LEN(TRIM(tbl_vendors[[#This Row],[Vendor_Name]]))=0</f>
        <v>0</v>
      </c>
      <c r="O641" t="b">
        <f>LEN(TRIM(tbl_vendors[[#This Row],[Email]]))=0</f>
        <v>0</v>
      </c>
      <c r="P641" t="b">
        <f>OR(ISERROR(FIND("@",tbl_vendors[[#This Row],[Email]])),ISERROR(FIND(".",tbl_vendors[[#This Row],[Email]])))</f>
        <v>0</v>
      </c>
      <c r="Q641" t="b">
        <f>ISNA(MATCH(tbl_vendors[[#This Row],[Country]],tbl_country[country],0))</f>
        <v>0</v>
      </c>
      <c r="R641" t="b">
        <f>ISNA(MATCH(tbl_vendors[[#This Row],[Currency]],tbl_country[currency],0))</f>
        <v>0</v>
      </c>
      <c r="S641" t="b">
        <f>_xlfn.XLOOKUP(tbl_vendors[[#This Row],[Country]],tbl_country[country],tbl_country[currency],"NotFound")&lt;&gt;tbl_vendors[[#This Row],[Currency]]</f>
        <v>0</v>
      </c>
      <c r="T641" t="b">
        <f>ISNA(MATCH(tbl_vendors[[#This Row],[Payment_Terms]],tbl_payment_terms[Payment_Terms],0))</f>
        <v>0</v>
      </c>
      <c r="U641" t="b">
        <f>ISNA(MATCH(tbl_vendors[[#This Row],[Status]],tbl_status[valid_status]))</f>
        <v>1</v>
      </c>
      <c r="V641" t="b">
        <f ca="1">tbl_vendors[[#This Row],[Created_Date]]&gt;TODAY()</f>
        <v>0</v>
      </c>
      <c r="W641" t="b">
        <f>tbl_vendors[[#This Row],[Updated_Date]]&lt;tbl_vendors[[#This Row],[Created_Date]]</f>
        <v>0</v>
      </c>
      <c r="X641" t="b">
        <f>COUNTIF(tbl_vendors[Vendor_Name],tbl_vendors[[#This Row],[Vendor_Name]])&gt;1</f>
        <v>0</v>
      </c>
      <c r="Y641" s="14" cm="1">
        <f t="array" aca="1" ref="Y641" ca="1">IFERROR(SUM(L641:X641*1),4)</f>
        <v>1</v>
      </c>
      <c r="Z641" t="str">
        <f ca="1">IF(tbl_vendors[[#This Row],[error_count]]&gt;0,"FAIL","PASS")</f>
        <v>FAIL</v>
      </c>
    </row>
    <row r="642" spans="1:26" x14ac:dyDescent="0.3">
      <c r="A642" t="s">
        <v>2573</v>
      </c>
      <c r="B642" t="s">
        <v>2574</v>
      </c>
      <c r="C642" t="s">
        <v>153</v>
      </c>
      <c r="D642" t="s">
        <v>2575</v>
      </c>
      <c r="E642" t="s">
        <v>155</v>
      </c>
      <c r="F642" t="s">
        <v>75</v>
      </c>
      <c r="G642" t="s">
        <v>2576</v>
      </c>
      <c r="H642" t="s">
        <v>69</v>
      </c>
      <c r="I642" t="s">
        <v>53</v>
      </c>
      <c r="J642" s="1">
        <v>44741</v>
      </c>
      <c r="K642" s="1">
        <v>45608</v>
      </c>
      <c r="L642" t="b">
        <f>COUNTIF(tbl_vendors[Vendor_ID],tbl_vendors[[#This Row],[Vendor_ID]])&gt;1</f>
        <v>0</v>
      </c>
      <c r="M642" t="b">
        <f>ISBLANK(tbl_vendors[[#This Row],[Vendor_ID]])</f>
        <v>0</v>
      </c>
      <c r="N642" t="b">
        <f>LEN(TRIM(tbl_vendors[[#This Row],[Vendor_Name]]))=0</f>
        <v>0</v>
      </c>
      <c r="O642" t="b">
        <f>LEN(TRIM(tbl_vendors[[#This Row],[Email]]))=0</f>
        <v>0</v>
      </c>
      <c r="P642" t="b">
        <f>OR(ISERROR(FIND("@",tbl_vendors[[#This Row],[Email]])),ISERROR(FIND(".",tbl_vendors[[#This Row],[Email]])))</f>
        <v>0</v>
      </c>
      <c r="Q642" t="b">
        <f>ISNA(MATCH(tbl_vendors[[#This Row],[Country]],tbl_country[country],0))</f>
        <v>0</v>
      </c>
      <c r="R642" t="b">
        <f>ISNA(MATCH(tbl_vendors[[#This Row],[Currency]],tbl_country[currency],0))</f>
        <v>0</v>
      </c>
      <c r="S642" t="b">
        <f>_xlfn.XLOOKUP(tbl_vendors[[#This Row],[Country]],tbl_country[country],tbl_country[currency],"NotFound")&lt;&gt;tbl_vendors[[#This Row],[Currency]]</f>
        <v>0</v>
      </c>
      <c r="T642" t="b">
        <f>ISNA(MATCH(tbl_vendors[[#This Row],[Payment_Terms]],tbl_payment_terms[Payment_Terms],0))</f>
        <v>0</v>
      </c>
      <c r="U642" t="b">
        <f>ISNA(MATCH(tbl_vendors[[#This Row],[Status]],tbl_status[valid_status]))</f>
        <v>1</v>
      </c>
      <c r="V642" t="b">
        <f ca="1">tbl_vendors[[#This Row],[Created_Date]]&gt;TODAY()</f>
        <v>0</v>
      </c>
      <c r="W642" t="b">
        <f>tbl_vendors[[#This Row],[Updated_Date]]&lt;tbl_vendors[[#This Row],[Created_Date]]</f>
        <v>0</v>
      </c>
      <c r="X642" t="b">
        <f>COUNTIF(tbl_vendors[Vendor_Name],tbl_vendors[[#This Row],[Vendor_Name]])&gt;1</f>
        <v>0</v>
      </c>
      <c r="Y642" s="14" cm="1">
        <f t="array" aca="1" ref="Y642" ca="1">IFERROR(SUM(L642:X642*1),4)</f>
        <v>1</v>
      </c>
      <c r="Z642" t="str">
        <f ca="1">IF(tbl_vendors[[#This Row],[error_count]]&gt;0,"FAIL","PASS")</f>
        <v>FAIL</v>
      </c>
    </row>
    <row r="643" spans="1:26" x14ac:dyDescent="0.3">
      <c r="A643" t="s">
        <v>2577</v>
      </c>
      <c r="B643" t="s">
        <v>2578</v>
      </c>
      <c r="C643" t="s">
        <v>72</v>
      </c>
      <c r="D643" t="s">
        <v>2579</v>
      </c>
      <c r="E643" t="s">
        <v>74</v>
      </c>
      <c r="F643" t="s">
        <v>23</v>
      </c>
      <c r="G643" t="s">
        <v>2580</v>
      </c>
      <c r="H643" t="s">
        <v>47</v>
      </c>
      <c r="I643" t="s">
        <v>26</v>
      </c>
      <c r="J643" s="1">
        <v>44745</v>
      </c>
      <c r="K643" s="1">
        <v>46020</v>
      </c>
      <c r="L643" t="b">
        <f>COUNTIF(tbl_vendors[Vendor_ID],tbl_vendors[[#This Row],[Vendor_ID]])&gt;1</f>
        <v>0</v>
      </c>
      <c r="M643" t="b">
        <f>ISBLANK(tbl_vendors[[#This Row],[Vendor_ID]])</f>
        <v>0</v>
      </c>
      <c r="N643" t="b">
        <f>LEN(TRIM(tbl_vendors[[#This Row],[Vendor_Name]]))=0</f>
        <v>0</v>
      </c>
      <c r="O643" t="b">
        <f>LEN(TRIM(tbl_vendors[[#This Row],[Email]]))=0</f>
        <v>0</v>
      </c>
      <c r="P643" t="b">
        <f>OR(ISERROR(FIND("@",tbl_vendors[[#This Row],[Email]])),ISERROR(FIND(".",tbl_vendors[[#This Row],[Email]])))</f>
        <v>0</v>
      </c>
      <c r="Q643" t="b">
        <f>ISNA(MATCH(tbl_vendors[[#This Row],[Country]],tbl_country[country],0))</f>
        <v>0</v>
      </c>
      <c r="R643" t="b">
        <f>ISNA(MATCH(tbl_vendors[[#This Row],[Currency]],tbl_country[currency],0))</f>
        <v>1</v>
      </c>
      <c r="S643" t="b">
        <f>_xlfn.XLOOKUP(tbl_vendors[[#This Row],[Country]],tbl_country[country],tbl_country[currency],"NotFound")&lt;&gt;tbl_vendors[[#This Row],[Currency]]</f>
        <v>1</v>
      </c>
      <c r="T643" t="b">
        <f>ISNA(MATCH(tbl_vendors[[#This Row],[Payment_Terms]],tbl_payment_terms[Payment_Terms],0))</f>
        <v>0</v>
      </c>
      <c r="U643" t="b">
        <f>ISNA(MATCH(tbl_vendors[[#This Row],[Status]],tbl_status[valid_status]))</f>
        <v>0</v>
      </c>
      <c r="V643" t="b">
        <f ca="1">tbl_vendors[[#This Row],[Created_Date]]&gt;TODAY()</f>
        <v>0</v>
      </c>
      <c r="W643" t="b">
        <f>tbl_vendors[[#This Row],[Updated_Date]]&lt;tbl_vendors[[#This Row],[Created_Date]]</f>
        <v>0</v>
      </c>
      <c r="X643" t="b">
        <f>COUNTIF(tbl_vendors[Vendor_Name],tbl_vendors[[#This Row],[Vendor_Name]])&gt;1</f>
        <v>0</v>
      </c>
      <c r="Y643" s="14" cm="1">
        <f t="array" aca="1" ref="Y643" ca="1">IFERROR(SUM(L643:X643*1),4)</f>
        <v>2</v>
      </c>
      <c r="Z643" t="str">
        <f ca="1">IF(tbl_vendors[[#This Row],[error_count]]&gt;0,"FAIL","PASS")</f>
        <v>FAIL</v>
      </c>
    </row>
    <row r="644" spans="1:26" x14ac:dyDescent="0.3">
      <c r="A644" t="s">
        <v>2581</v>
      </c>
      <c r="B644" t="s">
        <v>2582</v>
      </c>
      <c r="C644" t="s">
        <v>66</v>
      </c>
      <c r="D644" t="s">
        <v>2583</v>
      </c>
      <c r="E644" t="s">
        <v>67</v>
      </c>
      <c r="F644" t="s">
        <v>75</v>
      </c>
      <c r="H644" t="s">
        <v>69</v>
      </c>
      <c r="I644" t="s">
        <v>19</v>
      </c>
      <c r="J644" s="1">
        <v>44939</v>
      </c>
      <c r="K644" s="1">
        <v>45616</v>
      </c>
      <c r="L644" t="b">
        <f>COUNTIF(tbl_vendors[Vendor_ID],tbl_vendors[[#This Row],[Vendor_ID]])&gt;1</f>
        <v>0</v>
      </c>
      <c r="M644" t="b">
        <f>ISBLANK(tbl_vendors[[#This Row],[Vendor_ID]])</f>
        <v>0</v>
      </c>
      <c r="N644" t="b">
        <f>LEN(TRIM(tbl_vendors[[#This Row],[Vendor_Name]]))=0</f>
        <v>0</v>
      </c>
      <c r="O644" t="b">
        <f>LEN(TRIM(tbl_vendors[[#This Row],[Email]]))=0</f>
        <v>1</v>
      </c>
      <c r="P644" t="b">
        <f>OR(ISERROR(FIND("@",tbl_vendors[[#This Row],[Email]])),ISERROR(FIND(".",tbl_vendors[[#This Row],[Email]])))</f>
        <v>1</v>
      </c>
      <c r="Q644" t="b">
        <f>ISNA(MATCH(tbl_vendors[[#This Row],[Country]],tbl_country[country],0))</f>
        <v>0</v>
      </c>
      <c r="R644" t="b">
        <f>ISNA(MATCH(tbl_vendors[[#This Row],[Currency]],tbl_country[currency],0))</f>
        <v>0</v>
      </c>
      <c r="S644" t="b">
        <f>_xlfn.XLOOKUP(tbl_vendors[[#This Row],[Country]],tbl_country[country],tbl_country[currency],"NotFound")&lt;&gt;tbl_vendors[[#This Row],[Currency]]</f>
        <v>0</v>
      </c>
      <c r="T644" t="b">
        <f>ISNA(MATCH(tbl_vendors[[#This Row],[Payment_Terms]],tbl_payment_terms[Payment_Terms],0))</f>
        <v>0</v>
      </c>
      <c r="U644" t="b">
        <f>ISNA(MATCH(tbl_vendors[[#This Row],[Status]],tbl_status[valid_status]))</f>
        <v>0</v>
      </c>
      <c r="V644" t="b">
        <f ca="1">tbl_vendors[[#This Row],[Created_Date]]&gt;TODAY()</f>
        <v>0</v>
      </c>
      <c r="W644" t="b">
        <f>tbl_vendors[[#This Row],[Updated_Date]]&lt;tbl_vendors[[#This Row],[Created_Date]]</f>
        <v>0</v>
      </c>
      <c r="X644" t="b">
        <f>COUNTIF(tbl_vendors[Vendor_Name],tbl_vendors[[#This Row],[Vendor_Name]])&gt;1</f>
        <v>0</v>
      </c>
      <c r="Y644" s="14" cm="1">
        <f t="array" aca="1" ref="Y644" ca="1">IFERROR(SUM(L644:X644*1),4)</f>
        <v>2</v>
      </c>
      <c r="Z644" t="str">
        <f ca="1">IF(tbl_vendors[[#This Row],[error_count]]&gt;0,"FAIL","PASS")</f>
        <v>FAIL</v>
      </c>
    </row>
    <row r="645" spans="1:26" x14ac:dyDescent="0.3">
      <c r="A645" t="s">
        <v>2584</v>
      </c>
      <c r="B645" t="s">
        <v>2585</v>
      </c>
      <c r="C645" t="s">
        <v>66</v>
      </c>
      <c r="D645" t="s">
        <v>2586</v>
      </c>
      <c r="E645" t="s">
        <v>67</v>
      </c>
      <c r="F645" t="s">
        <v>75</v>
      </c>
      <c r="G645" t="s">
        <v>2587</v>
      </c>
      <c r="H645" t="s">
        <v>25</v>
      </c>
      <c r="I645" t="s">
        <v>19</v>
      </c>
      <c r="J645" s="1">
        <v>45352</v>
      </c>
      <c r="K645" s="1">
        <v>45895</v>
      </c>
      <c r="L645" t="b">
        <f>COUNTIF(tbl_vendors[Vendor_ID],tbl_vendors[[#This Row],[Vendor_ID]])&gt;1</f>
        <v>0</v>
      </c>
      <c r="M645" t="b">
        <f>ISBLANK(tbl_vendors[[#This Row],[Vendor_ID]])</f>
        <v>0</v>
      </c>
      <c r="N645" t="b">
        <f>LEN(TRIM(tbl_vendors[[#This Row],[Vendor_Name]]))=0</f>
        <v>0</v>
      </c>
      <c r="O645" t="b">
        <f>LEN(TRIM(tbl_vendors[[#This Row],[Email]]))=0</f>
        <v>0</v>
      </c>
      <c r="P645" t="b">
        <f>OR(ISERROR(FIND("@",tbl_vendors[[#This Row],[Email]])),ISERROR(FIND(".",tbl_vendors[[#This Row],[Email]])))</f>
        <v>0</v>
      </c>
      <c r="Q645" t="b">
        <f>ISNA(MATCH(tbl_vendors[[#This Row],[Country]],tbl_country[country],0))</f>
        <v>0</v>
      </c>
      <c r="R645" t="b">
        <f>ISNA(MATCH(tbl_vendors[[#This Row],[Currency]],tbl_country[currency],0))</f>
        <v>0</v>
      </c>
      <c r="S645" t="b">
        <f>_xlfn.XLOOKUP(tbl_vendors[[#This Row],[Country]],tbl_country[country],tbl_country[currency],"NotFound")&lt;&gt;tbl_vendors[[#This Row],[Currency]]</f>
        <v>0</v>
      </c>
      <c r="T645" t="b">
        <f>ISNA(MATCH(tbl_vendors[[#This Row],[Payment_Terms]],tbl_payment_terms[Payment_Terms],0))</f>
        <v>0</v>
      </c>
      <c r="U645" t="b">
        <f>ISNA(MATCH(tbl_vendors[[#This Row],[Status]],tbl_status[valid_status]))</f>
        <v>0</v>
      </c>
      <c r="V645" t="b">
        <f ca="1">tbl_vendors[[#This Row],[Created_Date]]&gt;TODAY()</f>
        <v>0</v>
      </c>
      <c r="W645" t="b">
        <f>tbl_vendors[[#This Row],[Updated_Date]]&lt;tbl_vendors[[#This Row],[Created_Date]]</f>
        <v>0</v>
      </c>
      <c r="X645" t="b">
        <f>COUNTIF(tbl_vendors[Vendor_Name],tbl_vendors[[#This Row],[Vendor_Name]])&gt;1</f>
        <v>0</v>
      </c>
      <c r="Y645" s="14" cm="1">
        <f t="array" aca="1" ref="Y645" ca="1">IFERROR(SUM(L645:X645*1),4)</f>
        <v>0</v>
      </c>
      <c r="Z645" t="str">
        <f ca="1">IF(tbl_vendors[[#This Row],[error_count]]&gt;0,"FAIL","PASS")</f>
        <v>PASS</v>
      </c>
    </row>
    <row r="646" spans="1:26" x14ac:dyDescent="0.3">
      <c r="A646" t="s">
        <v>2588</v>
      </c>
      <c r="B646" t="s">
        <v>2589</v>
      </c>
      <c r="C646" t="s">
        <v>79</v>
      </c>
      <c r="D646" t="s">
        <v>2590</v>
      </c>
      <c r="E646" t="s">
        <v>39</v>
      </c>
      <c r="F646" t="s">
        <v>75</v>
      </c>
      <c r="G646" t="s">
        <v>2591</v>
      </c>
      <c r="H646" t="s">
        <v>52</v>
      </c>
      <c r="I646" t="s">
        <v>53</v>
      </c>
      <c r="J646" s="1">
        <v>44651</v>
      </c>
      <c r="K646" s="1">
        <v>45870</v>
      </c>
      <c r="L646" t="b">
        <f>COUNTIF(tbl_vendors[Vendor_ID],tbl_vendors[[#This Row],[Vendor_ID]])&gt;1</f>
        <v>0</v>
      </c>
      <c r="M646" t="b">
        <f>ISBLANK(tbl_vendors[[#This Row],[Vendor_ID]])</f>
        <v>0</v>
      </c>
      <c r="N646" t="b">
        <f>LEN(TRIM(tbl_vendors[[#This Row],[Vendor_Name]]))=0</f>
        <v>0</v>
      </c>
      <c r="O646" t="b">
        <f>LEN(TRIM(tbl_vendors[[#This Row],[Email]]))=0</f>
        <v>0</v>
      </c>
      <c r="P646" t="b">
        <f>OR(ISERROR(FIND("@",tbl_vendors[[#This Row],[Email]])),ISERROR(FIND(".",tbl_vendors[[#This Row],[Email]])))</f>
        <v>0</v>
      </c>
      <c r="Q646" t="b">
        <f>ISNA(MATCH(tbl_vendors[[#This Row],[Country]],tbl_country[country],0))</f>
        <v>0</v>
      </c>
      <c r="R646" t="b">
        <f>ISNA(MATCH(tbl_vendors[[#This Row],[Currency]],tbl_country[currency],0))</f>
        <v>0</v>
      </c>
      <c r="S646" t="b">
        <f>_xlfn.XLOOKUP(tbl_vendors[[#This Row],[Country]],tbl_country[country],tbl_country[currency],"NotFound")&lt;&gt;tbl_vendors[[#This Row],[Currency]]</f>
        <v>0</v>
      </c>
      <c r="T646" t="b">
        <f>ISNA(MATCH(tbl_vendors[[#This Row],[Payment_Terms]],tbl_payment_terms[Payment_Terms],0))</f>
        <v>0</v>
      </c>
      <c r="U646" t="b">
        <f>ISNA(MATCH(tbl_vendors[[#This Row],[Status]],tbl_status[valid_status]))</f>
        <v>1</v>
      </c>
      <c r="V646" t="b">
        <f ca="1">tbl_vendors[[#This Row],[Created_Date]]&gt;TODAY()</f>
        <v>0</v>
      </c>
      <c r="W646" t="b">
        <f>tbl_vendors[[#This Row],[Updated_Date]]&lt;tbl_vendors[[#This Row],[Created_Date]]</f>
        <v>0</v>
      </c>
      <c r="X646" t="b">
        <f>COUNTIF(tbl_vendors[Vendor_Name],tbl_vendors[[#This Row],[Vendor_Name]])&gt;1</f>
        <v>0</v>
      </c>
      <c r="Y646" s="14" cm="1">
        <f t="array" aca="1" ref="Y646" ca="1">IFERROR(SUM(L646:X646*1),4)</f>
        <v>1</v>
      </c>
      <c r="Z646" t="str">
        <f ca="1">IF(tbl_vendors[[#This Row],[error_count]]&gt;0,"FAIL","PASS")</f>
        <v>FAIL</v>
      </c>
    </row>
    <row r="647" spans="1:26" x14ac:dyDescent="0.3">
      <c r="A647" t="s">
        <v>2592</v>
      </c>
      <c r="B647" t="s">
        <v>2593</v>
      </c>
      <c r="C647" t="s">
        <v>56</v>
      </c>
      <c r="D647" t="s">
        <v>2594</v>
      </c>
      <c r="E647" t="s">
        <v>58</v>
      </c>
      <c r="F647" t="s">
        <v>23</v>
      </c>
      <c r="G647" t="s">
        <v>2595</v>
      </c>
      <c r="H647" t="s">
        <v>52</v>
      </c>
      <c r="I647" t="s">
        <v>26</v>
      </c>
      <c r="J647" s="1">
        <v>44591</v>
      </c>
      <c r="K647" s="1">
        <v>45694</v>
      </c>
      <c r="L647" t="b">
        <f>COUNTIF(tbl_vendors[Vendor_ID],tbl_vendors[[#This Row],[Vendor_ID]])&gt;1</f>
        <v>0</v>
      </c>
      <c r="M647" t="b">
        <f>ISBLANK(tbl_vendors[[#This Row],[Vendor_ID]])</f>
        <v>0</v>
      </c>
      <c r="N647" t="b">
        <f>LEN(TRIM(tbl_vendors[[#This Row],[Vendor_Name]]))=0</f>
        <v>0</v>
      </c>
      <c r="O647" t="b">
        <f>LEN(TRIM(tbl_vendors[[#This Row],[Email]]))=0</f>
        <v>0</v>
      </c>
      <c r="P647" t="b">
        <f>OR(ISERROR(FIND("@",tbl_vendors[[#This Row],[Email]])),ISERROR(FIND(".",tbl_vendors[[#This Row],[Email]])))</f>
        <v>0</v>
      </c>
      <c r="Q647" t="b">
        <f>ISNA(MATCH(tbl_vendors[[#This Row],[Country]],tbl_country[country],0))</f>
        <v>0</v>
      </c>
      <c r="R647" t="b">
        <f>ISNA(MATCH(tbl_vendors[[#This Row],[Currency]],tbl_country[currency],0))</f>
        <v>0</v>
      </c>
      <c r="S647" t="b">
        <f>_xlfn.XLOOKUP(tbl_vendors[[#This Row],[Country]],tbl_country[country],tbl_country[currency],"NotFound")&lt;&gt;tbl_vendors[[#This Row],[Currency]]</f>
        <v>0</v>
      </c>
      <c r="T647" t="b">
        <f>ISNA(MATCH(tbl_vendors[[#This Row],[Payment_Terms]],tbl_payment_terms[Payment_Terms],0))</f>
        <v>0</v>
      </c>
      <c r="U647" t="b">
        <f>ISNA(MATCH(tbl_vendors[[#This Row],[Status]],tbl_status[valid_status]))</f>
        <v>0</v>
      </c>
      <c r="V647" t="b">
        <f ca="1">tbl_vendors[[#This Row],[Created_Date]]&gt;TODAY()</f>
        <v>0</v>
      </c>
      <c r="W647" t="b">
        <f>tbl_vendors[[#This Row],[Updated_Date]]&lt;tbl_vendors[[#This Row],[Created_Date]]</f>
        <v>0</v>
      </c>
      <c r="X647" t="b">
        <f>COUNTIF(tbl_vendors[Vendor_Name],tbl_vendors[[#This Row],[Vendor_Name]])&gt;1</f>
        <v>0</v>
      </c>
      <c r="Y647" s="14" cm="1">
        <f t="array" aca="1" ref="Y647" ca="1">IFERROR(SUM(L647:X647*1),4)</f>
        <v>0</v>
      </c>
      <c r="Z647" t="str">
        <f ca="1">IF(tbl_vendors[[#This Row],[error_count]]&gt;0,"FAIL","PASS")</f>
        <v>PASS</v>
      </c>
    </row>
    <row r="648" spans="1:26" x14ac:dyDescent="0.3">
      <c r="A648" t="s">
        <v>2596</v>
      </c>
      <c r="B648" t="s">
        <v>2597</v>
      </c>
      <c r="C648" t="s">
        <v>100</v>
      </c>
      <c r="D648" t="s">
        <v>2598</v>
      </c>
      <c r="E648" t="s">
        <v>39</v>
      </c>
      <c r="F648" t="s">
        <v>40</v>
      </c>
      <c r="G648" t="s">
        <v>2599</v>
      </c>
      <c r="H648" t="s">
        <v>34</v>
      </c>
      <c r="I648" t="s">
        <v>19</v>
      </c>
      <c r="J648" s="1">
        <v>46116</v>
      </c>
      <c r="K648" s="1">
        <v>46137</v>
      </c>
      <c r="L648" t="b">
        <f>COUNTIF(tbl_vendors[Vendor_ID],tbl_vendors[[#This Row],[Vendor_ID]])&gt;1</f>
        <v>0</v>
      </c>
      <c r="M648" t="b">
        <f>ISBLANK(tbl_vendors[[#This Row],[Vendor_ID]])</f>
        <v>0</v>
      </c>
      <c r="N648" t="b">
        <f>LEN(TRIM(tbl_vendors[[#This Row],[Vendor_Name]]))=0</f>
        <v>0</v>
      </c>
      <c r="O648" t="b">
        <f>LEN(TRIM(tbl_vendors[[#This Row],[Email]]))=0</f>
        <v>0</v>
      </c>
      <c r="P648" t="b">
        <f>OR(ISERROR(FIND("@",tbl_vendors[[#This Row],[Email]])),ISERROR(FIND(".",tbl_vendors[[#This Row],[Email]])))</f>
        <v>0</v>
      </c>
      <c r="Q648" t="b">
        <f>ISNA(MATCH(tbl_vendors[[#This Row],[Country]],tbl_country[country],0))</f>
        <v>0</v>
      </c>
      <c r="R648" t="b">
        <f>ISNA(MATCH(tbl_vendors[[#This Row],[Currency]],tbl_country[currency],0))</f>
        <v>0</v>
      </c>
      <c r="S648" t="b">
        <f>_xlfn.XLOOKUP(tbl_vendors[[#This Row],[Country]],tbl_country[country],tbl_country[currency],"NotFound")&lt;&gt;tbl_vendors[[#This Row],[Currency]]</f>
        <v>0</v>
      </c>
      <c r="T648" t="b">
        <f>ISNA(MATCH(tbl_vendors[[#This Row],[Payment_Terms]],tbl_payment_terms[Payment_Terms],0))</f>
        <v>0</v>
      </c>
      <c r="U648" t="b">
        <f>ISNA(MATCH(tbl_vendors[[#This Row],[Status]],tbl_status[valid_status]))</f>
        <v>0</v>
      </c>
      <c r="V648" t="b">
        <f ca="1">tbl_vendors[[#This Row],[Created_Date]]&gt;TODAY()</f>
        <v>0</v>
      </c>
      <c r="W648" t="b">
        <f>tbl_vendors[[#This Row],[Updated_Date]]&lt;tbl_vendors[[#This Row],[Created_Date]]</f>
        <v>0</v>
      </c>
      <c r="X648" t="b">
        <f>COUNTIF(tbl_vendors[Vendor_Name],tbl_vendors[[#This Row],[Vendor_Name]])&gt;1</f>
        <v>0</v>
      </c>
      <c r="Y648" s="14" cm="1">
        <f t="array" aca="1" ref="Y648" ca="1">IFERROR(SUM(L648:X648*1),4)</f>
        <v>0</v>
      </c>
      <c r="Z648" t="str">
        <f ca="1">IF(tbl_vendors[[#This Row],[error_count]]&gt;0,"FAIL","PASS")</f>
        <v>PASS</v>
      </c>
    </row>
    <row r="649" spans="1:26" x14ac:dyDescent="0.3">
      <c r="A649" t="s">
        <v>2600</v>
      </c>
      <c r="B649" t="s">
        <v>2601</v>
      </c>
      <c r="C649" t="s">
        <v>153</v>
      </c>
      <c r="D649" t="s">
        <v>2602</v>
      </c>
      <c r="E649" t="s">
        <v>155</v>
      </c>
      <c r="F649" t="s">
        <v>16</v>
      </c>
      <c r="G649" t="s">
        <v>2603</v>
      </c>
      <c r="H649" t="s">
        <v>52</v>
      </c>
      <c r="I649" t="s">
        <v>26</v>
      </c>
      <c r="J649" s="1">
        <v>45487</v>
      </c>
      <c r="K649" s="1">
        <v>45821</v>
      </c>
      <c r="L649" t="b">
        <f>COUNTIF(tbl_vendors[Vendor_ID],tbl_vendors[[#This Row],[Vendor_ID]])&gt;1</f>
        <v>0</v>
      </c>
      <c r="M649" t="b">
        <f>ISBLANK(tbl_vendors[[#This Row],[Vendor_ID]])</f>
        <v>0</v>
      </c>
      <c r="N649" t="b">
        <f>LEN(TRIM(tbl_vendors[[#This Row],[Vendor_Name]]))=0</f>
        <v>0</v>
      </c>
      <c r="O649" t="b">
        <f>LEN(TRIM(tbl_vendors[[#This Row],[Email]]))=0</f>
        <v>0</v>
      </c>
      <c r="P649" t="b">
        <f>OR(ISERROR(FIND("@",tbl_vendors[[#This Row],[Email]])),ISERROR(FIND(".",tbl_vendors[[#This Row],[Email]])))</f>
        <v>0</v>
      </c>
      <c r="Q649" t="b">
        <f>ISNA(MATCH(tbl_vendors[[#This Row],[Country]],tbl_country[country],0))</f>
        <v>0</v>
      </c>
      <c r="R649" t="b">
        <f>ISNA(MATCH(tbl_vendors[[#This Row],[Currency]],tbl_country[currency],0))</f>
        <v>0</v>
      </c>
      <c r="S649" t="b">
        <f>_xlfn.XLOOKUP(tbl_vendors[[#This Row],[Country]],tbl_country[country],tbl_country[currency],"NotFound")&lt;&gt;tbl_vendors[[#This Row],[Currency]]</f>
        <v>0</v>
      </c>
      <c r="T649" t="b">
        <f>ISNA(MATCH(tbl_vendors[[#This Row],[Payment_Terms]],tbl_payment_terms[Payment_Terms],0))</f>
        <v>0</v>
      </c>
      <c r="U649" t="b">
        <f>ISNA(MATCH(tbl_vendors[[#This Row],[Status]],tbl_status[valid_status]))</f>
        <v>0</v>
      </c>
      <c r="V649" t="b">
        <f ca="1">tbl_vendors[[#This Row],[Created_Date]]&gt;TODAY()</f>
        <v>0</v>
      </c>
      <c r="W649" t="b">
        <f>tbl_vendors[[#This Row],[Updated_Date]]&lt;tbl_vendors[[#This Row],[Created_Date]]</f>
        <v>0</v>
      </c>
      <c r="X649" t="b">
        <f>COUNTIF(tbl_vendors[Vendor_Name],tbl_vendors[[#This Row],[Vendor_Name]])&gt;1</f>
        <v>0</v>
      </c>
      <c r="Y649" s="14" cm="1">
        <f t="array" aca="1" ref="Y649" ca="1">IFERROR(SUM(L649:X649*1),4)</f>
        <v>0</v>
      </c>
      <c r="Z649" t="str">
        <f ca="1">IF(tbl_vendors[[#This Row],[error_count]]&gt;0,"FAIL","PASS")</f>
        <v>PASS</v>
      </c>
    </row>
    <row r="650" spans="1:26" x14ac:dyDescent="0.3">
      <c r="A650" t="s">
        <v>2604</v>
      </c>
      <c r="B650" t="s">
        <v>2605</v>
      </c>
      <c r="C650" t="s">
        <v>56</v>
      </c>
      <c r="D650" t="s">
        <v>2606</v>
      </c>
      <c r="E650" t="s">
        <v>58</v>
      </c>
      <c r="F650" t="s">
        <v>40</v>
      </c>
      <c r="G650" t="s">
        <v>2607</v>
      </c>
      <c r="H650" t="s">
        <v>69</v>
      </c>
      <c r="I650" t="s">
        <v>53</v>
      </c>
      <c r="J650" s="1">
        <v>45671</v>
      </c>
      <c r="K650" s="1">
        <v>46017</v>
      </c>
      <c r="L650" t="b">
        <f>COUNTIF(tbl_vendors[Vendor_ID],tbl_vendors[[#This Row],[Vendor_ID]])&gt;1</f>
        <v>0</v>
      </c>
      <c r="M650" t="b">
        <f>ISBLANK(tbl_vendors[[#This Row],[Vendor_ID]])</f>
        <v>0</v>
      </c>
      <c r="N650" t="b">
        <f>LEN(TRIM(tbl_vendors[[#This Row],[Vendor_Name]]))=0</f>
        <v>0</v>
      </c>
      <c r="O650" t="b">
        <f>LEN(TRIM(tbl_vendors[[#This Row],[Email]]))=0</f>
        <v>0</v>
      </c>
      <c r="P650" t="b">
        <f>OR(ISERROR(FIND("@",tbl_vendors[[#This Row],[Email]])),ISERROR(FIND(".",tbl_vendors[[#This Row],[Email]])))</f>
        <v>0</v>
      </c>
      <c r="Q650" t="b">
        <f>ISNA(MATCH(tbl_vendors[[#This Row],[Country]],tbl_country[country],0))</f>
        <v>0</v>
      </c>
      <c r="R650" t="b">
        <f>ISNA(MATCH(tbl_vendors[[#This Row],[Currency]],tbl_country[currency],0))</f>
        <v>0</v>
      </c>
      <c r="S650" t="b">
        <f>_xlfn.XLOOKUP(tbl_vendors[[#This Row],[Country]],tbl_country[country],tbl_country[currency],"NotFound")&lt;&gt;tbl_vendors[[#This Row],[Currency]]</f>
        <v>0</v>
      </c>
      <c r="T650" t="b">
        <f>ISNA(MATCH(tbl_vendors[[#This Row],[Payment_Terms]],tbl_payment_terms[Payment_Terms],0))</f>
        <v>0</v>
      </c>
      <c r="U650" t="b">
        <f>ISNA(MATCH(tbl_vendors[[#This Row],[Status]],tbl_status[valid_status]))</f>
        <v>1</v>
      </c>
      <c r="V650" t="b">
        <f ca="1">tbl_vendors[[#This Row],[Created_Date]]&gt;TODAY()</f>
        <v>0</v>
      </c>
      <c r="W650" t="b">
        <f>tbl_vendors[[#This Row],[Updated_Date]]&lt;tbl_vendors[[#This Row],[Created_Date]]</f>
        <v>0</v>
      </c>
      <c r="X650" t="b">
        <f>COUNTIF(tbl_vendors[Vendor_Name],tbl_vendors[[#This Row],[Vendor_Name]])&gt;1</f>
        <v>0</v>
      </c>
      <c r="Y650" s="14" cm="1">
        <f t="array" aca="1" ref="Y650" ca="1">IFERROR(SUM(L650:X650*1),4)</f>
        <v>1</v>
      </c>
      <c r="Z650" t="str">
        <f ca="1">IF(tbl_vendors[[#This Row],[error_count]]&gt;0,"FAIL","PASS")</f>
        <v>FAIL</v>
      </c>
    </row>
    <row r="651" spans="1:26" x14ac:dyDescent="0.3">
      <c r="A651" t="s">
        <v>2608</v>
      </c>
      <c r="B651" t="s">
        <v>2609</v>
      </c>
      <c r="C651" t="s">
        <v>72</v>
      </c>
      <c r="D651" t="s">
        <v>2610</v>
      </c>
      <c r="E651" t="s">
        <v>74</v>
      </c>
      <c r="F651" t="s">
        <v>23</v>
      </c>
      <c r="G651" t="s">
        <v>2611</v>
      </c>
      <c r="H651" t="s">
        <v>18</v>
      </c>
      <c r="I651" t="s">
        <v>53</v>
      </c>
      <c r="J651" s="1">
        <v>46046</v>
      </c>
      <c r="K651" s="1">
        <v>46202</v>
      </c>
      <c r="L651" t="b">
        <f>COUNTIF(tbl_vendors[Vendor_ID],tbl_vendors[[#This Row],[Vendor_ID]])&gt;1</f>
        <v>0</v>
      </c>
      <c r="M651" t="b">
        <f>ISBLANK(tbl_vendors[[#This Row],[Vendor_ID]])</f>
        <v>0</v>
      </c>
      <c r="N651" t="b">
        <f>LEN(TRIM(tbl_vendors[[#This Row],[Vendor_Name]]))=0</f>
        <v>0</v>
      </c>
      <c r="O651" t="b">
        <f>LEN(TRIM(tbl_vendors[[#This Row],[Email]]))=0</f>
        <v>0</v>
      </c>
      <c r="P651" t="b">
        <f>OR(ISERROR(FIND("@",tbl_vendors[[#This Row],[Email]])),ISERROR(FIND(".",tbl_vendors[[#This Row],[Email]])))</f>
        <v>0</v>
      </c>
      <c r="Q651" t="b">
        <f>ISNA(MATCH(tbl_vendors[[#This Row],[Country]],tbl_country[country],0))</f>
        <v>0</v>
      </c>
      <c r="R651" t="b">
        <f>ISNA(MATCH(tbl_vendors[[#This Row],[Currency]],tbl_country[currency],0))</f>
        <v>1</v>
      </c>
      <c r="S651" t="b">
        <f>_xlfn.XLOOKUP(tbl_vendors[[#This Row],[Country]],tbl_country[country],tbl_country[currency],"NotFound")&lt;&gt;tbl_vendors[[#This Row],[Currency]]</f>
        <v>1</v>
      </c>
      <c r="T651" t="b">
        <f>ISNA(MATCH(tbl_vendors[[#This Row],[Payment_Terms]],tbl_payment_terms[Payment_Terms],0))</f>
        <v>0</v>
      </c>
      <c r="U651" t="b">
        <f>ISNA(MATCH(tbl_vendors[[#This Row],[Status]],tbl_status[valid_status]))</f>
        <v>1</v>
      </c>
      <c r="V651" t="b">
        <f ca="1">tbl_vendors[[#This Row],[Created_Date]]&gt;TODAY()</f>
        <v>0</v>
      </c>
      <c r="W651" t="b">
        <f>tbl_vendors[[#This Row],[Updated_Date]]&lt;tbl_vendors[[#This Row],[Created_Date]]</f>
        <v>0</v>
      </c>
      <c r="X651" t="b">
        <f>COUNTIF(tbl_vendors[Vendor_Name],tbl_vendors[[#This Row],[Vendor_Name]])&gt;1</f>
        <v>0</v>
      </c>
      <c r="Y651" s="14" cm="1">
        <f t="array" aca="1" ref="Y651" ca="1">IFERROR(SUM(L651:X651*1),4)</f>
        <v>3</v>
      </c>
      <c r="Z651" t="str">
        <f ca="1">IF(tbl_vendors[[#This Row],[error_count]]&gt;0,"FAIL","PASS")</f>
        <v>FAIL</v>
      </c>
    </row>
    <row r="652" spans="1:26" x14ac:dyDescent="0.3">
      <c r="A652" t="s">
        <v>2612</v>
      </c>
      <c r="B652" t="s">
        <v>2613</v>
      </c>
      <c r="C652" t="s">
        <v>66</v>
      </c>
      <c r="D652" t="s">
        <v>2614</v>
      </c>
      <c r="E652" t="s">
        <v>67</v>
      </c>
      <c r="F652" t="s">
        <v>23</v>
      </c>
      <c r="G652" t="s">
        <v>2615</v>
      </c>
      <c r="H652" t="s">
        <v>18</v>
      </c>
      <c r="I652" t="s">
        <v>19</v>
      </c>
      <c r="J652" s="1">
        <v>44958</v>
      </c>
      <c r="K652" s="1">
        <v>46179</v>
      </c>
      <c r="L652" t="b">
        <f>COUNTIF(tbl_vendors[Vendor_ID],tbl_vendors[[#This Row],[Vendor_ID]])&gt;1</f>
        <v>0</v>
      </c>
      <c r="M652" t="b">
        <f>ISBLANK(tbl_vendors[[#This Row],[Vendor_ID]])</f>
        <v>0</v>
      </c>
      <c r="N652" t="b">
        <f>LEN(TRIM(tbl_vendors[[#This Row],[Vendor_Name]]))=0</f>
        <v>0</v>
      </c>
      <c r="O652" t="b">
        <f>LEN(TRIM(tbl_vendors[[#This Row],[Email]]))=0</f>
        <v>0</v>
      </c>
      <c r="P652" t="b">
        <f>OR(ISERROR(FIND("@",tbl_vendors[[#This Row],[Email]])),ISERROR(FIND(".",tbl_vendors[[#This Row],[Email]])))</f>
        <v>0</v>
      </c>
      <c r="Q652" t="b">
        <f>ISNA(MATCH(tbl_vendors[[#This Row],[Country]],tbl_country[country],0))</f>
        <v>0</v>
      </c>
      <c r="R652" t="b">
        <f>ISNA(MATCH(tbl_vendors[[#This Row],[Currency]],tbl_country[currency],0))</f>
        <v>0</v>
      </c>
      <c r="S652" t="b">
        <f>_xlfn.XLOOKUP(tbl_vendors[[#This Row],[Country]],tbl_country[country],tbl_country[currency],"NotFound")&lt;&gt;tbl_vendors[[#This Row],[Currency]]</f>
        <v>0</v>
      </c>
      <c r="T652" t="b">
        <f>ISNA(MATCH(tbl_vendors[[#This Row],[Payment_Terms]],tbl_payment_terms[Payment_Terms],0))</f>
        <v>0</v>
      </c>
      <c r="U652" t="b">
        <f>ISNA(MATCH(tbl_vendors[[#This Row],[Status]],tbl_status[valid_status]))</f>
        <v>0</v>
      </c>
      <c r="V652" t="b">
        <f ca="1">tbl_vendors[[#This Row],[Created_Date]]&gt;TODAY()</f>
        <v>0</v>
      </c>
      <c r="W652" t="b">
        <f>tbl_vendors[[#This Row],[Updated_Date]]&lt;tbl_vendors[[#This Row],[Created_Date]]</f>
        <v>0</v>
      </c>
      <c r="X652" t="b">
        <f>COUNTIF(tbl_vendors[Vendor_Name],tbl_vendors[[#This Row],[Vendor_Name]])&gt;1</f>
        <v>0</v>
      </c>
      <c r="Y652" s="14" cm="1">
        <f t="array" aca="1" ref="Y652" ca="1">IFERROR(SUM(L652:X652*1),4)</f>
        <v>0</v>
      </c>
      <c r="Z652" t="str">
        <f ca="1">IF(tbl_vendors[[#This Row],[error_count]]&gt;0,"FAIL","PASS")</f>
        <v>PASS</v>
      </c>
    </row>
    <row r="653" spans="1:26" x14ac:dyDescent="0.3">
      <c r="A653" t="s">
        <v>2616</v>
      </c>
      <c r="B653" t="s">
        <v>2617</v>
      </c>
      <c r="C653" t="s">
        <v>13</v>
      </c>
      <c r="D653" t="s">
        <v>2618</v>
      </c>
      <c r="E653" t="s">
        <v>15</v>
      </c>
      <c r="F653" t="s">
        <v>32</v>
      </c>
      <c r="G653" t="s">
        <v>2619</v>
      </c>
      <c r="H653" t="s">
        <v>52</v>
      </c>
      <c r="I653" t="s">
        <v>26</v>
      </c>
      <c r="J653" s="1">
        <v>45590</v>
      </c>
      <c r="K653" s="1">
        <v>45714</v>
      </c>
      <c r="L653" t="b">
        <f>COUNTIF(tbl_vendors[Vendor_ID],tbl_vendors[[#This Row],[Vendor_ID]])&gt;1</f>
        <v>0</v>
      </c>
      <c r="M653" t="b">
        <f>ISBLANK(tbl_vendors[[#This Row],[Vendor_ID]])</f>
        <v>0</v>
      </c>
      <c r="N653" t="b">
        <f>LEN(TRIM(tbl_vendors[[#This Row],[Vendor_Name]]))=0</f>
        <v>0</v>
      </c>
      <c r="O653" t="b">
        <f>LEN(TRIM(tbl_vendors[[#This Row],[Email]]))=0</f>
        <v>0</v>
      </c>
      <c r="P653" t="b">
        <f>OR(ISERROR(FIND("@",tbl_vendors[[#This Row],[Email]])),ISERROR(FIND(".",tbl_vendors[[#This Row],[Email]])))</f>
        <v>0</v>
      </c>
      <c r="Q653" t="b">
        <f>ISNA(MATCH(tbl_vendors[[#This Row],[Country]],tbl_country[country],0))</f>
        <v>0</v>
      </c>
      <c r="R653" t="b">
        <f>ISNA(MATCH(tbl_vendors[[#This Row],[Currency]],tbl_country[currency],0))</f>
        <v>1</v>
      </c>
      <c r="S653" t="b">
        <f>_xlfn.XLOOKUP(tbl_vendors[[#This Row],[Country]],tbl_country[country],tbl_country[currency],"NotFound")&lt;&gt;tbl_vendors[[#This Row],[Currency]]</f>
        <v>1</v>
      </c>
      <c r="T653" t="b">
        <f>ISNA(MATCH(tbl_vendors[[#This Row],[Payment_Terms]],tbl_payment_terms[Payment_Terms],0))</f>
        <v>0</v>
      </c>
      <c r="U653" t="b">
        <f>ISNA(MATCH(tbl_vendors[[#This Row],[Status]],tbl_status[valid_status]))</f>
        <v>0</v>
      </c>
      <c r="V653" t="b">
        <f ca="1">tbl_vendors[[#This Row],[Created_Date]]&gt;TODAY()</f>
        <v>0</v>
      </c>
      <c r="W653" t="b">
        <f>tbl_vendors[[#This Row],[Updated_Date]]&lt;tbl_vendors[[#This Row],[Created_Date]]</f>
        <v>0</v>
      </c>
      <c r="X653" t="b">
        <f>COUNTIF(tbl_vendors[Vendor_Name],tbl_vendors[[#This Row],[Vendor_Name]])&gt;1</f>
        <v>1</v>
      </c>
      <c r="Y653" s="14" cm="1">
        <f t="array" aca="1" ref="Y653" ca="1">IFERROR(SUM(L653:X653*1),4)</f>
        <v>3</v>
      </c>
      <c r="Z653" t="str">
        <f ca="1">IF(tbl_vendors[[#This Row],[error_count]]&gt;0,"FAIL","PASS")</f>
        <v>FAIL</v>
      </c>
    </row>
    <row r="654" spans="1:26" x14ac:dyDescent="0.3">
      <c r="A654" t="s">
        <v>2620</v>
      </c>
      <c r="B654" t="s">
        <v>2621</v>
      </c>
      <c r="C654" t="s">
        <v>29</v>
      </c>
      <c r="D654" t="s">
        <v>2622</v>
      </c>
      <c r="E654" t="s">
        <v>31</v>
      </c>
      <c r="F654" t="s">
        <v>40</v>
      </c>
      <c r="G654" t="s">
        <v>2623</v>
      </c>
      <c r="H654" t="s">
        <v>25</v>
      </c>
      <c r="I654" t="s">
        <v>53</v>
      </c>
      <c r="J654" s="1">
        <v>44835</v>
      </c>
      <c r="K654" s="1">
        <v>44895</v>
      </c>
      <c r="L654" t="b">
        <f>COUNTIF(tbl_vendors[Vendor_ID],tbl_vendors[[#This Row],[Vendor_ID]])&gt;1</f>
        <v>0</v>
      </c>
      <c r="M654" t="b">
        <f>ISBLANK(tbl_vendors[[#This Row],[Vendor_ID]])</f>
        <v>0</v>
      </c>
      <c r="N654" t="b">
        <f>LEN(TRIM(tbl_vendors[[#This Row],[Vendor_Name]]))=0</f>
        <v>0</v>
      </c>
      <c r="O654" t="b">
        <f>LEN(TRIM(tbl_vendors[[#This Row],[Email]]))=0</f>
        <v>0</v>
      </c>
      <c r="P654" t="b">
        <f>OR(ISERROR(FIND("@",tbl_vendors[[#This Row],[Email]])),ISERROR(FIND(".",tbl_vendors[[#This Row],[Email]])))</f>
        <v>0</v>
      </c>
      <c r="Q654" t="b">
        <f>ISNA(MATCH(tbl_vendors[[#This Row],[Country]],tbl_country[country],0))</f>
        <v>0</v>
      </c>
      <c r="R654" t="b">
        <f>ISNA(MATCH(tbl_vendors[[#This Row],[Currency]],tbl_country[currency],0))</f>
        <v>0</v>
      </c>
      <c r="S654" t="b">
        <f>_xlfn.XLOOKUP(tbl_vendors[[#This Row],[Country]],tbl_country[country],tbl_country[currency],"NotFound")&lt;&gt;tbl_vendors[[#This Row],[Currency]]</f>
        <v>0</v>
      </c>
      <c r="T654" t="b">
        <f>ISNA(MATCH(tbl_vendors[[#This Row],[Payment_Terms]],tbl_payment_terms[Payment_Terms],0))</f>
        <v>0</v>
      </c>
      <c r="U654" t="b">
        <f>ISNA(MATCH(tbl_vendors[[#This Row],[Status]],tbl_status[valid_status]))</f>
        <v>1</v>
      </c>
      <c r="V654" t="b">
        <f ca="1">tbl_vendors[[#This Row],[Created_Date]]&gt;TODAY()</f>
        <v>0</v>
      </c>
      <c r="W654" t="b">
        <f>tbl_vendors[[#This Row],[Updated_Date]]&lt;tbl_vendors[[#This Row],[Created_Date]]</f>
        <v>0</v>
      </c>
      <c r="X654" t="b">
        <f>COUNTIF(tbl_vendors[Vendor_Name],tbl_vendors[[#This Row],[Vendor_Name]])&gt;1</f>
        <v>0</v>
      </c>
      <c r="Y654" s="14" cm="1">
        <f t="array" aca="1" ref="Y654" ca="1">IFERROR(SUM(L654:X654*1),4)</f>
        <v>1</v>
      </c>
      <c r="Z654" t="str">
        <f ca="1">IF(tbl_vendors[[#This Row],[error_count]]&gt;0,"FAIL","PASS")</f>
        <v>FAIL</v>
      </c>
    </row>
    <row r="655" spans="1:26" x14ac:dyDescent="0.3">
      <c r="A655" t="s">
        <v>2624</v>
      </c>
      <c r="B655" t="s">
        <v>2625</v>
      </c>
      <c r="C655" t="s">
        <v>100</v>
      </c>
      <c r="D655" t="s">
        <v>2626</v>
      </c>
      <c r="E655" t="s">
        <v>175</v>
      </c>
      <c r="F655" t="s">
        <v>23</v>
      </c>
      <c r="G655" t="s">
        <v>2627</v>
      </c>
      <c r="H655" t="s">
        <v>69</v>
      </c>
      <c r="I655" t="s">
        <v>53</v>
      </c>
      <c r="J655" s="1">
        <v>45007</v>
      </c>
      <c r="K655" s="1">
        <v>45467</v>
      </c>
      <c r="L655" t="b">
        <f>COUNTIF(tbl_vendors[Vendor_ID],tbl_vendors[[#This Row],[Vendor_ID]])&gt;1</f>
        <v>0</v>
      </c>
      <c r="M655" t="b">
        <f>ISBLANK(tbl_vendors[[#This Row],[Vendor_ID]])</f>
        <v>0</v>
      </c>
      <c r="N655" t="b">
        <f>LEN(TRIM(tbl_vendors[[#This Row],[Vendor_Name]]))=0</f>
        <v>0</v>
      </c>
      <c r="O655" t="b">
        <f>LEN(TRIM(tbl_vendors[[#This Row],[Email]]))=0</f>
        <v>0</v>
      </c>
      <c r="P655" t="b">
        <f>OR(ISERROR(FIND("@",tbl_vendors[[#This Row],[Email]])),ISERROR(FIND(".",tbl_vendors[[#This Row],[Email]])))</f>
        <v>0</v>
      </c>
      <c r="Q655" t="b">
        <f>ISNA(MATCH(tbl_vendors[[#This Row],[Country]],tbl_country[country],0))</f>
        <v>0</v>
      </c>
      <c r="R655" t="b">
        <f>ISNA(MATCH(tbl_vendors[[#This Row],[Currency]],tbl_country[currency],0))</f>
        <v>1</v>
      </c>
      <c r="S655" t="b">
        <f>_xlfn.XLOOKUP(tbl_vendors[[#This Row],[Country]],tbl_country[country],tbl_country[currency],"NotFound")&lt;&gt;tbl_vendors[[#This Row],[Currency]]</f>
        <v>1</v>
      </c>
      <c r="T655" t="b">
        <f>ISNA(MATCH(tbl_vendors[[#This Row],[Payment_Terms]],tbl_payment_terms[Payment_Terms],0))</f>
        <v>0</v>
      </c>
      <c r="U655" t="b">
        <f>ISNA(MATCH(tbl_vendors[[#This Row],[Status]],tbl_status[valid_status]))</f>
        <v>1</v>
      </c>
      <c r="V655" t="b">
        <f ca="1">tbl_vendors[[#This Row],[Created_Date]]&gt;TODAY()</f>
        <v>0</v>
      </c>
      <c r="W655" t="b">
        <f>tbl_vendors[[#This Row],[Updated_Date]]&lt;tbl_vendors[[#This Row],[Created_Date]]</f>
        <v>0</v>
      </c>
      <c r="X655" t="b">
        <f>COUNTIF(tbl_vendors[Vendor_Name],tbl_vendors[[#This Row],[Vendor_Name]])&gt;1</f>
        <v>0</v>
      </c>
      <c r="Y655" s="14" cm="1">
        <f t="array" aca="1" ref="Y655" ca="1">IFERROR(SUM(L655:X655*1),4)</f>
        <v>3</v>
      </c>
      <c r="Z655" t="str">
        <f ca="1">IF(tbl_vendors[[#This Row],[error_count]]&gt;0,"FAIL","PASS")</f>
        <v>FAIL</v>
      </c>
    </row>
    <row r="656" spans="1:26" x14ac:dyDescent="0.3">
      <c r="A656" t="s">
        <v>2628</v>
      </c>
      <c r="B656" t="s">
        <v>2629</v>
      </c>
      <c r="C656" t="s">
        <v>153</v>
      </c>
      <c r="D656" t="s">
        <v>2630</v>
      </c>
      <c r="E656" t="s">
        <v>155</v>
      </c>
      <c r="F656" t="s">
        <v>23</v>
      </c>
      <c r="G656" t="s">
        <v>2631</v>
      </c>
      <c r="H656" t="s">
        <v>69</v>
      </c>
      <c r="I656" t="s">
        <v>19</v>
      </c>
      <c r="J656" s="1">
        <v>44418</v>
      </c>
      <c r="K656" s="1">
        <v>45733</v>
      </c>
      <c r="L656" t="b">
        <f>COUNTIF(tbl_vendors[Vendor_ID],tbl_vendors[[#This Row],[Vendor_ID]])&gt;1</f>
        <v>0</v>
      </c>
      <c r="M656" t="b">
        <f>ISBLANK(tbl_vendors[[#This Row],[Vendor_ID]])</f>
        <v>0</v>
      </c>
      <c r="N656" t="b">
        <f>LEN(TRIM(tbl_vendors[[#This Row],[Vendor_Name]]))=0</f>
        <v>0</v>
      </c>
      <c r="O656" t="b">
        <f>LEN(TRIM(tbl_vendors[[#This Row],[Email]]))=0</f>
        <v>0</v>
      </c>
      <c r="P656" t="b">
        <f>OR(ISERROR(FIND("@",tbl_vendors[[#This Row],[Email]])),ISERROR(FIND(".",tbl_vendors[[#This Row],[Email]])))</f>
        <v>0</v>
      </c>
      <c r="Q656" t="b">
        <f>ISNA(MATCH(tbl_vendors[[#This Row],[Country]],tbl_country[country],0))</f>
        <v>0</v>
      </c>
      <c r="R656" t="b">
        <f>ISNA(MATCH(tbl_vendors[[#This Row],[Currency]],tbl_country[currency],0))</f>
        <v>0</v>
      </c>
      <c r="S656" t="b">
        <f>_xlfn.XLOOKUP(tbl_vendors[[#This Row],[Country]],tbl_country[country],tbl_country[currency],"NotFound")&lt;&gt;tbl_vendors[[#This Row],[Currency]]</f>
        <v>0</v>
      </c>
      <c r="T656" t="b">
        <f>ISNA(MATCH(tbl_vendors[[#This Row],[Payment_Terms]],tbl_payment_terms[Payment_Terms],0))</f>
        <v>0</v>
      </c>
      <c r="U656" t="b">
        <f>ISNA(MATCH(tbl_vendors[[#This Row],[Status]],tbl_status[valid_status]))</f>
        <v>0</v>
      </c>
      <c r="V656" t="b">
        <f ca="1">tbl_vendors[[#This Row],[Created_Date]]&gt;TODAY()</f>
        <v>0</v>
      </c>
      <c r="W656" t="b">
        <f>tbl_vendors[[#This Row],[Updated_Date]]&lt;tbl_vendors[[#This Row],[Created_Date]]</f>
        <v>0</v>
      </c>
      <c r="X656" t="b">
        <f>COUNTIF(tbl_vendors[Vendor_Name],tbl_vendors[[#This Row],[Vendor_Name]])&gt;1</f>
        <v>1</v>
      </c>
      <c r="Y656" s="14" cm="1">
        <f t="array" aca="1" ref="Y656" ca="1">IFERROR(SUM(L656:X656*1),4)</f>
        <v>1</v>
      </c>
      <c r="Z656" t="str">
        <f ca="1">IF(tbl_vendors[[#This Row],[error_count]]&gt;0,"FAIL","PASS")</f>
        <v>FAIL</v>
      </c>
    </row>
    <row r="657" spans="1:26" x14ac:dyDescent="0.3">
      <c r="A657" t="s">
        <v>2632</v>
      </c>
      <c r="B657" t="s">
        <v>2633</v>
      </c>
      <c r="C657" t="s">
        <v>153</v>
      </c>
      <c r="E657" t="s">
        <v>155</v>
      </c>
      <c r="F657" t="s">
        <v>32</v>
      </c>
      <c r="G657" t="s">
        <v>2634</v>
      </c>
      <c r="H657" t="s">
        <v>47</v>
      </c>
      <c r="I657" t="s">
        <v>53</v>
      </c>
      <c r="J657" s="1">
        <v>44952</v>
      </c>
      <c r="K657" s="1">
        <v>45928</v>
      </c>
      <c r="L657" t="b">
        <f>COUNTIF(tbl_vendors[Vendor_ID],tbl_vendors[[#This Row],[Vendor_ID]])&gt;1</f>
        <v>0</v>
      </c>
      <c r="M657" t="b">
        <f>ISBLANK(tbl_vendors[[#This Row],[Vendor_ID]])</f>
        <v>0</v>
      </c>
      <c r="N657" t="b">
        <f>LEN(TRIM(tbl_vendors[[#This Row],[Vendor_Name]]))=0</f>
        <v>0</v>
      </c>
      <c r="O657" t="b">
        <f>LEN(TRIM(tbl_vendors[[#This Row],[Email]]))=0</f>
        <v>0</v>
      </c>
      <c r="P657" t="b">
        <f>OR(ISERROR(FIND("@",tbl_vendors[[#This Row],[Email]])),ISERROR(FIND(".",tbl_vendors[[#This Row],[Email]])))</f>
        <v>0</v>
      </c>
      <c r="Q657" t="b">
        <f>ISNA(MATCH(tbl_vendors[[#This Row],[Country]],tbl_country[country],0))</f>
        <v>0</v>
      </c>
      <c r="R657" t="b">
        <f>ISNA(MATCH(tbl_vendors[[#This Row],[Currency]],tbl_country[currency],0))</f>
        <v>0</v>
      </c>
      <c r="S657" t="b">
        <f>_xlfn.XLOOKUP(tbl_vendors[[#This Row],[Country]],tbl_country[country],tbl_country[currency],"NotFound")&lt;&gt;tbl_vendors[[#This Row],[Currency]]</f>
        <v>0</v>
      </c>
      <c r="T657" t="b">
        <f>ISNA(MATCH(tbl_vendors[[#This Row],[Payment_Terms]],tbl_payment_terms[Payment_Terms],0))</f>
        <v>0</v>
      </c>
      <c r="U657" t="b">
        <f>ISNA(MATCH(tbl_vendors[[#This Row],[Status]],tbl_status[valid_status]))</f>
        <v>1</v>
      </c>
      <c r="V657" t="b">
        <f ca="1">tbl_vendors[[#This Row],[Created_Date]]&gt;TODAY()</f>
        <v>0</v>
      </c>
      <c r="W657" t="b">
        <f>tbl_vendors[[#This Row],[Updated_Date]]&lt;tbl_vendors[[#This Row],[Created_Date]]</f>
        <v>0</v>
      </c>
      <c r="X657" t="b">
        <f>COUNTIF(tbl_vendors[Vendor_Name],tbl_vendors[[#This Row],[Vendor_Name]])&gt;1</f>
        <v>0</v>
      </c>
      <c r="Y657" s="14" cm="1">
        <f t="array" aca="1" ref="Y657" ca="1">IFERROR(SUM(L657:X657*1),4)</f>
        <v>1</v>
      </c>
      <c r="Z657" t="str">
        <f ca="1">IF(tbl_vendors[[#This Row],[error_count]]&gt;0,"FAIL","PASS")</f>
        <v>FAIL</v>
      </c>
    </row>
    <row r="658" spans="1:26" x14ac:dyDescent="0.3">
      <c r="A658" t="s">
        <v>2635</v>
      </c>
      <c r="B658" t="s">
        <v>2636</v>
      </c>
      <c r="C658" t="s">
        <v>79</v>
      </c>
      <c r="D658" t="s">
        <v>2637</v>
      </c>
      <c r="E658" t="s">
        <v>39</v>
      </c>
      <c r="F658" t="s">
        <v>23</v>
      </c>
      <c r="G658" t="s">
        <v>2638</v>
      </c>
      <c r="H658" t="s">
        <v>18</v>
      </c>
      <c r="I658" t="s">
        <v>19</v>
      </c>
      <c r="J658" s="1">
        <v>46181</v>
      </c>
      <c r="K658" s="1">
        <v>46202</v>
      </c>
      <c r="L658" t="b">
        <f>COUNTIF(tbl_vendors[Vendor_ID],tbl_vendors[[#This Row],[Vendor_ID]])&gt;1</f>
        <v>0</v>
      </c>
      <c r="M658" t="b">
        <f>ISBLANK(tbl_vendors[[#This Row],[Vendor_ID]])</f>
        <v>0</v>
      </c>
      <c r="N658" t="b">
        <f>LEN(TRIM(tbl_vendors[[#This Row],[Vendor_Name]]))=0</f>
        <v>0</v>
      </c>
      <c r="O658" t="b">
        <f>LEN(TRIM(tbl_vendors[[#This Row],[Email]]))=0</f>
        <v>0</v>
      </c>
      <c r="P658" t="b">
        <f>OR(ISERROR(FIND("@",tbl_vendors[[#This Row],[Email]])),ISERROR(FIND(".",tbl_vendors[[#This Row],[Email]])))</f>
        <v>0</v>
      </c>
      <c r="Q658" t="b">
        <f>ISNA(MATCH(tbl_vendors[[#This Row],[Country]],tbl_country[country],0))</f>
        <v>0</v>
      </c>
      <c r="R658" t="b">
        <f>ISNA(MATCH(tbl_vendors[[#This Row],[Currency]],tbl_country[currency],0))</f>
        <v>0</v>
      </c>
      <c r="S658" t="b">
        <f>_xlfn.XLOOKUP(tbl_vendors[[#This Row],[Country]],tbl_country[country],tbl_country[currency],"NotFound")&lt;&gt;tbl_vendors[[#This Row],[Currency]]</f>
        <v>0</v>
      </c>
      <c r="T658" t="b">
        <f>ISNA(MATCH(tbl_vendors[[#This Row],[Payment_Terms]],tbl_payment_terms[Payment_Terms],0))</f>
        <v>0</v>
      </c>
      <c r="U658" t="b">
        <f>ISNA(MATCH(tbl_vendors[[#This Row],[Status]],tbl_status[valid_status]))</f>
        <v>0</v>
      </c>
      <c r="V658" t="b">
        <f ca="1">tbl_vendors[[#This Row],[Created_Date]]&gt;TODAY()</f>
        <v>0</v>
      </c>
      <c r="W658" t="b">
        <f>tbl_vendors[[#This Row],[Updated_Date]]&lt;tbl_vendors[[#This Row],[Created_Date]]</f>
        <v>0</v>
      </c>
      <c r="X658" t="b">
        <f>COUNTIF(tbl_vendors[Vendor_Name],tbl_vendors[[#This Row],[Vendor_Name]])&gt;1</f>
        <v>0</v>
      </c>
      <c r="Y658" s="14" cm="1">
        <f t="array" aca="1" ref="Y658" ca="1">IFERROR(SUM(L658:X658*1),4)</f>
        <v>0</v>
      </c>
      <c r="Z658" t="str">
        <f ca="1">IF(tbl_vendors[[#This Row],[error_count]]&gt;0,"FAIL","PASS")</f>
        <v>PASS</v>
      </c>
    </row>
    <row r="659" spans="1:26" x14ac:dyDescent="0.3">
      <c r="A659" t="s">
        <v>2639</v>
      </c>
      <c r="B659" t="s">
        <v>2640</v>
      </c>
      <c r="C659" t="s">
        <v>100</v>
      </c>
      <c r="D659" t="s">
        <v>2641</v>
      </c>
      <c r="E659" t="s">
        <v>39</v>
      </c>
      <c r="F659" t="s">
        <v>16</v>
      </c>
      <c r="G659" t="s">
        <v>2642</v>
      </c>
      <c r="H659" t="s">
        <v>47</v>
      </c>
      <c r="I659" t="s">
        <v>53</v>
      </c>
      <c r="J659" s="1">
        <v>44381</v>
      </c>
      <c r="K659" s="1">
        <v>45459</v>
      </c>
      <c r="L659" t="b">
        <f>COUNTIF(tbl_vendors[Vendor_ID],tbl_vendors[[#This Row],[Vendor_ID]])&gt;1</f>
        <v>0</v>
      </c>
      <c r="M659" t="b">
        <f>ISBLANK(tbl_vendors[[#This Row],[Vendor_ID]])</f>
        <v>0</v>
      </c>
      <c r="N659" t="b">
        <f>LEN(TRIM(tbl_vendors[[#This Row],[Vendor_Name]]))=0</f>
        <v>0</v>
      </c>
      <c r="O659" t="b">
        <f>LEN(TRIM(tbl_vendors[[#This Row],[Email]]))=0</f>
        <v>0</v>
      </c>
      <c r="P659" t="b">
        <f>OR(ISERROR(FIND("@",tbl_vendors[[#This Row],[Email]])),ISERROR(FIND(".",tbl_vendors[[#This Row],[Email]])))</f>
        <v>0</v>
      </c>
      <c r="Q659" t="b">
        <f>ISNA(MATCH(tbl_vendors[[#This Row],[Country]],tbl_country[country],0))</f>
        <v>0</v>
      </c>
      <c r="R659" t="b">
        <f>ISNA(MATCH(tbl_vendors[[#This Row],[Currency]],tbl_country[currency],0))</f>
        <v>0</v>
      </c>
      <c r="S659" t="b">
        <f>_xlfn.XLOOKUP(tbl_vendors[[#This Row],[Country]],tbl_country[country],tbl_country[currency],"NotFound")&lt;&gt;tbl_vendors[[#This Row],[Currency]]</f>
        <v>0</v>
      </c>
      <c r="T659" t="b">
        <f>ISNA(MATCH(tbl_vendors[[#This Row],[Payment_Terms]],tbl_payment_terms[Payment_Terms],0))</f>
        <v>0</v>
      </c>
      <c r="U659" t="b">
        <f>ISNA(MATCH(tbl_vendors[[#This Row],[Status]],tbl_status[valid_status]))</f>
        <v>1</v>
      </c>
      <c r="V659" t="b">
        <f ca="1">tbl_vendors[[#This Row],[Created_Date]]&gt;TODAY()</f>
        <v>0</v>
      </c>
      <c r="W659" t="b">
        <f>tbl_vendors[[#This Row],[Updated_Date]]&lt;tbl_vendors[[#This Row],[Created_Date]]</f>
        <v>0</v>
      </c>
      <c r="X659" t="b">
        <f>COUNTIF(tbl_vendors[Vendor_Name],tbl_vendors[[#This Row],[Vendor_Name]])&gt;1</f>
        <v>0</v>
      </c>
      <c r="Y659" s="14" cm="1">
        <f t="array" aca="1" ref="Y659" ca="1">IFERROR(SUM(L659:X659*1),4)</f>
        <v>1</v>
      </c>
      <c r="Z659" t="str">
        <f ca="1">IF(tbl_vendors[[#This Row],[error_count]]&gt;0,"FAIL","PASS")</f>
        <v>FAIL</v>
      </c>
    </row>
    <row r="660" spans="1:26" x14ac:dyDescent="0.3">
      <c r="A660" t="s">
        <v>2643</v>
      </c>
      <c r="B660" t="s">
        <v>2644</v>
      </c>
      <c r="C660" t="s">
        <v>66</v>
      </c>
      <c r="D660" t="s">
        <v>2645</v>
      </c>
      <c r="E660" t="s">
        <v>67</v>
      </c>
      <c r="F660" t="s">
        <v>40</v>
      </c>
      <c r="G660" t="s">
        <v>2646</v>
      </c>
      <c r="H660" t="s">
        <v>52</v>
      </c>
      <c r="I660" t="s">
        <v>53</v>
      </c>
      <c r="J660" s="1">
        <v>44450</v>
      </c>
      <c r="K660" s="1">
        <v>44727</v>
      </c>
      <c r="L660" t="b">
        <f>COUNTIF(tbl_vendors[Vendor_ID],tbl_vendors[[#This Row],[Vendor_ID]])&gt;1</f>
        <v>0</v>
      </c>
      <c r="M660" t="b">
        <f>ISBLANK(tbl_vendors[[#This Row],[Vendor_ID]])</f>
        <v>0</v>
      </c>
      <c r="N660" t="b">
        <f>LEN(TRIM(tbl_vendors[[#This Row],[Vendor_Name]]))=0</f>
        <v>0</v>
      </c>
      <c r="O660" t="b">
        <f>LEN(TRIM(tbl_vendors[[#This Row],[Email]]))=0</f>
        <v>0</v>
      </c>
      <c r="P660" t="b">
        <f>OR(ISERROR(FIND("@",tbl_vendors[[#This Row],[Email]])),ISERROR(FIND(".",tbl_vendors[[#This Row],[Email]])))</f>
        <v>0</v>
      </c>
      <c r="Q660" t="b">
        <f>ISNA(MATCH(tbl_vendors[[#This Row],[Country]],tbl_country[country],0))</f>
        <v>0</v>
      </c>
      <c r="R660" t="b">
        <f>ISNA(MATCH(tbl_vendors[[#This Row],[Currency]],tbl_country[currency],0))</f>
        <v>0</v>
      </c>
      <c r="S660" t="b">
        <f>_xlfn.XLOOKUP(tbl_vendors[[#This Row],[Country]],tbl_country[country],tbl_country[currency],"NotFound")&lt;&gt;tbl_vendors[[#This Row],[Currency]]</f>
        <v>0</v>
      </c>
      <c r="T660" t="b">
        <f>ISNA(MATCH(tbl_vendors[[#This Row],[Payment_Terms]],tbl_payment_terms[Payment_Terms],0))</f>
        <v>0</v>
      </c>
      <c r="U660" t="b">
        <f>ISNA(MATCH(tbl_vendors[[#This Row],[Status]],tbl_status[valid_status]))</f>
        <v>1</v>
      </c>
      <c r="V660" t="b">
        <f ca="1">tbl_vendors[[#This Row],[Created_Date]]&gt;TODAY()</f>
        <v>0</v>
      </c>
      <c r="W660" t="b">
        <f>tbl_vendors[[#This Row],[Updated_Date]]&lt;tbl_vendors[[#This Row],[Created_Date]]</f>
        <v>0</v>
      </c>
      <c r="X660" t="b">
        <f>COUNTIF(tbl_vendors[Vendor_Name],tbl_vendors[[#This Row],[Vendor_Name]])&gt;1</f>
        <v>0</v>
      </c>
      <c r="Y660" s="14" cm="1">
        <f t="array" aca="1" ref="Y660" ca="1">IFERROR(SUM(L660:X660*1),4)</f>
        <v>1</v>
      </c>
      <c r="Z660" t="str">
        <f ca="1">IF(tbl_vendors[[#This Row],[error_count]]&gt;0,"FAIL","PASS")</f>
        <v>FAIL</v>
      </c>
    </row>
    <row r="661" spans="1:26" x14ac:dyDescent="0.3">
      <c r="A661" t="s">
        <v>2647</v>
      </c>
      <c r="B661" t="s">
        <v>2648</v>
      </c>
      <c r="C661" t="s">
        <v>79</v>
      </c>
      <c r="D661" t="s">
        <v>2649</v>
      </c>
      <c r="E661" t="s">
        <v>39</v>
      </c>
      <c r="F661" t="s">
        <v>40</v>
      </c>
      <c r="G661" t="s">
        <v>2650</v>
      </c>
      <c r="H661" t="s">
        <v>52</v>
      </c>
      <c r="I661" t="s">
        <v>19</v>
      </c>
      <c r="J661" s="1">
        <v>44619</v>
      </c>
      <c r="K661" s="1">
        <v>45938</v>
      </c>
      <c r="L661" t="b">
        <f>COUNTIF(tbl_vendors[Vendor_ID],tbl_vendors[[#This Row],[Vendor_ID]])&gt;1</f>
        <v>0</v>
      </c>
      <c r="M661" t="b">
        <f>ISBLANK(tbl_vendors[[#This Row],[Vendor_ID]])</f>
        <v>0</v>
      </c>
      <c r="N661" t="b">
        <f>LEN(TRIM(tbl_vendors[[#This Row],[Vendor_Name]]))=0</f>
        <v>0</v>
      </c>
      <c r="O661" t="b">
        <f>LEN(TRIM(tbl_vendors[[#This Row],[Email]]))=0</f>
        <v>0</v>
      </c>
      <c r="P661" t="b">
        <f>OR(ISERROR(FIND("@",tbl_vendors[[#This Row],[Email]])),ISERROR(FIND(".",tbl_vendors[[#This Row],[Email]])))</f>
        <v>0</v>
      </c>
      <c r="Q661" t="b">
        <f>ISNA(MATCH(tbl_vendors[[#This Row],[Country]],tbl_country[country],0))</f>
        <v>0</v>
      </c>
      <c r="R661" t="b">
        <f>ISNA(MATCH(tbl_vendors[[#This Row],[Currency]],tbl_country[currency],0))</f>
        <v>0</v>
      </c>
      <c r="S661" t="b">
        <f>_xlfn.XLOOKUP(tbl_vendors[[#This Row],[Country]],tbl_country[country],tbl_country[currency],"NotFound")&lt;&gt;tbl_vendors[[#This Row],[Currency]]</f>
        <v>0</v>
      </c>
      <c r="T661" t="b">
        <f>ISNA(MATCH(tbl_vendors[[#This Row],[Payment_Terms]],tbl_payment_terms[Payment_Terms],0))</f>
        <v>0</v>
      </c>
      <c r="U661" t="b">
        <f>ISNA(MATCH(tbl_vendors[[#This Row],[Status]],tbl_status[valid_status]))</f>
        <v>0</v>
      </c>
      <c r="V661" t="b">
        <f ca="1">tbl_vendors[[#This Row],[Created_Date]]&gt;TODAY()</f>
        <v>0</v>
      </c>
      <c r="W661" t="b">
        <f>tbl_vendors[[#This Row],[Updated_Date]]&lt;tbl_vendors[[#This Row],[Created_Date]]</f>
        <v>0</v>
      </c>
      <c r="X661" t="b">
        <f>COUNTIF(tbl_vendors[Vendor_Name],tbl_vendors[[#This Row],[Vendor_Name]])&gt;1</f>
        <v>0</v>
      </c>
      <c r="Y661" s="14" cm="1">
        <f t="array" aca="1" ref="Y661" ca="1">IFERROR(SUM(L661:X661*1),4)</f>
        <v>0</v>
      </c>
      <c r="Z661" t="str">
        <f ca="1">IF(tbl_vendors[[#This Row],[error_count]]&gt;0,"FAIL","PASS")</f>
        <v>PASS</v>
      </c>
    </row>
    <row r="662" spans="1:26" x14ac:dyDescent="0.3">
      <c r="A662" t="s">
        <v>2651</v>
      </c>
      <c r="B662" t="s">
        <v>2652</v>
      </c>
      <c r="C662" t="s">
        <v>56</v>
      </c>
      <c r="D662" t="s">
        <v>2653</v>
      </c>
      <c r="E662" t="s">
        <v>58</v>
      </c>
      <c r="F662" t="s">
        <v>16</v>
      </c>
      <c r="G662" t="s">
        <v>2654</v>
      </c>
      <c r="H662" t="s">
        <v>47</v>
      </c>
      <c r="I662" t="s">
        <v>26</v>
      </c>
      <c r="J662" s="1">
        <v>45652</v>
      </c>
      <c r="K662" s="1">
        <v>46154</v>
      </c>
      <c r="L662" t="b">
        <f>COUNTIF(tbl_vendors[Vendor_ID],tbl_vendors[[#This Row],[Vendor_ID]])&gt;1</f>
        <v>0</v>
      </c>
      <c r="M662" t="b">
        <f>ISBLANK(tbl_vendors[[#This Row],[Vendor_ID]])</f>
        <v>0</v>
      </c>
      <c r="N662" t="b">
        <f>LEN(TRIM(tbl_vendors[[#This Row],[Vendor_Name]]))=0</f>
        <v>0</v>
      </c>
      <c r="O662" t="b">
        <f>LEN(TRIM(tbl_vendors[[#This Row],[Email]]))=0</f>
        <v>0</v>
      </c>
      <c r="P662" t="b">
        <f>OR(ISERROR(FIND("@",tbl_vendors[[#This Row],[Email]])),ISERROR(FIND(".",tbl_vendors[[#This Row],[Email]])))</f>
        <v>0</v>
      </c>
      <c r="Q662" t="b">
        <f>ISNA(MATCH(tbl_vendors[[#This Row],[Country]],tbl_country[country],0))</f>
        <v>0</v>
      </c>
      <c r="R662" t="b">
        <f>ISNA(MATCH(tbl_vendors[[#This Row],[Currency]],tbl_country[currency],0))</f>
        <v>0</v>
      </c>
      <c r="S662" t="b">
        <f>_xlfn.XLOOKUP(tbl_vendors[[#This Row],[Country]],tbl_country[country],tbl_country[currency],"NotFound")&lt;&gt;tbl_vendors[[#This Row],[Currency]]</f>
        <v>0</v>
      </c>
      <c r="T662" t="b">
        <f>ISNA(MATCH(tbl_vendors[[#This Row],[Payment_Terms]],tbl_payment_terms[Payment_Terms],0))</f>
        <v>0</v>
      </c>
      <c r="U662" t="b">
        <f>ISNA(MATCH(tbl_vendors[[#This Row],[Status]],tbl_status[valid_status]))</f>
        <v>0</v>
      </c>
      <c r="V662" t="b">
        <f ca="1">tbl_vendors[[#This Row],[Created_Date]]&gt;TODAY()</f>
        <v>0</v>
      </c>
      <c r="W662" t="b">
        <f>tbl_vendors[[#This Row],[Updated_Date]]&lt;tbl_vendors[[#This Row],[Created_Date]]</f>
        <v>0</v>
      </c>
      <c r="X662" t="b">
        <f>COUNTIF(tbl_vendors[Vendor_Name],tbl_vendors[[#This Row],[Vendor_Name]])&gt;1</f>
        <v>0</v>
      </c>
      <c r="Y662" s="14" cm="1">
        <f t="array" aca="1" ref="Y662" ca="1">IFERROR(SUM(L662:X662*1),4)</f>
        <v>0</v>
      </c>
      <c r="Z662" t="str">
        <f ca="1">IF(tbl_vendors[[#This Row],[error_count]]&gt;0,"FAIL","PASS")</f>
        <v>PASS</v>
      </c>
    </row>
    <row r="663" spans="1:26" x14ac:dyDescent="0.3">
      <c r="A663" t="s">
        <v>2655</v>
      </c>
      <c r="B663" t="s">
        <v>2656</v>
      </c>
      <c r="C663" t="s">
        <v>153</v>
      </c>
      <c r="D663" t="s">
        <v>2657</v>
      </c>
      <c r="E663" t="s">
        <v>155</v>
      </c>
      <c r="F663" t="s">
        <v>32</v>
      </c>
      <c r="G663" t="s">
        <v>2658</v>
      </c>
      <c r="H663" t="s">
        <v>52</v>
      </c>
      <c r="I663" t="s">
        <v>19</v>
      </c>
      <c r="J663" s="1">
        <v>45365</v>
      </c>
      <c r="K663" s="1">
        <v>45772</v>
      </c>
      <c r="L663" t="b">
        <f>COUNTIF(tbl_vendors[Vendor_ID],tbl_vendors[[#This Row],[Vendor_ID]])&gt;1</f>
        <v>0</v>
      </c>
      <c r="M663" t="b">
        <f>ISBLANK(tbl_vendors[[#This Row],[Vendor_ID]])</f>
        <v>0</v>
      </c>
      <c r="N663" t="b">
        <f>LEN(TRIM(tbl_vendors[[#This Row],[Vendor_Name]]))=0</f>
        <v>0</v>
      </c>
      <c r="O663" t="b">
        <f>LEN(TRIM(tbl_vendors[[#This Row],[Email]]))=0</f>
        <v>0</v>
      </c>
      <c r="P663" t="b">
        <f>OR(ISERROR(FIND("@",tbl_vendors[[#This Row],[Email]])),ISERROR(FIND(".",tbl_vendors[[#This Row],[Email]])))</f>
        <v>0</v>
      </c>
      <c r="Q663" t="b">
        <f>ISNA(MATCH(tbl_vendors[[#This Row],[Country]],tbl_country[country],0))</f>
        <v>0</v>
      </c>
      <c r="R663" t="b">
        <f>ISNA(MATCH(tbl_vendors[[#This Row],[Currency]],tbl_country[currency],0))</f>
        <v>0</v>
      </c>
      <c r="S663" t="b">
        <f>_xlfn.XLOOKUP(tbl_vendors[[#This Row],[Country]],tbl_country[country],tbl_country[currency],"NotFound")&lt;&gt;tbl_vendors[[#This Row],[Currency]]</f>
        <v>0</v>
      </c>
      <c r="T663" t="b">
        <f>ISNA(MATCH(tbl_vendors[[#This Row],[Payment_Terms]],tbl_payment_terms[Payment_Terms],0))</f>
        <v>0</v>
      </c>
      <c r="U663" t="b">
        <f>ISNA(MATCH(tbl_vendors[[#This Row],[Status]],tbl_status[valid_status]))</f>
        <v>0</v>
      </c>
      <c r="V663" t="b">
        <f ca="1">tbl_vendors[[#This Row],[Created_Date]]&gt;TODAY()</f>
        <v>0</v>
      </c>
      <c r="W663" t="b">
        <f>tbl_vendors[[#This Row],[Updated_Date]]&lt;tbl_vendors[[#This Row],[Created_Date]]</f>
        <v>0</v>
      </c>
      <c r="X663" t="b">
        <f>COUNTIF(tbl_vendors[Vendor_Name],tbl_vendors[[#This Row],[Vendor_Name]])&gt;1</f>
        <v>0</v>
      </c>
      <c r="Y663" s="14" cm="1">
        <f t="array" aca="1" ref="Y663" ca="1">IFERROR(SUM(L663:X663*1),4)</f>
        <v>0</v>
      </c>
      <c r="Z663" t="str">
        <f ca="1">IF(tbl_vendors[[#This Row],[error_count]]&gt;0,"FAIL","PASS")</f>
        <v>PASS</v>
      </c>
    </row>
    <row r="664" spans="1:26" x14ac:dyDescent="0.3">
      <c r="A664" t="s">
        <v>2659</v>
      </c>
      <c r="B664" t="s">
        <v>2660</v>
      </c>
      <c r="C664" t="s">
        <v>56</v>
      </c>
      <c r="D664" t="s">
        <v>2661</v>
      </c>
      <c r="E664" t="s">
        <v>58</v>
      </c>
      <c r="F664" t="s">
        <v>75</v>
      </c>
      <c r="G664" t="s">
        <v>2662</v>
      </c>
      <c r="H664" t="s">
        <v>42</v>
      </c>
      <c r="I664" t="s">
        <v>26</v>
      </c>
      <c r="J664" s="1">
        <v>45491</v>
      </c>
      <c r="K664" s="1">
        <v>45575</v>
      </c>
      <c r="L664" t="b">
        <f>COUNTIF(tbl_vendors[Vendor_ID],tbl_vendors[[#This Row],[Vendor_ID]])&gt;1</f>
        <v>0</v>
      </c>
      <c r="M664" t="b">
        <f>ISBLANK(tbl_vendors[[#This Row],[Vendor_ID]])</f>
        <v>0</v>
      </c>
      <c r="N664" t="b">
        <f>LEN(TRIM(tbl_vendors[[#This Row],[Vendor_Name]]))=0</f>
        <v>0</v>
      </c>
      <c r="O664" t="b">
        <f>LEN(TRIM(tbl_vendors[[#This Row],[Email]]))=0</f>
        <v>0</v>
      </c>
      <c r="P664" t="b">
        <f>OR(ISERROR(FIND("@",tbl_vendors[[#This Row],[Email]])),ISERROR(FIND(".",tbl_vendors[[#This Row],[Email]])))</f>
        <v>0</v>
      </c>
      <c r="Q664" t="b">
        <f>ISNA(MATCH(tbl_vendors[[#This Row],[Country]],tbl_country[country],0))</f>
        <v>0</v>
      </c>
      <c r="R664" t="b">
        <f>ISNA(MATCH(tbl_vendors[[#This Row],[Currency]],tbl_country[currency],0))</f>
        <v>0</v>
      </c>
      <c r="S664" t="b">
        <f>_xlfn.XLOOKUP(tbl_vendors[[#This Row],[Country]],tbl_country[country],tbl_country[currency],"NotFound")&lt;&gt;tbl_vendors[[#This Row],[Currency]]</f>
        <v>0</v>
      </c>
      <c r="T664" t="b">
        <f>ISNA(MATCH(tbl_vendors[[#This Row],[Payment_Terms]],tbl_payment_terms[Payment_Terms],0))</f>
        <v>0</v>
      </c>
      <c r="U664" t="b">
        <f>ISNA(MATCH(tbl_vendors[[#This Row],[Status]],tbl_status[valid_status]))</f>
        <v>0</v>
      </c>
      <c r="V664" t="b">
        <f ca="1">tbl_vendors[[#This Row],[Created_Date]]&gt;TODAY()</f>
        <v>0</v>
      </c>
      <c r="W664" t="b">
        <f>tbl_vendors[[#This Row],[Updated_Date]]&lt;tbl_vendors[[#This Row],[Created_Date]]</f>
        <v>0</v>
      </c>
      <c r="X664" t="b">
        <f>COUNTIF(tbl_vendors[Vendor_Name],tbl_vendors[[#This Row],[Vendor_Name]])&gt;1</f>
        <v>0</v>
      </c>
      <c r="Y664" s="14" cm="1">
        <f t="array" aca="1" ref="Y664" ca="1">IFERROR(SUM(L664:X664*1),4)</f>
        <v>0</v>
      </c>
      <c r="Z664" t="str">
        <f ca="1">IF(tbl_vendors[[#This Row],[error_count]]&gt;0,"FAIL","PASS")</f>
        <v>PASS</v>
      </c>
    </row>
    <row r="665" spans="1:26" x14ac:dyDescent="0.3">
      <c r="A665" t="s">
        <v>2663</v>
      </c>
      <c r="B665" t="s">
        <v>2664</v>
      </c>
      <c r="C665" t="s">
        <v>79</v>
      </c>
      <c r="D665" t="s">
        <v>2665</v>
      </c>
      <c r="E665" t="s">
        <v>39</v>
      </c>
      <c r="F665" t="s">
        <v>16</v>
      </c>
      <c r="G665" t="s">
        <v>2666</v>
      </c>
      <c r="H665" t="s">
        <v>18</v>
      </c>
      <c r="I665" t="s">
        <v>26</v>
      </c>
      <c r="J665" s="1">
        <v>46136</v>
      </c>
      <c r="K665" s="1">
        <v>46159</v>
      </c>
      <c r="L665" t="b">
        <f>COUNTIF(tbl_vendors[Vendor_ID],tbl_vendors[[#This Row],[Vendor_ID]])&gt;1</f>
        <v>0</v>
      </c>
      <c r="M665" t="b">
        <f>ISBLANK(tbl_vendors[[#This Row],[Vendor_ID]])</f>
        <v>0</v>
      </c>
      <c r="N665" t="b">
        <f>LEN(TRIM(tbl_vendors[[#This Row],[Vendor_Name]]))=0</f>
        <v>0</v>
      </c>
      <c r="O665" t="b">
        <f>LEN(TRIM(tbl_vendors[[#This Row],[Email]]))=0</f>
        <v>0</v>
      </c>
      <c r="P665" t="b">
        <f>OR(ISERROR(FIND("@",tbl_vendors[[#This Row],[Email]])),ISERROR(FIND(".",tbl_vendors[[#This Row],[Email]])))</f>
        <v>0</v>
      </c>
      <c r="Q665" t="b">
        <f>ISNA(MATCH(tbl_vendors[[#This Row],[Country]],tbl_country[country],0))</f>
        <v>0</v>
      </c>
      <c r="R665" t="b">
        <f>ISNA(MATCH(tbl_vendors[[#This Row],[Currency]],tbl_country[currency],0))</f>
        <v>0</v>
      </c>
      <c r="S665" t="b">
        <f>_xlfn.XLOOKUP(tbl_vendors[[#This Row],[Country]],tbl_country[country],tbl_country[currency],"NotFound")&lt;&gt;tbl_vendors[[#This Row],[Currency]]</f>
        <v>0</v>
      </c>
      <c r="T665" t="b">
        <f>ISNA(MATCH(tbl_vendors[[#This Row],[Payment_Terms]],tbl_payment_terms[Payment_Terms],0))</f>
        <v>0</v>
      </c>
      <c r="U665" t="b">
        <f>ISNA(MATCH(tbl_vendors[[#This Row],[Status]],tbl_status[valid_status]))</f>
        <v>0</v>
      </c>
      <c r="V665" t="b">
        <f ca="1">tbl_vendors[[#This Row],[Created_Date]]&gt;TODAY()</f>
        <v>0</v>
      </c>
      <c r="W665" t="b">
        <f>tbl_vendors[[#This Row],[Updated_Date]]&lt;tbl_vendors[[#This Row],[Created_Date]]</f>
        <v>0</v>
      </c>
      <c r="X665" t="b">
        <f>COUNTIF(tbl_vendors[Vendor_Name],tbl_vendors[[#This Row],[Vendor_Name]])&gt;1</f>
        <v>1</v>
      </c>
      <c r="Y665" s="14" cm="1">
        <f t="array" aca="1" ref="Y665" ca="1">IFERROR(SUM(L665:X665*1),4)</f>
        <v>1</v>
      </c>
      <c r="Z665" t="str">
        <f ca="1">IF(tbl_vendors[[#This Row],[error_count]]&gt;0,"FAIL","PASS")</f>
        <v>FAIL</v>
      </c>
    </row>
    <row r="666" spans="1:26" x14ac:dyDescent="0.3">
      <c r="A666" t="s">
        <v>2667</v>
      </c>
      <c r="B666" t="s">
        <v>2668</v>
      </c>
      <c r="C666" t="s">
        <v>56</v>
      </c>
      <c r="D666" t="s">
        <v>2669</v>
      </c>
      <c r="E666" t="s">
        <v>58</v>
      </c>
      <c r="F666" t="s">
        <v>32</v>
      </c>
      <c r="G666" t="s">
        <v>2670</v>
      </c>
      <c r="H666" t="s">
        <v>69</v>
      </c>
      <c r="I666" t="s">
        <v>19</v>
      </c>
      <c r="J666" s="1">
        <v>44440</v>
      </c>
      <c r="K666" s="1">
        <v>44960</v>
      </c>
      <c r="L666" t="b">
        <f>COUNTIF(tbl_vendors[Vendor_ID],tbl_vendors[[#This Row],[Vendor_ID]])&gt;1</f>
        <v>0</v>
      </c>
      <c r="M666" t="b">
        <f>ISBLANK(tbl_vendors[[#This Row],[Vendor_ID]])</f>
        <v>0</v>
      </c>
      <c r="N666" t="b">
        <f>LEN(TRIM(tbl_vendors[[#This Row],[Vendor_Name]]))=0</f>
        <v>0</v>
      </c>
      <c r="O666" t="b">
        <f>LEN(TRIM(tbl_vendors[[#This Row],[Email]]))=0</f>
        <v>0</v>
      </c>
      <c r="P666" t="b">
        <f>OR(ISERROR(FIND("@",tbl_vendors[[#This Row],[Email]])),ISERROR(FIND(".",tbl_vendors[[#This Row],[Email]])))</f>
        <v>0</v>
      </c>
      <c r="Q666" t="b">
        <f>ISNA(MATCH(tbl_vendors[[#This Row],[Country]],tbl_country[country],0))</f>
        <v>0</v>
      </c>
      <c r="R666" t="b">
        <f>ISNA(MATCH(tbl_vendors[[#This Row],[Currency]],tbl_country[currency],0))</f>
        <v>0</v>
      </c>
      <c r="S666" t="b">
        <f>_xlfn.XLOOKUP(tbl_vendors[[#This Row],[Country]],tbl_country[country],tbl_country[currency],"NotFound")&lt;&gt;tbl_vendors[[#This Row],[Currency]]</f>
        <v>0</v>
      </c>
      <c r="T666" t="b">
        <f>ISNA(MATCH(tbl_vendors[[#This Row],[Payment_Terms]],tbl_payment_terms[Payment_Terms],0))</f>
        <v>0</v>
      </c>
      <c r="U666" t="b">
        <f>ISNA(MATCH(tbl_vendors[[#This Row],[Status]],tbl_status[valid_status]))</f>
        <v>0</v>
      </c>
      <c r="V666" t="b">
        <f ca="1">tbl_vendors[[#This Row],[Created_Date]]&gt;TODAY()</f>
        <v>0</v>
      </c>
      <c r="W666" t="b">
        <f>tbl_vendors[[#This Row],[Updated_Date]]&lt;tbl_vendors[[#This Row],[Created_Date]]</f>
        <v>0</v>
      </c>
      <c r="X666" t="b">
        <f>COUNTIF(tbl_vendors[Vendor_Name],tbl_vendors[[#This Row],[Vendor_Name]])&gt;1</f>
        <v>1</v>
      </c>
      <c r="Y666" s="14" cm="1">
        <f t="array" aca="1" ref="Y666" ca="1">IFERROR(SUM(L666:X666*1),4)</f>
        <v>1</v>
      </c>
      <c r="Z666" t="str">
        <f ca="1">IF(tbl_vendors[[#This Row],[error_count]]&gt;0,"FAIL","PASS")</f>
        <v>FAIL</v>
      </c>
    </row>
    <row r="667" spans="1:26" x14ac:dyDescent="0.3">
      <c r="A667" t="s">
        <v>2671</v>
      </c>
      <c r="B667" t="s">
        <v>2672</v>
      </c>
      <c r="C667" t="s">
        <v>56</v>
      </c>
      <c r="D667" t="s">
        <v>2673</v>
      </c>
      <c r="E667" t="s">
        <v>58</v>
      </c>
      <c r="F667" t="s">
        <v>23</v>
      </c>
      <c r="G667" t="s">
        <v>2674</v>
      </c>
      <c r="H667" t="s">
        <v>69</v>
      </c>
      <c r="I667" t="s">
        <v>53</v>
      </c>
      <c r="J667" s="1">
        <v>44975</v>
      </c>
      <c r="K667" s="1">
        <v>46061</v>
      </c>
      <c r="L667" t="b">
        <f>COUNTIF(tbl_vendors[Vendor_ID],tbl_vendors[[#This Row],[Vendor_ID]])&gt;1</f>
        <v>0</v>
      </c>
      <c r="M667" t="b">
        <f>ISBLANK(tbl_vendors[[#This Row],[Vendor_ID]])</f>
        <v>0</v>
      </c>
      <c r="N667" t="b">
        <f>LEN(TRIM(tbl_vendors[[#This Row],[Vendor_Name]]))=0</f>
        <v>0</v>
      </c>
      <c r="O667" t="b">
        <f>LEN(TRIM(tbl_vendors[[#This Row],[Email]]))=0</f>
        <v>0</v>
      </c>
      <c r="P667" t="b">
        <f>OR(ISERROR(FIND("@",tbl_vendors[[#This Row],[Email]])),ISERROR(FIND(".",tbl_vendors[[#This Row],[Email]])))</f>
        <v>0</v>
      </c>
      <c r="Q667" t="b">
        <f>ISNA(MATCH(tbl_vendors[[#This Row],[Country]],tbl_country[country],0))</f>
        <v>0</v>
      </c>
      <c r="R667" t="b">
        <f>ISNA(MATCH(tbl_vendors[[#This Row],[Currency]],tbl_country[currency],0))</f>
        <v>0</v>
      </c>
      <c r="S667" t="b">
        <f>_xlfn.XLOOKUP(tbl_vendors[[#This Row],[Country]],tbl_country[country],tbl_country[currency],"NotFound")&lt;&gt;tbl_vendors[[#This Row],[Currency]]</f>
        <v>0</v>
      </c>
      <c r="T667" t="b">
        <f>ISNA(MATCH(tbl_vendors[[#This Row],[Payment_Terms]],tbl_payment_terms[Payment_Terms],0))</f>
        <v>0</v>
      </c>
      <c r="U667" t="b">
        <f>ISNA(MATCH(tbl_vendors[[#This Row],[Status]],tbl_status[valid_status]))</f>
        <v>1</v>
      </c>
      <c r="V667" t="b">
        <f ca="1">tbl_vendors[[#This Row],[Created_Date]]&gt;TODAY()</f>
        <v>0</v>
      </c>
      <c r="W667" t="b">
        <f>tbl_vendors[[#This Row],[Updated_Date]]&lt;tbl_vendors[[#This Row],[Created_Date]]</f>
        <v>0</v>
      </c>
      <c r="X667" t="b">
        <f>COUNTIF(tbl_vendors[Vendor_Name],tbl_vendors[[#This Row],[Vendor_Name]])&gt;1</f>
        <v>0</v>
      </c>
      <c r="Y667" s="14" cm="1">
        <f t="array" aca="1" ref="Y667" ca="1">IFERROR(SUM(L667:X667*1),4)</f>
        <v>1</v>
      </c>
      <c r="Z667" t="str">
        <f ca="1">IF(tbl_vendors[[#This Row],[error_count]]&gt;0,"FAIL","PASS")</f>
        <v>FAIL</v>
      </c>
    </row>
    <row r="668" spans="1:26" x14ac:dyDescent="0.3">
      <c r="A668" t="s">
        <v>2675</v>
      </c>
      <c r="B668" t="s">
        <v>2676</v>
      </c>
      <c r="C668" t="s">
        <v>13</v>
      </c>
      <c r="D668" t="s">
        <v>2677</v>
      </c>
      <c r="E668" t="s">
        <v>15</v>
      </c>
      <c r="F668" t="s">
        <v>16</v>
      </c>
      <c r="G668" t="s">
        <v>2678</v>
      </c>
      <c r="H668" t="s">
        <v>18</v>
      </c>
      <c r="I668" t="s">
        <v>19</v>
      </c>
      <c r="J668" s="1">
        <v>45331</v>
      </c>
      <c r="K668" s="1">
        <v>45598</v>
      </c>
      <c r="L668" t="b">
        <f>COUNTIF(tbl_vendors[Vendor_ID],tbl_vendors[[#This Row],[Vendor_ID]])&gt;1</f>
        <v>0</v>
      </c>
      <c r="M668" t="b">
        <f>ISBLANK(tbl_vendors[[#This Row],[Vendor_ID]])</f>
        <v>0</v>
      </c>
      <c r="N668" t="b">
        <f>LEN(TRIM(tbl_vendors[[#This Row],[Vendor_Name]]))=0</f>
        <v>0</v>
      </c>
      <c r="O668" t="b">
        <f>LEN(TRIM(tbl_vendors[[#This Row],[Email]]))=0</f>
        <v>0</v>
      </c>
      <c r="P668" t="b">
        <f>OR(ISERROR(FIND("@",tbl_vendors[[#This Row],[Email]])),ISERROR(FIND(".",tbl_vendors[[#This Row],[Email]])))</f>
        <v>0</v>
      </c>
      <c r="Q668" t="b">
        <f>ISNA(MATCH(tbl_vendors[[#This Row],[Country]],tbl_country[country],0))</f>
        <v>0</v>
      </c>
      <c r="R668" t="b">
        <f>ISNA(MATCH(tbl_vendors[[#This Row],[Currency]],tbl_country[currency],0))</f>
        <v>1</v>
      </c>
      <c r="S668" t="b">
        <f>_xlfn.XLOOKUP(tbl_vendors[[#This Row],[Country]],tbl_country[country],tbl_country[currency],"NotFound")&lt;&gt;tbl_vendors[[#This Row],[Currency]]</f>
        <v>1</v>
      </c>
      <c r="T668" t="b">
        <f>ISNA(MATCH(tbl_vendors[[#This Row],[Payment_Terms]],tbl_payment_terms[Payment_Terms],0))</f>
        <v>0</v>
      </c>
      <c r="U668" t="b">
        <f>ISNA(MATCH(tbl_vendors[[#This Row],[Status]],tbl_status[valid_status]))</f>
        <v>0</v>
      </c>
      <c r="V668" t="b">
        <f ca="1">tbl_vendors[[#This Row],[Created_Date]]&gt;TODAY()</f>
        <v>0</v>
      </c>
      <c r="W668" t="b">
        <f>tbl_vendors[[#This Row],[Updated_Date]]&lt;tbl_vendors[[#This Row],[Created_Date]]</f>
        <v>0</v>
      </c>
      <c r="X668" t="b">
        <f>COUNTIF(tbl_vendors[Vendor_Name],tbl_vendors[[#This Row],[Vendor_Name]])&gt;1</f>
        <v>1</v>
      </c>
      <c r="Y668" s="14" cm="1">
        <f t="array" aca="1" ref="Y668" ca="1">IFERROR(SUM(L668:X668*1),4)</f>
        <v>3</v>
      </c>
      <c r="Z668" t="str">
        <f ca="1">IF(tbl_vendors[[#This Row],[error_count]]&gt;0,"FAIL","PASS")</f>
        <v>FAIL</v>
      </c>
    </row>
    <row r="669" spans="1:26" x14ac:dyDescent="0.3">
      <c r="A669" t="s">
        <v>2679</v>
      </c>
      <c r="B669" t="s">
        <v>2680</v>
      </c>
      <c r="C669" t="s">
        <v>153</v>
      </c>
      <c r="D669" t="s">
        <v>2681</v>
      </c>
      <c r="E669" t="s">
        <v>155</v>
      </c>
      <c r="F669" t="s">
        <v>75</v>
      </c>
      <c r="G669" t="s">
        <v>2682</v>
      </c>
      <c r="H669" t="s">
        <v>69</v>
      </c>
      <c r="I669" t="s">
        <v>26</v>
      </c>
      <c r="J669" s="1">
        <v>45501</v>
      </c>
      <c r="K669" s="1">
        <v>46190</v>
      </c>
      <c r="L669" t="b">
        <f>COUNTIF(tbl_vendors[Vendor_ID],tbl_vendors[[#This Row],[Vendor_ID]])&gt;1</f>
        <v>0</v>
      </c>
      <c r="M669" t="b">
        <f>ISBLANK(tbl_vendors[[#This Row],[Vendor_ID]])</f>
        <v>0</v>
      </c>
      <c r="N669" t="b">
        <f>LEN(TRIM(tbl_vendors[[#This Row],[Vendor_Name]]))=0</f>
        <v>0</v>
      </c>
      <c r="O669" t="b">
        <f>LEN(TRIM(tbl_vendors[[#This Row],[Email]]))=0</f>
        <v>0</v>
      </c>
      <c r="P669" t="b">
        <f>OR(ISERROR(FIND("@",tbl_vendors[[#This Row],[Email]])),ISERROR(FIND(".",tbl_vendors[[#This Row],[Email]])))</f>
        <v>0</v>
      </c>
      <c r="Q669" t="b">
        <f>ISNA(MATCH(tbl_vendors[[#This Row],[Country]],tbl_country[country],0))</f>
        <v>0</v>
      </c>
      <c r="R669" t="b">
        <f>ISNA(MATCH(tbl_vendors[[#This Row],[Currency]],tbl_country[currency],0))</f>
        <v>0</v>
      </c>
      <c r="S669" t="b">
        <f>_xlfn.XLOOKUP(tbl_vendors[[#This Row],[Country]],tbl_country[country],tbl_country[currency],"NotFound")&lt;&gt;tbl_vendors[[#This Row],[Currency]]</f>
        <v>0</v>
      </c>
      <c r="T669" t="b">
        <f>ISNA(MATCH(tbl_vendors[[#This Row],[Payment_Terms]],tbl_payment_terms[Payment_Terms],0))</f>
        <v>0</v>
      </c>
      <c r="U669" t="b">
        <f>ISNA(MATCH(tbl_vendors[[#This Row],[Status]],tbl_status[valid_status]))</f>
        <v>0</v>
      </c>
      <c r="V669" t="b">
        <f ca="1">tbl_vendors[[#This Row],[Created_Date]]&gt;TODAY()</f>
        <v>0</v>
      </c>
      <c r="W669" t="b">
        <f>tbl_vendors[[#This Row],[Updated_Date]]&lt;tbl_vendors[[#This Row],[Created_Date]]</f>
        <v>0</v>
      </c>
      <c r="X669" t="b">
        <f>COUNTIF(tbl_vendors[Vendor_Name],tbl_vendors[[#This Row],[Vendor_Name]])&gt;1</f>
        <v>1</v>
      </c>
      <c r="Y669" s="14" cm="1">
        <f t="array" aca="1" ref="Y669" ca="1">IFERROR(SUM(L669:X669*1),4)</f>
        <v>1</v>
      </c>
      <c r="Z669" t="str">
        <f ca="1">IF(tbl_vendors[[#This Row],[error_count]]&gt;0,"FAIL","PASS")</f>
        <v>FAIL</v>
      </c>
    </row>
    <row r="670" spans="1:26" x14ac:dyDescent="0.3">
      <c r="A670" t="s">
        <v>2683</v>
      </c>
      <c r="B670" t="s">
        <v>2684</v>
      </c>
      <c r="C670" t="s">
        <v>13</v>
      </c>
      <c r="D670" t="s">
        <v>2685</v>
      </c>
      <c r="E670" t="s">
        <v>15</v>
      </c>
      <c r="F670" t="s">
        <v>40</v>
      </c>
      <c r="G670" t="s">
        <v>2686</v>
      </c>
      <c r="H670" t="s">
        <v>52</v>
      </c>
      <c r="I670" t="s">
        <v>19</v>
      </c>
      <c r="J670" s="1">
        <v>44396</v>
      </c>
      <c r="K670" s="1">
        <v>45085</v>
      </c>
      <c r="L670" t="b">
        <f>COUNTIF(tbl_vendors[Vendor_ID],tbl_vendors[[#This Row],[Vendor_ID]])&gt;1</f>
        <v>0</v>
      </c>
      <c r="M670" t="b">
        <f>ISBLANK(tbl_vendors[[#This Row],[Vendor_ID]])</f>
        <v>0</v>
      </c>
      <c r="N670" t="b">
        <f>LEN(TRIM(tbl_vendors[[#This Row],[Vendor_Name]]))=0</f>
        <v>0</v>
      </c>
      <c r="O670" t="b">
        <f>LEN(TRIM(tbl_vendors[[#This Row],[Email]]))=0</f>
        <v>0</v>
      </c>
      <c r="P670" t="b">
        <f>OR(ISERROR(FIND("@",tbl_vendors[[#This Row],[Email]])),ISERROR(FIND(".",tbl_vendors[[#This Row],[Email]])))</f>
        <v>0</v>
      </c>
      <c r="Q670" t="b">
        <f>ISNA(MATCH(tbl_vendors[[#This Row],[Country]],tbl_country[country],0))</f>
        <v>0</v>
      </c>
      <c r="R670" t="b">
        <f>ISNA(MATCH(tbl_vendors[[#This Row],[Currency]],tbl_country[currency],0))</f>
        <v>1</v>
      </c>
      <c r="S670" t="b">
        <f>_xlfn.XLOOKUP(tbl_vendors[[#This Row],[Country]],tbl_country[country],tbl_country[currency],"NotFound")&lt;&gt;tbl_vendors[[#This Row],[Currency]]</f>
        <v>1</v>
      </c>
      <c r="T670" t="b">
        <f>ISNA(MATCH(tbl_vendors[[#This Row],[Payment_Terms]],tbl_payment_terms[Payment_Terms],0))</f>
        <v>0</v>
      </c>
      <c r="U670" t="b">
        <f>ISNA(MATCH(tbl_vendors[[#This Row],[Status]],tbl_status[valid_status]))</f>
        <v>0</v>
      </c>
      <c r="V670" t="b">
        <f ca="1">tbl_vendors[[#This Row],[Created_Date]]&gt;TODAY()</f>
        <v>0</v>
      </c>
      <c r="W670" t="b">
        <f>tbl_vendors[[#This Row],[Updated_Date]]&lt;tbl_vendors[[#This Row],[Created_Date]]</f>
        <v>0</v>
      </c>
      <c r="X670" t="b">
        <f>COUNTIF(tbl_vendors[Vendor_Name],tbl_vendors[[#This Row],[Vendor_Name]])&gt;1</f>
        <v>1</v>
      </c>
      <c r="Y670" s="14" cm="1">
        <f t="array" aca="1" ref="Y670" ca="1">IFERROR(SUM(L670:X670*1),4)</f>
        <v>3</v>
      </c>
      <c r="Z670" t="str">
        <f ca="1">IF(tbl_vendors[[#This Row],[error_count]]&gt;0,"FAIL","PASS")</f>
        <v>FAIL</v>
      </c>
    </row>
    <row r="671" spans="1:26" x14ac:dyDescent="0.3">
      <c r="A671" t="s">
        <v>2687</v>
      </c>
      <c r="B671" t="s">
        <v>2688</v>
      </c>
      <c r="C671" t="s">
        <v>13</v>
      </c>
      <c r="D671" t="s">
        <v>2689</v>
      </c>
      <c r="E671" t="s">
        <v>15</v>
      </c>
      <c r="F671" t="s">
        <v>23</v>
      </c>
      <c r="G671" t="s">
        <v>2690</v>
      </c>
      <c r="H671" t="s">
        <v>42</v>
      </c>
      <c r="I671" t="s">
        <v>53</v>
      </c>
      <c r="J671" s="1">
        <v>44591</v>
      </c>
      <c r="K671" s="1">
        <v>44885</v>
      </c>
      <c r="L671" t="b">
        <f>COUNTIF(tbl_vendors[Vendor_ID],tbl_vendors[[#This Row],[Vendor_ID]])&gt;1</f>
        <v>0</v>
      </c>
      <c r="M671" t="b">
        <f>ISBLANK(tbl_vendors[[#This Row],[Vendor_ID]])</f>
        <v>0</v>
      </c>
      <c r="N671" t="b">
        <f>LEN(TRIM(tbl_vendors[[#This Row],[Vendor_Name]]))=0</f>
        <v>0</v>
      </c>
      <c r="O671" t="b">
        <f>LEN(TRIM(tbl_vendors[[#This Row],[Email]]))=0</f>
        <v>0</v>
      </c>
      <c r="P671" t="b">
        <f>OR(ISERROR(FIND("@",tbl_vendors[[#This Row],[Email]])),ISERROR(FIND(".",tbl_vendors[[#This Row],[Email]])))</f>
        <v>0</v>
      </c>
      <c r="Q671" t="b">
        <f>ISNA(MATCH(tbl_vendors[[#This Row],[Country]],tbl_country[country],0))</f>
        <v>0</v>
      </c>
      <c r="R671" t="b">
        <f>ISNA(MATCH(tbl_vendors[[#This Row],[Currency]],tbl_country[currency],0))</f>
        <v>1</v>
      </c>
      <c r="S671" t="b">
        <f>_xlfn.XLOOKUP(tbl_vendors[[#This Row],[Country]],tbl_country[country],tbl_country[currency],"NotFound")&lt;&gt;tbl_vendors[[#This Row],[Currency]]</f>
        <v>1</v>
      </c>
      <c r="T671" t="b">
        <f>ISNA(MATCH(tbl_vendors[[#This Row],[Payment_Terms]],tbl_payment_terms[Payment_Terms],0))</f>
        <v>0</v>
      </c>
      <c r="U671" t="b">
        <f>ISNA(MATCH(tbl_vendors[[#This Row],[Status]],tbl_status[valid_status]))</f>
        <v>1</v>
      </c>
      <c r="V671" t="b">
        <f ca="1">tbl_vendors[[#This Row],[Created_Date]]&gt;TODAY()</f>
        <v>0</v>
      </c>
      <c r="W671" t="b">
        <f>tbl_vendors[[#This Row],[Updated_Date]]&lt;tbl_vendors[[#This Row],[Created_Date]]</f>
        <v>0</v>
      </c>
      <c r="X671" t="b">
        <f>COUNTIF(tbl_vendors[Vendor_Name],tbl_vendors[[#This Row],[Vendor_Name]])&gt;1</f>
        <v>0</v>
      </c>
      <c r="Y671" s="14" cm="1">
        <f t="array" aca="1" ref="Y671" ca="1">IFERROR(SUM(L671:X671*1),4)</f>
        <v>3</v>
      </c>
      <c r="Z671" t="str">
        <f ca="1">IF(tbl_vendors[[#This Row],[error_count]]&gt;0,"FAIL","PASS")</f>
        <v>FAIL</v>
      </c>
    </row>
    <row r="672" spans="1:26" x14ac:dyDescent="0.3">
      <c r="A672" t="s">
        <v>2691</v>
      </c>
      <c r="B672" t="s">
        <v>2692</v>
      </c>
      <c r="C672" t="s">
        <v>13</v>
      </c>
      <c r="D672" t="s">
        <v>2693</v>
      </c>
      <c r="E672" t="s">
        <v>15</v>
      </c>
      <c r="F672" t="s">
        <v>75</v>
      </c>
      <c r="G672" t="s">
        <v>2694</v>
      </c>
      <c r="H672" t="s">
        <v>18</v>
      </c>
      <c r="I672" t="s">
        <v>19</v>
      </c>
      <c r="J672" s="1">
        <v>44943</v>
      </c>
      <c r="K672" s="1">
        <v>45263</v>
      </c>
      <c r="L672" t="b">
        <f>COUNTIF(tbl_vendors[Vendor_ID],tbl_vendors[[#This Row],[Vendor_ID]])&gt;1</f>
        <v>0</v>
      </c>
      <c r="M672" t="b">
        <f>ISBLANK(tbl_vendors[[#This Row],[Vendor_ID]])</f>
        <v>0</v>
      </c>
      <c r="N672" t="b">
        <f>LEN(TRIM(tbl_vendors[[#This Row],[Vendor_Name]]))=0</f>
        <v>0</v>
      </c>
      <c r="O672" t="b">
        <f>LEN(TRIM(tbl_vendors[[#This Row],[Email]]))=0</f>
        <v>0</v>
      </c>
      <c r="P672" t="b">
        <f>OR(ISERROR(FIND("@",tbl_vendors[[#This Row],[Email]])),ISERROR(FIND(".",tbl_vendors[[#This Row],[Email]])))</f>
        <v>0</v>
      </c>
      <c r="Q672" t="b">
        <f>ISNA(MATCH(tbl_vendors[[#This Row],[Country]],tbl_country[country],0))</f>
        <v>0</v>
      </c>
      <c r="R672" t="b">
        <f>ISNA(MATCH(tbl_vendors[[#This Row],[Currency]],tbl_country[currency],0))</f>
        <v>1</v>
      </c>
      <c r="S672" t="b">
        <f>_xlfn.XLOOKUP(tbl_vendors[[#This Row],[Country]],tbl_country[country],tbl_country[currency],"NotFound")&lt;&gt;tbl_vendors[[#This Row],[Currency]]</f>
        <v>1</v>
      </c>
      <c r="T672" t="b">
        <f>ISNA(MATCH(tbl_vendors[[#This Row],[Payment_Terms]],tbl_payment_terms[Payment_Terms],0))</f>
        <v>0</v>
      </c>
      <c r="U672" t="b">
        <f>ISNA(MATCH(tbl_vendors[[#This Row],[Status]],tbl_status[valid_status]))</f>
        <v>0</v>
      </c>
      <c r="V672" t="b">
        <f ca="1">tbl_vendors[[#This Row],[Created_Date]]&gt;TODAY()</f>
        <v>0</v>
      </c>
      <c r="W672" t="b">
        <f>tbl_vendors[[#This Row],[Updated_Date]]&lt;tbl_vendors[[#This Row],[Created_Date]]</f>
        <v>0</v>
      </c>
      <c r="X672" t="b">
        <f>COUNTIF(tbl_vendors[Vendor_Name],tbl_vendors[[#This Row],[Vendor_Name]])&gt;1</f>
        <v>0</v>
      </c>
      <c r="Y672" s="14" cm="1">
        <f t="array" aca="1" ref="Y672" ca="1">IFERROR(SUM(L672:X672*1),4)</f>
        <v>2</v>
      </c>
      <c r="Z672" t="str">
        <f ca="1">IF(tbl_vendors[[#This Row],[error_count]]&gt;0,"FAIL","PASS")</f>
        <v>FAIL</v>
      </c>
    </row>
    <row r="673" spans="1:26" x14ac:dyDescent="0.3">
      <c r="A673" t="s">
        <v>2695</v>
      </c>
      <c r="B673" t="s">
        <v>2696</v>
      </c>
      <c r="C673" t="s">
        <v>100</v>
      </c>
      <c r="D673" t="s">
        <v>2697</v>
      </c>
      <c r="E673" t="s">
        <v>39</v>
      </c>
      <c r="F673" t="s">
        <v>16</v>
      </c>
      <c r="G673" t="s">
        <v>2698</v>
      </c>
      <c r="H673" t="s">
        <v>47</v>
      </c>
      <c r="I673" t="s">
        <v>19</v>
      </c>
      <c r="J673" s="1">
        <v>45029</v>
      </c>
      <c r="K673" s="1">
        <v>45916</v>
      </c>
      <c r="L673" t="b">
        <f>COUNTIF(tbl_vendors[Vendor_ID],tbl_vendors[[#This Row],[Vendor_ID]])&gt;1</f>
        <v>0</v>
      </c>
      <c r="M673" t="b">
        <f>ISBLANK(tbl_vendors[[#This Row],[Vendor_ID]])</f>
        <v>0</v>
      </c>
      <c r="N673" t="b">
        <f>LEN(TRIM(tbl_vendors[[#This Row],[Vendor_Name]]))=0</f>
        <v>0</v>
      </c>
      <c r="O673" t="b">
        <f>LEN(TRIM(tbl_vendors[[#This Row],[Email]]))=0</f>
        <v>0</v>
      </c>
      <c r="P673" t="b">
        <f>OR(ISERROR(FIND("@",tbl_vendors[[#This Row],[Email]])),ISERROR(FIND(".",tbl_vendors[[#This Row],[Email]])))</f>
        <v>0</v>
      </c>
      <c r="Q673" t="b">
        <f>ISNA(MATCH(tbl_vendors[[#This Row],[Country]],tbl_country[country],0))</f>
        <v>0</v>
      </c>
      <c r="R673" t="b">
        <f>ISNA(MATCH(tbl_vendors[[#This Row],[Currency]],tbl_country[currency],0))</f>
        <v>0</v>
      </c>
      <c r="S673" t="b">
        <f>_xlfn.XLOOKUP(tbl_vendors[[#This Row],[Country]],tbl_country[country],tbl_country[currency],"NotFound")&lt;&gt;tbl_vendors[[#This Row],[Currency]]</f>
        <v>0</v>
      </c>
      <c r="T673" t="b">
        <f>ISNA(MATCH(tbl_vendors[[#This Row],[Payment_Terms]],tbl_payment_terms[Payment_Terms],0))</f>
        <v>0</v>
      </c>
      <c r="U673" t="b">
        <f>ISNA(MATCH(tbl_vendors[[#This Row],[Status]],tbl_status[valid_status]))</f>
        <v>0</v>
      </c>
      <c r="V673" t="b">
        <f ca="1">tbl_vendors[[#This Row],[Created_Date]]&gt;TODAY()</f>
        <v>0</v>
      </c>
      <c r="W673" t="b">
        <f>tbl_vendors[[#This Row],[Updated_Date]]&lt;tbl_vendors[[#This Row],[Created_Date]]</f>
        <v>0</v>
      </c>
      <c r="X673" t="b">
        <f>COUNTIF(tbl_vendors[Vendor_Name],tbl_vendors[[#This Row],[Vendor_Name]])&gt;1</f>
        <v>0</v>
      </c>
      <c r="Y673" s="14" cm="1">
        <f t="array" aca="1" ref="Y673" ca="1">IFERROR(SUM(L673:X673*1),4)</f>
        <v>0</v>
      </c>
      <c r="Z673" t="str">
        <f ca="1">IF(tbl_vendors[[#This Row],[error_count]]&gt;0,"FAIL","PASS")</f>
        <v>PASS</v>
      </c>
    </row>
    <row r="674" spans="1:26" x14ac:dyDescent="0.3">
      <c r="A674" t="s">
        <v>2699</v>
      </c>
      <c r="B674" t="s">
        <v>2700</v>
      </c>
      <c r="C674" t="s">
        <v>37</v>
      </c>
      <c r="D674" t="s">
        <v>2701</v>
      </c>
      <c r="E674" t="s">
        <v>39</v>
      </c>
      <c r="F674" t="s">
        <v>75</v>
      </c>
      <c r="G674" t="s">
        <v>2702</v>
      </c>
      <c r="H674" t="s">
        <v>69</v>
      </c>
      <c r="I674" t="s">
        <v>26</v>
      </c>
      <c r="J674" s="1">
        <v>46066</v>
      </c>
      <c r="K674" s="1">
        <v>46185</v>
      </c>
      <c r="L674" t="b">
        <f>COUNTIF(tbl_vendors[Vendor_ID],tbl_vendors[[#This Row],[Vendor_ID]])&gt;1</f>
        <v>0</v>
      </c>
      <c r="M674" t="b">
        <f>ISBLANK(tbl_vendors[[#This Row],[Vendor_ID]])</f>
        <v>0</v>
      </c>
      <c r="N674" t="b">
        <f>LEN(TRIM(tbl_vendors[[#This Row],[Vendor_Name]]))=0</f>
        <v>0</v>
      </c>
      <c r="O674" t="b">
        <f>LEN(TRIM(tbl_vendors[[#This Row],[Email]]))=0</f>
        <v>0</v>
      </c>
      <c r="P674" t="b">
        <f>OR(ISERROR(FIND("@",tbl_vendors[[#This Row],[Email]])),ISERROR(FIND(".",tbl_vendors[[#This Row],[Email]])))</f>
        <v>0</v>
      </c>
      <c r="Q674" t="b">
        <f>ISNA(MATCH(tbl_vendors[[#This Row],[Country]],tbl_country[country],0))</f>
        <v>0</v>
      </c>
      <c r="R674" t="b">
        <f>ISNA(MATCH(tbl_vendors[[#This Row],[Currency]],tbl_country[currency],0))</f>
        <v>0</v>
      </c>
      <c r="S674" t="b">
        <f>_xlfn.XLOOKUP(tbl_vendors[[#This Row],[Country]],tbl_country[country],tbl_country[currency],"NotFound")&lt;&gt;tbl_vendors[[#This Row],[Currency]]</f>
        <v>0</v>
      </c>
      <c r="T674" t="b">
        <f>ISNA(MATCH(tbl_vendors[[#This Row],[Payment_Terms]],tbl_payment_terms[Payment_Terms],0))</f>
        <v>0</v>
      </c>
      <c r="U674" t="b">
        <f>ISNA(MATCH(tbl_vendors[[#This Row],[Status]],tbl_status[valid_status]))</f>
        <v>0</v>
      </c>
      <c r="V674" t="b">
        <f ca="1">tbl_vendors[[#This Row],[Created_Date]]&gt;TODAY()</f>
        <v>0</v>
      </c>
      <c r="W674" t="b">
        <f>tbl_vendors[[#This Row],[Updated_Date]]&lt;tbl_vendors[[#This Row],[Created_Date]]</f>
        <v>0</v>
      </c>
      <c r="X674" t="b">
        <f>COUNTIF(tbl_vendors[Vendor_Name],tbl_vendors[[#This Row],[Vendor_Name]])&gt;1</f>
        <v>0</v>
      </c>
      <c r="Y674" s="14" cm="1">
        <f t="array" aca="1" ref="Y674" ca="1">IFERROR(SUM(L674:X674*1),4)</f>
        <v>0</v>
      </c>
      <c r="Z674" t="str">
        <f ca="1">IF(tbl_vendors[[#This Row],[error_count]]&gt;0,"FAIL","PASS")</f>
        <v>PASS</v>
      </c>
    </row>
    <row r="675" spans="1:26" x14ac:dyDescent="0.3">
      <c r="A675" t="s">
        <v>2703</v>
      </c>
      <c r="B675" t="s">
        <v>2704</v>
      </c>
      <c r="C675" t="s">
        <v>66</v>
      </c>
      <c r="D675" t="s">
        <v>2705</v>
      </c>
      <c r="E675" t="s">
        <v>67</v>
      </c>
      <c r="F675" t="s">
        <v>32</v>
      </c>
      <c r="G675" t="s">
        <v>2706</v>
      </c>
      <c r="H675" t="s">
        <v>52</v>
      </c>
      <c r="I675" t="s">
        <v>26</v>
      </c>
      <c r="J675" s="1">
        <v>45240</v>
      </c>
      <c r="K675" s="1">
        <v>45913</v>
      </c>
      <c r="L675" t="b">
        <f>COUNTIF(tbl_vendors[Vendor_ID],tbl_vendors[[#This Row],[Vendor_ID]])&gt;1</f>
        <v>0</v>
      </c>
      <c r="M675" t="b">
        <f>ISBLANK(tbl_vendors[[#This Row],[Vendor_ID]])</f>
        <v>0</v>
      </c>
      <c r="N675" t="b">
        <f>LEN(TRIM(tbl_vendors[[#This Row],[Vendor_Name]]))=0</f>
        <v>0</v>
      </c>
      <c r="O675" t="b">
        <f>LEN(TRIM(tbl_vendors[[#This Row],[Email]]))=0</f>
        <v>0</v>
      </c>
      <c r="P675" t="b">
        <f>OR(ISERROR(FIND("@",tbl_vendors[[#This Row],[Email]])),ISERROR(FIND(".",tbl_vendors[[#This Row],[Email]])))</f>
        <v>0</v>
      </c>
      <c r="Q675" t="b">
        <f>ISNA(MATCH(tbl_vendors[[#This Row],[Country]],tbl_country[country],0))</f>
        <v>0</v>
      </c>
      <c r="R675" t="b">
        <f>ISNA(MATCH(tbl_vendors[[#This Row],[Currency]],tbl_country[currency],0))</f>
        <v>0</v>
      </c>
      <c r="S675" t="b">
        <f>_xlfn.XLOOKUP(tbl_vendors[[#This Row],[Country]],tbl_country[country],tbl_country[currency],"NotFound")&lt;&gt;tbl_vendors[[#This Row],[Currency]]</f>
        <v>0</v>
      </c>
      <c r="T675" t="b">
        <f>ISNA(MATCH(tbl_vendors[[#This Row],[Payment_Terms]],tbl_payment_terms[Payment_Terms],0))</f>
        <v>0</v>
      </c>
      <c r="U675" t="b">
        <f>ISNA(MATCH(tbl_vendors[[#This Row],[Status]],tbl_status[valid_status]))</f>
        <v>0</v>
      </c>
      <c r="V675" t="b">
        <f ca="1">tbl_vendors[[#This Row],[Created_Date]]&gt;TODAY()</f>
        <v>0</v>
      </c>
      <c r="W675" t="b">
        <f>tbl_vendors[[#This Row],[Updated_Date]]&lt;tbl_vendors[[#This Row],[Created_Date]]</f>
        <v>0</v>
      </c>
      <c r="X675" t="b">
        <f>COUNTIF(tbl_vendors[Vendor_Name],tbl_vendors[[#This Row],[Vendor_Name]])&gt;1</f>
        <v>0</v>
      </c>
      <c r="Y675" s="14" cm="1">
        <f t="array" aca="1" ref="Y675" ca="1">IFERROR(SUM(L675:X675*1),4)</f>
        <v>0</v>
      </c>
      <c r="Z675" t="str">
        <f ca="1">IF(tbl_vendors[[#This Row],[error_count]]&gt;0,"FAIL","PASS")</f>
        <v>PASS</v>
      </c>
    </row>
    <row r="676" spans="1:26" x14ac:dyDescent="0.3">
      <c r="A676" t="s">
        <v>2707</v>
      </c>
      <c r="B676" t="s">
        <v>2708</v>
      </c>
      <c r="C676" t="s">
        <v>66</v>
      </c>
      <c r="D676" t="s">
        <v>2709</v>
      </c>
      <c r="E676" t="s">
        <v>67</v>
      </c>
      <c r="F676" t="s">
        <v>16</v>
      </c>
      <c r="G676" t="s">
        <v>2710</v>
      </c>
      <c r="H676" t="s">
        <v>34</v>
      </c>
      <c r="I676" t="s">
        <v>53</v>
      </c>
      <c r="J676" s="1">
        <v>45004</v>
      </c>
      <c r="K676" s="1">
        <v>45488</v>
      </c>
      <c r="L676" t="b">
        <f>COUNTIF(tbl_vendors[Vendor_ID],tbl_vendors[[#This Row],[Vendor_ID]])&gt;1</f>
        <v>0</v>
      </c>
      <c r="M676" t="b">
        <f>ISBLANK(tbl_vendors[[#This Row],[Vendor_ID]])</f>
        <v>0</v>
      </c>
      <c r="N676" t="b">
        <f>LEN(TRIM(tbl_vendors[[#This Row],[Vendor_Name]]))=0</f>
        <v>0</v>
      </c>
      <c r="O676" t="b">
        <f>LEN(TRIM(tbl_vendors[[#This Row],[Email]]))=0</f>
        <v>0</v>
      </c>
      <c r="P676" t="b">
        <f>OR(ISERROR(FIND("@",tbl_vendors[[#This Row],[Email]])),ISERROR(FIND(".",tbl_vendors[[#This Row],[Email]])))</f>
        <v>0</v>
      </c>
      <c r="Q676" t="b">
        <f>ISNA(MATCH(tbl_vendors[[#This Row],[Country]],tbl_country[country],0))</f>
        <v>0</v>
      </c>
      <c r="R676" t="b">
        <f>ISNA(MATCH(tbl_vendors[[#This Row],[Currency]],tbl_country[currency],0))</f>
        <v>0</v>
      </c>
      <c r="S676" t="b">
        <f>_xlfn.XLOOKUP(tbl_vendors[[#This Row],[Country]],tbl_country[country],tbl_country[currency],"NotFound")&lt;&gt;tbl_vendors[[#This Row],[Currency]]</f>
        <v>0</v>
      </c>
      <c r="T676" t="b">
        <f>ISNA(MATCH(tbl_vendors[[#This Row],[Payment_Terms]],tbl_payment_terms[Payment_Terms],0))</f>
        <v>0</v>
      </c>
      <c r="U676" t="b">
        <f>ISNA(MATCH(tbl_vendors[[#This Row],[Status]],tbl_status[valid_status]))</f>
        <v>1</v>
      </c>
      <c r="V676" t="b">
        <f ca="1">tbl_vendors[[#This Row],[Created_Date]]&gt;TODAY()</f>
        <v>0</v>
      </c>
      <c r="W676" t="b">
        <f>tbl_vendors[[#This Row],[Updated_Date]]&lt;tbl_vendors[[#This Row],[Created_Date]]</f>
        <v>0</v>
      </c>
      <c r="X676" t="b">
        <f>COUNTIF(tbl_vendors[Vendor_Name],tbl_vendors[[#This Row],[Vendor_Name]])&gt;1</f>
        <v>1</v>
      </c>
      <c r="Y676" s="14" cm="1">
        <f t="array" aca="1" ref="Y676" ca="1">IFERROR(SUM(L676:X676*1),4)</f>
        <v>2</v>
      </c>
      <c r="Z676" t="str">
        <f ca="1">IF(tbl_vendors[[#This Row],[error_count]]&gt;0,"FAIL","PASS")</f>
        <v>FAIL</v>
      </c>
    </row>
    <row r="677" spans="1:26" x14ac:dyDescent="0.3">
      <c r="A677" t="s">
        <v>2711</v>
      </c>
      <c r="B677" t="s">
        <v>2712</v>
      </c>
      <c r="C677" t="s">
        <v>153</v>
      </c>
      <c r="D677" t="s">
        <v>2713</v>
      </c>
      <c r="E677" t="s">
        <v>155</v>
      </c>
      <c r="F677" t="s">
        <v>40</v>
      </c>
      <c r="G677" t="s">
        <v>2714</v>
      </c>
      <c r="H677" t="s">
        <v>34</v>
      </c>
      <c r="I677" t="s">
        <v>53</v>
      </c>
      <c r="J677" s="1">
        <v>46051</v>
      </c>
      <c r="K677" s="1">
        <v>46186</v>
      </c>
      <c r="L677" t="b">
        <f>COUNTIF(tbl_vendors[Vendor_ID],tbl_vendors[[#This Row],[Vendor_ID]])&gt;1</f>
        <v>0</v>
      </c>
      <c r="M677" t="b">
        <f>ISBLANK(tbl_vendors[[#This Row],[Vendor_ID]])</f>
        <v>0</v>
      </c>
      <c r="N677" t="b">
        <f>LEN(TRIM(tbl_vendors[[#This Row],[Vendor_Name]]))=0</f>
        <v>0</v>
      </c>
      <c r="O677" t="b">
        <f>LEN(TRIM(tbl_vendors[[#This Row],[Email]]))=0</f>
        <v>0</v>
      </c>
      <c r="P677" t="b">
        <f>OR(ISERROR(FIND("@",tbl_vendors[[#This Row],[Email]])),ISERROR(FIND(".",tbl_vendors[[#This Row],[Email]])))</f>
        <v>0</v>
      </c>
      <c r="Q677" t="b">
        <f>ISNA(MATCH(tbl_vendors[[#This Row],[Country]],tbl_country[country],0))</f>
        <v>0</v>
      </c>
      <c r="R677" t="b">
        <f>ISNA(MATCH(tbl_vendors[[#This Row],[Currency]],tbl_country[currency],0))</f>
        <v>0</v>
      </c>
      <c r="S677" t="b">
        <f>_xlfn.XLOOKUP(tbl_vendors[[#This Row],[Country]],tbl_country[country],tbl_country[currency],"NotFound")&lt;&gt;tbl_vendors[[#This Row],[Currency]]</f>
        <v>0</v>
      </c>
      <c r="T677" t="b">
        <f>ISNA(MATCH(tbl_vendors[[#This Row],[Payment_Terms]],tbl_payment_terms[Payment_Terms],0))</f>
        <v>0</v>
      </c>
      <c r="U677" t="b">
        <f>ISNA(MATCH(tbl_vendors[[#This Row],[Status]],tbl_status[valid_status]))</f>
        <v>1</v>
      </c>
      <c r="V677" t="b">
        <f ca="1">tbl_vendors[[#This Row],[Created_Date]]&gt;TODAY()</f>
        <v>0</v>
      </c>
      <c r="W677" t="b">
        <f>tbl_vendors[[#This Row],[Updated_Date]]&lt;tbl_vendors[[#This Row],[Created_Date]]</f>
        <v>0</v>
      </c>
      <c r="X677" t="b">
        <f>COUNTIF(tbl_vendors[Vendor_Name],tbl_vendors[[#This Row],[Vendor_Name]])&gt;1</f>
        <v>0</v>
      </c>
      <c r="Y677" s="14" cm="1">
        <f t="array" aca="1" ref="Y677" ca="1">IFERROR(SUM(L677:X677*1),4)</f>
        <v>1</v>
      </c>
      <c r="Z677" t="str">
        <f ca="1">IF(tbl_vendors[[#This Row],[error_count]]&gt;0,"FAIL","PASS")</f>
        <v>FAIL</v>
      </c>
    </row>
    <row r="678" spans="1:26" x14ac:dyDescent="0.3">
      <c r="A678" t="s">
        <v>2715</v>
      </c>
      <c r="B678" t="s">
        <v>2716</v>
      </c>
      <c r="C678" t="s">
        <v>37</v>
      </c>
      <c r="D678" t="s">
        <v>2717</v>
      </c>
      <c r="E678" t="s">
        <v>39</v>
      </c>
      <c r="F678" t="s">
        <v>40</v>
      </c>
      <c r="G678" t="s">
        <v>2718</v>
      </c>
      <c r="H678" t="s">
        <v>69</v>
      </c>
      <c r="I678" t="s">
        <v>19</v>
      </c>
      <c r="J678" s="1">
        <v>45906</v>
      </c>
      <c r="K678" s="1">
        <v>46139</v>
      </c>
      <c r="L678" t="b">
        <f>COUNTIF(tbl_vendors[Vendor_ID],tbl_vendors[[#This Row],[Vendor_ID]])&gt;1</f>
        <v>0</v>
      </c>
      <c r="M678" t="b">
        <f>ISBLANK(tbl_vendors[[#This Row],[Vendor_ID]])</f>
        <v>0</v>
      </c>
      <c r="N678" t="b">
        <f>LEN(TRIM(tbl_vendors[[#This Row],[Vendor_Name]]))=0</f>
        <v>0</v>
      </c>
      <c r="O678" t="b">
        <f>LEN(TRIM(tbl_vendors[[#This Row],[Email]]))=0</f>
        <v>0</v>
      </c>
      <c r="P678" t="b">
        <f>OR(ISERROR(FIND("@",tbl_vendors[[#This Row],[Email]])),ISERROR(FIND(".",tbl_vendors[[#This Row],[Email]])))</f>
        <v>0</v>
      </c>
      <c r="Q678" t="b">
        <f>ISNA(MATCH(tbl_vendors[[#This Row],[Country]],tbl_country[country],0))</f>
        <v>0</v>
      </c>
      <c r="R678" t="b">
        <f>ISNA(MATCH(tbl_vendors[[#This Row],[Currency]],tbl_country[currency],0))</f>
        <v>0</v>
      </c>
      <c r="S678" t="b">
        <f>_xlfn.XLOOKUP(tbl_vendors[[#This Row],[Country]],tbl_country[country],tbl_country[currency],"NotFound")&lt;&gt;tbl_vendors[[#This Row],[Currency]]</f>
        <v>0</v>
      </c>
      <c r="T678" t="b">
        <f>ISNA(MATCH(tbl_vendors[[#This Row],[Payment_Terms]],tbl_payment_terms[Payment_Terms],0))</f>
        <v>0</v>
      </c>
      <c r="U678" t="b">
        <f>ISNA(MATCH(tbl_vendors[[#This Row],[Status]],tbl_status[valid_status]))</f>
        <v>0</v>
      </c>
      <c r="V678" t="b">
        <f ca="1">tbl_vendors[[#This Row],[Created_Date]]&gt;TODAY()</f>
        <v>0</v>
      </c>
      <c r="W678" t="b">
        <f>tbl_vendors[[#This Row],[Updated_Date]]&lt;tbl_vendors[[#This Row],[Created_Date]]</f>
        <v>0</v>
      </c>
      <c r="X678" t="b">
        <f>COUNTIF(tbl_vendors[Vendor_Name],tbl_vendors[[#This Row],[Vendor_Name]])&gt;1</f>
        <v>1</v>
      </c>
      <c r="Y678" s="14" cm="1">
        <f t="array" aca="1" ref="Y678" ca="1">IFERROR(SUM(L678:X678*1),4)</f>
        <v>1</v>
      </c>
      <c r="Z678" t="str">
        <f ca="1">IF(tbl_vendors[[#This Row],[error_count]]&gt;0,"FAIL","PASS")</f>
        <v>FAIL</v>
      </c>
    </row>
    <row r="679" spans="1:26" x14ac:dyDescent="0.3">
      <c r="A679" t="s">
        <v>2719</v>
      </c>
      <c r="B679" t="s">
        <v>2720</v>
      </c>
      <c r="C679" t="s">
        <v>79</v>
      </c>
      <c r="D679" t="s">
        <v>2721</v>
      </c>
      <c r="E679" t="s">
        <v>39</v>
      </c>
      <c r="F679" t="s">
        <v>40</v>
      </c>
      <c r="G679" t="s">
        <v>2722</v>
      </c>
      <c r="H679" t="s">
        <v>25</v>
      </c>
      <c r="I679" t="s">
        <v>26</v>
      </c>
      <c r="J679" s="1">
        <v>44936</v>
      </c>
      <c r="K679" s="1">
        <v>45738</v>
      </c>
      <c r="L679" t="b">
        <f>COUNTIF(tbl_vendors[Vendor_ID],tbl_vendors[[#This Row],[Vendor_ID]])&gt;1</f>
        <v>0</v>
      </c>
      <c r="M679" t="b">
        <f>ISBLANK(tbl_vendors[[#This Row],[Vendor_ID]])</f>
        <v>0</v>
      </c>
      <c r="N679" t="b">
        <f>LEN(TRIM(tbl_vendors[[#This Row],[Vendor_Name]]))=0</f>
        <v>0</v>
      </c>
      <c r="O679" t="b">
        <f>LEN(TRIM(tbl_vendors[[#This Row],[Email]]))=0</f>
        <v>0</v>
      </c>
      <c r="P679" t="b">
        <f>OR(ISERROR(FIND("@",tbl_vendors[[#This Row],[Email]])),ISERROR(FIND(".",tbl_vendors[[#This Row],[Email]])))</f>
        <v>0</v>
      </c>
      <c r="Q679" t="b">
        <f>ISNA(MATCH(tbl_vendors[[#This Row],[Country]],tbl_country[country],0))</f>
        <v>0</v>
      </c>
      <c r="R679" t="b">
        <f>ISNA(MATCH(tbl_vendors[[#This Row],[Currency]],tbl_country[currency],0))</f>
        <v>0</v>
      </c>
      <c r="S679" t="b">
        <f>_xlfn.XLOOKUP(tbl_vendors[[#This Row],[Country]],tbl_country[country],tbl_country[currency],"NotFound")&lt;&gt;tbl_vendors[[#This Row],[Currency]]</f>
        <v>0</v>
      </c>
      <c r="T679" t="b">
        <f>ISNA(MATCH(tbl_vendors[[#This Row],[Payment_Terms]],tbl_payment_terms[Payment_Terms],0))</f>
        <v>0</v>
      </c>
      <c r="U679" t="b">
        <f>ISNA(MATCH(tbl_vendors[[#This Row],[Status]],tbl_status[valid_status]))</f>
        <v>0</v>
      </c>
      <c r="V679" t="b">
        <f ca="1">tbl_vendors[[#This Row],[Created_Date]]&gt;TODAY()</f>
        <v>0</v>
      </c>
      <c r="W679" t="b">
        <f>tbl_vendors[[#This Row],[Updated_Date]]&lt;tbl_vendors[[#This Row],[Created_Date]]</f>
        <v>0</v>
      </c>
      <c r="X679" t="b">
        <f>COUNTIF(tbl_vendors[Vendor_Name],tbl_vendors[[#This Row],[Vendor_Name]])&gt;1</f>
        <v>0</v>
      </c>
      <c r="Y679" s="14" cm="1">
        <f t="array" aca="1" ref="Y679" ca="1">IFERROR(SUM(L679:X679*1),4)</f>
        <v>0</v>
      </c>
      <c r="Z679" t="str">
        <f ca="1">IF(tbl_vendors[[#This Row],[error_count]]&gt;0,"FAIL","PASS")</f>
        <v>PASS</v>
      </c>
    </row>
    <row r="680" spans="1:26" x14ac:dyDescent="0.3">
      <c r="A680" t="s">
        <v>2723</v>
      </c>
      <c r="B680" t="s">
        <v>2724</v>
      </c>
      <c r="C680" t="s">
        <v>79</v>
      </c>
      <c r="D680" t="s">
        <v>2725</v>
      </c>
      <c r="E680" t="s">
        <v>39</v>
      </c>
      <c r="F680" t="s">
        <v>23</v>
      </c>
      <c r="G680" t="s">
        <v>2726</v>
      </c>
      <c r="H680" t="s">
        <v>25</v>
      </c>
      <c r="I680" t="s">
        <v>19</v>
      </c>
      <c r="J680" s="1">
        <v>45543</v>
      </c>
      <c r="K680" s="1">
        <v>45552</v>
      </c>
      <c r="L680" t="b">
        <f>COUNTIF(tbl_vendors[Vendor_ID],tbl_vendors[[#This Row],[Vendor_ID]])&gt;1</f>
        <v>0</v>
      </c>
      <c r="M680" t="b">
        <f>ISBLANK(tbl_vendors[[#This Row],[Vendor_ID]])</f>
        <v>0</v>
      </c>
      <c r="N680" t="b">
        <f>LEN(TRIM(tbl_vendors[[#This Row],[Vendor_Name]]))=0</f>
        <v>0</v>
      </c>
      <c r="O680" t="b">
        <f>LEN(TRIM(tbl_vendors[[#This Row],[Email]]))=0</f>
        <v>0</v>
      </c>
      <c r="P680" t="b">
        <f>OR(ISERROR(FIND("@",tbl_vendors[[#This Row],[Email]])),ISERROR(FIND(".",tbl_vendors[[#This Row],[Email]])))</f>
        <v>0</v>
      </c>
      <c r="Q680" t="b">
        <f>ISNA(MATCH(tbl_vendors[[#This Row],[Country]],tbl_country[country],0))</f>
        <v>0</v>
      </c>
      <c r="R680" t="b">
        <f>ISNA(MATCH(tbl_vendors[[#This Row],[Currency]],tbl_country[currency],0))</f>
        <v>0</v>
      </c>
      <c r="S680" t="b">
        <f>_xlfn.XLOOKUP(tbl_vendors[[#This Row],[Country]],tbl_country[country],tbl_country[currency],"NotFound")&lt;&gt;tbl_vendors[[#This Row],[Currency]]</f>
        <v>0</v>
      </c>
      <c r="T680" t="b">
        <f>ISNA(MATCH(tbl_vendors[[#This Row],[Payment_Terms]],tbl_payment_terms[Payment_Terms],0))</f>
        <v>0</v>
      </c>
      <c r="U680" t="b">
        <f>ISNA(MATCH(tbl_vendors[[#This Row],[Status]],tbl_status[valid_status]))</f>
        <v>0</v>
      </c>
      <c r="V680" t="b">
        <f ca="1">tbl_vendors[[#This Row],[Created_Date]]&gt;TODAY()</f>
        <v>0</v>
      </c>
      <c r="W680" t="b">
        <f>tbl_vendors[[#This Row],[Updated_Date]]&lt;tbl_vendors[[#This Row],[Created_Date]]</f>
        <v>0</v>
      </c>
      <c r="X680" t="b">
        <f>COUNTIF(tbl_vendors[Vendor_Name],tbl_vendors[[#This Row],[Vendor_Name]])&gt;1</f>
        <v>0</v>
      </c>
      <c r="Y680" s="14" cm="1">
        <f t="array" aca="1" ref="Y680" ca="1">IFERROR(SUM(L680:X680*1),4)</f>
        <v>0</v>
      </c>
      <c r="Z680" t="str">
        <f ca="1">IF(tbl_vendors[[#This Row],[error_count]]&gt;0,"FAIL","PASS")</f>
        <v>PASS</v>
      </c>
    </row>
    <row r="681" spans="1:26" x14ac:dyDescent="0.3">
      <c r="A681" t="s">
        <v>2727</v>
      </c>
      <c r="B681" t="s">
        <v>2728</v>
      </c>
      <c r="C681" t="s">
        <v>56</v>
      </c>
      <c r="D681" t="s">
        <v>2729</v>
      </c>
      <c r="E681" t="s">
        <v>58</v>
      </c>
      <c r="F681" t="s">
        <v>32</v>
      </c>
      <c r="G681" t="s">
        <v>2730</v>
      </c>
      <c r="H681" t="s">
        <v>42</v>
      </c>
      <c r="I681" t="s">
        <v>19</v>
      </c>
      <c r="J681" s="1">
        <v>44656</v>
      </c>
      <c r="K681" s="1">
        <v>44886</v>
      </c>
      <c r="L681" t="b">
        <f>COUNTIF(tbl_vendors[Vendor_ID],tbl_vendors[[#This Row],[Vendor_ID]])&gt;1</f>
        <v>0</v>
      </c>
      <c r="M681" t="b">
        <f>ISBLANK(tbl_vendors[[#This Row],[Vendor_ID]])</f>
        <v>0</v>
      </c>
      <c r="N681" t="b">
        <f>LEN(TRIM(tbl_vendors[[#This Row],[Vendor_Name]]))=0</f>
        <v>0</v>
      </c>
      <c r="O681" t="b">
        <f>LEN(TRIM(tbl_vendors[[#This Row],[Email]]))=0</f>
        <v>0</v>
      </c>
      <c r="P681" t="b">
        <f>OR(ISERROR(FIND("@",tbl_vendors[[#This Row],[Email]])),ISERROR(FIND(".",tbl_vendors[[#This Row],[Email]])))</f>
        <v>0</v>
      </c>
      <c r="Q681" t="b">
        <f>ISNA(MATCH(tbl_vendors[[#This Row],[Country]],tbl_country[country],0))</f>
        <v>0</v>
      </c>
      <c r="R681" t="b">
        <f>ISNA(MATCH(tbl_vendors[[#This Row],[Currency]],tbl_country[currency],0))</f>
        <v>0</v>
      </c>
      <c r="S681" t="b">
        <f>_xlfn.XLOOKUP(tbl_vendors[[#This Row],[Country]],tbl_country[country],tbl_country[currency],"NotFound")&lt;&gt;tbl_vendors[[#This Row],[Currency]]</f>
        <v>0</v>
      </c>
      <c r="T681" t="b">
        <f>ISNA(MATCH(tbl_vendors[[#This Row],[Payment_Terms]],tbl_payment_terms[Payment_Terms],0))</f>
        <v>0</v>
      </c>
      <c r="U681" t="b">
        <f>ISNA(MATCH(tbl_vendors[[#This Row],[Status]],tbl_status[valid_status]))</f>
        <v>0</v>
      </c>
      <c r="V681" t="b">
        <f ca="1">tbl_vendors[[#This Row],[Created_Date]]&gt;TODAY()</f>
        <v>0</v>
      </c>
      <c r="W681" t="b">
        <f>tbl_vendors[[#This Row],[Updated_Date]]&lt;tbl_vendors[[#This Row],[Created_Date]]</f>
        <v>0</v>
      </c>
      <c r="X681" t="b">
        <f>COUNTIF(tbl_vendors[Vendor_Name],tbl_vendors[[#This Row],[Vendor_Name]])&gt;1</f>
        <v>0</v>
      </c>
      <c r="Y681" s="14" cm="1">
        <f t="array" aca="1" ref="Y681" ca="1">IFERROR(SUM(L681:X681*1),4)</f>
        <v>0</v>
      </c>
      <c r="Z681" t="str">
        <f ca="1">IF(tbl_vendors[[#This Row],[error_count]]&gt;0,"FAIL","PASS")</f>
        <v>PASS</v>
      </c>
    </row>
    <row r="682" spans="1:26" x14ac:dyDescent="0.3">
      <c r="A682" t="s">
        <v>2731</v>
      </c>
      <c r="B682" t="s">
        <v>2732</v>
      </c>
      <c r="C682" t="s">
        <v>29</v>
      </c>
      <c r="D682" t="s">
        <v>2733</v>
      </c>
      <c r="E682" t="s">
        <v>31</v>
      </c>
      <c r="F682" t="s">
        <v>23</v>
      </c>
      <c r="G682" t="s">
        <v>2734</v>
      </c>
      <c r="H682" t="s">
        <v>47</v>
      </c>
      <c r="I682" t="s">
        <v>26</v>
      </c>
      <c r="J682" s="1">
        <v>45940</v>
      </c>
      <c r="K682" s="1">
        <v>46115</v>
      </c>
      <c r="L682" t="b">
        <f>COUNTIF(tbl_vendors[Vendor_ID],tbl_vendors[[#This Row],[Vendor_ID]])&gt;1</f>
        <v>0</v>
      </c>
      <c r="M682" t="b">
        <f>ISBLANK(tbl_vendors[[#This Row],[Vendor_ID]])</f>
        <v>0</v>
      </c>
      <c r="N682" t="b">
        <f>LEN(TRIM(tbl_vendors[[#This Row],[Vendor_Name]]))=0</f>
        <v>0</v>
      </c>
      <c r="O682" t="b">
        <f>LEN(TRIM(tbl_vendors[[#This Row],[Email]]))=0</f>
        <v>0</v>
      </c>
      <c r="P682" t="b">
        <f>OR(ISERROR(FIND("@",tbl_vendors[[#This Row],[Email]])),ISERROR(FIND(".",tbl_vendors[[#This Row],[Email]])))</f>
        <v>0</v>
      </c>
      <c r="Q682" t="b">
        <f>ISNA(MATCH(tbl_vendors[[#This Row],[Country]],tbl_country[country],0))</f>
        <v>0</v>
      </c>
      <c r="R682" t="b">
        <f>ISNA(MATCH(tbl_vendors[[#This Row],[Currency]],tbl_country[currency],0))</f>
        <v>0</v>
      </c>
      <c r="S682" t="b">
        <f>_xlfn.XLOOKUP(tbl_vendors[[#This Row],[Country]],tbl_country[country],tbl_country[currency],"NotFound")&lt;&gt;tbl_vendors[[#This Row],[Currency]]</f>
        <v>0</v>
      </c>
      <c r="T682" t="b">
        <f>ISNA(MATCH(tbl_vendors[[#This Row],[Payment_Terms]],tbl_payment_terms[Payment_Terms],0))</f>
        <v>0</v>
      </c>
      <c r="U682" t="b">
        <f>ISNA(MATCH(tbl_vendors[[#This Row],[Status]],tbl_status[valid_status]))</f>
        <v>0</v>
      </c>
      <c r="V682" t="b">
        <f ca="1">tbl_vendors[[#This Row],[Created_Date]]&gt;TODAY()</f>
        <v>0</v>
      </c>
      <c r="W682" t="b">
        <f>tbl_vendors[[#This Row],[Updated_Date]]&lt;tbl_vendors[[#This Row],[Created_Date]]</f>
        <v>0</v>
      </c>
      <c r="X682" t="b">
        <f>COUNTIF(tbl_vendors[Vendor_Name],tbl_vendors[[#This Row],[Vendor_Name]])&gt;1</f>
        <v>0</v>
      </c>
      <c r="Y682" s="14" cm="1">
        <f t="array" aca="1" ref="Y682" ca="1">IFERROR(SUM(L682:X682*1),4)</f>
        <v>0</v>
      </c>
      <c r="Z682" t="str">
        <f ca="1">IF(tbl_vendors[[#This Row],[error_count]]&gt;0,"FAIL","PASS")</f>
        <v>PASS</v>
      </c>
    </row>
    <row r="683" spans="1:26" x14ac:dyDescent="0.3">
      <c r="A683" t="s">
        <v>2735</v>
      </c>
      <c r="B683" t="s">
        <v>2736</v>
      </c>
      <c r="C683" t="s">
        <v>66</v>
      </c>
      <c r="D683" t="s">
        <v>2737</v>
      </c>
      <c r="E683" t="s">
        <v>175</v>
      </c>
      <c r="F683" t="s">
        <v>75</v>
      </c>
      <c r="G683" t="s">
        <v>2738</v>
      </c>
      <c r="H683" t="s">
        <v>18</v>
      </c>
      <c r="I683" t="s">
        <v>26</v>
      </c>
      <c r="J683" s="1">
        <v>45750</v>
      </c>
      <c r="K683" s="1">
        <v>46146</v>
      </c>
      <c r="L683" t="b">
        <f>COUNTIF(tbl_vendors[Vendor_ID],tbl_vendors[[#This Row],[Vendor_ID]])&gt;1</f>
        <v>0</v>
      </c>
      <c r="M683" t="b">
        <f>ISBLANK(tbl_vendors[[#This Row],[Vendor_ID]])</f>
        <v>0</v>
      </c>
      <c r="N683" t="b">
        <f>LEN(TRIM(tbl_vendors[[#This Row],[Vendor_Name]]))=0</f>
        <v>0</v>
      </c>
      <c r="O683" t="b">
        <f>LEN(TRIM(tbl_vendors[[#This Row],[Email]]))=0</f>
        <v>0</v>
      </c>
      <c r="P683" t="b">
        <f>OR(ISERROR(FIND("@",tbl_vendors[[#This Row],[Email]])),ISERROR(FIND(".",tbl_vendors[[#This Row],[Email]])))</f>
        <v>0</v>
      </c>
      <c r="Q683" t="b">
        <f>ISNA(MATCH(tbl_vendors[[#This Row],[Country]],tbl_country[country],0))</f>
        <v>0</v>
      </c>
      <c r="R683" t="b">
        <f>ISNA(MATCH(tbl_vendors[[#This Row],[Currency]],tbl_country[currency],0))</f>
        <v>1</v>
      </c>
      <c r="S683" t="b">
        <f>_xlfn.XLOOKUP(tbl_vendors[[#This Row],[Country]],tbl_country[country],tbl_country[currency],"NotFound")&lt;&gt;tbl_vendors[[#This Row],[Currency]]</f>
        <v>1</v>
      </c>
      <c r="T683" t="b">
        <f>ISNA(MATCH(tbl_vendors[[#This Row],[Payment_Terms]],tbl_payment_terms[Payment_Terms],0))</f>
        <v>0</v>
      </c>
      <c r="U683" t="b">
        <f>ISNA(MATCH(tbl_vendors[[#This Row],[Status]],tbl_status[valid_status]))</f>
        <v>0</v>
      </c>
      <c r="V683" t="b">
        <f ca="1">tbl_vendors[[#This Row],[Created_Date]]&gt;TODAY()</f>
        <v>0</v>
      </c>
      <c r="W683" t="b">
        <f>tbl_vendors[[#This Row],[Updated_Date]]&lt;tbl_vendors[[#This Row],[Created_Date]]</f>
        <v>0</v>
      </c>
      <c r="X683" t="b">
        <f>COUNTIF(tbl_vendors[Vendor_Name],tbl_vendors[[#This Row],[Vendor_Name]])&gt;1</f>
        <v>1</v>
      </c>
      <c r="Y683" s="14" cm="1">
        <f t="array" aca="1" ref="Y683" ca="1">IFERROR(SUM(L683:X683*1),4)</f>
        <v>3</v>
      </c>
      <c r="Z683" t="str">
        <f ca="1">IF(tbl_vendors[[#This Row],[error_count]]&gt;0,"FAIL","PASS")</f>
        <v>FAIL</v>
      </c>
    </row>
    <row r="684" spans="1:26" x14ac:dyDescent="0.3">
      <c r="A684" t="s">
        <v>2739</v>
      </c>
      <c r="B684" t="s">
        <v>2740</v>
      </c>
      <c r="C684" t="s">
        <v>66</v>
      </c>
      <c r="D684" t="s">
        <v>2741</v>
      </c>
      <c r="E684" t="s">
        <v>67</v>
      </c>
      <c r="F684" t="s">
        <v>75</v>
      </c>
      <c r="G684" t="s">
        <v>2742</v>
      </c>
      <c r="H684" t="s">
        <v>42</v>
      </c>
      <c r="I684" t="s">
        <v>53</v>
      </c>
      <c r="J684" s="1">
        <v>45321</v>
      </c>
      <c r="K684" s="1">
        <v>45706</v>
      </c>
      <c r="L684" t="b">
        <f>COUNTIF(tbl_vendors[Vendor_ID],tbl_vendors[[#This Row],[Vendor_ID]])&gt;1</f>
        <v>0</v>
      </c>
      <c r="M684" t="b">
        <f>ISBLANK(tbl_vendors[[#This Row],[Vendor_ID]])</f>
        <v>0</v>
      </c>
      <c r="N684" t="b">
        <f>LEN(TRIM(tbl_vendors[[#This Row],[Vendor_Name]]))=0</f>
        <v>0</v>
      </c>
      <c r="O684" t="b">
        <f>LEN(TRIM(tbl_vendors[[#This Row],[Email]]))=0</f>
        <v>0</v>
      </c>
      <c r="P684" t="b">
        <f>OR(ISERROR(FIND("@",tbl_vendors[[#This Row],[Email]])),ISERROR(FIND(".",tbl_vendors[[#This Row],[Email]])))</f>
        <v>0</v>
      </c>
      <c r="Q684" t="b">
        <f>ISNA(MATCH(tbl_vendors[[#This Row],[Country]],tbl_country[country],0))</f>
        <v>0</v>
      </c>
      <c r="R684" t="b">
        <f>ISNA(MATCH(tbl_vendors[[#This Row],[Currency]],tbl_country[currency],0))</f>
        <v>0</v>
      </c>
      <c r="S684" t="b">
        <f>_xlfn.XLOOKUP(tbl_vendors[[#This Row],[Country]],tbl_country[country],tbl_country[currency],"NotFound")&lt;&gt;tbl_vendors[[#This Row],[Currency]]</f>
        <v>0</v>
      </c>
      <c r="T684" t="b">
        <f>ISNA(MATCH(tbl_vendors[[#This Row],[Payment_Terms]],tbl_payment_terms[Payment_Terms],0))</f>
        <v>0</v>
      </c>
      <c r="U684" t="b">
        <f>ISNA(MATCH(tbl_vendors[[#This Row],[Status]],tbl_status[valid_status]))</f>
        <v>1</v>
      </c>
      <c r="V684" t="b">
        <f ca="1">tbl_vendors[[#This Row],[Created_Date]]&gt;TODAY()</f>
        <v>0</v>
      </c>
      <c r="W684" t="b">
        <f>tbl_vendors[[#This Row],[Updated_Date]]&lt;tbl_vendors[[#This Row],[Created_Date]]</f>
        <v>0</v>
      </c>
      <c r="X684" t="b">
        <f>COUNTIF(tbl_vendors[Vendor_Name],tbl_vendors[[#This Row],[Vendor_Name]])&gt;1</f>
        <v>0</v>
      </c>
      <c r="Y684" s="14" cm="1">
        <f t="array" aca="1" ref="Y684" ca="1">IFERROR(SUM(L684:X684*1),4)</f>
        <v>1</v>
      </c>
      <c r="Z684" t="str">
        <f ca="1">IF(tbl_vendors[[#This Row],[error_count]]&gt;0,"FAIL","PASS")</f>
        <v>FAIL</v>
      </c>
    </row>
    <row r="685" spans="1:26" x14ac:dyDescent="0.3">
      <c r="A685" t="s">
        <v>2743</v>
      </c>
      <c r="B685" t="s">
        <v>2744</v>
      </c>
      <c r="C685" t="s">
        <v>66</v>
      </c>
      <c r="D685" t="s">
        <v>2745</v>
      </c>
      <c r="E685" t="s">
        <v>67</v>
      </c>
      <c r="F685" t="s">
        <v>75</v>
      </c>
      <c r="G685" t="s">
        <v>2746</v>
      </c>
      <c r="H685" t="s">
        <v>18</v>
      </c>
      <c r="I685" t="s">
        <v>53</v>
      </c>
      <c r="J685" s="1">
        <v>44777</v>
      </c>
      <c r="K685" s="1">
        <v>45566</v>
      </c>
      <c r="L685" t="b">
        <f>COUNTIF(tbl_vendors[Vendor_ID],tbl_vendors[[#This Row],[Vendor_ID]])&gt;1</f>
        <v>0</v>
      </c>
      <c r="M685" t="b">
        <f>ISBLANK(tbl_vendors[[#This Row],[Vendor_ID]])</f>
        <v>0</v>
      </c>
      <c r="N685" t="b">
        <f>LEN(TRIM(tbl_vendors[[#This Row],[Vendor_Name]]))=0</f>
        <v>0</v>
      </c>
      <c r="O685" t="b">
        <f>LEN(TRIM(tbl_vendors[[#This Row],[Email]]))=0</f>
        <v>0</v>
      </c>
      <c r="P685" t="b">
        <f>OR(ISERROR(FIND("@",tbl_vendors[[#This Row],[Email]])),ISERROR(FIND(".",tbl_vendors[[#This Row],[Email]])))</f>
        <v>0</v>
      </c>
      <c r="Q685" t="b">
        <f>ISNA(MATCH(tbl_vendors[[#This Row],[Country]],tbl_country[country],0))</f>
        <v>0</v>
      </c>
      <c r="R685" t="b">
        <f>ISNA(MATCH(tbl_vendors[[#This Row],[Currency]],tbl_country[currency],0))</f>
        <v>0</v>
      </c>
      <c r="S685" t="b">
        <f>_xlfn.XLOOKUP(tbl_vendors[[#This Row],[Country]],tbl_country[country],tbl_country[currency],"NotFound")&lt;&gt;tbl_vendors[[#This Row],[Currency]]</f>
        <v>0</v>
      </c>
      <c r="T685" t="b">
        <f>ISNA(MATCH(tbl_vendors[[#This Row],[Payment_Terms]],tbl_payment_terms[Payment_Terms],0))</f>
        <v>0</v>
      </c>
      <c r="U685" t="b">
        <f>ISNA(MATCH(tbl_vendors[[#This Row],[Status]],tbl_status[valid_status]))</f>
        <v>1</v>
      </c>
      <c r="V685" t="b">
        <f ca="1">tbl_vendors[[#This Row],[Created_Date]]&gt;TODAY()</f>
        <v>0</v>
      </c>
      <c r="W685" t="b">
        <f>tbl_vendors[[#This Row],[Updated_Date]]&lt;tbl_vendors[[#This Row],[Created_Date]]</f>
        <v>0</v>
      </c>
      <c r="X685" t="b">
        <f>COUNTIF(tbl_vendors[Vendor_Name],tbl_vendors[[#This Row],[Vendor_Name]])&gt;1</f>
        <v>0</v>
      </c>
      <c r="Y685" s="14" cm="1">
        <f t="array" aca="1" ref="Y685" ca="1">IFERROR(SUM(L685:X685*1),4)</f>
        <v>1</v>
      </c>
      <c r="Z685" t="str">
        <f ca="1">IF(tbl_vendors[[#This Row],[error_count]]&gt;0,"FAIL","PASS")</f>
        <v>FAIL</v>
      </c>
    </row>
    <row r="686" spans="1:26" x14ac:dyDescent="0.3">
      <c r="A686" t="s">
        <v>2747</v>
      </c>
      <c r="B686" t="s">
        <v>2684</v>
      </c>
      <c r="C686" t="s">
        <v>13</v>
      </c>
      <c r="D686" t="s">
        <v>2748</v>
      </c>
      <c r="E686" t="s">
        <v>15</v>
      </c>
      <c r="F686" t="s">
        <v>23</v>
      </c>
      <c r="G686" t="s">
        <v>2749</v>
      </c>
      <c r="H686" t="s">
        <v>42</v>
      </c>
      <c r="I686" t="s">
        <v>19</v>
      </c>
      <c r="J686" s="1">
        <v>45479</v>
      </c>
      <c r="K686" s="1">
        <v>45891</v>
      </c>
      <c r="L686" t="b">
        <f>COUNTIF(tbl_vendors[Vendor_ID],tbl_vendors[[#This Row],[Vendor_ID]])&gt;1</f>
        <v>0</v>
      </c>
      <c r="M686" t="b">
        <f>ISBLANK(tbl_vendors[[#This Row],[Vendor_ID]])</f>
        <v>0</v>
      </c>
      <c r="N686" t="b">
        <f>LEN(TRIM(tbl_vendors[[#This Row],[Vendor_Name]]))=0</f>
        <v>0</v>
      </c>
      <c r="O686" t="b">
        <f>LEN(TRIM(tbl_vendors[[#This Row],[Email]]))=0</f>
        <v>0</v>
      </c>
      <c r="P686" t="b">
        <f>OR(ISERROR(FIND("@",tbl_vendors[[#This Row],[Email]])),ISERROR(FIND(".",tbl_vendors[[#This Row],[Email]])))</f>
        <v>0</v>
      </c>
      <c r="Q686" t="b">
        <f>ISNA(MATCH(tbl_vendors[[#This Row],[Country]],tbl_country[country],0))</f>
        <v>0</v>
      </c>
      <c r="R686" t="b">
        <f>ISNA(MATCH(tbl_vendors[[#This Row],[Currency]],tbl_country[currency],0))</f>
        <v>1</v>
      </c>
      <c r="S686" t="b">
        <f>_xlfn.XLOOKUP(tbl_vendors[[#This Row],[Country]],tbl_country[country],tbl_country[currency],"NotFound")&lt;&gt;tbl_vendors[[#This Row],[Currency]]</f>
        <v>1</v>
      </c>
      <c r="T686" t="b">
        <f>ISNA(MATCH(tbl_vendors[[#This Row],[Payment_Terms]],tbl_payment_terms[Payment_Terms],0))</f>
        <v>0</v>
      </c>
      <c r="U686" t="b">
        <f>ISNA(MATCH(tbl_vendors[[#This Row],[Status]],tbl_status[valid_status]))</f>
        <v>0</v>
      </c>
      <c r="V686" t="b">
        <f ca="1">tbl_vendors[[#This Row],[Created_Date]]&gt;TODAY()</f>
        <v>0</v>
      </c>
      <c r="W686" t="b">
        <f>tbl_vendors[[#This Row],[Updated_Date]]&lt;tbl_vendors[[#This Row],[Created_Date]]</f>
        <v>0</v>
      </c>
      <c r="X686" t="b">
        <f>COUNTIF(tbl_vendors[Vendor_Name],tbl_vendors[[#This Row],[Vendor_Name]])&gt;1</f>
        <v>1</v>
      </c>
      <c r="Y686" s="14" cm="1">
        <f t="array" aca="1" ref="Y686" ca="1">IFERROR(SUM(L686:X686*1),4)</f>
        <v>3</v>
      </c>
      <c r="Z686" t="str">
        <f ca="1">IF(tbl_vendors[[#This Row],[error_count]]&gt;0,"FAIL","PASS")</f>
        <v>FAIL</v>
      </c>
    </row>
    <row r="687" spans="1:26" x14ac:dyDescent="0.3">
      <c r="A687" t="s">
        <v>2750</v>
      </c>
      <c r="B687" t="s">
        <v>2751</v>
      </c>
      <c r="C687" t="s">
        <v>72</v>
      </c>
      <c r="D687" t="s">
        <v>2752</v>
      </c>
      <c r="E687" t="s">
        <v>74</v>
      </c>
      <c r="F687" t="s">
        <v>23</v>
      </c>
      <c r="G687" t="s">
        <v>2753</v>
      </c>
      <c r="H687" t="s">
        <v>47</v>
      </c>
      <c r="I687" t="s">
        <v>26</v>
      </c>
      <c r="J687" s="1">
        <v>45259</v>
      </c>
      <c r="K687" s="1">
        <v>45269</v>
      </c>
      <c r="L687" t="b">
        <f>COUNTIF(tbl_vendors[Vendor_ID],tbl_vendors[[#This Row],[Vendor_ID]])&gt;1</f>
        <v>0</v>
      </c>
      <c r="M687" t="b">
        <f>ISBLANK(tbl_vendors[[#This Row],[Vendor_ID]])</f>
        <v>0</v>
      </c>
      <c r="N687" t="b">
        <f>LEN(TRIM(tbl_vendors[[#This Row],[Vendor_Name]]))=0</f>
        <v>0</v>
      </c>
      <c r="O687" t="b">
        <f>LEN(TRIM(tbl_vendors[[#This Row],[Email]]))=0</f>
        <v>0</v>
      </c>
      <c r="P687" t="b">
        <f>OR(ISERROR(FIND("@",tbl_vendors[[#This Row],[Email]])),ISERROR(FIND(".",tbl_vendors[[#This Row],[Email]])))</f>
        <v>0</v>
      </c>
      <c r="Q687" t="b">
        <f>ISNA(MATCH(tbl_vendors[[#This Row],[Country]],tbl_country[country],0))</f>
        <v>0</v>
      </c>
      <c r="R687" t="b">
        <f>ISNA(MATCH(tbl_vendors[[#This Row],[Currency]],tbl_country[currency],0))</f>
        <v>1</v>
      </c>
      <c r="S687" t="b">
        <f>_xlfn.XLOOKUP(tbl_vendors[[#This Row],[Country]],tbl_country[country],tbl_country[currency],"NotFound")&lt;&gt;tbl_vendors[[#This Row],[Currency]]</f>
        <v>1</v>
      </c>
      <c r="T687" t="b">
        <f>ISNA(MATCH(tbl_vendors[[#This Row],[Payment_Terms]],tbl_payment_terms[Payment_Terms],0))</f>
        <v>0</v>
      </c>
      <c r="U687" t="b">
        <f>ISNA(MATCH(tbl_vendors[[#This Row],[Status]],tbl_status[valid_status]))</f>
        <v>0</v>
      </c>
      <c r="V687" t="b">
        <f ca="1">tbl_vendors[[#This Row],[Created_Date]]&gt;TODAY()</f>
        <v>0</v>
      </c>
      <c r="W687" t="b">
        <f>tbl_vendors[[#This Row],[Updated_Date]]&lt;tbl_vendors[[#This Row],[Created_Date]]</f>
        <v>0</v>
      </c>
      <c r="X687" t="b">
        <f>COUNTIF(tbl_vendors[Vendor_Name],tbl_vendors[[#This Row],[Vendor_Name]])&gt;1</f>
        <v>0</v>
      </c>
      <c r="Y687" s="14" cm="1">
        <f t="array" aca="1" ref="Y687" ca="1">IFERROR(SUM(L687:X687*1),4)</f>
        <v>2</v>
      </c>
      <c r="Z687" t="str">
        <f ca="1">IF(tbl_vendors[[#This Row],[error_count]]&gt;0,"FAIL","PASS")</f>
        <v>FAIL</v>
      </c>
    </row>
    <row r="688" spans="1:26" x14ac:dyDescent="0.3">
      <c r="A688" t="s">
        <v>2754</v>
      </c>
      <c r="B688" t="s">
        <v>2755</v>
      </c>
      <c r="C688" t="s">
        <v>79</v>
      </c>
      <c r="D688" t="s">
        <v>2756</v>
      </c>
      <c r="E688" t="s">
        <v>39</v>
      </c>
      <c r="F688" t="s">
        <v>75</v>
      </c>
      <c r="G688" t="s">
        <v>2757</v>
      </c>
      <c r="H688" t="s">
        <v>52</v>
      </c>
      <c r="I688" t="s">
        <v>26</v>
      </c>
      <c r="J688" s="1">
        <v>44584</v>
      </c>
      <c r="K688" s="1">
        <v>45143</v>
      </c>
      <c r="L688" t="b">
        <f>COUNTIF(tbl_vendors[Vendor_ID],tbl_vendors[[#This Row],[Vendor_ID]])&gt;1</f>
        <v>0</v>
      </c>
      <c r="M688" t="b">
        <f>ISBLANK(tbl_vendors[[#This Row],[Vendor_ID]])</f>
        <v>0</v>
      </c>
      <c r="N688" t="b">
        <f>LEN(TRIM(tbl_vendors[[#This Row],[Vendor_Name]]))=0</f>
        <v>0</v>
      </c>
      <c r="O688" t="b">
        <f>LEN(TRIM(tbl_vendors[[#This Row],[Email]]))=0</f>
        <v>0</v>
      </c>
      <c r="P688" t="b">
        <f>OR(ISERROR(FIND("@",tbl_vendors[[#This Row],[Email]])),ISERROR(FIND(".",tbl_vendors[[#This Row],[Email]])))</f>
        <v>0</v>
      </c>
      <c r="Q688" t="b">
        <f>ISNA(MATCH(tbl_vendors[[#This Row],[Country]],tbl_country[country],0))</f>
        <v>0</v>
      </c>
      <c r="R688" t="b">
        <f>ISNA(MATCH(tbl_vendors[[#This Row],[Currency]],tbl_country[currency],0))</f>
        <v>0</v>
      </c>
      <c r="S688" t="b">
        <f>_xlfn.XLOOKUP(tbl_vendors[[#This Row],[Country]],tbl_country[country],tbl_country[currency],"NotFound")&lt;&gt;tbl_vendors[[#This Row],[Currency]]</f>
        <v>0</v>
      </c>
      <c r="T688" t="b">
        <f>ISNA(MATCH(tbl_vendors[[#This Row],[Payment_Terms]],tbl_payment_terms[Payment_Terms],0))</f>
        <v>0</v>
      </c>
      <c r="U688" t="b">
        <f>ISNA(MATCH(tbl_vendors[[#This Row],[Status]],tbl_status[valid_status]))</f>
        <v>0</v>
      </c>
      <c r="V688" t="b">
        <f ca="1">tbl_vendors[[#This Row],[Created_Date]]&gt;TODAY()</f>
        <v>0</v>
      </c>
      <c r="W688" t="b">
        <f>tbl_vendors[[#This Row],[Updated_Date]]&lt;tbl_vendors[[#This Row],[Created_Date]]</f>
        <v>0</v>
      </c>
      <c r="X688" t="b">
        <f>COUNTIF(tbl_vendors[Vendor_Name],tbl_vendors[[#This Row],[Vendor_Name]])&gt;1</f>
        <v>0</v>
      </c>
      <c r="Y688" s="14" cm="1">
        <f t="array" aca="1" ref="Y688" ca="1">IFERROR(SUM(L688:X688*1),4)</f>
        <v>0</v>
      </c>
      <c r="Z688" t="str">
        <f ca="1">IF(tbl_vendors[[#This Row],[error_count]]&gt;0,"FAIL","PASS")</f>
        <v>PASS</v>
      </c>
    </row>
    <row r="689" spans="1:26" x14ac:dyDescent="0.3">
      <c r="A689" t="s">
        <v>2758</v>
      </c>
      <c r="B689" t="s">
        <v>2759</v>
      </c>
      <c r="C689" t="s">
        <v>66</v>
      </c>
      <c r="D689" t="s">
        <v>2760</v>
      </c>
      <c r="E689" t="s">
        <v>67</v>
      </c>
      <c r="F689" t="s">
        <v>32</v>
      </c>
      <c r="G689" t="s">
        <v>2761</v>
      </c>
      <c r="H689" t="s">
        <v>69</v>
      </c>
      <c r="I689" t="s">
        <v>19</v>
      </c>
      <c r="J689" s="1">
        <v>45347</v>
      </c>
      <c r="K689" s="1">
        <v>46081</v>
      </c>
      <c r="L689" t="b">
        <f>COUNTIF(tbl_vendors[Vendor_ID],tbl_vendors[[#This Row],[Vendor_ID]])&gt;1</f>
        <v>0</v>
      </c>
      <c r="M689" t="b">
        <f>ISBLANK(tbl_vendors[[#This Row],[Vendor_ID]])</f>
        <v>0</v>
      </c>
      <c r="N689" t="b">
        <f>LEN(TRIM(tbl_vendors[[#This Row],[Vendor_Name]]))=0</f>
        <v>0</v>
      </c>
      <c r="O689" t="b">
        <f>LEN(TRIM(tbl_vendors[[#This Row],[Email]]))=0</f>
        <v>0</v>
      </c>
      <c r="P689" t="b">
        <f>OR(ISERROR(FIND("@",tbl_vendors[[#This Row],[Email]])),ISERROR(FIND(".",tbl_vendors[[#This Row],[Email]])))</f>
        <v>0</v>
      </c>
      <c r="Q689" t="b">
        <f>ISNA(MATCH(tbl_vendors[[#This Row],[Country]],tbl_country[country],0))</f>
        <v>0</v>
      </c>
      <c r="R689" t="b">
        <f>ISNA(MATCH(tbl_vendors[[#This Row],[Currency]],tbl_country[currency],0))</f>
        <v>0</v>
      </c>
      <c r="S689" t="b">
        <f>_xlfn.XLOOKUP(tbl_vendors[[#This Row],[Country]],tbl_country[country],tbl_country[currency],"NotFound")&lt;&gt;tbl_vendors[[#This Row],[Currency]]</f>
        <v>0</v>
      </c>
      <c r="T689" t="b">
        <f>ISNA(MATCH(tbl_vendors[[#This Row],[Payment_Terms]],tbl_payment_terms[Payment_Terms],0))</f>
        <v>0</v>
      </c>
      <c r="U689" t="b">
        <f>ISNA(MATCH(tbl_vendors[[#This Row],[Status]],tbl_status[valid_status]))</f>
        <v>0</v>
      </c>
      <c r="V689" t="b">
        <f ca="1">tbl_vendors[[#This Row],[Created_Date]]&gt;TODAY()</f>
        <v>0</v>
      </c>
      <c r="W689" t="b">
        <f>tbl_vendors[[#This Row],[Updated_Date]]&lt;tbl_vendors[[#This Row],[Created_Date]]</f>
        <v>0</v>
      </c>
      <c r="X689" t="b">
        <f>COUNTIF(tbl_vendors[Vendor_Name],tbl_vendors[[#This Row],[Vendor_Name]])&gt;1</f>
        <v>0</v>
      </c>
      <c r="Y689" s="14" cm="1">
        <f t="array" aca="1" ref="Y689" ca="1">IFERROR(SUM(L689:X689*1),4)</f>
        <v>0</v>
      </c>
      <c r="Z689" t="str">
        <f ca="1">IF(tbl_vendors[[#This Row],[error_count]]&gt;0,"FAIL","PASS")</f>
        <v>PASS</v>
      </c>
    </row>
    <row r="690" spans="1:26" x14ac:dyDescent="0.3">
      <c r="A690" t="s">
        <v>2762</v>
      </c>
      <c r="B690" t="s">
        <v>2763</v>
      </c>
      <c r="C690" t="s">
        <v>109</v>
      </c>
      <c r="D690" t="s">
        <v>2764</v>
      </c>
      <c r="E690" t="s">
        <v>39</v>
      </c>
      <c r="F690" t="s">
        <v>75</v>
      </c>
      <c r="G690" t="s">
        <v>2765</v>
      </c>
      <c r="H690" t="s">
        <v>34</v>
      </c>
      <c r="I690" t="s">
        <v>19</v>
      </c>
      <c r="J690" s="1">
        <v>45609</v>
      </c>
      <c r="K690" s="1">
        <v>45932</v>
      </c>
      <c r="L690" t="b">
        <f>COUNTIF(tbl_vendors[Vendor_ID],tbl_vendors[[#This Row],[Vendor_ID]])&gt;1</f>
        <v>0</v>
      </c>
      <c r="M690" t="b">
        <f>ISBLANK(tbl_vendors[[#This Row],[Vendor_ID]])</f>
        <v>0</v>
      </c>
      <c r="N690" t="b">
        <f>LEN(TRIM(tbl_vendors[[#This Row],[Vendor_Name]]))=0</f>
        <v>0</v>
      </c>
      <c r="O690" t="b">
        <f>LEN(TRIM(tbl_vendors[[#This Row],[Email]]))=0</f>
        <v>0</v>
      </c>
      <c r="P690" t="b">
        <f>OR(ISERROR(FIND("@",tbl_vendors[[#This Row],[Email]])),ISERROR(FIND(".",tbl_vendors[[#This Row],[Email]])))</f>
        <v>0</v>
      </c>
      <c r="Q690" t="b">
        <f>ISNA(MATCH(tbl_vendors[[#This Row],[Country]],tbl_country[country],0))</f>
        <v>0</v>
      </c>
      <c r="R690" t="b">
        <f>ISNA(MATCH(tbl_vendors[[#This Row],[Currency]],tbl_country[currency],0))</f>
        <v>0</v>
      </c>
      <c r="S690" t="b">
        <f>_xlfn.XLOOKUP(tbl_vendors[[#This Row],[Country]],tbl_country[country],tbl_country[currency],"NotFound")&lt;&gt;tbl_vendors[[#This Row],[Currency]]</f>
        <v>1</v>
      </c>
      <c r="T690" t="b">
        <f>ISNA(MATCH(tbl_vendors[[#This Row],[Payment_Terms]],tbl_payment_terms[Payment_Terms],0))</f>
        <v>0</v>
      </c>
      <c r="U690" t="b">
        <f>ISNA(MATCH(tbl_vendors[[#This Row],[Status]],tbl_status[valid_status]))</f>
        <v>0</v>
      </c>
      <c r="V690" t="b">
        <f ca="1">tbl_vendors[[#This Row],[Created_Date]]&gt;TODAY()</f>
        <v>0</v>
      </c>
      <c r="W690" t="b">
        <f>tbl_vendors[[#This Row],[Updated_Date]]&lt;tbl_vendors[[#This Row],[Created_Date]]</f>
        <v>0</v>
      </c>
      <c r="X690" t="b">
        <f>COUNTIF(tbl_vendors[Vendor_Name],tbl_vendors[[#This Row],[Vendor_Name]])&gt;1</f>
        <v>0</v>
      </c>
      <c r="Y690" s="14" cm="1">
        <f t="array" aca="1" ref="Y690" ca="1">IFERROR(SUM(L690:X690*1),4)</f>
        <v>1</v>
      </c>
      <c r="Z690" t="str">
        <f ca="1">IF(tbl_vendors[[#This Row],[error_count]]&gt;0,"FAIL","PASS")</f>
        <v>FAIL</v>
      </c>
    </row>
    <row r="691" spans="1:26" x14ac:dyDescent="0.3">
      <c r="A691" t="s">
        <v>2766</v>
      </c>
      <c r="B691" t="s">
        <v>2767</v>
      </c>
      <c r="C691" t="s">
        <v>66</v>
      </c>
      <c r="D691" t="s">
        <v>2768</v>
      </c>
      <c r="E691" t="s">
        <v>67</v>
      </c>
      <c r="F691" t="s">
        <v>40</v>
      </c>
      <c r="G691" t="s">
        <v>2769</v>
      </c>
      <c r="H691" t="s">
        <v>25</v>
      </c>
      <c r="I691" t="s">
        <v>19</v>
      </c>
      <c r="J691" s="1">
        <v>44663</v>
      </c>
      <c r="K691" s="1">
        <v>45083</v>
      </c>
      <c r="L691" t="b">
        <f>COUNTIF(tbl_vendors[Vendor_ID],tbl_vendors[[#This Row],[Vendor_ID]])&gt;1</f>
        <v>0</v>
      </c>
      <c r="M691" t="b">
        <f>ISBLANK(tbl_vendors[[#This Row],[Vendor_ID]])</f>
        <v>0</v>
      </c>
      <c r="N691" t="b">
        <f>LEN(TRIM(tbl_vendors[[#This Row],[Vendor_Name]]))=0</f>
        <v>0</v>
      </c>
      <c r="O691" t="b">
        <f>LEN(TRIM(tbl_vendors[[#This Row],[Email]]))=0</f>
        <v>0</v>
      </c>
      <c r="P691" t="b">
        <f>OR(ISERROR(FIND("@",tbl_vendors[[#This Row],[Email]])),ISERROR(FIND(".",tbl_vendors[[#This Row],[Email]])))</f>
        <v>0</v>
      </c>
      <c r="Q691" t="b">
        <f>ISNA(MATCH(tbl_vendors[[#This Row],[Country]],tbl_country[country],0))</f>
        <v>0</v>
      </c>
      <c r="R691" t="b">
        <f>ISNA(MATCH(tbl_vendors[[#This Row],[Currency]],tbl_country[currency],0))</f>
        <v>0</v>
      </c>
      <c r="S691" t="b">
        <f>_xlfn.XLOOKUP(tbl_vendors[[#This Row],[Country]],tbl_country[country],tbl_country[currency],"NotFound")&lt;&gt;tbl_vendors[[#This Row],[Currency]]</f>
        <v>0</v>
      </c>
      <c r="T691" t="b">
        <f>ISNA(MATCH(tbl_vendors[[#This Row],[Payment_Terms]],tbl_payment_terms[Payment_Terms],0))</f>
        <v>0</v>
      </c>
      <c r="U691" t="b">
        <f>ISNA(MATCH(tbl_vendors[[#This Row],[Status]],tbl_status[valid_status]))</f>
        <v>0</v>
      </c>
      <c r="V691" t="b">
        <f ca="1">tbl_vendors[[#This Row],[Created_Date]]&gt;TODAY()</f>
        <v>0</v>
      </c>
      <c r="W691" t="b">
        <f>tbl_vendors[[#This Row],[Updated_Date]]&lt;tbl_vendors[[#This Row],[Created_Date]]</f>
        <v>0</v>
      </c>
      <c r="X691" t="b">
        <f>COUNTIF(tbl_vendors[Vendor_Name],tbl_vendors[[#This Row],[Vendor_Name]])&gt;1</f>
        <v>0</v>
      </c>
      <c r="Y691" s="14" cm="1">
        <f t="array" aca="1" ref="Y691" ca="1">IFERROR(SUM(L691:X691*1),4)</f>
        <v>0</v>
      </c>
      <c r="Z691" t="str">
        <f ca="1">IF(tbl_vendors[[#This Row],[error_count]]&gt;0,"FAIL","PASS")</f>
        <v>PASS</v>
      </c>
    </row>
    <row r="692" spans="1:26" x14ac:dyDescent="0.3">
      <c r="A692" t="s">
        <v>2770</v>
      </c>
      <c r="B692" t="s">
        <v>2771</v>
      </c>
      <c r="C692" t="s">
        <v>66</v>
      </c>
      <c r="D692" t="s">
        <v>2772</v>
      </c>
      <c r="E692" t="s">
        <v>67</v>
      </c>
      <c r="F692" t="s">
        <v>32</v>
      </c>
      <c r="G692" t="s">
        <v>2773</v>
      </c>
      <c r="H692" t="s">
        <v>25</v>
      </c>
      <c r="I692" t="s">
        <v>26</v>
      </c>
      <c r="J692" s="1">
        <v>45152</v>
      </c>
      <c r="K692" s="1">
        <v>45656</v>
      </c>
      <c r="L692" t="b">
        <f>COUNTIF(tbl_vendors[Vendor_ID],tbl_vendors[[#This Row],[Vendor_ID]])&gt;1</f>
        <v>0</v>
      </c>
      <c r="M692" t="b">
        <f>ISBLANK(tbl_vendors[[#This Row],[Vendor_ID]])</f>
        <v>0</v>
      </c>
      <c r="N692" t="b">
        <f>LEN(TRIM(tbl_vendors[[#This Row],[Vendor_Name]]))=0</f>
        <v>0</v>
      </c>
      <c r="O692" t="b">
        <f>LEN(TRIM(tbl_vendors[[#This Row],[Email]]))=0</f>
        <v>0</v>
      </c>
      <c r="P692" t="b">
        <f>OR(ISERROR(FIND("@",tbl_vendors[[#This Row],[Email]])),ISERROR(FIND(".",tbl_vendors[[#This Row],[Email]])))</f>
        <v>0</v>
      </c>
      <c r="Q692" t="b">
        <f>ISNA(MATCH(tbl_vendors[[#This Row],[Country]],tbl_country[country],0))</f>
        <v>0</v>
      </c>
      <c r="R692" t="b">
        <f>ISNA(MATCH(tbl_vendors[[#This Row],[Currency]],tbl_country[currency],0))</f>
        <v>0</v>
      </c>
      <c r="S692" t="b">
        <f>_xlfn.XLOOKUP(tbl_vendors[[#This Row],[Country]],tbl_country[country],tbl_country[currency],"NotFound")&lt;&gt;tbl_vendors[[#This Row],[Currency]]</f>
        <v>0</v>
      </c>
      <c r="T692" t="b">
        <f>ISNA(MATCH(tbl_vendors[[#This Row],[Payment_Terms]],tbl_payment_terms[Payment_Terms],0))</f>
        <v>0</v>
      </c>
      <c r="U692" t="b">
        <f>ISNA(MATCH(tbl_vendors[[#This Row],[Status]],tbl_status[valid_status]))</f>
        <v>0</v>
      </c>
      <c r="V692" t="b">
        <f ca="1">tbl_vendors[[#This Row],[Created_Date]]&gt;TODAY()</f>
        <v>0</v>
      </c>
      <c r="W692" t="b">
        <f>tbl_vendors[[#This Row],[Updated_Date]]&lt;tbl_vendors[[#This Row],[Created_Date]]</f>
        <v>0</v>
      </c>
      <c r="X692" t="b">
        <f>COUNTIF(tbl_vendors[Vendor_Name],tbl_vendors[[#This Row],[Vendor_Name]])&gt;1</f>
        <v>0</v>
      </c>
      <c r="Y692" s="14" cm="1">
        <f t="array" aca="1" ref="Y692" ca="1">IFERROR(SUM(L692:X692*1),4)</f>
        <v>0</v>
      </c>
      <c r="Z692" t="str">
        <f ca="1">IF(tbl_vendors[[#This Row],[error_count]]&gt;0,"FAIL","PASS")</f>
        <v>PASS</v>
      </c>
    </row>
    <row r="693" spans="1:26" x14ac:dyDescent="0.3">
      <c r="A693" t="s">
        <v>2774</v>
      </c>
      <c r="B693" t="s">
        <v>2775</v>
      </c>
      <c r="C693" t="s">
        <v>100</v>
      </c>
      <c r="D693" t="s">
        <v>2776</v>
      </c>
      <c r="F693" t="s">
        <v>75</v>
      </c>
      <c r="G693" t="s">
        <v>2777</v>
      </c>
      <c r="H693" t="s">
        <v>47</v>
      </c>
      <c r="I693" t="s">
        <v>53</v>
      </c>
      <c r="J693" s="1">
        <v>44647</v>
      </c>
      <c r="K693" s="1">
        <v>45225</v>
      </c>
      <c r="L693" t="b">
        <f>COUNTIF(tbl_vendors[Vendor_ID],tbl_vendors[[#This Row],[Vendor_ID]])&gt;1</f>
        <v>0</v>
      </c>
      <c r="M693" t="b">
        <f>ISBLANK(tbl_vendors[[#This Row],[Vendor_ID]])</f>
        <v>0</v>
      </c>
      <c r="N693" t="b">
        <f>LEN(TRIM(tbl_vendors[[#This Row],[Vendor_Name]]))=0</f>
        <v>0</v>
      </c>
      <c r="O693" t="b">
        <f>LEN(TRIM(tbl_vendors[[#This Row],[Email]]))=0</f>
        <v>0</v>
      </c>
      <c r="P693" t="b">
        <f>OR(ISERROR(FIND("@",tbl_vendors[[#This Row],[Email]])),ISERROR(FIND(".",tbl_vendors[[#This Row],[Email]])))</f>
        <v>0</v>
      </c>
      <c r="Q693" t="b">
        <f>ISNA(MATCH(tbl_vendors[[#This Row],[Country]],tbl_country[country],0))</f>
        <v>0</v>
      </c>
      <c r="R693" t="b">
        <f>ISNA(MATCH(tbl_vendors[[#This Row],[Currency]],tbl_country[currency],0))</f>
        <v>1</v>
      </c>
      <c r="S693" t="b">
        <f>_xlfn.XLOOKUP(tbl_vendors[[#This Row],[Country]],tbl_country[country],tbl_country[currency],"NotFound")&lt;&gt;tbl_vendors[[#This Row],[Currency]]</f>
        <v>1</v>
      </c>
      <c r="T693" t="b">
        <f>ISNA(MATCH(tbl_vendors[[#This Row],[Payment_Terms]],tbl_payment_terms[Payment_Terms],0))</f>
        <v>0</v>
      </c>
      <c r="U693" t="b">
        <f>ISNA(MATCH(tbl_vendors[[#This Row],[Status]],tbl_status[valid_status]))</f>
        <v>1</v>
      </c>
      <c r="V693" t="b">
        <f ca="1">tbl_vendors[[#This Row],[Created_Date]]&gt;TODAY()</f>
        <v>0</v>
      </c>
      <c r="W693" t="b">
        <f>tbl_vendors[[#This Row],[Updated_Date]]&lt;tbl_vendors[[#This Row],[Created_Date]]</f>
        <v>0</v>
      </c>
      <c r="X693" t="b">
        <f>COUNTIF(tbl_vendors[Vendor_Name],tbl_vendors[[#This Row],[Vendor_Name]])&gt;1</f>
        <v>0</v>
      </c>
      <c r="Y693" s="14" cm="1">
        <f t="array" aca="1" ref="Y693" ca="1">IFERROR(SUM(L693:X693*1),4)</f>
        <v>3</v>
      </c>
      <c r="Z693" t="str">
        <f ca="1">IF(tbl_vendors[[#This Row],[error_count]]&gt;0,"FAIL","PASS")</f>
        <v>FAIL</v>
      </c>
    </row>
    <row r="694" spans="1:26" x14ac:dyDescent="0.3">
      <c r="A694" t="s">
        <v>2778</v>
      </c>
      <c r="B694" t="s">
        <v>2779</v>
      </c>
      <c r="C694" t="s">
        <v>153</v>
      </c>
      <c r="D694" t="s">
        <v>2780</v>
      </c>
      <c r="E694" t="s">
        <v>155</v>
      </c>
      <c r="F694" t="s">
        <v>16</v>
      </c>
      <c r="G694" t="s">
        <v>2781</v>
      </c>
      <c r="H694" t="s">
        <v>52</v>
      </c>
      <c r="I694" t="s">
        <v>26</v>
      </c>
      <c r="J694" s="1">
        <v>45207</v>
      </c>
      <c r="K694" s="1">
        <v>45640</v>
      </c>
      <c r="L694" t="b">
        <f>COUNTIF(tbl_vendors[Vendor_ID],tbl_vendors[[#This Row],[Vendor_ID]])&gt;1</f>
        <v>0</v>
      </c>
      <c r="M694" t="b">
        <f>ISBLANK(tbl_vendors[[#This Row],[Vendor_ID]])</f>
        <v>0</v>
      </c>
      <c r="N694" t="b">
        <f>LEN(TRIM(tbl_vendors[[#This Row],[Vendor_Name]]))=0</f>
        <v>0</v>
      </c>
      <c r="O694" t="b">
        <f>LEN(TRIM(tbl_vendors[[#This Row],[Email]]))=0</f>
        <v>0</v>
      </c>
      <c r="P694" t="b">
        <f>OR(ISERROR(FIND("@",tbl_vendors[[#This Row],[Email]])),ISERROR(FIND(".",tbl_vendors[[#This Row],[Email]])))</f>
        <v>0</v>
      </c>
      <c r="Q694" t="b">
        <f>ISNA(MATCH(tbl_vendors[[#This Row],[Country]],tbl_country[country],0))</f>
        <v>0</v>
      </c>
      <c r="R694" t="b">
        <f>ISNA(MATCH(tbl_vendors[[#This Row],[Currency]],tbl_country[currency],0))</f>
        <v>0</v>
      </c>
      <c r="S694" t="b">
        <f>_xlfn.XLOOKUP(tbl_vendors[[#This Row],[Country]],tbl_country[country],tbl_country[currency],"NotFound")&lt;&gt;tbl_vendors[[#This Row],[Currency]]</f>
        <v>0</v>
      </c>
      <c r="T694" t="b">
        <f>ISNA(MATCH(tbl_vendors[[#This Row],[Payment_Terms]],tbl_payment_terms[Payment_Terms],0))</f>
        <v>0</v>
      </c>
      <c r="U694" t="b">
        <f>ISNA(MATCH(tbl_vendors[[#This Row],[Status]],tbl_status[valid_status]))</f>
        <v>0</v>
      </c>
      <c r="V694" t="b">
        <f ca="1">tbl_vendors[[#This Row],[Created_Date]]&gt;TODAY()</f>
        <v>0</v>
      </c>
      <c r="W694" t="b">
        <f>tbl_vendors[[#This Row],[Updated_Date]]&lt;tbl_vendors[[#This Row],[Created_Date]]</f>
        <v>0</v>
      </c>
      <c r="X694" t="b">
        <f>COUNTIF(tbl_vendors[Vendor_Name],tbl_vendors[[#This Row],[Vendor_Name]])&gt;1</f>
        <v>0</v>
      </c>
      <c r="Y694" s="14" cm="1">
        <f t="array" aca="1" ref="Y694" ca="1">IFERROR(SUM(L694:X694*1),4)</f>
        <v>0</v>
      </c>
      <c r="Z694" t="str">
        <f ca="1">IF(tbl_vendors[[#This Row],[error_count]]&gt;0,"FAIL","PASS")</f>
        <v>PASS</v>
      </c>
    </row>
    <row r="695" spans="1:26" x14ac:dyDescent="0.3">
      <c r="A695" t="s">
        <v>2782</v>
      </c>
      <c r="B695" t="s">
        <v>2783</v>
      </c>
      <c r="C695" t="s">
        <v>66</v>
      </c>
      <c r="D695" t="s">
        <v>2784</v>
      </c>
      <c r="E695" t="s">
        <v>67</v>
      </c>
      <c r="F695" t="s">
        <v>32</v>
      </c>
      <c r="G695" t="s">
        <v>2785</v>
      </c>
      <c r="H695" t="s">
        <v>34</v>
      </c>
      <c r="I695" t="s">
        <v>19</v>
      </c>
      <c r="J695" s="1">
        <v>45457</v>
      </c>
      <c r="K695" s="1">
        <v>45619</v>
      </c>
      <c r="L695" t="b">
        <f>COUNTIF(tbl_vendors[Vendor_ID],tbl_vendors[[#This Row],[Vendor_ID]])&gt;1</f>
        <v>0</v>
      </c>
      <c r="M695" t="b">
        <f>ISBLANK(tbl_vendors[[#This Row],[Vendor_ID]])</f>
        <v>0</v>
      </c>
      <c r="N695" t="b">
        <f>LEN(TRIM(tbl_vendors[[#This Row],[Vendor_Name]]))=0</f>
        <v>0</v>
      </c>
      <c r="O695" t="b">
        <f>LEN(TRIM(tbl_vendors[[#This Row],[Email]]))=0</f>
        <v>0</v>
      </c>
      <c r="P695" t="b">
        <f>OR(ISERROR(FIND("@",tbl_vendors[[#This Row],[Email]])),ISERROR(FIND(".",tbl_vendors[[#This Row],[Email]])))</f>
        <v>0</v>
      </c>
      <c r="Q695" t="b">
        <f>ISNA(MATCH(tbl_vendors[[#This Row],[Country]],tbl_country[country],0))</f>
        <v>0</v>
      </c>
      <c r="R695" t="b">
        <f>ISNA(MATCH(tbl_vendors[[#This Row],[Currency]],tbl_country[currency],0))</f>
        <v>0</v>
      </c>
      <c r="S695" t="b">
        <f>_xlfn.XLOOKUP(tbl_vendors[[#This Row],[Country]],tbl_country[country],tbl_country[currency],"NotFound")&lt;&gt;tbl_vendors[[#This Row],[Currency]]</f>
        <v>0</v>
      </c>
      <c r="T695" t="b">
        <f>ISNA(MATCH(tbl_vendors[[#This Row],[Payment_Terms]],tbl_payment_terms[Payment_Terms],0))</f>
        <v>0</v>
      </c>
      <c r="U695" t="b">
        <f>ISNA(MATCH(tbl_vendors[[#This Row],[Status]],tbl_status[valid_status]))</f>
        <v>0</v>
      </c>
      <c r="V695" t="b">
        <f ca="1">tbl_vendors[[#This Row],[Created_Date]]&gt;TODAY()</f>
        <v>0</v>
      </c>
      <c r="W695" t="b">
        <f>tbl_vendors[[#This Row],[Updated_Date]]&lt;tbl_vendors[[#This Row],[Created_Date]]</f>
        <v>0</v>
      </c>
      <c r="X695" t="b">
        <f>COUNTIF(tbl_vendors[Vendor_Name],tbl_vendors[[#This Row],[Vendor_Name]])&gt;1</f>
        <v>1</v>
      </c>
      <c r="Y695" s="14" cm="1">
        <f t="array" aca="1" ref="Y695" ca="1">IFERROR(SUM(L695:X695*1),4)</f>
        <v>1</v>
      </c>
      <c r="Z695" t="str">
        <f ca="1">IF(tbl_vendors[[#This Row],[error_count]]&gt;0,"FAIL","PASS")</f>
        <v>FAIL</v>
      </c>
    </row>
    <row r="696" spans="1:26" x14ac:dyDescent="0.3">
      <c r="A696" t="s">
        <v>2786</v>
      </c>
      <c r="B696" t="s">
        <v>2787</v>
      </c>
      <c r="C696" t="s">
        <v>56</v>
      </c>
      <c r="D696" t="s">
        <v>2788</v>
      </c>
      <c r="E696" t="s">
        <v>58</v>
      </c>
      <c r="F696" t="s">
        <v>16</v>
      </c>
      <c r="G696" t="s">
        <v>2789</v>
      </c>
      <c r="H696" t="s">
        <v>25</v>
      </c>
      <c r="I696" t="s">
        <v>19</v>
      </c>
      <c r="J696" s="1">
        <v>44815</v>
      </c>
      <c r="K696" s="1">
        <v>45258</v>
      </c>
      <c r="L696" t="b">
        <f>COUNTIF(tbl_vendors[Vendor_ID],tbl_vendors[[#This Row],[Vendor_ID]])&gt;1</f>
        <v>0</v>
      </c>
      <c r="M696" t="b">
        <f>ISBLANK(tbl_vendors[[#This Row],[Vendor_ID]])</f>
        <v>0</v>
      </c>
      <c r="N696" t="b">
        <f>LEN(TRIM(tbl_vendors[[#This Row],[Vendor_Name]]))=0</f>
        <v>0</v>
      </c>
      <c r="O696" t="b">
        <f>LEN(TRIM(tbl_vendors[[#This Row],[Email]]))=0</f>
        <v>0</v>
      </c>
      <c r="P696" t="b">
        <f>OR(ISERROR(FIND("@",tbl_vendors[[#This Row],[Email]])),ISERROR(FIND(".",tbl_vendors[[#This Row],[Email]])))</f>
        <v>0</v>
      </c>
      <c r="Q696" t="b">
        <f>ISNA(MATCH(tbl_vendors[[#This Row],[Country]],tbl_country[country],0))</f>
        <v>0</v>
      </c>
      <c r="R696" t="b">
        <f>ISNA(MATCH(tbl_vendors[[#This Row],[Currency]],tbl_country[currency],0))</f>
        <v>0</v>
      </c>
      <c r="S696" t="b">
        <f>_xlfn.XLOOKUP(tbl_vendors[[#This Row],[Country]],tbl_country[country],tbl_country[currency],"NotFound")&lt;&gt;tbl_vendors[[#This Row],[Currency]]</f>
        <v>0</v>
      </c>
      <c r="T696" t="b">
        <f>ISNA(MATCH(tbl_vendors[[#This Row],[Payment_Terms]],tbl_payment_terms[Payment_Terms],0))</f>
        <v>0</v>
      </c>
      <c r="U696" t="b">
        <f>ISNA(MATCH(tbl_vendors[[#This Row],[Status]],tbl_status[valid_status]))</f>
        <v>0</v>
      </c>
      <c r="V696" t="b">
        <f ca="1">tbl_vendors[[#This Row],[Created_Date]]&gt;TODAY()</f>
        <v>0</v>
      </c>
      <c r="W696" t="b">
        <f>tbl_vendors[[#This Row],[Updated_Date]]&lt;tbl_vendors[[#This Row],[Created_Date]]</f>
        <v>0</v>
      </c>
      <c r="X696" t="b">
        <f>COUNTIF(tbl_vendors[Vendor_Name],tbl_vendors[[#This Row],[Vendor_Name]])&gt;1</f>
        <v>0</v>
      </c>
      <c r="Y696" s="14" cm="1">
        <f t="array" aca="1" ref="Y696" ca="1">IFERROR(SUM(L696:X696*1),4)</f>
        <v>0</v>
      </c>
      <c r="Z696" t="str">
        <f ca="1">IF(tbl_vendors[[#This Row],[error_count]]&gt;0,"FAIL","PASS")</f>
        <v>PASS</v>
      </c>
    </row>
    <row r="697" spans="1:26" x14ac:dyDescent="0.3">
      <c r="A697" t="s">
        <v>2790</v>
      </c>
      <c r="B697" t="s">
        <v>2791</v>
      </c>
      <c r="C697" t="s">
        <v>100</v>
      </c>
      <c r="D697" t="s">
        <v>2792</v>
      </c>
      <c r="E697" t="s">
        <v>39</v>
      </c>
      <c r="F697" t="s">
        <v>16</v>
      </c>
      <c r="G697" t="s">
        <v>2793</v>
      </c>
      <c r="H697" t="s">
        <v>25</v>
      </c>
      <c r="I697" t="s">
        <v>19</v>
      </c>
      <c r="J697" s="1">
        <v>44842</v>
      </c>
      <c r="K697" s="1">
        <v>45004</v>
      </c>
      <c r="L697" t="b">
        <f>COUNTIF(tbl_vendors[Vendor_ID],tbl_vendors[[#This Row],[Vendor_ID]])&gt;1</f>
        <v>0</v>
      </c>
      <c r="M697" t="b">
        <f>ISBLANK(tbl_vendors[[#This Row],[Vendor_ID]])</f>
        <v>0</v>
      </c>
      <c r="N697" t="b">
        <f>LEN(TRIM(tbl_vendors[[#This Row],[Vendor_Name]]))=0</f>
        <v>0</v>
      </c>
      <c r="O697" t="b">
        <f>LEN(TRIM(tbl_vendors[[#This Row],[Email]]))=0</f>
        <v>0</v>
      </c>
      <c r="P697" t="b">
        <f>OR(ISERROR(FIND("@",tbl_vendors[[#This Row],[Email]])),ISERROR(FIND(".",tbl_vendors[[#This Row],[Email]])))</f>
        <v>0</v>
      </c>
      <c r="Q697" t="b">
        <f>ISNA(MATCH(tbl_vendors[[#This Row],[Country]],tbl_country[country],0))</f>
        <v>0</v>
      </c>
      <c r="R697" t="b">
        <f>ISNA(MATCH(tbl_vendors[[#This Row],[Currency]],tbl_country[currency],0))</f>
        <v>0</v>
      </c>
      <c r="S697" t="b">
        <f>_xlfn.XLOOKUP(tbl_vendors[[#This Row],[Country]],tbl_country[country],tbl_country[currency],"NotFound")&lt;&gt;tbl_vendors[[#This Row],[Currency]]</f>
        <v>0</v>
      </c>
      <c r="T697" t="b">
        <f>ISNA(MATCH(tbl_vendors[[#This Row],[Payment_Terms]],tbl_payment_terms[Payment_Terms],0))</f>
        <v>0</v>
      </c>
      <c r="U697" t="b">
        <f>ISNA(MATCH(tbl_vendors[[#This Row],[Status]],tbl_status[valid_status]))</f>
        <v>0</v>
      </c>
      <c r="V697" t="b">
        <f ca="1">tbl_vendors[[#This Row],[Created_Date]]&gt;TODAY()</f>
        <v>0</v>
      </c>
      <c r="W697" t="b">
        <f>tbl_vendors[[#This Row],[Updated_Date]]&lt;tbl_vendors[[#This Row],[Created_Date]]</f>
        <v>0</v>
      </c>
      <c r="X697" t="b">
        <f>COUNTIF(tbl_vendors[Vendor_Name],tbl_vendors[[#This Row],[Vendor_Name]])&gt;1</f>
        <v>0</v>
      </c>
      <c r="Y697" s="14" cm="1">
        <f t="array" aca="1" ref="Y697" ca="1">IFERROR(SUM(L697:X697*1),4)</f>
        <v>0</v>
      </c>
      <c r="Z697" t="str">
        <f ca="1">IF(tbl_vendors[[#This Row],[error_count]]&gt;0,"FAIL","PASS")</f>
        <v>PASS</v>
      </c>
    </row>
    <row r="698" spans="1:26" x14ac:dyDescent="0.3">
      <c r="A698" t="s">
        <v>2794</v>
      </c>
      <c r="B698" t="s">
        <v>2795</v>
      </c>
      <c r="C698" t="s">
        <v>66</v>
      </c>
      <c r="D698" t="s">
        <v>2796</v>
      </c>
      <c r="E698" t="s">
        <v>67</v>
      </c>
      <c r="F698" t="s">
        <v>23</v>
      </c>
      <c r="G698" t="s">
        <v>2797</v>
      </c>
      <c r="H698" t="s">
        <v>47</v>
      </c>
      <c r="I698" t="s">
        <v>26</v>
      </c>
      <c r="J698" s="1">
        <v>44854</v>
      </c>
      <c r="K698" s="1">
        <v>45420</v>
      </c>
      <c r="L698" t="b">
        <f>COUNTIF(tbl_vendors[Vendor_ID],tbl_vendors[[#This Row],[Vendor_ID]])&gt;1</f>
        <v>0</v>
      </c>
      <c r="M698" t="b">
        <f>ISBLANK(tbl_vendors[[#This Row],[Vendor_ID]])</f>
        <v>0</v>
      </c>
      <c r="N698" t="b">
        <f>LEN(TRIM(tbl_vendors[[#This Row],[Vendor_Name]]))=0</f>
        <v>0</v>
      </c>
      <c r="O698" t="b">
        <f>LEN(TRIM(tbl_vendors[[#This Row],[Email]]))=0</f>
        <v>0</v>
      </c>
      <c r="P698" t="b">
        <f>OR(ISERROR(FIND("@",tbl_vendors[[#This Row],[Email]])),ISERROR(FIND(".",tbl_vendors[[#This Row],[Email]])))</f>
        <v>0</v>
      </c>
      <c r="Q698" t="b">
        <f>ISNA(MATCH(tbl_vendors[[#This Row],[Country]],tbl_country[country],0))</f>
        <v>0</v>
      </c>
      <c r="R698" t="b">
        <f>ISNA(MATCH(tbl_vendors[[#This Row],[Currency]],tbl_country[currency],0))</f>
        <v>0</v>
      </c>
      <c r="S698" t="b">
        <f>_xlfn.XLOOKUP(tbl_vendors[[#This Row],[Country]],tbl_country[country],tbl_country[currency],"NotFound")&lt;&gt;tbl_vendors[[#This Row],[Currency]]</f>
        <v>0</v>
      </c>
      <c r="T698" t="b">
        <f>ISNA(MATCH(tbl_vendors[[#This Row],[Payment_Terms]],tbl_payment_terms[Payment_Terms],0))</f>
        <v>0</v>
      </c>
      <c r="U698" t="b">
        <f>ISNA(MATCH(tbl_vendors[[#This Row],[Status]],tbl_status[valid_status]))</f>
        <v>0</v>
      </c>
      <c r="V698" t="b">
        <f ca="1">tbl_vendors[[#This Row],[Created_Date]]&gt;TODAY()</f>
        <v>0</v>
      </c>
      <c r="W698" t="b">
        <f>tbl_vendors[[#This Row],[Updated_Date]]&lt;tbl_vendors[[#This Row],[Created_Date]]</f>
        <v>0</v>
      </c>
      <c r="X698" t="b">
        <f>COUNTIF(tbl_vendors[Vendor_Name],tbl_vendors[[#This Row],[Vendor_Name]])&gt;1</f>
        <v>0</v>
      </c>
      <c r="Y698" s="14" cm="1">
        <f t="array" aca="1" ref="Y698" ca="1">IFERROR(SUM(L698:X698*1),4)</f>
        <v>0</v>
      </c>
      <c r="Z698" t="str">
        <f ca="1">IF(tbl_vendors[[#This Row],[error_count]]&gt;0,"FAIL","PASS")</f>
        <v>PASS</v>
      </c>
    </row>
    <row r="699" spans="1:26" x14ac:dyDescent="0.3">
      <c r="A699" t="s">
        <v>2798</v>
      </c>
      <c r="B699" t="s">
        <v>2799</v>
      </c>
      <c r="C699" t="s">
        <v>79</v>
      </c>
      <c r="D699" t="s">
        <v>2800</v>
      </c>
      <c r="E699" t="s">
        <v>39</v>
      </c>
      <c r="F699" t="s">
        <v>40</v>
      </c>
      <c r="G699" t="s">
        <v>2801</v>
      </c>
      <c r="H699" t="s">
        <v>42</v>
      </c>
      <c r="I699" t="s">
        <v>53</v>
      </c>
      <c r="J699" s="1">
        <v>44815</v>
      </c>
      <c r="K699" s="1">
        <v>46048</v>
      </c>
      <c r="L699" t="b">
        <f>COUNTIF(tbl_vendors[Vendor_ID],tbl_vendors[[#This Row],[Vendor_ID]])&gt;1</f>
        <v>0</v>
      </c>
      <c r="M699" t="b">
        <f>ISBLANK(tbl_vendors[[#This Row],[Vendor_ID]])</f>
        <v>0</v>
      </c>
      <c r="N699" t="b">
        <f>LEN(TRIM(tbl_vendors[[#This Row],[Vendor_Name]]))=0</f>
        <v>0</v>
      </c>
      <c r="O699" t="b">
        <f>LEN(TRIM(tbl_vendors[[#This Row],[Email]]))=0</f>
        <v>0</v>
      </c>
      <c r="P699" t="b">
        <f>OR(ISERROR(FIND("@",tbl_vendors[[#This Row],[Email]])),ISERROR(FIND(".",tbl_vendors[[#This Row],[Email]])))</f>
        <v>0</v>
      </c>
      <c r="Q699" t="b">
        <f>ISNA(MATCH(tbl_vendors[[#This Row],[Country]],tbl_country[country],0))</f>
        <v>0</v>
      </c>
      <c r="R699" t="b">
        <f>ISNA(MATCH(tbl_vendors[[#This Row],[Currency]],tbl_country[currency],0))</f>
        <v>0</v>
      </c>
      <c r="S699" t="b">
        <f>_xlfn.XLOOKUP(tbl_vendors[[#This Row],[Country]],tbl_country[country],tbl_country[currency],"NotFound")&lt;&gt;tbl_vendors[[#This Row],[Currency]]</f>
        <v>0</v>
      </c>
      <c r="T699" t="b">
        <f>ISNA(MATCH(tbl_vendors[[#This Row],[Payment_Terms]],tbl_payment_terms[Payment_Terms],0))</f>
        <v>0</v>
      </c>
      <c r="U699" t="b">
        <f>ISNA(MATCH(tbl_vendors[[#This Row],[Status]],tbl_status[valid_status]))</f>
        <v>1</v>
      </c>
      <c r="V699" t="b">
        <f ca="1">tbl_vendors[[#This Row],[Created_Date]]&gt;TODAY()</f>
        <v>0</v>
      </c>
      <c r="W699" t="b">
        <f>tbl_vendors[[#This Row],[Updated_Date]]&lt;tbl_vendors[[#This Row],[Created_Date]]</f>
        <v>0</v>
      </c>
      <c r="X699" t="b">
        <f>COUNTIF(tbl_vendors[Vendor_Name],tbl_vendors[[#This Row],[Vendor_Name]])&gt;1</f>
        <v>1</v>
      </c>
      <c r="Y699" s="14" cm="1">
        <f t="array" aca="1" ref="Y699" ca="1">IFERROR(SUM(L699:X699*1),4)</f>
        <v>2</v>
      </c>
      <c r="Z699" t="str">
        <f ca="1">IF(tbl_vendors[[#This Row],[error_count]]&gt;0,"FAIL","PASS")</f>
        <v>FAIL</v>
      </c>
    </row>
    <row r="700" spans="1:26" x14ac:dyDescent="0.3">
      <c r="A700" t="s">
        <v>2802</v>
      </c>
      <c r="B700" t="s">
        <v>2803</v>
      </c>
      <c r="C700" t="s">
        <v>56</v>
      </c>
      <c r="D700" t="s">
        <v>2804</v>
      </c>
      <c r="E700" t="s">
        <v>58</v>
      </c>
      <c r="F700" t="s">
        <v>32</v>
      </c>
      <c r="G700" t="s">
        <v>2805</v>
      </c>
      <c r="H700" t="s">
        <v>18</v>
      </c>
      <c r="I700" t="s">
        <v>26</v>
      </c>
      <c r="J700" s="1">
        <v>44788</v>
      </c>
      <c r="K700" s="1">
        <v>45833</v>
      </c>
      <c r="L700" t="b">
        <f>COUNTIF(tbl_vendors[Vendor_ID],tbl_vendors[[#This Row],[Vendor_ID]])&gt;1</f>
        <v>0</v>
      </c>
      <c r="M700" t="b">
        <f>ISBLANK(tbl_vendors[[#This Row],[Vendor_ID]])</f>
        <v>0</v>
      </c>
      <c r="N700" t="b">
        <f>LEN(TRIM(tbl_vendors[[#This Row],[Vendor_Name]]))=0</f>
        <v>0</v>
      </c>
      <c r="O700" t="b">
        <f>LEN(TRIM(tbl_vendors[[#This Row],[Email]]))=0</f>
        <v>0</v>
      </c>
      <c r="P700" t="b">
        <f>OR(ISERROR(FIND("@",tbl_vendors[[#This Row],[Email]])),ISERROR(FIND(".",tbl_vendors[[#This Row],[Email]])))</f>
        <v>0</v>
      </c>
      <c r="Q700" t="b">
        <f>ISNA(MATCH(tbl_vendors[[#This Row],[Country]],tbl_country[country],0))</f>
        <v>0</v>
      </c>
      <c r="R700" t="b">
        <f>ISNA(MATCH(tbl_vendors[[#This Row],[Currency]],tbl_country[currency],0))</f>
        <v>0</v>
      </c>
      <c r="S700" t="b">
        <f>_xlfn.XLOOKUP(tbl_vendors[[#This Row],[Country]],tbl_country[country],tbl_country[currency],"NotFound")&lt;&gt;tbl_vendors[[#This Row],[Currency]]</f>
        <v>0</v>
      </c>
      <c r="T700" t="b">
        <f>ISNA(MATCH(tbl_vendors[[#This Row],[Payment_Terms]],tbl_payment_terms[Payment_Terms],0))</f>
        <v>0</v>
      </c>
      <c r="U700" t="b">
        <f>ISNA(MATCH(tbl_vendors[[#This Row],[Status]],tbl_status[valid_status]))</f>
        <v>0</v>
      </c>
      <c r="V700" t="b">
        <f ca="1">tbl_vendors[[#This Row],[Created_Date]]&gt;TODAY()</f>
        <v>0</v>
      </c>
      <c r="W700" t="b">
        <f>tbl_vendors[[#This Row],[Updated_Date]]&lt;tbl_vendors[[#This Row],[Created_Date]]</f>
        <v>0</v>
      </c>
      <c r="X700" t="b">
        <f>COUNTIF(tbl_vendors[Vendor_Name],tbl_vendors[[#This Row],[Vendor_Name]])&gt;1</f>
        <v>0</v>
      </c>
      <c r="Y700" s="14" cm="1">
        <f t="array" aca="1" ref="Y700" ca="1">IFERROR(SUM(L700:X700*1),4)</f>
        <v>0</v>
      </c>
      <c r="Z700" t="str">
        <f ca="1">IF(tbl_vendors[[#This Row],[error_count]]&gt;0,"FAIL","PASS")</f>
        <v>PASS</v>
      </c>
    </row>
    <row r="701" spans="1:26" x14ac:dyDescent="0.3">
      <c r="A701" t="s">
        <v>2806</v>
      </c>
      <c r="B701" t="s">
        <v>2807</v>
      </c>
      <c r="C701" t="s">
        <v>72</v>
      </c>
      <c r="D701" t="s">
        <v>2808</v>
      </c>
      <c r="E701" t="s">
        <v>74</v>
      </c>
      <c r="F701" t="s">
        <v>32</v>
      </c>
      <c r="G701" t="s">
        <v>2809</v>
      </c>
      <c r="H701" t="s">
        <v>34</v>
      </c>
      <c r="I701" t="s">
        <v>53</v>
      </c>
      <c r="J701" s="1">
        <v>45896</v>
      </c>
      <c r="K701" s="1">
        <v>46069</v>
      </c>
      <c r="L701" t="b">
        <f>COUNTIF(tbl_vendors[Vendor_ID],tbl_vendors[[#This Row],[Vendor_ID]])&gt;1</f>
        <v>0</v>
      </c>
      <c r="M701" t="b">
        <f>ISBLANK(tbl_vendors[[#This Row],[Vendor_ID]])</f>
        <v>0</v>
      </c>
      <c r="N701" t="b">
        <f>LEN(TRIM(tbl_vendors[[#This Row],[Vendor_Name]]))=0</f>
        <v>0</v>
      </c>
      <c r="O701" t="b">
        <f>LEN(TRIM(tbl_vendors[[#This Row],[Email]]))=0</f>
        <v>0</v>
      </c>
      <c r="P701" t="b">
        <f>OR(ISERROR(FIND("@",tbl_vendors[[#This Row],[Email]])),ISERROR(FIND(".",tbl_vendors[[#This Row],[Email]])))</f>
        <v>0</v>
      </c>
      <c r="Q701" t="b">
        <f>ISNA(MATCH(tbl_vendors[[#This Row],[Country]],tbl_country[country],0))</f>
        <v>0</v>
      </c>
      <c r="R701" t="b">
        <f>ISNA(MATCH(tbl_vendors[[#This Row],[Currency]],tbl_country[currency],0))</f>
        <v>1</v>
      </c>
      <c r="S701" t="b">
        <f>_xlfn.XLOOKUP(tbl_vendors[[#This Row],[Country]],tbl_country[country],tbl_country[currency],"NotFound")&lt;&gt;tbl_vendors[[#This Row],[Currency]]</f>
        <v>1</v>
      </c>
      <c r="T701" t="b">
        <f>ISNA(MATCH(tbl_vendors[[#This Row],[Payment_Terms]],tbl_payment_terms[Payment_Terms],0))</f>
        <v>0</v>
      </c>
      <c r="U701" t="b">
        <f>ISNA(MATCH(tbl_vendors[[#This Row],[Status]],tbl_status[valid_status]))</f>
        <v>1</v>
      </c>
      <c r="V701" t="b">
        <f ca="1">tbl_vendors[[#This Row],[Created_Date]]&gt;TODAY()</f>
        <v>0</v>
      </c>
      <c r="W701" t="b">
        <f>tbl_vendors[[#This Row],[Updated_Date]]&lt;tbl_vendors[[#This Row],[Created_Date]]</f>
        <v>0</v>
      </c>
      <c r="X701" t="b">
        <f>COUNTIF(tbl_vendors[Vendor_Name],tbl_vendors[[#This Row],[Vendor_Name]])&gt;1</f>
        <v>0</v>
      </c>
      <c r="Y701" s="14" cm="1">
        <f t="array" aca="1" ref="Y701" ca="1">IFERROR(SUM(L701:X701*1),4)</f>
        <v>3</v>
      </c>
      <c r="Z701" t="str">
        <f ca="1">IF(tbl_vendors[[#This Row],[error_count]]&gt;0,"FAIL","PASS")</f>
        <v>FAIL</v>
      </c>
    </row>
    <row r="702" spans="1:26" x14ac:dyDescent="0.3">
      <c r="A702" t="s">
        <v>2810</v>
      </c>
      <c r="B702" t="s">
        <v>2811</v>
      </c>
      <c r="C702" t="s">
        <v>153</v>
      </c>
      <c r="D702" t="s">
        <v>2812</v>
      </c>
      <c r="E702" t="s">
        <v>155</v>
      </c>
      <c r="F702" t="s">
        <v>32</v>
      </c>
      <c r="G702" t="s">
        <v>2813</v>
      </c>
      <c r="H702" t="s">
        <v>47</v>
      </c>
      <c r="I702" t="s">
        <v>19</v>
      </c>
      <c r="J702" s="1">
        <v>45235</v>
      </c>
      <c r="K702" s="1">
        <v>45890</v>
      </c>
      <c r="L702" t="b">
        <f>COUNTIF(tbl_vendors[Vendor_ID],tbl_vendors[[#This Row],[Vendor_ID]])&gt;1</f>
        <v>0</v>
      </c>
      <c r="M702" t="b">
        <f>ISBLANK(tbl_vendors[[#This Row],[Vendor_ID]])</f>
        <v>0</v>
      </c>
      <c r="N702" t="b">
        <f>LEN(TRIM(tbl_vendors[[#This Row],[Vendor_Name]]))=0</f>
        <v>0</v>
      </c>
      <c r="O702" t="b">
        <f>LEN(TRIM(tbl_vendors[[#This Row],[Email]]))=0</f>
        <v>0</v>
      </c>
      <c r="P702" t="b">
        <f>OR(ISERROR(FIND("@",tbl_vendors[[#This Row],[Email]])),ISERROR(FIND(".",tbl_vendors[[#This Row],[Email]])))</f>
        <v>0</v>
      </c>
      <c r="Q702" t="b">
        <f>ISNA(MATCH(tbl_vendors[[#This Row],[Country]],tbl_country[country],0))</f>
        <v>0</v>
      </c>
      <c r="R702" t="b">
        <f>ISNA(MATCH(tbl_vendors[[#This Row],[Currency]],tbl_country[currency],0))</f>
        <v>0</v>
      </c>
      <c r="S702" t="b">
        <f>_xlfn.XLOOKUP(tbl_vendors[[#This Row],[Country]],tbl_country[country],tbl_country[currency],"NotFound")&lt;&gt;tbl_vendors[[#This Row],[Currency]]</f>
        <v>0</v>
      </c>
      <c r="T702" t="b">
        <f>ISNA(MATCH(tbl_vendors[[#This Row],[Payment_Terms]],tbl_payment_terms[Payment_Terms],0))</f>
        <v>0</v>
      </c>
      <c r="U702" t="b">
        <f>ISNA(MATCH(tbl_vendors[[#This Row],[Status]],tbl_status[valid_status]))</f>
        <v>0</v>
      </c>
      <c r="V702" t="b">
        <f ca="1">tbl_vendors[[#This Row],[Created_Date]]&gt;TODAY()</f>
        <v>0</v>
      </c>
      <c r="W702" t="b">
        <f>tbl_vendors[[#This Row],[Updated_Date]]&lt;tbl_vendors[[#This Row],[Created_Date]]</f>
        <v>0</v>
      </c>
      <c r="X702" t="b">
        <f>COUNTIF(tbl_vendors[Vendor_Name],tbl_vendors[[#This Row],[Vendor_Name]])&gt;1</f>
        <v>0</v>
      </c>
      <c r="Y702" s="14" cm="1">
        <f t="array" aca="1" ref="Y702" ca="1">IFERROR(SUM(L702:X702*1),4)</f>
        <v>0</v>
      </c>
      <c r="Z702" t="str">
        <f ca="1">IF(tbl_vendors[[#This Row],[error_count]]&gt;0,"FAIL","PASS")</f>
        <v>PASS</v>
      </c>
    </row>
    <row r="703" spans="1:26" x14ac:dyDescent="0.3">
      <c r="A703" t="s">
        <v>2814</v>
      </c>
      <c r="B703" t="s">
        <v>2815</v>
      </c>
      <c r="C703" t="s">
        <v>13</v>
      </c>
      <c r="D703" t="s">
        <v>2816</v>
      </c>
      <c r="E703" t="s">
        <v>15</v>
      </c>
      <c r="F703" t="s">
        <v>16</v>
      </c>
      <c r="G703" t="s">
        <v>2817</v>
      </c>
      <c r="H703" t="s">
        <v>69</v>
      </c>
      <c r="I703" t="s">
        <v>53</v>
      </c>
      <c r="J703" s="1">
        <v>44983</v>
      </c>
      <c r="K703" s="1">
        <v>46192</v>
      </c>
      <c r="L703" t="b">
        <f>COUNTIF(tbl_vendors[Vendor_ID],tbl_vendors[[#This Row],[Vendor_ID]])&gt;1</f>
        <v>0</v>
      </c>
      <c r="M703" t="b">
        <f>ISBLANK(tbl_vendors[[#This Row],[Vendor_ID]])</f>
        <v>0</v>
      </c>
      <c r="N703" t="b">
        <f>LEN(TRIM(tbl_vendors[[#This Row],[Vendor_Name]]))=0</f>
        <v>0</v>
      </c>
      <c r="O703" t="b">
        <f>LEN(TRIM(tbl_vendors[[#This Row],[Email]]))=0</f>
        <v>0</v>
      </c>
      <c r="P703" t="b">
        <f>OR(ISERROR(FIND("@",tbl_vendors[[#This Row],[Email]])),ISERROR(FIND(".",tbl_vendors[[#This Row],[Email]])))</f>
        <v>0</v>
      </c>
      <c r="Q703" t="b">
        <f>ISNA(MATCH(tbl_vendors[[#This Row],[Country]],tbl_country[country],0))</f>
        <v>0</v>
      </c>
      <c r="R703" t="b">
        <f>ISNA(MATCH(tbl_vendors[[#This Row],[Currency]],tbl_country[currency],0))</f>
        <v>1</v>
      </c>
      <c r="S703" t="b">
        <f>_xlfn.XLOOKUP(tbl_vendors[[#This Row],[Country]],tbl_country[country],tbl_country[currency],"NotFound")&lt;&gt;tbl_vendors[[#This Row],[Currency]]</f>
        <v>1</v>
      </c>
      <c r="T703" t="b">
        <f>ISNA(MATCH(tbl_vendors[[#This Row],[Payment_Terms]],tbl_payment_terms[Payment_Terms],0))</f>
        <v>0</v>
      </c>
      <c r="U703" t="b">
        <f>ISNA(MATCH(tbl_vendors[[#This Row],[Status]],tbl_status[valid_status]))</f>
        <v>1</v>
      </c>
      <c r="V703" t="b">
        <f ca="1">tbl_vendors[[#This Row],[Created_Date]]&gt;TODAY()</f>
        <v>0</v>
      </c>
      <c r="W703" t="b">
        <f>tbl_vendors[[#This Row],[Updated_Date]]&lt;tbl_vendors[[#This Row],[Created_Date]]</f>
        <v>0</v>
      </c>
      <c r="X703" t="b">
        <f>COUNTIF(tbl_vendors[Vendor_Name],tbl_vendors[[#This Row],[Vendor_Name]])&gt;1</f>
        <v>0</v>
      </c>
      <c r="Y703" s="14" cm="1">
        <f t="array" aca="1" ref="Y703" ca="1">IFERROR(SUM(L703:X703*1),4)</f>
        <v>3</v>
      </c>
      <c r="Z703" t="str">
        <f ca="1">IF(tbl_vendors[[#This Row],[error_count]]&gt;0,"FAIL","PASS")</f>
        <v>FAIL</v>
      </c>
    </row>
    <row r="704" spans="1:26" x14ac:dyDescent="0.3">
      <c r="A704" t="s">
        <v>2818</v>
      </c>
      <c r="B704" t="s">
        <v>2819</v>
      </c>
      <c r="C704" t="s">
        <v>72</v>
      </c>
      <c r="D704" t="s">
        <v>2820</v>
      </c>
      <c r="E704" t="s">
        <v>74</v>
      </c>
      <c r="F704" t="s">
        <v>75</v>
      </c>
      <c r="G704" t="s">
        <v>2821</v>
      </c>
      <c r="H704" t="s">
        <v>18</v>
      </c>
      <c r="I704" t="s">
        <v>26</v>
      </c>
      <c r="J704" s="1">
        <v>45010</v>
      </c>
      <c r="K704" s="1">
        <v>45746</v>
      </c>
      <c r="L704" t="b">
        <f>COUNTIF(tbl_vendors[Vendor_ID],tbl_vendors[[#This Row],[Vendor_ID]])&gt;1</f>
        <v>0</v>
      </c>
      <c r="M704" t="b">
        <f>ISBLANK(tbl_vendors[[#This Row],[Vendor_ID]])</f>
        <v>0</v>
      </c>
      <c r="N704" t="b">
        <f>LEN(TRIM(tbl_vendors[[#This Row],[Vendor_Name]]))=0</f>
        <v>0</v>
      </c>
      <c r="O704" t="b">
        <f>LEN(TRIM(tbl_vendors[[#This Row],[Email]]))=0</f>
        <v>0</v>
      </c>
      <c r="P704" t="b">
        <f>OR(ISERROR(FIND("@",tbl_vendors[[#This Row],[Email]])),ISERROR(FIND(".",tbl_vendors[[#This Row],[Email]])))</f>
        <v>0</v>
      </c>
      <c r="Q704" t="b">
        <f>ISNA(MATCH(tbl_vendors[[#This Row],[Country]],tbl_country[country],0))</f>
        <v>0</v>
      </c>
      <c r="R704" t="b">
        <f>ISNA(MATCH(tbl_vendors[[#This Row],[Currency]],tbl_country[currency],0))</f>
        <v>1</v>
      </c>
      <c r="S704" t="b">
        <f>_xlfn.XLOOKUP(tbl_vendors[[#This Row],[Country]],tbl_country[country],tbl_country[currency],"NotFound")&lt;&gt;tbl_vendors[[#This Row],[Currency]]</f>
        <v>1</v>
      </c>
      <c r="T704" t="b">
        <f>ISNA(MATCH(tbl_vendors[[#This Row],[Payment_Terms]],tbl_payment_terms[Payment_Terms],0))</f>
        <v>0</v>
      </c>
      <c r="U704" t="b">
        <f>ISNA(MATCH(tbl_vendors[[#This Row],[Status]],tbl_status[valid_status]))</f>
        <v>0</v>
      </c>
      <c r="V704" t="b">
        <f ca="1">tbl_vendors[[#This Row],[Created_Date]]&gt;TODAY()</f>
        <v>0</v>
      </c>
      <c r="W704" t="b">
        <f>tbl_vendors[[#This Row],[Updated_Date]]&lt;tbl_vendors[[#This Row],[Created_Date]]</f>
        <v>0</v>
      </c>
      <c r="X704" t="b">
        <f>COUNTIF(tbl_vendors[Vendor_Name],tbl_vendors[[#This Row],[Vendor_Name]])&gt;1</f>
        <v>0</v>
      </c>
      <c r="Y704" s="14" cm="1">
        <f t="array" aca="1" ref="Y704" ca="1">IFERROR(SUM(L704:X704*1),4)</f>
        <v>2</v>
      </c>
      <c r="Z704" t="str">
        <f ca="1">IF(tbl_vendors[[#This Row],[error_count]]&gt;0,"FAIL","PASS")</f>
        <v>FAIL</v>
      </c>
    </row>
    <row r="705" spans="1:26" x14ac:dyDescent="0.3">
      <c r="A705" t="s">
        <v>2822</v>
      </c>
      <c r="B705" t="s">
        <v>2823</v>
      </c>
      <c r="C705" t="s">
        <v>153</v>
      </c>
      <c r="D705" t="s">
        <v>2824</v>
      </c>
      <c r="E705" t="s">
        <v>155</v>
      </c>
      <c r="F705" t="s">
        <v>40</v>
      </c>
      <c r="G705" t="s">
        <v>2825</v>
      </c>
      <c r="H705" t="s">
        <v>42</v>
      </c>
      <c r="I705" t="s">
        <v>19</v>
      </c>
      <c r="J705" s="1">
        <v>45712</v>
      </c>
      <c r="K705" s="1">
        <v>45916</v>
      </c>
      <c r="L705" t="b">
        <f>COUNTIF(tbl_vendors[Vendor_ID],tbl_vendors[[#This Row],[Vendor_ID]])&gt;1</f>
        <v>0</v>
      </c>
      <c r="M705" t="b">
        <f>ISBLANK(tbl_vendors[[#This Row],[Vendor_ID]])</f>
        <v>0</v>
      </c>
      <c r="N705" t="b">
        <f>LEN(TRIM(tbl_vendors[[#This Row],[Vendor_Name]]))=0</f>
        <v>0</v>
      </c>
      <c r="O705" t="b">
        <f>LEN(TRIM(tbl_vendors[[#This Row],[Email]]))=0</f>
        <v>0</v>
      </c>
      <c r="P705" t="b">
        <f>OR(ISERROR(FIND("@",tbl_vendors[[#This Row],[Email]])),ISERROR(FIND(".",tbl_vendors[[#This Row],[Email]])))</f>
        <v>0</v>
      </c>
      <c r="Q705" t="b">
        <f>ISNA(MATCH(tbl_vendors[[#This Row],[Country]],tbl_country[country],0))</f>
        <v>0</v>
      </c>
      <c r="R705" t="b">
        <f>ISNA(MATCH(tbl_vendors[[#This Row],[Currency]],tbl_country[currency],0))</f>
        <v>0</v>
      </c>
      <c r="S705" t="b">
        <f>_xlfn.XLOOKUP(tbl_vendors[[#This Row],[Country]],tbl_country[country],tbl_country[currency],"NotFound")&lt;&gt;tbl_vendors[[#This Row],[Currency]]</f>
        <v>0</v>
      </c>
      <c r="T705" t="b">
        <f>ISNA(MATCH(tbl_vendors[[#This Row],[Payment_Terms]],tbl_payment_terms[Payment_Terms],0))</f>
        <v>0</v>
      </c>
      <c r="U705" t="b">
        <f>ISNA(MATCH(tbl_vendors[[#This Row],[Status]],tbl_status[valid_status]))</f>
        <v>0</v>
      </c>
      <c r="V705" t="b">
        <f ca="1">tbl_vendors[[#This Row],[Created_Date]]&gt;TODAY()</f>
        <v>0</v>
      </c>
      <c r="W705" t="b">
        <f>tbl_vendors[[#This Row],[Updated_Date]]&lt;tbl_vendors[[#This Row],[Created_Date]]</f>
        <v>0</v>
      </c>
      <c r="X705" t="b">
        <f>COUNTIF(tbl_vendors[Vendor_Name],tbl_vendors[[#This Row],[Vendor_Name]])&gt;1</f>
        <v>0</v>
      </c>
      <c r="Y705" s="14" cm="1">
        <f t="array" aca="1" ref="Y705" ca="1">IFERROR(SUM(L705:X705*1),4)</f>
        <v>0</v>
      </c>
      <c r="Z705" t="str">
        <f ca="1">IF(tbl_vendors[[#This Row],[error_count]]&gt;0,"FAIL","PASS")</f>
        <v>PASS</v>
      </c>
    </row>
    <row r="706" spans="1:26" x14ac:dyDescent="0.3">
      <c r="A706" t="s">
        <v>2826</v>
      </c>
      <c r="B706" t="s">
        <v>2827</v>
      </c>
      <c r="C706" t="s">
        <v>66</v>
      </c>
      <c r="D706" t="s">
        <v>2828</v>
      </c>
      <c r="E706" t="s">
        <v>67</v>
      </c>
      <c r="F706" t="s">
        <v>16</v>
      </c>
      <c r="G706" t="s">
        <v>2829</v>
      </c>
      <c r="H706" t="s">
        <v>52</v>
      </c>
      <c r="I706" t="s">
        <v>53</v>
      </c>
      <c r="J706" s="1">
        <v>45539</v>
      </c>
      <c r="K706" s="1">
        <v>45817</v>
      </c>
      <c r="L706" t="b">
        <f>COUNTIF(tbl_vendors[Vendor_ID],tbl_vendors[[#This Row],[Vendor_ID]])&gt;1</f>
        <v>0</v>
      </c>
      <c r="M706" t="b">
        <f>ISBLANK(tbl_vendors[[#This Row],[Vendor_ID]])</f>
        <v>0</v>
      </c>
      <c r="N706" t="b">
        <f>LEN(TRIM(tbl_vendors[[#This Row],[Vendor_Name]]))=0</f>
        <v>0</v>
      </c>
      <c r="O706" t="b">
        <f>LEN(TRIM(tbl_vendors[[#This Row],[Email]]))=0</f>
        <v>0</v>
      </c>
      <c r="P706" t="b">
        <f>OR(ISERROR(FIND("@",tbl_vendors[[#This Row],[Email]])),ISERROR(FIND(".",tbl_vendors[[#This Row],[Email]])))</f>
        <v>0</v>
      </c>
      <c r="Q706" t="b">
        <f>ISNA(MATCH(tbl_vendors[[#This Row],[Country]],tbl_country[country],0))</f>
        <v>0</v>
      </c>
      <c r="R706" t="b">
        <f>ISNA(MATCH(tbl_vendors[[#This Row],[Currency]],tbl_country[currency],0))</f>
        <v>0</v>
      </c>
      <c r="S706" t="b">
        <f>_xlfn.XLOOKUP(tbl_vendors[[#This Row],[Country]],tbl_country[country],tbl_country[currency],"NotFound")&lt;&gt;tbl_vendors[[#This Row],[Currency]]</f>
        <v>0</v>
      </c>
      <c r="T706" t="b">
        <f>ISNA(MATCH(tbl_vendors[[#This Row],[Payment_Terms]],tbl_payment_terms[Payment_Terms],0))</f>
        <v>0</v>
      </c>
      <c r="U706" t="b">
        <f>ISNA(MATCH(tbl_vendors[[#This Row],[Status]],tbl_status[valid_status]))</f>
        <v>1</v>
      </c>
      <c r="V706" t="b">
        <f ca="1">tbl_vendors[[#This Row],[Created_Date]]&gt;TODAY()</f>
        <v>0</v>
      </c>
      <c r="W706" t="b">
        <f>tbl_vendors[[#This Row],[Updated_Date]]&lt;tbl_vendors[[#This Row],[Created_Date]]</f>
        <v>0</v>
      </c>
      <c r="X706" t="b">
        <f>COUNTIF(tbl_vendors[Vendor_Name],tbl_vendors[[#This Row],[Vendor_Name]])&gt;1</f>
        <v>0</v>
      </c>
      <c r="Y706" s="14" cm="1">
        <f t="array" aca="1" ref="Y706" ca="1">IFERROR(SUM(L706:X706*1),4)</f>
        <v>1</v>
      </c>
      <c r="Z706" t="str">
        <f ca="1">IF(tbl_vendors[[#This Row],[error_count]]&gt;0,"FAIL","PASS")</f>
        <v>FAIL</v>
      </c>
    </row>
    <row r="707" spans="1:26" x14ac:dyDescent="0.3">
      <c r="A707" t="s">
        <v>2830</v>
      </c>
      <c r="B707" t="s">
        <v>2831</v>
      </c>
      <c r="C707" t="s">
        <v>56</v>
      </c>
      <c r="D707" t="s">
        <v>2832</v>
      </c>
      <c r="E707" t="s">
        <v>58</v>
      </c>
      <c r="F707" t="s">
        <v>23</v>
      </c>
      <c r="H707" t="s">
        <v>52</v>
      </c>
      <c r="I707" t="s">
        <v>53</v>
      </c>
      <c r="J707" s="1">
        <v>45848</v>
      </c>
      <c r="K707" s="1">
        <v>46098</v>
      </c>
      <c r="L707" t="b">
        <f>COUNTIF(tbl_vendors[Vendor_ID],tbl_vendors[[#This Row],[Vendor_ID]])&gt;1</f>
        <v>0</v>
      </c>
      <c r="M707" t="b">
        <f>ISBLANK(tbl_vendors[[#This Row],[Vendor_ID]])</f>
        <v>0</v>
      </c>
      <c r="N707" t="b">
        <f>LEN(TRIM(tbl_vendors[[#This Row],[Vendor_Name]]))=0</f>
        <v>0</v>
      </c>
      <c r="O707" t="b">
        <f>LEN(TRIM(tbl_vendors[[#This Row],[Email]]))=0</f>
        <v>1</v>
      </c>
      <c r="P707" t="b">
        <f>OR(ISERROR(FIND("@",tbl_vendors[[#This Row],[Email]])),ISERROR(FIND(".",tbl_vendors[[#This Row],[Email]])))</f>
        <v>1</v>
      </c>
      <c r="Q707" t="b">
        <f>ISNA(MATCH(tbl_vendors[[#This Row],[Country]],tbl_country[country],0))</f>
        <v>0</v>
      </c>
      <c r="R707" t="b">
        <f>ISNA(MATCH(tbl_vendors[[#This Row],[Currency]],tbl_country[currency],0))</f>
        <v>0</v>
      </c>
      <c r="S707" t="b">
        <f>_xlfn.XLOOKUP(tbl_vendors[[#This Row],[Country]],tbl_country[country],tbl_country[currency],"NotFound")&lt;&gt;tbl_vendors[[#This Row],[Currency]]</f>
        <v>0</v>
      </c>
      <c r="T707" t="b">
        <f>ISNA(MATCH(tbl_vendors[[#This Row],[Payment_Terms]],tbl_payment_terms[Payment_Terms],0))</f>
        <v>0</v>
      </c>
      <c r="U707" t="b">
        <f>ISNA(MATCH(tbl_vendors[[#This Row],[Status]],tbl_status[valid_status]))</f>
        <v>1</v>
      </c>
      <c r="V707" t="b">
        <f ca="1">tbl_vendors[[#This Row],[Created_Date]]&gt;TODAY()</f>
        <v>0</v>
      </c>
      <c r="W707" t="b">
        <f>tbl_vendors[[#This Row],[Updated_Date]]&lt;tbl_vendors[[#This Row],[Created_Date]]</f>
        <v>0</v>
      </c>
      <c r="X707" t="b">
        <f>COUNTIF(tbl_vendors[Vendor_Name],tbl_vendors[[#This Row],[Vendor_Name]])&gt;1</f>
        <v>0</v>
      </c>
      <c r="Y707" s="14" cm="1">
        <f t="array" aca="1" ref="Y707" ca="1">IFERROR(SUM(L707:X707*1),4)</f>
        <v>3</v>
      </c>
      <c r="Z707" t="str">
        <f ca="1">IF(tbl_vendors[[#This Row],[error_count]]&gt;0,"FAIL","PASS")</f>
        <v>FAIL</v>
      </c>
    </row>
    <row r="708" spans="1:26" x14ac:dyDescent="0.3">
      <c r="A708" t="s">
        <v>2833</v>
      </c>
      <c r="B708" t="s">
        <v>2834</v>
      </c>
      <c r="C708" t="s">
        <v>100</v>
      </c>
      <c r="D708" t="s">
        <v>2835</v>
      </c>
      <c r="E708" t="s">
        <v>39</v>
      </c>
      <c r="F708" t="s">
        <v>23</v>
      </c>
      <c r="G708" t="s">
        <v>2836</v>
      </c>
      <c r="H708" t="s">
        <v>69</v>
      </c>
      <c r="I708" t="s">
        <v>53</v>
      </c>
      <c r="J708" s="1">
        <v>45669</v>
      </c>
      <c r="K708" s="1">
        <v>45846</v>
      </c>
      <c r="L708" t="b">
        <f>COUNTIF(tbl_vendors[Vendor_ID],tbl_vendors[[#This Row],[Vendor_ID]])&gt;1</f>
        <v>0</v>
      </c>
      <c r="M708" t="b">
        <f>ISBLANK(tbl_vendors[[#This Row],[Vendor_ID]])</f>
        <v>0</v>
      </c>
      <c r="N708" t="b">
        <f>LEN(TRIM(tbl_vendors[[#This Row],[Vendor_Name]]))=0</f>
        <v>0</v>
      </c>
      <c r="O708" t="b">
        <f>LEN(TRIM(tbl_vendors[[#This Row],[Email]]))=0</f>
        <v>0</v>
      </c>
      <c r="P708" t="b">
        <f>OR(ISERROR(FIND("@",tbl_vendors[[#This Row],[Email]])),ISERROR(FIND(".",tbl_vendors[[#This Row],[Email]])))</f>
        <v>0</v>
      </c>
      <c r="Q708" t="b">
        <f>ISNA(MATCH(tbl_vendors[[#This Row],[Country]],tbl_country[country],0))</f>
        <v>0</v>
      </c>
      <c r="R708" t="b">
        <f>ISNA(MATCH(tbl_vendors[[#This Row],[Currency]],tbl_country[currency],0))</f>
        <v>0</v>
      </c>
      <c r="S708" t="b">
        <f>_xlfn.XLOOKUP(tbl_vendors[[#This Row],[Country]],tbl_country[country],tbl_country[currency],"NotFound")&lt;&gt;tbl_vendors[[#This Row],[Currency]]</f>
        <v>0</v>
      </c>
      <c r="T708" t="b">
        <f>ISNA(MATCH(tbl_vendors[[#This Row],[Payment_Terms]],tbl_payment_terms[Payment_Terms],0))</f>
        <v>0</v>
      </c>
      <c r="U708" t="b">
        <f>ISNA(MATCH(tbl_vendors[[#This Row],[Status]],tbl_status[valid_status]))</f>
        <v>1</v>
      </c>
      <c r="V708" t="b">
        <f ca="1">tbl_vendors[[#This Row],[Created_Date]]&gt;TODAY()</f>
        <v>0</v>
      </c>
      <c r="W708" t="b">
        <f>tbl_vendors[[#This Row],[Updated_Date]]&lt;tbl_vendors[[#This Row],[Created_Date]]</f>
        <v>0</v>
      </c>
      <c r="X708" t="b">
        <f>COUNTIF(tbl_vendors[Vendor_Name],tbl_vendors[[#This Row],[Vendor_Name]])&gt;1</f>
        <v>0</v>
      </c>
      <c r="Y708" s="14" cm="1">
        <f t="array" aca="1" ref="Y708" ca="1">IFERROR(SUM(L708:X708*1),4)</f>
        <v>1</v>
      </c>
      <c r="Z708" t="str">
        <f ca="1">IF(tbl_vendors[[#This Row],[error_count]]&gt;0,"FAIL","PASS")</f>
        <v>FAIL</v>
      </c>
    </row>
    <row r="709" spans="1:26" x14ac:dyDescent="0.3">
      <c r="A709" t="s">
        <v>2837</v>
      </c>
      <c r="B709" t="s">
        <v>2838</v>
      </c>
      <c r="C709" t="s">
        <v>13</v>
      </c>
      <c r="D709" t="s">
        <v>2839</v>
      </c>
      <c r="E709" t="s">
        <v>15</v>
      </c>
      <c r="F709" t="s">
        <v>23</v>
      </c>
      <c r="G709" t="s">
        <v>2840</v>
      </c>
      <c r="H709" t="s">
        <v>25</v>
      </c>
      <c r="I709" t="s">
        <v>26</v>
      </c>
      <c r="J709" s="1">
        <v>45669</v>
      </c>
      <c r="K709" s="1">
        <v>46165</v>
      </c>
      <c r="L709" t="b">
        <f>COUNTIF(tbl_vendors[Vendor_ID],tbl_vendors[[#This Row],[Vendor_ID]])&gt;1</f>
        <v>0</v>
      </c>
      <c r="M709" t="b">
        <f>ISBLANK(tbl_vendors[[#This Row],[Vendor_ID]])</f>
        <v>0</v>
      </c>
      <c r="N709" t="b">
        <f>LEN(TRIM(tbl_vendors[[#This Row],[Vendor_Name]]))=0</f>
        <v>0</v>
      </c>
      <c r="O709" t="b">
        <f>LEN(TRIM(tbl_vendors[[#This Row],[Email]]))=0</f>
        <v>0</v>
      </c>
      <c r="P709" t="b">
        <f>OR(ISERROR(FIND("@",tbl_vendors[[#This Row],[Email]])),ISERROR(FIND(".",tbl_vendors[[#This Row],[Email]])))</f>
        <v>0</v>
      </c>
      <c r="Q709" t="b">
        <f>ISNA(MATCH(tbl_vendors[[#This Row],[Country]],tbl_country[country],0))</f>
        <v>0</v>
      </c>
      <c r="R709" t="b">
        <f>ISNA(MATCH(tbl_vendors[[#This Row],[Currency]],tbl_country[currency],0))</f>
        <v>1</v>
      </c>
      <c r="S709" t="b">
        <f>_xlfn.XLOOKUP(tbl_vendors[[#This Row],[Country]],tbl_country[country],tbl_country[currency],"NotFound")&lt;&gt;tbl_vendors[[#This Row],[Currency]]</f>
        <v>1</v>
      </c>
      <c r="T709" t="b">
        <f>ISNA(MATCH(tbl_vendors[[#This Row],[Payment_Terms]],tbl_payment_terms[Payment_Terms],0))</f>
        <v>0</v>
      </c>
      <c r="U709" t="b">
        <f>ISNA(MATCH(tbl_vendors[[#This Row],[Status]],tbl_status[valid_status]))</f>
        <v>0</v>
      </c>
      <c r="V709" t="b">
        <f ca="1">tbl_vendors[[#This Row],[Created_Date]]&gt;TODAY()</f>
        <v>0</v>
      </c>
      <c r="W709" t="b">
        <f>tbl_vendors[[#This Row],[Updated_Date]]&lt;tbl_vendors[[#This Row],[Created_Date]]</f>
        <v>0</v>
      </c>
      <c r="X709" t="b">
        <f>COUNTIF(tbl_vendors[Vendor_Name],tbl_vendors[[#This Row],[Vendor_Name]])&gt;1</f>
        <v>0</v>
      </c>
      <c r="Y709" s="14" cm="1">
        <f t="array" aca="1" ref="Y709" ca="1">IFERROR(SUM(L709:X709*1),4)</f>
        <v>2</v>
      </c>
      <c r="Z709" t="str">
        <f ca="1">IF(tbl_vendors[[#This Row],[error_count]]&gt;0,"FAIL","PASS")</f>
        <v>FAIL</v>
      </c>
    </row>
    <row r="710" spans="1:26" x14ac:dyDescent="0.3">
      <c r="A710" t="s">
        <v>2841</v>
      </c>
      <c r="B710" t="s">
        <v>2842</v>
      </c>
      <c r="C710" t="s">
        <v>66</v>
      </c>
      <c r="D710" t="s">
        <v>2843</v>
      </c>
      <c r="E710" t="s">
        <v>67</v>
      </c>
      <c r="F710" t="s">
        <v>32</v>
      </c>
      <c r="G710" t="s">
        <v>2844</v>
      </c>
      <c r="H710" t="s">
        <v>69</v>
      </c>
      <c r="I710" t="s">
        <v>19</v>
      </c>
      <c r="J710" s="1">
        <v>44868</v>
      </c>
      <c r="K710" s="1">
        <v>45467</v>
      </c>
      <c r="L710" t="b">
        <f>COUNTIF(tbl_vendors[Vendor_ID],tbl_vendors[[#This Row],[Vendor_ID]])&gt;1</f>
        <v>0</v>
      </c>
      <c r="M710" t="b">
        <f>ISBLANK(tbl_vendors[[#This Row],[Vendor_ID]])</f>
        <v>0</v>
      </c>
      <c r="N710" t="b">
        <f>LEN(TRIM(tbl_vendors[[#This Row],[Vendor_Name]]))=0</f>
        <v>0</v>
      </c>
      <c r="O710" t="b">
        <f>LEN(TRIM(tbl_vendors[[#This Row],[Email]]))=0</f>
        <v>0</v>
      </c>
      <c r="P710" t="b">
        <f>OR(ISERROR(FIND("@",tbl_vendors[[#This Row],[Email]])),ISERROR(FIND(".",tbl_vendors[[#This Row],[Email]])))</f>
        <v>0</v>
      </c>
      <c r="Q710" t="b">
        <f>ISNA(MATCH(tbl_vendors[[#This Row],[Country]],tbl_country[country],0))</f>
        <v>0</v>
      </c>
      <c r="R710" t="b">
        <f>ISNA(MATCH(tbl_vendors[[#This Row],[Currency]],tbl_country[currency],0))</f>
        <v>0</v>
      </c>
      <c r="S710" t="b">
        <f>_xlfn.XLOOKUP(tbl_vendors[[#This Row],[Country]],tbl_country[country],tbl_country[currency],"NotFound")&lt;&gt;tbl_vendors[[#This Row],[Currency]]</f>
        <v>0</v>
      </c>
      <c r="T710" t="b">
        <f>ISNA(MATCH(tbl_vendors[[#This Row],[Payment_Terms]],tbl_payment_terms[Payment_Terms],0))</f>
        <v>0</v>
      </c>
      <c r="U710" t="b">
        <f>ISNA(MATCH(tbl_vendors[[#This Row],[Status]],tbl_status[valid_status]))</f>
        <v>0</v>
      </c>
      <c r="V710" t="b">
        <f ca="1">tbl_vendors[[#This Row],[Created_Date]]&gt;TODAY()</f>
        <v>0</v>
      </c>
      <c r="W710" t="b">
        <f>tbl_vendors[[#This Row],[Updated_Date]]&lt;tbl_vendors[[#This Row],[Created_Date]]</f>
        <v>0</v>
      </c>
      <c r="X710" t="b">
        <f>COUNTIF(tbl_vendors[Vendor_Name],tbl_vendors[[#This Row],[Vendor_Name]])&gt;1</f>
        <v>0</v>
      </c>
      <c r="Y710" s="14" cm="1">
        <f t="array" aca="1" ref="Y710" ca="1">IFERROR(SUM(L710:X710*1),4)</f>
        <v>0</v>
      </c>
      <c r="Z710" t="str">
        <f ca="1">IF(tbl_vendors[[#This Row],[error_count]]&gt;0,"FAIL","PASS")</f>
        <v>PASS</v>
      </c>
    </row>
    <row r="711" spans="1:26" x14ac:dyDescent="0.3">
      <c r="A711" t="s">
        <v>2845</v>
      </c>
      <c r="B711" t="s">
        <v>2846</v>
      </c>
      <c r="C711" t="s">
        <v>100</v>
      </c>
      <c r="D711" t="s">
        <v>2847</v>
      </c>
      <c r="E711" t="s">
        <v>39</v>
      </c>
      <c r="F711" t="s">
        <v>40</v>
      </c>
      <c r="G711" t="s">
        <v>2848</v>
      </c>
      <c r="H711" t="s">
        <v>25</v>
      </c>
      <c r="I711" t="s">
        <v>26</v>
      </c>
      <c r="J711" s="1">
        <v>46140</v>
      </c>
      <c r="K711" s="1">
        <v>46183</v>
      </c>
      <c r="L711" t="b">
        <f>COUNTIF(tbl_vendors[Vendor_ID],tbl_vendors[[#This Row],[Vendor_ID]])&gt;1</f>
        <v>0</v>
      </c>
      <c r="M711" t="b">
        <f>ISBLANK(tbl_vendors[[#This Row],[Vendor_ID]])</f>
        <v>0</v>
      </c>
      <c r="N711" t="b">
        <f>LEN(TRIM(tbl_vendors[[#This Row],[Vendor_Name]]))=0</f>
        <v>0</v>
      </c>
      <c r="O711" t="b">
        <f>LEN(TRIM(tbl_vendors[[#This Row],[Email]]))=0</f>
        <v>0</v>
      </c>
      <c r="P711" t="b">
        <f>OR(ISERROR(FIND("@",tbl_vendors[[#This Row],[Email]])),ISERROR(FIND(".",tbl_vendors[[#This Row],[Email]])))</f>
        <v>0</v>
      </c>
      <c r="Q711" t="b">
        <f>ISNA(MATCH(tbl_vendors[[#This Row],[Country]],tbl_country[country],0))</f>
        <v>0</v>
      </c>
      <c r="R711" t="b">
        <f>ISNA(MATCH(tbl_vendors[[#This Row],[Currency]],tbl_country[currency],0))</f>
        <v>0</v>
      </c>
      <c r="S711" t="b">
        <f>_xlfn.XLOOKUP(tbl_vendors[[#This Row],[Country]],tbl_country[country],tbl_country[currency],"NotFound")&lt;&gt;tbl_vendors[[#This Row],[Currency]]</f>
        <v>0</v>
      </c>
      <c r="T711" t="b">
        <f>ISNA(MATCH(tbl_vendors[[#This Row],[Payment_Terms]],tbl_payment_terms[Payment_Terms],0))</f>
        <v>0</v>
      </c>
      <c r="U711" t="b">
        <f>ISNA(MATCH(tbl_vendors[[#This Row],[Status]],tbl_status[valid_status]))</f>
        <v>0</v>
      </c>
      <c r="V711" t="b">
        <f ca="1">tbl_vendors[[#This Row],[Created_Date]]&gt;TODAY()</f>
        <v>0</v>
      </c>
      <c r="W711" t="b">
        <f>tbl_vendors[[#This Row],[Updated_Date]]&lt;tbl_vendors[[#This Row],[Created_Date]]</f>
        <v>0</v>
      </c>
      <c r="X711" t="b">
        <f>COUNTIF(tbl_vendors[Vendor_Name],tbl_vendors[[#This Row],[Vendor_Name]])&gt;1</f>
        <v>0</v>
      </c>
      <c r="Y711" s="14" cm="1">
        <f t="array" aca="1" ref="Y711" ca="1">IFERROR(SUM(L711:X711*1),4)</f>
        <v>0</v>
      </c>
      <c r="Z711" t="str">
        <f ca="1">IF(tbl_vendors[[#This Row],[error_count]]&gt;0,"FAIL","PASS")</f>
        <v>PASS</v>
      </c>
    </row>
    <row r="712" spans="1:26" x14ac:dyDescent="0.3">
      <c r="A712" t="s">
        <v>2849</v>
      </c>
      <c r="B712" t="s">
        <v>2850</v>
      </c>
      <c r="C712" t="s">
        <v>109</v>
      </c>
      <c r="D712" t="s">
        <v>2851</v>
      </c>
      <c r="E712" t="s">
        <v>39</v>
      </c>
      <c r="F712" t="s">
        <v>40</v>
      </c>
      <c r="G712" t="s">
        <v>2852</v>
      </c>
      <c r="H712" t="s">
        <v>18</v>
      </c>
      <c r="I712" t="s">
        <v>26</v>
      </c>
      <c r="J712" s="1">
        <v>45820</v>
      </c>
      <c r="K712" s="1">
        <v>45893</v>
      </c>
      <c r="L712" t="b">
        <f>COUNTIF(tbl_vendors[Vendor_ID],tbl_vendors[[#This Row],[Vendor_ID]])&gt;1</f>
        <v>0</v>
      </c>
      <c r="M712" t="b">
        <f>ISBLANK(tbl_vendors[[#This Row],[Vendor_ID]])</f>
        <v>0</v>
      </c>
      <c r="N712" t="b">
        <f>LEN(TRIM(tbl_vendors[[#This Row],[Vendor_Name]]))=0</f>
        <v>0</v>
      </c>
      <c r="O712" t="b">
        <f>LEN(TRIM(tbl_vendors[[#This Row],[Email]]))=0</f>
        <v>0</v>
      </c>
      <c r="P712" t="b">
        <f>OR(ISERROR(FIND("@",tbl_vendors[[#This Row],[Email]])),ISERROR(FIND(".",tbl_vendors[[#This Row],[Email]])))</f>
        <v>0</v>
      </c>
      <c r="Q712" t="b">
        <f>ISNA(MATCH(tbl_vendors[[#This Row],[Country]],tbl_country[country],0))</f>
        <v>0</v>
      </c>
      <c r="R712" t="b">
        <f>ISNA(MATCH(tbl_vendors[[#This Row],[Currency]],tbl_country[currency],0))</f>
        <v>0</v>
      </c>
      <c r="S712" t="b">
        <f>_xlfn.XLOOKUP(tbl_vendors[[#This Row],[Country]],tbl_country[country],tbl_country[currency],"NotFound")&lt;&gt;tbl_vendors[[#This Row],[Currency]]</f>
        <v>1</v>
      </c>
      <c r="T712" t="b">
        <f>ISNA(MATCH(tbl_vendors[[#This Row],[Payment_Terms]],tbl_payment_terms[Payment_Terms],0))</f>
        <v>0</v>
      </c>
      <c r="U712" t="b">
        <f>ISNA(MATCH(tbl_vendors[[#This Row],[Status]],tbl_status[valid_status]))</f>
        <v>0</v>
      </c>
      <c r="V712" t="b">
        <f ca="1">tbl_vendors[[#This Row],[Created_Date]]&gt;TODAY()</f>
        <v>0</v>
      </c>
      <c r="W712" t="b">
        <f>tbl_vendors[[#This Row],[Updated_Date]]&lt;tbl_vendors[[#This Row],[Created_Date]]</f>
        <v>0</v>
      </c>
      <c r="X712" t="b">
        <f>COUNTIF(tbl_vendors[Vendor_Name],tbl_vendors[[#This Row],[Vendor_Name]])&gt;1</f>
        <v>1</v>
      </c>
      <c r="Y712" s="14" cm="1">
        <f t="array" aca="1" ref="Y712" ca="1">IFERROR(SUM(L712:X712*1),4)</f>
        <v>2</v>
      </c>
      <c r="Z712" t="str">
        <f ca="1">IF(tbl_vendors[[#This Row],[error_count]]&gt;0,"FAIL","PASS")</f>
        <v>FAIL</v>
      </c>
    </row>
    <row r="713" spans="1:26" x14ac:dyDescent="0.3">
      <c r="A713" t="s">
        <v>2853</v>
      </c>
      <c r="B713" t="s">
        <v>2854</v>
      </c>
      <c r="C713" t="s">
        <v>100</v>
      </c>
      <c r="D713" t="s">
        <v>2855</v>
      </c>
      <c r="E713" t="s">
        <v>39</v>
      </c>
      <c r="F713" t="s">
        <v>23</v>
      </c>
      <c r="H713" t="s">
        <v>34</v>
      </c>
      <c r="I713" t="s">
        <v>19</v>
      </c>
      <c r="J713" s="1">
        <v>44857</v>
      </c>
      <c r="K713" s="1">
        <v>44921</v>
      </c>
      <c r="L713" t="b">
        <f>COUNTIF(tbl_vendors[Vendor_ID],tbl_vendors[[#This Row],[Vendor_ID]])&gt;1</f>
        <v>0</v>
      </c>
      <c r="M713" t="b">
        <f>ISBLANK(tbl_vendors[[#This Row],[Vendor_ID]])</f>
        <v>0</v>
      </c>
      <c r="N713" t="b">
        <f>LEN(TRIM(tbl_vendors[[#This Row],[Vendor_Name]]))=0</f>
        <v>0</v>
      </c>
      <c r="O713" t="b">
        <f>LEN(TRIM(tbl_vendors[[#This Row],[Email]]))=0</f>
        <v>1</v>
      </c>
      <c r="P713" t="b">
        <f>OR(ISERROR(FIND("@",tbl_vendors[[#This Row],[Email]])),ISERROR(FIND(".",tbl_vendors[[#This Row],[Email]])))</f>
        <v>1</v>
      </c>
      <c r="Q713" t="b">
        <f>ISNA(MATCH(tbl_vendors[[#This Row],[Country]],tbl_country[country],0))</f>
        <v>0</v>
      </c>
      <c r="R713" t="b">
        <f>ISNA(MATCH(tbl_vendors[[#This Row],[Currency]],tbl_country[currency],0))</f>
        <v>0</v>
      </c>
      <c r="S713" t="b">
        <f>_xlfn.XLOOKUP(tbl_vendors[[#This Row],[Country]],tbl_country[country],tbl_country[currency],"NotFound")&lt;&gt;tbl_vendors[[#This Row],[Currency]]</f>
        <v>0</v>
      </c>
      <c r="T713" t="b">
        <f>ISNA(MATCH(tbl_vendors[[#This Row],[Payment_Terms]],tbl_payment_terms[Payment_Terms],0))</f>
        <v>0</v>
      </c>
      <c r="U713" t="b">
        <f>ISNA(MATCH(tbl_vendors[[#This Row],[Status]],tbl_status[valid_status]))</f>
        <v>0</v>
      </c>
      <c r="V713" t="b">
        <f ca="1">tbl_vendors[[#This Row],[Created_Date]]&gt;TODAY()</f>
        <v>0</v>
      </c>
      <c r="W713" t="b">
        <f>tbl_vendors[[#This Row],[Updated_Date]]&lt;tbl_vendors[[#This Row],[Created_Date]]</f>
        <v>0</v>
      </c>
      <c r="X713" t="b">
        <f>COUNTIF(tbl_vendors[Vendor_Name],tbl_vendors[[#This Row],[Vendor_Name]])&gt;1</f>
        <v>0</v>
      </c>
      <c r="Y713" s="14" cm="1">
        <f t="array" aca="1" ref="Y713" ca="1">IFERROR(SUM(L713:X713*1),4)</f>
        <v>2</v>
      </c>
      <c r="Z713" t="str">
        <f ca="1">IF(tbl_vendors[[#This Row],[error_count]]&gt;0,"FAIL","PASS")</f>
        <v>FAIL</v>
      </c>
    </row>
    <row r="714" spans="1:26" x14ac:dyDescent="0.3">
      <c r="A714" t="s">
        <v>2856</v>
      </c>
      <c r="B714" t="s">
        <v>2857</v>
      </c>
      <c r="C714" t="s">
        <v>37</v>
      </c>
      <c r="D714" t="s">
        <v>2858</v>
      </c>
      <c r="E714" t="s">
        <v>39</v>
      </c>
      <c r="F714" t="s">
        <v>32</v>
      </c>
      <c r="G714" t="s">
        <v>2859</v>
      </c>
      <c r="H714" t="s">
        <v>52</v>
      </c>
      <c r="I714" t="s">
        <v>26</v>
      </c>
      <c r="J714" s="1">
        <v>45262</v>
      </c>
      <c r="K714" s="1">
        <v>46140</v>
      </c>
      <c r="L714" t="b">
        <f>COUNTIF(tbl_vendors[Vendor_ID],tbl_vendors[[#This Row],[Vendor_ID]])&gt;1</f>
        <v>0</v>
      </c>
      <c r="M714" t="b">
        <f>ISBLANK(tbl_vendors[[#This Row],[Vendor_ID]])</f>
        <v>0</v>
      </c>
      <c r="N714" t="b">
        <f>LEN(TRIM(tbl_vendors[[#This Row],[Vendor_Name]]))=0</f>
        <v>0</v>
      </c>
      <c r="O714" t="b">
        <f>LEN(TRIM(tbl_vendors[[#This Row],[Email]]))=0</f>
        <v>0</v>
      </c>
      <c r="P714" t="b">
        <f>OR(ISERROR(FIND("@",tbl_vendors[[#This Row],[Email]])),ISERROR(FIND(".",tbl_vendors[[#This Row],[Email]])))</f>
        <v>0</v>
      </c>
      <c r="Q714" t="b">
        <f>ISNA(MATCH(tbl_vendors[[#This Row],[Country]],tbl_country[country],0))</f>
        <v>0</v>
      </c>
      <c r="R714" t="b">
        <f>ISNA(MATCH(tbl_vendors[[#This Row],[Currency]],tbl_country[currency],0))</f>
        <v>0</v>
      </c>
      <c r="S714" t="b">
        <f>_xlfn.XLOOKUP(tbl_vendors[[#This Row],[Country]],tbl_country[country],tbl_country[currency],"NotFound")&lt;&gt;tbl_vendors[[#This Row],[Currency]]</f>
        <v>0</v>
      </c>
      <c r="T714" t="b">
        <f>ISNA(MATCH(tbl_vendors[[#This Row],[Payment_Terms]],tbl_payment_terms[Payment_Terms],0))</f>
        <v>0</v>
      </c>
      <c r="U714" t="b">
        <f>ISNA(MATCH(tbl_vendors[[#This Row],[Status]],tbl_status[valid_status]))</f>
        <v>0</v>
      </c>
      <c r="V714" t="b">
        <f ca="1">tbl_vendors[[#This Row],[Created_Date]]&gt;TODAY()</f>
        <v>0</v>
      </c>
      <c r="W714" t="b">
        <f>tbl_vendors[[#This Row],[Updated_Date]]&lt;tbl_vendors[[#This Row],[Created_Date]]</f>
        <v>0</v>
      </c>
      <c r="X714" t="b">
        <f>COUNTIF(tbl_vendors[Vendor_Name],tbl_vendors[[#This Row],[Vendor_Name]])&gt;1</f>
        <v>0</v>
      </c>
      <c r="Y714" s="14" cm="1">
        <f t="array" aca="1" ref="Y714" ca="1">IFERROR(SUM(L714:X714*1),4)</f>
        <v>0</v>
      </c>
      <c r="Z714" t="str">
        <f ca="1">IF(tbl_vendors[[#This Row],[error_count]]&gt;0,"FAIL","PASS")</f>
        <v>PASS</v>
      </c>
    </row>
    <row r="715" spans="1:26" x14ac:dyDescent="0.3">
      <c r="A715" t="s">
        <v>2860</v>
      </c>
      <c r="B715" t="s">
        <v>2861</v>
      </c>
      <c r="C715" t="s">
        <v>56</v>
      </c>
      <c r="D715" t="s">
        <v>2862</v>
      </c>
      <c r="E715" t="s">
        <v>58</v>
      </c>
      <c r="F715" t="s">
        <v>23</v>
      </c>
      <c r="G715" t="s">
        <v>2863</v>
      </c>
      <c r="H715" t="s">
        <v>69</v>
      </c>
      <c r="I715" t="s">
        <v>19</v>
      </c>
      <c r="J715" s="1">
        <v>45059</v>
      </c>
      <c r="K715" s="1">
        <v>45076</v>
      </c>
      <c r="L715" t="b">
        <f>COUNTIF(tbl_vendors[Vendor_ID],tbl_vendors[[#This Row],[Vendor_ID]])&gt;1</f>
        <v>0</v>
      </c>
      <c r="M715" t="b">
        <f>ISBLANK(tbl_vendors[[#This Row],[Vendor_ID]])</f>
        <v>0</v>
      </c>
      <c r="N715" t="b">
        <f>LEN(TRIM(tbl_vendors[[#This Row],[Vendor_Name]]))=0</f>
        <v>0</v>
      </c>
      <c r="O715" t="b">
        <f>LEN(TRIM(tbl_vendors[[#This Row],[Email]]))=0</f>
        <v>0</v>
      </c>
      <c r="P715" t="b">
        <f>OR(ISERROR(FIND("@",tbl_vendors[[#This Row],[Email]])),ISERROR(FIND(".",tbl_vendors[[#This Row],[Email]])))</f>
        <v>0</v>
      </c>
      <c r="Q715" t="b">
        <f>ISNA(MATCH(tbl_vendors[[#This Row],[Country]],tbl_country[country],0))</f>
        <v>0</v>
      </c>
      <c r="R715" t="b">
        <f>ISNA(MATCH(tbl_vendors[[#This Row],[Currency]],tbl_country[currency],0))</f>
        <v>0</v>
      </c>
      <c r="S715" t="b">
        <f>_xlfn.XLOOKUP(tbl_vendors[[#This Row],[Country]],tbl_country[country],tbl_country[currency],"NotFound")&lt;&gt;tbl_vendors[[#This Row],[Currency]]</f>
        <v>0</v>
      </c>
      <c r="T715" t="b">
        <f>ISNA(MATCH(tbl_vendors[[#This Row],[Payment_Terms]],tbl_payment_terms[Payment_Terms],0))</f>
        <v>0</v>
      </c>
      <c r="U715" t="b">
        <f>ISNA(MATCH(tbl_vendors[[#This Row],[Status]],tbl_status[valid_status]))</f>
        <v>0</v>
      </c>
      <c r="V715" t="b">
        <f ca="1">tbl_vendors[[#This Row],[Created_Date]]&gt;TODAY()</f>
        <v>0</v>
      </c>
      <c r="W715" t="b">
        <f>tbl_vendors[[#This Row],[Updated_Date]]&lt;tbl_vendors[[#This Row],[Created_Date]]</f>
        <v>0</v>
      </c>
      <c r="X715" t="b">
        <f>COUNTIF(tbl_vendors[Vendor_Name],tbl_vendors[[#This Row],[Vendor_Name]])&gt;1</f>
        <v>0</v>
      </c>
      <c r="Y715" s="14" cm="1">
        <f t="array" aca="1" ref="Y715" ca="1">IFERROR(SUM(L715:X715*1),4)</f>
        <v>0</v>
      </c>
      <c r="Z715" t="str">
        <f ca="1">IF(tbl_vendors[[#This Row],[error_count]]&gt;0,"FAIL","PASS")</f>
        <v>PASS</v>
      </c>
    </row>
    <row r="716" spans="1:26" x14ac:dyDescent="0.3">
      <c r="A716" t="s">
        <v>2864</v>
      </c>
      <c r="B716" t="s">
        <v>2865</v>
      </c>
      <c r="C716" t="s">
        <v>56</v>
      </c>
      <c r="D716" t="s">
        <v>2866</v>
      </c>
      <c r="E716" t="s">
        <v>58</v>
      </c>
      <c r="F716" t="s">
        <v>75</v>
      </c>
      <c r="G716" t="s">
        <v>2867</v>
      </c>
      <c r="H716" t="s">
        <v>52</v>
      </c>
      <c r="I716" t="s">
        <v>19</v>
      </c>
      <c r="J716" s="1">
        <v>45669</v>
      </c>
      <c r="K716" s="1">
        <v>45932</v>
      </c>
      <c r="L716" t="b">
        <f>COUNTIF(tbl_vendors[Vendor_ID],tbl_vendors[[#This Row],[Vendor_ID]])&gt;1</f>
        <v>0</v>
      </c>
      <c r="M716" t="b">
        <f>ISBLANK(tbl_vendors[[#This Row],[Vendor_ID]])</f>
        <v>0</v>
      </c>
      <c r="N716" t="b">
        <f>LEN(TRIM(tbl_vendors[[#This Row],[Vendor_Name]]))=0</f>
        <v>0</v>
      </c>
      <c r="O716" t="b">
        <f>LEN(TRIM(tbl_vendors[[#This Row],[Email]]))=0</f>
        <v>0</v>
      </c>
      <c r="P716" t="b">
        <f>OR(ISERROR(FIND("@",tbl_vendors[[#This Row],[Email]])),ISERROR(FIND(".",tbl_vendors[[#This Row],[Email]])))</f>
        <v>0</v>
      </c>
      <c r="Q716" t="b">
        <f>ISNA(MATCH(tbl_vendors[[#This Row],[Country]],tbl_country[country],0))</f>
        <v>0</v>
      </c>
      <c r="R716" t="b">
        <f>ISNA(MATCH(tbl_vendors[[#This Row],[Currency]],tbl_country[currency],0))</f>
        <v>0</v>
      </c>
      <c r="S716" t="b">
        <f>_xlfn.XLOOKUP(tbl_vendors[[#This Row],[Country]],tbl_country[country],tbl_country[currency],"NotFound")&lt;&gt;tbl_vendors[[#This Row],[Currency]]</f>
        <v>0</v>
      </c>
      <c r="T716" t="b">
        <f>ISNA(MATCH(tbl_vendors[[#This Row],[Payment_Terms]],tbl_payment_terms[Payment_Terms],0))</f>
        <v>0</v>
      </c>
      <c r="U716" t="b">
        <f>ISNA(MATCH(tbl_vendors[[#This Row],[Status]],tbl_status[valid_status]))</f>
        <v>0</v>
      </c>
      <c r="V716" t="b">
        <f ca="1">tbl_vendors[[#This Row],[Created_Date]]&gt;TODAY()</f>
        <v>0</v>
      </c>
      <c r="W716" t="b">
        <f>tbl_vendors[[#This Row],[Updated_Date]]&lt;tbl_vendors[[#This Row],[Created_Date]]</f>
        <v>0</v>
      </c>
      <c r="X716" t="b">
        <f>COUNTIF(tbl_vendors[Vendor_Name],tbl_vendors[[#This Row],[Vendor_Name]])&gt;1</f>
        <v>0</v>
      </c>
      <c r="Y716" s="14" cm="1">
        <f t="array" aca="1" ref="Y716" ca="1">IFERROR(SUM(L716:X716*1),4)</f>
        <v>0</v>
      </c>
      <c r="Z716" t="str">
        <f ca="1">IF(tbl_vendors[[#This Row],[error_count]]&gt;0,"FAIL","PASS")</f>
        <v>PASS</v>
      </c>
    </row>
    <row r="717" spans="1:26" x14ac:dyDescent="0.3">
      <c r="A717" t="s">
        <v>2868</v>
      </c>
      <c r="B717" t="s">
        <v>2869</v>
      </c>
      <c r="C717" t="s">
        <v>79</v>
      </c>
      <c r="D717" t="s">
        <v>2870</v>
      </c>
      <c r="E717" t="s">
        <v>39</v>
      </c>
      <c r="F717" t="s">
        <v>40</v>
      </c>
      <c r="G717" t="s">
        <v>2871</v>
      </c>
      <c r="H717" t="s">
        <v>69</v>
      </c>
      <c r="I717" t="s">
        <v>19</v>
      </c>
      <c r="J717" s="1">
        <v>45734</v>
      </c>
      <c r="K717" s="1">
        <v>45876</v>
      </c>
      <c r="L717" t="b">
        <f>COUNTIF(tbl_vendors[Vendor_ID],tbl_vendors[[#This Row],[Vendor_ID]])&gt;1</f>
        <v>0</v>
      </c>
      <c r="M717" t="b">
        <f>ISBLANK(tbl_vendors[[#This Row],[Vendor_ID]])</f>
        <v>0</v>
      </c>
      <c r="N717" t="b">
        <f>LEN(TRIM(tbl_vendors[[#This Row],[Vendor_Name]]))=0</f>
        <v>0</v>
      </c>
      <c r="O717" t="b">
        <f>LEN(TRIM(tbl_vendors[[#This Row],[Email]]))=0</f>
        <v>0</v>
      </c>
      <c r="P717" t="b">
        <f>OR(ISERROR(FIND("@",tbl_vendors[[#This Row],[Email]])),ISERROR(FIND(".",tbl_vendors[[#This Row],[Email]])))</f>
        <v>0</v>
      </c>
      <c r="Q717" t="b">
        <f>ISNA(MATCH(tbl_vendors[[#This Row],[Country]],tbl_country[country],0))</f>
        <v>0</v>
      </c>
      <c r="R717" t="b">
        <f>ISNA(MATCH(tbl_vendors[[#This Row],[Currency]],tbl_country[currency],0))</f>
        <v>0</v>
      </c>
      <c r="S717" t="b">
        <f>_xlfn.XLOOKUP(tbl_vendors[[#This Row],[Country]],tbl_country[country],tbl_country[currency],"NotFound")&lt;&gt;tbl_vendors[[#This Row],[Currency]]</f>
        <v>0</v>
      </c>
      <c r="T717" t="b">
        <f>ISNA(MATCH(tbl_vendors[[#This Row],[Payment_Terms]],tbl_payment_terms[Payment_Terms],0))</f>
        <v>0</v>
      </c>
      <c r="U717" t="b">
        <f>ISNA(MATCH(tbl_vendors[[#This Row],[Status]],tbl_status[valid_status]))</f>
        <v>0</v>
      </c>
      <c r="V717" t="b">
        <f ca="1">tbl_vendors[[#This Row],[Created_Date]]&gt;TODAY()</f>
        <v>0</v>
      </c>
      <c r="W717" t="b">
        <f>tbl_vendors[[#This Row],[Updated_Date]]&lt;tbl_vendors[[#This Row],[Created_Date]]</f>
        <v>0</v>
      </c>
      <c r="X717" t="b">
        <f>COUNTIF(tbl_vendors[Vendor_Name],tbl_vendors[[#This Row],[Vendor_Name]])&gt;1</f>
        <v>1</v>
      </c>
      <c r="Y717" s="14" cm="1">
        <f t="array" aca="1" ref="Y717" ca="1">IFERROR(SUM(L717:X717*1),4)</f>
        <v>1</v>
      </c>
      <c r="Z717" t="str">
        <f ca="1">IF(tbl_vendors[[#This Row],[error_count]]&gt;0,"FAIL","PASS")</f>
        <v>FAIL</v>
      </c>
    </row>
    <row r="718" spans="1:26" x14ac:dyDescent="0.3">
      <c r="A718" t="s">
        <v>2872</v>
      </c>
      <c r="B718" t="s">
        <v>2873</v>
      </c>
      <c r="C718" t="s">
        <v>109</v>
      </c>
      <c r="D718" t="s">
        <v>2874</v>
      </c>
      <c r="E718" t="s">
        <v>39</v>
      </c>
      <c r="F718" t="s">
        <v>16</v>
      </c>
      <c r="G718" t="s">
        <v>2875</v>
      </c>
      <c r="H718" t="s">
        <v>34</v>
      </c>
      <c r="I718" t="s">
        <v>19</v>
      </c>
      <c r="J718" s="1">
        <v>46069</v>
      </c>
      <c r="K718" s="1">
        <v>46188</v>
      </c>
      <c r="L718" t="b">
        <f>COUNTIF(tbl_vendors[Vendor_ID],tbl_vendors[[#This Row],[Vendor_ID]])&gt;1</f>
        <v>0</v>
      </c>
      <c r="M718" t="b">
        <f>ISBLANK(tbl_vendors[[#This Row],[Vendor_ID]])</f>
        <v>0</v>
      </c>
      <c r="N718" t="b">
        <f>LEN(TRIM(tbl_vendors[[#This Row],[Vendor_Name]]))=0</f>
        <v>0</v>
      </c>
      <c r="O718" t="b">
        <f>LEN(TRIM(tbl_vendors[[#This Row],[Email]]))=0</f>
        <v>0</v>
      </c>
      <c r="P718" t="b">
        <f>OR(ISERROR(FIND("@",tbl_vendors[[#This Row],[Email]])),ISERROR(FIND(".",tbl_vendors[[#This Row],[Email]])))</f>
        <v>0</v>
      </c>
      <c r="Q718" t="b">
        <f>ISNA(MATCH(tbl_vendors[[#This Row],[Country]],tbl_country[country],0))</f>
        <v>0</v>
      </c>
      <c r="R718" t="b">
        <f>ISNA(MATCH(tbl_vendors[[#This Row],[Currency]],tbl_country[currency],0))</f>
        <v>0</v>
      </c>
      <c r="S718" t="b">
        <f>_xlfn.XLOOKUP(tbl_vendors[[#This Row],[Country]],tbl_country[country],tbl_country[currency],"NotFound")&lt;&gt;tbl_vendors[[#This Row],[Currency]]</f>
        <v>1</v>
      </c>
      <c r="T718" t="b">
        <f>ISNA(MATCH(tbl_vendors[[#This Row],[Payment_Terms]],tbl_payment_terms[Payment_Terms],0))</f>
        <v>0</v>
      </c>
      <c r="U718" t="b">
        <f>ISNA(MATCH(tbl_vendors[[#This Row],[Status]],tbl_status[valid_status]))</f>
        <v>0</v>
      </c>
      <c r="V718" t="b">
        <f ca="1">tbl_vendors[[#This Row],[Created_Date]]&gt;TODAY()</f>
        <v>0</v>
      </c>
      <c r="W718" t="b">
        <f>tbl_vendors[[#This Row],[Updated_Date]]&lt;tbl_vendors[[#This Row],[Created_Date]]</f>
        <v>0</v>
      </c>
      <c r="X718" t="b">
        <f>COUNTIF(tbl_vendors[Vendor_Name],tbl_vendors[[#This Row],[Vendor_Name]])&gt;1</f>
        <v>0</v>
      </c>
      <c r="Y718" s="14" cm="1">
        <f t="array" aca="1" ref="Y718" ca="1">IFERROR(SUM(L718:X718*1),4)</f>
        <v>1</v>
      </c>
      <c r="Z718" t="str">
        <f ca="1">IF(tbl_vendors[[#This Row],[error_count]]&gt;0,"FAIL","PASS")</f>
        <v>FAIL</v>
      </c>
    </row>
    <row r="719" spans="1:26" x14ac:dyDescent="0.3">
      <c r="A719" t="s">
        <v>2876</v>
      </c>
      <c r="B719" t="s">
        <v>2877</v>
      </c>
      <c r="C719" t="s">
        <v>109</v>
      </c>
      <c r="D719" t="s">
        <v>2878</v>
      </c>
      <c r="E719" t="s">
        <v>39</v>
      </c>
      <c r="F719" t="s">
        <v>40</v>
      </c>
      <c r="G719" t="s">
        <v>2879</v>
      </c>
      <c r="H719" t="s">
        <v>34</v>
      </c>
      <c r="I719" t="s">
        <v>53</v>
      </c>
      <c r="J719" s="1">
        <v>46187</v>
      </c>
      <c r="K719" s="1">
        <v>46200</v>
      </c>
      <c r="L719" t="b">
        <f>COUNTIF(tbl_vendors[Vendor_ID],tbl_vendors[[#This Row],[Vendor_ID]])&gt;1</f>
        <v>0</v>
      </c>
      <c r="M719" t="b">
        <f>ISBLANK(tbl_vendors[[#This Row],[Vendor_ID]])</f>
        <v>0</v>
      </c>
      <c r="N719" t="b">
        <f>LEN(TRIM(tbl_vendors[[#This Row],[Vendor_Name]]))=0</f>
        <v>0</v>
      </c>
      <c r="O719" t="b">
        <f>LEN(TRIM(tbl_vendors[[#This Row],[Email]]))=0</f>
        <v>0</v>
      </c>
      <c r="P719" t="b">
        <f>OR(ISERROR(FIND("@",tbl_vendors[[#This Row],[Email]])),ISERROR(FIND(".",tbl_vendors[[#This Row],[Email]])))</f>
        <v>0</v>
      </c>
      <c r="Q719" t="b">
        <f>ISNA(MATCH(tbl_vendors[[#This Row],[Country]],tbl_country[country],0))</f>
        <v>0</v>
      </c>
      <c r="R719" t="b">
        <f>ISNA(MATCH(tbl_vendors[[#This Row],[Currency]],tbl_country[currency],0))</f>
        <v>0</v>
      </c>
      <c r="S719" t="b">
        <f>_xlfn.XLOOKUP(tbl_vendors[[#This Row],[Country]],tbl_country[country],tbl_country[currency],"NotFound")&lt;&gt;tbl_vendors[[#This Row],[Currency]]</f>
        <v>1</v>
      </c>
      <c r="T719" t="b">
        <f>ISNA(MATCH(tbl_vendors[[#This Row],[Payment_Terms]],tbl_payment_terms[Payment_Terms],0))</f>
        <v>0</v>
      </c>
      <c r="U719" t="b">
        <f>ISNA(MATCH(tbl_vendors[[#This Row],[Status]],tbl_status[valid_status]))</f>
        <v>1</v>
      </c>
      <c r="V719" t="b">
        <f ca="1">tbl_vendors[[#This Row],[Created_Date]]&gt;TODAY()</f>
        <v>0</v>
      </c>
      <c r="W719" t="b">
        <f>tbl_vendors[[#This Row],[Updated_Date]]&lt;tbl_vendors[[#This Row],[Created_Date]]</f>
        <v>0</v>
      </c>
      <c r="X719" t="b">
        <f>COUNTIF(tbl_vendors[Vendor_Name],tbl_vendors[[#This Row],[Vendor_Name]])&gt;1</f>
        <v>0</v>
      </c>
      <c r="Y719" s="14" cm="1">
        <f t="array" aca="1" ref="Y719" ca="1">IFERROR(SUM(L719:X719*1),4)</f>
        <v>2</v>
      </c>
      <c r="Z719" t="str">
        <f ca="1">IF(tbl_vendors[[#This Row],[error_count]]&gt;0,"FAIL","PASS")</f>
        <v>FAIL</v>
      </c>
    </row>
    <row r="720" spans="1:26" x14ac:dyDescent="0.3">
      <c r="A720" t="s">
        <v>2880</v>
      </c>
      <c r="B720" t="s">
        <v>2881</v>
      </c>
      <c r="C720" t="s">
        <v>66</v>
      </c>
      <c r="D720" t="s">
        <v>2882</v>
      </c>
      <c r="E720" t="s">
        <v>67</v>
      </c>
      <c r="F720" t="s">
        <v>32</v>
      </c>
      <c r="G720" t="s">
        <v>2883</v>
      </c>
      <c r="H720" t="s">
        <v>25</v>
      </c>
      <c r="I720" t="s">
        <v>26</v>
      </c>
      <c r="J720" s="1">
        <v>45433</v>
      </c>
      <c r="K720" s="1">
        <v>46141</v>
      </c>
      <c r="L720" t="b">
        <f>COUNTIF(tbl_vendors[Vendor_ID],tbl_vendors[[#This Row],[Vendor_ID]])&gt;1</f>
        <v>0</v>
      </c>
      <c r="M720" t="b">
        <f>ISBLANK(tbl_vendors[[#This Row],[Vendor_ID]])</f>
        <v>0</v>
      </c>
      <c r="N720" t="b">
        <f>LEN(TRIM(tbl_vendors[[#This Row],[Vendor_Name]]))=0</f>
        <v>0</v>
      </c>
      <c r="O720" t="b">
        <f>LEN(TRIM(tbl_vendors[[#This Row],[Email]]))=0</f>
        <v>0</v>
      </c>
      <c r="P720" t="b">
        <f>OR(ISERROR(FIND("@",tbl_vendors[[#This Row],[Email]])),ISERROR(FIND(".",tbl_vendors[[#This Row],[Email]])))</f>
        <v>0</v>
      </c>
      <c r="Q720" t="b">
        <f>ISNA(MATCH(tbl_vendors[[#This Row],[Country]],tbl_country[country],0))</f>
        <v>0</v>
      </c>
      <c r="R720" t="b">
        <f>ISNA(MATCH(tbl_vendors[[#This Row],[Currency]],tbl_country[currency],0))</f>
        <v>0</v>
      </c>
      <c r="S720" t="b">
        <f>_xlfn.XLOOKUP(tbl_vendors[[#This Row],[Country]],tbl_country[country],tbl_country[currency],"NotFound")&lt;&gt;tbl_vendors[[#This Row],[Currency]]</f>
        <v>0</v>
      </c>
      <c r="T720" t="b">
        <f>ISNA(MATCH(tbl_vendors[[#This Row],[Payment_Terms]],tbl_payment_terms[Payment_Terms],0))</f>
        <v>0</v>
      </c>
      <c r="U720" t="b">
        <f>ISNA(MATCH(tbl_vendors[[#This Row],[Status]],tbl_status[valid_status]))</f>
        <v>0</v>
      </c>
      <c r="V720" t="b">
        <f ca="1">tbl_vendors[[#This Row],[Created_Date]]&gt;TODAY()</f>
        <v>0</v>
      </c>
      <c r="W720" t="b">
        <f>tbl_vendors[[#This Row],[Updated_Date]]&lt;tbl_vendors[[#This Row],[Created_Date]]</f>
        <v>0</v>
      </c>
      <c r="X720" t="b">
        <f>COUNTIF(tbl_vendors[Vendor_Name],tbl_vendors[[#This Row],[Vendor_Name]])&gt;1</f>
        <v>0</v>
      </c>
      <c r="Y720" s="14" cm="1">
        <f t="array" aca="1" ref="Y720" ca="1">IFERROR(SUM(L720:X720*1),4)</f>
        <v>0</v>
      </c>
      <c r="Z720" t="str">
        <f ca="1">IF(tbl_vendors[[#This Row],[error_count]]&gt;0,"FAIL","PASS")</f>
        <v>PASS</v>
      </c>
    </row>
    <row r="721" spans="1:26" x14ac:dyDescent="0.3">
      <c r="A721" t="s">
        <v>2884</v>
      </c>
      <c r="B721" t="s">
        <v>2885</v>
      </c>
      <c r="C721" t="s">
        <v>29</v>
      </c>
      <c r="D721" t="s">
        <v>2886</v>
      </c>
      <c r="E721" t="s">
        <v>31</v>
      </c>
      <c r="F721" t="s">
        <v>16</v>
      </c>
      <c r="G721" t="s">
        <v>2887</v>
      </c>
      <c r="H721" t="s">
        <v>47</v>
      </c>
      <c r="I721" t="s">
        <v>53</v>
      </c>
      <c r="J721" s="1">
        <v>45839</v>
      </c>
      <c r="K721" s="1">
        <v>46156</v>
      </c>
      <c r="L721" t="b">
        <f>COUNTIF(tbl_vendors[Vendor_ID],tbl_vendors[[#This Row],[Vendor_ID]])&gt;1</f>
        <v>0</v>
      </c>
      <c r="M721" t="b">
        <f>ISBLANK(tbl_vendors[[#This Row],[Vendor_ID]])</f>
        <v>0</v>
      </c>
      <c r="N721" t="b">
        <f>LEN(TRIM(tbl_vendors[[#This Row],[Vendor_Name]]))=0</f>
        <v>0</v>
      </c>
      <c r="O721" t="b">
        <f>LEN(TRIM(tbl_vendors[[#This Row],[Email]]))=0</f>
        <v>0</v>
      </c>
      <c r="P721" t="b">
        <f>OR(ISERROR(FIND("@",tbl_vendors[[#This Row],[Email]])),ISERROR(FIND(".",tbl_vendors[[#This Row],[Email]])))</f>
        <v>0</v>
      </c>
      <c r="Q721" t="b">
        <f>ISNA(MATCH(tbl_vendors[[#This Row],[Country]],tbl_country[country],0))</f>
        <v>0</v>
      </c>
      <c r="R721" t="b">
        <f>ISNA(MATCH(tbl_vendors[[#This Row],[Currency]],tbl_country[currency],0))</f>
        <v>0</v>
      </c>
      <c r="S721" t="b">
        <f>_xlfn.XLOOKUP(tbl_vendors[[#This Row],[Country]],tbl_country[country],tbl_country[currency],"NotFound")&lt;&gt;tbl_vendors[[#This Row],[Currency]]</f>
        <v>0</v>
      </c>
      <c r="T721" t="b">
        <f>ISNA(MATCH(tbl_vendors[[#This Row],[Payment_Terms]],tbl_payment_terms[Payment_Terms],0))</f>
        <v>0</v>
      </c>
      <c r="U721" t="b">
        <f>ISNA(MATCH(tbl_vendors[[#This Row],[Status]],tbl_status[valid_status]))</f>
        <v>1</v>
      </c>
      <c r="V721" t="b">
        <f ca="1">tbl_vendors[[#This Row],[Created_Date]]&gt;TODAY()</f>
        <v>0</v>
      </c>
      <c r="W721" t="b">
        <f>tbl_vendors[[#This Row],[Updated_Date]]&lt;tbl_vendors[[#This Row],[Created_Date]]</f>
        <v>0</v>
      </c>
      <c r="X721" t="b">
        <f>COUNTIF(tbl_vendors[Vendor_Name],tbl_vendors[[#This Row],[Vendor_Name]])&gt;1</f>
        <v>0</v>
      </c>
      <c r="Y721" s="14" cm="1">
        <f t="array" aca="1" ref="Y721" ca="1">IFERROR(SUM(L721:X721*1),4)</f>
        <v>1</v>
      </c>
      <c r="Z721" t="str">
        <f ca="1">IF(tbl_vendors[[#This Row],[error_count]]&gt;0,"FAIL","PASS")</f>
        <v>FAIL</v>
      </c>
    </row>
    <row r="722" spans="1:26" x14ac:dyDescent="0.3">
      <c r="A722" t="s">
        <v>2888</v>
      </c>
      <c r="B722" t="s">
        <v>2889</v>
      </c>
      <c r="C722" t="s">
        <v>79</v>
      </c>
      <c r="D722" t="s">
        <v>2890</v>
      </c>
      <c r="E722" t="s">
        <v>39</v>
      </c>
      <c r="F722" t="s">
        <v>32</v>
      </c>
      <c r="G722" t="s">
        <v>2891</v>
      </c>
      <c r="H722" t="s">
        <v>18</v>
      </c>
      <c r="I722" t="s">
        <v>53</v>
      </c>
      <c r="J722" s="1">
        <v>44484</v>
      </c>
      <c r="K722" s="1">
        <v>45248</v>
      </c>
      <c r="L722" t="b">
        <f>COUNTIF(tbl_vendors[Vendor_ID],tbl_vendors[[#This Row],[Vendor_ID]])&gt;1</f>
        <v>0</v>
      </c>
      <c r="M722" t="b">
        <f>ISBLANK(tbl_vendors[[#This Row],[Vendor_ID]])</f>
        <v>0</v>
      </c>
      <c r="N722" t="b">
        <f>LEN(TRIM(tbl_vendors[[#This Row],[Vendor_Name]]))=0</f>
        <v>0</v>
      </c>
      <c r="O722" t="b">
        <f>LEN(TRIM(tbl_vendors[[#This Row],[Email]]))=0</f>
        <v>0</v>
      </c>
      <c r="P722" t="b">
        <f>OR(ISERROR(FIND("@",tbl_vendors[[#This Row],[Email]])),ISERROR(FIND(".",tbl_vendors[[#This Row],[Email]])))</f>
        <v>0</v>
      </c>
      <c r="Q722" t="b">
        <f>ISNA(MATCH(tbl_vendors[[#This Row],[Country]],tbl_country[country],0))</f>
        <v>0</v>
      </c>
      <c r="R722" t="b">
        <f>ISNA(MATCH(tbl_vendors[[#This Row],[Currency]],tbl_country[currency],0))</f>
        <v>0</v>
      </c>
      <c r="S722" t="b">
        <f>_xlfn.XLOOKUP(tbl_vendors[[#This Row],[Country]],tbl_country[country],tbl_country[currency],"NotFound")&lt;&gt;tbl_vendors[[#This Row],[Currency]]</f>
        <v>0</v>
      </c>
      <c r="T722" t="b">
        <f>ISNA(MATCH(tbl_vendors[[#This Row],[Payment_Terms]],tbl_payment_terms[Payment_Terms],0))</f>
        <v>0</v>
      </c>
      <c r="U722" t="b">
        <f>ISNA(MATCH(tbl_vendors[[#This Row],[Status]],tbl_status[valid_status]))</f>
        <v>1</v>
      </c>
      <c r="V722" t="b">
        <f ca="1">tbl_vendors[[#This Row],[Created_Date]]&gt;TODAY()</f>
        <v>0</v>
      </c>
      <c r="W722" t="b">
        <f>tbl_vendors[[#This Row],[Updated_Date]]&lt;tbl_vendors[[#This Row],[Created_Date]]</f>
        <v>0</v>
      </c>
      <c r="X722" t="b">
        <f>COUNTIF(tbl_vendors[Vendor_Name],tbl_vendors[[#This Row],[Vendor_Name]])&gt;1</f>
        <v>0</v>
      </c>
      <c r="Y722" s="14" cm="1">
        <f t="array" aca="1" ref="Y722" ca="1">IFERROR(SUM(L722:X722*1),4)</f>
        <v>1</v>
      </c>
      <c r="Z722" t="str">
        <f ca="1">IF(tbl_vendors[[#This Row],[error_count]]&gt;0,"FAIL","PASS")</f>
        <v>FAIL</v>
      </c>
    </row>
    <row r="723" spans="1:26" x14ac:dyDescent="0.3">
      <c r="A723" t="s">
        <v>2892</v>
      </c>
      <c r="B723" t="s">
        <v>2893</v>
      </c>
      <c r="C723" t="s">
        <v>72</v>
      </c>
      <c r="D723" t="s">
        <v>2894</v>
      </c>
      <c r="E723" t="s">
        <v>74</v>
      </c>
      <c r="F723" t="s">
        <v>40</v>
      </c>
      <c r="G723" t="s">
        <v>2895</v>
      </c>
      <c r="H723" t="s">
        <v>52</v>
      </c>
      <c r="I723" t="s">
        <v>53</v>
      </c>
      <c r="J723" s="1">
        <v>45977</v>
      </c>
      <c r="K723" s="1">
        <v>46136</v>
      </c>
      <c r="L723" t="b">
        <f>COUNTIF(tbl_vendors[Vendor_ID],tbl_vendors[[#This Row],[Vendor_ID]])&gt;1</f>
        <v>0</v>
      </c>
      <c r="M723" t="b">
        <f>ISBLANK(tbl_vendors[[#This Row],[Vendor_ID]])</f>
        <v>0</v>
      </c>
      <c r="N723" t="b">
        <f>LEN(TRIM(tbl_vendors[[#This Row],[Vendor_Name]]))=0</f>
        <v>0</v>
      </c>
      <c r="O723" t="b">
        <f>LEN(TRIM(tbl_vendors[[#This Row],[Email]]))=0</f>
        <v>0</v>
      </c>
      <c r="P723" t="b">
        <f>OR(ISERROR(FIND("@",tbl_vendors[[#This Row],[Email]])),ISERROR(FIND(".",tbl_vendors[[#This Row],[Email]])))</f>
        <v>0</v>
      </c>
      <c r="Q723" t="b">
        <f>ISNA(MATCH(tbl_vendors[[#This Row],[Country]],tbl_country[country],0))</f>
        <v>0</v>
      </c>
      <c r="R723" t="b">
        <f>ISNA(MATCH(tbl_vendors[[#This Row],[Currency]],tbl_country[currency],0))</f>
        <v>1</v>
      </c>
      <c r="S723" t="b">
        <f>_xlfn.XLOOKUP(tbl_vendors[[#This Row],[Country]],tbl_country[country],tbl_country[currency],"NotFound")&lt;&gt;tbl_vendors[[#This Row],[Currency]]</f>
        <v>1</v>
      </c>
      <c r="T723" t="b">
        <f>ISNA(MATCH(tbl_vendors[[#This Row],[Payment_Terms]],tbl_payment_terms[Payment_Terms],0))</f>
        <v>0</v>
      </c>
      <c r="U723" t="b">
        <f>ISNA(MATCH(tbl_vendors[[#This Row],[Status]],tbl_status[valid_status]))</f>
        <v>1</v>
      </c>
      <c r="V723" t="b">
        <f ca="1">tbl_vendors[[#This Row],[Created_Date]]&gt;TODAY()</f>
        <v>0</v>
      </c>
      <c r="W723" t="b">
        <f>tbl_vendors[[#This Row],[Updated_Date]]&lt;tbl_vendors[[#This Row],[Created_Date]]</f>
        <v>0</v>
      </c>
      <c r="X723" t="b">
        <f>COUNTIF(tbl_vendors[Vendor_Name],tbl_vendors[[#This Row],[Vendor_Name]])&gt;1</f>
        <v>0</v>
      </c>
      <c r="Y723" s="14" cm="1">
        <f t="array" aca="1" ref="Y723" ca="1">IFERROR(SUM(L723:X723*1),4)</f>
        <v>3</v>
      </c>
      <c r="Z723" t="str">
        <f ca="1">IF(tbl_vendors[[#This Row],[error_count]]&gt;0,"FAIL","PASS")</f>
        <v>FAIL</v>
      </c>
    </row>
    <row r="724" spans="1:26" x14ac:dyDescent="0.3">
      <c r="A724" t="s">
        <v>2896</v>
      </c>
      <c r="B724" t="s">
        <v>2897</v>
      </c>
      <c r="C724" t="s">
        <v>13</v>
      </c>
      <c r="D724" t="s">
        <v>2898</v>
      </c>
      <c r="E724" t="s">
        <v>15</v>
      </c>
      <c r="F724" t="s">
        <v>32</v>
      </c>
      <c r="G724" t="s">
        <v>2899</v>
      </c>
      <c r="H724" t="s">
        <v>47</v>
      </c>
      <c r="I724" t="s">
        <v>26</v>
      </c>
      <c r="J724" s="1">
        <v>45345</v>
      </c>
      <c r="K724" s="1">
        <v>46041</v>
      </c>
      <c r="L724" t="b">
        <f>COUNTIF(tbl_vendors[Vendor_ID],tbl_vendors[[#This Row],[Vendor_ID]])&gt;1</f>
        <v>0</v>
      </c>
      <c r="M724" t="b">
        <f>ISBLANK(tbl_vendors[[#This Row],[Vendor_ID]])</f>
        <v>0</v>
      </c>
      <c r="N724" t="b">
        <f>LEN(TRIM(tbl_vendors[[#This Row],[Vendor_Name]]))=0</f>
        <v>0</v>
      </c>
      <c r="O724" t="b">
        <f>LEN(TRIM(tbl_vendors[[#This Row],[Email]]))=0</f>
        <v>0</v>
      </c>
      <c r="P724" t="b">
        <f>OR(ISERROR(FIND("@",tbl_vendors[[#This Row],[Email]])),ISERROR(FIND(".",tbl_vendors[[#This Row],[Email]])))</f>
        <v>0</v>
      </c>
      <c r="Q724" t="b">
        <f>ISNA(MATCH(tbl_vendors[[#This Row],[Country]],tbl_country[country],0))</f>
        <v>0</v>
      </c>
      <c r="R724" t="b">
        <f>ISNA(MATCH(tbl_vendors[[#This Row],[Currency]],tbl_country[currency],0))</f>
        <v>1</v>
      </c>
      <c r="S724" t="b">
        <f>_xlfn.XLOOKUP(tbl_vendors[[#This Row],[Country]],tbl_country[country],tbl_country[currency],"NotFound")&lt;&gt;tbl_vendors[[#This Row],[Currency]]</f>
        <v>1</v>
      </c>
      <c r="T724" t="b">
        <f>ISNA(MATCH(tbl_vendors[[#This Row],[Payment_Terms]],tbl_payment_terms[Payment_Terms],0))</f>
        <v>0</v>
      </c>
      <c r="U724" t="b">
        <f>ISNA(MATCH(tbl_vendors[[#This Row],[Status]],tbl_status[valid_status]))</f>
        <v>0</v>
      </c>
      <c r="V724" t="b">
        <f ca="1">tbl_vendors[[#This Row],[Created_Date]]&gt;TODAY()</f>
        <v>0</v>
      </c>
      <c r="W724" t="b">
        <f>tbl_vendors[[#This Row],[Updated_Date]]&lt;tbl_vendors[[#This Row],[Created_Date]]</f>
        <v>0</v>
      </c>
      <c r="X724" t="b">
        <f>COUNTIF(tbl_vendors[Vendor_Name],tbl_vendors[[#This Row],[Vendor_Name]])&gt;1</f>
        <v>0</v>
      </c>
      <c r="Y724" s="14" cm="1">
        <f t="array" aca="1" ref="Y724" ca="1">IFERROR(SUM(L724:X724*1),4)</f>
        <v>2</v>
      </c>
      <c r="Z724" t="str">
        <f ca="1">IF(tbl_vendors[[#This Row],[error_count]]&gt;0,"FAIL","PASS")</f>
        <v>FAIL</v>
      </c>
    </row>
    <row r="725" spans="1:26" x14ac:dyDescent="0.3">
      <c r="A725" t="s">
        <v>2900</v>
      </c>
      <c r="B725" t="s">
        <v>2901</v>
      </c>
      <c r="C725" t="s">
        <v>29</v>
      </c>
      <c r="D725" t="s">
        <v>2902</v>
      </c>
      <c r="E725" t="s">
        <v>31</v>
      </c>
      <c r="F725" t="s">
        <v>32</v>
      </c>
      <c r="G725" t="s">
        <v>2903</v>
      </c>
      <c r="H725" t="s">
        <v>47</v>
      </c>
      <c r="I725" t="s">
        <v>19</v>
      </c>
      <c r="J725" s="1">
        <v>45154</v>
      </c>
      <c r="K725" s="1">
        <v>45943</v>
      </c>
      <c r="L725" t="b">
        <f>COUNTIF(tbl_vendors[Vendor_ID],tbl_vendors[[#This Row],[Vendor_ID]])&gt;1</f>
        <v>0</v>
      </c>
      <c r="M725" t="b">
        <f>ISBLANK(tbl_vendors[[#This Row],[Vendor_ID]])</f>
        <v>0</v>
      </c>
      <c r="N725" t="b">
        <f>LEN(TRIM(tbl_vendors[[#This Row],[Vendor_Name]]))=0</f>
        <v>0</v>
      </c>
      <c r="O725" t="b">
        <f>LEN(TRIM(tbl_vendors[[#This Row],[Email]]))=0</f>
        <v>0</v>
      </c>
      <c r="P725" t="b">
        <f>OR(ISERROR(FIND("@",tbl_vendors[[#This Row],[Email]])),ISERROR(FIND(".",tbl_vendors[[#This Row],[Email]])))</f>
        <v>0</v>
      </c>
      <c r="Q725" t="b">
        <f>ISNA(MATCH(tbl_vendors[[#This Row],[Country]],tbl_country[country],0))</f>
        <v>0</v>
      </c>
      <c r="R725" t="b">
        <f>ISNA(MATCH(tbl_vendors[[#This Row],[Currency]],tbl_country[currency],0))</f>
        <v>0</v>
      </c>
      <c r="S725" t="b">
        <f>_xlfn.XLOOKUP(tbl_vendors[[#This Row],[Country]],tbl_country[country],tbl_country[currency],"NotFound")&lt;&gt;tbl_vendors[[#This Row],[Currency]]</f>
        <v>0</v>
      </c>
      <c r="T725" t="b">
        <f>ISNA(MATCH(tbl_vendors[[#This Row],[Payment_Terms]],tbl_payment_terms[Payment_Terms],0))</f>
        <v>0</v>
      </c>
      <c r="U725" t="b">
        <f>ISNA(MATCH(tbl_vendors[[#This Row],[Status]],tbl_status[valid_status]))</f>
        <v>0</v>
      </c>
      <c r="V725" t="b">
        <f ca="1">tbl_vendors[[#This Row],[Created_Date]]&gt;TODAY()</f>
        <v>0</v>
      </c>
      <c r="W725" t="b">
        <f>tbl_vendors[[#This Row],[Updated_Date]]&lt;tbl_vendors[[#This Row],[Created_Date]]</f>
        <v>0</v>
      </c>
      <c r="X725" t="b">
        <f>COUNTIF(tbl_vendors[Vendor_Name],tbl_vendors[[#This Row],[Vendor_Name]])&gt;1</f>
        <v>0</v>
      </c>
      <c r="Y725" s="14" cm="1">
        <f t="array" aca="1" ref="Y725" ca="1">IFERROR(SUM(L725:X725*1),4)</f>
        <v>0</v>
      </c>
      <c r="Z725" t="str">
        <f ca="1">IF(tbl_vendors[[#This Row],[error_count]]&gt;0,"FAIL","PASS")</f>
        <v>PASS</v>
      </c>
    </row>
    <row r="726" spans="1:26" x14ac:dyDescent="0.3">
      <c r="A726" t="s">
        <v>2904</v>
      </c>
      <c r="B726" t="s">
        <v>2905</v>
      </c>
      <c r="C726" t="s">
        <v>37</v>
      </c>
      <c r="D726" t="s">
        <v>2906</v>
      </c>
      <c r="E726" t="s">
        <v>39</v>
      </c>
      <c r="F726" t="s">
        <v>75</v>
      </c>
      <c r="G726" t="s">
        <v>2907</v>
      </c>
      <c r="H726" t="s">
        <v>25</v>
      </c>
      <c r="I726" t="s">
        <v>19</v>
      </c>
      <c r="J726" s="1">
        <v>45267</v>
      </c>
      <c r="K726" s="1">
        <v>45705</v>
      </c>
      <c r="L726" t="b">
        <f>COUNTIF(tbl_vendors[Vendor_ID],tbl_vendors[[#This Row],[Vendor_ID]])&gt;1</f>
        <v>0</v>
      </c>
      <c r="M726" t="b">
        <f>ISBLANK(tbl_vendors[[#This Row],[Vendor_ID]])</f>
        <v>0</v>
      </c>
      <c r="N726" t="b">
        <f>LEN(TRIM(tbl_vendors[[#This Row],[Vendor_Name]]))=0</f>
        <v>0</v>
      </c>
      <c r="O726" t="b">
        <f>LEN(TRIM(tbl_vendors[[#This Row],[Email]]))=0</f>
        <v>0</v>
      </c>
      <c r="P726" t="b">
        <f>OR(ISERROR(FIND("@",tbl_vendors[[#This Row],[Email]])),ISERROR(FIND(".",tbl_vendors[[#This Row],[Email]])))</f>
        <v>0</v>
      </c>
      <c r="Q726" t="b">
        <f>ISNA(MATCH(tbl_vendors[[#This Row],[Country]],tbl_country[country],0))</f>
        <v>0</v>
      </c>
      <c r="R726" t="b">
        <f>ISNA(MATCH(tbl_vendors[[#This Row],[Currency]],tbl_country[currency],0))</f>
        <v>0</v>
      </c>
      <c r="S726" t="b">
        <f>_xlfn.XLOOKUP(tbl_vendors[[#This Row],[Country]],tbl_country[country],tbl_country[currency],"NotFound")&lt;&gt;tbl_vendors[[#This Row],[Currency]]</f>
        <v>0</v>
      </c>
      <c r="T726" t="b">
        <f>ISNA(MATCH(tbl_vendors[[#This Row],[Payment_Terms]],tbl_payment_terms[Payment_Terms],0))</f>
        <v>0</v>
      </c>
      <c r="U726" t="b">
        <f>ISNA(MATCH(tbl_vendors[[#This Row],[Status]],tbl_status[valid_status]))</f>
        <v>0</v>
      </c>
      <c r="V726" t="b">
        <f ca="1">tbl_vendors[[#This Row],[Created_Date]]&gt;TODAY()</f>
        <v>0</v>
      </c>
      <c r="W726" t="b">
        <f>tbl_vendors[[#This Row],[Updated_Date]]&lt;tbl_vendors[[#This Row],[Created_Date]]</f>
        <v>0</v>
      </c>
      <c r="X726" t="b">
        <f>COUNTIF(tbl_vendors[Vendor_Name],tbl_vendors[[#This Row],[Vendor_Name]])&gt;1</f>
        <v>1</v>
      </c>
      <c r="Y726" s="14" cm="1">
        <f t="array" aca="1" ref="Y726" ca="1">IFERROR(SUM(L726:X726*1),4)</f>
        <v>1</v>
      </c>
      <c r="Z726" t="str">
        <f ca="1">IF(tbl_vendors[[#This Row],[error_count]]&gt;0,"FAIL","PASS")</f>
        <v>FAIL</v>
      </c>
    </row>
    <row r="727" spans="1:26" x14ac:dyDescent="0.3">
      <c r="A727" t="s">
        <v>2908</v>
      </c>
      <c r="B727" t="s">
        <v>2909</v>
      </c>
      <c r="C727" t="s">
        <v>72</v>
      </c>
      <c r="D727" t="s">
        <v>2910</v>
      </c>
      <c r="E727" t="s">
        <v>74</v>
      </c>
      <c r="F727" t="s">
        <v>32</v>
      </c>
      <c r="G727" t="s">
        <v>2911</v>
      </c>
      <c r="H727" t="s">
        <v>34</v>
      </c>
      <c r="I727" t="s">
        <v>53</v>
      </c>
      <c r="J727" s="1">
        <v>45207</v>
      </c>
      <c r="K727" s="1">
        <v>45626</v>
      </c>
      <c r="L727" t="b">
        <f>COUNTIF(tbl_vendors[Vendor_ID],tbl_vendors[[#This Row],[Vendor_ID]])&gt;1</f>
        <v>0</v>
      </c>
      <c r="M727" t="b">
        <f>ISBLANK(tbl_vendors[[#This Row],[Vendor_ID]])</f>
        <v>0</v>
      </c>
      <c r="N727" t="b">
        <f>LEN(TRIM(tbl_vendors[[#This Row],[Vendor_Name]]))=0</f>
        <v>0</v>
      </c>
      <c r="O727" t="b">
        <f>LEN(TRIM(tbl_vendors[[#This Row],[Email]]))=0</f>
        <v>0</v>
      </c>
      <c r="P727" t="b">
        <f>OR(ISERROR(FIND("@",tbl_vendors[[#This Row],[Email]])),ISERROR(FIND(".",tbl_vendors[[#This Row],[Email]])))</f>
        <v>0</v>
      </c>
      <c r="Q727" t="b">
        <f>ISNA(MATCH(tbl_vendors[[#This Row],[Country]],tbl_country[country],0))</f>
        <v>0</v>
      </c>
      <c r="R727" t="b">
        <f>ISNA(MATCH(tbl_vendors[[#This Row],[Currency]],tbl_country[currency],0))</f>
        <v>1</v>
      </c>
      <c r="S727" t="b">
        <f>_xlfn.XLOOKUP(tbl_vendors[[#This Row],[Country]],tbl_country[country],tbl_country[currency],"NotFound")&lt;&gt;tbl_vendors[[#This Row],[Currency]]</f>
        <v>1</v>
      </c>
      <c r="T727" t="b">
        <f>ISNA(MATCH(tbl_vendors[[#This Row],[Payment_Terms]],tbl_payment_terms[Payment_Terms],0))</f>
        <v>0</v>
      </c>
      <c r="U727" t="b">
        <f>ISNA(MATCH(tbl_vendors[[#This Row],[Status]],tbl_status[valid_status]))</f>
        <v>1</v>
      </c>
      <c r="V727" t="b">
        <f ca="1">tbl_vendors[[#This Row],[Created_Date]]&gt;TODAY()</f>
        <v>0</v>
      </c>
      <c r="W727" t="b">
        <f>tbl_vendors[[#This Row],[Updated_Date]]&lt;tbl_vendors[[#This Row],[Created_Date]]</f>
        <v>0</v>
      </c>
      <c r="X727" t="b">
        <f>COUNTIF(tbl_vendors[Vendor_Name],tbl_vendors[[#This Row],[Vendor_Name]])&gt;1</f>
        <v>0</v>
      </c>
      <c r="Y727" s="14" cm="1">
        <f t="array" aca="1" ref="Y727" ca="1">IFERROR(SUM(L727:X727*1),4)</f>
        <v>3</v>
      </c>
      <c r="Z727" t="str">
        <f ca="1">IF(tbl_vendors[[#This Row],[error_count]]&gt;0,"FAIL","PASS")</f>
        <v>FAIL</v>
      </c>
    </row>
    <row r="728" spans="1:26" x14ac:dyDescent="0.3">
      <c r="A728" t="s">
        <v>2912</v>
      </c>
      <c r="B728" t="s">
        <v>2913</v>
      </c>
      <c r="C728" t="s">
        <v>29</v>
      </c>
      <c r="D728" t="s">
        <v>2914</v>
      </c>
      <c r="E728" t="s">
        <v>31</v>
      </c>
      <c r="F728" t="s">
        <v>16</v>
      </c>
      <c r="G728" t="s">
        <v>2915</v>
      </c>
      <c r="H728" t="s">
        <v>42</v>
      </c>
      <c r="I728" t="s">
        <v>26</v>
      </c>
      <c r="J728" s="1">
        <v>45178</v>
      </c>
      <c r="K728" s="1">
        <v>45898</v>
      </c>
      <c r="L728" t="b">
        <f>COUNTIF(tbl_vendors[Vendor_ID],tbl_vendors[[#This Row],[Vendor_ID]])&gt;1</f>
        <v>0</v>
      </c>
      <c r="M728" t="b">
        <f>ISBLANK(tbl_vendors[[#This Row],[Vendor_ID]])</f>
        <v>0</v>
      </c>
      <c r="N728" t="b">
        <f>LEN(TRIM(tbl_vendors[[#This Row],[Vendor_Name]]))=0</f>
        <v>0</v>
      </c>
      <c r="O728" t="b">
        <f>LEN(TRIM(tbl_vendors[[#This Row],[Email]]))=0</f>
        <v>0</v>
      </c>
      <c r="P728" t="b">
        <f>OR(ISERROR(FIND("@",tbl_vendors[[#This Row],[Email]])),ISERROR(FIND(".",tbl_vendors[[#This Row],[Email]])))</f>
        <v>0</v>
      </c>
      <c r="Q728" t="b">
        <f>ISNA(MATCH(tbl_vendors[[#This Row],[Country]],tbl_country[country],0))</f>
        <v>0</v>
      </c>
      <c r="R728" t="b">
        <f>ISNA(MATCH(tbl_vendors[[#This Row],[Currency]],tbl_country[currency],0))</f>
        <v>0</v>
      </c>
      <c r="S728" t="b">
        <f>_xlfn.XLOOKUP(tbl_vendors[[#This Row],[Country]],tbl_country[country],tbl_country[currency],"NotFound")&lt;&gt;tbl_vendors[[#This Row],[Currency]]</f>
        <v>0</v>
      </c>
      <c r="T728" t="b">
        <f>ISNA(MATCH(tbl_vendors[[#This Row],[Payment_Terms]],tbl_payment_terms[Payment_Terms],0))</f>
        <v>0</v>
      </c>
      <c r="U728" t="b">
        <f>ISNA(MATCH(tbl_vendors[[#This Row],[Status]],tbl_status[valid_status]))</f>
        <v>0</v>
      </c>
      <c r="V728" t="b">
        <f ca="1">tbl_vendors[[#This Row],[Created_Date]]&gt;TODAY()</f>
        <v>0</v>
      </c>
      <c r="W728" t="b">
        <f>tbl_vendors[[#This Row],[Updated_Date]]&lt;tbl_vendors[[#This Row],[Created_Date]]</f>
        <v>0</v>
      </c>
      <c r="X728" t="b">
        <f>COUNTIF(tbl_vendors[Vendor_Name],tbl_vendors[[#This Row],[Vendor_Name]])&gt;1</f>
        <v>1</v>
      </c>
      <c r="Y728" s="14" cm="1">
        <f t="array" aca="1" ref="Y728" ca="1">IFERROR(SUM(L728:X728*1),4)</f>
        <v>1</v>
      </c>
      <c r="Z728" t="str">
        <f ca="1">IF(tbl_vendors[[#This Row],[error_count]]&gt;0,"FAIL","PASS")</f>
        <v>FAIL</v>
      </c>
    </row>
    <row r="729" spans="1:26" x14ac:dyDescent="0.3">
      <c r="A729" t="s">
        <v>2916</v>
      </c>
      <c r="B729" t="s">
        <v>2917</v>
      </c>
      <c r="C729" t="s">
        <v>56</v>
      </c>
      <c r="D729" t="s">
        <v>2918</v>
      </c>
      <c r="E729" t="s">
        <v>58</v>
      </c>
      <c r="F729" t="s">
        <v>16</v>
      </c>
      <c r="G729" t="s">
        <v>2919</v>
      </c>
      <c r="H729" t="s">
        <v>52</v>
      </c>
      <c r="I729" t="s">
        <v>53</v>
      </c>
      <c r="J729" s="1">
        <v>46051</v>
      </c>
      <c r="K729" s="1">
        <v>46158</v>
      </c>
      <c r="L729" t="b">
        <f>COUNTIF(tbl_vendors[Vendor_ID],tbl_vendors[[#This Row],[Vendor_ID]])&gt;1</f>
        <v>0</v>
      </c>
      <c r="M729" t="b">
        <f>ISBLANK(tbl_vendors[[#This Row],[Vendor_ID]])</f>
        <v>0</v>
      </c>
      <c r="N729" t="b">
        <f>LEN(TRIM(tbl_vendors[[#This Row],[Vendor_Name]]))=0</f>
        <v>0</v>
      </c>
      <c r="O729" t="b">
        <f>LEN(TRIM(tbl_vendors[[#This Row],[Email]]))=0</f>
        <v>0</v>
      </c>
      <c r="P729" t="b">
        <f>OR(ISERROR(FIND("@",tbl_vendors[[#This Row],[Email]])),ISERROR(FIND(".",tbl_vendors[[#This Row],[Email]])))</f>
        <v>0</v>
      </c>
      <c r="Q729" t="b">
        <f>ISNA(MATCH(tbl_vendors[[#This Row],[Country]],tbl_country[country],0))</f>
        <v>0</v>
      </c>
      <c r="R729" t="b">
        <f>ISNA(MATCH(tbl_vendors[[#This Row],[Currency]],tbl_country[currency],0))</f>
        <v>0</v>
      </c>
      <c r="S729" t="b">
        <f>_xlfn.XLOOKUP(tbl_vendors[[#This Row],[Country]],tbl_country[country],tbl_country[currency],"NotFound")&lt;&gt;tbl_vendors[[#This Row],[Currency]]</f>
        <v>0</v>
      </c>
      <c r="T729" t="b">
        <f>ISNA(MATCH(tbl_vendors[[#This Row],[Payment_Terms]],tbl_payment_terms[Payment_Terms],0))</f>
        <v>0</v>
      </c>
      <c r="U729" t="b">
        <f>ISNA(MATCH(tbl_vendors[[#This Row],[Status]],tbl_status[valid_status]))</f>
        <v>1</v>
      </c>
      <c r="V729" t="b">
        <f ca="1">tbl_vendors[[#This Row],[Created_Date]]&gt;TODAY()</f>
        <v>0</v>
      </c>
      <c r="W729" t="b">
        <f>tbl_vendors[[#This Row],[Updated_Date]]&lt;tbl_vendors[[#This Row],[Created_Date]]</f>
        <v>0</v>
      </c>
      <c r="X729" t="b">
        <f>COUNTIF(tbl_vendors[Vendor_Name],tbl_vendors[[#This Row],[Vendor_Name]])&gt;1</f>
        <v>0</v>
      </c>
      <c r="Y729" s="14" cm="1">
        <f t="array" aca="1" ref="Y729" ca="1">IFERROR(SUM(L729:X729*1),4)</f>
        <v>1</v>
      </c>
      <c r="Z729" t="str">
        <f ca="1">IF(tbl_vendors[[#This Row],[error_count]]&gt;0,"FAIL","PASS")</f>
        <v>FAIL</v>
      </c>
    </row>
    <row r="730" spans="1:26" x14ac:dyDescent="0.3">
      <c r="A730" t="s">
        <v>2920</v>
      </c>
      <c r="B730" t="s">
        <v>2921</v>
      </c>
      <c r="C730" t="s">
        <v>37</v>
      </c>
      <c r="D730" t="s">
        <v>2922</v>
      </c>
      <c r="E730" t="s">
        <v>39</v>
      </c>
      <c r="F730" t="s">
        <v>23</v>
      </c>
      <c r="G730" t="s">
        <v>2923</v>
      </c>
      <c r="H730" t="s">
        <v>18</v>
      </c>
      <c r="I730" t="s">
        <v>53</v>
      </c>
      <c r="J730" s="1">
        <v>45555</v>
      </c>
      <c r="K730" s="1">
        <v>45941</v>
      </c>
      <c r="L730" t="b">
        <f>COUNTIF(tbl_vendors[Vendor_ID],tbl_vendors[[#This Row],[Vendor_ID]])&gt;1</f>
        <v>0</v>
      </c>
      <c r="M730" t="b">
        <f>ISBLANK(tbl_vendors[[#This Row],[Vendor_ID]])</f>
        <v>0</v>
      </c>
      <c r="N730" t="b">
        <f>LEN(TRIM(tbl_vendors[[#This Row],[Vendor_Name]]))=0</f>
        <v>0</v>
      </c>
      <c r="O730" t="b">
        <f>LEN(TRIM(tbl_vendors[[#This Row],[Email]]))=0</f>
        <v>0</v>
      </c>
      <c r="P730" t="b">
        <f>OR(ISERROR(FIND("@",tbl_vendors[[#This Row],[Email]])),ISERROR(FIND(".",tbl_vendors[[#This Row],[Email]])))</f>
        <v>0</v>
      </c>
      <c r="Q730" t="b">
        <f>ISNA(MATCH(tbl_vendors[[#This Row],[Country]],tbl_country[country],0))</f>
        <v>0</v>
      </c>
      <c r="R730" t="b">
        <f>ISNA(MATCH(tbl_vendors[[#This Row],[Currency]],tbl_country[currency],0))</f>
        <v>0</v>
      </c>
      <c r="S730" t="b">
        <f>_xlfn.XLOOKUP(tbl_vendors[[#This Row],[Country]],tbl_country[country],tbl_country[currency],"NotFound")&lt;&gt;tbl_vendors[[#This Row],[Currency]]</f>
        <v>0</v>
      </c>
      <c r="T730" t="b">
        <f>ISNA(MATCH(tbl_vendors[[#This Row],[Payment_Terms]],tbl_payment_terms[Payment_Terms],0))</f>
        <v>0</v>
      </c>
      <c r="U730" t="b">
        <f>ISNA(MATCH(tbl_vendors[[#This Row],[Status]],tbl_status[valid_status]))</f>
        <v>1</v>
      </c>
      <c r="V730" t="b">
        <f ca="1">tbl_vendors[[#This Row],[Created_Date]]&gt;TODAY()</f>
        <v>0</v>
      </c>
      <c r="W730" t="b">
        <f>tbl_vendors[[#This Row],[Updated_Date]]&lt;tbl_vendors[[#This Row],[Created_Date]]</f>
        <v>0</v>
      </c>
      <c r="X730" t="b">
        <f>COUNTIF(tbl_vendors[Vendor_Name],tbl_vendors[[#This Row],[Vendor_Name]])&gt;1</f>
        <v>0</v>
      </c>
      <c r="Y730" s="14" cm="1">
        <f t="array" aca="1" ref="Y730" ca="1">IFERROR(SUM(L730:X730*1),4)</f>
        <v>1</v>
      </c>
      <c r="Z730" t="str">
        <f ca="1">IF(tbl_vendors[[#This Row],[error_count]]&gt;0,"FAIL","PASS")</f>
        <v>FAIL</v>
      </c>
    </row>
    <row r="731" spans="1:26" x14ac:dyDescent="0.3">
      <c r="A731" t="s">
        <v>2924</v>
      </c>
      <c r="B731" t="s">
        <v>2925</v>
      </c>
      <c r="C731" t="s">
        <v>109</v>
      </c>
      <c r="D731" t="s">
        <v>2926</v>
      </c>
      <c r="E731" t="s">
        <v>39</v>
      </c>
      <c r="F731" t="s">
        <v>23</v>
      </c>
      <c r="G731" t="s">
        <v>2927</v>
      </c>
      <c r="H731" t="s">
        <v>18</v>
      </c>
      <c r="I731" t="s">
        <v>26</v>
      </c>
      <c r="J731" s="1">
        <v>44707</v>
      </c>
      <c r="K731" s="1">
        <v>45382</v>
      </c>
      <c r="L731" t="b">
        <f>COUNTIF(tbl_vendors[Vendor_ID],tbl_vendors[[#This Row],[Vendor_ID]])&gt;1</f>
        <v>0</v>
      </c>
      <c r="M731" t="b">
        <f>ISBLANK(tbl_vendors[[#This Row],[Vendor_ID]])</f>
        <v>0</v>
      </c>
      <c r="N731" t="b">
        <f>LEN(TRIM(tbl_vendors[[#This Row],[Vendor_Name]]))=0</f>
        <v>0</v>
      </c>
      <c r="O731" t="b">
        <f>LEN(TRIM(tbl_vendors[[#This Row],[Email]]))=0</f>
        <v>0</v>
      </c>
      <c r="P731" t="b">
        <f>OR(ISERROR(FIND("@",tbl_vendors[[#This Row],[Email]])),ISERROR(FIND(".",tbl_vendors[[#This Row],[Email]])))</f>
        <v>0</v>
      </c>
      <c r="Q731" t="b">
        <f>ISNA(MATCH(tbl_vendors[[#This Row],[Country]],tbl_country[country],0))</f>
        <v>0</v>
      </c>
      <c r="R731" t="b">
        <f>ISNA(MATCH(tbl_vendors[[#This Row],[Currency]],tbl_country[currency],0))</f>
        <v>0</v>
      </c>
      <c r="S731" t="b">
        <f>_xlfn.XLOOKUP(tbl_vendors[[#This Row],[Country]],tbl_country[country],tbl_country[currency],"NotFound")&lt;&gt;tbl_vendors[[#This Row],[Currency]]</f>
        <v>1</v>
      </c>
      <c r="T731" t="b">
        <f>ISNA(MATCH(tbl_vendors[[#This Row],[Payment_Terms]],tbl_payment_terms[Payment_Terms],0))</f>
        <v>0</v>
      </c>
      <c r="U731" t="b">
        <f>ISNA(MATCH(tbl_vendors[[#This Row],[Status]],tbl_status[valid_status]))</f>
        <v>0</v>
      </c>
      <c r="V731" t="b">
        <f ca="1">tbl_vendors[[#This Row],[Created_Date]]&gt;TODAY()</f>
        <v>0</v>
      </c>
      <c r="W731" t="b">
        <f>tbl_vendors[[#This Row],[Updated_Date]]&lt;tbl_vendors[[#This Row],[Created_Date]]</f>
        <v>0</v>
      </c>
      <c r="X731" t="b">
        <f>COUNTIF(tbl_vendors[Vendor_Name],tbl_vendors[[#This Row],[Vendor_Name]])&gt;1</f>
        <v>0</v>
      </c>
      <c r="Y731" s="14" cm="1">
        <f t="array" aca="1" ref="Y731" ca="1">IFERROR(SUM(L731:X731*1),4)</f>
        <v>1</v>
      </c>
      <c r="Z731" t="str">
        <f ca="1">IF(tbl_vendors[[#This Row],[error_count]]&gt;0,"FAIL","PASS")</f>
        <v>FAIL</v>
      </c>
    </row>
    <row r="732" spans="1:26" x14ac:dyDescent="0.3">
      <c r="A732" t="s">
        <v>2928</v>
      </c>
      <c r="B732" t="s">
        <v>2929</v>
      </c>
      <c r="C732" t="s">
        <v>56</v>
      </c>
      <c r="D732" t="s">
        <v>2930</v>
      </c>
      <c r="E732" t="s">
        <v>58</v>
      </c>
      <c r="F732" t="s">
        <v>23</v>
      </c>
      <c r="G732" t="s">
        <v>2931</v>
      </c>
      <c r="H732" t="s">
        <v>69</v>
      </c>
      <c r="I732" t="s">
        <v>53</v>
      </c>
      <c r="J732" s="1">
        <v>45078</v>
      </c>
      <c r="K732" s="1">
        <v>46202</v>
      </c>
      <c r="L732" t="b">
        <f>COUNTIF(tbl_vendors[Vendor_ID],tbl_vendors[[#This Row],[Vendor_ID]])&gt;1</f>
        <v>0</v>
      </c>
      <c r="M732" t="b">
        <f>ISBLANK(tbl_vendors[[#This Row],[Vendor_ID]])</f>
        <v>0</v>
      </c>
      <c r="N732" t="b">
        <f>LEN(TRIM(tbl_vendors[[#This Row],[Vendor_Name]]))=0</f>
        <v>0</v>
      </c>
      <c r="O732" t="b">
        <f>LEN(TRIM(tbl_vendors[[#This Row],[Email]]))=0</f>
        <v>0</v>
      </c>
      <c r="P732" t="b">
        <f>OR(ISERROR(FIND("@",tbl_vendors[[#This Row],[Email]])),ISERROR(FIND(".",tbl_vendors[[#This Row],[Email]])))</f>
        <v>0</v>
      </c>
      <c r="Q732" t="b">
        <f>ISNA(MATCH(tbl_vendors[[#This Row],[Country]],tbl_country[country],0))</f>
        <v>0</v>
      </c>
      <c r="R732" t="b">
        <f>ISNA(MATCH(tbl_vendors[[#This Row],[Currency]],tbl_country[currency],0))</f>
        <v>0</v>
      </c>
      <c r="S732" t="b">
        <f>_xlfn.XLOOKUP(tbl_vendors[[#This Row],[Country]],tbl_country[country],tbl_country[currency],"NotFound")&lt;&gt;tbl_vendors[[#This Row],[Currency]]</f>
        <v>0</v>
      </c>
      <c r="T732" t="b">
        <f>ISNA(MATCH(tbl_vendors[[#This Row],[Payment_Terms]],tbl_payment_terms[Payment_Terms],0))</f>
        <v>0</v>
      </c>
      <c r="U732" t="b">
        <f>ISNA(MATCH(tbl_vendors[[#This Row],[Status]],tbl_status[valid_status]))</f>
        <v>1</v>
      </c>
      <c r="V732" t="b">
        <f ca="1">tbl_vendors[[#This Row],[Created_Date]]&gt;TODAY()</f>
        <v>0</v>
      </c>
      <c r="W732" t="b">
        <f>tbl_vendors[[#This Row],[Updated_Date]]&lt;tbl_vendors[[#This Row],[Created_Date]]</f>
        <v>0</v>
      </c>
      <c r="X732" t="b">
        <f>COUNTIF(tbl_vendors[Vendor_Name],tbl_vendors[[#This Row],[Vendor_Name]])&gt;1</f>
        <v>0</v>
      </c>
      <c r="Y732" s="14" cm="1">
        <f t="array" aca="1" ref="Y732" ca="1">IFERROR(SUM(L732:X732*1),4)</f>
        <v>1</v>
      </c>
      <c r="Z732" t="str">
        <f ca="1">IF(tbl_vendors[[#This Row],[error_count]]&gt;0,"FAIL","PASS")</f>
        <v>FAIL</v>
      </c>
    </row>
    <row r="733" spans="1:26" x14ac:dyDescent="0.3">
      <c r="A733" t="s">
        <v>2932</v>
      </c>
      <c r="B733" t="s">
        <v>2933</v>
      </c>
      <c r="C733" t="s">
        <v>100</v>
      </c>
      <c r="D733" t="s">
        <v>2934</v>
      </c>
      <c r="E733" t="s">
        <v>39</v>
      </c>
      <c r="F733" t="s">
        <v>23</v>
      </c>
      <c r="G733" t="s">
        <v>2935</v>
      </c>
      <c r="H733" t="s">
        <v>69</v>
      </c>
      <c r="I733" t="s">
        <v>53</v>
      </c>
      <c r="J733" s="1">
        <v>45015</v>
      </c>
      <c r="K733" s="1">
        <v>45920</v>
      </c>
      <c r="L733" t="b">
        <f>COUNTIF(tbl_vendors[Vendor_ID],tbl_vendors[[#This Row],[Vendor_ID]])&gt;1</f>
        <v>0</v>
      </c>
      <c r="M733" t="b">
        <f>ISBLANK(tbl_vendors[[#This Row],[Vendor_ID]])</f>
        <v>0</v>
      </c>
      <c r="N733" t="b">
        <f>LEN(TRIM(tbl_vendors[[#This Row],[Vendor_Name]]))=0</f>
        <v>0</v>
      </c>
      <c r="O733" t="b">
        <f>LEN(TRIM(tbl_vendors[[#This Row],[Email]]))=0</f>
        <v>0</v>
      </c>
      <c r="P733" t="b">
        <f>OR(ISERROR(FIND("@",tbl_vendors[[#This Row],[Email]])),ISERROR(FIND(".",tbl_vendors[[#This Row],[Email]])))</f>
        <v>0</v>
      </c>
      <c r="Q733" t="b">
        <f>ISNA(MATCH(tbl_vendors[[#This Row],[Country]],tbl_country[country],0))</f>
        <v>0</v>
      </c>
      <c r="R733" t="b">
        <f>ISNA(MATCH(tbl_vendors[[#This Row],[Currency]],tbl_country[currency],0))</f>
        <v>0</v>
      </c>
      <c r="S733" t="b">
        <f>_xlfn.XLOOKUP(tbl_vendors[[#This Row],[Country]],tbl_country[country],tbl_country[currency],"NotFound")&lt;&gt;tbl_vendors[[#This Row],[Currency]]</f>
        <v>0</v>
      </c>
      <c r="T733" t="b">
        <f>ISNA(MATCH(tbl_vendors[[#This Row],[Payment_Terms]],tbl_payment_terms[Payment_Terms],0))</f>
        <v>0</v>
      </c>
      <c r="U733" t="b">
        <f>ISNA(MATCH(tbl_vendors[[#This Row],[Status]],tbl_status[valid_status]))</f>
        <v>1</v>
      </c>
      <c r="V733" t="b">
        <f ca="1">tbl_vendors[[#This Row],[Created_Date]]&gt;TODAY()</f>
        <v>0</v>
      </c>
      <c r="W733" t="b">
        <f>tbl_vendors[[#This Row],[Updated_Date]]&lt;tbl_vendors[[#This Row],[Created_Date]]</f>
        <v>0</v>
      </c>
      <c r="X733" t="b">
        <f>COUNTIF(tbl_vendors[Vendor_Name],tbl_vendors[[#This Row],[Vendor_Name]])&gt;1</f>
        <v>0</v>
      </c>
      <c r="Y733" s="14" cm="1">
        <f t="array" aca="1" ref="Y733" ca="1">IFERROR(SUM(L733:X733*1),4)</f>
        <v>1</v>
      </c>
      <c r="Z733" t="str">
        <f ca="1">IF(tbl_vendors[[#This Row],[error_count]]&gt;0,"FAIL","PASS")</f>
        <v>FAIL</v>
      </c>
    </row>
    <row r="734" spans="1:26" x14ac:dyDescent="0.3">
      <c r="A734" t="s">
        <v>2936</v>
      </c>
      <c r="B734" t="s">
        <v>2937</v>
      </c>
      <c r="C734" t="s">
        <v>66</v>
      </c>
      <c r="D734" t="s">
        <v>2938</v>
      </c>
      <c r="E734" t="s">
        <v>67</v>
      </c>
      <c r="F734" t="s">
        <v>32</v>
      </c>
      <c r="G734" t="s">
        <v>2939</v>
      </c>
      <c r="H734" t="s">
        <v>69</v>
      </c>
      <c r="I734" t="s">
        <v>26</v>
      </c>
      <c r="J734" s="1">
        <v>44645</v>
      </c>
      <c r="K734" s="1">
        <v>44800</v>
      </c>
      <c r="L734" t="b">
        <f>COUNTIF(tbl_vendors[Vendor_ID],tbl_vendors[[#This Row],[Vendor_ID]])&gt;1</f>
        <v>0</v>
      </c>
      <c r="M734" t="b">
        <f>ISBLANK(tbl_vendors[[#This Row],[Vendor_ID]])</f>
        <v>0</v>
      </c>
      <c r="N734" t="b">
        <f>LEN(TRIM(tbl_vendors[[#This Row],[Vendor_Name]]))=0</f>
        <v>0</v>
      </c>
      <c r="O734" t="b">
        <f>LEN(TRIM(tbl_vendors[[#This Row],[Email]]))=0</f>
        <v>0</v>
      </c>
      <c r="P734" t="b">
        <f>OR(ISERROR(FIND("@",tbl_vendors[[#This Row],[Email]])),ISERROR(FIND(".",tbl_vendors[[#This Row],[Email]])))</f>
        <v>0</v>
      </c>
      <c r="Q734" t="b">
        <f>ISNA(MATCH(tbl_vendors[[#This Row],[Country]],tbl_country[country],0))</f>
        <v>0</v>
      </c>
      <c r="R734" t="b">
        <f>ISNA(MATCH(tbl_vendors[[#This Row],[Currency]],tbl_country[currency],0))</f>
        <v>0</v>
      </c>
      <c r="S734" t="b">
        <f>_xlfn.XLOOKUP(tbl_vendors[[#This Row],[Country]],tbl_country[country],tbl_country[currency],"NotFound")&lt;&gt;tbl_vendors[[#This Row],[Currency]]</f>
        <v>0</v>
      </c>
      <c r="T734" t="b">
        <f>ISNA(MATCH(tbl_vendors[[#This Row],[Payment_Terms]],tbl_payment_terms[Payment_Terms],0))</f>
        <v>0</v>
      </c>
      <c r="U734" t="b">
        <f>ISNA(MATCH(tbl_vendors[[#This Row],[Status]],tbl_status[valid_status]))</f>
        <v>0</v>
      </c>
      <c r="V734" t="b">
        <f ca="1">tbl_vendors[[#This Row],[Created_Date]]&gt;TODAY()</f>
        <v>0</v>
      </c>
      <c r="W734" t="b">
        <f>tbl_vendors[[#This Row],[Updated_Date]]&lt;tbl_vendors[[#This Row],[Created_Date]]</f>
        <v>0</v>
      </c>
      <c r="X734" t="b">
        <f>COUNTIF(tbl_vendors[Vendor_Name],tbl_vendors[[#This Row],[Vendor_Name]])&gt;1</f>
        <v>0</v>
      </c>
      <c r="Y734" s="14" cm="1">
        <f t="array" aca="1" ref="Y734" ca="1">IFERROR(SUM(L734:X734*1),4)</f>
        <v>0</v>
      </c>
      <c r="Z734" t="str">
        <f ca="1">IF(tbl_vendors[[#This Row],[error_count]]&gt;0,"FAIL","PASS")</f>
        <v>PASS</v>
      </c>
    </row>
    <row r="735" spans="1:26" x14ac:dyDescent="0.3">
      <c r="A735" t="s">
        <v>2940</v>
      </c>
      <c r="B735" t="s">
        <v>2941</v>
      </c>
      <c r="C735" t="s">
        <v>66</v>
      </c>
      <c r="D735" t="s">
        <v>2942</v>
      </c>
      <c r="E735" t="s">
        <v>643</v>
      </c>
      <c r="F735" t="s">
        <v>16</v>
      </c>
      <c r="G735" t="s">
        <v>2943</v>
      </c>
      <c r="H735" t="s">
        <v>69</v>
      </c>
      <c r="I735" t="s">
        <v>26</v>
      </c>
      <c r="J735" s="1">
        <v>45092</v>
      </c>
      <c r="K735" s="1">
        <v>45410</v>
      </c>
      <c r="L735" t="b">
        <f>COUNTIF(tbl_vendors[Vendor_ID],tbl_vendors[[#This Row],[Vendor_ID]])&gt;1</f>
        <v>0</v>
      </c>
      <c r="M735" t="b">
        <f>ISBLANK(tbl_vendors[[#This Row],[Vendor_ID]])</f>
        <v>0</v>
      </c>
      <c r="N735" t="b">
        <f>LEN(TRIM(tbl_vendors[[#This Row],[Vendor_Name]]))=0</f>
        <v>0</v>
      </c>
      <c r="O735" t="b">
        <f>LEN(TRIM(tbl_vendors[[#This Row],[Email]]))=0</f>
        <v>0</v>
      </c>
      <c r="P735" t="b">
        <f>OR(ISERROR(FIND("@",tbl_vendors[[#This Row],[Email]])),ISERROR(FIND(".",tbl_vendors[[#This Row],[Email]])))</f>
        <v>0</v>
      </c>
      <c r="Q735" t="b">
        <f>ISNA(MATCH(tbl_vendors[[#This Row],[Country]],tbl_country[country],0))</f>
        <v>0</v>
      </c>
      <c r="R735" t="b">
        <f>ISNA(MATCH(tbl_vendors[[#This Row],[Currency]],tbl_country[currency],0))</f>
        <v>1</v>
      </c>
      <c r="S735" t="b">
        <f>_xlfn.XLOOKUP(tbl_vendors[[#This Row],[Country]],tbl_country[country],tbl_country[currency],"NotFound")&lt;&gt;tbl_vendors[[#This Row],[Currency]]</f>
        <v>1</v>
      </c>
      <c r="T735" t="b">
        <f>ISNA(MATCH(tbl_vendors[[#This Row],[Payment_Terms]],tbl_payment_terms[Payment_Terms],0))</f>
        <v>0</v>
      </c>
      <c r="U735" t="b">
        <f>ISNA(MATCH(tbl_vendors[[#This Row],[Status]],tbl_status[valid_status]))</f>
        <v>0</v>
      </c>
      <c r="V735" t="b">
        <f ca="1">tbl_vendors[[#This Row],[Created_Date]]&gt;TODAY()</f>
        <v>0</v>
      </c>
      <c r="W735" t="b">
        <f>tbl_vendors[[#This Row],[Updated_Date]]&lt;tbl_vendors[[#This Row],[Created_Date]]</f>
        <v>0</v>
      </c>
      <c r="X735" t="b">
        <f>COUNTIF(tbl_vendors[Vendor_Name],tbl_vendors[[#This Row],[Vendor_Name]])&gt;1</f>
        <v>0</v>
      </c>
      <c r="Y735" s="14" cm="1">
        <f t="array" aca="1" ref="Y735" ca="1">IFERROR(SUM(L735:X735*1),4)</f>
        <v>2</v>
      </c>
      <c r="Z735" t="str">
        <f ca="1">IF(tbl_vendors[[#This Row],[error_count]]&gt;0,"FAIL","PASS")</f>
        <v>FAIL</v>
      </c>
    </row>
    <row r="736" spans="1:26" x14ac:dyDescent="0.3">
      <c r="A736" t="s">
        <v>2944</v>
      </c>
      <c r="B736" t="s">
        <v>2945</v>
      </c>
      <c r="C736" t="s">
        <v>109</v>
      </c>
      <c r="D736" t="s">
        <v>2946</v>
      </c>
      <c r="E736" t="s">
        <v>39</v>
      </c>
      <c r="F736" t="s">
        <v>32</v>
      </c>
      <c r="G736" t="s">
        <v>2947</v>
      </c>
      <c r="H736" t="s">
        <v>34</v>
      </c>
      <c r="I736" t="s">
        <v>53</v>
      </c>
      <c r="J736" s="1">
        <v>44896</v>
      </c>
      <c r="K736" s="1">
        <v>45413</v>
      </c>
      <c r="L736" t="b">
        <f>COUNTIF(tbl_vendors[Vendor_ID],tbl_vendors[[#This Row],[Vendor_ID]])&gt;1</f>
        <v>0</v>
      </c>
      <c r="M736" t="b">
        <f>ISBLANK(tbl_vendors[[#This Row],[Vendor_ID]])</f>
        <v>0</v>
      </c>
      <c r="N736" t="b">
        <f>LEN(TRIM(tbl_vendors[[#This Row],[Vendor_Name]]))=0</f>
        <v>0</v>
      </c>
      <c r="O736" t="b">
        <f>LEN(TRIM(tbl_vendors[[#This Row],[Email]]))=0</f>
        <v>0</v>
      </c>
      <c r="P736" t="b">
        <f>OR(ISERROR(FIND("@",tbl_vendors[[#This Row],[Email]])),ISERROR(FIND(".",tbl_vendors[[#This Row],[Email]])))</f>
        <v>0</v>
      </c>
      <c r="Q736" t="b">
        <f>ISNA(MATCH(tbl_vendors[[#This Row],[Country]],tbl_country[country],0))</f>
        <v>0</v>
      </c>
      <c r="R736" t="b">
        <f>ISNA(MATCH(tbl_vendors[[#This Row],[Currency]],tbl_country[currency],0))</f>
        <v>0</v>
      </c>
      <c r="S736" t="b">
        <f>_xlfn.XLOOKUP(tbl_vendors[[#This Row],[Country]],tbl_country[country],tbl_country[currency],"NotFound")&lt;&gt;tbl_vendors[[#This Row],[Currency]]</f>
        <v>1</v>
      </c>
      <c r="T736" t="b">
        <f>ISNA(MATCH(tbl_vendors[[#This Row],[Payment_Terms]],tbl_payment_terms[Payment_Terms],0))</f>
        <v>0</v>
      </c>
      <c r="U736" t="b">
        <f>ISNA(MATCH(tbl_vendors[[#This Row],[Status]],tbl_status[valid_status]))</f>
        <v>1</v>
      </c>
      <c r="V736" t="b">
        <f ca="1">tbl_vendors[[#This Row],[Created_Date]]&gt;TODAY()</f>
        <v>0</v>
      </c>
      <c r="W736" t="b">
        <f>tbl_vendors[[#This Row],[Updated_Date]]&lt;tbl_vendors[[#This Row],[Created_Date]]</f>
        <v>0</v>
      </c>
      <c r="X736" t="b">
        <f>COUNTIF(tbl_vendors[Vendor_Name],tbl_vendors[[#This Row],[Vendor_Name]])&gt;1</f>
        <v>0</v>
      </c>
      <c r="Y736" s="14" cm="1">
        <f t="array" aca="1" ref="Y736" ca="1">IFERROR(SUM(L736:X736*1),4)</f>
        <v>2</v>
      </c>
      <c r="Z736" t="str">
        <f ca="1">IF(tbl_vendors[[#This Row],[error_count]]&gt;0,"FAIL","PASS")</f>
        <v>FAIL</v>
      </c>
    </row>
    <row r="737" spans="1:26" x14ac:dyDescent="0.3">
      <c r="A737" t="s">
        <v>2948</v>
      </c>
      <c r="B737" t="s">
        <v>926</v>
      </c>
      <c r="C737" t="s">
        <v>153</v>
      </c>
      <c r="D737" t="s">
        <v>2949</v>
      </c>
      <c r="E737" t="s">
        <v>155</v>
      </c>
      <c r="F737" t="s">
        <v>23</v>
      </c>
      <c r="G737" t="s">
        <v>2950</v>
      </c>
      <c r="H737" t="s">
        <v>47</v>
      </c>
      <c r="I737" t="s">
        <v>26</v>
      </c>
      <c r="J737" s="1">
        <v>45220</v>
      </c>
      <c r="K737" s="1">
        <v>46166</v>
      </c>
      <c r="L737" t="b">
        <f>COUNTIF(tbl_vendors[Vendor_ID],tbl_vendors[[#This Row],[Vendor_ID]])&gt;1</f>
        <v>0</v>
      </c>
      <c r="M737" t="b">
        <f>ISBLANK(tbl_vendors[[#This Row],[Vendor_ID]])</f>
        <v>0</v>
      </c>
      <c r="N737" t="b">
        <f>LEN(TRIM(tbl_vendors[[#This Row],[Vendor_Name]]))=0</f>
        <v>0</v>
      </c>
      <c r="O737" t="b">
        <f>LEN(TRIM(tbl_vendors[[#This Row],[Email]]))=0</f>
        <v>0</v>
      </c>
      <c r="P737" t="b">
        <f>OR(ISERROR(FIND("@",tbl_vendors[[#This Row],[Email]])),ISERROR(FIND(".",tbl_vendors[[#This Row],[Email]])))</f>
        <v>0</v>
      </c>
      <c r="Q737" t="b">
        <f>ISNA(MATCH(tbl_vendors[[#This Row],[Country]],tbl_country[country],0))</f>
        <v>0</v>
      </c>
      <c r="R737" t="b">
        <f>ISNA(MATCH(tbl_vendors[[#This Row],[Currency]],tbl_country[currency],0))</f>
        <v>0</v>
      </c>
      <c r="S737" t="b">
        <f>_xlfn.XLOOKUP(tbl_vendors[[#This Row],[Country]],tbl_country[country],tbl_country[currency],"NotFound")&lt;&gt;tbl_vendors[[#This Row],[Currency]]</f>
        <v>0</v>
      </c>
      <c r="T737" t="b">
        <f>ISNA(MATCH(tbl_vendors[[#This Row],[Payment_Terms]],tbl_payment_terms[Payment_Terms],0))</f>
        <v>0</v>
      </c>
      <c r="U737" t="b">
        <f>ISNA(MATCH(tbl_vendors[[#This Row],[Status]],tbl_status[valid_status]))</f>
        <v>0</v>
      </c>
      <c r="V737" t="b">
        <f ca="1">tbl_vendors[[#This Row],[Created_Date]]&gt;TODAY()</f>
        <v>0</v>
      </c>
      <c r="W737" t="b">
        <f>tbl_vendors[[#This Row],[Updated_Date]]&lt;tbl_vendors[[#This Row],[Created_Date]]</f>
        <v>0</v>
      </c>
      <c r="X737" t="b">
        <f>COUNTIF(tbl_vendors[Vendor_Name],tbl_vendors[[#This Row],[Vendor_Name]])&gt;1</f>
        <v>1</v>
      </c>
      <c r="Y737" s="14" cm="1">
        <f t="array" aca="1" ref="Y737" ca="1">IFERROR(SUM(L737:X737*1),4)</f>
        <v>1</v>
      </c>
      <c r="Z737" t="str">
        <f ca="1">IF(tbl_vendors[[#This Row],[error_count]]&gt;0,"FAIL","PASS")</f>
        <v>FAIL</v>
      </c>
    </row>
    <row r="738" spans="1:26" x14ac:dyDescent="0.3">
      <c r="A738" t="s">
        <v>2951</v>
      </c>
      <c r="B738" t="s">
        <v>2952</v>
      </c>
      <c r="C738" t="s">
        <v>66</v>
      </c>
      <c r="D738" t="s">
        <v>2953</v>
      </c>
      <c r="E738" t="s">
        <v>67</v>
      </c>
      <c r="F738" t="s">
        <v>75</v>
      </c>
      <c r="G738" t="s">
        <v>2954</v>
      </c>
      <c r="H738" t="s">
        <v>25</v>
      </c>
      <c r="I738" t="s">
        <v>53</v>
      </c>
      <c r="J738" s="1">
        <v>45422</v>
      </c>
      <c r="K738" s="1">
        <v>45548</v>
      </c>
      <c r="L738" t="b">
        <f>COUNTIF(tbl_vendors[Vendor_ID],tbl_vendors[[#This Row],[Vendor_ID]])&gt;1</f>
        <v>0</v>
      </c>
      <c r="M738" t="b">
        <f>ISBLANK(tbl_vendors[[#This Row],[Vendor_ID]])</f>
        <v>0</v>
      </c>
      <c r="N738" t="b">
        <f>LEN(TRIM(tbl_vendors[[#This Row],[Vendor_Name]]))=0</f>
        <v>0</v>
      </c>
      <c r="O738" t="b">
        <f>LEN(TRIM(tbl_vendors[[#This Row],[Email]]))=0</f>
        <v>0</v>
      </c>
      <c r="P738" t="b">
        <f>OR(ISERROR(FIND("@",tbl_vendors[[#This Row],[Email]])),ISERROR(FIND(".",tbl_vendors[[#This Row],[Email]])))</f>
        <v>0</v>
      </c>
      <c r="Q738" t="b">
        <f>ISNA(MATCH(tbl_vendors[[#This Row],[Country]],tbl_country[country],0))</f>
        <v>0</v>
      </c>
      <c r="R738" t="b">
        <f>ISNA(MATCH(tbl_vendors[[#This Row],[Currency]],tbl_country[currency],0))</f>
        <v>0</v>
      </c>
      <c r="S738" t="b">
        <f>_xlfn.XLOOKUP(tbl_vendors[[#This Row],[Country]],tbl_country[country],tbl_country[currency],"NotFound")&lt;&gt;tbl_vendors[[#This Row],[Currency]]</f>
        <v>0</v>
      </c>
      <c r="T738" t="b">
        <f>ISNA(MATCH(tbl_vendors[[#This Row],[Payment_Terms]],tbl_payment_terms[Payment_Terms],0))</f>
        <v>0</v>
      </c>
      <c r="U738" t="b">
        <f>ISNA(MATCH(tbl_vendors[[#This Row],[Status]],tbl_status[valid_status]))</f>
        <v>1</v>
      </c>
      <c r="V738" t="b">
        <f ca="1">tbl_vendors[[#This Row],[Created_Date]]&gt;TODAY()</f>
        <v>0</v>
      </c>
      <c r="W738" t="b">
        <f>tbl_vendors[[#This Row],[Updated_Date]]&lt;tbl_vendors[[#This Row],[Created_Date]]</f>
        <v>0</v>
      </c>
      <c r="X738" t="b">
        <f>COUNTIF(tbl_vendors[Vendor_Name],tbl_vendors[[#This Row],[Vendor_Name]])&gt;1</f>
        <v>0</v>
      </c>
      <c r="Y738" s="14" cm="1">
        <f t="array" aca="1" ref="Y738" ca="1">IFERROR(SUM(L738:X738*1),4)</f>
        <v>1</v>
      </c>
      <c r="Z738" t="str">
        <f ca="1">IF(tbl_vendors[[#This Row],[error_count]]&gt;0,"FAIL","PASS")</f>
        <v>FAIL</v>
      </c>
    </row>
    <row r="739" spans="1:26" x14ac:dyDescent="0.3">
      <c r="A739" t="s">
        <v>2955</v>
      </c>
      <c r="B739" t="s">
        <v>2956</v>
      </c>
      <c r="C739" t="s">
        <v>100</v>
      </c>
      <c r="D739" t="s">
        <v>2957</v>
      </c>
      <c r="E739" t="s">
        <v>39</v>
      </c>
      <c r="F739" t="s">
        <v>23</v>
      </c>
      <c r="G739" t="s">
        <v>2958</v>
      </c>
      <c r="H739" t="s">
        <v>69</v>
      </c>
      <c r="I739" t="s">
        <v>19</v>
      </c>
      <c r="J739" s="1">
        <v>45833</v>
      </c>
      <c r="K739" s="1">
        <v>46193</v>
      </c>
      <c r="L739" t="b">
        <f>COUNTIF(tbl_vendors[Vendor_ID],tbl_vendors[[#This Row],[Vendor_ID]])&gt;1</f>
        <v>0</v>
      </c>
      <c r="M739" t="b">
        <f>ISBLANK(tbl_vendors[[#This Row],[Vendor_ID]])</f>
        <v>0</v>
      </c>
      <c r="N739" t="b">
        <f>LEN(TRIM(tbl_vendors[[#This Row],[Vendor_Name]]))=0</f>
        <v>0</v>
      </c>
      <c r="O739" t="b">
        <f>LEN(TRIM(tbl_vendors[[#This Row],[Email]]))=0</f>
        <v>0</v>
      </c>
      <c r="P739" t="b">
        <f>OR(ISERROR(FIND("@",tbl_vendors[[#This Row],[Email]])),ISERROR(FIND(".",tbl_vendors[[#This Row],[Email]])))</f>
        <v>0</v>
      </c>
      <c r="Q739" t="b">
        <f>ISNA(MATCH(tbl_vendors[[#This Row],[Country]],tbl_country[country],0))</f>
        <v>0</v>
      </c>
      <c r="R739" t="b">
        <f>ISNA(MATCH(tbl_vendors[[#This Row],[Currency]],tbl_country[currency],0))</f>
        <v>0</v>
      </c>
      <c r="S739" t="b">
        <f>_xlfn.XLOOKUP(tbl_vendors[[#This Row],[Country]],tbl_country[country],tbl_country[currency],"NotFound")&lt;&gt;tbl_vendors[[#This Row],[Currency]]</f>
        <v>0</v>
      </c>
      <c r="T739" t="b">
        <f>ISNA(MATCH(tbl_vendors[[#This Row],[Payment_Terms]],tbl_payment_terms[Payment_Terms],0))</f>
        <v>0</v>
      </c>
      <c r="U739" t="b">
        <f>ISNA(MATCH(tbl_vendors[[#This Row],[Status]],tbl_status[valid_status]))</f>
        <v>0</v>
      </c>
      <c r="V739" t="b">
        <f ca="1">tbl_vendors[[#This Row],[Created_Date]]&gt;TODAY()</f>
        <v>0</v>
      </c>
      <c r="W739" t="b">
        <f>tbl_vendors[[#This Row],[Updated_Date]]&lt;tbl_vendors[[#This Row],[Created_Date]]</f>
        <v>0</v>
      </c>
      <c r="X739" t="b">
        <f>COUNTIF(tbl_vendors[Vendor_Name],tbl_vendors[[#This Row],[Vendor_Name]])&gt;1</f>
        <v>0</v>
      </c>
      <c r="Y739" s="14" cm="1">
        <f t="array" aca="1" ref="Y739" ca="1">IFERROR(SUM(L739:X739*1),4)</f>
        <v>0</v>
      </c>
      <c r="Z739" t="str">
        <f ca="1">IF(tbl_vendors[[#This Row],[error_count]]&gt;0,"FAIL","PASS")</f>
        <v>PASS</v>
      </c>
    </row>
    <row r="740" spans="1:26" x14ac:dyDescent="0.3">
      <c r="A740" t="s">
        <v>2959</v>
      </c>
      <c r="B740" t="s">
        <v>2960</v>
      </c>
      <c r="C740" t="s">
        <v>79</v>
      </c>
      <c r="D740" t="s">
        <v>2961</v>
      </c>
      <c r="E740" t="s">
        <v>39</v>
      </c>
      <c r="F740" t="s">
        <v>32</v>
      </c>
      <c r="G740" t="s">
        <v>2962</v>
      </c>
      <c r="H740" t="s">
        <v>47</v>
      </c>
      <c r="I740" t="s">
        <v>26</v>
      </c>
      <c r="J740" s="1">
        <v>45780</v>
      </c>
      <c r="K740" s="1">
        <v>46033</v>
      </c>
      <c r="L740" t="b">
        <f>COUNTIF(tbl_vendors[Vendor_ID],tbl_vendors[[#This Row],[Vendor_ID]])&gt;1</f>
        <v>0</v>
      </c>
      <c r="M740" t="b">
        <f>ISBLANK(tbl_vendors[[#This Row],[Vendor_ID]])</f>
        <v>0</v>
      </c>
      <c r="N740" t="b">
        <f>LEN(TRIM(tbl_vendors[[#This Row],[Vendor_Name]]))=0</f>
        <v>0</v>
      </c>
      <c r="O740" t="b">
        <f>LEN(TRIM(tbl_vendors[[#This Row],[Email]]))=0</f>
        <v>0</v>
      </c>
      <c r="P740" t="b">
        <f>OR(ISERROR(FIND("@",tbl_vendors[[#This Row],[Email]])),ISERROR(FIND(".",tbl_vendors[[#This Row],[Email]])))</f>
        <v>0</v>
      </c>
      <c r="Q740" t="b">
        <f>ISNA(MATCH(tbl_vendors[[#This Row],[Country]],tbl_country[country],0))</f>
        <v>0</v>
      </c>
      <c r="R740" t="b">
        <f>ISNA(MATCH(tbl_vendors[[#This Row],[Currency]],tbl_country[currency],0))</f>
        <v>0</v>
      </c>
      <c r="S740" t="b">
        <f>_xlfn.XLOOKUP(tbl_vendors[[#This Row],[Country]],tbl_country[country],tbl_country[currency],"NotFound")&lt;&gt;tbl_vendors[[#This Row],[Currency]]</f>
        <v>0</v>
      </c>
      <c r="T740" t="b">
        <f>ISNA(MATCH(tbl_vendors[[#This Row],[Payment_Terms]],tbl_payment_terms[Payment_Terms],0))</f>
        <v>0</v>
      </c>
      <c r="U740" t="b">
        <f>ISNA(MATCH(tbl_vendors[[#This Row],[Status]],tbl_status[valid_status]))</f>
        <v>0</v>
      </c>
      <c r="V740" t="b">
        <f ca="1">tbl_vendors[[#This Row],[Created_Date]]&gt;TODAY()</f>
        <v>0</v>
      </c>
      <c r="W740" t="b">
        <f>tbl_vendors[[#This Row],[Updated_Date]]&lt;tbl_vendors[[#This Row],[Created_Date]]</f>
        <v>0</v>
      </c>
      <c r="X740" t="b">
        <f>COUNTIF(tbl_vendors[Vendor_Name],tbl_vendors[[#This Row],[Vendor_Name]])&gt;1</f>
        <v>0</v>
      </c>
      <c r="Y740" s="14" cm="1">
        <f t="array" aca="1" ref="Y740" ca="1">IFERROR(SUM(L740:X740*1),4)</f>
        <v>0</v>
      </c>
      <c r="Z740" t="str">
        <f ca="1">IF(tbl_vendors[[#This Row],[error_count]]&gt;0,"FAIL","PASS")</f>
        <v>PASS</v>
      </c>
    </row>
    <row r="741" spans="1:26" x14ac:dyDescent="0.3">
      <c r="A741" t="s">
        <v>2963</v>
      </c>
      <c r="B741" t="s">
        <v>2964</v>
      </c>
      <c r="C741" t="s">
        <v>109</v>
      </c>
      <c r="D741" t="s">
        <v>2965</v>
      </c>
      <c r="E741" t="s">
        <v>39</v>
      </c>
      <c r="F741" t="s">
        <v>23</v>
      </c>
      <c r="G741" t="s">
        <v>2966</v>
      </c>
      <c r="H741" t="s">
        <v>69</v>
      </c>
      <c r="I741" t="s">
        <v>19</v>
      </c>
      <c r="J741" s="1">
        <v>45297</v>
      </c>
      <c r="K741" s="1">
        <v>45349</v>
      </c>
      <c r="L741" t="b">
        <f>COUNTIF(tbl_vendors[Vendor_ID],tbl_vendors[[#This Row],[Vendor_ID]])&gt;1</f>
        <v>0</v>
      </c>
      <c r="M741" t="b">
        <f>ISBLANK(tbl_vendors[[#This Row],[Vendor_ID]])</f>
        <v>0</v>
      </c>
      <c r="N741" t="b">
        <f>LEN(TRIM(tbl_vendors[[#This Row],[Vendor_Name]]))=0</f>
        <v>0</v>
      </c>
      <c r="O741" t="b">
        <f>LEN(TRIM(tbl_vendors[[#This Row],[Email]]))=0</f>
        <v>0</v>
      </c>
      <c r="P741" t="b">
        <f>OR(ISERROR(FIND("@",tbl_vendors[[#This Row],[Email]])),ISERROR(FIND(".",tbl_vendors[[#This Row],[Email]])))</f>
        <v>0</v>
      </c>
      <c r="Q741" t="b">
        <f>ISNA(MATCH(tbl_vendors[[#This Row],[Country]],tbl_country[country],0))</f>
        <v>0</v>
      </c>
      <c r="R741" t="b">
        <f>ISNA(MATCH(tbl_vendors[[#This Row],[Currency]],tbl_country[currency],0))</f>
        <v>0</v>
      </c>
      <c r="S741" t="b">
        <f>_xlfn.XLOOKUP(tbl_vendors[[#This Row],[Country]],tbl_country[country],tbl_country[currency],"NotFound")&lt;&gt;tbl_vendors[[#This Row],[Currency]]</f>
        <v>1</v>
      </c>
      <c r="T741" t="b">
        <f>ISNA(MATCH(tbl_vendors[[#This Row],[Payment_Terms]],tbl_payment_terms[Payment_Terms],0))</f>
        <v>0</v>
      </c>
      <c r="U741" t="b">
        <f>ISNA(MATCH(tbl_vendors[[#This Row],[Status]],tbl_status[valid_status]))</f>
        <v>0</v>
      </c>
      <c r="V741" t="b">
        <f ca="1">tbl_vendors[[#This Row],[Created_Date]]&gt;TODAY()</f>
        <v>0</v>
      </c>
      <c r="W741" t="b">
        <f>tbl_vendors[[#This Row],[Updated_Date]]&lt;tbl_vendors[[#This Row],[Created_Date]]</f>
        <v>0</v>
      </c>
      <c r="X741" t="b">
        <f>COUNTIF(tbl_vendors[Vendor_Name],tbl_vendors[[#This Row],[Vendor_Name]])&gt;1</f>
        <v>0</v>
      </c>
      <c r="Y741" s="14" cm="1">
        <f t="array" aca="1" ref="Y741" ca="1">IFERROR(SUM(L741:X741*1),4)</f>
        <v>1</v>
      </c>
      <c r="Z741" t="str">
        <f ca="1">IF(tbl_vendors[[#This Row],[error_count]]&gt;0,"FAIL","PASS")</f>
        <v>FAIL</v>
      </c>
    </row>
    <row r="742" spans="1:26" x14ac:dyDescent="0.3">
      <c r="A742" t="s">
        <v>2967</v>
      </c>
      <c r="B742" t="s">
        <v>2968</v>
      </c>
      <c r="C742" t="s">
        <v>37</v>
      </c>
      <c r="D742" t="s">
        <v>2969</v>
      </c>
      <c r="E742" t="s">
        <v>39</v>
      </c>
      <c r="F742" t="s">
        <v>32</v>
      </c>
      <c r="G742" t="s">
        <v>2970</v>
      </c>
      <c r="H742" t="s">
        <v>34</v>
      </c>
      <c r="I742" t="s">
        <v>26</v>
      </c>
      <c r="J742" s="1">
        <v>45589</v>
      </c>
      <c r="K742" s="1">
        <v>45985</v>
      </c>
      <c r="L742" t="b">
        <f>COUNTIF(tbl_vendors[Vendor_ID],tbl_vendors[[#This Row],[Vendor_ID]])&gt;1</f>
        <v>0</v>
      </c>
      <c r="M742" t="b">
        <f>ISBLANK(tbl_vendors[[#This Row],[Vendor_ID]])</f>
        <v>0</v>
      </c>
      <c r="N742" t="b">
        <f>LEN(TRIM(tbl_vendors[[#This Row],[Vendor_Name]]))=0</f>
        <v>0</v>
      </c>
      <c r="O742" t="b">
        <f>LEN(TRIM(tbl_vendors[[#This Row],[Email]]))=0</f>
        <v>0</v>
      </c>
      <c r="P742" t="b">
        <f>OR(ISERROR(FIND("@",tbl_vendors[[#This Row],[Email]])),ISERROR(FIND(".",tbl_vendors[[#This Row],[Email]])))</f>
        <v>0</v>
      </c>
      <c r="Q742" t="b">
        <f>ISNA(MATCH(tbl_vendors[[#This Row],[Country]],tbl_country[country],0))</f>
        <v>0</v>
      </c>
      <c r="R742" t="b">
        <f>ISNA(MATCH(tbl_vendors[[#This Row],[Currency]],tbl_country[currency],0))</f>
        <v>0</v>
      </c>
      <c r="S742" t="b">
        <f>_xlfn.XLOOKUP(tbl_vendors[[#This Row],[Country]],tbl_country[country],tbl_country[currency],"NotFound")&lt;&gt;tbl_vendors[[#This Row],[Currency]]</f>
        <v>0</v>
      </c>
      <c r="T742" t="b">
        <f>ISNA(MATCH(tbl_vendors[[#This Row],[Payment_Terms]],tbl_payment_terms[Payment_Terms],0))</f>
        <v>0</v>
      </c>
      <c r="U742" t="b">
        <f>ISNA(MATCH(tbl_vendors[[#This Row],[Status]],tbl_status[valid_status]))</f>
        <v>0</v>
      </c>
      <c r="V742" t="b">
        <f ca="1">tbl_vendors[[#This Row],[Created_Date]]&gt;TODAY()</f>
        <v>0</v>
      </c>
      <c r="W742" t="b">
        <f>tbl_vendors[[#This Row],[Updated_Date]]&lt;tbl_vendors[[#This Row],[Created_Date]]</f>
        <v>0</v>
      </c>
      <c r="X742" t="b">
        <f>COUNTIF(tbl_vendors[Vendor_Name],tbl_vendors[[#This Row],[Vendor_Name]])&gt;1</f>
        <v>0</v>
      </c>
      <c r="Y742" s="14" cm="1">
        <f t="array" aca="1" ref="Y742" ca="1">IFERROR(SUM(L742:X742*1),4)</f>
        <v>0</v>
      </c>
      <c r="Z742" t="str">
        <f ca="1">IF(tbl_vendors[[#This Row],[error_count]]&gt;0,"FAIL","PASS")</f>
        <v>PASS</v>
      </c>
    </row>
    <row r="743" spans="1:26" x14ac:dyDescent="0.3">
      <c r="A743" t="s">
        <v>2971</v>
      </c>
      <c r="B743" t="s">
        <v>2972</v>
      </c>
      <c r="C743" t="s">
        <v>72</v>
      </c>
      <c r="D743" t="s">
        <v>2973</v>
      </c>
      <c r="E743" t="s">
        <v>74</v>
      </c>
      <c r="F743" t="s">
        <v>32</v>
      </c>
      <c r="G743" t="s">
        <v>2974</v>
      </c>
      <c r="H743" t="s">
        <v>34</v>
      </c>
      <c r="I743" t="s">
        <v>53</v>
      </c>
      <c r="J743" s="1">
        <v>44714</v>
      </c>
      <c r="K743" s="1">
        <v>44979</v>
      </c>
      <c r="L743" t="b">
        <f>COUNTIF(tbl_vendors[Vendor_ID],tbl_vendors[[#This Row],[Vendor_ID]])&gt;1</f>
        <v>0</v>
      </c>
      <c r="M743" t="b">
        <f>ISBLANK(tbl_vendors[[#This Row],[Vendor_ID]])</f>
        <v>0</v>
      </c>
      <c r="N743" t="b">
        <f>LEN(TRIM(tbl_vendors[[#This Row],[Vendor_Name]]))=0</f>
        <v>0</v>
      </c>
      <c r="O743" t="b">
        <f>LEN(TRIM(tbl_vendors[[#This Row],[Email]]))=0</f>
        <v>0</v>
      </c>
      <c r="P743" t="b">
        <f>OR(ISERROR(FIND("@",tbl_vendors[[#This Row],[Email]])),ISERROR(FIND(".",tbl_vendors[[#This Row],[Email]])))</f>
        <v>0</v>
      </c>
      <c r="Q743" t="b">
        <f>ISNA(MATCH(tbl_vendors[[#This Row],[Country]],tbl_country[country],0))</f>
        <v>0</v>
      </c>
      <c r="R743" t="b">
        <f>ISNA(MATCH(tbl_vendors[[#This Row],[Currency]],tbl_country[currency],0))</f>
        <v>1</v>
      </c>
      <c r="S743" t="b">
        <f>_xlfn.XLOOKUP(tbl_vendors[[#This Row],[Country]],tbl_country[country],tbl_country[currency],"NotFound")&lt;&gt;tbl_vendors[[#This Row],[Currency]]</f>
        <v>1</v>
      </c>
      <c r="T743" t="b">
        <f>ISNA(MATCH(tbl_vendors[[#This Row],[Payment_Terms]],tbl_payment_terms[Payment_Terms],0))</f>
        <v>0</v>
      </c>
      <c r="U743" t="b">
        <f>ISNA(MATCH(tbl_vendors[[#This Row],[Status]],tbl_status[valid_status]))</f>
        <v>1</v>
      </c>
      <c r="V743" t="b">
        <f ca="1">tbl_vendors[[#This Row],[Created_Date]]&gt;TODAY()</f>
        <v>0</v>
      </c>
      <c r="W743" t="b">
        <f>tbl_vendors[[#This Row],[Updated_Date]]&lt;tbl_vendors[[#This Row],[Created_Date]]</f>
        <v>0</v>
      </c>
      <c r="X743" t="b">
        <f>COUNTIF(tbl_vendors[Vendor_Name],tbl_vendors[[#This Row],[Vendor_Name]])&gt;1</f>
        <v>0</v>
      </c>
      <c r="Y743" s="14" cm="1">
        <f t="array" aca="1" ref="Y743" ca="1">IFERROR(SUM(L743:X743*1),4)</f>
        <v>3</v>
      </c>
      <c r="Z743" t="str">
        <f ca="1">IF(tbl_vendors[[#This Row],[error_count]]&gt;0,"FAIL","PASS")</f>
        <v>FAIL</v>
      </c>
    </row>
    <row r="744" spans="1:26" x14ac:dyDescent="0.3">
      <c r="A744" t="s">
        <v>2975</v>
      </c>
      <c r="B744" t="s">
        <v>2976</v>
      </c>
      <c r="C744" t="s">
        <v>66</v>
      </c>
      <c r="E744" t="s">
        <v>67</v>
      </c>
      <c r="F744" t="s">
        <v>75</v>
      </c>
      <c r="G744" t="s">
        <v>2977</v>
      </c>
      <c r="H744" t="s">
        <v>42</v>
      </c>
      <c r="I744" t="s">
        <v>26</v>
      </c>
      <c r="J744" s="1">
        <v>44945</v>
      </c>
      <c r="K744" s="1">
        <v>45442</v>
      </c>
      <c r="L744" t="b">
        <f>COUNTIF(tbl_vendors[Vendor_ID],tbl_vendors[[#This Row],[Vendor_ID]])&gt;1</f>
        <v>0</v>
      </c>
      <c r="M744" t="b">
        <f>ISBLANK(tbl_vendors[[#This Row],[Vendor_ID]])</f>
        <v>0</v>
      </c>
      <c r="N744" t="b">
        <f>LEN(TRIM(tbl_vendors[[#This Row],[Vendor_Name]]))=0</f>
        <v>0</v>
      </c>
      <c r="O744" t="b">
        <f>LEN(TRIM(tbl_vendors[[#This Row],[Email]]))=0</f>
        <v>0</v>
      </c>
      <c r="P744" t="b">
        <f>OR(ISERROR(FIND("@",tbl_vendors[[#This Row],[Email]])),ISERROR(FIND(".",tbl_vendors[[#This Row],[Email]])))</f>
        <v>0</v>
      </c>
      <c r="Q744" t="b">
        <f>ISNA(MATCH(tbl_vendors[[#This Row],[Country]],tbl_country[country],0))</f>
        <v>0</v>
      </c>
      <c r="R744" t="b">
        <f>ISNA(MATCH(tbl_vendors[[#This Row],[Currency]],tbl_country[currency],0))</f>
        <v>0</v>
      </c>
      <c r="S744" t="b">
        <f>_xlfn.XLOOKUP(tbl_vendors[[#This Row],[Country]],tbl_country[country],tbl_country[currency],"NotFound")&lt;&gt;tbl_vendors[[#This Row],[Currency]]</f>
        <v>0</v>
      </c>
      <c r="T744" t="b">
        <f>ISNA(MATCH(tbl_vendors[[#This Row],[Payment_Terms]],tbl_payment_terms[Payment_Terms],0))</f>
        <v>0</v>
      </c>
      <c r="U744" t="b">
        <f>ISNA(MATCH(tbl_vendors[[#This Row],[Status]],tbl_status[valid_status]))</f>
        <v>0</v>
      </c>
      <c r="V744" t="b">
        <f ca="1">tbl_vendors[[#This Row],[Created_Date]]&gt;TODAY()</f>
        <v>0</v>
      </c>
      <c r="W744" t="b">
        <f>tbl_vendors[[#This Row],[Updated_Date]]&lt;tbl_vendors[[#This Row],[Created_Date]]</f>
        <v>0</v>
      </c>
      <c r="X744" t="b">
        <f>COUNTIF(tbl_vendors[Vendor_Name],tbl_vendors[[#This Row],[Vendor_Name]])&gt;1</f>
        <v>0</v>
      </c>
      <c r="Y744" s="14" cm="1">
        <f t="array" aca="1" ref="Y744" ca="1">IFERROR(SUM(L744:X744*1),4)</f>
        <v>0</v>
      </c>
      <c r="Z744" t="str">
        <f ca="1">IF(tbl_vendors[[#This Row],[error_count]]&gt;0,"FAIL","PASS")</f>
        <v>PASS</v>
      </c>
    </row>
    <row r="745" spans="1:26" x14ac:dyDescent="0.3">
      <c r="A745" t="s">
        <v>2978</v>
      </c>
      <c r="B745" t="s">
        <v>2979</v>
      </c>
      <c r="C745" t="s">
        <v>72</v>
      </c>
      <c r="D745" t="s">
        <v>2980</v>
      </c>
      <c r="E745" t="s">
        <v>74</v>
      </c>
      <c r="F745" t="s">
        <v>75</v>
      </c>
      <c r="G745" t="s">
        <v>2981</v>
      </c>
      <c r="H745" t="s">
        <v>25</v>
      </c>
      <c r="I745" t="s">
        <v>19</v>
      </c>
      <c r="J745" s="1">
        <v>44542</v>
      </c>
      <c r="K745" s="1">
        <v>45711</v>
      </c>
      <c r="L745" t="b">
        <f>COUNTIF(tbl_vendors[Vendor_ID],tbl_vendors[[#This Row],[Vendor_ID]])&gt;1</f>
        <v>0</v>
      </c>
      <c r="M745" t="b">
        <f>ISBLANK(tbl_vendors[[#This Row],[Vendor_ID]])</f>
        <v>0</v>
      </c>
      <c r="N745" t="b">
        <f>LEN(TRIM(tbl_vendors[[#This Row],[Vendor_Name]]))=0</f>
        <v>0</v>
      </c>
      <c r="O745" t="b">
        <f>LEN(TRIM(tbl_vendors[[#This Row],[Email]]))=0</f>
        <v>0</v>
      </c>
      <c r="P745" t="b">
        <f>OR(ISERROR(FIND("@",tbl_vendors[[#This Row],[Email]])),ISERROR(FIND(".",tbl_vendors[[#This Row],[Email]])))</f>
        <v>0</v>
      </c>
      <c r="Q745" t="b">
        <f>ISNA(MATCH(tbl_vendors[[#This Row],[Country]],tbl_country[country],0))</f>
        <v>0</v>
      </c>
      <c r="R745" t="b">
        <f>ISNA(MATCH(tbl_vendors[[#This Row],[Currency]],tbl_country[currency],0))</f>
        <v>1</v>
      </c>
      <c r="S745" t="b">
        <f>_xlfn.XLOOKUP(tbl_vendors[[#This Row],[Country]],tbl_country[country],tbl_country[currency],"NotFound")&lt;&gt;tbl_vendors[[#This Row],[Currency]]</f>
        <v>1</v>
      </c>
      <c r="T745" t="b">
        <f>ISNA(MATCH(tbl_vendors[[#This Row],[Payment_Terms]],tbl_payment_terms[Payment_Terms],0))</f>
        <v>0</v>
      </c>
      <c r="U745" t="b">
        <f>ISNA(MATCH(tbl_vendors[[#This Row],[Status]],tbl_status[valid_status]))</f>
        <v>0</v>
      </c>
      <c r="V745" t="b">
        <f ca="1">tbl_vendors[[#This Row],[Created_Date]]&gt;TODAY()</f>
        <v>0</v>
      </c>
      <c r="W745" t="b">
        <f>tbl_vendors[[#This Row],[Updated_Date]]&lt;tbl_vendors[[#This Row],[Created_Date]]</f>
        <v>0</v>
      </c>
      <c r="X745" t="b">
        <f>COUNTIF(tbl_vendors[Vendor_Name],tbl_vendors[[#This Row],[Vendor_Name]])&gt;1</f>
        <v>0</v>
      </c>
      <c r="Y745" s="14" cm="1">
        <f t="array" aca="1" ref="Y745" ca="1">IFERROR(SUM(L745:X745*1),4)</f>
        <v>2</v>
      </c>
      <c r="Z745" t="str">
        <f ca="1">IF(tbl_vendors[[#This Row],[error_count]]&gt;0,"FAIL","PASS")</f>
        <v>FAIL</v>
      </c>
    </row>
    <row r="746" spans="1:26" x14ac:dyDescent="0.3">
      <c r="A746" t="s">
        <v>2982</v>
      </c>
      <c r="B746" t="s">
        <v>2983</v>
      </c>
      <c r="C746" t="s">
        <v>66</v>
      </c>
      <c r="D746" t="s">
        <v>2984</v>
      </c>
      <c r="E746" t="s">
        <v>67</v>
      </c>
      <c r="F746" t="s">
        <v>16</v>
      </c>
      <c r="G746" t="s">
        <v>2985</v>
      </c>
      <c r="H746" t="s">
        <v>69</v>
      </c>
      <c r="I746" t="s">
        <v>26</v>
      </c>
      <c r="J746" s="1">
        <v>44940</v>
      </c>
      <c r="K746" s="1">
        <v>45848</v>
      </c>
      <c r="L746" t="b">
        <f>COUNTIF(tbl_vendors[Vendor_ID],tbl_vendors[[#This Row],[Vendor_ID]])&gt;1</f>
        <v>0</v>
      </c>
      <c r="M746" t="b">
        <f>ISBLANK(tbl_vendors[[#This Row],[Vendor_ID]])</f>
        <v>0</v>
      </c>
      <c r="N746" t="b">
        <f>LEN(TRIM(tbl_vendors[[#This Row],[Vendor_Name]]))=0</f>
        <v>0</v>
      </c>
      <c r="O746" t="b">
        <f>LEN(TRIM(tbl_vendors[[#This Row],[Email]]))=0</f>
        <v>0</v>
      </c>
      <c r="P746" t="b">
        <f>OR(ISERROR(FIND("@",tbl_vendors[[#This Row],[Email]])),ISERROR(FIND(".",tbl_vendors[[#This Row],[Email]])))</f>
        <v>0</v>
      </c>
      <c r="Q746" t="b">
        <f>ISNA(MATCH(tbl_vendors[[#This Row],[Country]],tbl_country[country],0))</f>
        <v>0</v>
      </c>
      <c r="R746" t="b">
        <f>ISNA(MATCH(tbl_vendors[[#This Row],[Currency]],tbl_country[currency],0))</f>
        <v>0</v>
      </c>
      <c r="S746" t="b">
        <f>_xlfn.XLOOKUP(tbl_vendors[[#This Row],[Country]],tbl_country[country],tbl_country[currency],"NotFound")&lt;&gt;tbl_vendors[[#This Row],[Currency]]</f>
        <v>0</v>
      </c>
      <c r="T746" t="b">
        <f>ISNA(MATCH(tbl_vendors[[#This Row],[Payment_Terms]],tbl_payment_terms[Payment_Terms],0))</f>
        <v>0</v>
      </c>
      <c r="U746" t="b">
        <f>ISNA(MATCH(tbl_vendors[[#This Row],[Status]],tbl_status[valid_status]))</f>
        <v>0</v>
      </c>
      <c r="V746" t="b">
        <f ca="1">tbl_vendors[[#This Row],[Created_Date]]&gt;TODAY()</f>
        <v>0</v>
      </c>
      <c r="W746" t="b">
        <f>tbl_vendors[[#This Row],[Updated_Date]]&lt;tbl_vendors[[#This Row],[Created_Date]]</f>
        <v>0</v>
      </c>
      <c r="X746" t="b">
        <f>COUNTIF(tbl_vendors[Vendor_Name],tbl_vendors[[#This Row],[Vendor_Name]])&gt;1</f>
        <v>0</v>
      </c>
      <c r="Y746" s="14" cm="1">
        <f t="array" aca="1" ref="Y746" ca="1">IFERROR(SUM(L746:X746*1),4)</f>
        <v>0</v>
      </c>
      <c r="Z746" t="str">
        <f ca="1">IF(tbl_vendors[[#This Row],[error_count]]&gt;0,"FAIL","PASS")</f>
        <v>PASS</v>
      </c>
    </row>
    <row r="747" spans="1:26" x14ac:dyDescent="0.3">
      <c r="A747" t="s">
        <v>2986</v>
      </c>
      <c r="B747" t="s">
        <v>2987</v>
      </c>
      <c r="C747" t="s">
        <v>153</v>
      </c>
      <c r="D747" t="s">
        <v>2988</v>
      </c>
      <c r="E747" t="s">
        <v>155</v>
      </c>
      <c r="F747" t="s">
        <v>16</v>
      </c>
      <c r="G747" t="s">
        <v>2989</v>
      </c>
      <c r="H747" t="s">
        <v>69</v>
      </c>
      <c r="I747" t="s">
        <v>26</v>
      </c>
      <c r="J747" s="1">
        <v>46165</v>
      </c>
      <c r="K747" s="1">
        <v>46167</v>
      </c>
      <c r="L747" t="b">
        <f>COUNTIF(tbl_vendors[Vendor_ID],tbl_vendors[[#This Row],[Vendor_ID]])&gt;1</f>
        <v>0</v>
      </c>
      <c r="M747" t="b">
        <f>ISBLANK(tbl_vendors[[#This Row],[Vendor_ID]])</f>
        <v>0</v>
      </c>
      <c r="N747" t="b">
        <f>LEN(TRIM(tbl_vendors[[#This Row],[Vendor_Name]]))=0</f>
        <v>0</v>
      </c>
      <c r="O747" t="b">
        <f>LEN(TRIM(tbl_vendors[[#This Row],[Email]]))=0</f>
        <v>0</v>
      </c>
      <c r="P747" t="b">
        <f>OR(ISERROR(FIND("@",tbl_vendors[[#This Row],[Email]])),ISERROR(FIND(".",tbl_vendors[[#This Row],[Email]])))</f>
        <v>0</v>
      </c>
      <c r="Q747" t="b">
        <f>ISNA(MATCH(tbl_vendors[[#This Row],[Country]],tbl_country[country],0))</f>
        <v>0</v>
      </c>
      <c r="R747" t="b">
        <f>ISNA(MATCH(tbl_vendors[[#This Row],[Currency]],tbl_country[currency],0))</f>
        <v>0</v>
      </c>
      <c r="S747" t="b">
        <f>_xlfn.XLOOKUP(tbl_vendors[[#This Row],[Country]],tbl_country[country],tbl_country[currency],"NotFound")&lt;&gt;tbl_vendors[[#This Row],[Currency]]</f>
        <v>0</v>
      </c>
      <c r="T747" t="b">
        <f>ISNA(MATCH(tbl_vendors[[#This Row],[Payment_Terms]],tbl_payment_terms[Payment_Terms],0))</f>
        <v>0</v>
      </c>
      <c r="U747" t="b">
        <f>ISNA(MATCH(tbl_vendors[[#This Row],[Status]],tbl_status[valid_status]))</f>
        <v>0</v>
      </c>
      <c r="V747" t="b">
        <f ca="1">tbl_vendors[[#This Row],[Created_Date]]&gt;TODAY()</f>
        <v>0</v>
      </c>
      <c r="W747" t="b">
        <f>tbl_vendors[[#This Row],[Updated_Date]]&lt;tbl_vendors[[#This Row],[Created_Date]]</f>
        <v>0</v>
      </c>
      <c r="X747" t="b">
        <f>COUNTIF(tbl_vendors[Vendor_Name],tbl_vendors[[#This Row],[Vendor_Name]])&gt;1</f>
        <v>1</v>
      </c>
      <c r="Y747" s="14" cm="1">
        <f t="array" aca="1" ref="Y747" ca="1">IFERROR(SUM(L747:X747*1),4)</f>
        <v>1</v>
      </c>
      <c r="Z747" t="str">
        <f ca="1">IF(tbl_vendors[[#This Row],[error_count]]&gt;0,"FAIL","PASS")</f>
        <v>FAIL</v>
      </c>
    </row>
    <row r="748" spans="1:26" x14ac:dyDescent="0.3">
      <c r="A748" t="s">
        <v>2990</v>
      </c>
      <c r="B748" t="s">
        <v>2991</v>
      </c>
      <c r="C748" t="s">
        <v>109</v>
      </c>
      <c r="D748" t="s">
        <v>2992</v>
      </c>
      <c r="E748" t="s">
        <v>39</v>
      </c>
      <c r="F748" t="s">
        <v>40</v>
      </c>
      <c r="G748" t="s">
        <v>2993</v>
      </c>
      <c r="H748" t="s">
        <v>69</v>
      </c>
      <c r="I748" t="s">
        <v>19</v>
      </c>
      <c r="J748" s="1">
        <v>45504</v>
      </c>
      <c r="K748" s="1">
        <v>46176</v>
      </c>
      <c r="L748" t="b">
        <f>COUNTIF(tbl_vendors[Vendor_ID],tbl_vendors[[#This Row],[Vendor_ID]])&gt;1</f>
        <v>0</v>
      </c>
      <c r="M748" t="b">
        <f>ISBLANK(tbl_vendors[[#This Row],[Vendor_ID]])</f>
        <v>0</v>
      </c>
      <c r="N748" t="b">
        <f>LEN(TRIM(tbl_vendors[[#This Row],[Vendor_Name]]))=0</f>
        <v>0</v>
      </c>
      <c r="O748" t="b">
        <f>LEN(TRIM(tbl_vendors[[#This Row],[Email]]))=0</f>
        <v>0</v>
      </c>
      <c r="P748" t="b">
        <f>OR(ISERROR(FIND("@",tbl_vendors[[#This Row],[Email]])),ISERROR(FIND(".",tbl_vendors[[#This Row],[Email]])))</f>
        <v>0</v>
      </c>
      <c r="Q748" t="b">
        <f>ISNA(MATCH(tbl_vendors[[#This Row],[Country]],tbl_country[country],0))</f>
        <v>0</v>
      </c>
      <c r="R748" t="b">
        <f>ISNA(MATCH(tbl_vendors[[#This Row],[Currency]],tbl_country[currency],0))</f>
        <v>0</v>
      </c>
      <c r="S748" t="b">
        <f>_xlfn.XLOOKUP(tbl_vendors[[#This Row],[Country]],tbl_country[country],tbl_country[currency],"NotFound")&lt;&gt;tbl_vendors[[#This Row],[Currency]]</f>
        <v>1</v>
      </c>
      <c r="T748" t="b">
        <f>ISNA(MATCH(tbl_vendors[[#This Row],[Payment_Terms]],tbl_payment_terms[Payment_Terms],0))</f>
        <v>0</v>
      </c>
      <c r="U748" t="b">
        <f>ISNA(MATCH(tbl_vendors[[#This Row],[Status]],tbl_status[valid_status]))</f>
        <v>0</v>
      </c>
      <c r="V748" t="b">
        <f ca="1">tbl_vendors[[#This Row],[Created_Date]]&gt;TODAY()</f>
        <v>0</v>
      </c>
      <c r="W748" t="b">
        <f>tbl_vendors[[#This Row],[Updated_Date]]&lt;tbl_vendors[[#This Row],[Created_Date]]</f>
        <v>0</v>
      </c>
      <c r="X748" t="b">
        <f>COUNTIF(tbl_vendors[Vendor_Name],tbl_vendors[[#This Row],[Vendor_Name]])&gt;1</f>
        <v>0</v>
      </c>
      <c r="Y748" s="14" cm="1">
        <f t="array" aca="1" ref="Y748" ca="1">IFERROR(SUM(L748:X748*1),4)</f>
        <v>1</v>
      </c>
      <c r="Z748" t="str">
        <f ca="1">IF(tbl_vendors[[#This Row],[error_count]]&gt;0,"FAIL","PASS")</f>
        <v>FAIL</v>
      </c>
    </row>
    <row r="749" spans="1:26" x14ac:dyDescent="0.3">
      <c r="A749" t="s">
        <v>2994</v>
      </c>
      <c r="B749" t="s">
        <v>2995</v>
      </c>
      <c r="C749" t="s">
        <v>37</v>
      </c>
      <c r="D749" t="s">
        <v>2996</v>
      </c>
      <c r="E749" t="s">
        <v>39</v>
      </c>
      <c r="F749" t="s">
        <v>16</v>
      </c>
      <c r="G749" t="s">
        <v>2997</v>
      </c>
      <c r="H749" t="s">
        <v>25</v>
      </c>
      <c r="I749" t="s">
        <v>26</v>
      </c>
      <c r="J749" s="1">
        <v>45942</v>
      </c>
      <c r="K749" s="1">
        <v>46187</v>
      </c>
      <c r="L749" t="b">
        <f>COUNTIF(tbl_vendors[Vendor_ID],tbl_vendors[[#This Row],[Vendor_ID]])&gt;1</f>
        <v>0</v>
      </c>
      <c r="M749" t="b">
        <f>ISBLANK(tbl_vendors[[#This Row],[Vendor_ID]])</f>
        <v>0</v>
      </c>
      <c r="N749" t="b">
        <f>LEN(TRIM(tbl_vendors[[#This Row],[Vendor_Name]]))=0</f>
        <v>0</v>
      </c>
      <c r="O749" t="b">
        <f>LEN(TRIM(tbl_vendors[[#This Row],[Email]]))=0</f>
        <v>0</v>
      </c>
      <c r="P749" t="b">
        <f>OR(ISERROR(FIND("@",tbl_vendors[[#This Row],[Email]])),ISERROR(FIND(".",tbl_vendors[[#This Row],[Email]])))</f>
        <v>0</v>
      </c>
      <c r="Q749" t="b">
        <f>ISNA(MATCH(tbl_vendors[[#This Row],[Country]],tbl_country[country],0))</f>
        <v>0</v>
      </c>
      <c r="R749" t="b">
        <f>ISNA(MATCH(tbl_vendors[[#This Row],[Currency]],tbl_country[currency],0))</f>
        <v>0</v>
      </c>
      <c r="S749" t="b">
        <f>_xlfn.XLOOKUP(tbl_vendors[[#This Row],[Country]],tbl_country[country],tbl_country[currency],"NotFound")&lt;&gt;tbl_vendors[[#This Row],[Currency]]</f>
        <v>0</v>
      </c>
      <c r="T749" t="b">
        <f>ISNA(MATCH(tbl_vendors[[#This Row],[Payment_Terms]],tbl_payment_terms[Payment_Terms],0))</f>
        <v>0</v>
      </c>
      <c r="U749" t="b">
        <f>ISNA(MATCH(tbl_vendors[[#This Row],[Status]],tbl_status[valid_status]))</f>
        <v>0</v>
      </c>
      <c r="V749" t="b">
        <f ca="1">tbl_vendors[[#This Row],[Created_Date]]&gt;TODAY()</f>
        <v>0</v>
      </c>
      <c r="W749" t="b">
        <f>tbl_vendors[[#This Row],[Updated_Date]]&lt;tbl_vendors[[#This Row],[Created_Date]]</f>
        <v>0</v>
      </c>
      <c r="X749" t="b">
        <f>COUNTIF(tbl_vendors[Vendor_Name],tbl_vendors[[#This Row],[Vendor_Name]])&gt;1</f>
        <v>0</v>
      </c>
      <c r="Y749" s="14" cm="1">
        <f t="array" aca="1" ref="Y749" ca="1">IFERROR(SUM(L749:X749*1),4)</f>
        <v>0</v>
      </c>
      <c r="Z749" t="str">
        <f ca="1">IF(tbl_vendors[[#This Row],[error_count]]&gt;0,"FAIL","PASS")</f>
        <v>PASS</v>
      </c>
    </row>
    <row r="750" spans="1:26" x14ac:dyDescent="0.3">
      <c r="A750" t="s">
        <v>2998</v>
      </c>
      <c r="B750" t="s">
        <v>2999</v>
      </c>
      <c r="C750" t="s">
        <v>153</v>
      </c>
      <c r="D750" t="s">
        <v>3000</v>
      </c>
      <c r="E750" t="s">
        <v>155</v>
      </c>
      <c r="F750" t="s">
        <v>16</v>
      </c>
      <c r="G750" t="s">
        <v>3001</v>
      </c>
      <c r="H750" t="s">
        <v>52</v>
      </c>
      <c r="I750" t="s">
        <v>26</v>
      </c>
      <c r="J750" s="1">
        <v>45001</v>
      </c>
      <c r="K750" s="1">
        <v>45676</v>
      </c>
      <c r="L750" t="b">
        <f>COUNTIF(tbl_vendors[Vendor_ID],tbl_vendors[[#This Row],[Vendor_ID]])&gt;1</f>
        <v>0</v>
      </c>
      <c r="M750" t="b">
        <f>ISBLANK(tbl_vendors[[#This Row],[Vendor_ID]])</f>
        <v>0</v>
      </c>
      <c r="N750" t="b">
        <f>LEN(TRIM(tbl_vendors[[#This Row],[Vendor_Name]]))=0</f>
        <v>0</v>
      </c>
      <c r="O750" t="b">
        <f>LEN(TRIM(tbl_vendors[[#This Row],[Email]]))=0</f>
        <v>0</v>
      </c>
      <c r="P750" t="b">
        <f>OR(ISERROR(FIND("@",tbl_vendors[[#This Row],[Email]])),ISERROR(FIND(".",tbl_vendors[[#This Row],[Email]])))</f>
        <v>0</v>
      </c>
      <c r="Q750" t="b">
        <f>ISNA(MATCH(tbl_vendors[[#This Row],[Country]],tbl_country[country],0))</f>
        <v>0</v>
      </c>
      <c r="R750" t="b">
        <f>ISNA(MATCH(tbl_vendors[[#This Row],[Currency]],tbl_country[currency],0))</f>
        <v>0</v>
      </c>
      <c r="S750" t="b">
        <f>_xlfn.XLOOKUP(tbl_vendors[[#This Row],[Country]],tbl_country[country],tbl_country[currency],"NotFound")&lt;&gt;tbl_vendors[[#This Row],[Currency]]</f>
        <v>0</v>
      </c>
      <c r="T750" t="b">
        <f>ISNA(MATCH(tbl_vendors[[#This Row],[Payment_Terms]],tbl_payment_terms[Payment_Terms],0))</f>
        <v>0</v>
      </c>
      <c r="U750" t="b">
        <f>ISNA(MATCH(tbl_vendors[[#This Row],[Status]],tbl_status[valid_status]))</f>
        <v>0</v>
      </c>
      <c r="V750" t="b">
        <f ca="1">tbl_vendors[[#This Row],[Created_Date]]&gt;TODAY()</f>
        <v>0</v>
      </c>
      <c r="W750" t="b">
        <f>tbl_vendors[[#This Row],[Updated_Date]]&lt;tbl_vendors[[#This Row],[Created_Date]]</f>
        <v>0</v>
      </c>
      <c r="X750" t="b">
        <f>COUNTIF(tbl_vendors[Vendor_Name],tbl_vendors[[#This Row],[Vendor_Name]])&gt;1</f>
        <v>0</v>
      </c>
      <c r="Y750" s="14" cm="1">
        <f t="array" aca="1" ref="Y750" ca="1">IFERROR(SUM(L750:X750*1),4)</f>
        <v>0</v>
      </c>
      <c r="Z750" t="str">
        <f ca="1">IF(tbl_vendors[[#This Row],[error_count]]&gt;0,"FAIL","PASS")</f>
        <v>PASS</v>
      </c>
    </row>
    <row r="751" spans="1:26" x14ac:dyDescent="0.3">
      <c r="A751" t="s">
        <v>3002</v>
      </c>
      <c r="B751" t="s">
        <v>3003</v>
      </c>
      <c r="C751" t="s">
        <v>29</v>
      </c>
      <c r="D751" t="s">
        <v>3004</v>
      </c>
      <c r="E751" t="s">
        <v>31</v>
      </c>
      <c r="F751" t="s">
        <v>32</v>
      </c>
      <c r="G751" t="s">
        <v>3005</v>
      </c>
      <c r="H751" t="s">
        <v>18</v>
      </c>
      <c r="I751" t="s">
        <v>26</v>
      </c>
      <c r="J751" s="1">
        <v>45399</v>
      </c>
      <c r="K751" s="1">
        <v>45491</v>
      </c>
      <c r="L751" t="b">
        <f>COUNTIF(tbl_vendors[Vendor_ID],tbl_vendors[[#This Row],[Vendor_ID]])&gt;1</f>
        <v>0</v>
      </c>
      <c r="M751" t="b">
        <f>ISBLANK(tbl_vendors[[#This Row],[Vendor_ID]])</f>
        <v>0</v>
      </c>
      <c r="N751" t="b">
        <f>LEN(TRIM(tbl_vendors[[#This Row],[Vendor_Name]]))=0</f>
        <v>0</v>
      </c>
      <c r="O751" t="b">
        <f>LEN(TRIM(tbl_vendors[[#This Row],[Email]]))=0</f>
        <v>0</v>
      </c>
      <c r="P751" t="b">
        <f>OR(ISERROR(FIND("@",tbl_vendors[[#This Row],[Email]])),ISERROR(FIND(".",tbl_vendors[[#This Row],[Email]])))</f>
        <v>0</v>
      </c>
      <c r="Q751" t="b">
        <f>ISNA(MATCH(tbl_vendors[[#This Row],[Country]],tbl_country[country],0))</f>
        <v>0</v>
      </c>
      <c r="R751" t="b">
        <f>ISNA(MATCH(tbl_vendors[[#This Row],[Currency]],tbl_country[currency],0))</f>
        <v>0</v>
      </c>
      <c r="S751" t="b">
        <f>_xlfn.XLOOKUP(tbl_vendors[[#This Row],[Country]],tbl_country[country],tbl_country[currency],"NotFound")&lt;&gt;tbl_vendors[[#This Row],[Currency]]</f>
        <v>0</v>
      </c>
      <c r="T751" t="b">
        <f>ISNA(MATCH(tbl_vendors[[#This Row],[Payment_Terms]],tbl_payment_terms[Payment_Terms],0))</f>
        <v>0</v>
      </c>
      <c r="U751" t="b">
        <f>ISNA(MATCH(tbl_vendors[[#This Row],[Status]],tbl_status[valid_status]))</f>
        <v>0</v>
      </c>
      <c r="V751" t="b">
        <f ca="1">tbl_vendors[[#This Row],[Created_Date]]&gt;TODAY()</f>
        <v>0</v>
      </c>
      <c r="W751" t="b">
        <f>tbl_vendors[[#This Row],[Updated_Date]]&lt;tbl_vendors[[#This Row],[Created_Date]]</f>
        <v>0</v>
      </c>
      <c r="X751" t="b">
        <f>COUNTIF(tbl_vendors[Vendor_Name],tbl_vendors[[#This Row],[Vendor_Name]])&gt;1</f>
        <v>0</v>
      </c>
      <c r="Y751" s="14" cm="1">
        <f t="array" aca="1" ref="Y751" ca="1">IFERROR(SUM(L751:X751*1),4)</f>
        <v>0</v>
      </c>
      <c r="Z751" t="str">
        <f ca="1">IF(tbl_vendors[[#This Row],[error_count]]&gt;0,"FAIL","PASS")</f>
        <v>PASS</v>
      </c>
    </row>
    <row r="752" spans="1:26" x14ac:dyDescent="0.3">
      <c r="A752" t="s">
        <v>3006</v>
      </c>
      <c r="B752" t="s">
        <v>3007</v>
      </c>
      <c r="C752" t="s">
        <v>13</v>
      </c>
      <c r="D752" t="s">
        <v>3008</v>
      </c>
      <c r="E752" t="s">
        <v>15</v>
      </c>
      <c r="F752" t="s">
        <v>32</v>
      </c>
      <c r="G752" t="s">
        <v>3009</v>
      </c>
      <c r="H752" t="s">
        <v>18</v>
      </c>
      <c r="I752" t="s">
        <v>53</v>
      </c>
      <c r="J752" s="1">
        <v>44622</v>
      </c>
      <c r="K752" s="1">
        <v>45258</v>
      </c>
      <c r="L752" t="b">
        <f>COUNTIF(tbl_vendors[Vendor_ID],tbl_vendors[[#This Row],[Vendor_ID]])&gt;1</f>
        <v>0</v>
      </c>
      <c r="M752" t="b">
        <f>ISBLANK(tbl_vendors[[#This Row],[Vendor_ID]])</f>
        <v>0</v>
      </c>
      <c r="N752" t="b">
        <f>LEN(TRIM(tbl_vendors[[#This Row],[Vendor_Name]]))=0</f>
        <v>0</v>
      </c>
      <c r="O752" t="b">
        <f>LEN(TRIM(tbl_vendors[[#This Row],[Email]]))=0</f>
        <v>0</v>
      </c>
      <c r="P752" t="b">
        <f>OR(ISERROR(FIND("@",tbl_vendors[[#This Row],[Email]])),ISERROR(FIND(".",tbl_vendors[[#This Row],[Email]])))</f>
        <v>0</v>
      </c>
      <c r="Q752" t="b">
        <f>ISNA(MATCH(tbl_vendors[[#This Row],[Country]],tbl_country[country],0))</f>
        <v>0</v>
      </c>
      <c r="R752" t="b">
        <f>ISNA(MATCH(tbl_vendors[[#This Row],[Currency]],tbl_country[currency],0))</f>
        <v>1</v>
      </c>
      <c r="S752" t="b">
        <f>_xlfn.XLOOKUP(tbl_vendors[[#This Row],[Country]],tbl_country[country],tbl_country[currency],"NotFound")&lt;&gt;tbl_vendors[[#This Row],[Currency]]</f>
        <v>1</v>
      </c>
      <c r="T752" t="b">
        <f>ISNA(MATCH(tbl_vendors[[#This Row],[Payment_Terms]],tbl_payment_terms[Payment_Terms],0))</f>
        <v>0</v>
      </c>
      <c r="U752" t="b">
        <f>ISNA(MATCH(tbl_vendors[[#This Row],[Status]],tbl_status[valid_status]))</f>
        <v>1</v>
      </c>
      <c r="V752" t="b">
        <f ca="1">tbl_vendors[[#This Row],[Created_Date]]&gt;TODAY()</f>
        <v>0</v>
      </c>
      <c r="W752" t="b">
        <f>tbl_vendors[[#This Row],[Updated_Date]]&lt;tbl_vendors[[#This Row],[Created_Date]]</f>
        <v>0</v>
      </c>
      <c r="X752" t="b">
        <f>COUNTIF(tbl_vendors[Vendor_Name],tbl_vendors[[#This Row],[Vendor_Name]])&gt;1</f>
        <v>0</v>
      </c>
      <c r="Y752" s="14" cm="1">
        <f t="array" aca="1" ref="Y752" ca="1">IFERROR(SUM(L752:X752*1),4)</f>
        <v>3</v>
      </c>
      <c r="Z752" t="str">
        <f ca="1">IF(tbl_vendors[[#This Row],[error_count]]&gt;0,"FAIL","PASS")</f>
        <v>FAIL</v>
      </c>
    </row>
    <row r="753" spans="1:26" x14ac:dyDescent="0.3">
      <c r="A753" t="s">
        <v>3010</v>
      </c>
      <c r="B753" t="s">
        <v>3011</v>
      </c>
      <c r="C753" t="s">
        <v>56</v>
      </c>
      <c r="D753" t="s">
        <v>3012</v>
      </c>
      <c r="E753" t="s">
        <v>58</v>
      </c>
      <c r="F753" t="s">
        <v>75</v>
      </c>
      <c r="G753" t="s">
        <v>3013</v>
      </c>
      <c r="H753" t="s">
        <v>34</v>
      </c>
      <c r="I753" t="s">
        <v>19</v>
      </c>
      <c r="J753" s="1">
        <v>45517</v>
      </c>
      <c r="K753" s="1">
        <v>46113</v>
      </c>
      <c r="L753" t="b">
        <f>COUNTIF(tbl_vendors[Vendor_ID],tbl_vendors[[#This Row],[Vendor_ID]])&gt;1</f>
        <v>0</v>
      </c>
      <c r="M753" t="b">
        <f>ISBLANK(tbl_vendors[[#This Row],[Vendor_ID]])</f>
        <v>0</v>
      </c>
      <c r="N753" t="b">
        <f>LEN(TRIM(tbl_vendors[[#This Row],[Vendor_Name]]))=0</f>
        <v>0</v>
      </c>
      <c r="O753" t="b">
        <f>LEN(TRIM(tbl_vendors[[#This Row],[Email]]))=0</f>
        <v>0</v>
      </c>
      <c r="P753" t="b">
        <f>OR(ISERROR(FIND("@",tbl_vendors[[#This Row],[Email]])),ISERROR(FIND(".",tbl_vendors[[#This Row],[Email]])))</f>
        <v>0</v>
      </c>
      <c r="Q753" t="b">
        <f>ISNA(MATCH(tbl_vendors[[#This Row],[Country]],tbl_country[country],0))</f>
        <v>0</v>
      </c>
      <c r="R753" t="b">
        <f>ISNA(MATCH(tbl_vendors[[#This Row],[Currency]],tbl_country[currency],0))</f>
        <v>0</v>
      </c>
      <c r="S753" t="b">
        <f>_xlfn.XLOOKUP(tbl_vendors[[#This Row],[Country]],tbl_country[country],tbl_country[currency],"NotFound")&lt;&gt;tbl_vendors[[#This Row],[Currency]]</f>
        <v>0</v>
      </c>
      <c r="T753" t="b">
        <f>ISNA(MATCH(tbl_vendors[[#This Row],[Payment_Terms]],tbl_payment_terms[Payment_Terms],0))</f>
        <v>0</v>
      </c>
      <c r="U753" t="b">
        <f>ISNA(MATCH(tbl_vendors[[#This Row],[Status]],tbl_status[valid_status]))</f>
        <v>0</v>
      </c>
      <c r="V753" t="b">
        <f ca="1">tbl_vendors[[#This Row],[Created_Date]]&gt;TODAY()</f>
        <v>0</v>
      </c>
      <c r="W753" t="b">
        <f>tbl_vendors[[#This Row],[Updated_Date]]&lt;tbl_vendors[[#This Row],[Created_Date]]</f>
        <v>0</v>
      </c>
      <c r="X753" t="b">
        <f>COUNTIF(tbl_vendors[Vendor_Name],tbl_vendors[[#This Row],[Vendor_Name]])&gt;1</f>
        <v>0</v>
      </c>
      <c r="Y753" s="14" cm="1">
        <f t="array" aca="1" ref="Y753" ca="1">IFERROR(SUM(L753:X753*1),4)</f>
        <v>0</v>
      </c>
      <c r="Z753" t="str">
        <f ca="1">IF(tbl_vendors[[#This Row],[error_count]]&gt;0,"FAIL","PASS")</f>
        <v>PASS</v>
      </c>
    </row>
    <row r="754" spans="1:26" x14ac:dyDescent="0.3">
      <c r="A754" t="s">
        <v>3014</v>
      </c>
      <c r="B754" t="s">
        <v>3015</v>
      </c>
      <c r="C754" t="s">
        <v>153</v>
      </c>
      <c r="D754" t="s">
        <v>3016</v>
      </c>
      <c r="E754" t="s">
        <v>155</v>
      </c>
      <c r="F754" t="s">
        <v>32</v>
      </c>
      <c r="G754" t="s">
        <v>3017</v>
      </c>
      <c r="H754" t="s">
        <v>25</v>
      </c>
      <c r="I754" t="s">
        <v>19</v>
      </c>
      <c r="J754" s="1">
        <v>45536</v>
      </c>
      <c r="K754" s="1">
        <v>45902</v>
      </c>
      <c r="L754" t="b">
        <f>COUNTIF(tbl_vendors[Vendor_ID],tbl_vendors[[#This Row],[Vendor_ID]])&gt;1</f>
        <v>0</v>
      </c>
      <c r="M754" t="b">
        <f>ISBLANK(tbl_vendors[[#This Row],[Vendor_ID]])</f>
        <v>0</v>
      </c>
      <c r="N754" t="b">
        <f>LEN(TRIM(tbl_vendors[[#This Row],[Vendor_Name]]))=0</f>
        <v>0</v>
      </c>
      <c r="O754" t="b">
        <f>LEN(TRIM(tbl_vendors[[#This Row],[Email]]))=0</f>
        <v>0</v>
      </c>
      <c r="P754" t="b">
        <f>OR(ISERROR(FIND("@",tbl_vendors[[#This Row],[Email]])),ISERROR(FIND(".",tbl_vendors[[#This Row],[Email]])))</f>
        <v>0</v>
      </c>
      <c r="Q754" t="b">
        <f>ISNA(MATCH(tbl_vendors[[#This Row],[Country]],tbl_country[country],0))</f>
        <v>0</v>
      </c>
      <c r="R754" t="b">
        <f>ISNA(MATCH(tbl_vendors[[#This Row],[Currency]],tbl_country[currency],0))</f>
        <v>0</v>
      </c>
      <c r="S754" t="b">
        <f>_xlfn.XLOOKUP(tbl_vendors[[#This Row],[Country]],tbl_country[country],tbl_country[currency],"NotFound")&lt;&gt;tbl_vendors[[#This Row],[Currency]]</f>
        <v>0</v>
      </c>
      <c r="T754" t="b">
        <f>ISNA(MATCH(tbl_vendors[[#This Row],[Payment_Terms]],tbl_payment_terms[Payment_Terms],0))</f>
        <v>0</v>
      </c>
      <c r="U754" t="b">
        <f>ISNA(MATCH(tbl_vendors[[#This Row],[Status]],tbl_status[valid_status]))</f>
        <v>0</v>
      </c>
      <c r="V754" t="b">
        <f ca="1">tbl_vendors[[#This Row],[Created_Date]]&gt;TODAY()</f>
        <v>0</v>
      </c>
      <c r="W754" t="b">
        <f>tbl_vendors[[#This Row],[Updated_Date]]&lt;tbl_vendors[[#This Row],[Created_Date]]</f>
        <v>0</v>
      </c>
      <c r="X754" t="b">
        <f>COUNTIF(tbl_vendors[Vendor_Name],tbl_vendors[[#This Row],[Vendor_Name]])&gt;1</f>
        <v>0</v>
      </c>
      <c r="Y754" s="14" cm="1">
        <f t="array" aca="1" ref="Y754" ca="1">IFERROR(SUM(L754:X754*1),4)</f>
        <v>0</v>
      </c>
      <c r="Z754" t="str">
        <f ca="1">IF(tbl_vendors[[#This Row],[error_count]]&gt;0,"FAIL","PASS")</f>
        <v>PASS</v>
      </c>
    </row>
    <row r="755" spans="1:26" x14ac:dyDescent="0.3">
      <c r="A755" t="s">
        <v>3018</v>
      </c>
      <c r="B755" t="s">
        <v>3019</v>
      </c>
      <c r="C755" t="s">
        <v>29</v>
      </c>
      <c r="D755" t="s">
        <v>3020</v>
      </c>
      <c r="E755" t="s">
        <v>31</v>
      </c>
      <c r="F755" t="s">
        <v>40</v>
      </c>
      <c r="G755" t="s">
        <v>3021</v>
      </c>
      <c r="H755" t="s">
        <v>42</v>
      </c>
      <c r="I755" t="s">
        <v>53</v>
      </c>
      <c r="J755" s="1">
        <v>46079</v>
      </c>
      <c r="K755" s="1">
        <v>46155</v>
      </c>
      <c r="L755" t="b">
        <f>COUNTIF(tbl_vendors[Vendor_ID],tbl_vendors[[#This Row],[Vendor_ID]])&gt;1</f>
        <v>0</v>
      </c>
      <c r="M755" t="b">
        <f>ISBLANK(tbl_vendors[[#This Row],[Vendor_ID]])</f>
        <v>0</v>
      </c>
      <c r="N755" t="b">
        <f>LEN(TRIM(tbl_vendors[[#This Row],[Vendor_Name]]))=0</f>
        <v>0</v>
      </c>
      <c r="O755" t="b">
        <f>LEN(TRIM(tbl_vendors[[#This Row],[Email]]))=0</f>
        <v>0</v>
      </c>
      <c r="P755" t="b">
        <f>OR(ISERROR(FIND("@",tbl_vendors[[#This Row],[Email]])),ISERROR(FIND(".",tbl_vendors[[#This Row],[Email]])))</f>
        <v>0</v>
      </c>
      <c r="Q755" t="b">
        <f>ISNA(MATCH(tbl_vendors[[#This Row],[Country]],tbl_country[country],0))</f>
        <v>0</v>
      </c>
      <c r="R755" t="b">
        <f>ISNA(MATCH(tbl_vendors[[#This Row],[Currency]],tbl_country[currency],0))</f>
        <v>0</v>
      </c>
      <c r="S755" t="b">
        <f>_xlfn.XLOOKUP(tbl_vendors[[#This Row],[Country]],tbl_country[country],tbl_country[currency],"NotFound")&lt;&gt;tbl_vendors[[#This Row],[Currency]]</f>
        <v>0</v>
      </c>
      <c r="T755" t="b">
        <f>ISNA(MATCH(tbl_vendors[[#This Row],[Payment_Terms]],tbl_payment_terms[Payment_Terms],0))</f>
        <v>0</v>
      </c>
      <c r="U755" t="b">
        <f>ISNA(MATCH(tbl_vendors[[#This Row],[Status]],tbl_status[valid_status]))</f>
        <v>1</v>
      </c>
      <c r="V755" t="b">
        <f ca="1">tbl_vendors[[#This Row],[Created_Date]]&gt;TODAY()</f>
        <v>0</v>
      </c>
      <c r="W755" t="b">
        <f>tbl_vendors[[#This Row],[Updated_Date]]&lt;tbl_vendors[[#This Row],[Created_Date]]</f>
        <v>0</v>
      </c>
      <c r="X755" t="b">
        <f>COUNTIF(tbl_vendors[Vendor_Name],tbl_vendors[[#This Row],[Vendor_Name]])&gt;1</f>
        <v>1</v>
      </c>
      <c r="Y755" s="14" cm="1">
        <f t="array" aca="1" ref="Y755" ca="1">IFERROR(SUM(L755:X755*1),4)</f>
        <v>2</v>
      </c>
      <c r="Z755" t="str">
        <f ca="1">IF(tbl_vendors[[#This Row],[error_count]]&gt;0,"FAIL","PASS")</f>
        <v>FAIL</v>
      </c>
    </row>
    <row r="756" spans="1:26" x14ac:dyDescent="0.3">
      <c r="A756" t="s">
        <v>3022</v>
      </c>
      <c r="B756" t="s">
        <v>602</v>
      </c>
      <c r="C756" t="s">
        <v>153</v>
      </c>
      <c r="D756" t="s">
        <v>3023</v>
      </c>
      <c r="E756" t="s">
        <v>155</v>
      </c>
      <c r="F756" t="s">
        <v>32</v>
      </c>
      <c r="G756" t="s">
        <v>3024</v>
      </c>
      <c r="H756" t="s">
        <v>42</v>
      </c>
      <c r="I756" t="s">
        <v>53</v>
      </c>
      <c r="J756" s="1">
        <v>45643</v>
      </c>
      <c r="K756" s="1">
        <v>46123</v>
      </c>
      <c r="L756" t="b">
        <f>COUNTIF(tbl_vendors[Vendor_ID],tbl_vendors[[#This Row],[Vendor_ID]])&gt;1</f>
        <v>0</v>
      </c>
      <c r="M756" t="b">
        <f>ISBLANK(tbl_vendors[[#This Row],[Vendor_ID]])</f>
        <v>0</v>
      </c>
      <c r="N756" t="b">
        <f>LEN(TRIM(tbl_vendors[[#This Row],[Vendor_Name]]))=0</f>
        <v>0</v>
      </c>
      <c r="O756" t="b">
        <f>LEN(TRIM(tbl_vendors[[#This Row],[Email]]))=0</f>
        <v>0</v>
      </c>
      <c r="P756" t="b">
        <f>OR(ISERROR(FIND("@",tbl_vendors[[#This Row],[Email]])),ISERROR(FIND(".",tbl_vendors[[#This Row],[Email]])))</f>
        <v>0</v>
      </c>
      <c r="Q756" t="b">
        <f>ISNA(MATCH(tbl_vendors[[#This Row],[Country]],tbl_country[country],0))</f>
        <v>0</v>
      </c>
      <c r="R756" t="b">
        <f>ISNA(MATCH(tbl_vendors[[#This Row],[Currency]],tbl_country[currency],0))</f>
        <v>0</v>
      </c>
      <c r="S756" t="b">
        <f>_xlfn.XLOOKUP(tbl_vendors[[#This Row],[Country]],tbl_country[country],tbl_country[currency],"NotFound")&lt;&gt;tbl_vendors[[#This Row],[Currency]]</f>
        <v>0</v>
      </c>
      <c r="T756" t="b">
        <f>ISNA(MATCH(tbl_vendors[[#This Row],[Payment_Terms]],tbl_payment_terms[Payment_Terms],0))</f>
        <v>0</v>
      </c>
      <c r="U756" t="b">
        <f>ISNA(MATCH(tbl_vendors[[#This Row],[Status]],tbl_status[valid_status]))</f>
        <v>1</v>
      </c>
      <c r="V756" t="b">
        <f ca="1">tbl_vendors[[#This Row],[Created_Date]]&gt;TODAY()</f>
        <v>0</v>
      </c>
      <c r="W756" t="b">
        <f>tbl_vendors[[#This Row],[Updated_Date]]&lt;tbl_vendors[[#This Row],[Created_Date]]</f>
        <v>0</v>
      </c>
      <c r="X756" t="b">
        <f>COUNTIF(tbl_vendors[Vendor_Name],tbl_vendors[[#This Row],[Vendor_Name]])&gt;1</f>
        <v>1</v>
      </c>
      <c r="Y756" s="14" cm="1">
        <f t="array" aca="1" ref="Y756" ca="1">IFERROR(SUM(L756:X756*1),4)</f>
        <v>2</v>
      </c>
      <c r="Z756" t="str">
        <f ca="1">IF(tbl_vendors[[#This Row],[error_count]]&gt;0,"FAIL","PASS")</f>
        <v>FAIL</v>
      </c>
    </row>
    <row r="757" spans="1:26" x14ac:dyDescent="0.3">
      <c r="A757" t="s">
        <v>3025</v>
      </c>
      <c r="B757" t="s">
        <v>3026</v>
      </c>
      <c r="C757" t="s">
        <v>66</v>
      </c>
      <c r="D757" t="s">
        <v>3027</v>
      </c>
      <c r="E757" t="s">
        <v>67</v>
      </c>
      <c r="F757" t="s">
        <v>75</v>
      </c>
      <c r="G757" t="s">
        <v>3028</v>
      </c>
      <c r="H757" t="s">
        <v>47</v>
      </c>
      <c r="I757" t="s">
        <v>53</v>
      </c>
      <c r="J757" s="1">
        <v>44870</v>
      </c>
      <c r="K757" s="1">
        <v>45461</v>
      </c>
      <c r="L757" t="b">
        <f>COUNTIF(tbl_vendors[Vendor_ID],tbl_vendors[[#This Row],[Vendor_ID]])&gt;1</f>
        <v>0</v>
      </c>
      <c r="M757" t="b">
        <f>ISBLANK(tbl_vendors[[#This Row],[Vendor_ID]])</f>
        <v>0</v>
      </c>
      <c r="N757" t="b">
        <f>LEN(TRIM(tbl_vendors[[#This Row],[Vendor_Name]]))=0</f>
        <v>0</v>
      </c>
      <c r="O757" t="b">
        <f>LEN(TRIM(tbl_vendors[[#This Row],[Email]]))=0</f>
        <v>0</v>
      </c>
      <c r="P757" t="b">
        <f>OR(ISERROR(FIND("@",tbl_vendors[[#This Row],[Email]])),ISERROR(FIND(".",tbl_vendors[[#This Row],[Email]])))</f>
        <v>0</v>
      </c>
      <c r="Q757" t="b">
        <f>ISNA(MATCH(tbl_vendors[[#This Row],[Country]],tbl_country[country],0))</f>
        <v>0</v>
      </c>
      <c r="R757" t="b">
        <f>ISNA(MATCH(tbl_vendors[[#This Row],[Currency]],tbl_country[currency],0))</f>
        <v>0</v>
      </c>
      <c r="S757" t="b">
        <f>_xlfn.XLOOKUP(tbl_vendors[[#This Row],[Country]],tbl_country[country],tbl_country[currency],"NotFound")&lt;&gt;tbl_vendors[[#This Row],[Currency]]</f>
        <v>0</v>
      </c>
      <c r="T757" t="b">
        <f>ISNA(MATCH(tbl_vendors[[#This Row],[Payment_Terms]],tbl_payment_terms[Payment_Terms],0))</f>
        <v>0</v>
      </c>
      <c r="U757" t="b">
        <f>ISNA(MATCH(tbl_vendors[[#This Row],[Status]],tbl_status[valid_status]))</f>
        <v>1</v>
      </c>
      <c r="V757" t="b">
        <f ca="1">tbl_vendors[[#This Row],[Created_Date]]&gt;TODAY()</f>
        <v>0</v>
      </c>
      <c r="W757" t="b">
        <f>tbl_vendors[[#This Row],[Updated_Date]]&lt;tbl_vendors[[#This Row],[Created_Date]]</f>
        <v>0</v>
      </c>
      <c r="X757" t="b">
        <f>COUNTIF(tbl_vendors[Vendor_Name],tbl_vendors[[#This Row],[Vendor_Name]])&gt;1</f>
        <v>0</v>
      </c>
      <c r="Y757" s="14" cm="1">
        <f t="array" aca="1" ref="Y757" ca="1">IFERROR(SUM(L757:X757*1),4)</f>
        <v>1</v>
      </c>
      <c r="Z757" t="str">
        <f ca="1">IF(tbl_vendors[[#This Row],[error_count]]&gt;0,"FAIL","PASS")</f>
        <v>FAIL</v>
      </c>
    </row>
    <row r="758" spans="1:26" x14ac:dyDescent="0.3">
      <c r="A758" t="s">
        <v>3029</v>
      </c>
      <c r="B758" t="s">
        <v>3030</v>
      </c>
      <c r="C758" t="s">
        <v>100</v>
      </c>
      <c r="D758" t="s">
        <v>3031</v>
      </c>
      <c r="E758" t="s">
        <v>39</v>
      </c>
      <c r="F758" t="s">
        <v>32</v>
      </c>
      <c r="G758" t="s">
        <v>3032</v>
      </c>
      <c r="H758" t="s">
        <v>42</v>
      </c>
      <c r="I758" t="s">
        <v>19</v>
      </c>
      <c r="J758" s="1">
        <v>44796</v>
      </c>
      <c r="K758" s="1">
        <v>46082</v>
      </c>
      <c r="L758" t="b">
        <f>COUNTIF(tbl_vendors[Vendor_ID],tbl_vendors[[#This Row],[Vendor_ID]])&gt;1</f>
        <v>0</v>
      </c>
      <c r="M758" t="b">
        <f>ISBLANK(tbl_vendors[[#This Row],[Vendor_ID]])</f>
        <v>0</v>
      </c>
      <c r="N758" t="b">
        <f>LEN(TRIM(tbl_vendors[[#This Row],[Vendor_Name]]))=0</f>
        <v>0</v>
      </c>
      <c r="O758" t="b">
        <f>LEN(TRIM(tbl_vendors[[#This Row],[Email]]))=0</f>
        <v>0</v>
      </c>
      <c r="P758" t="b">
        <f>OR(ISERROR(FIND("@",tbl_vendors[[#This Row],[Email]])),ISERROR(FIND(".",tbl_vendors[[#This Row],[Email]])))</f>
        <v>0</v>
      </c>
      <c r="Q758" t="b">
        <f>ISNA(MATCH(tbl_vendors[[#This Row],[Country]],tbl_country[country],0))</f>
        <v>0</v>
      </c>
      <c r="R758" t="b">
        <f>ISNA(MATCH(tbl_vendors[[#This Row],[Currency]],tbl_country[currency],0))</f>
        <v>0</v>
      </c>
      <c r="S758" t="b">
        <f>_xlfn.XLOOKUP(tbl_vendors[[#This Row],[Country]],tbl_country[country],tbl_country[currency],"NotFound")&lt;&gt;tbl_vendors[[#This Row],[Currency]]</f>
        <v>0</v>
      </c>
      <c r="T758" t="b">
        <f>ISNA(MATCH(tbl_vendors[[#This Row],[Payment_Terms]],tbl_payment_terms[Payment_Terms],0))</f>
        <v>0</v>
      </c>
      <c r="U758" t="b">
        <f>ISNA(MATCH(tbl_vendors[[#This Row],[Status]],tbl_status[valid_status]))</f>
        <v>0</v>
      </c>
      <c r="V758" t="b">
        <f ca="1">tbl_vendors[[#This Row],[Created_Date]]&gt;TODAY()</f>
        <v>0</v>
      </c>
      <c r="W758" t="b">
        <f>tbl_vendors[[#This Row],[Updated_Date]]&lt;tbl_vendors[[#This Row],[Created_Date]]</f>
        <v>0</v>
      </c>
      <c r="X758" t="b">
        <f>COUNTIF(tbl_vendors[Vendor_Name],tbl_vendors[[#This Row],[Vendor_Name]])&gt;1</f>
        <v>0</v>
      </c>
      <c r="Y758" s="14" cm="1">
        <f t="array" aca="1" ref="Y758" ca="1">IFERROR(SUM(L758:X758*1),4)</f>
        <v>0</v>
      </c>
      <c r="Z758" t="str">
        <f ca="1">IF(tbl_vendors[[#This Row],[error_count]]&gt;0,"FAIL","PASS")</f>
        <v>PASS</v>
      </c>
    </row>
    <row r="759" spans="1:26" x14ac:dyDescent="0.3">
      <c r="A759" t="s">
        <v>3033</v>
      </c>
      <c r="B759" t="s">
        <v>3034</v>
      </c>
      <c r="C759" t="s">
        <v>37</v>
      </c>
      <c r="D759" t="s">
        <v>3035</v>
      </c>
      <c r="E759" t="s">
        <v>39</v>
      </c>
      <c r="F759" t="s">
        <v>75</v>
      </c>
      <c r="G759" t="s">
        <v>3036</v>
      </c>
      <c r="H759" t="s">
        <v>25</v>
      </c>
      <c r="I759" t="s">
        <v>19</v>
      </c>
      <c r="J759" s="1">
        <v>44440</v>
      </c>
      <c r="K759" s="1">
        <v>44526</v>
      </c>
      <c r="L759" t="b">
        <f>COUNTIF(tbl_vendors[Vendor_ID],tbl_vendors[[#This Row],[Vendor_ID]])&gt;1</f>
        <v>0</v>
      </c>
      <c r="M759" t="b">
        <f>ISBLANK(tbl_vendors[[#This Row],[Vendor_ID]])</f>
        <v>0</v>
      </c>
      <c r="N759" t="b">
        <f>LEN(TRIM(tbl_vendors[[#This Row],[Vendor_Name]]))=0</f>
        <v>0</v>
      </c>
      <c r="O759" t="b">
        <f>LEN(TRIM(tbl_vendors[[#This Row],[Email]]))=0</f>
        <v>0</v>
      </c>
      <c r="P759" t="b">
        <f>OR(ISERROR(FIND("@",tbl_vendors[[#This Row],[Email]])),ISERROR(FIND(".",tbl_vendors[[#This Row],[Email]])))</f>
        <v>0</v>
      </c>
      <c r="Q759" t="b">
        <f>ISNA(MATCH(tbl_vendors[[#This Row],[Country]],tbl_country[country],0))</f>
        <v>0</v>
      </c>
      <c r="R759" t="b">
        <f>ISNA(MATCH(tbl_vendors[[#This Row],[Currency]],tbl_country[currency],0))</f>
        <v>0</v>
      </c>
      <c r="S759" t="b">
        <f>_xlfn.XLOOKUP(tbl_vendors[[#This Row],[Country]],tbl_country[country],tbl_country[currency],"NotFound")&lt;&gt;tbl_vendors[[#This Row],[Currency]]</f>
        <v>0</v>
      </c>
      <c r="T759" t="b">
        <f>ISNA(MATCH(tbl_vendors[[#This Row],[Payment_Terms]],tbl_payment_terms[Payment_Terms],0))</f>
        <v>0</v>
      </c>
      <c r="U759" t="b">
        <f>ISNA(MATCH(tbl_vendors[[#This Row],[Status]],tbl_status[valid_status]))</f>
        <v>0</v>
      </c>
      <c r="V759" t="b">
        <f ca="1">tbl_vendors[[#This Row],[Created_Date]]&gt;TODAY()</f>
        <v>0</v>
      </c>
      <c r="W759" t="b">
        <f>tbl_vendors[[#This Row],[Updated_Date]]&lt;tbl_vendors[[#This Row],[Created_Date]]</f>
        <v>0</v>
      </c>
      <c r="X759" t="b">
        <f>COUNTIF(tbl_vendors[Vendor_Name],tbl_vendors[[#This Row],[Vendor_Name]])&gt;1</f>
        <v>0</v>
      </c>
      <c r="Y759" s="14" cm="1">
        <f t="array" aca="1" ref="Y759" ca="1">IFERROR(SUM(L759:X759*1),4)</f>
        <v>0</v>
      </c>
      <c r="Z759" t="str">
        <f ca="1">IF(tbl_vendors[[#This Row],[error_count]]&gt;0,"FAIL","PASS")</f>
        <v>PASS</v>
      </c>
    </row>
    <row r="760" spans="1:26" x14ac:dyDescent="0.3">
      <c r="A760" t="s">
        <v>3037</v>
      </c>
      <c r="B760" t="s">
        <v>3038</v>
      </c>
      <c r="C760" t="s">
        <v>13</v>
      </c>
      <c r="D760" t="s">
        <v>3039</v>
      </c>
      <c r="E760" t="s">
        <v>15</v>
      </c>
      <c r="F760" t="s">
        <v>75</v>
      </c>
      <c r="G760" t="s">
        <v>3040</v>
      </c>
      <c r="H760" t="s">
        <v>52</v>
      </c>
      <c r="I760" t="s">
        <v>53</v>
      </c>
      <c r="J760" s="1">
        <v>45244</v>
      </c>
      <c r="K760" s="1">
        <v>45684</v>
      </c>
      <c r="L760" t="b">
        <f>COUNTIF(tbl_vendors[Vendor_ID],tbl_vendors[[#This Row],[Vendor_ID]])&gt;1</f>
        <v>0</v>
      </c>
      <c r="M760" t="b">
        <f>ISBLANK(tbl_vendors[[#This Row],[Vendor_ID]])</f>
        <v>0</v>
      </c>
      <c r="N760" t="b">
        <f>LEN(TRIM(tbl_vendors[[#This Row],[Vendor_Name]]))=0</f>
        <v>0</v>
      </c>
      <c r="O760" t="b">
        <f>LEN(TRIM(tbl_vendors[[#This Row],[Email]]))=0</f>
        <v>0</v>
      </c>
      <c r="P760" t="b">
        <f>OR(ISERROR(FIND("@",tbl_vendors[[#This Row],[Email]])),ISERROR(FIND(".",tbl_vendors[[#This Row],[Email]])))</f>
        <v>0</v>
      </c>
      <c r="Q760" t="b">
        <f>ISNA(MATCH(tbl_vendors[[#This Row],[Country]],tbl_country[country],0))</f>
        <v>0</v>
      </c>
      <c r="R760" t="b">
        <f>ISNA(MATCH(tbl_vendors[[#This Row],[Currency]],tbl_country[currency],0))</f>
        <v>1</v>
      </c>
      <c r="S760" t="b">
        <f>_xlfn.XLOOKUP(tbl_vendors[[#This Row],[Country]],tbl_country[country],tbl_country[currency],"NotFound")&lt;&gt;tbl_vendors[[#This Row],[Currency]]</f>
        <v>1</v>
      </c>
      <c r="T760" t="b">
        <f>ISNA(MATCH(tbl_vendors[[#This Row],[Payment_Terms]],tbl_payment_terms[Payment_Terms],0))</f>
        <v>0</v>
      </c>
      <c r="U760" t="b">
        <f>ISNA(MATCH(tbl_vendors[[#This Row],[Status]],tbl_status[valid_status]))</f>
        <v>1</v>
      </c>
      <c r="V760" t="b">
        <f ca="1">tbl_vendors[[#This Row],[Created_Date]]&gt;TODAY()</f>
        <v>0</v>
      </c>
      <c r="W760" t="b">
        <f>tbl_vendors[[#This Row],[Updated_Date]]&lt;tbl_vendors[[#This Row],[Created_Date]]</f>
        <v>0</v>
      </c>
      <c r="X760" t="b">
        <f>COUNTIF(tbl_vendors[Vendor_Name],tbl_vendors[[#This Row],[Vendor_Name]])&gt;1</f>
        <v>0</v>
      </c>
      <c r="Y760" s="14" cm="1">
        <f t="array" aca="1" ref="Y760" ca="1">IFERROR(SUM(L760:X760*1),4)</f>
        <v>3</v>
      </c>
      <c r="Z760" t="str">
        <f ca="1">IF(tbl_vendors[[#This Row],[error_count]]&gt;0,"FAIL","PASS")</f>
        <v>FAIL</v>
      </c>
    </row>
    <row r="761" spans="1:26" x14ac:dyDescent="0.3">
      <c r="A761" t="s">
        <v>3041</v>
      </c>
      <c r="B761" t="s">
        <v>3042</v>
      </c>
      <c r="C761" t="s">
        <v>100</v>
      </c>
      <c r="D761" t="s">
        <v>3043</v>
      </c>
      <c r="E761" t="s">
        <v>39</v>
      </c>
      <c r="F761" t="s">
        <v>32</v>
      </c>
      <c r="G761" t="s">
        <v>3044</v>
      </c>
      <c r="H761" t="s">
        <v>47</v>
      </c>
      <c r="I761" t="s">
        <v>53</v>
      </c>
      <c r="J761" s="1">
        <v>45337</v>
      </c>
      <c r="K761" s="1">
        <v>45535</v>
      </c>
      <c r="L761" t="b">
        <f>COUNTIF(tbl_vendors[Vendor_ID],tbl_vendors[[#This Row],[Vendor_ID]])&gt;1</f>
        <v>0</v>
      </c>
      <c r="M761" t="b">
        <f>ISBLANK(tbl_vendors[[#This Row],[Vendor_ID]])</f>
        <v>0</v>
      </c>
      <c r="N761" t="b">
        <f>LEN(TRIM(tbl_vendors[[#This Row],[Vendor_Name]]))=0</f>
        <v>0</v>
      </c>
      <c r="O761" t="b">
        <f>LEN(TRIM(tbl_vendors[[#This Row],[Email]]))=0</f>
        <v>0</v>
      </c>
      <c r="P761" t="b">
        <f>OR(ISERROR(FIND("@",tbl_vendors[[#This Row],[Email]])),ISERROR(FIND(".",tbl_vendors[[#This Row],[Email]])))</f>
        <v>0</v>
      </c>
      <c r="Q761" t="b">
        <f>ISNA(MATCH(tbl_vendors[[#This Row],[Country]],tbl_country[country],0))</f>
        <v>0</v>
      </c>
      <c r="R761" t="b">
        <f>ISNA(MATCH(tbl_vendors[[#This Row],[Currency]],tbl_country[currency],0))</f>
        <v>0</v>
      </c>
      <c r="S761" t="b">
        <f>_xlfn.XLOOKUP(tbl_vendors[[#This Row],[Country]],tbl_country[country],tbl_country[currency],"NotFound")&lt;&gt;tbl_vendors[[#This Row],[Currency]]</f>
        <v>0</v>
      </c>
      <c r="T761" t="b">
        <f>ISNA(MATCH(tbl_vendors[[#This Row],[Payment_Terms]],tbl_payment_terms[Payment_Terms],0))</f>
        <v>0</v>
      </c>
      <c r="U761" t="b">
        <f>ISNA(MATCH(tbl_vendors[[#This Row],[Status]],tbl_status[valid_status]))</f>
        <v>1</v>
      </c>
      <c r="V761" t="b">
        <f ca="1">tbl_vendors[[#This Row],[Created_Date]]&gt;TODAY()</f>
        <v>0</v>
      </c>
      <c r="W761" t="b">
        <f>tbl_vendors[[#This Row],[Updated_Date]]&lt;tbl_vendors[[#This Row],[Created_Date]]</f>
        <v>0</v>
      </c>
      <c r="X761" t="b">
        <f>COUNTIF(tbl_vendors[Vendor_Name],tbl_vendors[[#This Row],[Vendor_Name]])&gt;1</f>
        <v>1</v>
      </c>
      <c r="Y761" s="14" cm="1">
        <f t="array" aca="1" ref="Y761" ca="1">IFERROR(SUM(L761:X761*1),4)</f>
        <v>2</v>
      </c>
      <c r="Z761" t="str">
        <f ca="1">IF(tbl_vendors[[#This Row],[error_count]]&gt;0,"FAIL","PASS")</f>
        <v>FAIL</v>
      </c>
    </row>
    <row r="762" spans="1:26" x14ac:dyDescent="0.3">
      <c r="A762" t="s">
        <v>3045</v>
      </c>
      <c r="B762" t="s">
        <v>3046</v>
      </c>
      <c r="C762" t="s">
        <v>109</v>
      </c>
      <c r="D762" t="s">
        <v>3047</v>
      </c>
      <c r="E762" t="s">
        <v>39</v>
      </c>
      <c r="F762" t="s">
        <v>16</v>
      </c>
      <c r="G762" t="s">
        <v>3048</v>
      </c>
      <c r="H762" t="s">
        <v>25</v>
      </c>
      <c r="I762" t="s">
        <v>26</v>
      </c>
      <c r="J762" s="1">
        <v>46180</v>
      </c>
      <c r="K762" s="1">
        <v>46180</v>
      </c>
      <c r="L762" t="b">
        <f>COUNTIF(tbl_vendors[Vendor_ID],tbl_vendors[[#This Row],[Vendor_ID]])&gt;1</f>
        <v>0</v>
      </c>
      <c r="M762" t="b">
        <f>ISBLANK(tbl_vendors[[#This Row],[Vendor_ID]])</f>
        <v>0</v>
      </c>
      <c r="N762" t="b">
        <f>LEN(TRIM(tbl_vendors[[#This Row],[Vendor_Name]]))=0</f>
        <v>0</v>
      </c>
      <c r="O762" t="b">
        <f>LEN(TRIM(tbl_vendors[[#This Row],[Email]]))=0</f>
        <v>0</v>
      </c>
      <c r="P762" t="b">
        <f>OR(ISERROR(FIND("@",tbl_vendors[[#This Row],[Email]])),ISERROR(FIND(".",tbl_vendors[[#This Row],[Email]])))</f>
        <v>0</v>
      </c>
      <c r="Q762" t="b">
        <f>ISNA(MATCH(tbl_vendors[[#This Row],[Country]],tbl_country[country],0))</f>
        <v>0</v>
      </c>
      <c r="R762" t="b">
        <f>ISNA(MATCH(tbl_vendors[[#This Row],[Currency]],tbl_country[currency],0))</f>
        <v>0</v>
      </c>
      <c r="S762" t="b">
        <f>_xlfn.XLOOKUP(tbl_vendors[[#This Row],[Country]],tbl_country[country],tbl_country[currency],"NotFound")&lt;&gt;tbl_vendors[[#This Row],[Currency]]</f>
        <v>1</v>
      </c>
      <c r="T762" t="b">
        <f>ISNA(MATCH(tbl_vendors[[#This Row],[Payment_Terms]],tbl_payment_terms[Payment_Terms],0))</f>
        <v>0</v>
      </c>
      <c r="U762" t="b">
        <f>ISNA(MATCH(tbl_vendors[[#This Row],[Status]],tbl_status[valid_status]))</f>
        <v>0</v>
      </c>
      <c r="V762" t="b">
        <f ca="1">tbl_vendors[[#This Row],[Created_Date]]&gt;TODAY()</f>
        <v>0</v>
      </c>
      <c r="W762" t="b">
        <f>tbl_vendors[[#This Row],[Updated_Date]]&lt;tbl_vendors[[#This Row],[Created_Date]]</f>
        <v>0</v>
      </c>
      <c r="X762" t="b">
        <f>COUNTIF(tbl_vendors[Vendor_Name],tbl_vendors[[#This Row],[Vendor_Name]])&gt;1</f>
        <v>0</v>
      </c>
      <c r="Y762" s="14" cm="1">
        <f t="array" aca="1" ref="Y762" ca="1">IFERROR(SUM(L762:X762*1),4)</f>
        <v>1</v>
      </c>
      <c r="Z762" t="str">
        <f ca="1">IF(tbl_vendors[[#This Row],[error_count]]&gt;0,"FAIL","PASS")</f>
        <v>FAIL</v>
      </c>
    </row>
    <row r="763" spans="1:26" x14ac:dyDescent="0.3">
      <c r="A763" t="s">
        <v>3049</v>
      </c>
      <c r="B763" t="s">
        <v>3050</v>
      </c>
      <c r="C763" t="s">
        <v>37</v>
      </c>
      <c r="D763" t="s">
        <v>3051</v>
      </c>
      <c r="E763" t="s">
        <v>39</v>
      </c>
      <c r="F763" t="s">
        <v>75</v>
      </c>
      <c r="G763" t="s">
        <v>3052</v>
      </c>
      <c r="H763" t="s">
        <v>25</v>
      </c>
      <c r="I763" t="s">
        <v>53</v>
      </c>
      <c r="J763" s="1">
        <v>46183</v>
      </c>
      <c r="K763" s="1">
        <v>46200</v>
      </c>
      <c r="L763" t="b">
        <f>COUNTIF(tbl_vendors[Vendor_ID],tbl_vendors[[#This Row],[Vendor_ID]])&gt;1</f>
        <v>0</v>
      </c>
      <c r="M763" t="b">
        <f>ISBLANK(tbl_vendors[[#This Row],[Vendor_ID]])</f>
        <v>0</v>
      </c>
      <c r="N763" t="b">
        <f>LEN(TRIM(tbl_vendors[[#This Row],[Vendor_Name]]))=0</f>
        <v>0</v>
      </c>
      <c r="O763" t="b">
        <f>LEN(TRIM(tbl_vendors[[#This Row],[Email]]))=0</f>
        <v>0</v>
      </c>
      <c r="P763" t="b">
        <f>OR(ISERROR(FIND("@",tbl_vendors[[#This Row],[Email]])),ISERROR(FIND(".",tbl_vendors[[#This Row],[Email]])))</f>
        <v>0</v>
      </c>
      <c r="Q763" t="b">
        <f>ISNA(MATCH(tbl_vendors[[#This Row],[Country]],tbl_country[country],0))</f>
        <v>0</v>
      </c>
      <c r="R763" t="b">
        <f>ISNA(MATCH(tbl_vendors[[#This Row],[Currency]],tbl_country[currency],0))</f>
        <v>0</v>
      </c>
      <c r="S763" t="b">
        <f>_xlfn.XLOOKUP(tbl_vendors[[#This Row],[Country]],tbl_country[country],tbl_country[currency],"NotFound")&lt;&gt;tbl_vendors[[#This Row],[Currency]]</f>
        <v>0</v>
      </c>
      <c r="T763" t="b">
        <f>ISNA(MATCH(tbl_vendors[[#This Row],[Payment_Terms]],tbl_payment_terms[Payment_Terms],0))</f>
        <v>0</v>
      </c>
      <c r="U763" t="b">
        <f>ISNA(MATCH(tbl_vendors[[#This Row],[Status]],tbl_status[valid_status]))</f>
        <v>1</v>
      </c>
      <c r="V763" t="b">
        <f ca="1">tbl_vendors[[#This Row],[Created_Date]]&gt;TODAY()</f>
        <v>0</v>
      </c>
      <c r="W763" t="b">
        <f>tbl_vendors[[#This Row],[Updated_Date]]&lt;tbl_vendors[[#This Row],[Created_Date]]</f>
        <v>0</v>
      </c>
      <c r="X763" t="b">
        <f>COUNTIF(tbl_vendors[Vendor_Name],tbl_vendors[[#This Row],[Vendor_Name]])&gt;1</f>
        <v>0</v>
      </c>
      <c r="Y763" s="14" cm="1">
        <f t="array" aca="1" ref="Y763" ca="1">IFERROR(SUM(L763:X763*1),4)</f>
        <v>1</v>
      </c>
      <c r="Z763" t="str">
        <f ca="1">IF(tbl_vendors[[#This Row],[error_count]]&gt;0,"FAIL","PASS")</f>
        <v>FAIL</v>
      </c>
    </row>
    <row r="764" spans="1:26" x14ac:dyDescent="0.3">
      <c r="A764" t="s">
        <v>3053</v>
      </c>
      <c r="B764" t="s">
        <v>3054</v>
      </c>
      <c r="C764" t="s">
        <v>66</v>
      </c>
      <c r="D764" t="s">
        <v>3055</v>
      </c>
      <c r="E764" t="s">
        <v>67</v>
      </c>
      <c r="F764" t="s">
        <v>16</v>
      </c>
      <c r="G764" t="s">
        <v>3056</v>
      </c>
      <c r="H764" t="s">
        <v>42</v>
      </c>
      <c r="I764" t="s">
        <v>53</v>
      </c>
      <c r="J764" s="1">
        <v>45165</v>
      </c>
      <c r="K764" s="1">
        <v>45808</v>
      </c>
      <c r="L764" t="b">
        <f>COUNTIF(tbl_vendors[Vendor_ID],tbl_vendors[[#This Row],[Vendor_ID]])&gt;1</f>
        <v>0</v>
      </c>
      <c r="M764" t="b">
        <f>ISBLANK(tbl_vendors[[#This Row],[Vendor_ID]])</f>
        <v>0</v>
      </c>
      <c r="N764" t="b">
        <f>LEN(TRIM(tbl_vendors[[#This Row],[Vendor_Name]]))=0</f>
        <v>0</v>
      </c>
      <c r="O764" t="b">
        <f>LEN(TRIM(tbl_vendors[[#This Row],[Email]]))=0</f>
        <v>0</v>
      </c>
      <c r="P764" t="b">
        <f>OR(ISERROR(FIND("@",tbl_vendors[[#This Row],[Email]])),ISERROR(FIND(".",tbl_vendors[[#This Row],[Email]])))</f>
        <v>0</v>
      </c>
      <c r="Q764" t="b">
        <f>ISNA(MATCH(tbl_vendors[[#This Row],[Country]],tbl_country[country],0))</f>
        <v>0</v>
      </c>
      <c r="R764" t="b">
        <f>ISNA(MATCH(tbl_vendors[[#This Row],[Currency]],tbl_country[currency],0))</f>
        <v>0</v>
      </c>
      <c r="S764" t="b">
        <f>_xlfn.XLOOKUP(tbl_vendors[[#This Row],[Country]],tbl_country[country],tbl_country[currency],"NotFound")&lt;&gt;tbl_vendors[[#This Row],[Currency]]</f>
        <v>0</v>
      </c>
      <c r="T764" t="b">
        <f>ISNA(MATCH(tbl_vendors[[#This Row],[Payment_Terms]],tbl_payment_terms[Payment_Terms],0))</f>
        <v>0</v>
      </c>
      <c r="U764" t="b">
        <f>ISNA(MATCH(tbl_vendors[[#This Row],[Status]],tbl_status[valid_status]))</f>
        <v>1</v>
      </c>
      <c r="V764" t="b">
        <f ca="1">tbl_vendors[[#This Row],[Created_Date]]&gt;TODAY()</f>
        <v>0</v>
      </c>
      <c r="W764" t="b">
        <f>tbl_vendors[[#This Row],[Updated_Date]]&lt;tbl_vendors[[#This Row],[Created_Date]]</f>
        <v>0</v>
      </c>
      <c r="X764" t="b">
        <f>COUNTIF(tbl_vendors[Vendor_Name],tbl_vendors[[#This Row],[Vendor_Name]])&gt;1</f>
        <v>0</v>
      </c>
      <c r="Y764" s="14" cm="1">
        <f t="array" aca="1" ref="Y764" ca="1">IFERROR(SUM(L764:X764*1),4)</f>
        <v>1</v>
      </c>
      <c r="Z764" t="str">
        <f ca="1">IF(tbl_vendors[[#This Row],[error_count]]&gt;0,"FAIL","PASS")</f>
        <v>FAIL</v>
      </c>
    </row>
    <row r="765" spans="1:26" x14ac:dyDescent="0.3">
      <c r="A765" t="s">
        <v>3057</v>
      </c>
      <c r="B765" t="s">
        <v>3058</v>
      </c>
      <c r="C765" t="s">
        <v>13</v>
      </c>
      <c r="E765" t="s">
        <v>15</v>
      </c>
      <c r="F765" t="s">
        <v>16</v>
      </c>
      <c r="G765" t="s">
        <v>3059</v>
      </c>
      <c r="H765" t="s">
        <v>34</v>
      </c>
      <c r="I765" t="s">
        <v>53</v>
      </c>
      <c r="J765" s="1">
        <v>44628</v>
      </c>
      <c r="K765" s="1">
        <v>45676</v>
      </c>
      <c r="L765" t="b">
        <f>COUNTIF(tbl_vendors[Vendor_ID],tbl_vendors[[#This Row],[Vendor_ID]])&gt;1</f>
        <v>0</v>
      </c>
      <c r="M765" t="b">
        <f>ISBLANK(tbl_vendors[[#This Row],[Vendor_ID]])</f>
        <v>0</v>
      </c>
      <c r="N765" t="b">
        <f>LEN(TRIM(tbl_vendors[[#This Row],[Vendor_Name]]))=0</f>
        <v>0</v>
      </c>
      <c r="O765" t="b">
        <f>LEN(TRIM(tbl_vendors[[#This Row],[Email]]))=0</f>
        <v>0</v>
      </c>
      <c r="P765" t="b">
        <f>OR(ISERROR(FIND("@",tbl_vendors[[#This Row],[Email]])),ISERROR(FIND(".",tbl_vendors[[#This Row],[Email]])))</f>
        <v>0</v>
      </c>
      <c r="Q765" t="b">
        <f>ISNA(MATCH(tbl_vendors[[#This Row],[Country]],tbl_country[country],0))</f>
        <v>0</v>
      </c>
      <c r="R765" t="b">
        <f>ISNA(MATCH(tbl_vendors[[#This Row],[Currency]],tbl_country[currency],0))</f>
        <v>1</v>
      </c>
      <c r="S765" t="b">
        <f>_xlfn.XLOOKUP(tbl_vendors[[#This Row],[Country]],tbl_country[country],tbl_country[currency],"NotFound")&lt;&gt;tbl_vendors[[#This Row],[Currency]]</f>
        <v>1</v>
      </c>
      <c r="T765" t="b">
        <f>ISNA(MATCH(tbl_vendors[[#This Row],[Payment_Terms]],tbl_payment_terms[Payment_Terms],0))</f>
        <v>0</v>
      </c>
      <c r="U765" t="b">
        <f>ISNA(MATCH(tbl_vendors[[#This Row],[Status]],tbl_status[valid_status]))</f>
        <v>1</v>
      </c>
      <c r="V765" t="b">
        <f ca="1">tbl_vendors[[#This Row],[Created_Date]]&gt;TODAY()</f>
        <v>0</v>
      </c>
      <c r="W765" t="b">
        <f>tbl_vendors[[#This Row],[Updated_Date]]&lt;tbl_vendors[[#This Row],[Created_Date]]</f>
        <v>0</v>
      </c>
      <c r="X765" t="b">
        <f>COUNTIF(tbl_vendors[Vendor_Name],tbl_vendors[[#This Row],[Vendor_Name]])&gt;1</f>
        <v>0</v>
      </c>
      <c r="Y765" s="14" cm="1">
        <f t="array" aca="1" ref="Y765" ca="1">IFERROR(SUM(L765:X765*1),4)</f>
        <v>3</v>
      </c>
      <c r="Z765" t="str">
        <f ca="1">IF(tbl_vendors[[#This Row],[error_count]]&gt;0,"FAIL","PASS")</f>
        <v>FAIL</v>
      </c>
    </row>
    <row r="766" spans="1:26" x14ac:dyDescent="0.3">
      <c r="A766" t="s">
        <v>3060</v>
      </c>
      <c r="B766" t="s">
        <v>3061</v>
      </c>
      <c r="C766" t="s">
        <v>100</v>
      </c>
      <c r="D766" t="s">
        <v>3062</v>
      </c>
      <c r="E766" t="s">
        <v>643</v>
      </c>
      <c r="F766" t="s">
        <v>32</v>
      </c>
      <c r="G766" t="s">
        <v>3063</v>
      </c>
      <c r="H766" t="s">
        <v>34</v>
      </c>
      <c r="I766" t="s">
        <v>19</v>
      </c>
      <c r="J766" s="1">
        <v>45420</v>
      </c>
      <c r="K766" s="1">
        <v>46115</v>
      </c>
      <c r="L766" t="b">
        <f>COUNTIF(tbl_vendors[Vendor_ID],tbl_vendors[[#This Row],[Vendor_ID]])&gt;1</f>
        <v>0</v>
      </c>
      <c r="M766" t="b">
        <f>ISBLANK(tbl_vendors[[#This Row],[Vendor_ID]])</f>
        <v>0</v>
      </c>
      <c r="N766" t="b">
        <f>LEN(TRIM(tbl_vendors[[#This Row],[Vendor_Name]]))=0</f>
        <v>0</v>
      </c>
      <c r="O766" t="b">
        <f>LEN(TRIM(tbl_vendors[[#This Row],[Email]]))=0</f>
        <v>0</v>
      </c>
      <c r="P766" t="b">
        <f>OR(ISERROR(FIND("@",tbl_vendors[[#This Row],[Email]])),ISERROR(FIND(".",tbl_vendors[[#This Row],[Email]])))</f>
        <v>0</v>
      </c>
      <c r="Q766" t="b">
        <f>ISNA(MATCH(tbl_vendors[[#This Row],[Country]],tbl_country[country],0))</f>
        <v>0</v>
      </c>
      <c r="R766" t="b">
        <f>ISNA(MATCH(tbl_vendors[[#This Row],[Currency]],tbl_country[currency],0))</f>
        <v>1</v>
      </c>
      <c r="S766" t="b">
        <f>_xlfn.XLOOKUP(tbl_vendors[[#This Row],[Country]],tbl_country[country],tbl_country[currency],"NotFound")&lt;&gt;tbl_vendors[[#This Row],[Currency]]</f>
        <v>1</v>
      </c>
      <c r="T766" t="b">
        <f>ISNA(MATCH(tbl_vendors[[#This Row],[Payment_Terms]],tbl_payment_terms[Payment_Terms],0))</f>
        <v>0</v>
      </c>
      <c r="U766" t="b">
        <f>ISNA(MATCH(tbl_vendors[[#This Row],[Status]],tbl_status[valid_status]))</f>
        <v>0</v>
      </c>
      <c r="V766" t="b">
        <f ca="1">tbl_vendors[[#This Row],[Created_Date]]&gt;TODAY()</f>
        <v>0</v>
      </c>
      <c r="W766" t="b">
        <f>tbl_vendors[[#This Row],[Updated_Date]]&lt;tbl_vendors[[#This Row],[Created_Date]]</f>
        <v>0</v>
      </c>
      <c r="X766" t="b">
        <f>COUNTIF(tbl_vendors[Vendor_Name],tbl_vendors[[#This Row],[Vendor_Name]])&gt;1</f>
        <v>0</v>
      </c>
      <c r="Y766" s="14" cm="1">
        <f t="array" aca="1" ref="Y766" ca="1">IFERROR(SUM(L766:X766*1),4)</f>
        <v>2</v>
      </c>
      <c r="Z766" t="str">
        <f ca="1">IF(tbl_vendors[[#This Row],[error_count]]&gt;0,"FAIL","PASS")</f>
        <v>FAIL</v>
      </c>
    </row>
    <row r="767" spans="1:26" x14ac:dyDescent="0.3">
      <c r="A767" t="s">
        <v>3064</v>
      </c>
      <c r="B767" t="s">
        <v>3065</v>
      </c>
      <c r="C767" t="s">
        <v>79</v>
      </c>
      <c r="D767" t="s">
        <v>3066</v>
      </c>
      <c r="E767" t="s">
        <v>39</v>
      </c>
      <c r="F767" t="s">
        <v>32</v>
      </c>
      <c r="G767" t="s">
        <v>3067</v>
      </c>
      <c r="H767" t="s">
        <v>34</v>
      </c>
      <c r="I767" t="s">
        <v>53</v>
      </c>
      <c r="J767" s="1">
        <v>45170</v>
      </c>
      <c r="K767" s="1">
        <v>45702</v>
      </c>
      <c r="L767" t="b">
        <f>COUNTIF(tbl_vendors[Vendor_ID],tbl_vendors[[#This Row],[Vendor_ID]])&gt;1</f>
        <v>0</v>
      </c>
      <c r="M767" t="b">
        <f>ISBLANK(tbl_vendors[[#This Row],[Vendor_ID]])</f>
        <v>0</v>
      </c>
      <c r="N767" t="b">
        <f>LEN(TRIM(tbl_vendors[[#This Row],[Vendor_Name]]))=0</f>
        <v>0</v>
      </c>
      <c r="O767" t="b">
        <f>LEN(TRIM(tbl_vendors[[#This Row],[Email]]))=0</f>
        <v>0</v>
      </c>
      <c r="P767" t="b">
        <f>OR(ISERROR(FIND("@",tbl_vendors[[#This Row],[Email]])),ISERROR(FIND(".",tbl_vendors[[#This Row],[Email]])))</f>
        <v>0</v>
      </c>
      <c r="Q767" t="b">
        <f>ISNA(MATCH(tbl_vendors[[#This Row],[Country]],tbl_country[country],0))</f>
        <v>0</v>
      </c>
      <c r="R767" t="b">
        <f>ISNA(MATCH(tbl_vendors[[#This Row],[Currency]],tbl_country[currency],0))</f>
        <v>0</v>
      </c>
      <c r="S767" t="b">
        <f>_xlfn.XLOOKUP(tbl_vendors[[#This Row],[Country]],tbl_country[country],tbl_country[currency],"NotFound")&lt;&gt;tbl_vendors[[#This Row],[Currency]]</f>
        <v>0</v>
      </c>
      <c r="T767" t="b">
        <f>ISNA(MATCH(tbl_vendors[[#This Row],[Payment_Terms]],tbl_payment_terms[Payment_Terms],0))</f>
        <v>0</v>
      </c>
      <c r="U767" t="b">
        <f>ISNA(MATCH(tbl_vendors[[#This Row],[Status]],tbl_status[valid_status]))</f>
        <v>1</v>
      </c>
      <c r="V767" t="b">
        <f ca="1">tbl_vendors[[#This Row],[Created_Date]]&gt;TODAY()</f>
        <v>0</v>
      </c>
      <c r="W767" t="b">
        <f>tbl_vendors[[#This Row],[Updated_Date]]&lt;tbl_vendors[[#This Row],[Created_Date]]</f>
        <v>0</v>
      </c>
      <c r="X767" t="b">
        <f>COUNTIF(tbl_vendors[Vendor_Name],tbl_vendors[[#This Row],[Vendor_Name]])&gt;1</f>
        <v>0</v>
      </c>
      <c r="Y767" s="14" cm="1">
        <f t="array" aca="1" ref="Y767" ca="1">IFERROR(SUM(L767:X767*1),4)</f>
        <v>1</v>
      </c>
      <c r="Z767" t="str">
        <f ca="1">IF(tbl_vendors[[#This Row],[error_count]]&gt;0,"FAIL","PASS")</f>
        <v>FAIL</v>
      </c>
    </row>
    <row r="768" spans="1:26" x14ac:dyDescent="0.3">
      <c r="A768" t="s">
        <v>3068</v>
      </c>
      <c r="B768" t="s">
        <v>3069</v>
      </c>
      <c r="C768" t="s">
        <v>100</v>
      </c>
      <c r="D768" t="s">
        <v>3070</v>
      </c>
      <c r="E768" t="s">
        <v>39</v>
      </c>
      <c r="F768" t="s">
        <v>75</v>
      </c>
      <c r="G768" t="s">
        <v>3071</v>
      </c>
      <c r="H768" t="s">
        <v>52</v>
      </c>
      <c r="I768" t="s">
        <v>26</v>
      </c>
      <c r="J768" s="1">
        <v>45849</v>
      </c>
      <c r="K768" s="1">
        <v>46129</v>
      </c>
      <c r="L768" t="b">
        <f>COUNTIF(tbl_vendors[Vendor_ID],tbl_vendors[[#This Row],[Vendor_ID]])&gt;1</f>
        <v>0</v>
      </c>
      <c r="M768" t="b">
        <f>ISBLANK(tbl_vendors[[#This Row],[Vendor_ID]])</f>
        <v>0</v>
      </c>
      <c r="N768" t="b">
        <f>LEN(TRIM(tbl_vendors[[#This Row],[Vendor_Name]]))=0</f>
        <v>0</v>
      </c>
      <c r="O768" t="b">
        <f>LEN(TRIM(tbl_vendors[[#This Row],[Email]]))=0</f>
        <v>0</v>
      </c>
      <c r="P768" t="b">
        <f>OR(ISERROR(FIND("@",tbl_vendors[[#This Row],[Email]])),ISERROR(FIND(".",tbl_vendors[[#This Row],[Email]])))</f>
        <v>0</v>
      </c>
      <c r="Q768" t="b">
        <f>ISNA(MATCH(tbl_vendors[[#This Row],[Country]],tbl_country[country],0))</f>
        <v>0</v>
      </c>
      <c r="R768" t="b">
        <f>ISNA(MATCH(tbl_vendors[[#This Row],[Currency]],tbl_country[currency],0))</f>
        <v>0</v>
      </c>
      <c r="S768" t="b">
        <f>_xlfn.XLOOKUP(tbl_vendors[[#This Row],[Country]],tbl_country[country],tbl_country[currency],"NotFound")&lt;&gt;tbl_vendors[[#This Row],[Currency]]</f>
        <v>0</v>
      </c>
      <c r="T768" t="b">
        <f>ISNA(MATCH(tbl_vendors[[#This Row],[Payment_Terms]],tbl_payment_terms[Payment_Terms],0))</f>
        <v>0</v>
      </c>
      <c r="U768" t="b">
        <f>ISNA(MATCH(tbl_vendors[[#This Row],[Status]],tbl_status[valid_status]))</f>
        <v>0</v>
      </c>
      <c r="V768" t="b">
        <f ca="1">tbl_vendors[[#This Row],[Created_Date]]&gt;TODAY()</f>
        <v>0</v>
      </c>
      <c r="W768" t="b">
        <f>tbl_vendors[[#This Row],[Updated_Date]]&lt;tbl_vendors[[#This Row],[Created_Date]]</f>
        <v>0</v>
      </c>
      <c r="X768" t="b">
        <f>COUNTIF(tbl_vendors[Vendor_Name],tbl_vendors[[#This Row],[Vendor_Name]])&gt;1</f>
        <v>0</v>
      </c>
      <c r="Y768" s="14" cm="1">
        <f t="array" aca="1" ref="Y768" ca="1">IFERROR(SUM(L768:X768*1),4)</f>
        <v>0</v>
      </c>
      <c r="Z768" t="str">
        <f ca="1">IF(tbl_vendors[[#This Row],[error_count]]&gt;0,"FAIL","PASS")</f>
        <v>PASS</v>
      </c>
    </row>
    <row r="769" spans="1:26" x14ac:dyDescent="0.3">
      <c r="A769" t="s">
        <v>3072</v>
      </c>
      <c r="B769" t="s">
        <v>3073</v>
      </c>
      <c r="C769" t="s">
        <v>56</v>
      </c>
      <c r="D769" t="s">
        <v>3074</v>
      </c>
      <c r="E769" t="s">
        <v>58</v>
      </c>
      <c r="F769" t="s">
        <v>16</v>
      </c>
      <c r="G769" t="s">
        <v>3075</v>
      </c>
      <c r="H769" t="s">
        <v>52</v>
      </c>
      <c r="I769" t="s">
        <v>19</v>
      </c>
      <c r="J769" s="1">
        <v>45046</v>
      </c>
      <c r="K769" s="1">
        <v>45630</v>
      </c>
      <c r="L769" t="b">
        <f>COUNTIF(tbl_vendors[Vendor_ID],tbl_vendors[[#This Row],[Vendor_ID]])&gt;1</f>
        <v>0</v>
      </c>
      <c r="M769" t="b">
        <f>ISBLANK(tbl_vendors[[#This Row],[Vendor_ID]])</f>
        <v>0</v>
      </c>
      <c r="N769" t="b">
        <f>LEN(TRIM(tbl_vendors[[#This Row],[Vendor_Name]]))=0</f>
        <v>0</v>
      </c>
      <c r="O769" t="b">
        <f>LEN(TRIM(tbl_vendors[[#This Row],[Email]]))=0</f>
        <v>0</v>
      </c>
      <c r="P769" t="b">
        <f>OR(ISERROR(FIND("@",tbl_vendors[[#This Row],[Email]])),ISERROR(FIND(".",tbl_vendors[[#This Row],[Email]])))</f>
        <v>0</v>
      </c>
      <c r="Q769" t="b">
        <f>ISNA(MATCH(tbl_vendors[[#This Row],[Country]],tbl_country[country],0))</f>
        <v>0</v>
      </c>
      <c r="R769" t="b">
        <f>ISNA(MATCH(tbl_vendors[[#This Row],[Currency]],tbl_country[currency],0))</f>
        <v>0</v>
      </c>
      <c r="S769" t="b">
        <f>_xlfn.XLOOKUP(tbl_vendors[[#This Row],[Country]],tbl_country[country],tbl_country[currency],"NotFound")&lt;&gt;tbl_vendors[[#This Row],[Currency]]</f>
        <v>0</v>
      </c>
      <c r="T769" t="b">
        <f>ISNA(MATCH(tbl_vendors[[#This Row],[Payment_Terms]],tbl_payment_terms[Payment_Terms],0))</f>
        <v>0</v>
      </c>
      <c r="U769" t="b">
        <f>ISNA(MATCH(tbl_vendors[[#This Row],[Status]],tbl_status[valid_status]))</f>
        <v>0</v>
      </c>
      <c r="V769" t="b">
        <f ca="1">tbl_vendors[[#This Row],[Created_Date]]&gt;TODAY()</f>
        <v>0</v>
      </c>
      <c r="W769" t="b">
        <f>tbl_vendors[[#This Row],[Updated_Date]]&lt;tbl_vendors[[#This Row],[Created_Date]]</f>
        <v>0</v>
      </c>
      <c r="X769" t="b">
        <f>COUNTIF(tbl_vendors[Vendor_Name],tbl_vendors[[#This Row],[Vendor_Name]])&gt;1</f>
        <v>0</v>
      </c>
      <c r="Y769" s="14" cm="1">
        <f t="array" aca="1" ref="Y769" ca="1">IFERROR(SUM(L769:X769*1),4)</f>
        <v>0</v>
      </c>
      <c r="Z769" t="str">
        <f ca="1">IF(tbl_vendors[[#This Row],[error_count]]&gt;0,"FAIL","PASS")</f>
        <v>PASS</v>
      </c>
    </row>
    <row r="770" spans="1:26" x14ac:dyDescent="0.3">
      <c r="A770" t="s">
        <v>3076</v>
      </c>
      <c r="B770" t="s">
        <v>3077</v>
      </c>
      <c r="C770" t="s">
        <v>100</v>
      </c>
      <c r="D770" t="s">
        <v>3078</v>
      </c>
      <c r="E770" t="s">
        <v>39</v>
      </c>
      <c r="F770" t="s">
        <v>75</v>
      </c>
      <c r="G770" t="s">
        <v>3079</v>
      </c>
      <c r="H770" t="s">
        <v>47</v>
      </c>
      <c r="I770" t="s">
        <v>26</v>
      </c>
      <c r="J770" s="1">
        <v>45007</v>
      </c>
      <c r="K770" s="1">
        <v>45890</v>
      </c>
      <c r="L770" t="b">
        <f>COUNTIF(tbl_vendors[Vendor_ID],tbl_vendors[[#This Row],[Vendor_ID]])&gt;1</f>
        <v>0</v>
      </c>
      <c r="M770" t="b">
        <f>ISBLANK(tbl_vendors[[#This Row],[Vendor_ID]])</f>
        <v>0</v>
      </c>
      <c r="N770" t="b">
        <f>LEN(TRIM(tbl_vendors[[#This Row],[Vendor_Name]]))=0</f>
        <v>0</v>
      </c>
      <c r="O770" t="b">
        <f>LEN(TRIM(tbl_vendors[[#This Row],[Email]]))=0</f>
        <v>0</v>
      </c>
      <c r="P770" t="b">
        <f>OR(ISERROR(FIND("@",tbl_vendors[[#This Row],[Email]])),ISERROR(FIND(".",tbl_vendors[[#This Row],[Email]])))</f>
        <v>0</v>
      </c>
      <c r="Q770" t="b">
        <f>ISNA(MATCH(tbl_vendors[[#This Row],[Country]],tbl_country[country],0))</f>
        <v>0</v>
      </c>
      <c r="R770" t="b">
        <f>ISNA(MATCH(tbl_vendors[[#This Row],[Currency]],tbl_country[currency],0))</f>
        <v>0</v>
      </c>
      <c r="S770" t="b">
        <f>_xlfn.XLOOKUP(tbl_vendors[[#This Row],[Country]],tbl_country[country],tbl_country[currency],"NotFound")&lt;&gt;tbl_vendors[[#This Row],[Currency]]</f>
        <v>0</v>
      </c>
      <c r="T770" t="b">
        <f>ISNA(MATCH(tbl_vendors[[#This Row],[Payment_Terms]],tbl_payment_terms[Payment_Terms],0))</f>
        <v>0</v>
      </c>
      <c r="U770" t="b">
        <f>ISNA(MATCH(tbl_vendors[[#This Row],[Status]],tbl_status[valid_status]))</f>
        <v>0</v>
      </c>
      <c r="V770" t="b">
        <f ca="1">tbl_vendors[[#This Row],[Created_Date]]&gt;TODAY()</f>
        <v>0</v>
      </c>
      <c r="W770" t="b">
        <f>tbl_vendors[[#This Row],[Updated_Date]]&lt;tbl_vendors[[#This Row],[Created_Date]]</f>
        <v>0</v>
      </c>
      <c r="X770" t="b">
        <f>COUNTIF(tbl_vendors[Vendor_Name],tbl_vendors[[#This Row],[Vendor_Name]])&gt;1</f>
        <v>0</v>
      </c>
      <c r="Y770" s="14" cm="1">
        <f t="array" aca="1" ref="Y770" ca="1">IFERROR(SUM(L770:X770*1),4)</f>
        <v>0</v>
      </c>
      <c r="Z770" t="str">
        <f ca="1">IF(tbl_vendors[[#This Row],[error_count]]&gt;0,"FAIL","PASS")</f>
        <v>PASS</v>
      </c>
    </row>
    <row r="771" spans="1:26" x14ac:dyDescent="0.3">
      <c r="A771" t="s">
        <v>3080</v>
      </c>
      <c r="B771" t="s">
        <v>3081</v>
      </c>
      <c r="C771" t="s">
        <v>79</v>
      </c>
      <c r="D771" t="s">
        <v>3082</v>
      </c>
      <c r="E771" t="s">
        <v>39</v>
      </c>
      <c r="F771" t="s">
        <v>75</v>
      </c>
      <c r="G771" t="s">
        <v>3083</v>
      </c>
      <c r="H771" t="s">
        <v>42</v>
      </c>
      <c r="I771" t="s">
        <v>53</v>
      </c>
      <c r="J771" s="1">
        <v>45570</v>
      </c>
      <c r="K771" s="1">
        <v>45776</v>
      </c>
      <c r="L771" t="b">
        <f>COUNTIF(tbl_vendors[Vendor_ID],tbl_vendors[[#This Row],[Vendor_ID]])&gt;1</f>
        <v>0</v>
      </c>
      <c r="M771" t="b">
        <f>ISBLANK(tbl_vendors[[#This Row],[Vendor_ID]])</f>
        <v>0</v>
      </c>
      <c r="N771" t="b">
        <f>LEN(TRIM(tbl_vendors[[#This Row],[Vendor_Name]]))=0</f>
        <v>0</v>
      </c>
      <c r="O771" t="b">
        <f>LEN(TRIM(tbl_vendors[[#This Row],[Email]]))=0</f>
        <v>0</v>
      </c>
      <c r="P771" t="b">
        <f>OR(ISERROR(FIND("@",tbl_vendors[[#This Row],[Email]])),ISERROR(FIND(".",tbl_vendors[[#This Row],[Email]])))</f>
        <v>0</v>
      </c>
      <c r="Q771" t="b">
        <f>ISNA(MATCH(tbl_vendors[[#This Row],[Country]],tbl_country[country],0))</f>
        <v>0</v>
      </c>
      <c r="R771" t="b">
        <f>ISNA(MATCH(tbl_vendors[[#This Row],[Currency]],tbl_country[currency],0))</f>
        <v>0</v>
      </c>
      <c r="S771" t="b">
        <f>_xlfn.XLOOKUP(tbl_vendors[[#This Row],[Country]],tbl_country[country],tbl_country[currency],"NotFound")&lt;&gt;tbl_vendors[[#This Row],[Currency]]</f>
        <v>0</v>
      </c>
      <c r="T771" t="b">
        <f>ISNA(MATCH(tbl_vendors[[#This Row],[Payment_Terms]],tbl_payment_terms[Payment_Terms],0))</f>
        <v>0</v>
      </c>
      <c r="U771" t="b">
        <f>ISNA(MATCH(tbl_vendors[[#This Row],[Status]],tbl_status[valid_status]))</f>
        <v>1</v>
      </c>
      <c r="V771" t="b">
        <f ca="1">tbl_vendors[[#This Row],[Created_Date]]&gt;TODAY()</f>
        <v>0</v>
      </c>
      <c r="W771" t="b">
        <f>tbl_vendors[[#This Row],[Updated_Date]]&lt;tbl_vendors[[#This Row],[Created_Date]]</f>
        <v>0</v>
      </c>
      <c r="X771" t="b">
        <f>COUNTIF(tbl_vendors[Vendor_Name],tbl_vendors[[#This Row],[Vendor_Name]])&gt;1</f>
        <v>0</v>
      </c>
      <c r="Y771" s="14" cm="1">
        <f t="array" aca="1" ref="Y771" ca="1">IFERROR(SUM(L771:X771*1),4)</f>
        <v>1</v>
      </c>
      <c r="Z771" t="str">
        <f ca="1">IF(tbl_vendors[[#This Row],[error_count]]&gt;0,"FAIL","PASS")</f>
        <v>FAIL</v>
      </c>
    </row>
    <row r="772" spans="1:26" x14ac:dyDescent="0.3">
      <c r="A772" t="s">
        <v>3084</v>
      </c>
      <c r="B772" t="s">
        <v>2075</v>
      </c>
      <c r="C772" t="s">
        <v>66</v>
      </c>
      <c r="D772" t="s">
        <v>3085</v>
      </c>
      <c r="E772" t="s">
        <v>67</v>
      </c>
      <c r="F772" t="s">
        <v>40</v>
      </c>
      <c r="G772" t="s">
        <v>3086</v>
      </c>
      <c r="H772" t="s">
        <v>52</v>
      </c>
      <c r="I772" t="s">
        <v>19</v>
      </c>
      <c r="J772" s="1">
        <v>45025</v>
      </c>
      <c r="K772" s="1">
        <v>45073</v>
      </c>
      <c r="L772" t="b">
        <f>COUNTIF(tbl_vendors[Vendor_ID],tbl_vendors[[#This Row],[Vendor_ID]])&gt;1</f>
        <v>0</v>
      </c>
      <c r="M772" t="b">
        <f>ISBLANK(tbl_vendors[[#This Row],[Vendor_ID]])</f>
        <v>0</v>
      </c>
      <c r="N772" t="b">
        <f>LEN(TRIM(tbl_vendors[[#This Row],[Vendor_Name]]))=0</f>
        <v>0</v>
      </c>
      <c r="O772" t="b">
        <f>LEN(TRIM(tbl_vendors[[#This Row],[Email]]))=0</f>
        <v>0</v>
      </c>
      <c r="P772" t="b">
        <f>OR(ISERROR(FIND("@",tbl_vendors[[#This Row],[Email]])),ISERROR(FIND(".",tbl_vendors[[#This Row],[Email]])))</f>
        <v>0</v>
      </c>
      <c r="Q772" t="b">
        <f>ISNA(MATCH(tbl_vendors[[#This Row],[Country]],tbl_country[country],0))</f>
        <v>0</v>
      </c>
      <c r="R772" t="b">
        <f>ISNA(MATCH(tbl_vendors[[#This Row],[Currency]],tbl_country[currency],0))</f>
        <v>0</v>
      </c>
      <c r="S772" t="b">
        <f>_xlfn.XLOOKUP(tbl_vendors[[#This Row],[Country]],tbl_country[country],tbl_country[currency],"NotFound")&lt;&gt;tbl_vendors[[#This Row],[Currency]]</f>
        <v>0</v>
      </c>
      <c r="T772" t="b">
        <f>ISNA(MATCH(tbl_vendors[[#This Row],[Payment_Terms]],tbl_payment_terms[Payment_Terms],0))</f>
        <v>0</v>
      </c>
      <c r="U772" t="b">
        <f>ISNA(MATCH(tbl_vendors[[#This Row],[Status]],tbl_status[valid_status]))</f>
        <v>0</v>
      </c>
      <c r="V772" t="b">
        <f ca="1">tbl_vendors[[#This Row],[Created_Date]]&gt;TODAY()</f>
        <v>0</v>
      </c>
      <c r="W772" t="b">
        <f>tbl_vendors[[#This Row],[Updated_Date]]&lt;tbl_vendors[[#This Row],[Created_Date]]</f>
        <v>0</v>
      </c>
      <c r="X772" t="b">
        <f>COUNTIF(tbl_vendors[Vendor_Name],tbl_vendors[[#This Row],[Vendor_Name]])&gt;1</f>
        <v>1</v>
      </c>
      <c r="Y772" s="14" cm="1">
        <f t="array" aca="1" ref="Y772" ca="1">IFERROR(SUM(L772:X772*1),4)</f>
        <v>1</v>
      </c>
      <c r="Z772" t="str">
        <f ca="1">IF(tbl_vendors[[#This Row],[error_count]]&gt;0,"FAIL","PASS")</f>
        <v>FAIL</v>
      </c>
    </row>
    <row r="773" spans="1:26" x14ac:dyDescent="0.3">
      <c r="A773" t="s">
        <v>3087</v>
      </c>
      <c r="B773" t="s">
        <v>3088</v>
      </c>
      <c r="C773" t="s">
        <v>79</v>
      </c>
      <c r="D773" t="s">
        <v>3089</v>
      </c>
      <c r="E773" t="s">
        <v>39</v>
      </c>
      <c r="F773" t="s">
        <v>16</v>
      </c>
      <c r="G773" t="s">
        <v>3090</v>
      </c>
      <c r="H773" t="s">
        <v>25</v>
      </c>
      <c r="I773" t="s">
        <v>26</v>
      </c>
      <c r="J773" s="1">
        <v>44796</v>
      </c>
      <c r="K773" s="1">
        <v>45021</v>
      </c>
      <c r="L773" t="b">
        <f>COUNTIF(tbl_vendors[Vendor_ID],tbl_vendors[[#This Row],[Vendor_ID]])&gt;1</f>
        <v>0</v>
      </c>
      <c r="M773" t="b">
        <f>ISBLANK(tbl_vendors[[#This Row],[Vendor_ID]])</f>
        <v>0</v>
      </c>
      <c r="N773" t="b">
        <f>LEN(TRIM(tbl_vendors[[#This Row],[Vendor_Name]]))=0</f>
        <v>0</v>
      </c>
      <c r="O773" t="b">
        <f>LEN(TRIM(tbl_vendors[[#This Row],[Email]]))=0</f>
        <v>0</v>
      </c>
      <c r="P773" t="b">
        <f>OR(ISERROR(FIND("@",tbl_vendors[[#This Row],[Email]])),ISERROR(FIND(".",tbl_vendors[[#This Row],[Email]])))</f>
        <v>0</v>
      </c>
      <c r="Q773" t="b">
        <f>ISNA(MATCH(tbl_vendors[[#This Row],[Country]],tbl_country[country],0))</f>
        <v>0</v>
      </c>
      <c r="R773" t="b">
        <f>ISNA(MATCH(tbl_vendors[[#This Row],[Currency]],tbl_country[currency],0))</f>
        <v>0</v>
      </c>
      <c r="S773" t="b">
        <f>_xlfn.XLOOKUP(tbl_vendors[[#This Row],[Country]],tbl_country[country],tbl_country[currency],"NotFound")&lt;&gt;tbl_vendors[[#This Row],[Currency]]</f>
        <v>0</v>
      </c>
      <c r="T773" t="b">
        <f>ISNA(MATCH(tbl_vendors[[#This Row],[Payment_Terms]],tbl_payment_terms[Payment_Terms],0))</f>
        <v>0</v>
      </c>
      <c r="U773" t="b">
        <f>ISNA(MATCH(tbl_vendors[[#This Row],[Status]],tbl_status[valid_status]))</f>
        <v>0</v>
      </c>
      <c r="V773" t="b">
        <f ca="1">tbl_vendors[[#This Row],[Created_Date]]&gt;TODAY()</f>
        <v>0</v>
      </c>
      <c r="W773" t="b">
        <f>tbl_vendors[[#This Row],[Updated_Date]]&lt;tbl_vendors[[#This Row],[Created_Date]]</f>
        <v>0</v>
      </c>
      <c r="X773" t="b">
        <f>COUNTIF(tbl_vendors[Vendor_Name],tbl_vendors[[#This Row],[Vendor_Name]])&gt;1</f>
        <v>0</v>
      </c>
      <c r="Y773" s="14" cm="1">
        <f t="array" aca="1" ref="Y773" ca="1">IFERROR(SUM(L773:X773*1),4)</f>
        <v>0</v>
      </c>
      <c r="Z773" t="str">
        <f ca="1">IF(tbl_vendors[[#This Row],[error_count]]&gt;0,"FAIL","PASS")</f>
        <v>PASS</v>
      </c>
    </row>
    <row r="774" spans="1:26" x14ac:dyDescent="0.3">
      <c r="A774" t="s">
        <v>3091</v>
      </c>
      <c r="B774" t="s">
        <v>3092</v>
      </c>
      <c r="C774" t="s">
        <v>72</v>
      </c>
      <c r="D774" t="s">
        <v>3093</v>
      </c>
      <c r="E774" t="s">
        <v>74</v>
      </c>
      <c r="F774" t="s">
        <v>32</v>
      </c>
      <c r="G774" t="s">
        <v>3094</v>
      </c>
      <c r="H774" t="s">
        <v>52</v>
      </c>
      <c r="I774" t="s">
        <v>53</v>
      </c>
      <c r="J774" s="1">
        <v>44672</v>
      </c>
      <c r="K774" s="1">
        <v>45375</v>
      </c>
      <c r="L774" t="b">
        <f>COUNTIF(tbl_vendors[Vendor_ID],tbl_vendors[[#This Row],[Vendor_ID]])&gt;1</f>
        <v>0</v>
      </c>
      <c r="M774" t="b">
        <f>ISBLANK(tbl_vendors[[#This Row],[Vendor_ID]])</f>
        <v>0</v>
      </c>
      <c r="N774" t="b">
        <f>LEN(TRIM(tbl_vendors[[#This Row],[Vendor_Name]]))=0</f>
        <v>0</v>
      </c>
      <c r="O774" t="b">
        <f>LEN(TRIM(tbl_vendors[[#This Row],[Email]]))=0</f>
        <v>0</v>
      </c>
      <c r="P774" t="b">
        <f>OR(ISERROR(FIND("@",tbl_vendors[[#This Row],[Email]])),ISERROR(FIND(".",tbl_vendors[[#This Row],[Email]])))</f>
        <v>0</v>
      </c>
      <c r="Q774" t="b">
        <f>ISNA(MATCH(tbl_vendors[[#This Row],[Country]],tbl_country[country],0))</f>
        <v>0</v>
      </c>
      <c r="R774" t="b">
        <f>ISNA(MATCH(tbl_vendors[[#This Row],[Currency]],tbl_country[currency],0))</f>
        <v>1</v>
      </c>
      <c r="S774" t="b">
        <f>_xlfn.XLOOKUP(tbl_vendors[[#This Row],[Country]],tbl_country[country],tbl_country[currency],"NotFound")&lt;&gt;tbl_vendors[[#This Row],[Currency]]</f>
        <v>1</v>
      </c>
      <c r="T774" t="b">
        <f>ISNA(MATCH(tbl_vendors[[#This Row],[Payment_Terms]],tbl_payment_terms[Payment_Terms],0))</f>
        <v>0</v>
      </c>
      <c r="U774" t="b">
        <f>ISNA(MATCH(tbl_vendors[[#This Row],[Status]],tbl_status[valid_status]))</f>
        <v>1</v>
      </c>
      <c r="V774" t="b">
        <f ca="1">tbl_vendors[[#This Row],[Created_Date]]&gt;TODAY()</f>
        <v>0</v>
      </c>
      <c r="W774" t="b">
        <f>tbl_vendors[[#This Row],[Updated_Date]]&lt;tbl_vendors[[#This Row],[Created_Date]]</f>
        <v>0</v>
      </c>
      <c r="X774" t="b">
        <f>COUNTIF(tbl_vendors[Vendor_Name],tbl_vendors[[#This Row],[Vendor_Name]])&gt;1</f>
        <v>0</v>
      </c>
      <c r="Y774" s="14" cm="1">
        <f t="array" aca="1" ref="Y774" ca="1">IFERROR(SUM(L774:X774*1),4)</f>
        <v>3</v>
      </c>
      <c r="Z774" t="str">
        <f ca="1">IF(tbl_vendors[[#This Row],[error_count]]&gt;0,"FAIL","PASS")</f>
        <v>FAIL</v>
      </c>
    </row>
    <row r="775" spans="1:26" x14ac:dyDescent="0.3">
      <c r="A775" t="s">
        <v>3095</v>
      </c>
      <c r="B775" t="s">
        <v>3096</v>
      </c>
      <c r="C775" t="s">
        <v>13</v>
      </c>
      <c r="D775" t="s">
        <v>3097</v>
      </c>
      <c r="E775" t="s">
        <v>15</v>
      </c>
      <c r="F775" t="s">
        <v>16</v>
      </c>
      <c r="G775" t="s">
        <v>3098</v>
      </c>
      <c r="H775" t="s">
        <v>52</v>
      </c>
      <c r="I775" t="s">
        <v>19</v>
      </c>
      <c r="J775" s="1">
        <v>45530</v>
      </c>
      <c r="K775" s="1">
        <v>45775</v>
      </c>
      <c r="L775" t="b">
        <f>COUNTIF(tbl_vendors[Vendor_ID],tbl_vendors[[#This Row],[Vendor_ID]])&gt;1</f>
        <v>0</v>
      </c>
      <c r="M775" t="b">
        <f>ISBLANK(tbl_vendors[[#This Row],[Vendor_ID]])</f>
        <v>0</v>
      </c>
      <c r="N775" t="b">
        <f>LEN(TRIM(tbl_vendors[[#This Row],[Vendor_Name]]))=0</f>
        <v>0</v>
      </c>
      <c r="O775" t="b">
        <f>LEN(TRIM(tbl_vendors[[#This Row],[Email]]))=0</f>
        <v>0</v>
      </c>
      <c r="P775" t="b">
        <f>OR(ISERROR(FIND("@",tbl_vendors[[#This Row],[Email]])),ISERROR(FIND(".",tbl_vendors[[#This Row],[Email]])))</f>
        <v>0</v>
      </c>
      <c r="Q775" t="b">
        <f>ISNA(MATCH(tbl_vendors[[#This Row],[Country]],tbl_country[country],0))</f>
        <v>0</v>
      </c>
      <c r="R775" t="b">
        <f>ISNA(MATCH(tbl_vendors[[#This Row],[Currency]],tbl_country[currency],0))</f>
        <v>1</v>
      </c>
      <c r="S775" t="b">
        <f>_xlfn.XLOOKUP(tbl_vendors[[#This Row],[Country]],tbl_country[country],tbl_country[currency],"NotFound")&lt;&gt;tbl_vendors[[#This Row],[Currency]]</f>
        <v>1</v>
      </c>
      <c r="T775" t="b">
        <f>ISNA(MATCH(tbl_vendors[[#This Row],[Payment_Terms]],tbl_payment_terms[Payment_Terms],0))</f>
        <v>0</v>
      </c>
      <c r="U775" t="b">
        <f>ISNA(MATCH(tbl_vendors[[#This Row],[Status]],tbl_status[valid_status]))</f>
        <v>0</v>
      </c>
      <c r="V775" t="b">
        <f ca="1">tbl_vendors[[#This Row],[Created_Date]]&gt;TODAY()</f>
        <v>0</v>
      </c>
      <c r="W775" t="b">
        <f>tbl_vendors[[#This Row],[Updated_Date]]&lt;tbl_vendors[[#This Row],[Created_Date]]</f>
        <v>0</v>
      </c>
      <c r="X775" t="b">
        <f>COUNTIF(tbl_vendors[Vendor_Name],tbl_vendors[[#This Row],[Vendor_Name]])&gt;1</f>
        <v>0</v>
      </c>
      <c r="Y775" s="14" cm="1">
        <f t="array" aca="1" ref="Y775" ca="1">IFERROR(SUM(L775:X775*1),4)</f>
        <v>2</v>
      </c>
      <c r="Z775" t="str">
        <f ca="1">IF(tbl_vendors[[#This Row],[error_count]]&gt;0,"FAIL","PASS")</f>
        <v>FAIL</v>
      </c>
    </row>
    <row r="776" spans="1:26" x14ac:dyDescent="0.3">
      <c r="A776" t="s">
        <v>3099</v>
      </c>
      <c r="B776" t="s">
        <v>3100</v>
      </c>
      <c r="C776" t="s">
        <v>72</v>
      </c>
      <c r="D776" t="s">
        <v>3101</v>
      </c>
      <c r="E776" t="s">
        <v>74</v>
      </c>
      <c r="F776" t="s">
        <v>16</v>
      </c>
      <c r="G776" t="s">
        <v>3102</v>
      </c>
      <c r="H776" t="s">
        <v>18</v>
      </c>
      <c r="I776" t="s">
        <v>19</v>
      </c>
      <c r="J776" s="1">
        <v>46189</v>
      </c>
      <c r="K776" s="1">
        <v>46190</v>
      </c>
      <c r="L776" t="b">
        <f>COUNTIF(tbl_vendors[Vendor_ID],tbl_vendors[[#This Row],[Vendor_ID]])&gt;1</f>
        <v>0</v>
      </c>
      <c r="M776" t="b">
        <f>ISBLANK(tbl_vendors[[#This Row],[Vendor_ID]])</f>
        <v>0</v>
      </c>
      <c r="N776" t="b">
        <f>LEN(TRIM(tbl_vendors[[#This Row],[Vendor_Name]]))=0</f>
        <v>0</v>
      </c>
      <c r="O776" t="b">
        <f>LEN(TRIM(tbl_vendors[[#This Row],[Email]]))=0</f>
        <v>0</v>
      </c>
      <c r="P776" t="b">
        <f>OR(ISERROR(FIND("@",tbl_vendors[[#This Row],[Email]])),ISERROR(FIND(".",tbl_vendors[[#This Row],[Email]])))</f>
        <v>0</v>
      </c>
      <c r="Q776" t="b">
        <f>ISNA(MATCH(tbl_vendors[[#This Row],[Country]],tbl_country[country],0))</f>
        <v>0</v>
      </c>
      <c r="R776" t="b">
        <f>ISNA(MATCH(tbl_vendors[[#This Row],[Currency]],tbl_country[currency],0))</f>
        <v>1</v>
      </c>
      <c r="S776" t="b">
        <f>_xlfn.XLOOKUP(tbl_vendors[[#This Row],[Country]],tbl_country[country],tbl_country[currency],"NotFound")&lt;&gt;tbl_vendors[[#This Row],[Currency]]</f>
        <v>1</v>
      </c>
      <c r="T776" t="b">
        <f>ISNA(MATCH(tbl_vendors[[#This Row],[Payment_Terms]],tbl_payment_terms[Payment_Terms],0))</f>
        <v>0</v>
      </c>
      <c r="U776" t="b">
        <f>ISNA(MATCH(tbl_vendors[[#This Row],[Status]],tbl_status[valid_status]))</f>
        <v>0</v>
      </c>
      <c r="V776" t="b">
        <f ca="1">tbl_vendors[[#This Row],[Created_Date]]&gt;TODAY()</f>
        <v>0</v>
      </c>
      <c r="W776" t="b">
        <f>tbl_vendors[[#This Row],[Updated_Date]]&lt;tbl_vendors[[#This Row],[Created_Date]]</f>
        <v>0</v>
      </c>
      <c r="X776" t="b">
        <f>COUNTIF(tbl_vendors[Vendor_Name],tbl_vendors[[#This Row],[Vendor_Name]])&gt;1</f>
        <v>0</v>
      </c>
      <c r="Y776" s="14" cm="1">
        <f t="array" aca="1" ref="Y776" ca="1">IFERROR(SUM(L776:X776*1),4)</f>
        <v>2</v>
      </c>
      <c r="Z776" t="str">
        <f ca="1">IF(tbl_vendors[[#This Row],[error_count]]&gt;0,"FAIL","PASS")</f>
        <v>FAIL</v>
      </c>
    </row>
    <row r="777" spans="1:26" x14ac:dyDescent="0.3">
      <c r="A777" t="s">
        <v>3103</v>
      </c>
      <c r="B777" t="s">
        <v>3104</v>
      </c>
      <c r="C777" t="s">
        <v>153</v>
      </c>
      <c r="D777" t="s">
        <v>3105</v>
      </c>
      <c r="E777" t="s">
        <v>155</v>
      </c>
      <c r="F777" t="s">
        <v>75</v>
      </c>
      <c r="G777" t="s">
        <v>3106</v>
      </c>
      <c r="H777" t="s">
        <v>52</v>
      </c>
      <c r="I777" t="s">
        <v>26</v>
      </c>
      <c r="J777" s="1">
        <v>44518</v>
      </c>
      <c r="K777" s="1">
        <v>44823</v>
      </c>
      <c r="L777" t="b">
        <f>COUNTIF(tbl_vendors[Vendor_ID],tbl_vendors[[#This Row],[Vendor_ID]])&gt;1</f>
        <v>0</v>
      </c>
      <c r="M777" t="b">
        <f>ISBLANK(tbl_vendors[[#This Row],[Vendor_ID]])</f>
        <v>0</v>
      </c>
      <c r="N777" t="b">
        <f>LEN(TRIM(tbl_vendors[[#This Row],[Vendor_Name]]))=0</f>
        <v>0</v>
      </c>
      <c r="O777" t="b">
        <f>LEN(TRIM(tbl_vendors[[#This Row],[Email]]))=0</f>
        <v>0</v>
      </c>
      <c r="P777" t="b">
        <f>OR(ISERROR(FIND("@",tbl_vendors[[#This Row],[Email]])),ISERROR(FIND(".",tbl_vendors[[#This Row],[Email]])))</f>
        <v>0</v>
      </c>
      <c r="Q777" t="b">
        <f>ISNA(MATCH(tbl_vendors[[#This Row],[Country]],tbl_country[country],0))</f>
        <v>0</v>
      </c>
      <c r="R777" t="b">
        <f>ISNA(MATCH(tbl_vendors[[#This Row],[Currency]],tbl_country[currency],0))</f>
        <v>0</v>
      </c>
      <c r="S777" t="b">
        <f>_xlfn.XLOOKUP(tbl_vendors[[#This Row],[Country]],tbl_country[country],tbl_country[currency],"NotFound")&lt;&gt;tbl_vendors[[#This Row],[Currency]]</f>
        <v>0</v>
      </c>
      <c r="T777" t="b">
        <f>ISNA(MATCH(tbl_vendors[[#This Row],[Payment_Terms]],tbl_payment_terms[Payment_Terms],0))</f>
        <v>0</v>
      </c>
      <c r="U777" t="b">
        <f>ISNA(MATCH(tbl_vendors[[#This Row],[Status]],tbl_status[valid_status]))</f>
        <v>0</v>
      </c>
      <c r="V777" t="b">
        <f ca="1">tbl_vendors[[#This Row],[Created_Date]]&gt;TODAY()</f>
        <v>0</v>
      </c>
      <c r="W777" t="b">
        <f>tbl_vendors[[#This Row],[Updated_Date]]&lt;tbl_vendors[[#This Row],[Created_Date]]</f>
        <v>0</v>
      </c>
      <c r="X777" t="b">
        <f>COUNTIF(tbl_vendors[Vendor_Name],tbl_vendors[[#This Row],[Vendor_Name]])&gt;1</f>
        <v>0</v>
      </c>
      <c r="Y777" s="14" cm="1">
        <f t="array" aca="1" ref="Y777" ca="1">IFERROR(SUM(L777:X777*1),4)</f>
        <v>0</v>
      </c>
      <c r="Z777" t="str">
        <f ca="1">IF(tbl_vendors[[#This Row],[error_count]]&gt;0,"FAIL","PASS")</f>
        <v>PASS</v>
      </c>
    </row>
    <row r="778" spans="1:26" x14ac:dyDescent="0.3">
      <c r="A778" t="s">
        <v>3107</v>
      </c>
      <c r="B778" t="s">
        <v>3108</v>
      </c>
      <c r="C778" t="s">
        <v>100</v>
      </c>
      <c r="D778" t="s">
        <v>3109</v>
      </c>
      <c r="E778" t="s">
        <v>39</v>
      </c>
      <c r="F778" t="s">
        <v>16</v>
      </c>
      <c r="G778" t="s">
        <v>3110</v>
      </c>
      <c r="H778" t="s">
        <v>18</v>
      </c>
      <c r="I778" t="s">
        <v>53</v>
      </c>
      <c r="J778" s="1">
        <v>45772</v>
      </c>
      <c r="K778" s="1">
        <v>45960</v>
      </c>
      <c r="L778" t="b">
        <f>COUNTIF(tbl_vendors[Vendor_ID],tbl_vendors[[#This Row],[Vendor_ID]])&gt;1</f>
        <v>0</v>
      </c>
      <c r="M778" t="b">
        <f>ISBLANK(tbl_vendors[[#This Row],[Vendor_ID]])</f>
        <v>0</v>
      </c>
      <c r="N778" t="b">
        <f>LEN(TRIM(tbl_vendors[[#This Row],[Vendor_Name]]))=0</f>
        <v>0</v>
      </c>
      <c r="O778" t="b">
        <f>LEN(TRIM(tbl_vendors[[#This Row],[Email]]))=0</f>
        <v>0</v>
      </c>
      <c r="P778" t="b">
        <f>OR(ISERROR(FIND("@",tbl_vendors[[#This Row],[Email]])),ISERROR(FIND(".",tbl_vendors[[#This Row],[Email]])))</f>
        <v>0</v>
      </c>
      <c r="Q778" t="b">
        <f>ISNA(MATCH(tbl_vendors[[#This Row],[Country]],tbl_country[country],0))</f>
        <v>0</v>
      </c>
      <c r="R778" t="b">
        <f>ISNA(MATCH(tbl_vendors[[#This Row],[Currency]],tbl_country[currency],0))</f>
        <v>0</v>
      </c>
      <c r="S778" t="b">
        <f>_xlfn.XLOOKUP(tbl_vendors[[#This Row],[Country]],tbl_country[country],tbl_country[currency],"NotFound")&lt;&gt;tbl_vendors[[#This Row],[Currency]]</f>
        <v>0</v>
      </c>
      <c r="T778" t="b">
        <f>ISNA(MATCH(tbl_vendors[[#This Row],[Payment_Terms]],tbl_payment_terms[Payment_Terms],0))</f>
        <v>0</v>
      </c>
      <c r="U778" t="b">
        <f>ISNA(MATCH(tbl_vendors[[#This Row],[Status]],tbl_status[valid_status]))</f>
        <v>1</v>
      </c>
      <c r="V778" t="b">
        <f ca="1">tbl_vendors[[#This Row],[Created_Date]]&gt;TODAY()</f>
        <v>0</v>
      </c>
      <c r="W778" t="b">
        <f>tbl_vendors[[#This Row],[Updated_Date]]&lt;tbl_vendors[[#This Row],[Created_Date]]</f>
        <v>0</v>
      </c>
      <c r="X778" t="b">
        <f>COUNTIF(tbl_vendors[Vendor_Name],tbl_vendors[[#This Row],[Vendor_Name]])&gt;1</f>
        <v>0</v>
      </c>
      <c r="Y778" s="14" cm="1">
        <f t="array" aca="1" ref="Y778" ca="1">IFERROR(SUM(L778:X778*1),4)</f>
        <v>1</v>
      </c>
      <c r="Z778" t="str">
        <f ca="1">IF(tbl_vendors[[#This Row],[error_count]]&gt;0,"FAIL","PASS")</f>
        <v>FAIL</v>
      </c>
    </row>
    <row r="779" spans="1:26" x14ac:dyDescent="0.3">
      <c r="A779" t="s">
        <v>3111</v>
      </c>
      <c r="B779" t="s">
        <v>3112</v>
      </c>
      <c r="C779" t="s">
        <v>13</v>
      </c>
      <c r="D779" t="s">
        <v>3113</v>
      </c>
      <c r="E779" t="s">
        <v>15</v>
      </c>
      <c r="F779" t="s">
        <v>16</v>
      </c>
      <c r="G779" t="s">
        <v>3114</v>
      </c>
      <c r="H779" t="s">
        <v>34</v>
      </c>
      <c r="I779" t="s">
        <v>19</v>
      </c>
      <c r="J779" s="1">
        <v>46174</v>
      </c>
      <c r="K779" s="1">
        <v>46199</v>
      </c>
      <c r="L779" t="b">
        <f>COUNTIF(tbl_vendors[Vendor_ID],tbl_vendors[[#This Row],[Vendor_ID]])&gt;1</f>
        <v>0</v>
      </c>
      <c r="M779" t="b">
        <f>ISBLANK(tbl_vendors[[#This Row],[Vendor_ID]])</f>
        <v>0</v>
      </c>
      <c r="N779" t="b">
        <f>LEN(TRIM(tbl_vendors[[#This Row],[Vendor_Name]]))=0</f>
        <v>0</v>
      </c>
      <c r="O779" t="b">
        <f>LEN(TRIM(tbl_vendors[[#This Row],[Email]]))=0</f>
        <v>0</v>
      </c>
      <c r="P779" t="b">
        <f>OR(ISERROR(FIND("@",tbl_vendors[[#This Row],[Email]])),ISERROR(FIND(".",tbl_vendors[[#This Row],[Email]])))</f>
        <v>0</v>
      </c>
      <c r="Q779" t="b">
        <f>ISNA(MATCH(tbl_vendors[[#This Row],[Country]],tbl_country[country],0))</f>
        <v>0</v>
      </c>
      <c r="R779" t="b">
        <f>ISNA(MATCH(tbl_vendors[[#This Row],[Currency]],tbl_country[currency],0))</f>
        <v>1</v>
      </c>
      <c r="S779" t="b">
        <f>_xlfn.XLOOKUP(tbl_vendors[[#This Row],[Country]],tbl_country[country],tbl_country[currency],"NotFound")&lt;&gt;tbl_vendors[[#This Row],[Currency]]</f>
        <v>1</v>
      </c>
      <c r="T779" t="b">
        <f>ISNA(MATCH(tbl_vendors[[#This Row],[Payment_Terms]],tbl_payment_terms[Payment_Terms],0))</f>
        <v>0</v>
      </c>
      <c r="U779" t="b">
        <f>ISNA(MATCH(tbl_vendors[[#This Row],[Status]],tbl_status[valid_status]))</f>
        <v>0</v>
      </c>
      <c r="V779" t="b">
        <f ca="1">tbl_vendors[[#This Row],[Created_Date]]&gt;TODAY()</f>
        <v>0</v>
      </c>
      <c r="W779" t="b">
        <f>tbl_vendors[[#This Row],[Updated_Date]]&lt;tbl_vendors[[#This Row],[Created_Date]]</f>
        <v>0</v>
      </c>
      <c r="X779" t="b">
        <f>COUNTIF(tbl_vendors[Vendor_Name],tbl_vendors[[#This Row],[Vendor_Name]])&gt;1</f>
        <v>0</v>
      </c>
      <c r="Y779" s="14" cm="1">
        <f t="array" aca="1" ref="Y779" ca="1">IFERROR(SUM(L779:X779*1),4)</f>
        <v>2</v>
      </c>
      <c r="Z779" t="str">
        <f ca="1">IF(tbl_vendors[[#This Row],[error_count]]&gt;0,"FAIL","PASS")</f>
        <v>FAIL</v>
      </c>
    </row>
    <row r="780" spans="1:26" x14ac:dyDescent="0.3">
      <c r="A780" t="s">
        <v>3115</v>
      </c>
      <c r="B780" t="s">
        <v>3116</v>
      </c>
      <c r="C780" t="s">
        <v>66</v>
      </c>
      <c r="D780" t="s">
        <v>3117</v>
      </c>
      <c r="E780" t="s">
        <v>67</v>
      </c>
      <c r="F780" t="s">
        <v>16</v>
      </c>
      <c r="G780" t="s">
        <v>3118</v>
      </c>
      <c r="H780" t="s">
        <v>18</v>
      </c>
      <c r="I780" t="s">
        <v>53</v>
      </c>
      <c r="J780" s="1">
        <v>45321</v>
      </c>
      <c r="K780" s="1">
        <v>45795</v>
      </c>
      <c r="L780" t="b">
        <f>COUNTIF(tbl_vendors[Vendor_ID],tbl_vendors[[#This Row],[Vendor_ID]])&gt;1</f>
        <v>0</v>
      </c>
      <c r="M780" t="b">
        <f>ISBLANK(tbl_vendors[[#This Row],[Vendor_ID]])</f>
        <v>0</v>
      </c>
      <c r="N780" t="b">
        <f>LEN(TRIM(tbl_vendors[[#This Row],[Vendor_Name]]))=0</f>
        <v>0</v>
      </c>
      <c r="O780" t="b">
        <f>LEN(TRIM(tbl_vendors[[#This Row],[Email]]))=0</f>
        <v>0</v>
      </c>
      <c r="P780" t="b">
        <f>OR(ISERROR(FIND("@",tbl_vendors[[#This Row],[Email]])),ISERROR(FIND(".",tbl_vendors[[#This Row],[Email]])))</f>
        <v>0</v>
      </c>
      <c r="Q780" t="b">
        <f>ISNA(MATCH(tbl_vendors[[#This Row],[Country]],tbl_country[country],0))</f>
        <v>0</v>
      </c>
      <c r="R780" t="b">
        <f>ISNA(MATCH(tbl_vendors[[#This Row],[Currency]],tbl_country[currency],0))</f>
        <v>0</v>
      </c>
      <c r="S780" t="b">
        <f>_xlfn.XLOOKUP(tbl_vendors[[#This Row],[Country]],tbl_country[country],tbl_country[currency],"NotFound")&lt;&gt;tbl_vendors[[#This Row],[Currency]]</f>
        <v>0</v>
      </c>
      <c r="T780" t="b">
        <f>ISNA(MATCH(tbl_vendors[[#This Row],[Payment_Terms]],tbl_payment_terms[Payment_Terms],0))</f>
        <v>0</v>
      </c>
      <c r="U780" t="b">
        <f>ISNA(MATCH(tbl_vendors[[#This Row],[Status]],tbl_status[valid_status]))</f>
        <v>1</v>
      </c>
      <c r="V780" t="b">
        <f ca="1">tbl_vendors[[#This Row],[Created_Date]]&gt;TODAY()</f>
        <v>0</v>
      </c>
      <c r="W780" t="b">
        <f>tbl_vendors[[#This Row],[Updated_Date]]&lt;tbl_vendors[[#This Row],[Created_Date]]</f>
        <v>0</v>
      </c>
      <c r="X780" t="b">
        <f>COUNTIF(tbl_vendors[Vendor_Name],tbl_vendors[[#This Row],[Vendor_Name]])&gt;1</f>
        <v>0</v>
      </c>
      <c r="Y780" s="14" cm="1">
        <f t="array" aca="1" ref="Y780" ca="1">IFERROR(SUM(L780:X780*1),4)</f>
        <v>1</v>
      </c>
      <c r="Z780" t="str">
        <f ca="1">IF(tbl_vendors[[#This Row],[error_count]]&gt;0,"FAIL","PASS")</f>
        <v>FAIL</v>
      </c>
    </row>
    <row r="781" spans="1:26" x14ac:dyDescent="0.3">
      <c r="A781" t="s">
        <v>3119</v>
      </c>
      <c r="B781" t="s">
        <v>3120</v>
      </c>
      <c r="C781" t="s">
        <v>153</v>
      </c>
      <c r="D781" t="s">
        <v>3121</v>
      </c>
      <c r="E781" t="s">
        <v>155</v>
      </c>
      <c r="F781" t="s">
        <v>23</v>
      </c>
      <c r="G781" t="s">
        <v>3122</v>
      </c>
      <c r="H781" t="s">
        <v>34</v>
      </c>
      <c r="I781" t="s">
        <v>53</v>
      </c>
      <c r="J781" s="1">
        <v>45922</v>
      </c>
      <c r="K781" s="1">
        <v>46001</v>
      </c>
      <c r="L781" t="b">
        <f>COUNTIF(tbl_vendors[Vendor_ID],tbl_vendors[[#This Row],[Vendor_ID]])&gt;1</f>
        <v>0</v>
      </c>
      <c r="M781" t="b">
        <f>ISBLANK(tbl_vendors[[#This Row],[Vendor_ID]])</f>
        <v>0</v>
      </c>
      <c r="N781" t="b">
        <f>LEN(TRIM(tbl_vendors[[#This Row],[Vendor_Name]]))=0</f>
        <v>0</v>
      </c>
      <c r="O781" t="b">
        <f>LEN(TRIM(tbl_vendors[[#This Row],[Email]]))=0</f>
        <v>0</v>
      </c>
      <c r="P781" t="b">
        <f>OR(ISERROR(FIND("@",tbl_vendors[[#This Row],[Email]])),ISERROR(FIND(".",tbl_vendors[[#This Row],[Email]])))</f>
        <v>0</v>
      </c>
      <c r="Q781" t="b">
        <f>ISNA(MATCH(tbl_vendors[[#This Row],[Country]],tbl_country[country],0))</f>
        <v>0</v>
      </c>
      <c r="R781" t="b">
        <f>ISNA(MATCH(tbl_vendors[[#This Row],[Currency]],tbl_country[currency],0))</f>
        <v>0</v>
      </c>
      <c r="S781" t="b">
        <f>_xlfn.XLOOKUP(tbl_vendors[[#This Row],[Country]],tbl_country[country],tbl_country[currency],"NotFound")&lt;&gt;tbl_vendors[[#This Row],[Currency]]</f>
        <v>0</v>
      </c>
      <c r="T781" t="b">
        <f>ISNA(MATCH(tbl_vendors[[#This Row],[Payment_Terms]],tbl_payment_terms[Payment_Terms],0))</f>
        <v>0</v>
      </c>
      <c r="U781" t="b">
        <f>ISNA(MATCH(tbl_vendors[[#This Row],[Status]],tbl_status[valid_status]))</f>
        <v>1</v>
      </c>
      <c r="V781" t="b">
        <f ca="1">tbl_vendors[[#This Row],[Created_Date]]&gt;TODAY()</f>
        <v>0</v>
      </c>
      <c r="W781" t="b">
        <f>tbl_vendors[[#This Row],[Updated_Date]]&lt;tbl_vendors[[#This Row],[Created_Date]]</f>
        <v>0</v>
      </c>
      <c r="X781" t="b">
        <f>COUNTIF(tbl_vendors[Vendor_Name],tbl_vendors[[#This Row],[Vendor_Name]])&gt;1</f>
        <v>1</v>
      </c>
      <c r="Y781" s="14" cm="1">
        <f t="array" aca="1" ref="Y781" ca="1">IFERROR(SUM(L781:X781*1),4)</f>
        <v>2</v>
      </c>
      <c r="Z781" t="str">
        <f ca="1">IF(tbl_vendors[[#This Row],[error_count]]&gt;0,"FAIL","PASS")</f>
        <v>FAIL</v>
      </c>
    </row>
    <row r="782" spans="1:26" x14ac:dyDescent="0.3">
      <c r="A782" t="s">
        <v>3123</v>
      </c>
      <c r="B782" t="s">
        <v>3124</v>
      </c>
      <c r="C782" t="s">
        <v>72</v>
      </c>
      <c r="D782" t="s">
        <v>3125</v>
      </c>
      <c r="E782" t="s">
        <v>74</v>
      </c>
      <c r="F782" t="s">
        <v>32</v>
      </c>
      <c r="G782" t="s">
        <v>3126</v>
      </c>
      <c r="H782" t="s">
        <v>25</v>
      </c>
      <c r="I782" t="s">
        <v>26</v>
      </c>
      <c r="J782" s="1">
        <v>44917</v>
      </c>
      <c r="K782" s="1">
        <v>45178</v>
      </c>
      <c r="L782" t="b">
        <f>COUNTIF(tbl_vendors[Vendor_ID],tbl_vendors[[#This Row],[Vendor_ID]])&gt;1</f>
        <v>0</v>
      </c>
      <c r="M782" t="b">
        <f>ISBLANK(tbl_vendors[[#This Row],[Vendor_ID]])</f>
        <v>0</v>
      </c>
      <c r="N782" t="b">
        <f>LEN(TRIM(tbl_vendors[[#This Row],[Vendor_Name]]))=0</f>
        <v>0</v>
      </c>
      <c r="O782" t="b">
        <f>LEN(TRIM(tbl_vendors[[#This Row],[Email]]))=0</f>
        <v>0</v>
      </c>
      <c r="P782" t="b">
        <f>OR(ISERROR(FIND("@",tbl_vendors[[#This Row],[Email]])),ISERROR(FIND(".",tbl_vendors[[#This Row],[Email]])))</f>
        <v>0</v>
      </c>
      <c r="Q782" t="b">
        <f>ISNA(MATCH(tbl_vendors[[#This Row],[Country]],tbl_country[country],0))</f>
        <v>0</v>
      </c>
      <c r="R782" t="b">
        <f>ISNA(MATCH(tbl_vendors[[#This Row],[Currency]],tbl_country[currency],0))</f>
        <v>1</v>
      </c>
      <c r="S782" t="b">
        <f>_xlfn.XLOOKUP(tbl_vendors[[#This Row],[Country]],tbl_country[country],tbl_country[currency],"NotFound")&lt;&gt;tbl_vendors[[#This Row],[Currency]]</f>
        <v>1</v>
      </c>
      <c r="T782" t="b">
        <f>ISNA(MATCH(tbl_vendors[[#This Row],[Payment_Terms]],tbl_payment_terms[Payment_Terms],0))</f>
        <v>0</v>
      </c>
      <c r="U782" t="b">
        <f>ISNA(MATCH(tbl_vendors[[#This Row],[Status]],tbl_status[valid_status]))</f>
        <v>0</v>
      </c>
      <c r="V782" t="b">
        <f ca="1">tbl_vendors[[#This Row],[Created_Date]]&gt;TODAY()</f>
        <v>0</v>
      </c>
      <c r="W782" t="b">
        <f>tbl_vendors[[#This Row],[Updated_Date]]&lt;tbl_vendors[[#This Row],[Created_Date]]</f>
        <v>0</v>
      </c>
      <c r="X782" t="b">
        <f>COUNTIF(tbl_vendors[Vendor_Name],tbl_vendors[[#This Row],[Vendor_Name]])&gt;1</f>
        <v>0</v>
      </c>
      <c r="Y782" s="14" cm="1">
        <f t="array" aca="1" ref="Y782" ca="1">IFERROR(SUM(L782:X782*1),4)</f>
        <v>2</v>
      </c>
      <c r="Z782" t="str">
        <f ca="1">IF(tbl_vendors[[#This Row],[error_count]]&gt;0,"FAIL","PASS")</f>
        <v>FAIL</v>
      </c>
    </row>
    <row r="783" spans="1:26" x14ac:dyDescent="0.3">
      <c r="A783" t="s">
        <v>3127</v>
      </c>
      <c r="B783" t="s">
        <v>3128</v>
      </c>
      <c r="C783" t="s">
        <v>13</v>
      </c>
      <c r="D783" t="s">
        <v>3129</v>
      </c>
      <c r="E783" t="s">
        <v>15</v>
      </c>
      <c r="F783" t="s">
        <v>75</v>
      </c>
      <c r="G783" t="s">
        <v>3130</v>
      </c>
      <c r="H783" t="s">
        <v>25</v>
      </c>
      <c r="I783" t="s">
        <v>53</v>
      </c>
      <c r="J783" s="1">
        <v>45147</v>
      </c>
      <c r="K783" s="1">
        <v>45714</v>
      </c>
      <c r="L783" t="b">
        <f>COUNTIF(tbl_vendors[Vendor_ID],tbl_vendors[[#This Row],[Vendor_ID]])&gt;1</f>
        <v>0</v>
      </c>
      <c r="M783" t="b">
        <f>ISBLANK(tbl_vendors[[#This Row],[Vendor_ID]])</f>
        <v>0</v>
      </c>
      <c r="N783" t="b">
        <f>LEN(TRIM(tbl_vendors[[#This Row],[Vendor_Name]]))=0</f>
        <v>0</v>
      </c>
      <c r="O783" t="b">
        <f>LEN(TRIM(tbl_vendors[[#This Row],[Email]]))=0</f>
        <v>0</v>
      </c>
      <c r="P783" t="b">
        <f>OR(ISERROR(FIND("@",tbl_vendors[[#This Row],[Email]])),ISERROR(FIND(".",tbl_vendors[[#This Row],[Email]])))</f>
        <v>0</v>
      </c>
      <c r="Q783" t="b">
        <f>ISNA(MATCH(tbl_vendors[[#This Row],[Country]],tbl_country[country],0))</f>
        <v>0</v>
      </c>
      <c r="R783" t="b">
        <f>ISNA(MATCH(tbl_vendors[[#This Row],[Currency]],tbl_country[currency],0))</f>
        <v>1</v>
      </c>
      <c r="S783" t="b">
        <f>_xlfn.XLOOKUP(tbl_vendors[[#This Row],[Country]],tbl_country[country],tbl_country[currency],"NotFound")&lt;&gt;tbl_vendors[[#This Row],[Currency]]</f>
        <v>1</v>
      </c>
      <c r="T783" t="b">
        <f>ISNA(MATCH(tbl_vendors[[#This Row],[Payment_Terms]],tbl_payment_terms[Payment_Terms],0))</f>
        <v>0</v>
      </c>
      <c r="U783" t="b">
        <f>ISNA(MATCH(tbl_vendors[[#This Row],[Status]],tbl_status[valid_status]))</f>
        <v>1</v>
      </c>
      <c r="V783" t="b">
        <f ca="1">tbl_vendors[[#This Row],[Created_Date]]&gt;TODAY()</f>
        <v>0</v>
      </c>
      <c r="W783" t="b">
        <f>tbl_vendors[[#This Row],[Updated_Date]]&lt;tbl_vendors[[#This Row],[Created_Date]]</f>
        <v>0</v>
      </c>
      <c r="X783" t="b">
        <f>COUNTIF(tbl_vendors[Vendor_Name],tbl_vendors[[#This Row],[Vendor_Name]])&gt;1</f>
        <v>0</v>
      </c>
      <c r="Y783" s="14" cm="1">
        <f t="array" aca="1" ref="Y783" ca="1">IFERROR(SUM(L783:X783*1),4)</f>
        <v>3</v>
      </c>
      <c r="Z783" t="str">
        <f ca="1">IF(tbl_vendors[[#This Row],[error_count]]&gt;0,"FAIL","PASS")</f>
        <v>FAIL</v>
      </c>
    </row>
    <row r="784" spans="1:26" x14ac:dyDescent="0.3">
      <c r="A784" t="s">
        <v>3131</v>
      </c>
      <c r="B784" t="s">
        <v>3132</v>
      </c>
      <c r="C784" t="s">
        <v>29</v>
      </c>
      <c r="D784" t="s">
        <v>3133</v>
      </c>
      <c r="E784" t="s">
        <v>31</v>
      </c>
      <c r="F784" t="s">
        <v>16</v>
      </c>
      <c r="G784" t="s">
        <v>3134</v>
      </c>
      <c r="H784" t="s">
        <v>42</v>
      </c>
      <c r="I784" t="s">
        <v>19</v>
      </c>
      <c r="J784" s="1">
        <v>45288</v>
      </c>
      <c r="K784" s="1">
        <v>46059</v>
      </c>
      <c r="L784" t="b">
        <f>COUNTIF(tbl_vendors[Vendor_ID],tbl_vendors[[#This Row],[Vendor_ID]])&gt;1</f>
        <v>0</v>
      </c>
      <c r="M784" t="b">
        <f>ISBLANK(tbl_vendors[[#This Row],[Vendor_ID]])</f>
        <v>0</v>
      </c>
      <c r="N784" t="b">
        <f>LEN(TRIM(tbl_vendors[[#This Row],[Vendor_Name]]))=0</f>
        <v>0</v>
      </c>
      <c r="O784" t="b">
        <f>LEN(TRIM(tbl_vendors[[#This Row],[Email]]))=0</f>
        <v>0</v>
      </c>
      <c r="P784" t="b">
        <f>OR(ISERROR(FIND("@",tbl_vendors[[#This Row],[Email]])),ISERROR(FIND(".",tbl_vendors[[#This Row],[Email]])))</f>
        <v>0</v>
      </c>
      <c r="Q784" t="b">
        <f>ISNA(MATCH(tbl_vendors[[#This Row],[Country]],tbl_country[country],0))</f>
        <v>0</v>
      </c>
      <c r="R784" t="b">
        <f>ISNA(MATCH(tbl_vendors[[#This Row],[Currency]],tbl_country[currency],0))</f>
        <v>0</v>
      </c>
      <c r="S784" t="b">
        <f>_xlfn.XLOOKUP(tbl_vendors[[#This Row],[Country]],tbl_country[country],tbl_country[currency],"NotFound")&lt;&gt;tbl_vendors[[#This Row],[Currency]]</f>
        <v>0</v>
      </c>
      <c r="T784" t="b">
        <f>ISNA(MATCH(tbl_vendors[[#This Row],[Payment_Terms]],tbl_payment_terms[Payment_Terms],0))</f>
        <v>0</v>
      </c>
      <c r="U784" t="b">
        <f>ISNA(MATCH(tbl_vendors[[#This Row],[Status]],tbl_status[valid_status]))</f>
        <v>0</v>
      </c>
      <c r="V784" t="b">
        <f ca="1">tbl_vendors[[#This Row],[Created_Date]]&gt;TODAY()</f>
        <v>0</v>
      </c>
      <c r="W784" t="b">
        <f>tbl_vendors[[#This Row],[Updated_Date]]&lt;tbl_vendors[[#This Row],[Created_Date]]</f>
        <v>0</v>
      </c>
      <c r="X784" t="b">
        <f>COUNTIF(tbl_vendors[Vendor_Name],tbl_vendors[[#This Row],[Vendor_Name]])&gt;1</f>
        <v>0</v>
      </c>
      <c r="Y784" s="14" cm="1">
        <f t="array" aca="1" ref="Y784" ca="1">IFERROR(SUM(L784:X784*1),4)</f>
        <v>0</v>
      </c>
      <c r="Z784" t="str">
        <f ca="1">IF(tbl_vendors[[#This Row],[error_count]]&gt;0,"FAIL","PASS")</f>
        <v>PASS</v>
      </c>
    </row>
    <row r="785" spans="1:26" x14ac:dyDescent="0.3">
      <c r="A785" t="s">
        <v>3135</v>
      </c>
      <c r="B785" t="s">
        <v>3136</v>
      </c>
      <c r="C785" t="s">
        <v>100</v>
      </c>
      <c r="D785" t="s">
        <v>3137</v>
      </c>
      <c r="E785" t="s">
        <v>39</v>
      </c>
      <c r="F785" t="s">
        <v>16</v>
      </c>
      <c r="G785" t="s">
        <v>3138</v>
      </c>
      <c r="H785" t="s">
        <v>47</v>
      </c>
      <c r="I785" t="s">
        <v>26</v>
      </c>
      <c r="J785" s="1">
        <v>45962</v>
      </c>
      <c r="K785" s="1">
        <v>46025</v>
      </c>
      <c r="L785" t="b">
        <f>COUNTIF(tbl_vendors[Vendor_ID],tbl_vendors[[#This Row],[Vendor_ID]])&gt;1</f>
        <v>0</v>
      </c>
      <c r="M785" t="b">
        <f>ISBLANK(tbl_vendors[[#This Row],[Vendor_ID]])</f>
        <v>0</v>
      </c>
      <c r="N785" t="b">
        <f>LEN(TRIM(tbl_vendors[[#This Row],[Vendor_Name]]))=0</f>
        <v>0</v>
      </c>
      <c r="O785" t="b">
        <f>LEN(TRIM(tbl_vendors[[#This Row],[Email]]))=0</f>
        <v>0</v>
      </c>
      <c r="P785" t="b">
        <f>OR(ISERROR(FIND("@",tbl_vendors[[#This Row],[Email]])),ISERROR(FIND(".",tbl_vendors[[#This Row],[Email]])))</f>
        <v>0</v>
      </c>
      <c r="Q785" t="b">
        <f>ISNA(MATCH(tbl_vendors[[#This Row],[Country]],tbl_country[country],0))</f>
        <v>0</v>
      </c>
      <c r="R785" t="b">
        <f>ISNA(MATCH(tbl_vendors[[#This Row],[Currency]],tbl_country[currency],0))</f>
        <v>0</v>
      </c>
      <c r="S785" t="b">
        <f>_xlfn.XLOOKUP(tbl_vendors[[#This Row],[Country]],tbl_country[country],tbl_country[currency],"NotFound")&lt;&gt;tbl_vendors[[#This Row],[Currency]]</f>
        <v>0</v>
      </c>
      <c r="T785" t="b">
        <f>ISNA(MATCH(tbl_vendors[[#This Row],[Payment_Terms]],tbl_payment_terms[Payment_Terms],0))</f>
        <v>0</v>
      </c>
      <c r="U785" t="b">
        <f>ISNA(MATCH(tbl_vendors[[#This Row],[Status]],tbl_status[valid_status]))</f>
        <v>0</v>
      </c>
      <c r="V785" t="b">
        <f ca="1">tbl_vendors[[#This Row],[Created_Date]]&gt;TODAY()</f>
        <v>0</v>
      </c>
      <c r="W785" t="b">
        <f>tbl_vendors[[#This Row],[Updated_Date]]&lt;tbl_vendors[[#This Row],[Created_Date]]</f>
        <v>0</v>
      </c>
      <c r="X785" t="b">
        <f>COUNTIF(tbl_vendors[Vendor_Name],tbl_vendors[[#This Row],[Vendor_Name]])&gt;1</f>
        <v>1</v>
      </c>
      <c r="Y785" s="14" cm="1">
        <f t="array" aca="1" ref="Y785" ca="1">IFERROR(SUM(L785:X785*1),4)</f>
        <v>1</v>
      </c>
      <c r="Z785" t="str">
        <f ca="1">IF(tbl_vendors[[#This Row],[error_count]]&gt;0,"FAIL","PASS")</f>
        <v>FAIL</v>
      </c>
    </row>
    <row r="786" spans="1:26" x14ac:dyDescent="0.3">
      <c r="A786" t="s">
        <v>3139</v>
      </c>
      <c r="B786" t="s">
        <v>3140</v>
      </c>
      <c r="C786" t="s">
        <v>79</v>
      </c>
      <c r="D786" t="s">
        <v>3141</v>
      </c>
      <c r="E786" t="s">
        <v>39</v>
      </c>
      <c r="F786" t="s">
        <v>40</v>
      </c>
      <c r="G786" t="s">
        <v>3142</v>
      </c>
      <c r="H786" t="s">
        <v>25</v>
      </c>
      <c r="I786" t="s">
        <v>53</v>
      </c>
      <c r="J786" s="1">
        <v>45323</v>
      </c>
      <c r="K786" s="1">
        <v>45523</v>
      </c>
      <c r="L786" t="b">
        <f>COUNTIF(tbl_vendors[Vendor_ID],tbl_vendors[[#This Row],[Vendor_ID]])&gt;1</f>
        <v>0</v>
      </c>
      <c r="M786" t="b">
        <f>ISBLANK(tbl_vendors[[#This Row],[Vendor_ID]])</f>
        <v>0</v>
      </c>
      <c r="N786" t="b">
        <f>LEN(TRIM(tbl_vendors[[#This Row],[Vendor_Name]]))=0</f>
        <v>0</v>
      </c>
      <c r="O786" t="b">
        <f>LEN(TRIM(tbl_vendors[[#This Row],[Email]]))=0</f>
        <v>0</v>
      </c>
      <c r="P786" t="b">
        <f>OR(ISERROR(FIND("@",tbl_vendors[[#This Row],[Email]])),ISERROR(FIND(".",tbl_vendors[[#This Row],[Email]])))</f>
        <v>0</v>
      </c>
      <c r="Q786" t="b">
        <f>ISNA(MATCH(tbl_vendors[[#This Row],[Country]],tbl_country[country],0))</f>
        <v>0</v>
      </c>
      <c r="R786" t="b">
        <f>ISNA(MATCH(tbl_vendors[[#This Row],[Currency]],tbl_country[currency],0))</f>
        <v>0</v>
      </c>
      <c r="S786" t="b">
        <f>_xlfn.XLOOKUP(tbl_vendors[[#This Row],[Country]],tbl_country[country],tbl_country[currency],"NotFound")&lt;&gt;tbl_vendors[[#This Row],[Currency]]</f>
        <v>0</v>
      </c>
      <c r="T786" t="b">
        <f>ISNA(MATCH(tbl_vendors[[#This Row],[Payment_Terms]],tbl_payment_terms[Payment_Terms],0))</f>
        <v>0</v>
      </c>
      <c r="U786" t="b">
        <f>ISNA(MATCH(tbl_vendors[[#This Row],[Status]],tbl_status[valid_status]))</f>
        <v>1</v>
      </c>
      <c r="V786" t="b">
        <f ca="1">tbl_vendors[[#This Row],[Created_Date]]&gt;TODAY()</f>
        <v>0</v>
      </c>
      <c r="W786" t="b">
        <f>tbl_vendors[[#This Row],[Updated_Date]]&lt;tbl_vendors[[#This Row],[Created_Date]]</f>
        <v>0</v>
      </c>
      <c r="X786" t="b">
        <f>COUNTIF(tbl_vendors[Vendor_Name],tbl_vendors[[#This Row],[Vendor_Name]])&gt;1</f>
        <v>0</v>
      </c>
      <c r="Y786" s="14" cm="1">
        <f t="array" aca="1" ref="Y786" ca="1">IFERROR(SUM(L786:X786*1),4)</f>
        <v>1</v>
      </c>
      <c r="Z786" t="str">
        <f ca="1">IF(tbl_vendors[[#This Row],[error_count]]&gt;0,"FAIL","PASS")</f>
        <v>FAIL</v>
      </c>
    </row>
    <row r="787" spans="1:26" x14ac:dyDescent="0.3">
      <c r="A787" t="s">
        <v>3143</v>
      </c>
      <c r="B787" t="s">
        <v>3144</v>
      </c>
      <c r="C787" t="s">
        <v>13</v>
      </c>
      <c r="D787" t="s">
        <v>3145</v>
      </c>
      <c r="E787" t="s">
        <v>15</v>
      </c>
      <c r="F787" t="s">
        <v>23</v>
      </c>
      <c r="G787" t="s">
        <v>3146</v>
      </c>
      <c r="H787" t="s">
        <v>69</v>
      </c>
      <c r="I787" t="s">
        <v>19</v>
      </c>
      <c r="J787" s="1">
        <v>45557</v>
      </c>
      <c r="K787" s="1">
        <v>45617</v>
      </c>
      <c r="L787" t="b">
        <f>COUNTIF(tbl_vendors[Vendor_ID],tbl_vendors[[#This Row],[Vendor_ID]])&gt;1</f>
        <v>0</v>
      </c>
      <c r="M787" t="b">
        <f>ISBLANK(tbl_vendors[[#This Row],[Vendor_ID]])</f>
        <v>0</v>
      </c>
      <c r="N787" t="b">
        <f>LEN(TRIM(tbl_vendors[[#This Row],[Vendor_Name]]))=0</f>
        <v>0</v>
      </c>
      <c r="O787" t="b">
        <f>LEN(TRIM(tbl_vendors[[#This Row],[Email]]))=0</f>
        <v>0</v>
      </c>
      <c r="P787" t="b">
        <f>OR(ISERROR(FIND("@",tbl_vendors[[#This Row],[Email]])),ISERROR(FIND(".",tbl_vendors[[#This Row],[Email]])))</f>
        <v>0</v>
      </c>
      <c r="Q787" t="b">
        <f>ISNA(MATCH(tbl_vendors[[#This Row],[Country]],tbl_country[country],0))</f>
        <v>0</v>
      </c>
      <c r="R787" t="b">
        <f>ISNA(MATCH(tbl_vendors[[#This Row],[Currency]],tbl_country[currency],0))</f>
        <v>1</v>
      </c>
      <c r="S787" t="b">
        <f>_xlfn.XLOOKUP(tbl_vendors[[#This Row],[Country]],tbl_country[country],tbl_country[currency],"NotFound")&lt;&gt;tbl_vendors[[#This Row],[Currency]]</f>
        <v>1</v>
      </c>
      <c r="T787" t="b">
        <f>ISNA(MATCH(tbl_vendors[[#This Row],[Payment_Terms]],tbl_payment_terms[Payment_Terms],0))</f>
        <v>0</v>
      </c>
      <c r="U787" t="b">
        <f>ISNA(MATCH(tbl_vendors[[#This Row],[Status]],tbl_status[valid_status]))</f>
        <v>0</v>
      </c>
      <c r="V787" t="b">
        <f ca="1">tbl_vendors[[#This Row],[Created_Date]]&gt;TODAY()</f>
        <v>0</v>
      </c>
      <c r="W787" t="b">
        <f>tbl_vendors[[#This Row],[Updated_Date]]&lt;tbl_vendors[[#This Row],[Created_Date]]</f>
        <v>0</v>
      </c>
      <c r="X787" t="b">
        <f>COUNTIF(tbl_vendors[Vendor_Name],tbl_vendors[[#This Row],[Vendor_Name]])&gt;1</f>
        <v>1</v>
      </c>
      <c r="Y787" s="14" cm="1">
        <f t="array" aca="1" ref="Y787" ca="1">IFERROR(SUM(L787:X787*1),4)</f>
        <v>3</v>
      </c>
      <c r="Z787" t="str">
        <f ca="1">IF(tbl_vendors[[#This Row],[error_count]]&gt;0,"FAIL","PASS")</f>
        <v>FAIL</v>
      </c>
    </row>
    <row r="788" spans="1:26" x14ac:dyDescent="0.3">
      <c r="A788" t="s">
        <v>3147</v>
      </c>
      <c r="B788" t="s">
        <v>2905</v>
      </c>
      <c r="C788" t="s">
        <v>56</v>
      </c>
      <c r="D788" t="s">
        <v>3148</v>
      </c>
      <c r="E788" t="s">
        <v>58</v>
      </c>
      <c r="F788" t="s">
        <v>40</v>
      </c>
      <c r="G788" t="s">
        <v>3149</v>
      </c>
      <c r="H788" t="s">
        <v>25</v>
      </c>
      <c r="I788" t="s">
        <v>26</v>
      </c>
      <c r="J788" s="1">
        <v>46189</v>
      </c>
      <c r="K788" s="1">
        <v>46196</v>
      </c>
      <c r="L788" t="b">
        <f>COUNTIF(tbl_vendors[Vendor_ID],tbl_vendors[[#This Row],[Vendor_ID]])&gt;1</f>
        <v>0</v>
      </c>
      <c r="M788" t="b">
        <f>ISBLANK(tbl_vendors[[#This Row],[Vendor_ID]])</f>
        <v>0</v>
      </c>
      <c r="N788" t="b">
        <f>LEN(TRIM(tbl_vendors[[#This Row],[Vendor_Name]]))=0</f>
        <v>0</v>
      </c>
      <c r="O788" t="b">
        <f>LEN(TRIM(tbl_vendors[[#This Row],[Email]]))=0</f>
        <v>0</v>
      </c>
      <c r="P788" t="b">
        <f>OR(ISERROR(FIND("@",tbl_vendors[[#This Row],[Email]])),ISERROR(FIND(".",tbl_vendors[[#This Row],[Email]])))</f>
        <v>0</v>
      </c>
      <c r="Q788" t="b">
        <f>ISNA(MATCH(tbl_vendors[[#This Row],[Country]],tbl_country[country],0))</f>
        <v>0</v>
      </c>
      <c r="R788" t="b">
        <f>ISNA(MATCH(tbl_vendors[[#This Row],[Currency]],tbl_country[currency],0))</f>
        <v>0</v>
      </c>
      <c r="S788" t="b">
        <f>_xlfn.XLOOKUP(tbl_vendors[[#This Row],[Country]],tbl_country[country],tbl_country[currency],"NotFound")&lt;&gt;tbl_vendors[[#This Row],[Currency]]</f>
        <v>0</v>
      </c>
      <c r="T788" t="b">
        <f>ISNA(MATCH(tbl_vendors[[#This Row],[Payment_Terms]],tbl_payment_terms[Payment_Terms],0))</f>
        <v>0</v>
      </c>
      <c r="U788" t="b">
        <f>ISNA(MATCH(tbl_vendors[[#This Row],[Status]],tbl_status[valid_status]))</f>
        <v>0</v>
      </c>
      <c r="V788" t="b">
        <f ca="1">tbl_vendors[[#This Row],[Created_Date]]&gt;TODAY()</f>
        <v>0</v>
      </c>
      <c r="W788" t="b">
        <f>tbl_vendors[[#This Row],[Updated_Date]]&lt;tbl_vendors[[#This Row],[Created_Date]]</f>
        <v>0</v>
      </c>
      <c r="X788" t="b">
        <f>COUNTIF(tbl_vendors[Vendor_Name],tbl_vendors[[#This Row],[Vendor_Name]])&gt;1</f>
        <v>1</v>
      </c>
      <c r="Y788" s="14" cm="1">
        <f t="array" aca="1" ref="Y788" ca="1">IFERROR(SUM(L788:X788*1),4)</f>
        <v>1</v>
      </c>
      <c r="Z788" t="str">
        <f ca="1">IF(tbl_vendors[[#This Row],[error_count]]&gt;0,"FAIL","PASS")</f>
        <v>FAIL</v>
      </c>
    </row>
    <row r="789" spans="1:26" x14ac:dyDescent="0.3">
      <c r="A789" t="s">
        <v>3150</v>
      </c>
      <c r="B789" t="s">
        <v>3151</v>
      </c>
      <c r="C789" t="s">
        <v>66</v>
      </c>
      <c r="D789" t="s">
        <v>3152</v>
      </c>
      <c r="E789" t="s">
        <v>67</v>
      </c>
      <c r="F789" t="s">
        <v>32</v>
      </c>
      <c r="G789" t="s">
        <v>3153</v>
      </c>
      <c r="H789" t="s">
        <v>69</v>
      </c>
      <c r="I789" t="s">
        <v>53</v>
      </c>
      <c r="J789" s="1">
        <v>45769</v>
      </c>
      <c r="K789" s="1">
        <v>45959</v>
      </c>
      <c r="L789" t="b">
        <f>COUNTIF(tbl_vendors[Vendor_ID],tbl_vendors[[#This Row],[Vendor_ID]])&gt;1</f>
        <v>0</v>
      </c>
      <c r="M789" t="b">
        <f>ISBLANK(tbl_vendors[[#This Row],[Vendor_ID]])</f>
        <v>0</v>
      </c>
      <c r="N789" t="b">
        <f>LEN(TRIM(tbl_vendors[[#This Row],[Vendor_Name]]))=0</f>
        <v>0</v>
      </c>
      <c r="O789" t="b">
        <f>LEN(TRIM(tbl_vendors[[#This Row],[Email]]))=0</f>
        <v>0</v>
      </c>
      <c r="P789" t="b">
        <f>OR(ISERROR(FIND("@",tbl_vendors[[#This Row],[Email]])),ISERROR(FIND(".",tbl_vendors[[#This Row],[Email]])))</f>
        <v>0</v>
      </c>
      <c r="Q789" t="b">
        <f>ISNA(MATCH(tbl_vendors[[#This Row],[Country]],tbl_country[country],0))</f>
        <v>0</v>
      </c>
      <c r="R789" t="b">
        <f>ISNA(MATCH(tbl_vendors[[#This Row],[Currency]],tbl_country[currency],0))</f>
        <v>0</v>
      </c>
      <c r="S789" t="b">
        <f>_xlfn.XLOOKUP(tbl_vendors[[#This Row],[Country]],tbl_country[country],tbl_country[currency],"NotFound")&lt;&gt;tbl_vendors[[#This Row],[Currency]]</f>
        <v>0</v>
      </c>
      <c r="T789" t="b">
        <f>ISNA(MATCH(tbl_vendors[[#This Row],[Payment_Terms]],tbl_payment_terms[Payment_Terms],0))</f>
        <v>0</v>
      </c>
      <c r="U789" t="b">
        <f>ISNA(MATCH(tbl_vendors[[#This Row],[Status]],tbl_status[valid_status]))</f>
        <v>1</v>
      </c>
      <c r="V789" t="b">
        <f ca="1">tbl_vendors[[#This Row],[Created_Date]]&gt;TODAY()</f>
        <v>0</v>
      </c>
      <c r="W789" t="b">
        <f>tbl_vendors[[#This Row],[Updated_Date]]&lt;tbl_vendors[[#This Row],[Created_Date]]</f>
        <v>0</v>
      </c>
      <c r="X789" t="b">
        <f>COUNTIF(tbl_vendors[Vendor_Name],tbl_vendors[[#This Row],[Vendor_Name]])&gt;1</f>
        <v>0</v>
      </c>
      <c r="Y789" s="14" cm="1">
        <f t="array" aca="1" ref="Y789" ca="1">IFERROR(SUM(L789:X789*1),4)</f>
        <v>1</v>
      </c>
      <c r="Z789" t="str">
        <f ca="1">IF(tbl_vendors[[#This Row],[error_count]]&gt;0,"FAIL","PASS")</f>
        <v>FAIL</v>
      </c>
    </row>
    <row r="790" spans="1:26" x14ac:dyDescent="0.3">
      <c r="A790" t="s">
        <v>3154</v>
      </c>
      <c r="B790" t="s">
        <v>3155</v>
      </c>
      <c r="C790" t="s">
        <v>13</v>
      </c>
      <c r="D790" t="s">
        <v>3156</v>
      </c>
      <c r="E790" t="s">
        <v>15</v>
      </c>
      <c r="F790" t="s">
        <v>16</v>
      </c>
      <c r="G790" t="s">
        <v>3157</v>
      </c>
      <c r="H790" t="s">
        <v>47</v>
      </c>
      <c r="I790" t="s">
        <v>26</v>
      </c>
      <c r="J790" s="1">
        <v>45123</v>
      </c>
      <c r="K790" s="1">
        <v>45175</v>
      </c>
      <c r="L790" t="b">
        <f>COUNTIF(tbl_vendors[Vendor_ID],tbl_vendors[[#This Row],[Vendor_ID]])&gt;1</f>
        <v>0</v>
      </c>
      <c r="M790" t="b">
        <f>ISBLANK(tbl_vendors[[#This Row],[Vendor_ID]])</f>
        <v>0</v>
      </c>
      <c r="N790" t="b">
        <f>LEN(TRIM(tbl_vendors[[#This Row],[Vendor_Name]]))=0</f>
        <v>0</v>
      </c>
      <c r="O790" t="b">
        <f>LEN(TRIM(tbl_vendors[[#This Row],[Email]]))=0</f>
        <v>0</v>
      </c>
      <c r="P790" t="b">
        <f>OR(ISERROR(FIND("@",tbl_vendors[[#This Row],[Email]])),ISERROR(FIND(".",tbl_vendors[[#This Row],[Email]])))</f>
        <v>0</v>
      </c>
      <c r="Q790" t="b">
        <f>ISNA(MATCH(tbl_vendors[[#This Row],[Country]],tbl_country[country],0))</f>
        <v>0</v>
      </c>
      <c r="R790" t="b">
        <f>ISNA(MATCH(tbl_vendors[[#This Row],[Currency]],tbl_country[currency],0))</f>
        <v>1</v>
      </c>
      <c r="S790" t="b">
        <f>_xlfn.XLOOKUP(tbl_vendors[[#This Row],[Country]],tbl_country[country],tbl_country[currency],"NotFound")&lt;&gt;tbl_vendors[[#This Row],[Currency]]</f>
        <v>1</v>
      </c>
      <c r="T790" t="b">
        <f>ISNA(MATCH(tbl_vendors[[#This Row],[Payment_Terms]],tbl_payment_terms[Payment_Terms],0))</f>
        <v>0</v>
      </c>
      <c r="U790" t="b">
        <f>ISNA(MATCH(tbl_vendors[[#This Row],[Status]],tbl_status[valid_status]))</f>
        <v>0</v>
      </c>
      <c r="V790" t="b">
        <f ca="1">tbl_vendors[[#This Row],[Created_Date]]&gt;TODAY()</f>
        <v>0</v>
      </c>
      <c r="W790" t="b">
        <f>tbl_vendors[[#This Row],[Updated_Date]]&lt;tbl_vendors[[#This Row],[Created_Date]]</f>
        <v>0</v>
      </c>
      <c r="X790" t="b">
        <f>COUNTIF(tbl_vendors[Vendor_Name],tbl_vendors[[#This Row],[Vendor_Name]])&gt;1</f>
        <v>0</v>
      </c>
      <c r="Y790" s="14" cm="1">
        <f t="array" aca="1" ref="Y790" ca="1">IFERROR(SUM(L790:X790*1),4)</f>
        <v>2</v>
      </c>
      <c r="Z790" t="str">
        <f ca="1">IF(tbl_vendors[[#This Row],[error_count]]&gt;0,"FAIL","PASS")</f>
        <v>FAIL</v>
      </c>
    </row>
    <row r="791" spans="1:26" x14ac:dyDescent="0.3">
      <c r="A791" t="s">
        <v>3158</v>
      </c>
      <c r="B791" t="s">
        <v>3159</v>
      </c>
      <c r="C791" t="s">
        <v>79</v>
      </c>
      <c r="D791" t="s">
        <v>3160</v>
      </c>
      <c r="E791" t="s">
        <v>39</v>
      </c>
      <c r="F791" t="s">
        <v>32</v>
      </c>
      <c r="G791" t="s">
        <v>3161</v>
      </c>
      <c r="H791" t="s">
        <v>18</v>
      </c>
      <c r="I791" t="s">
        <v>26</v>
      </c>
      <c r="J791" s="1">
        <v>46046</v>
      </c>
      <c r="K791" s="1">
        <v>46136</v>
      </c>
      <c r="L791" t="b">
        <f>COUNTIF(tbl_vendors[Vendor_ID],tbl_vendors[[#This Row],[Vendor_ID]])&gt;1</f>
        <v>0</v>
      </c>
      <c r="M791" t="b">
        <f>ISBLANK(tbl_vendors[[#This Row],[Vendor_ID]])</f>
        <v>0</v>
      </c>
      <c r="N791" t="b">
        <f>LEN(TRIM(tbl_vendors[[#This Row],[Vendor_Name]]))=0</f>
        <v>0</v>
      </c>
      <c r="O791" t="b">
        <f>LEN(TRIM(tbl_vendors[[#This Row],[Email]]))=0</f>
        <v>0</v>
      </c>
      <c r="P791" t="b">
        <f>OR(ISERROR(FIND("@",tbl_vendors[[#This Row],[Email]])),ISERROR(FIND(".",tbl_vendors[[#This Row],[Email]])))</f>
        <v>0</v>
      </c>
      <c r="Q791" t="b">
        <f>ISNA(MATCH(tbl_vendors[[#This Row],[Country]],tbl_country[country],0))</f>
        <v>0</v>
      </c>
      <c r="R791" t="b">
        <f>ISNA(MATCH(tbl_vendors[[#This Row],[Currency]],tbl_country[currency],0))</f>
        <v>0</v>
      </c>
      <c r="S791" t="b">
        <f>_xlfn.XLOOKUP(tbl_vendors[[#This Row],[Country]],tbl_country[country],tbl_country[currency],"NotFound")&lt;&gt;tbl_vendors[[#This Row],[Currency]]</f>
        <v>0</v>
      </c>
      <c r="T791" t="b">
        <f>ISNA(MATCH(tbl_vendors[[#This Row],[Payment_Terms]],tbl_payment_terms[Payment_Terms],0))</f>
        <v>0</v>
      </c>
      <c r="U791" t="b">
        <f>ISNA(MATCH(tbl_vendors[[#This Row],[Status]],tbl_status[valid_status]))</f>
        <v>0</v>
      </c>
      <c r="V791" t="b">
        <f ca="1">tbl_vendors[[#This Row],[Created_Date]]&gt;TODAY()</f>
        <v>0</v>
      </c>
      <c r="W791" t="b">
        <f>tbl_vendors[[#This Row],[Updated_Date]]&lt;tbl_vendors[[#This Row],[Created_Date]]</f>
        <v>0</v>
      </c>
      <c r="X791" t="b">
        <f>COUNTIF(tbl_vendors[Vendor_Name],tbl_vendors[[#This Row],[Vendor_Name]])&gt;1</f>
        <v>0</v>
      </c>
      <c r="Y791" s="14" cm="1">
        <f t="array" aca="1" ref="Y791" ca="1">IFERROR(SUM(L791:X791*1),4)</f>
        <v>0</v>
      </c>
      <c r="Z791" t="str">
        <f ca="1">IF(tbl_vendors[[#This Row],[error_count]]&gt;0,"FAIL","PASS")</f>
        <v>PASS</v>
      </c>
    </row>
    <row r="792" spans="1:26" x14ac:dyDescent="0.3">
      <c r="A792" t="s">
        <v>3162</v>
      </c>
      <c r="B792" t="s">
        <v>3163</v>
      </c>
      <c r="C792" t="s">
        <v>153</v>
      </c>
      <c r="D792" t="s">
        <v>3164</v>
      </c>
      <c r="E792" t="s">
        <v>155</v>
      </c>
      <c r="F792" t="s">
        <v>40</v>
      </c>
      <c r="G792" t="s">
        <v>3165</v>
      </c>
      <c r="H792" t="s">
        <v>47</v>
      </c>
      <c r="I792" t="s">
        <v>26</v>
      </c>
      <c r="J792" s="1">
        <v>45639</v>
      </c>
      <c r="K792" s="1">
        <v>45945</v>
      </c>
      <c r="L792" t="b">
        <f>COUNTIF(tbl_vendors[Vendor_ID],tbl_vendors[[#This Row],[Vendor_ID]])&gt;1</f>
        <v>0</v>
      </c>
      <c r="M792" t="b">
        <f>ISBLANK(tbl_vendors[[#This Row],[Vendor_ID]])</f>
        <v>0</v>
      </c>
      <c r="N792" t="b">
        <f>LEN(TRIM(tbl_vendors[[#This Row],[Vendor_Name]]))=0</f>
        <v>0</v>
      </c>
      <c r="O792" t="b">
        <f>LEN(TRIM(tbl_vendors[[#This Row],[Email]]))=0</f>
        <v>0</v>
      </c>
      <c r="P792" t="b">
        <f>OR(ISERROR(FIND("@",tbl_vendors[[#This Row],[Email]])),ISERROR(FIND(".",tbl_vendors[[#This Row],[Email]])))</f>
        <v>0</v>
      </c>
      <c r="Q792" t="b">
        <f>ISNA(MATCH(tbl_vendors[[#This Row],[Country]],tbl_country[country],0))</f>
        <v>0</v>
      </c>
      <c r="R792" t="b">
        <f>ISNA(MATCH(tbl_vendors[[#This Row],[Currency]],tbl_country[currency],0))</f>
        <v>0</v>
      </c>
      <c r="S792" t="b">
        <f>_xlfn.XLOOKUP(tbl_vendors[[#This Row],[Country]],tbl_country[country],tbl_country[currency],"NotFound")&lt;&gt;tbl_vendors[[#This Row],[Currency]]</f>
        <v>0</v>
      </c>
      <c r="T792" t="b">
        <f>ISNA(MATCH(tbl_vendors[[#This Row],[Payment_Terms]],tbl_payment_terms[Payment_Terms],0))</f>
        <v>0</v>
      </c>
      <c r="U792" t="b">
        <f>ISNA(MATCH(tbl_vendors[[#This Row],[Status]],tbl_status[valid_status]))</f>
        <v>0</v>
      </c>
      <c r="V792" t="b">
        <f ca="1">tbl_vendors[[#This Row],[Created_Date]]&gt;TODAY()</f>
        <v>0</v>
      </c>
      <c r="W792" t="b">
        <f>tbl_vendors[[#This Row],[Updated_Date]]&lt;tbl_vendors[[#This Row],[Created_Date]]</f>
        <v>0</v>
      </c>
      <c r="X792" t="b">
        <f>COUNTIF(tbl_vendors[Vendor_Name],tbl_vendors[[#This Row],[Vendor_Name]])&gt;1</f>
        <v>0</v>
      </c>
      <c r="Y792" s="14" cm="1">
        <f t="array" aca="1" ref="Y792" ca="1">IFERROR(SUM(L792:X792*1),4)</f>
        <v>0</v>
      </c>
      <c r="Z792" t="str">
        <f ca="1">IF(tbl_vendors[[#This Row],[error_count]]&gt;0,"FAIL","PASS")</f>
        <v>PASS</v>
      </c>
    </row>
    <row r="793" spans="1:26" x14ac:dyDescent="0.3">
      <c r="A793" t="s">
        <v>3166</v>
      </c>
      <c r="B793" t="s">
        <v>3167</v>
      </c>
      <c r="C793" t="s">
        <v>100</v>
      </c>
      <c r="D793" t="s">
        <v>3168</v>
      </c>
      <c r="E793" t="s">
        <v>39</v>
      </c>
      <c r="F793" t="s">
        <v>40</v>
      </c>
      <c r="G793" t="s">
        <v>3169</v>
      </c>
      <c r="H793" t="s">
        <v>52</v>
      </c>
      <c r="I793" t="s">
        <v>26</v>
      </c>
      <c r="J793" s="1">
        <v>46023</v>
      </c>
      <c r="K793" s="1">
        <v>46041</v>
      </c>
      <c r="L793" t="b">
        <f>COUNTIF(tbl_vendors[Vendor_ID],tbl_vendors[[#This Row],[Vendor_ID]])&gt;1</f>
        <v>0</v>
      </c>
      <c r="M793" t="b">
        <f>ISBLANK(tbl_vendors[[#This Row],[Vendor_ID]])</f>
        <v>0</v>
      </c>
      <c r="N793" t="b">
        <f>LEN(TRIM(tbl_vendors[[#This Row],[Vendor_Name]]))=0</f>
        <v>0</v>
      </c>
      <c r="O793" t="b">
        <f>LEN(TRIM(tbl_vendors[[#This Row],[Email]]))=0</f>
        <v>0</v>
      </c>
      <c r="P793" t="b">
        <f>OR(ISERROR(FIND("@",tbl_vendors[[#This Row],[Email]])),ISERROR(FIND(".",tbl_vendors[[#This Row],[Email]])))</f>
        <v>0</v>
      </c>
      <c r="Q793" t="b">
        <f>ISNA(MATCH(tbl_vendors[[#This Row],[Country]],tbl_country[country],0))</f>
        <v>0</v>
      </c>
      <c r="R793" t="b">
        <f>ISNA(MATCH(tbl_vendors[[#This Row],[Currency]],tbl_country[currency],0))</f>
        <v>0</v>
      </c>
      <c r="S793" t="b">
        <f>_xlfn.XLOOKUP(tbl_vendors[[#This Row],[Country]],tbl_country[country],tbl_country[currency],"NotFound")&lt;&gt;tbl_vendors[[#This Row],[Currency]]</f>
        <v>0</v>
      </c>
      <c r="T793" t="b">
        <f>ISNA(MATCH(tbl_vendors[[#This Row],[Payment_Terms]],tbl_payment_terms[Payment_Terms],0))</f>
        <v>0</v>
      </c>
      <c r="U793" t="b">
        <f>ISNA(MATCH(tbl_vendors[[#This Row],[Status]],tbl_status[valid_status]))</f>
        <v>0</v>
      </c>
      <c r="V793" t="b">
        <f ca="1">tbl_vendors[[#This Row],[Created_Date]]&gt;TODAY()</f>
        <v>0</v>
      </c>
      <c r="W793" t="b">
        <f>tbl_vendors[[#This Row],[Updated_Date]]&lt;tbl_vendors[[#This Row],[Created_Date]]</f>
        <v>0</v>
      </c>
      <c r="X793" t="b">
        <f>COUNTIF(tbl_vendors[Vendor_Name],tbl_vendors[[#This Row],[Vendor_Name]])&gt;1</f>
        <v>1</v>
      </c>
      <c r="Y793" s="14" cm="1">
        <f t="array" aca="1" ref="Y793" ca="1">IFERROR(SUM(L793:X793*1),4)</f>
        <v>1</v>
      </c>
      <c r="Z793" t="str">
        <f ca="1">IF(tbl_vendors[[#This Row],[error_count]]&gt;0,"FAIL","PASS")</f>
        <v>FAIL</v>
      </c>
    </row>
    <row r="794" spans="1:26" x14ac:dyDescent="0.3">
      <c r="A794" t="s">
        <v>3170</v>
      </c>
      <c r="B794" t="s">
        <v>3171</v>
      </c>
      <c r="C794" t="s">
        <v>100</v>
      </c>
      <c r="D794" t="s">
        <v>3172</v>
      </c>
      <c r="E794" t="s">
        <v>39</v>
      </c>
      <c r="F794" t="s">
        <v>40</v>
      </c>
      <c r="G794" t="s">
        <v>3173</v>
      </c>
      <c r="H794" t="s">
        <v>42</v>
      </c>
      <c r="I794" t="s">
        <v>53</v>
      </c>
      <c r="J794" s="1">
        <v>44701</v>
      </c>
      <c r="K794" s="1">
        <v>45459</v>
      </c>
      <c r="L794" t="b">
        <f>COUNTIF(tbl_vendors[Vendor_ID],tbl_vendors[[#This Row],[Vendor_ID]])&gt;1</f>
        <v>0</v>
      </c>
      <c r="M794" t="b">
        <f>ISBLANK(tbl_vendors[[#This Row],[Vendor_ID]])</f>
        <v>0</v>
      </c>
      <c r="N794" t="b">
        <f>LEN(TRIM(tbl_vendors[[#This Row],[Vendor_Name]]))=0</f>
        <v>0</v>
      </c>
      <c r="O794" t="b">
        <f>LEN(TRIM(tbl_vendors[[#This Row],[Email]]))=0</f>
        <v>0</v>
      </c>
      <c r="P794" t="b">
        <f>OR(ISERROR(FIND("@",tbl_vendors[[#This Row],[Email]])),ISERROR(FIND(".",tbl_vendors[[#This Row],[Email]])))</f>
        <v>0</v>
      </c>
      <c r="Q794" t="b">
        <f>ISNA(MATCH(tbl_vendors[[#This Row],[Country]],tbl_country[country],0))</f>
        <v>0</v>
      </c>
      <c r="R794" t="b">
        <f>ISNA(MATCH(tbl_vendors[[#This Row],[Currency]],tbl_country[currency],0))</f>
        <v>0</v>
      </c>
      <c r="S794" t="b">
        <f>_xlfn.XLOOKUP(tbl_vendors[[#This Row],[Country]],tbl_country[country],tbl_country[currency],"NotFound")&lt;&gt;tbl_vendors[[#This Row],[Currency]]</f>
        <v>0</v>
      </c>
      <c r="T794" t="b">
        <f>ISNA(MATCH(tbl_vendors[[#This Row],[Payment_Terms]],tbl_payment_terms[Payment_Terms],0))</f>
        <v>0</v>
      </c>
      <c r="U794" t="b">
        <f>ISNA(MATCH(tbl_vendors[[#This Row],[Status]],tbl_status[valid_status]))</f>
        <v>1</v>
      </c>
      <c r="V794" t="b">
        <f ca="1">tbl_vendors[[#This Row],[Created_Date]]&gt;TODAY()</f>
        <v>0</v>
      </c>
      <c r="W794" t="b">
        <f>tbl_vendors[[#This Row],[Updated_Date]]&lt;tbl_vendors[[#This Row],[Created_Date]]</f>
        <v>0</v>
      </c>
      <c r="X794" t="b">
        <f>COUNTIF(tbl_vendors[Vendor_Name],tbl_vendors[[#This Row],[Vendor_Name]])&gt;1</f>
        <v>0</v>
      </c>
      <c r="Y794" s="14" cm="1">
        <f t="array" aca="1" ref="Y794" ca="1">IFERROR(SUM(L794:X794*1),4)</f>
        <v>1</v>
      </c>
      <c r="Z794" t="str">
        <f ca="1">IF(tbl_vendors[[#This Row],[error_count]]&gt;0,"FAIL","PASS")</f>
        <v>FAIL</v>
      </c>
    </row>
    <row r="795" spans="1:26" x14ac:dyDescent="0.3">
      <c r="A795" t="s">
        <v>3174</v>
      </c>
      <c r="B795" t="s">
        <v>3175</v>
      </c>
      <c r="C795" t="s">
        <v>109</v>
      </c>
      <c r="D795" t="s">
        <v>3176</v>
      </c>
      <c r="E795" t="s">
        <v>39</v>
      </c>
      <c r="F795" t="s">
        <v>32</v>
      </c>
      <c r="G795" t="s">
        <v>3177</v>
      </c>
      <c r="H795" t="s">
        <v>69</v>
      </c>
      <c r="I795" t="s">
        <v>19</v>
      </c>
      <c r="J795" s="1">
        <v>45502</v>
      </c>
      <c r="K795" s="1">
        <v>46104</v>
      </c>
      <c r="L795" t="b">
        <f>COUNTIF(tbl_vendors[Vendor_ID],tbl_vendors[[#This Row],[Vendor_ID]])&gt;1</f>
        <v>0</v>
      </c>
      <c r="M795" t="b">
        <f>ISBLANK(tbl_vendors[[#This Row],[Vendor_ID]])</f>
        <v>0</v>
      </c>
      <c r="N795" t="b">
        <f>LEN(TRIM(tbl_vendors[[#This Row],[Vendor_Name]]))=0</f>
        <v>0</v>
      </c>
      <c r="O795" t="b">
        <f>LEN(TRIM(tbl_vendors[[#This Row],[Email]]))=0</f>
        <v>0</v>
      </c>
      <c r="P795" t="b">
        <f>OR(ISERROR(FIND("@",tbl_vendors[[#This Row],[Email]])),ISERROR(FIND(".",tbl_vendors[[#This Row],[Email]])))</f>
        <v>0</v>
      </c>
      <c r="Q795" t="b">
        <f>ISNA(MATCH(tbl_vendors[[#This Row],[Country]],tbl_country[country],0))</f>
        <v>0</v>
      </c>
      <c r="R795" t="b">
        <f>ISNA(MATCH(tbl_vendors[[#This Row],[Currency]],tbl_country[currency],0))</f>
        <v>0</v>
      </c>
      <c r="S795" t="b">
        <f>_xlfn.XLOOKUP(tbl_vendors[[#This Row],[Country]],tbl_country[country],tbl_country[currency],"NotFound")&lt;&gt;tbl_vendors[[#This Row],[Currency]]</f>
        <v>1</v>
      </c>
      <c r="T795" t="b">
        <f>ISNA(MATCH(tbl_vendors[[#This Row],[Payment_Terms]],tbl_payment_terms[Payment_Terms],0))</f>
        <v>0</v>
      </c>
      <c r="U795" t="b">
        <f>ISNA(MATCH(tbl_vendors[[#This Row],[Status]],tbl_status[valid_status]))</f>
        <v>0</v>
      </c>
      <c r="V795" t="b">
        <f ca="1">tbl_vendors[[#This Row],[Created_Date]]&gt;TODAY()</f>
        <v>0</v>
      </c>
      <c r="W795" t="b">
        <f>tbl_vendors[[#This Row],[Updated_Date]]&lt;tbl_vendors[[#This Row],[Created_Date]]</f>
        <v>0</v>
      </c>
      <c r="X795" t="b">
        <f>COUNTIF(tbl_vendors[Vendor_Name],tbl_vendors[[#This Row],[Vendor_Name]])&gt;1</f>
        <v>1</v>
      </c>
      <c r="Y795" s="14" cm="1">
        <f t="array" aca="1" ref="Y795" ca="1">IFERROR(SUM(L795:X795*1),4)</f>
        <v>2</v>
      </c>
      <c r="Z795" t="str">
        <f ca="1">IF(tbl_vendors[[#This Row],[error_count]]&gt;0,"FAIL","PASS")</f>
        <v>FAIL</v>
      </c>
    </row>
    <row r="796" spans="1:26" x14ac:dyDescent="0.3">
      <c r="A796" t="s">
        <v>3178</v>
      </c>
      <c r="B796" t="s">
        <v>3179</v>
      </c>
      <c r="C796" t="s">
        <v>100</v>
      </c>
      <c r="D796" t="s">
        <v>3180</v>
      </c>
      <c r="E796" t="s">
        <v>39</v>
      </c>
      <c r="F796" t="s">
        <v>23</v>
      </c>
      <c r="H796" t="s">
        <v>42</v>
      </c>
      <c r="I796" t="s">
        <v>53</v>
      </c>
      <c r="J796" s="1">
        <v>45155</v>
      </c>
      <c r="K796" s="1">
        <v>45976</v>
      </c>
      <c r="L796" t="b">
        <f>COUNTIF(tbl_vendors[Vendor_ID],tbl_vendors[[#This Row],[Vendor_ID]])&gt;1</f>
        <v>0</v>
      </c>
      <c r="M796" t="b">
        <f>ISBLANK(tbl_vendors[[#This Row],[Vendor_ID]])</f>
        <v>0</v>
      </c>
      <c r="N796" t="b">
        <f>LEN(TRIM(tbl_vendors[[#This Row],[Vendor_Name]]))=0</f>
        <v>0</v>
      </c>
      <c r="O796" t="b">
        <f>LEN(TRIM(tbl_vendors[[#This Row],[Email]]))=0</f>
        <v>1</v>
      </c>
      <c r="P796" t="b">
        <f>OR(ISERROR(FIND("@",tbl_vendors[[#This Row],[Email]])),ISERROR(FIND(".",tbl_vendors[[#This Row],[Email]])))</f>
        <v>1</v>
      </c>
      <c r="Q796" t="b">
        <f>ISNA(MATCH(tbl_vendors[[#This Row],[Country]],tbl_country[country],0))</f>
        <v>0</v>
      </c>
      <c r="R796" t="b">
        <f>ISNA(MATCH(tbl_vendors[[#This Row],[Currency]],tbl_country[currency],0))</f>
        <v>0</v>
      </c>
      <c r="S796" t="b">
        <f>_xlfn.XLOOKUP(tbl_vendors[[#This Row],[Country]],tbl_country[country],tbl_country[currency],"NotFound")&lt;&gt;tbl_vendors[[#This Row],[Currency]]</f>
        <v>0</v>
      </c>
      <c r="T796" t="b">
        <f>ISNA(MATCH(tbl_vendors[[#This Row],[Payment_Terms]],tbl_payment_terms[Payment_Terms],0))</f>
        <v>0</v>
      </c>
      <c r="U796" t="b">
        <f>ISNA(MATCH(tbl_vendors[[#This Row],[Status]],tbl_status[valid_status]))</f>
        <v>1</v>
      </c>
      <c r="V796" t="b">
        <f ca="1">tbl_vendors[[#This Row],[Created_Date]]&gt;TODAY()</f>
        <v>0</v>
      </c>
      <c r="W796" t="b">
        <f>tbl_vendors[[#This Row],[Updated_Date]]&lt;tbl_vendors[[#This Row],[Created_Date]]</f>
        <v>0</v>
      </c>
      <c r="X796" t="b">
        <f>COUNTIF(tbl_vendors[Vendor_Name],tbl_vendors[[#This Row],[Vendor_Name]])&gt;1</f>
        <v>0</v>
      </c>
      <c r="Y796" s="14" cm="1">
        <f t="array" aca="1" ref="Y796" ca="1">IFERROR(SUM(L796:X796*1),4)</f>
        <v>3</v>
      </c>
      <c r="Z796" t="str">
        <f ca="1">IF(tbl_vendors[[#This Row],[error_count]]&gt;0,"FAIL","PASS")</f>
        <v>FAIL</v>
      </c>
    </row>
    <row r="797" spans="1:26" x14ac:dyDescent="0.3">
      <c r="A797" t="s">
        <v>3181</v>
      </c>
      <c r="B797" t="s">
        <v>3182</v>
      </c>
      <c r="C797" t="s">
        <v>66</v>
      </c>
      <c r="D797" t="s">
        <v>3183</v>
      </c>
      <c r="E797" t="s">
        <v>67</v>
      </c>
      <c r="F797" t="s">
        <v>40</v>
      </c>
      <c r="G797" t="s">
        <v>3184</v>
      </c>
      <c r="H797" t="s">
        <v>18</v>
      </c>
      <c r="I797" t="s">
        <v>19</v>
      </c>
      <c r="J797" s="1">
        <v>45881</v>
      </c>
      <c r="K797" s="1">
        <v>45938</v>
      </c>
      <c r="L797" t="b">
        <f>COUNTIF(tbl_vendors[Vendor_ID],tbl_vendors[[#This Row],[Vendor_ID]])&gt;1</f>
        <v>0</v>
      </c>
      <c r="M797" t="b">
        <f>ISBLANK(tbl_vendors[[#This Row],[Vendor_ID]])</f>
        <v>0</v>
      </c>
      <c r="N797" t="b">
        <f>LEN(TRIM(tbl_vendors[[#This Row],[Vendor_Name]]))=0</f>
        <v>0</v>
      </c>
      <c r="O797" t="b">
        <f>LEN(TRIM(tbl_vendors[[#This Row],[Email]]))=0</f>
        <v>0</v>
      </c>
      <c r="P797" t="b">
        <f>OR(ISERROR(FIND("@",tbl_vendors[[#This Row],[Email]])),ISERROR(FIND(".",tbl_vendors[[#This Row],[Email]])))</f>
        <v>0</v>
      </c>
      <c r="Q797" t="b">
        <f>ISNA(MATCH(tbl_vendors[[#This Row],[Country]],tbl_country[country],0))</f>
        <v>0</v>
      </c>
      <c r="R797" t="b">
        <f>ISNA(MATCH(tbl_vendors[[#This Row],[Currency]],tbl_country[currency],0))</f>
        <v>0</v>
      </c>
      <c r="S797" t="b">
        <f>_xlfn.XLOOKUP(tbl_vendors[[#This Row],[Country]],tbl_country[country],tbl_country[currency],"NotFound")&lt;&gt;tbl_vendors[[#This Row],[Currency]]</f>
        <v>0</v>
      </c>
      <c r="T797" t="b">
        <f>ISNA(MATCH(tbl_vendors[[#This Row],[Payment_Terms]],tbl_payment_terms[Payment_Terms],0))</f>
        <v>0</v>
      </c>
      <c r="U797" t="b">
        <f>ISNA(MATCH(tbl_vendors[[#This Row],[Status]],tbl_status[valid_status]))</f>
        <v>0</v>
      </c>
      <c r="V797" t="b">
        <f ca="1">tbl_vendors[[#This Row],[Created_Date]]&gt;TODAY()</f>
        <v>0</v>
      </c>
      <c r="W797" t="b">
        <f>tbl_vendors[[#This Row],[Updated_Date]]&lt;tbl_vendors[[#This Row],[Created_Date]]</f>
        <v>0</v>
      </c>
      <c r="X797" t="b">
        <f>COUNTIF(tbl_vendors[Vendor_Name],tbl_vendors[[#This Row],[Vendor_Name]])&gt;1</f>
        <v>0</v>
      </c>
      <c r="Y797" s="14" cm="1">
        <f t="array" aca="1" ref="Y797" ca="1">IFERROR(SUM(L797:X797*1),4)</f>
        <v>0</v>
      </c>
      <c r="Z797" t="str">
        <f ca="1">IF(tbl_vendors[[#This Row],[error_count]]&gt;0,"FAIL","PASS")</f>
        <v>PASS</v>
      </c>
    </row>
    <row r="798" spans="1:26" x14ac:dyDescent="0.3">
      <c r="A798" t="s">
        <v>3185</v>
      </c>
      <c r="B798" t="s">
        <v>3186</v>
      </c>
      <c r="C798" t="s">
        <v>153</v>
      </c>
      <c r="D798" t="s">
        <v>3187</v>
      </c>
      <c r="E798" t="s">
        <v>155</v>
      </c>
      <c r="F798" t="s">
        <v>75</v>
      </c>
      <c r="G798" t="s">
        <v>3188</v>
      </c>
      <c r="H798" t="s">
        <v>47</v>
      </c>
      <c r="I798" t="s">
        <v>26</v>
      </c>
      <c r="J798" s="1">
        <v>45907</v>
      </c>
      <c r="K798" s="1">
        <v>46132</v>
      </c>
      <c r="L798" t="b">
        <f>COUNTIF(tbl_vendors[Vendor_ID],tbl_vendors[[#This Row],[Vendor_ID]])&gt;1</f>
        <v>0</v>
      </c>
      <c r="M798" t="b">
        <f>ISBLANK(tbl_vendors[[#This Row],[Vendor_ID]])</f>
        <v>0</v>
      </c>
      <c r="N798" t="b">
        <f>LEN(TRIM(tbl_vendors[[#This Row],[Vendor_Name]]))=0</f>
        <v>0</v>
      </c>
      <c r="O798" t="b">
        <f>LEN(TRIM(tbl_vendors[[#This Row],[Email]]))=0</f>
        <v>0</v>
      </c>
      <c r="P798" t="b">
        <f>OR(ISERROR(FIND("@",tbl_vendors[[#This Row],[Email]])),ISERROR(FIND(".",tbl_vendors[[#This Row],[Email]])))</f>
        <v>0</v>
      </c>
      <c r="Q798" t="b">
        <f>ISNA(MATCH(tbl_vendors[[#This Row],[Country]],tbl_country[country],0))</f>
        <v>0</v>
      </c>
      <c r="R798" t="b">
        <f>ISNA(MATCH(tbl_vendors[[#This Row],[Currency]],tbl_country[currency],0))</f>
        <v>0</v>
      </c>
      <c r="S798" t="b">
        <f>_xlfn.XLOOKUP(tbl_vendors[[#This Row],[Country]],tbl_country[country],tbl_country[currency],"NotFound")&lt;&gt;tbl_vendors[[#This Row],[Currency]]</f>
        <v>0</v>
      </c>
      <c r="T798" t="b">
        <f>ISNA(MATCH(tbl_vendors[[#This Row],[Payment_Terms]],tbl_payment_terms[Payment_Terms],0))</f>
        <v>0</v>
      </c>
      <c r="U798" t="b">
        <f>ISNA(MATCH(tbl_vendors[[#This Row],[Status]],tbl_status[valid_status]))</f>
        <v>0</v>
      </c>
      <c r="V798" t="b">
        <f ca="1">tbl_vendors[[#This Row],[Created_Date]]&gt;TODAY()</f>
        <v>0</v>
      </c>
      <c r="W798" t="b">
        <f>tbl_vendors[[#This Row],[Updated_Date]]&lt;tbl_vendors[[#This Row],[Created_Date]]</f>
        <v>0</v>
      </c>
      <c r="X798" t="b">
        <f>COUNTIF(tbl_vendors[Vendor_Name],tbl_vendors[[#This Row],[Vendor_Name]])&gt;1</f>
        <v>0</v>
      </c>
      <c r="Y798" s="14" cm="1">
        <f t="array" aca="1" ref="Y798" ca="1">IFERROR(SUM(L798:X798*1),4)</f>
        <v>0</v>
      </c>
      <c r="Z798" t="str">
        <f ca="1">IF(tbl_vendors[[#This Row],[error_count]]&gt;0,"FAIL","PASS")</f>
        <v>PASS</v>
      </c>
    </row>
    <row r="799" spans="1:26" x14ac:dyDescent="0.3">
      <c r="A799" t="s">
        <v>3189</v>
      </c>
      <c r="B799" t="s">
        <v>3190</v>
      </c>
      <c r="C799" t="s">
        <v>29</v>
      </c>
      <c r="D799" t="s">
        <v>3191</v>
      </c>
      <c r="E799" t="s">
        <v>31</v>
      </c>
      <c r="F799" t="s">
        <v>23</v>
      </c>
      <c r="G799" t="s">
        <v>3192</v>
      </c>
      <c r="H799" t="s">
        <v>47</v>
      </c>
      <c r="I799" t="s">
        <v>26</v>
      </c>
      <c r="J799" s="1">
        <v>44930</v>
      </c>
      <c r="K799" s="1">
        <v>45664</v>
      </c>
      <c r="L799" t="b">
        <f>COUNTIF(tbl_vendors[Vendor_ID],tbl_vendors[[#This Row],[Vendor_ID]])&gt;1</f>
        <v>0</v>
      </c>
      <c r="M799" t="b">
        <f>ISBLANK(tbl_vendors[[#This Row],[Vendor_ID]])</f>
        <v>0</v>
      </c>
      <c r="N799" t="b">
        <f>LEN(TRIM(tbl_vendors[[#This Row],[Vendor_Name]]))=0</f>
        <v>0</v>
      </c>
      <c r="O799" t="b">
        <f>LEN(TRIM(tbl_vendors[[#This Row],[Email]]))=0</f>
        <v>0</v>
      </c>
      <c r="P799" t="b">
        <f>OR(ISERROR(FIND("@",tbl_vendors[[#This Row],[Email]])),ISERROR(FIND(".",tbl_vendors[[#This Row],[Email]])))</f>
        <v>0</v>
      </c>
      <c r="Q799" t="b">
        <f>ISNA(MATCH(tbl_vendors[[#This Row],[Country]],tbl_country[country],0))</f>
        <v>0</v>
      </c>
      <c r="R799" t="b">
        <f>ISNA(MATCH(tbl_vendors[[#This Row],[Currency]],tbl_country[currency],0))</f>
        <v>0</v>
      </c>
      <c r="S799" t="b">
        <f>_xlfn.XLOOKUP(tbl_vendors[[#This Row],[Country]],tbl_country[country],tbl_country[currency],"NotFound")&lt;&gt;tbl_vendors[[#This Row],[Currency]]</f>
        <v>0</v>
      </c>
      <c r="T799" t="b">
        <f>ISNA(MATCH(tbl_vendors[[#This Row],[Payment_Terms]],tbl_payment_terms[Payment_Terms],0))</f>
        <v>0</v>
      </c>
      <c r="U799" t="b">
        <f>ISNA(MATCH(tbl_vendors[[#This Row],[Status]],tbl_status[valid_status]))</f>
        <v>0</v>
      </c>
      <c r="V799" t="b">
        <f ca="1">tbl_vendors[[#This Row],[Created_Date]]&gt;TODAY()</f>
        <v>0</v>
      </c>
      <c r="W799" t="b">
        <f>tbl_vendors[[#This Row],[Updated_Date]]&lt;tbl_vendors[[#This Row],[Created_Date]]</f>
        <v>0</v>
      </c>
      <c r="X799" t="b">
        <f>COUNTIF(tbl_vendors[Vendor_Name],tbl_vendors[[#This Row],[Vendor_Name]])&gt;1</f>
        <v>0</v>
      </c>
      <c r="Y799" s="14" cm="1">
        <f t="array" aca="1" ref="Y799" ca="1">IFERROR(SUM(L799:X799*1),4)</f>
        <v>0</v>
      </c>
      <c r="Z799" t="str">
        <f ca="1">IF(tbl_vendors[[#This Row],[error_count]]&gt;0,"FAIL","PASS")</f>
        <v>PASS</v>
      </c>
    </row>
    <row r="800" spans="1:26" x14ac:dyDescent="0.3">
      <c r="A800" t="s">
        <v>3193</v>
      </c>
      <c r="B800" t="s">
        <v>3194</v>
      </c>
      <c r="C800" t="s">
        <v>66</v>
      </c>
      <c r="D800" t="s">
        <v>3195</v>
      </c>
      <c r="E800" t="s">
        <v>67</v>
      </c>
      <c r="F800" t="s">
        <v>40</v>
      </c>
      <c r="G800" t="s">
        <v>3196</v>
      </c>
      <c r="H800" t="s">
        <v>69</v>
      </c>
      <c r="I800" t="s">
        <v>53</v>
      </c>
      <c r="J800" s="1">
        <v>44935</v>
      </c>
      <c r="K800" s="1">
        <v>45644</v>
      </c>
      <c r="L800" t="b">
        <f>COUNTIF(tbl_vendors[Vendor_ID],tbl_vendors[[#This Row],[Vendor_ID]])&gt;1</f>
        <v>0</v>
      </c>
      <c r="M800" t="b">
        <f>ISBLANK(tbl_vendors[[#This Row],[Vendor_ID]])</f>
        <v>0</v>
      </c>
      <c r="N800" t="b">
        <f>LEN(TRIM(tbl_vendors[[#This Row],[Vendor_Name]]))=0</f>
        <v>0</v>
      </c>
      <c r="O800" t="b">
        <f>LEN(TRIM(tbl_vendors[[#This Row],[Email]]))=0</f>
        <v>0</v>
      </c>
      <c r="P800" t="b">
        <f>OR(ISERROR(FIND("@",tbl_vendors[[#This Row],[Email]])),ISERROR(FIND(".",tbl_vendors[[#This Row],[Email]])))</f>
        <v>0</v>
      </c>
      <c r="Q800" t="b">
        <f>ISNA(MATCH(tbl_vendors[[#This Row],[Country]],tbl_country[country],0))</f>
        <v>0</v>
      </c>
      <c r="R800" t="b">
        <f>ISNA(MATCH(tbl_vendors[[#This Row],[Currency]],tbl_country[currency],0))</f>
        <v>0</v>
      </c>
      <c r="S800" t="b">
        <f>_xlfn.XLOOKUP(tbl_vendors[[#This Row],[Country]],tbl_country[country],tbl_country[currency],"NotFound")&lt;&gt;tbl_vendors[[#This Row],[Currency]]</f>
        <v>0</v>
      </c>
      <c r="T800" t="b">
        <f>ISNA(MATCH(tbl_vendors[[#This Row],[Payment_Terms]],tbl_payment_terms[Payment_Terms],0))</f>
        <v>0</v>
      </c>
      <c r="U800" t="b">
        <f>ISNA(MATCH(tbl_vendors[[#This Row],[Status]],tbl_status[valid_status]))</f>
        <v>1</v>
      </c>
      <c r="V800" t="b">
        <f ca="1">tbl_vendors[[#This Row],[Created_Date]]&gt;TODAY()</f>
        <v>0</v>
      </c>
      <c r="W800" t="b">
        <f>tbl_vendors[[#This Row],[Updated_Date]]&lt;tbl_vendors[[#This Row],[Created_Date]]</f>
        <v>0</v>
      </c>
      <c r="X800" t="b">
        <f>COUNTIF(tbl_vendors[Vendor_Name],tbl_vendors[[#This Row],[Vendor_Name]])&gt;1</f>
        <v>0</v>
      </c>
      <c r="Y800" s="14" cm="1">
        <f t="array" aca="1" ref="Y800" ca="1">IFERROR(SUM(L800:X800*1),4)</f>
        <v>1</v>
      </c>
      <c r="Z800" t="str">
        <f ca="1">IF(tbl_vendors[[#This Row],[error_count]]&gt;0,"FAIL","PASS")</f>
        <v>FAIL</v>
      </c>
    </row>
    <row r="801" spans="1:26" x14ac:dyDescent="0.3">
      <c r="A801" t="s">
        <v>3197</v>
      </c>
      <c r="B801" t="s">
        <v>3198</v>
      </c>
      <c r="C801" t="s">
        <v>29</v>
      </c>
      <c r="D801" t="s">
        <v>3199</v>
      </c>
      <c r="E801" t="s">
        <v>31</v>
      </c>
      <c r="F801" t="s">
        <v>75</v>
      </c>
      <c r="G801" t="s">
        <v>3200</v>
      </c>
      <c r="H801" t="s">
        <v>25</v>
      </c>
      <c r="I801" t="s">
        <v>19</v>
      </c>
      <c r="J801" s="1">
        <v>45438</v>
      </c>
      <c r="K801" s="1">
        <v>45802</v>
      </c>
      <c r="L801" t="b">
        <f>COUNTIF(tbl_vendors[Vendor_ID],tbl_vendors[[#This Row],[Vendor_ID]])&gt;1</f>
        <v>0</v>
      </c>
      <c r="M801" t="b">
        <f>ISBLANK(tbl_vendors[[#This Row],[Vendor_ID]])</f>
        <v>0</v>
      </c>
      <c r="N801" t="b">
        <f>LEN(TRIM(tbl_vendors[[#This Row],[Vendor_Name]]))=0</f>
        <v>0</v>
      </c>
      <c r="O801" t="b">
        <f>LEN(TRIM(tbl_vendors[[#This Row],[Email]]))=0</f>
        <v>0</v>
      </c>
      <c r="P801" t="b">
        <f>OR(ISERROR(FIND("@",tbl_vendors[[#This Row],[Email]])),ISERROR(FIND(".",tbl_vendors[[#This Row],[Email]])))</f>
        <v>0</v>
      </c>
      <c r="Q801" t="b">
        <f>ISNA(MATCH(tbl_vendors[[#This Row],[Country]],tbl_country[country],0))</f>
        <v>0</v>
      </c>
      <c r="R801" t="b">
        <f>ISNA(MATCH(tbl_vendors[[#This Row],[Currency]],tbl_country[currency],0))</f>
        <v>0</v>
      </c>
      <c r="S801" t="b">
        <f>_xlfn.XLOOKUP(tbl_vendors[[#This Row],[Country]],tbl_country[country],tbl_country[currency],"NotFound")&lt;&gt;tbl_vendors[[#This Row],[Currency]]</f>
        <v>0</v>
      </c>
      <c r="T801" t="b">
        <f>ISNA(MATCH(tbl_vendors[[#This Row],[Payment_Terms]],tbl_payment_terms[Payment_Terms],0))</f>
        <v>0</v>
      </c>
      <c r="U801" t="b">
        <f>ISNA(MATCH(tbl_vendors[[#This Row],[Status]],tbl_status[valid_status]))</f>
        <v>0</v>
      </c>
      <c r="V801" t="b">
        <f ca="1">tbl_vendors[[#This Row],[Created_Date]]&gt;TODAY()</f>
        <v>0</v>
      </c>
      <c r="W801" t="b">
        <f>tbl_vendors[[#This Row],[Updated_Date]]&lt;tbl_vendors[[#This Row],[Created_Date]]</f>
        <v>0</v>
      </c>
      <c r="X801" t="b">
        <f>COUNTIF(tbl_vendors[Vendor_Name],tbl_vendors[[#This Row],[Vendor_Name]])&gt;1</f>
        <v>0</v>
      </c>
      <c r="Y801" s="14" cm="1">
        <f t="array" aca="1" ref="Y801" ca="1">IFERROR(SUM(L801:X801*1),4)</f>
        <v>0</v>
      </c>
      <c r="Z801" t="str">
        <f ca="1">IF(tbl_vendors[[#This Row],[error_count]]&gt;0,"FAIL","PASS")</f>
        <v>PASS</v>
      </c>
    </row>
    <row r="802" spans="1:26" x14ac:dyDescent="0.3">
      <c r="A802" t="s">
        <v>3201</v>
      </c>
      <c r="B802" t="s">
        <v>3202</v>
      </c>
      <c r="C802" t="s">
        <v>37</v>
      </c>
      <c r="D802" t="s">
        <v>3203</v>
      </c>
      <c r="E802" t="s">
        <v>39</v>
      </c>
      <c r="F802" t="s">
        <v>40</v>
      </c>
      <c r="G802" t="s">
        <v>3204</v>
      </c>
      <c r="H802" t="s">
        <v>47</v>
      </c>
      <c r="I802" t="s">
        <v>53</v>
      </c>
      <c r="J802" s="1">
        <v>45169</v>
      </c>
      <c r="K802" s="1">
        <v>46080</v>
      </c>
      <c r="L802" t="b">
        <f>COUNTIF(tbl_vendors[Vendor_ID],tbl_vendors[[#This Row],[Vendor_ID]])&gt;1</f>
        <v>0</v>
      </c>
      <c r="M802" t="b">
        <f>ISBLANK(tbl_vendors[[#This Row],[Vendor_ID]])</f>
        <v>0</v>
      </c>
      <c r="N802" t="b">
        <f>LEN(TRIM(tbl_vendors[[#This Row],[Vendor_Name]]))=0</f>
        <v>0</v>
      </c>
      <c r="O802" t="b">
        <f>LEN(TRIM(tbl_vendors[[#This Row],[Email]]))=0</f>
        <v>0</v>
      </c>
      <c r="P802" t="b">
        <f>OR(ISERROR(FIND("@",tbl_vendors[[#This Row],[Email]])),ISERROR(FIND(".",tbl_vendors[[#This Row],[Email]])))</f>
        <v>0</v>
      </c>
      <c r="Q802" t="b">
        <f>ISNA(MATCH(tbl_vendors[[#This Row],[Country]],tbl_country[country],0))</f>
        <v>0</v>
      </c>
      <c r="R802" t="b">
        <f>ISNA(MATCH(tbl_vendors[[#This Row],[Currency]],tbl_country[currency],0))</f>
        <v>0</v>
      </c>
      <c r="S802" t="b">
        <f>_xlfn.XLOOKUP(tbl_vendors[[#This Row],[Country]],tbl_country[country],tbl_country[currency],"NotFound")&lt;&gt;tbl_vendors[[#This Row],[Currency]]</f>
        <v>0</v>
      </c>
      <c r="T802" t="b">
        <f>ISNA(MATCH(tbl_vendors[[#This Row],[Payment_Terms]],tbl_payment_terms[Payment_Terms],0))</f>
        <v>0</v>
      </c>
      <c r="U802" t="b">
        <f>ISNA(MATCH(tbl_vendors[[#This Row],[Status]],tbl_status[valid_status]))</f>
        <v>1</v>
      </c>
      <c r="V802" t="b">
        <f ca="1">tbl_vendors[[#This Row],[Created_Date]]&gt;TODAY()</f>
        <v>0</v>
      </c>
      <c r="W802" t="b">
        <f>tbl_vendors[[#This Row],[Updated_Date]]&lt;tbl_vendors[[#This Row],[Created_Date]]</f>
        <v>0</v>
      </c>
      <c r="X802" t="b">
        <f>COUNTIF(tbl_vendors[Vendor_Name],tbl_vendors[[#This Row],[Vendor_Name]])&gt;1</f>
        <v>0</v>
      </c>
      <c r="Y802" s="14" cm="1">
        <f t="array" aca="1" ref="Y802" ca="1">IFERROR(SUM(L802:X802*1),4)</f>
        <v>1</v>
      </c>
      <c r="Z802" t="str">
        <f ca="1">IF(tbl_vendors[[#This Row],[error_count]]&gt;0,"FAIL","PASS")</f>
        <v>FAIL</v>
      </c>
    </row>
    <row r="803" spans="1:26" x14ac:dyDescent="0.3">
      <c r="A803" t="s">
        <v>3205</v>
      </c>
      <c r="B803" t="s">
        <v>3206</v>
      </c>
      <c r="C803" t="s">
        <v>72</v>
      </c>
      <c r="D803" t="s">
        <v>3207</v>
      </c>
      <c r="E803" t="s">
        <v>74</v>
      </c>
      <c r="F803" t="s">
        <v>40</v>
      </c>
      <c r="G803" t="s">
        <v>3208</v>
      </c>
      <c r="H803" t="s">
        <v>47</v>
      </c>
      <c r="I803" t="s">
        <v>53</v>
      </c>
      <c r="J803" s="1">
        <v>45342</v>
      </c>
      <c r="K803" s="1">
        <v>46113</v>
      </c>
      <c r="L803" t="b">
        <f>COUNTIF(tbl_vendors[Vendor_ID],tbl_vendors[[#This Row],[Vendor_ID]])&gt;1</f>
        <v>0</v>
      </c>
      <c r="M803" t="b">
        <f>ISBLANK(tbl_vendors[[#This Row],[Vendor_ID]])</f>
        <v>0</v>
      </c>
      <c r="N803" t="b">
        <f>LEN(TRIM(tbl_vendors[[#This Row],[Vendor_Name]]))=0</f>
        <v>0</v>
      </c>
      <c r="O803" t="b">
        <f>LEN(TRIM(tbl_vendors[[#This Row],[Email]]))=0</f>
        <v>0</v>
      </c>
      <c r="P803" t="b">
        <f>OR(ISERROR(FIND("@",tbl_vendors[[#This Row],[Email]])),ISERROR(FIND(".",tbl_vendors[[#This Row],[Email]])))</f>
        <v>0</v>
      </c>
      <c r="Q803" t="b">
        <f>ISNA(MATCH(tbl_vendors[[#This Row],[Country]],tbl_country[country],0))</f>
        <v>0</v>
      </c>
      <c r="R803" t="b">
        <f>ISNA(MATCH(tbl_vendors[[#This Row],[Currency]],tbl_country[currency],0))</f>
        <v>1</v>
      </c>
      <c r="S803" t="b">
        <f>_xlfn.XLOOKUP(tbl_vendors[[#This Row],[Country]],tbl_country[country],tbl_country[currency],"NotFound")&lt;&gt;tbl_vendors[[#This Row],[Currency]]</f>
        <v>1</v>
      </c>
      <c r="T803" t="b">
        <f>ISNA(MATCH(tbl_vendors[[#This Row],[Payment_Terms]],tbl_payment_terms[Payment_Terms],0))</f>
        <v>0</v>
      </c>
      <c r="U803" t="b">
        <f>ISNA(MATCH(tbl_vendors[[#This Row],[Status]],tbl_status[valid_status]))</f>
        <v>1</v>
      </c>
      <c r="V803" t="b">
        <f ca="1">tbl_vendors[[#This Row],[Created_Date]]&gt;TODAY()</f>
        <v>0</v>
      </c>
      <c r="W803" t="b">
        <f>tbl_vendors[[#This Row],[Updated_Date]]&lt;tbl_vendors[[#This Row],[Created_Date]]</f>
        <v>0</v>
      </c>
      <c r="X803" t="b">
        <f>COUNTIF(tbl_vendors[Vendor_Name],tbl_vendors[[#This Row],[Vendor_Name]])&gt;1</f>
        <v>0</v>
      </c>
      <c r="Y803" s="14" cm="1">
        <f t="array" aca="1" ref="Y803" ca="1">IFERROR(SUM(L803:X803*1),4)</f>
        <v>3</v>
      </c>
      <c r="Z803" t="str">
        <f ca="1">IF(tbl_vendors[[#This Row],[error_count]]&gt;0,"FAIL","PASS")</f>
        <v>FAIL</v>
      </c>
    </row>
    <row r="804" spans="1:26" x14ac:dyDescent="0.3">
      <c r="A804" t="s">
        <v>3209</v>
      </c>
      <c r="B804" t="s">
        <v>3210</v>
      </c>
      <c r="C804" t="s">
        <v>13</v>
      </c>
      <c r="D804" t="s">
        <v>3211</v>
      </c>
      <c r="E804" t="s">
        <v>15</v>
      </c>
      <c r="F804" t="s">
        <v>75</v>
      </c>
      <c r="G804" t="s">
        <v>3212</v>
      </c>
      <c r="H804" t="s">
        <v>34</v>
      </c>
      <c r="I804" t="s">
        <v>19</v>
      </c>
      <c r="J804" s="1">
        <v>44463</v>
      </c>
      <c r="K804" s="1">
        <v>45324</v>
      </c>
      <c r="L804" t="b">
        <f>COUNTIF(tbl_vendors[Vendor_ID],tbl_vendors[[#This Row],[Vendor_ID]])&gt;1</f>
        <v>0</v>
      </c>
      <c r="M804" t="b">
        <f>ISBLANK(tbl_vendors[[#This Row],[Vendor_ID]])</f>
        <v>0</v>
      </c>
      <c r="N804" t="b">
        <f>LEN(TRIM(tbl_vendors[[#This Row],[Vendor_Name]]))=0</f>
        <v>0</v>
      </c>
      <c r="O804" t="b">
        <f>LEN(TRIM(tbl_vendors[[#This Row],[Email]]))=0</f>
        <v>0</v>
      </c>
      <c r="P804" t="b">
        <f>OR(ISERROR(FIND("@",tbl_vendors[[#This Row],[Email]])),ISERROR(FIND(".",tbl_vendors[[#This Row],[Email]])))</f>
        <v>0</v>
      </c>
      <c r="Q804" t="b">
        <f>ISNA(MATCH(tbl_vendors[[#This Row],[Country]],tbl_country[country],0))</f>
        <v>0</v>
      </c>
      <c r="R804" t="b">
        <f>ISNA(MATCH(tbl_vendors[[#This Row],[Currency]],tbl_country[currency],0))</f>
        <v>1</v>
      </c>
      <c r="S804" t="b">
        <f>_xlfn.XLOOKUP(tbl_vendors[[#This Row],[Country]],tbl_country[country],tbl_country[currency],"NotFound")&lt;&gt;tbl_vendors[[#This Row],[Currency]]</f>
        <v>1</v>
      </c>
      <c r="T804" t="b">
        <f>ISNA(MATCH(tbl_vendors[[#This Row],[Payment_Terms]],tbl_payment_terms[Payment_Terms],0))</f>
        <v>0</v>
      </c>
      <c r="U804" t="b">
        <f>ISNA(MATCH(tbl_vendors[[#This Row],[Status]],tbl_status[valid_status]))</f>
        <v>0</v>
      </c>
      <c r="V804" t="b">
        <f ca="1">tbl_vendors[[#This Row],[Created_Date]]&gt;TODAY()</f>
        <v>0</v>
      </c>
      <c r="W804" t="b">
        <f>tbl_vendors[[#This Row],[Updated_Date]]&lt;tbl_vendors[[#This Row],[Created_Date]]</f>
        <v>0</v>
      </c>
      <c r="X804" t="b">
        <f>COUNTIF(tbl_vendors[Vendor_Name],tbl_vendors[[#This Row],[Vendor_Name]])&gt;1</f>
        <v>0</v>
      </c>
      <c r="Y804" s="14" cm="1">
        <f t="array" aca="1" ref="Y804" ca="1">IFERROR(SUM(L804:X804*1),4)</f>
        <v>2</v>
      </c>
      <c r="Z804" t="str">
        <f ca="1">IF(tbl_vendors[[#This Row],[error_count]]&gt;0,"FAIL","PASS")</f>
        <v>FAIL</v>
      </c>
    </row>
    <row r="805" spans="1:26" x14ac:dyDescent="0.3">
      <c r="A805" t="s">
        <v>3213</v>
      </c>
      <c r="B805" t="s">
        <v>3214</v>
      </c>
      <c r="C805" t="s">
        <v>37</v>
      </c>
      <c r="D805" t="s">
        <v>3215</v>
      </c>
      <c r="E805" t="s">
        <v>39</v>
      </c>
      <c r="F805" t="s">
        <v>40</v>
      </c>
      <c r="G805" t="s">
        <v>3216</v>
      </c>
      <c r="H805" t="s">
        <v>52</v>
      </c>
      <c r="I805" t="s">
        <v>26</v>
      </c>
      <c r="J805" s="1">
        <v>45166</v>
      </c>
      <c r="K805" s="1">
        <v>45174</v>
      </c>
      <c r="L805" t="b">
        <f>COUNTIF(tbl_vendors[Vendor_ID],tbl_vendors[[#This Row],[Vendor_ID]])&gt;1</f>
        <v>0</v>
      </c>
      <c r="M805" t="b">
        <f>ISBLANK(tbl_vendors[[#This Row],[Vendor_ID]])</f>
        <v>0</v>
      </c>
      <c r="N805" t="b">
        <f>LEN(TRIM(tbl_vendors[[#This Row],[Vendor_Name]]))=0</f>
        <v>0</v>
      </c>
      <c r="O805" t="b">
        <f>LEN(TRIM(tbl_vendors[[#This Row],[Email]]))=0</f>
        <v>0</v>
      </c>
      <c r="P805" t="b">
        <f>OR(ISERROR(FIND("@",tbl_vendors[[#This Row],[Email]])),ISERROR(FIND(".",tbl_vendors[[#This Row],[Email]])))</f>
        <v>0</v>
      </c>
      <c r="Q805" t="b">
        <f>ISNA(MATCH(tbl_vendors[[#This Row],[Country]],tbl_country[country],0))</f>
        <v>0</v>
      </c>
      <c r="R805" t="b">
        <f>ISNA(MATCH(tbl_vendors[[#This Row],[Currency]],tbl_country[currency],0))</f>
        <v>0</v>
      </c>
      <c r="S805" t="b">
        <f>_xlfn.XLOOKUP(tbl_vendors[[#This Row],[Country]],tbl_country[country],tbl_country[currency],"NotFound")&lt;&gt;tbl_vendors[[#This Row],[Currency]]</f>
        <v>0</v>
      </c>
      <c r="T805" t="b">
        <f>ISNA(MATCH(tbl_vendors[[#This Row],[Payment_Terms]],tbl_payment_terms[Payment_Terms],0))</f>
        <v>0</v>
      </c>
      <c r="U805" t="b">
        <f>ISNA(MATCH(tbl_vendors[[#This Row],[Status]],tbl_status[valid_status]))</f>
        <v>0</v>
      </c>
      <c r="V805" t="b">
        <f ca="1">tbl_vendors[[#This Row],[Created_Date]]&gt;TODAY()</f>
        <v>0</v>
      </c>
      <c r="W805" t="b">
        <f>tbl_vendors[[#This Row],[Updated_Date]]&lt;tbl_vendors[[#This Row],[Created_Date]]</f>
        <v>0</v>
      </c>
      <c r="X805" t="b">
        <f>COUNTIF(tbl_vendors[Vendor_Name],tbl_vendors[[#This Row],[Vendor_Name]])&gt;1</f>
        <v>0</v>
      </c>
      <c r="Y805" s="14" cm="1">
        <f t="array" aca="1" ref="Y805" ca="1">IFERROR(SUM(L805:X805*1),4)</f>
        <v>0</v>
      </c>
      <c r="Z805" t="str">
        <f ca="1">IF(tbl_vendors[[#This Row],[error_count]]&gt;0,"FAIL","PASS")</f>
        <v>PASS</v>
      </c>
    </row>
    <row r="806" spans="1:26" x14ac:dyDescent="0.3">
      <c r="A806" t="s">
        <v>3217</v>
      </c>
      <c r="B806" t="s">
        <v>3218</v>
      </c>
      <c r="C806" t="s">
        <v>109</v>
      </c>
      <c r="D806" t="s">
        <v>3219</v>
      </c>
      <c r="E806" t="s">
        <v>39</v>
      </c>
      <c r="F806" t="s">
        <v>40</v>
      </c>
      <c r="G806" t="s">
        <v>3220</v>
      </c>
      <c r="H806" t="s">
        <v>52</v>
      </c>
      <c r="I806" t="s">
        <v>53</v>
      </c>
      <c r="J806" s="1">
        <v>45667</v>
      </c>
      <c r="K806" s="1">
        <v>45766</v>
      </c>
      <c r="L806" t="b">
        <f>COUNTIF(tbl_vendors[Vendor_ID],tbl_vendors[[#This Row],[Vendor_ID]])&gt;1</f>
        <v>0</v>
      </c>
      <c r="M806" t="b">
        <f>ISBLANK(tbl_vendors[[#This Row],[Vendor_ID]])</f>
        <v>0</v>
      </c>
      <c r="N806" t="b">
        <f>LEN(TRIM(tbl_vendors[[#This Row],[Vendor_Name]]))=0</f>
        <v>0</v>
      </c>
      <c r="O806" t="b">
        <f>LEN(TRIM(tbl_vendors[[#This Row],[Email]]))=0</f>
        <v>0</v>
      </c>
      <c r="P806" t="b">
        <f>OR(ISERROR(FIND("@",tbl_vendors[[#This Row],[Email]])),ISERROR(FIND(".",tbl_vendors[[#This Row],[Email]])))</f>
        <v>0</v>
      </c>
      <c r="Q806" t="b">
        <f>ISNA(MATCH(tbl_vendors[[#This Row],[Country]],tbl_country[country],0))</f>
        <v>0</v>
      </c>
      <c r="R806" t="b">
        <f>ISNA(MATCH(tbl_vendors[[#This Row],[Currency]],tbl_country[currency],0))</f>
        <v>0</v>
      </c>
      <c r="S806" t="b">
        <f>_xlfn.XLOOKUP(tbl_vendors[[#This Row],[Country]],tbl_country[country],tbl_country[currency],"NotFound")&lt;&gt;tbl_vendors[[#This Row],[Currency]]</f>
        <v>1</v>
      </c>
      <c r="T806" t="b">
        <f>ISNA(MATCH(tbl_vendors[[#This Row],[Payment_Terms]],tbl_payment_terms[Payment_Terms],0))</f>
        <v>0</v>
      </c>
      <c r="U806" t="b">
        <f>ISNA(MATCH(tbl_vendors[[#This Row],[Status]],tbl_status[valid_status]))</f>
        <v>1</v>
      </c>
      <c r="V806" t="b">
        <f ca="1">tbl_vendors[[#This Row],[Created_Date]]&gt;TODAY()</f>
        <v>0</v>
      </c>
      <c r="W806" t="b">
        <f>tbl_vendors[[#This Row],[Updated_Date]]&lt;tbl_vendors[[#This Row],[Created_Date]]</f>
        <v>0</v>
      </c>
      <c r="X806" t="b">
        <f>COUNTIF(tbl_vendors[Vendor_Name],tbl_vendors[[#This Row],[Vendor_Name]])&gt;1</f>
        <v>0</v>
      </c>
      <c r="Y806" s="14" cm="1">
        <f t="array" aca="1" ref="Y806" ca="1">IFERROR(SUM(L806:X806*1),4)</f>
        <v>2</v>
      </c>
      <c r="Z806" t="str">
        <f ca="1">IF(tbl_vendors[[#This Row],[error_count]]&gt;0,"FAIL","PASS")</f>
        <v>FAIL</v>
      </c>
    </row>
    <row r="807" spans="1:26" x14ac:dyDescent="0.3">
      <c r="A807" t="s">
        <v>3221</v>
      </c>
      <c r="B807" t="s">
        <v>3222</v>
      </c>
      <c r="C807" t="s">
        <v>109</v>
      </c>
      <c r="D807" t="s">
        <v>3223</v>
      </c>
      <c r="E807" t="s">
        <v>39</v>
      </c>
      <c r="F807" t="s">
        <v>40</v>
      </c>
      <c r="G807" t="s">
        <v>3224</v>
      </c>
      <c r="H807" t="s">
        <v>34</v>
      </c>
      <c r="I807" t="s">
        <v>19</v>
      </c>
      <c r="J807" s="1">
        <v>44751</v>
      </c>
      <c r="K807" s="1">
        <v>45999</v>
      </c>
      <c r="L807" t="b">
        <f>COUNTIF(tbl_vendors[Vendor_ID],tbl_vendors[[#This Row],[Vendor_ID]])&gt;1</f>
        <v>0</v>
      </c>
      <c r="M807" t="b">
        <f>ISBLANK(tbl_vendors[[#This Row],[Vendor_ID]])</f>
        <v>0</v>
      </c>
      <c r="N807" t="b">
        <f>LEN(TRIM(tbl_vendors[[#This Row],[Vendor_Name]]))=0</f>
        <v>0</v>
      </c>
      <c r="O807" t="b">
        <f>LEN(TRIM(tbl_vendors[[#This Row],[Email]]))=0</f>
        <v>0</v>
      </c>
      <c r="P807" t="b">
        <f>OR(ISERROR(FIND("@",tbl_vendors[[#This Row],[Email]])),ISERROR(FIND(".",tbl_vendors[[#This Row],[Email]])))</f>
        <v>0</v>
      </c>
      <c r="Q807" t="b">
        <f>ISNA(MATCH(tbl_vendors[[#This Row],[Country]],tbl_country[country],0))</f>
        <v>0</v>
      </c>
      <c r="R807" t="b">
        <f>ISNA(MATCH(tbl_vendors[[#This Row],[Currency]],tbl_country[currency],0))</f>
        <v>0</v>
      </c>
      <c r="S807" t="b">
        <f>_xlfn.XLOOKUP(tbl_vendors[[#This Row],[Country]],tbl_country[country],tbl_country[currency],"NotFound")&lt;&gt;tbl_vendors[[#This Row],[Currency]]</f>
        <v>1</v>
      </c>
      <c r="T807" t="b">
        <f>ISNA(MATCH(tbl_vendors[[#This Row],[Payment_Terms]],tbl_payment_terms[Payment_Terms],0))</f>
        <v>0</v>
      </c>
      <c r="U807" t="b">
        <f>ISNA(MATCH(tbl_vendors[[#This Row],[Status]],tbl_status[valid_status]))</f>
        <v>0</v>
      </c>
      <c r="V807" t="b">
        <f ca="1">tbl_vendors[[#This Row],[Created_Date]]&gt;TODAY()</f>
        <v>0</v>
      </c>
      <c r="W807" t="b">
        <f>tbl_vendors[[#This Row],[Updated_Date]]&lt;tbl_vendors[[#This Row],[Created_Date]]</f>
        <v>0</v>
      </c>
      <c r="X807" t="b">
        <f>COUNTIF(tbl_vendors[Vendor_Name],tbl_vendors[[#This Row],[Vendor_Name]])&gt;1</f>
        <v>0</v>
      </c>
      <c r="Y807" s="14" cm="1">
        <f t="array" aca="1" ref="Y807" ca="1">IFERROR(SUM(L807:X807*1),4)</f>
        <v>1</v>
      </c>
      <c r="Z807" t="str">
        <f ca="1">IF(tbl_vendors[[#This Row],[error_count]]&gt;0,"FAIL","PASS")</f>
        <v>FAIL</v>
      </c>
    </row>
    <row r="808" spans="1:26" x14ac:dyDescent="0.3">
      <c r="A808" t="s">
        <v>3225</v>
      </c>
      <c r="B808" t="s">
        <v>3226</v>
      </c>
      <c r="C808" t="s">
        <v>13</v>
      </c>
      <c r="D808" t="s">
        <v>3227</v>
      </c>
      <c r="E808" t="s">
        <v>15</v>
      </c>
      <c r="F808" t="s">
        <v>75</v>
      </c>
      <c r="G808" t="s">
        <v>3228</v>
      </c>
      <c r="H808" t="s">
        <v>34</v>
      </c>
      <c r="I808" t="s">
        <v>19</v>
      </c>
      <c r="J808" s="1">
        <v>45781</v>
      </c>
      <c r="K808" s="1">
        <v>45805</v>
      </c>
      <c r="L808" t="b">
        <f>COUNTIF(tbl_vendors[Vendor_ID],tbl_vendors[[#This Row],[Vendor_ID]])&gt;1</f>
        <v>0</v>
      </c>
      <c r="M808" t="b">
        <f>ISBLANK(tbl_vendors[[#This Row],[Vendor_ID]])</f>
        <v>0</v>
      </c>
      <c r="N808" t="b">
        <f>LEN(TRIM(tbl_vendors[[#This Row],[Vendor_Name]]))=0</f>
        <v>0</v>
      </c>
      <c r="O808" t="b">
        <f>LEN(TRIM(tbl_vendors[[#This Row],[Email]]))=0</f>
        <v>0</v>
      </c>
      <c r="P808" t="b">
        <f>OR(ISERROR(FIND("@",tbl_vendors[[#This Row],[Email]])),ISERROR(FIND(".",tbl_vendors[[#This Row],[Email]])))</f>
        <v>0</v>
      </c>
      <c r="Q808" t="b">
        <f>ISNA(MATCH(tbl_vendors[[#This Row],[Country]],tbl_country[country],0))</f>
        <v>0</v>
      </c>
      <c r="R808" t="b">
        <f>ISNA(MATCH(tbl_vendors[[#This Row],[Currency]],tbl_country[currency],0))</f>
        <v>1</v>
      </c>
      <c r="S808" t="b">
        <f>_xlfn.XLOOKUP(tbl_vendors[[#This Row],[Country]],tbl_country[country],tbl_country[currency],"NotFound")&lt;&gt;tbl_vendors[[#This Row],[Currency]]</f>
        <v>1</v>
      </c>
      <c r="T808" t="b">
        <f>ISNA(MATCH(tbl_vendors[[#This Row],[Payment_Terms]],tbl_payment_terms[Payment_Terms],0))</f>
        <v>0</v>
      </c>
      <c r="U808" t="b">
        <f>ISNA(MATCH(tbl_vendors[[#This Row],[Status]],tbl_status[valid_status]))</f>
        <v>0</v>
      </c>
      <c r="V808" t="b">
        <f ca="1">tbl_vendors[[#This Row],[Created_Date]]&gt;TODAY()</f>
        <v>0</v>
      </c>
      <c r="W808" t="b">
        <f>tbl_vendors[[#This Row],[Updated_Date]]&lt;tbl_vendors[[#This Row],[Created_Date]]</f>
        <v>0</v>
      </c>
      <c r="X808" t="b">
        <f>COUNTIF(tbl_vendors[Vendor_Name],tbl_vendors[[#This Row],[Vendor_Name]])&gt;1</f>
        <v>1</v>
      </c>
      <c r="Y808" s="14" cm="1">
        <f t="array" aca="1" ref="Y808" ca="1">IFERROR(SUM(L808:X808*1),4)</f>
        <v>3</v>
      </c>
      <c r="Z808" t="str">
        <f ca="1">IF(tbl_vendors[[#This Row],[error_count]]&gt;0,"FAIL","PASS")</f>
        <v>FAIL</v>
      </c>
    </row>
    <row r="809" spans="1:26" x14ac:dyDescent="0.3">
      <c r="A809" t="s">
        <v>3229</v>
      </c>
      <c r="B809" t="s">
        <v>3230</v>
      </c>
      <c r="C809" t="s">
        <v>72</v>
      </c>
      <c r="D809" t="s">
        <v>3231</v>
      </c>
      <c r="E809" t="s">
        <v>74</v>
      </c>
      <c r="F809" t="s">
        <v>75</v>
      </c>
      <c r="G809" t="s">
        <v>3232</v>
      </c>
      <c r="H809" t="s">
        <v>25</v>
      </c>
      <c r="I809" t="s">
        <v>53</v>
      </c>
      <c r="J809" s="1">
        <v>44488</v>
      </c>
      <c r="K809" s="1">
        <v>45350</v>
      </c>
      <c r="L809" t="b">
        <f>COUNTIF(tbl_vendors[Vendor_ID],tbl_vendors[[#This Row],[Vendor_ID]])&gt;1</f>
        <v>0</v>
      </c>
      <c r="M809" t="b">
        <f>ISBLANK(tbl_vendors[[#This Row],[Vendor_ID]])</f>
        <v>0</v>
      </c>
      <c r="N809" t="b">
        <f>LEN(TRIM(tbl_vendors[[#This Row],[Vendor_Name]]))=0</f>
        <v>0</v>
      </c>
      <c r="O809" t="b">
        <f>LEN(TRIM(tbl_vendors[[#This Row],[Email]]))=0</f>
        <v>0</v>
      </c>
      <c r="P809" t="b">
        <f>OR(ISERROR(FIND("@",tbl_vendors[[#This Row],[Email]])),ISERROR(FIND(".",tbl_vendors[[#This Row],[Email]])))</f>
        <v>0</v>
      </c>
      <c r="Q809" t="b">
        <f>ISNA(MATCH(tbl_vendors[[#This Row],[Country]],tbl_country[country],0))</f>
        <v>0</v>
      </c>
      <c r="R809" t="b">
        <f>ISNA(MATCH(tbl_vendors[[#This Row],[Currency]],tbl_country[currency],0))</f>
        <v>1</v>
      </c>
      <c r="S809" t="b">
        <f>_xlfn.XLOOKUP(tbl_vendors[[#This Row],[Country]],tbl_country[country],tbl_country[currency],"NotFound")&lt;&gt;tbl_vendors[[#This Row],[Currency]]</f>
        <v>1</v>
      </c>
      <c r="T809" t="b">
        <f>ISNA(MATCH(tbl_vendors[[#This Row],[Payment_Terms]],tbl_payment_terms[Payment_Terms],0))</f>
        <v>0</v>
      </c>
      <c r="U809" t="b">
        <f>ISNA(MATCH(tbl_vendors[[#This Row],[Status]],tbl_status[valid_status]))</f>
        <v>1</v>
      </c>
      <c r="V809" t="b">
        <f ca="1">tbl_vendors[[#This Row],[Created_Date]]&gt;TODAY()</f>
        <v>0</v>
      </c>
      <c r="W809" t="b">
        <f>tbl_vendors[[#This Row],[Updated_Date]]&lt;tbl_vendors[[#This Row],[Created_Date]]</f>
        <v>0</v>
      </c>
      <c r="X809" t="b">
        <f>COUNTIF(tbl_vendors[Vendor_Name],tbl_vendors[[#This Row],[Vendor_Name]])&gt;1</f>
        <v>0</v>
      </c>
      <c r="Y809" s="14" cm="1">
        <f t="array" aca="1" ref="Y809" ca="1">IFERROR(SUM(L809:X809*1),4)</f>
        <v>3</v>
      </c>
      <c r="Z809" t="str">
        <f ca="1">IF(tbl_vendors[[#This Row],[error_count]]&gt;0,"FAIL","PASS")</f>
        <v>FAIL</v>
      </c>
    </row>
    <row r="810" spans="1:26" x14ac:dyDescent="0.3">
      <c r="A810" t="s">
        <v>3233</v>
      </c>
      <c r="B810" t="s">
        <v>3234</v>
      </c>
      <c r="C810" t="s">
        <v>37</v>
      </c>
      <c r="D810" t="s">
        <v>3235</v>
      </c>
      <c r="E810" t="s">
        <v>39</v>
      </c>
      <c r="F810" t="s">
        <v>16</v>
      </c>
      <c r="G810" t="s">
        <v>3236</v>
      </c>
      <c r="H810" t="s">
        <v>34</v>
      </c>
      <c r="I810" t="s">
        <v>26</v>
      </c>
      <c r="J810" s="1">
        <v>46137</v>
      </c>
      <c r="K810" s="1">
        <v>46197</v>
      </c>
      <c r="L810" t="b">
        <f>COUNTIF(tbl_vendors[Vendor_ID],tbl_vendors[[#This Row],[Vendor_ID]])&gt;1</f>
        <v>0</v>
      </c>
      <c r="M810" t="b">
        <f>ISBLANK(tbl_vendors[[#This Row],[Vendor_ID]])</f>
        <v>0</v>
      </c>
      <c r="N810" t="b">
        <f>LEN(TRIM(tbl_vendors[[#This Row],[Vendor_Name]]))=0</f>
        <v>0</v>
      </c>
      <c r="O810" t="b">
        <f>LEN(TRIM(tbl_vendors[[#This Row],[Email]]))=0</f>
        <v>0</v>
      </c>
      <c r="P810" t="b">
        <f>OR(ISERROR(FIND("@",tbl_vendors[[#This Row],[Email]])),ISERROR(FIND(".",tbl_vendors[[#This Row],[Email]])))</f>
        <v>0</v>
      </c>
      <c r="Q810" t="b">
        <f>ISNA(MATCH(tbl_vendors[[#This Row],[Country]],tbl_country[country],0))</f>
        <v>0</v>
      </c>
      <c r="R810" t="b">
        <f>ISNA(MATCH(tbl_vendors[[#This Row],[Currency]],tbl_country[currency],0))</f>
        <v>0</v>
      </c>
      <c r="S810" t="b">
        <f>_xlfn.XLOOKUP(tbl_vendors[[#This Row],[Country]],tbl_country[country],tbl_country[currency],"NotFound")&lt;&gt;tbl_vendors[[#This Row],[Currency]]</f>
        <v>0</v>
      </c>
      <c r="T810" t="b">
        <f>ISNA(MATCH(tbl_vendors[[#This Row],[Payment_Terms]],tbl_payment_terms[Payment_Terms],0))</f>
        <v>0</v>
      </c>
      <c r="U810" t="b">
        <f>ISNA(MATCH(tbl_vendors[[#This Row],[Status]],tbl_status[valid_status]))</f>
        <v>0</v>
      </c>
      <c r="V810" t="b">
        <f ca="1">tbl_vendors[[#This Row],[Created_Date]]&gt;TODAY()</f>
        <v>0</v>
      </c>
      <c r="W810" t="b">
        <f>tbl_vendors[[#This Row],[Updated_Date]]&lt;tbl_vendors[[#This Row],[Created_Date]]</f>
        <v>0</v>
      </c>
      <c r="X810" t="b">
        <f>COUNTIF(tbl_vendors[Vendor_Name],tbl_vendors[[#This Row],[Vendor_Name]])&gt;1</f>
        <v>0</v>
      </c>
      <c r="Y810" s="14" cm="1">
        <f t="array" aca="1" ref="Y810" ca="1">IFERROR(SUM(L810:X810*1),4)</f>
        <v>0</v>
      </c>
      <c r="Z810" t="str">
        <f ca="1">IF(tbl_vendors[[#This Row],[error_count]]&gt;0,"FAIL","PASS")</f>
        <v>PASS</v>
      </c>
    </row>
    <row r="811" spans="1:26" x14ac:dyDescent="0.3">
      <c r="A811" t="s">
        <v>3237</v>
      </c>
      <c r="B811" t="s">
        <v>3238</v>
      </c>
      <c r="C811" t="s">
        <v>66</v>
      </c>
      <c r="D811" t="s">
        <v>3239</v>
      </c>
      <c r="E811" t="s">
        <v>67</v>
      </c>
      <c r="F811" t="s">
        <v>16</v>
      </c>
      <c r="G811" t="s">
        <v>3240</v>
      </c>
      <c r="H811" t="s">
        <v>25</v>
      </c>
      <c r="I811" t="s">
        <v>19</v>
      </c>
      <c r="J811" s="1">
        <v>44818</v>
      </c>
      <c r="K811" s="1">
        <v>45726</v>
      </c>
      <c r="L811" t="b">
        <f>COUNTIF(tbl_vendors[Vendor_ID],tbl_vendors[[#This Row],[Vendor_ID]])&gt;1</f>
        <v>0</v>
      </c>
      <c r="M811" t="b">
        <f>ISBLANK(tbl_vendors[[#This Row],[Vendor_ID]])</f>
        <v>0</v>
      </c>
      <c r="N811" t="b">
        <f>LEN(TRIM(tbl_vendors[[#This Row],[Vendor_Name]]))=0</f>
        <v>0</v>
      </c>
      <c r="O811" t="b">
        <f>LEN(TRIM(tbl_vendors[[#This Row],[Email]]))=0</f>
        <v>0</v>
      </c>
      <c r="P811" t="b">
        <f>OR(ISERROR(FIND("@",tbl_vendors[[#This Row],[Email]])),ISERROR(FIND(".",tbl_vendors[[#This Row],[Email]])))</f>
        <v>0</v>
      </c>
      <c r="Q811" t="b">
        <f>ISNA(MATCH(tbl_vendors[[#This Row],[Country]],tbl_country[country],0))</f>
        <v>0</v>
      </c>
      <c r="R811" t="b">
        <f>ISNA(MATCH(tbl_vendors[[#This Row],[Currency]],tbl_country[currency],0))</f>
        <v>0</v>
      </c>
      <c r="S811" t="b">
        <f>_xlfn.XLOOKUP(tbl_vendors[[#This Row],[Country]],tbl_country[country],tbl_country[currency],"NotFound")&lt;&gt;tbl_vendors[[#This Row],[Currency]]</f>
        <v>0</v>
      </c>
      <c r="T811" t="b">
        <f>ISNA(MATCH(tbl_vendors[[#This Row],[Payment_Terms]],tbl_payment_terms[Payment_Terms],0))</f>
        <v>0</v>
      </c>
      <c r="U811" t="b">
        <f>ISNA(MATCH(tbl_vendors[[#This Row],[Status]],tbl_status[valid_status]))</f>
        <v>0</v>
      </c>
      <c r="V811" t="b">
        <f ca="1">tbl_vendors[[#This Row],[Created_Date]]&gt;TODAY()</f>
        <v>0</v>
      </c>
      <c r="W811" t="b">
        <f>tbl_vendors[[#This Row],[Updated_Date]]&lt;tbl_vendors[[#This Row],[Created_Date]]</f>
        <v>0</v>
      </c>
      <c r="X811" t="b">
        <f>COUNTIF(tbl_vendors[Vendor_Name],tbl_vendors[[#This Row],[Vendor_Name]])&gt;1</f>
        <v>0</v>
      </c>
      <c r="Y811" s="14" cm="1">
        <f t="array" aca="1" ref="Y811" ca="1">IFERROR(SUM(L811:X811*1),4)</f>
        <v>0</v>
      </c>
      <c r="Z811" t="str">
        <f ca="1">IF(tbl_vendors[[#This Row],[error_count]]&gt;0,"FAIL","PASS")</f>
        <v>PASS</v>
      </c>
    </row>
    <row r="812" spans="1:26" x14ac:dyDescent="0.3">
      <c r="A812" t="s">
        <v>3241</v>
      </c>
      <c r="B812" t="s">
        <v>3242</v>
      </c>
      <c r="C812" t="s">
        <v>109</v>
      </c>
      <c r="D812" t="s">
        <v>3243</v>
      </c>
      <c r="E812" t="s">
        <v>39</v>
      </c>
      <c r="F812" t="s">
        <v>40</v>
      </c>
      <c r="G812" t="s">
        <v>3244</v>
      </c>
      <c r="H812" t="s">
        <v>47</v>
      </c>
      <c r="I812" t="s">
        <v>26</v>
      </c>
      <c r="J812" s="1">
        <v>44724</v>
      </c>
      <c r="K812" s="1">
        <v>45539</v>
      </c>
      <c r="L812" t="b">
        <f>COUNTIF(tbl_vendors[Vendor_ID],tbl_vendors[[#This Row],[Vendor_ID]])&gt;1</f>
        <v>0</v>
      </c>
      <c r="M812" t="b">
        <f>ISBLANK(tbl_vendors[[#This Row],[Vendor_ID]])</f>
        <v>0</v>
      </c>
      <c r="N812" t="b">
        <f>LEN(TRIM(tbl_vendors[[#This Row],[Vendor_Name]]))=0</f>
        <v>0</v>
      </c>
      <c r="O812" t="b">
        <f>LEN(TRIM(tbl_vendors[[#This Row],[Email]]))=0</f>
        <v>0</v>
      </c>
      <c r="P812" t="b">
        <f>OR(ISERROR(FIND("@",tbl_vendors[[#This Row],[Email]])),ISERROR(FIND(".",tbl_vendors[[#This Row],[Email]])))</f>
        <v>0</v>
      </c>
      <c r="Q812" t="b">
        <f>ISNA(MATCH(tbl_vendors[[#This Row],[Country]],tbl_country[country],0))</f>
        <v>0</v>
      </c>
      <c r="R812" t="b">
        <f>ISNA(MATCH(tbl_vendors[[#This Row],[Currency]],tbl_country[currency],0))</f>
        <v>0</v>
      </c>
      <c r="S812" t="b">
        <f>_xlfn.XLOOKUP(tbl_vendors[[#This Row],[Country]],tbl_country[country],tbl_country[currency],"NotFound")&lt;&gt;tbl_vendors[[#This Row],[Currency]]</f>
        <v>1</v>
      </c>
      <c r="T812" t="b">
        <f>ISNA(MATCH(tbl_vendors[[#This Row],[Payment_Terms]],tbl_payment_terms[Payment_Terms],0))</f>
        <v>0</v>
      </c>
      <c r="U812" t="b">
        <f>ISNA(MATCH(tbl_vendors[[#This Row],[Status]],tbl_status[valid_status]))</f>
        <v>0</v>
      </c>
      <c r="V812" t="b">
        <f ca="1">tbl_vendors[[#This Row],[Created_Date]]&gt;TODAY()</f>
        <v>0</v>
      </c>
      <c r="W812" t="b">
        <f>tbl_vendors[[#This Row],[Updated_Date]]&lt;tbl_vendors[[#This Row],[Created_Date]]</f>
        <v>0</v>
      </c>
      <c r="X812" t="b">
        <f>COUNTIF(tbl_vendors[Vendor_Name],tbl_vendors[[#This Row],[Vendor_Name]])&gt;1</f>
        <v>0</v>
      </c>
      <c r="Y812" s="14" cm="1">
        <f t="array" aca="1" ref="Y812" ca="1">IFERROR(SUM(L812:X812*1),4)</f>
        <v>1</v>
      </c>
      <c r="Z812" t="str">
        <f ca="1">IF(tbl_vendors[[#This Row],[error_count]]&gt;0,"FAIL","PASS")</f>
        <v>FAIL</v>
      </c>
    </row>
    <row r="813" spans="1:26" x14ac:dyDescent="0.3">
      <c r="A813" t="s">
        <v>3245</v>
      </c>
      <c r="B813" t="s">
        <v>3246</v>
      </c>
      <c r="C813" t="s">
        <v>56</v>
      </c>
      <c r="D813" t="s">
        <v>3247</v>
      </c>
      <c r="E813" t="s">
        <v>58</v>
      </c>
      <c r="F813" t="s">
        <v>75</v>
      </c>
      <c r="G813" t="s">
        <v>3248</v>
      </c>
      <c r="H813" t="s">
        <v>25</v>
      </c>
      <c r="I813" t="s">
        <v>26</v>
      </c>
      <c r="J813" s="1">
        <v>44829</v>
      </c>
      <c r="K813" s="1">
        <v>45282</v>
      </c>
      <c r="L813" t="b">
        <f>COUNTIF(tbl_vendors[Vendor_ID],tbl_vendors[[#This Row],[Vendor_ID]])&gt;1</f>
        <v>0</v>
      </c>
      <c r="M813" t="b">
        <f>ISBLANK(tbl_vendors[[#This Row],[Vendor_ID]])</f>
        <v>0</v>
      </c>
      <c r="N813" t="b">
        <f>LEN(TRIM(tbl_vendors[[#This Row],[Vendor_Name]]))=0</f>
        <v>0</v>
      </c>
      <c r="O813" t="b">
        <f>LEN(TRIM(tbl_vendors[[#This Row],[Email]]))=0</f>
        <v>0</v>
      </c>
      <c r="P813" t="b">
        <f>OR(ISERROR(FIND("@",tbl_vendors[[#This Row],[Email]])),ISERROR(FIND(".",tbl_vendors[[#This Row],[Email]])))</f>
        <v>0</v>
      </c>
      <c r="Q813" t="b">
        <f>ISNA(MATCH(tbl_vendors[[#This Row],[Country]],tbl_country[country],0))</f>
        <v>0</v>
      </c>
      <c r="R813" t="b">
        <f>ISNA(MATCH(tbl_vendors[[#This Row],[Currency]],tbl_country[currency],0))</f>
        <v>0</v>
      </c>
      <c r="S813" t="b">
        <f>_xlfn.XLOOKUP(tbl_vendors[[#This Row],[Country]],tbl_country[country],tbl_country[currency],"NotFound")&lt;&gt;tbl_vendors[[#This Row],[Currency]]</f>
        <v>0</v>
      </c>
      <c r="T813" t="b">
        <f>ISNA(MATCH(tbl_vendors[[#This Row],[Payment_Terms]],tbl_payment_terms[Payment_Terms],0))</f>
        <v>0</v>
      </c>
      <c r="U813" t="b">
        <f>ISNA(MATCH(tbl_vendors[[#This Row],[Status]],tbl_status[valid_status]))</f>
        <v>0</v>
      </c>
      <c r="V813" t="b">
        <f ca="1">tbl_vendors[[#This Row],[Created_Date]]&gt;TODAY()</f>
        <v>0</v>
      </c>
      <c r="W813" t="b">
        <f>tbl_vendors[[#This Row],[Updated_Date]]&lt;tbl_vendors[[#This Row],[Created_Date]]</f>
        <v>0</v>
      </c>
      <c r="X813" t="b">
        <f>COUNTIF(tbl_vendors[Vendor_Name],tbl_vendors[[#This Row],[Vendor_Name]])&gt;1</f>
        <v>0</v>
      </c>
      <c r="Y813" s="14" cm="1">
        <f t="array" aca="1" ref="Y813" ca="1">IFERROR(SUM(L813:X813*1),4)</f>
        <v>0</v>
      </c>
      <c r="Z813" t="str">
        <f ca="1">IF(tbl_vendors[[#This Row],[error_count]]&gt;0,"FAIL","PASS")</f>
        <v>PASS</v>
      </c>
    </row>
    <row r="814" spans="1:26" x14ac:dyDescent="0.3">
      <c r="A814" t="s">
        <v>3249</v>
      </c>
      <c r="B814" t="s">
        <v>3250</v>
      </c>
      <c r="C814" t="s">
        <v>66</v>
      </c>
      <c r="D814" t="s">
        <v>3251</v>
      </c>
      <c r="E814" t="s">
        <v>67</v>
      </c>
      <c r="F814" t="s">
        <v>16</v>
      </c>
      <c r="G814" t="s">
        <v>3252</v>
      </c>
      <c r="H814" t="s">
        <v>42</v>
      </c>
      <c r="I814" t="s">
        <v>53</v>
      </c>
      <c r="J814" s="1">
        <v>46050</v>
      </c>
      <c r="K814" s="1">
        <v>46116</v>
      </c>
      <c r="L814" t="b">
        <f>COUNTIF(tbl_vendors[Vendor_ID],tbl_vendors[[#This Row],[Vendor_ID]])&gt;1</f>
        <v>0</v>
      </c>
      <c r="M814" t="b">
        <f>ISBLANK(tbl_vendors[[#This Row],[Vendor_ID]])</f>
        <v>0</v>
      </c>
      <c r="N814" t="b">
        <f>LEN(TRIM(tbl_vendors[[#This Row],[Vendor_Name]]))=0</f>
        <v>0</v>
      </c>
      <c r="O814" t="b">
        <f>LEN(TRIM(tbl_vendors[[#This Row],[Email]]))=0</f>
        <v>0</v>
      </c>
      <c r="P814" t="b">
        <f>OR(ISERROR(FIND("@",tbl_vendors[[#This Row],[Email]])),ISERROR(FIND(".",tbl_vendors[[#This Row],[Email]])))</f>
        <v>0</v>
      </c>
      <c r="Q814" t="b">
        <f>ISNA(MATCH(tbl_vendors[[#This Row],[Country]],tbl_country[country],0))</f>
        <v>0</v>
      </c>
      <c r="R814" t="b">
        <f>ISNA(MATCH(tbl_vendors[[#This Row],[Currency]],tbl_country[currency],0))</f>
        <v>0</v>
      </c>
      <c r="S814" t="b">
        <f>_xlfn.XLOOKUP(tbl_vendors[[#This Row],[Country]],tbl_country[country],tbl_country[currency],"NotFound")&lt;&gt;tbl_vendors[[#This Row],[Currency]]</f>
        <v>0</v>
      </c>
      <c r="T814" t="b">
        <f>ISNA(MATCH(tbl_vendors[[#This Row],[Payment_Terms]],tbl_payment_terms[Payment_Terms],0))</f>
        <v>0</v>
      </c>
      <c r="U814" t="b">
        <f>ISNA(MATCH(tbl_vendors[[#This Row],[Status]],tbl_status[valid_status]))</f>
        <v>1</v>
      </c>
      <c r="V814" t="b">
        <f ca="1">tbl_vendors[[#This Row],[Created_Date]]&gt;TODAY()</f>
        <v>0</v>
      </c>
      <c r="W814" t="b">
        <f>tbl_vendors[[#This Row],[Updated_Date]]&lt;tbl_vendors[[#This Row],[Created_Date]]</f>
        <v>0</v>
      </c>
      <c r="X814" t="b">
        <f>COUNTIF(tbl_vendors[Vendor_Name],tbl_vendors[[#This Row],[Vendor_Name]])&gt;1</f>
        <v>0</v>
      </c>
      <c r="Y814" s="14" cm="1">
        <f t="array" aca="1" ref="Y814" ca="1">IFERROR(SUM(L814:X814*1),4)</f>
        <v>1</v>
      </c>
      <c r="Z814" t="str">
        <f ca="1">IF(tbl_vendors[[#This Row],[error_count]]&gt;0,"FAIL","PASS")</f>
        <v>FAIL</v>
      </c>
    </row>
    <row r="815" spans="1:26" x14ac:dyDescent="0.3">
      <c r="A815" t="s">
        <v>3253</v>
      </c>
      <c r="B815" t="s">
        <v>3254</v>
      </c>
      <c r="C815" t="s">
        <v>29</v>
      </c>
      <c r="D815" t="s">
        <v>3255</v>
      </c>
      <c r="E815" t="s">
        <v>31</v>
      </c>
      <c r="F815" t="s">
        <v>16</v>
      </c>
      <c r="G815" t="s">
        <v>3256</v>
      </c>
      <c r="H815" t="s">
        <v>18</v>
      </c>
      <c r="I815" t="s">
        <v>26</v>
      </c>
      <c r="J815" s="1">
        <v>46105</v>
      </c>
      <c r="K815" s="1">
        <v>46113</v>
      </c>
      <c r="L815" t="b">
        <f>COUNTIF(tbl_vendors[Vendor_ID],tbl_vendors[[#This Row],[Vendor_ID]])&gt;1</f>
        <v>0</v>
      </c>
      <c r="M815" t="b">
        <f>ISBLANK(tbl_vendors[[#This Row],[Vendor_ID]])</f>
        <v>0</v>
      </c>
      <c r="N815" t="b">
        <f>LEN(TRIM(tbl_vendors[[#This Row],[Vendor_Name]]))=0</f>
        <v>0</v>
      </c>
      <c r="O815" t="b">
        <f>LEN(TRIM(tbl_vendors[[#This Row],[Email]]))=0</f>
        <v>0</v>
      </c>
      <c r="P815" t="b">
        <f>OR(ISERROR(FIND("@",tbl_vendors[[#This Row],[Email]])),ISERROR(FIND(".",tbl_vendors[[#This Row],[Email]])))</f>
        <v>0</v>
      </c>
      <c r="Q815" t="b">
        <f>ISNA(MATCH(tbl_vendors[[#This Row],[Country]],tbl_country[country],0))</f>
        <v>0</v>
      </c>
      <c r="R815" t="b">
        <f>ISNA(MATCH(tbl_vendors[[#This Row],[Currency]],tbl_country[currency],0))</f>
        <v>0</v>
      </c>
      <c r="S815" t="b">
        <f>_xlfn.XLOOKUP(tbl_vendors[[#This Row],[Country]],tbl_country[country],tbl_country[currency],"NotFound")&lt;&gt;tbl_vendors[[#This Row],[Currency]]</f>
        <v>0</v>
      </c>
      <c r="T815" t="b">
        <f>ISNA(MATCH(tbl_vendors[[#This Row],[Payment_Terms]],tbl_payment_terms[Payment_Terms],0))</f>
        <v>0</v>
      </c>
      <c r="U815" t="b">
        <f>ISNA(MATCH(tbl_vendors[[#This Row],[Status]],tbl_status[valid_status]))</f>
        <v>0</v>
      </c>
      <c r="V815" t="b">
        <f ca="1">tbl_vendors[[#This Row],[Created_Date]]&gt;TODAY()</f>
        <v>0</v>
      </c>
      <c r="W815" t="b">
        <f>tbl_vendors[[#This Row],[Updated_Date]]&lt;tbl_vendors[[#This Row],[Created_Date]]</f>
        <v>0</v>
      </c>
      <c r="X815" t="b">
        <f>COUNTIF(tbl_vendors[Vendor_Name],tbl_vendors[[#This Row],[Vendor_Name]])&gt;1</f>
        <v>0</v>
      </c>
      <c r="Y815" s="14" cm="1">
        <f t="array" aca="1" ref="Y815" ca="1">IFERROR(SUM(L815:X815*1),4)</f>
        <v>0</v>
      </c>
      <c r="Z815" t="str">
        <f ca="1">IF(tbl_vendors[[#This Row],[error_count]]&gt;0,"FAIL","PASS")</f>
        <v>PASS</v>
      </c>
    </row>
    <row r="816" spans="1:26" x14ac:dyDescent="0.3">
      <c r="A816" t="s">
        <v>3257</v>
      </c>
      <c r="B816" t="s">
        <v>3258</v>
      </c>
      <c r="C816" t="s">
        <v>72</v>
      </c>
      <c r="D816" t="s">
        <v>3259</v>
      </c>
      <c r="E816" t="s">
        <v>74</v>
      </c>
      <c r="F816" t="s">
        <v>40</v>
      </c>
      <c r="G816" t="s">
        <v>3260</v>
      </c>
      <c r="H816" t="s">
        <v>47</v>
      </c>
      <c r="I816" t="s">
        <v>53</v>
      </c>
      <c r="J816" s="1">
        <v>44703</v>
      </c>
      <c r="K816" s="1">
        <v>44833</v>
      </c>
      <c r="L816" t="b">
        <f>COUNTIF(tbl_vendors[Vendor_ID],tbl_vendors[[#This Row],[Vendor_ID]])&gt;1</f>
        <v>0</v>
      </c>
      <c r="M816" t="b">
        <f>ISBLANK(tbl_vendors[[#This Row],[Vendor_ID]])</f>
        <v>0</v>
      </c>
      <c r="N816" t="b">
        <f>LEN(TRIM(tbl_vendors[[#This Row],[Vendor_Name]]))=0</f>
        <v>0</v>
      </c>
      <c r="O816" t="b">
        <f>LEN(TRIM(tbl_vendors[[#This Row],[Email]]))=0</f>
        <v>0</v>
      </c>
      <c r="P816" t="b">
        <f>OR(ISERROR(FIND("@",tbl_vendors[[#This Row],[Email]])),ISERROR(FIND(".",tbl_vendors[[#This Row],[Email]])))</f>
        <v>0</v>
      </c>
      <c r="Q816" t="b">
        <f>ISNA(MATCH(tbl_vendors[[#This Row],[Country]],tbl_country[country],0))</f>
        <v>0</v>
      </c>
      <c r="R816" t="b">
        <f>ISNA(MATCH(tbl_vendors[[#This Row],[Currency]],tbl_country[currency],0))</f>
        <v>1</v>
      </c>
      <c r="S816" t="b">
        <f>_xlfn.XLOOKUP(tbl_vendors[[#This Row],[Country]],tbl_country[country],tbl_country[currency],"NotFound")&lt;&gt;tbl_vendors[[#This Row],[Currency]]</f>
        <v>1</v>
      </c>
      <c r="T816" t="b">
        <f>ISNA(MATCH(tbl_vendors[[#This Row],[Payment_Terms]],tbl_payment_terms[Payment_Terms],0))</f>
        <v>0</v>
      </c>
      <c r="U816" t="b">
        <f>ISNA(MATCH(tbl_vendors[[#This Row],[Status]],tbl_status[valid_status]))</f>
        <v>1</v>
      </c>
      <c r="V816" t="b">
        <f ca="1">tbl_vendors[[#This Row],[Created_Date]]&gt;TODAY()</f>
        <v>0</v>
      </c>
      <c r="W816" t="b">
        <f>tbl_vendors[[#This Row],[Updated_Date]]&lt;tbl_vendors[[#This Row],[Created_Date]]</f>
        <v>0</v>
      </c>
      <c r="X816" t="b">
        <f>COUNTIF(tbl_vendors[Vendor_Name],tbl_vendors[[#This Row],[Vendor_Name]])&gt;1</f>
        <v>0</v>
      </c>
      <c r="Y816" s="14" cm="1">
        <f t="array" aca="1" ref="Y816" ca="1">IFERROR(SUM(L816:X816*1),4)</f>
        <v>3</v>
      </c>
      <c r="Z816" t="str">
        <f ca="1">IF(tbl_vendors[[#This Row],[error_count]]&gt;0,"FAIL","PASS")</f>
        <v>FAIL</v>
      </c>
    </row>
    <row r="817" spans="1:26" x14ac:dyDescent="0.3">
      <c r="A817" t="s">
        <v>3261</v>
      </c>
      <c r="B817" t="s">
        <v>3262</v>
      </c>
      <c r="C817" t="s">
        <v>100</v>
      </c>
      <c r="D817" t="s">
        <v>3263</v>
      </c>
      <c r="E817" t="s">
        <v>39</v>
      </c>
      <c r="F817" t="s">
        <v>40</v>
      </c>
      <c r="G817" t="s">
        <v>3264</v>
      </c>
      <c r="H817" t="s">
        <v>47</v>
      </c>
      <c r="I817" t="s">
        <v>53</v>
      </c>
      <c r="J817" s="1">
        <v>44429</v>
      </c>
      <c r="K817" s="1">
        <v>44774</v>
      </c>
      <c r="L817" t="b">
        <f>COUNTIF(tbl_vendors[Vendor_ID],tbl_vendors[[#This Row],[Vendor_ID]])&gt;1</f>
        <v>0</v>
      </c>
      <c r="M817" t="b">
        <f>ISBLANK(tbl_vendors[[#This Row],[Vendor_ID]])</f>
        <v>0</v>
      </c>
      <c r="N817" t="b">
        <f>LEN(TRIM(tbl_vendors[[#This Row],[Vendor_Name]]))=0</f>
        <v>0</v>
      </c>
      <c r="O817" t="b">
        <f>LEN(TRIM(tbl_vendors[[#This Row],[Email]]))=0</f>
        <v>0</v>
      </c>
      <c r="P817" t="b">
        <f>OR(ISERROR(FIND("@",tbl_vendors[[#This Row],[Email]])),ISERROR(FIND(".",tbl_vendors[[#This Row],[Email]])))</f>
        <v>0</v>
      </c>
      <c r="Q817" t="b">
        <f>ISNA(MATCH(tbl_vendors[[#This Row],[Country]],tbl_country[country],0))</f>
        <v>0</v>
      </c>
      <c r="R817" t="b">
        <f>ISNA(MATCH(tbl_vendors[[#This Row],[Currency]],tbl_country[currency],0))</f>
        <v>0</v>
      </c>
      <c r="S817" t="b">
        <f>_xlfn.XLOOKUP(tbl_vendors[[#This Row],[Country]],tbl_country[country],tbl_country[currency],"NotFound")&lt;&gt;tbl_vendors[[#This Row],[Currency]]</f>
        <v>0</v>
      </c>
      <c r="T817" t="b">
        <f>ISNA(MATCH(tbl_vendors[[#This Row],[Payment_Terms]],tbl_payment_terms[Payment_Terms],0))</f>
        <v>0</v>
      </c>
      <c r="U817" t="b">
        <f>ISNA(MATCH(tbl_vendors[[#This Row],[Status]],tbl_status[valid_status]))</f>
        <v>1</v>
      </c>
      <c r="V817" t="b">
        <f ca="1">tbl_vendors[[#This Row],[Created_Date]]&gt;TODAY()</f>
        <v>0</v>
      </c>
      <c r="W817" t="b">
        <f>tbl_vendors[[#This Row],[Updated_Date]]&lt;tbl_vendors[[#This Row],[Created_Date]]</f>
        <v>0</v>
      </c>
      <c r="X817" t="b">
        <f>COUNTIF(tbl_vendors[Vendor_Name],tbl_vendors[[#This Row],[Vendor_Name]])&gt;1</f>
        <v>0</v>
      </c>
      <c r="Y817" s="14" cm="1">
        <f t="array" aca="1" ref="Y817" ca="1">IFERROR(SUM(L817:X817*1),4)</f>
        <v>1</v>
      </c>
      <c r="Z817" t="str">
        <f ca="1">IF(tbl_vendors[[#This Row],[error_count]]&gt;0,"FAIL","PASS")</f>
        <v>FAIL</v>
      </c>
    </row>
    <row r="818" spans="1:26" x14ac:dyDescent="0.3">
      <c r="A818" t="s">
        <v>3265</v>
      </c>
      <c r="B818" t="s">
        <v>3266</v>
      </c>
      <c r="C818" t="s">
        <v>109</v>
      </c>
      <c r="D818" t="s">
        <v>3267</v>
      </c>
      <c r="E818" t="s">
        <v>39</v>
      </c>
      <c r="F818" t="s">
        <v>40</v>
      </c>
      <c r="G818" t="s">
        <v>3268</v>
      </c>
      <c r="H818" t="s">
        <v>34</v>
      </c>
      <c r="I818" t="s">
        <v>53</v>
      </c>
      <c r="J818" s="1">
        <v>45135</v>
      </c>
      <c r="K818" s="1">
        <v>45973</v>
      </c>
      <c r="L818" t="b">
        <f>COUNTIF(tbl_vendors[Vendor_ID],tbl_vendors[[#This Row],[Vendor_ID]])&gt;1</f>
        <v>0</v>
      </c>
      <c r="M818" t="b">
        <f>ISBLANK(tbl_vendors[[#This Row],[Vendor_ID]])</f>
        <v>0</v>
      </c>
      <c r="N818" t="b">
        <f>LEN(TRIM(tbl_vendors[[#This Row],[Vendor_Name]]))=0</f>
        <v>0</v>
      </c>
      <c r="O818" t="b">
        <f>LEN(TRIM(tbl_vendors[[#This Row],[Email]]))=0</f>
        <v>0</v>
      </c>
      <c r="P818" t="b">
        <f>OR(ISERROR(FIND("@",tbl_vendors[[#This Row],[Email]])),ISERROR(FIND(".",tbl_vendors[[#This Row],[Email]])))</f>
        <v>0</v>
      </c>
      <c r="Q818" t="b">
        <f>ISNA(MATCH(tbl_vendors[[#This Row],[Country]],tbl_country[country],0))</f>
        <v>0</v>
      </c>
      <c r="R818" t="b">
        <f>ISNA(MATCH(tbl_vendors[[#This Row],[Currency]],tbl_country[currency],0))</f>
        <v>0</v>
      </c>
      <c r="S818" t="b">
        <f>_xlfn.XLOOKUP(tbl_vendors[[#This Row],[Country]],tbl_country[country],tbl_country[currency],"NotFound")&lt;&gt;tbl_vendors[[#This Row],[Currency]]</f>
        <v>1</v>
      </c>
      <c r="T818" t="b">
        <f>ISNA(MATCH(tbl_vendors[[#This Row],[Payment_Terms]],tbl_payment_terms[Payment_Terms],0))</f>
        <v>0</v>
      </c>
      <c r="U818" t="b">
        <f>ISNA(MATCH(tbl_vendors[[#This Row],[Status]],tbl_status[valid_status]))</f>
        <v>1</v>
      </c>
      <c r="V818" t="b">
        <f ca="1">tbl_vendors[[#This Row],[Created_Date]]&gt;TODAY()</f>
        <v>0</v>
      </c>
      <c r="W818" t="b">
        <f>tbl_vendors[[#This Row],[Updated_Date]]&lt;tbl_vendors[[#This Row],[Created_Date]]</f>
        <v>0</v>
      </c>
      <c r="X818" t="b">
        <f>COUNTIF(tbl_vendors[Vendor_Name],tbl_vendors[[#This Row],[Vendor_Name]])&gt;1</f>
        <v>0</v>
      </c>
      <c r="Y818" s="14" cm="1">
        <f t="array" aca="1" ref="Y818" ca="1">IFERROR(SUM(L818:X818*1),4)</f>
        <v>2</v>
      </c>
      <c r="Z818" t="str">
        <f ca="1">IF(tbl_vendors[[#This Row],[error_count]]&gt;0,"FAIL","PASS")</f>
        <v>FAIL</v>
      </c>
    </row>
    <row r="819" spans="1:26" x14ac:dyDescent="0.3">
      <c r="A819" t="s">
        <v>3269</v>
      </c>
      <c r="B819" t="s">
        <v>3270</v>
      </c>
      <c r="C819" t="s">
        <v>109</v>
      </c>
      <c r="D819" t="s">
        <v>3271</v>
      </c>
      <c r="E819" t="s">
        <v>39</v>
      </c>
      <c r="F819" t="s">
        <v>75</v>
      </c>
      <c r="G819" t="s">
        <v>3272</v>
      </c>
      <c r="H819" t="s">
        <v>47</v>
      </c>
      <c r="I819" t="s">
        <v>53</v>
      </c>
      <c r="J819" s="1">
        <v>44901</v>
      </c>
      <c r="K819" s="1">
        <v>45961</v>
      </c>
      <c r="L819" t="b">
        <f>COUNTIF(tbl_vendors[Vendor_ID],tbl_vendors[[#This Row],[Vendor_ID]])&gt;1</f>
        <v>0</v>
      </c>
      <c r="M819" t="b">
        <f>ISBLANK(tbl_vendors[[#This Row],[Vendor_ID]])</f>
        <v>0</v>
      </c>
      <c r="N819" t="b">
        <f>LEN(TRIM(tbl_vendors[[#This Row],[Vendor_Name]]))=0</f>
        <v>0</v>
      </c>
      <c r="O819" t="b">
        <f>LEN(TRIM(tbl_vendors[[#This Row],[Email]]))=0</f>
        <v>0</v>
      </c>
      <c r="P819" t="b">
        <f>OR(ISERROR(FIND("@",tbl_vendors[[#This Row],[Email]])),ISERROR(FIND(".",tbl_vendors[[#This Row],[Email]])))</f>
        <v>0</v>
      </c>
      <c r="Q819" t="b">
        <f>ISNA(MATCH(tbl_vendors[[#This Row],[Country]],tbl_country[country],0))</f>
        <v>0</v>
      </c>
      <c r="R819" t="b">
        <f>ISNA(MATCH(tbl_vendors[[#This Row],[Currency]],tbl_country[currency],0))</f>
        <v>0</v>
      </c>
      <c r="S819" t="b">
        <f>_xlfn.XLOOKUP(tbl_vendors[[#This Row],[Country]],tbl_country[country],tbl_country[currency],"NotFound")&lt;&gt;tbl_vendors[[#This Row],[Currency]]</f>
        <v>1</v>
      </c>
      <c r="T819" t="b">
        <f>ISNA(MATCH(tbl_vendors[[#This Row],[Payment_Terms]],tbl_payment_terms[Payment_Terms],0))</f>
        <v>0</v>
      </c>
      <c r="U819" t="b">
        <f>ISNA(MATCH(tbl_vendors[[#This Row],[Status]],tbl_status[valid_status]))</f>
        <v>1</v>
      </c>
      <c r="V819" t="b">
        <f ca="1">tbl_vendors[[#This Row],[Created_Date]]&gt;TODAY()</f>
        <v>0</v>
      </c>
      <c r="W819" t="b">
        <f>tbl_vendors[[#This Row],[Updated_Date]]&lt;tbl_vendors[[#This Row],[Created_Date]]</f>
        <v>0</v>
      </c>
      <c r="X819" t="b">
        <f>COUNTIF(tbl_vendors[Vendor_Name],tbl_vendors[[#This Row],[Vendor_Name]])&gt;1</f>
        <v>1</v>
      </c>
      <c r="Y819" s="14" cm="1">
        <f t="array" aca="1" ref="Y819" ca="1">IFERROR(SUM(L819:X819*1),4)</f>
        <v>3</v>
      </c>
      <c r="Z819" t="str">
        <f ca="1">IF(tbl_vendors[[#This Row],[error_count]]&gt;0,"FAIL","PASS")</f>
        <v>FAIL</v>
      </c>
    </row>
    <row r="820" spans="1:26" x14ac:dyDescent="0.3">
      <c r="A820" t="s">
        <v>3273</v>
      </c>
      <c r="B820" t="s">
        <v>3274</v>
      </c>
      <c r="C820" t="s">
        <v>72</v>
      </c>
      <c r="D820" t="s">
        <v>3275</v>
      </c>
      <c r="E820" t="s">
        <v>74</v>
      </c>
      <c r="F820" t="s">
        <v>75</v>
      </c>
      <c r="G820" t="s">
        <v>3276</v>
      </c>
      <c r="H820" t="s">
        <v>18</v>
      </c>
      <c r="I820" t="s">
        <v>53</v>
      </c>
      <c r="J820" s="1">
        <v>46001</v>
      </c>
      <c r="K820" s="1">
        <v>46100</v>
      </c>
      <c r="L820" t="b">
        <f>COUNTIF(tbl_vendors[Vendor_ID],tbl_vendors[[#This Row],[Vendor_ID]])&gt;1</f>
        <v>0</v>
      </c>
      <c r="M820" t="b">
        <f>ISBLANK(tbl_vendors[[#This Row],[Vendor_ID]])</f>
        <v>0</v>
      </c>
      <c r="N820" t="b">
        <f>LEN(TRIM(tbl_vendors[[#This Row],[Vendor_Name]]))=0</f>
        <v>0</v>
      </c>
      <c r="O820" t="b">
        <f>LEN(TRIM(tbl_vendors[[#This Row],[Email]]))=0</f>
        <v>0</v>
      </c>
      <c r="P820" t="b">
        <f>OR(ISERROR(FIND("@",tbl_vendors[[#This Row],[Email]])),ISERROR(FIND(".",tbl_vendors[[#This Row],[Email]])))</f>
        <v>0</v>
      </c>
      <c r="Q820" t="b">
        <f>ISNA(MATCH(tbl_vendors[[#This Row],[Country]],tbl_country[country],0))</f>
        <v>0</v>
      </c>
      <c r="R820" t="b">
        <f>ISNA(MATCH(tbl_vendors[[#This Row],[Currency]],tbl_country[currency],0))</f>
        <v>1</v>
      </c>
      <c r="S820" t="b">
        <f>_xlfn.XLOOKUP(tbl_vendors[[#This Row],[Country]],tbl_country[country],tbl_country[currency],"NotFound")&lt;&gt;tbl_vendors[[#This Row],[Currency]]</f>
        <v>1</v>
      </c>
      <c r="T820" t="b">
        <f>ISNA(MATCH(tbl_vendors[[#This Row],[Payment_Terms]],tbl_payment_terms[Payment_Terms],0))</f>
        <v>0</v>
      </c>
      <c r="U820" t="b">
        <f>ISNA(MATCH(tbl_vendors[[#This Row],[Status]],tbl_status[valid_status]))</f>
        <v>1</v>
      </c>
      <c r="V820" t="b">
        <f ca="1">tbl_vendors[[#This Row],[Created_Date]]&gt;TODAY()</f>
        <v>0</v>
      </c>
      <c r="W820" t="b">
        <f>tbl_vendors[[#This Row],[Updated_Date]]&lt;tbl_vendors[[#This Row],[Created_Date]]</f>
        <v>0</v>
      </c>
      <c r="X820" t="b">
        <f>COUNTIF(tbl_vendors[Vendor_Name],tbl_vendors[[#This Row],[Vendor_Name]])&gt;1</f>
        <v>0</v>
      </c>
      <c r="Y820" s="14" cm="1">
        <f t="array" aca="1" ref="Y820" ca="1">IFERROR(SUM(L820:X820*1),4)</f>
        <v>3</v>
      </c>
      <c r="Z820" t="str">
        <f ca="1">IF(tbl_vendors[[#This Row],[error_count]]&gt;0,"FAIL","PASS")</f>
        <v>FAIL</v>
      </c>
    </row>
    <row r="821" spans="1:26" x14ac:dyDescent="0.3">
      <c r="A821" t="s">
        <v>3277</v>
      </c>
      <c r="B821" t="s">
        <v>3278</v>
      </c>
      <c r="C821" t="s">
        <v>56</v>
      </c>
      <c r="D821" t="s">
        <v>3279</v>
      </c>
      <c r="E821" t="s">
        <v>58</v>
      </c>
      <c r="F821" t="s">
        <v>23</v>
      </c>
      <c r="G821" t="s">
        <v>3280</v>
      </c>
      <c r="H821" t="s">
        <v>52</v>
      </c>
      <c r="I821" t="s">
        <v>19</v>
      </c>
      <c r="J821" s="1">
        <v>44737</v>
      </c>
      <c r="K821" s="1">
        <v>45273</v>
      </c>
      <c r="L821" t="b">
        <f>COUNTIF(tbl_vendors[Vendor_ID],tbl_vendors[[#This Row],[Vendor_ID]])&gt;1</f>
        <v>0</v>
      </c>
      <c r="M821" t="b">
        <f>ISBLANK(tbl_vendors[[#This Row],[Vendor_ID]])</f>
        <v>0</v>
      </c>
      <c r="N821" t="b">
        <f>LEN(TRIM(tbl_vendors[[#This Row],[Vendor_Name]]))=0</f>
        <v>0</v>
      </c>
      <c r="O821" t="b">
        <f>LEN(TRIM(tbl_vendors[[#This Row],[Email]]))=0</f>
        <v>0</v>
      </c>
      <c r="P821" t="b">
        <f>OR(ISERROR(FIND("@",tbl_vendors[[#This Row],[Email]])),ISERROR(FIND(".",tbl_vendors[[#This Row],[Email]])))</f>
        <v>0</v>
      </c>
      <c r="Q821" t="b">
        <f>ISNA(MATCH(tbl_vendors[[#This Row],[Country]],tbl_country[country],0))</f>
        <v>0</v>
      </c>
      <c r="R821" t="b">
        <f>ISNA(MATCH(tbl_vendors[[#This Row],[Currency]],tbl_country[currency],0))</f>
        <v>0</v>
      </c>
      <c r="S821" t="b">
        <f>_xlfn.XLOOKUP(tbl_vendors[[#This Row],[Country]],tbl_country[country],tbl_country[currency],"NotFound")&lt;&gt;tbl_vendors[[#This Row],[Currency]]</f>
        <v>0</v>
      </c>
      <c r="T821" t="b">
        <f>ISNA(MATCH(tbl_vendors[[#This Row],[Payment_Terms]],tbl_payment_terms[Payment_Terms],0))</f>
        <v>0</v>
      </c>
      <c r="U821" t="b">
        <f>ISNA(MATCH(tbl_vendors[[#This Row],[Status]],tbl_status[valid_status]))</f>
        <v>0</v>
      </c>
      <c r="V821" t="b">
        <f ca="1">tbl_vendors[[#This Row],[Created_Date]]&gt;TODAY()</f>
        <v>0</v>
      </c>
      <c r="W821" t="b">
        <f>tbl_vendors[[#This Row],[Updated_Date]]&lt;tbl_vendors[[#This Row],[Created_Date]]</f>
        <v>0</v>
      </c>
      <c r="X821" t="b">
        <f>COUNTIF(tbl_vendors[Vendor_Name],tbl_vendors[[#This Row],[Vendor_Name]])&gt;1</f>
        <v>0</v>
      </c>
      <c r="Y821" s="14" cm="1">
        <f t="array" aca="1" ref="Y821" ca="1">IFERROR(SUM(L821:X821*1),4)</f>
        <v>0</v>
      </c>
      <c r="Z821" t="str">
        <f ca="1">IF(tbl_vendors[[#This Row],[error_count]]&gt;0,"FAIL","PASS")</f>
        <v>PASS</v>
      </c>
    </row>
    <row r="822" spans="1:26" x14ac:dyDescent="0.3">
      <c r="A822" t="s">
        <v>3281</v>
      </c>
      <c r="B822" t="s">
        <v>3282</v>
      </c>
      <c r="C822" t="s">
        <v>100</v>
      </c>
      <c r="D822" t="s">
        <v>3283</v>
      </c>
      <c r="E822" t="s">
        <v>39</v>
      </c>
      <c r="F822" t="s">
        <v>40</v>
      </c>
      <c r="G822" t="s">
        <v>3284</v>
      </c>
      <c r="H822" t="s">
        <v>47</v>
      </c>
      <c r="I822" t="s">
        <v>53</v>
      </c>
      <c r="J822" s="1">
        <v>45874</v>
      </c>
      <c r="K822" s="1">
        <v>45958</v>
      </c>
      <c r="L822" t="b">
        <f>COUNTIF(tbl_vendors[Vendor_ID],tbl_vendors[[#This Row],[Vendor_ID]])&gt;1</f>
        <v>0</v>
      </c>
      <c r="M822" t="b">
        <f>ISBLANK(tbl_vendors[[#This Row],[Vendor_ID]])</f>
        <v>0</v>
      </c>
      <c r="N822" t="b">
        <f>LEN(TRIM(tbl_vendors[[#This Row],[Vendor_Name]]))=0</f>
        <v>0</v>
      </c>
      <c r="O822" t="b">
        <f>LEN(TRIM(tbl_vendors[[#This Row],[Email]]))=0</f>
        <v>0</v>
      </c>
      <c r="P822" t="b">
        <f>OR(ISERROR(FIND("@",tbl_vendors[[#This Row],[Email]])),ISERROR(FIND(".",tbl_vendors[[#This Row],[Email]])))</f>
        <v>0</v>
      </c>
      <c r="Q822" t="b">
        <f>ISNA(MATCH(tbl_vendors[[#This Row],[Country]],tbl_country[country],0))</f>
        <v>0</v>
      </c>
      <c r="R822" t="b">
        <f>ISNA(MATCH(tbl_vendors[[#This Row],[Currency]],tbl_country[currency],0))</f>
        <v>0</v>
      </c>
      <c r="S822" t="b">
        <f>_xlfn.XLOOKUP(tbl_vendors[[#This Row],[Country]],tbl_country[country],tbl_country[currency],"NotFound")&lt;&gt;tbl_vendors[[#This Row],[Currency]]</f>
        <v>0</v>
      </c>
      <c r="T822" t="b">
        <f>ISNA(MATCH(tbl_vendors[[#This Row],[Payment_Terms]],tbl_payment_terms[Payment_Terms],0))</f>
        <v>0</v>
      </c>
      <c r="U822" t="b">
        <f>ISNA(MATCH(tbl_vendors[[#This Row],[Status]],tbl_status[valid_status]))</f>
        <v>1</v>
      </c>
      <c r="V822" t="b">
        <f ca="1">tbl_vendors[[#This Row],[Created_Date]]&gt;TODAY()</f>
        <v>0</v>
      </c>
      <c r="W822" t="b">
        <f>tbl_vendors[[#This Row],[Updated_Date]]&lt;tbl_vendors[[#This Row],[Created_Date]]</f>
        <v>0</v>
      </c>
      <c r="X822" t="b">
        <f>COUNTIF(tbl_vendors[Vendor_Name],tbl_vendors[[#This Row],[Vendor_Name]])&gt;1</f>
        <v>0</v>
      </c>
      <c r="Y822" s="14" cm="1">
        <f t="array" aca="1" ref="Y822" ca="1">IFERROR(SUM(L822:X822*1),4)</f>
        <v>1</v>
      </c>
      <c r="Z822" t="str">
        <f ca="1">IF(tbl_vendors[[#This Row],[error_count]]&gt;0,"FAIL","PASS")</f>
        <v>FAIL</v>
      </c>
    </row>
    <row r="823" spans="1:26" x14ac:dyDescent="0.3">
      <c r="A823" t="s">
        <v>3285</v>
      </c>
      <c r="B823" t="s">
        <v>3286</v>
      </c>
      <c r="C823" t="s">
        <v>72</v>
      </c>
      <c r="D823" t="s">
        <v>3287</v>
      </c>
      <c r="E823" t="s">
        <v>74</v>
      </c>
      <c r="F823" t="s">
        <v>16</v>
      </c>
      <c r="G823" t="s">
        <v>3288</v>
      </c>
      <c r="H823" t="s">
        <v>42</v>
      </c>
      <c r="I823" t="s">
        <v>26</v>
      </c>
      <c r="J823" s="1">
        <v>45260</v>
      </c>
      <c r="K823" s="1">
        <v>45803</v>
      </c>
      <c r="L823" t="b">
        <f>COUNTIF(tbl_vendors[Vendor_ID],tbl_vendors[[#This Row],[Vendor_ID]])&gt;1</f>
        <v>0</v>
      </c>
      <c r="M823" t="b">
        <f>ISBLANK(tbl_vendors[[#This Row],[Vendor_ID]])</f>
        <v>0</v>
      </c>
      <c r="N823" t="b">
        <f>LEN(TRIM(tbl_vendors[[#This Row],[Vendor_Name]]))=0</f>
        <v>0</v>
      </c>
      <c r="O823" t="b">
        <f>LEN(TRIM(tbl_vendors[[#This Row],[Email]]))=0</f>
        <v>0</v>
      </c>
      <c r="P823" t="b">
        <f>OR(ISERROR(FIND("@",tbl_vendors[[#This Row],[Email]])),ISERROR(FIND(".",tbl_vendors[[#This Row],[Email]])))</f>
        <v>0</v>
      </c>
      <c r="Q823" t="b">
        <f>ISNA(MATCH(tbl_vendors[[#This Row],[Country]],tbl_country[country],0))</f>
        <v>0</v>
      </c>
      <c r="R823" t="b">
        <f>ISNA(MATCH(tbl_vendors[[#This Row],[Currency]],tbl_country[currency],0))</f>
        <v>1</v>
      </c>
      <c r="S823" t="b">
        <f>_xlfn.XLOOKUP(tbl_vendors[[#This Row],[Country]],tbl_country[country],tbl_country[currency],"NotFound")&lt;&gt;tbl_vendors[[#This Row],[Currency]]</f>
        <v>1</v>
      </c>
      <c r="T823" t="b">
        <f>ISNA(MATCH(tbl_vendors[[#This Row],[Payment_Terms]],tbl_payment_terms[Payment_Terms],0))</f>
        <v>0</v>
      </c>
      <c r="U823" t="b">
        <f>ISNA(MATCH(tbl_vendors[[#This Row],[Status]],tbl_status[valid_status]))</f>
        <v>0</v>
      </c>
      <c r="V823" t="b">
        <f ca="1">tbl_vendors[[#This Row],[Created_Date]]&gt;TODAY()</f>
        <v>0</v>
      </c>
      <c r="W823" t="b">
        <f>tbl_vendors[[#This Row],[Updated_Date]]&lt;tbl_vendors[[#This Row],[Created_Date]]</f>
        <v>0</v>
      </c>
      <c r="X823" t="b">
        <f>COUNTIF(tbl_vendors[Vendor_Name],tbl_vendors[[#This Row],[Vendor_Name]])&gt;1</f>
        <v>0</v>
      </c>
      <c r="Y823" s="14" cm="1">
        <f t="array" aca="1" ref="Y823" ca="1">IFERROR(SUM(L823:X823*1),4)</f>
        <v>2</v>
      </c>
      <c r="Z823" t="str">
        <f ca="1">IF(tbl_vendors[[#This Row],[error_count]]&gt;0,"FAIL","PASS")</f>
        <v>FAIL</v>
      </c>
    </row>
    <row r="824" spans="1:26" x14ac:dyDescent="0.3">
      <c r="A824" t="s">
        <v>3289</v>
      </c>
      <c r="B824" t="s">
        <v>3290</v>
      </c>
      <c r="C824" t="s">
        <v>79</v>
      </c>
      <c r="D824" t="s">
        <v>3291</v>
      </c>
      <c r="E824" t="s">
        <v>39</v>
      </c>
      <c r="F824" t="s">
        <v>40</v>
      </c>
      <c r="G824" t="s">
        <v>3292</v>
      </c>
      <c r="H824" t="s">
        <v>18</v>
      </c>
      <c r="I824" t="s">
        <v>53</v>
      </c>
      <c r="J824" s="1">
        <v>44777</v>
      </c>
      <c r="K824" s="1">
        <v>45859</v>
      </c>
      <c r="L824" t="b">
        <f>COUNTIF(tbl_vendors[Vendor_ID],tbl_vendors[[#This Row],[Vendor_ID]])&gt;1</f>
        <v>0</v>
      </c>
      <c r="M824" t="b">
        <f>ISBLANK(tbl_vendors[[#This Row],[Vendor_ID]])</f>
        <v>0</v>
      </c>
      <c r="N824" t="b">
        <f>LEN(TRIM(tbl_vendors[[#This Row],[Vendor_Name]]))=0</f>
        <v>0</v>
      </c>
      <c r="O824" t="b">
        <f>LEN(TRIM(tbl_vendors[[#This Row],[Email]]))=0</f>
        <v>0</v>
      </c>
      <c r="P824" t="b">
        <f>OR(ISERROR(FIND("@",tbl_vendors[[#This Row],[Email]])),ISERROR(FIND(".",tbl_vendors[[#This Row],[Email]])))</f>
        <v>0</v>
      </c>
      <c r="Q824" t="b">
        <f>ISNA(MATCH(tbl_vendors[[#This Row],[Country]],tbl_country[country],0))</f>
        <v>0</v>
      </c>
      <c r="R824" t="b">
        <f>ISNA(MATCH(tbl_vendors[[#This Row],[Currency]],tbl_country[currency],0))</f>
        <v>0</v>
      </c>
      <c r="S824" t="b">
        <f>_xlfn.XLOOKUP(tbl_vendors[[#This Row],[Country]],tbl_country[country],tbl_country[currency],"NotFound")&lt;&gt;tbl_vendors[[#This Row],[Currency]]</f>
        <v>0</v>
      </c>
      <c r="T824" t="b">
        <f>ISNA(MATCH(tbl_vendors[[#This Row],[Payment_Terms]],tbl_payment_terms[Payment_Terms],0))</f>
        <v>0</v>
      </c>
      <c r="U824" t="b">
        <f>ISNA(MATCH(tbl_vendors[[#This Row],[Status]],tbl_status[valid_status]))</f>
        <v>1</v>
      </c>
      <c r="V824" t="b">
        <f ca="1">tbl_vendors[[#This Row],[Created_Date]]&gt;TODAY()</f>
        <v>0</v>
      </c>
      <c r="W824" t="b">
        <f>tbl_vendors[[#This Row],[Updated_Date]]&lt;tbl_vendors[[#This Row],[Created_Date]]</f>
        <v>0</v>
      </c>
      <c r="X824" t="b">
        <f>COUNTIF(tbl_vendors[Vendor_Name],tbl_vendors[[#This Row],[Vendor_Name]])&gt;1</f>
        <v>0</v>
      </c>
      <c r="Y824" s="14" cm="1">
        <f t="array" aca="1" ref="Y824" ca="1">IFERROR(SUM(L824:X824*1),4)</f>
        <v>1</v>
      </c>
      <c r="Z824" t="str">
        <f ca="1">IF(tbl_vendors[[#This Row],[error_count]]&gt;0,"FAIL","PASS")</f>
        <v>FAIL</v>
      </c>
    </row>
    <row r="825" spans="1:26" x14ac:dyDescent="0.3">
      <c r="A825" t="s">
        <v>3293</v>
      </c>
      <c r="B825" t="s">
        <v>3294</v>
      </c>
      <c r="C825" t="s">
        <v>79</v>
      </c>
      <c r="D825" t="s">
        <v>3295</v>
      </c>
      <c r="E825" t="s">
        <v>39</v>
      </c>
      <c r="F825" t="s">
        <v>32</v>
      </c>
      <c r="G825" t="s">
        <v>3296</v>
      </c>
      <c r="H825" t="s">
        <v>69</v>
      </c>
      <c r="I825" t="s">
        <v>26</v>
      </c>
      <c r="J825" s="1">
        <v>45584</v>
      </c>
      <c r="K825" s="1">
        <v>45910</v>
      </c>
      <c r="L825" t="b">
        <f>COUNTIF(tbl_vendors[Vendor_ID],tbl_vendors[[#This Row],[Vendor_ID]])&gt;1</f>
        <v>0</v>
      </c>
      <c r="M825" t="b">
        <f>ISBLANK(tbl_vendors[[#This Row],[Vendor_ID]])</f>
        <v>0</v>
      </c>
      <c r="N825" t="b">
        <f>LEN(TRIM(tbl_vendors[[#This Row],[Vendor_Name]]))=0</f>
        <v>0</v>
      </c>
      <c r="O825" t="b">
        <f>LEN(TRIM(tbl_vendors[[#This Row],[Email]]))=0</f>
        <v>0</v>
      </c>
      <c r="P825" t="b">
        <f>OR(ISERROR(FIND("@",tbl_vendors[[#This Row],[Email]])),ISERROR(FIND(".",tbl_vendors[[#This Row],[Email]])))</f>
        <v>0</v>
      </c>
      <c r="Q825" t="b">
        <f>ISNA(MATCH(tbl_vendors[[#This Row],[Country]],tbl_country[country],0))</f>
        <v>0</v>
      </c>
      <c r="R825" t="b">
        <f>ISNA(MATCH(tbl_vendors[[#This Row],[Currency]],tbl_country[currency],0))</f>
        <v>0</v>
      </c>
      <c r="S825" t="b">
        <f>_xlfn.XLOOKUP(tbl_vendors[[#This Row],[Country]],tbl_country[country],tbl_country[currency],"NotFound")&lt;&gt;tbl_vendors[[#This Row],[Currency]]</f>
        <v>0</v>
      </c>
      <c r="T825" t="b">
        <f>ISNA(MATCH(tbl_vendors[[#This Row],[Payment_Terms]],tbl_payment_terms[Payment_Terms],0))</f>
        <v>0</v>
      </c>
      <c r="U825" t="b">
        <f>ISNA(MATCH(tbl_vendors[[#This Row],[Status]],tbl_status[valid_status]))</f>
        <v>0</v>
      </c>
      <c r="V825" t="b">
        <f ca="1">tbl_vendors[[#This Row],[Created_Date]]&gt;TODAY()</f>
        <v>0</v>
      </c>
      <c r="W825" t="b">
        <f>tbl_vendors[[#This Row],[Updated_Date]]&lt;tbl_vendors[[#This Row],[Created_Date]]</f>
        <v>0</v>
      </c>
      <c r="X825" t="b">
        <f>COUNTIF(tbl_vendors[Vendor_Name],tbl_vendors[[#This Row],[Vendor_Name]])&gt;1</f>
        <v>0</v>
      </c>
      <c r="Y825" s="14" cm="1">
        <f t="array" aca="1" ref="Y825" ca="1">IFERROR(SUM(L825:X825*1),4)</f>
        <v>0</v>
      </c>
      <c r="Z825" t="str">
        <f ca="1">IF(tbl_vendors[[#This Row],[error_count]]&gt;0,"FAIL","PASS")</f>
        <v>PASS</v>
      </c>
    </row>
    <row r="826" spans="1:26" x14ac:dyDescent="0.3">
      <c r="A826" t="s">
        <v>3297</v>
      </c>
      <c r="B826" t="s">
        <v>3298</v>
      </c>
      <c r="C826" t="s">
        <v>29</v>
      </c>
      <c r="D826" t="s">
        <v>3299</v>
      </c>
      <c r="E826" t="s">
        <v>31</v>
      </c>
      <c r="F826" t="s">
        <v>23</v>
      </c>
      <c r="G826" t="s">
        <v>3300</v>
      </c>
      <c r="H826" t="s">
        <v>34</v>
      </c>
      <c r="I826" t="s">
        <v>53</v>
      </c>
      <c r="J826" s="1">
        <v>46156</v>
      </c>
      <c r="K826" s="1">
        <v>46200</v>
      </c>
      <c r="L826" t="b">
        <f>COUNTIF(tbl_vendors[Vendor_ID],tbl_vendors[[#This Row],[Vendor_ID]])&gt;1</f>
        <v>0</v>
      </c>
      <c r="M826" t="b">
        <f>ISBLANK(tbl_vendors[[#This Row],[Vendor_ID]])</f>
        <v>0</v>
      </c>
      <c r="N826" t="b">
        <f>LEN(TRIM(tbl_vendors[[#This Row],[Vendor_Name]]))=0</f>
        <v>0</v>
      </c>
      <c r="O826" t="b">
        <f>LEN(TRIM(tbl_vendors[[#This Row],[Email]]))=0</f>
        <v>0</v>
      </c>
      <c r="P826" t="b">
        <f>OR(ISERROR(FIND("@",tbl_vendors[[#This Row],[Email]])),ISERROR(FIND(".",tbl_vendors[[#This Row],[Email]])))</f>
        <v>0</v>
      </c>
      <c r="Q826" t="b">
        <f>ISNA(MATCH(tbl_vendors[[#This Row],[Country]],tbl_country[country],0))</f>
        <v>0</v>
      </c>
      <c r="R826" t="b">
        <f>ISNA(MATCH(tbl_vendors[[#This Row],[Currency]],tbl_country[currency],0))</f>
        <v>0</v>
      </c>
      <c r="S826" t="b">
        <f>_xlfn.XLOOKUP(tbl_vendors[[#This Row],[Country]],tbl_country[country],tbl_country[currency],"NotFound")&lt;&gt;tbl_vendors[[#This Row],[Currency]]</f>
        <v>0</v>
      </c>
      <c r="T826" t="b">
        <f>ISNA(MATCH(tbl_vendors[[#This Row],[Payment_Terms]],tbl_payment_terms[Payment_Terms],0))</f>
        <v>0</v>
      </c>
      <c r="U826" t="b">
        <f>ISNA(MATCH(tbl_vendors[[#This Row],[Status]],tbl_status[valid_status]))</f>
        <v>1</v>
      </c>
      <c r="V826" t="b">
        <f ca="1">tbl_vendors[[#This Row],[Created_Date]]&gt;TODAY()</f>
        <v>0</v>
      </c>
      <c r="W826" t="b">
        <f>tbl_vendors[[#This Row],[Updated_Date]]&lt;tbl_vendors[[#This Row],[Created_Date]]</f>
        <v>0</v>
      </c>
      <c r="X826" t="b">
        <f>COUNTIF(tbl_vendors[Vendor_Name],tbl_vendors[[#This Row],[Vendor_Name]])&gt;1</f>
        <v>0</v>
      </c>
      <c r="Y826" s="14" cm="1">
        <f t="array" aca="1" ref="Y826" ca="1">IFERROR(SUM(L826:X826*1),4)</f>
        <v>1</v>
      </c>
      <c r="Z826" t="str">
        <f ca="1">IF(tbl_vendors[[#This Row],[error_count]]&gt;0,"FAIL","PASS")</f>
        <v>FAIL</v>
      </c>
    </row>
    <row r="827" spans="1:26" x14ac:dyDescent="0.3">
      <c r="A827" t="s">
        <v>3301</v>
      </c>
      <c r="B827" t="s">
        <v>3302</v>
      </c>
      <c r="C827" t="s">
        <v>153</v>
      </c>
      <c r="D827" t="s">
        <v>3303</v>
      </c>
      <c r="E827" t="s">
        <v>155</v>
      </c>
      <c r="F827" t="s">
        <v>32</v>
      </c>
      <c r="G827" t="s">
        <v>3304</v>
      </c>
      <c r="H827" t="s">
        <v>18</v>
      </c>
      <c r="I827" t="s">
        <v>53</v>
      </c>
      <c r="J827" s="1">
        <v>45104</v>
      </c>
      <c r="K827" s="1">
        <v>45988</v>
      </c>
      <c r="L827" t="b">
        <f>COUNTIF(tbl_vendors[Vendor_ID],tbl_vendors[[#This Row],[Vendor_ID]])&gt;1</f>
        <v>0</v>
      </c>
      <c r="M827" t="b">
        <f>ISBLANK(tbl_vendors[[#This Row],[Vendor_ID]])</f>
        <v>0</v>
      </c>
      <c r="N827" t="b">
        <f>LEN(TRIM(tbl_vendors[[#This Row],[Vendor_Name]]))=0</f>
        <v>0</v>
      </c>
      <c r="O827" t="b">
        <f>LEN(TRIM(tbl_vendors[[#This Row],[Email]]))=0</f>
        <v>0</v>
      </c>
      <c r="P827" t="b">
        <f>OR(ISERROR(FIND("@",tbl_vendors[[#This Row],[Email]])),ISERROR(FIND(".",tbl_vendors[[#This Row],[Email]])))</f>
        <v>0</v>
      </c>
      <c r="Q827" t="b">
        <f>ISNA(MATCH(tbl_vendors[[#This Row],[Country]],tbl_country[country],0))</f>
        <v>0</v>
      </c>
      <c r="R827" t="b">
        <f>ISNA(MATCH(tbl_vendors[[#This Row],[Currency]],tbl_country[currency],0))</f>
        <v>0</v>
      </c>
      <c r="S827" t="b">
        <f>_xlfn.XLOOKUP(tbl_vendors[[#This Row],[Country]],tbl_country[country],tbl_country[currency],"NotFound")&lt;&gt;tbl_vendors[[#This Row],[Currency]]</f>
        <v>0</v>
      </c>
      <c r="T827" t="b">
        <f>ISNA(MATCH(tbl_vendors[[#This Row],[Payment_Terms]],tbl_payment_terms[Payment_Terms],0))</f>
        <v>0</v>
      </c>
      <c r="U827" t="b">
        <f>ISNA(MATCH(tbl_vendors[[#This Row],[Status]],tbl_status[valid_status]))</f>
        <v>1</v>
      </c>
      <c r="V827" t="b">
        <f ca="1">tbl_vendors[[#This Row],[Created_Date]]&gt;TODAY()</f>
        <v>0</v>
      </c>
      <c r="W827" t="b">
        <f>tbl_vendors[[#This Row],[Updated_Date]]&lt;tbl_vendors[[#This Row],[Created_Date]]</f>
        <v>0</v>
      </c>
      <c r="X827" t="b">
        <f>COUNTIF(tbl_vendors[Vendor_Name],tbl_vendors[[#This Row],[Vendor_Name]])&gt;1</f>
        <v>0</v>
      </c>
      <c r="Y827" s="14" cm="1">
        <f t="array" aca="1" ref="Y827" ca="1">IFERROR(SUM(L827:X827*1),4)</f>
        <v>1</v>
      </c>
      <c r="Z827" t="str">
        <f ca="1">IF(tbl_vendors[[#This Row],[error_count]]&gt;0,"FAIL","PASS")</f>
        <v>FAIL</v>
      </c>
    </row>
    <row r="828" spans="1:26" x14ac:dyDescent="0.3">
      <c r="A828" t="s">
        <v>3305</v>
      </c>
      <c r="B828" t="s">
        <v>3306</v>
      </c>
      <c r="C828" t="s">
        <v>109</v>
      </c>
      <c r="D828" t="s">
        <v>3307</v>
      </c>
      <c r="E828" t="s">
        <v>39</v>
      </c>
      <c r="F828" t="s">
        <v>32</v>
      </c>
      <c r="G828" t="s">
        <v>3308</v>
      </c>
      <c r="H828" t="s">
        <v>47</v>
      </c>
      <c r="I828" t="s">
        <v>26</v>
      </c>
      <c r="J828" s="1">
        <v>45261</v>
      </c>
      <c r="K828" s="1">
        <v>45965</v>
      </c>
      <c r="L828" t="b">
        <f>COUNTIF(tbl_vendors[Vendor_ID],tbl_vendors[[#This Row],[Vendor_ID]])&gt;1</f>
        <v>0</v>
      </c>
      <c r="M828" t="b">
        <f>ISBLANK(tbl_vendors[[#This Row],[Vendor_ID]])</f>
        <v>0</v>
      </c>
      <c r="N828" t="b">
        <f>LEN(TRIM(tbl_vendors[[#This Row],[Vendor_Name]]))=0</f>
        <v>0</v>
      </c>
      <c r="O828" t="b">
        <f>LEN(TRIM(tbl_vendors[[#This Row],[Email]]))=0</f>
        <v>0</v>
      </c>
      <c r="P828" t="b">
        <f>OR(ISERROR(FIND("@",tbl_vendors[[#This Row],[Email]])),ISERROR(FIND(".",tbl_vendors[[#This Row],[Email]])))</f>
        <v>0</v>
      </c>
      <c r="Q828" t="b">
        <f>ISNA(MATCH(tbl_vendors[[#This Row],[Country]],tbl_country[country],0))</f>
        <v>0</v>
      </c>
      <c r="R828" t="b">
        <f>ISNA(MATCH(tbl_vendors[[#This Row],[Currency]],tbl_country[currency],0))</f>
        <v>0</v>
      </c>
      <c r="S828" t="b">
        <f>_xlfn.XLOOKUP(tbl_vendors[[#This Row],[Country]],tbl_country[country],tbl_country[currency],"NotFound")&lt;&gt;tbl_vendors[[#This Row],[Currency]]</f>
        <v>1</v>
      </c>
      <c r="T828" t="b">
        <f>ISNA(MATCH(tbl_vendors[[#This Row],[Payment_Terms]],tbl_payment_terms[Payment_Terms],0))</f>
        <v>0</v>
      </c>
      <c r="U828" t="b">
        <f>ISNA(MATCH(tbl_vendors[[#This Row],[Status]],tbl_status[valid_status]))</f>
        <v>0</v>
      </c>
      <c r="V828" t="b">
        <f ca="1">tbl_vendors[[#This Row],[Created_Date]]&gt;TODAY()</f>
        <v>0</v>
      </c>
      <c r="W828" t="b">
        <f>tbl_vendors[[#This Row],[Updated_Date]]&lt;tbl_vendors[[#This Row],[Created_Date]]</f>
        <v>0</v>
      </c>
      <c r="X828" t="b">
        <f>COUNTIF(tbl_vendors[Vendor_Name],tbl_vendors[[#This Row],[Vendor_Name]])&gt;1</f>
        <v>0</v>
      </c>
      <c r="Y828" s="14" cm="1">
        <f t="array" aca="1" ref="Y828" ca="1">IFERROR(SUM(L828:X828*1),4)</f>
        <v>1</v>
      </c>
      <c r="Z828" t="str">
        <f ca="1">IF(tbl_vendors[[#This Row],[error_count]]&gt;0,"FAIL","PASS")</f>
        <v>FAIL</v>
      </c>
    </row>
    <row r="829" spans="1:26" x14ac:dyDescent="0.3">
      <c r="A829" t="s">
        <v>3309</v>
      </c>
      <c r="B829" t="s">
        <v>3310</v>
      </c>
      <c r="C829" t="s">
        <v>153</v>
      </c>
      <c r="D829" t="s">
        <v>3311</v>
      </c>
      <c r="E829" t="s">
        <v>155</v>
      </c>
      <c r="F829" t="s">
        <v>32</v>
      </c>
      <c r="G829" t="s">
        <v>3312</v>
      </c>
      <c r="H829" t="s">
        <v>34</v>
      </c>
      <c r="I829" t="s">
        <v>53</v>
      </c>
      <c r="J829" s="1">
        <v>44787</v>
      </c>
      <c r="K829" s="1">
        <v>45670</v>
      </c>
      <c r="L829" t="b">
        <f>COUNTIF(tbl_vendors[Vendor_ID],tbl_vendors[[#This Row],[Vendor_ID]])&gt;1</f>
        <v>0</v>
      </c>
      <c r="M829" t="b">
        <f>ISBLANK(tbl_vendors[[#This Row],[Vendor_ID]])</f>
        <v>0</v>
      </c>
      <c r="N829" t="b">
        <f>LEN(TRIM(tbl_vendors[[#This Row],[Vendor_Name]]))=0</f>
        <v>0</v>
      </c>
      <c r="O829" t="b">
        <f>LEN(TRIM(tbl_vendors[[#This Row],[Email]]))=0</f>
        <v>0</v>
      </c>
      <c r="P829" t="b">
        <f>OR(ISERROR(FIND("@",tbl_vendors[[#This Row],[Email]])),ISERROR(FIND(".",tbl_vendors[[#This Row],[Email]])))</f>
        <v>0</v>
      </c>
      <c r="Q829" t="b">
        <f>ISNA(MATCH(tbl_vendors[[#This Row],[Country]],tbl_country[country],0))</f>
        <v>0</v>
      </c>
      <c r="R829" t="b">
        <f>ISNA(MATCH(tbl_vendors[[#This Row],[Currency]],tbl_country[currency],0))</f>
        <v>0</v>
      </c>
      <c r="S829" t="b">
        <f>_xlfn.XLOOKUP(tbl_vendors[[#This Row],[Country]],tbl_country[country],tbl_country[currency],"NotFound")&lt;&gt;tbl_vendors[[#This Row],[Currency]]</f>
        <v>0</v>
      </c>
      <c r="T829" t="b">
        <f>ISNA(MATCH(tbl_vendors[[#This Row],[Payment_Terms]],tbl_payment_terms[Payment_Terms],0))</f>
        <v>0</v>
      </c>
      <c r="U829" t="b">
        <f>ISNA(MATCH(tbl_vendors[[#This Row],[Status]],tbl_status[valid_status]))</f>
        <v>1</v>
      </c>
      <c r="V829" t="b">
        <f ca="1">tbl_vendors[[#This Row],[Created_Date]]&gt;TODAY()</f>
        <v>0</v>
      </c>
      <c r="W829" t="b">
        <f>tbl_vendors[[#This Row],[Updated_Date]]&lt;tbl_vendors[[#This Row],[Created_Date]]</f>
        <v>0</v>
      </c>
      <c r="X829" t="b">
        <f>COUNTIF(tbl_vendors[Vendor_Name],tbl_vendors[[#This Row],[Vendor_Name]])&gt;1</f>
        <v>1</v>
      </c>
      <c r="Y829" s="14" cm="1">
        <f t="array" aca="1" ref="Y829" ca="1">IFERROR(SUM(L829:X829*1),4)</f>
        <v>2</v>
      </c>
      <c r="Z829" t="str">
        <f ca="1">IF(tbl_vendors[[#This Row],[error_count]]&gt;0,"FAIL","PASS")</f>
        <v>FAIL</v>
      </c>
    </row>
    <row r="830" spans="1:26" x14ac:dyDescent="0.3">
      <c r="A830" t="s">
        <v>3313</v>
      </c>
      <c r="B830" t="s">
        <v>3314</v>
      </c>
      <c r="C830" t="s">
        <v>29</v>
      </c>
      <c r="D830" t="s">
        <v>3315</v>
      </c>
      <c r="E830" t="s">
        <v>31</v>
      </c>
      <c r="F830" t="s">
        <v>75</v>
      </c>
      <c r="G830" t="s">
        <v>3316</v>
      </c>
      <c r="H830" t="s">
        <v>25</v>
      </c>
      <c r="I830" t="s">
        <v>26</v>
      </c>
      <c r="J830" s="1">
        <v>44908</v>
      </c>
      <c r="K830" s="1">
        <v>46136</v>
      </c>
      <c r="L830" t="b">
        <f>COUNTIF(tbl_vendors[Vendor_ID],tbl_vendors[[#This Row],[Vendor_ID]])&gt;1</f>
        <v>0</v>
      </c>
      <c r="M830" t="b">
        <f>ISBLANK(tbl_vendors[[#This Row],[Vendor_ID]])</f>
        <v>0</v>
      </c>
      <c r="N830" t="b">
        <f>LEN(TRIM(tbl_vendors[[#This Row],[Vendor_Name]]))=0</f>
        <v>0</v>
      </c>
      <c r="O830" t="b">
        <f>LEN(TRIM(tbl_vendors[[#This Row],[Email]]))=0</f>
        <v>0</v>
      </c>
      <c r="P830" t="b">
        <f>OR(ISERROR(FIND("@",tbl_vendors[[#This Row],[Email]])),ISERROR(FIND(".",tbl_vendors[[#This Row],[Email]])))</f>
        <v>0</v>
      </c>
      <c r="Q830" t="b">
        <f>ISNA(MATCH(tbl_vendors[[#This Row],[Country]],tbl_country[country],0))</f>
        <v>0</v>
      </c>
      <c r="R830" t="b">
        <f>ISNA(MATCH(tbl_vendors[[#This Row],[Currency]],tbl_country[currency],0))</f>
        <v>0</v>
      </c>
      <c r="S830" t="b">
        <f>_xlfn.XLOOKUP(tbl_vendors[[#This Row],[Country]],tbl_country[country],tbl_country[currency],"NotFound")&lt;&gt;tbl_vendors[[#This Row],[Currency]]</f>
        <v>0</v>
      </c>
      <c r="T830" t="b">
        <f>ISNA(MATCH(tbl_vendors[[#This Row],[Payment_Terms]],tbl_payment_terms[Payment_Terms],0))</f>
        <v>0</v>
      </c>
      <c r="U830" t="b">
        <f>ISNA(MATCH(tbl_vendors[[#This Row],[Status]],tbl_status[valid_status]))</f>
        <v>0</v>
      </c>
      <c r="V830" t="b">
        <f ca="1">tbl_vendors[[#This Row],[Created_Date]]&gt;TODAY()</f>
        <v>0</v>
      </c>
      <c r="W830" t="b">
        <f>tbl_vendors[[#This Row],[Updated_Date]]&lt;tbl_vendors[[#This Row],[Created_Date]]</f>
        <v>0</v>
      </c>
      <c r="X830" t="b">
        <f>COUNTIF(tbl_vendors[Vendor_Name],tbl_vendors[[#This Row],[Vendor_Name]])&gt;1</f>
        <v>0</v>
      </c>
      <c r="Y830" s="14" cm="1">
        <f t="array" aca="1" ref="Y830" ca="1">IFERROR(SUM(L830:X830*1),4)</f>
        <v>0</v>
      </c>
      <c r="Z830" t="str">
        <f ca="1">IF(tbl_vendors[[#This Row],[error_count]]&gt;0,"FAIL","PASS")</f>
        <v>PASS</v>
      </c>
    </row>
    <row r="831" spans="1:26" x14ac:dyDescent="0.3">
      <c r="A831" t="s">
        <v>3317</v>
      </c>
      <c r="B831" t="s">
        <v>546</v>
      </c>
      <c r="C831" t="s">
        <v>109</v>
      </c>
      <c r="D831" t="s">
        <v>3318</v>
      </c>
      <c r="E831" t="s">
        <v>175</v>
      </c>
      <c r="F831" t="s">
        <v>23</v>
      </c>
      <c r="G831" t="s">
        <v>3319</v>
      </c>
      <c r="H831" t="s">
        <v>42</v>
      </c>
      <c r="I831" t="s">
        <v>19</v>
      </c>
      <c r="J831" s="1">
        <v>45342</v>
      </c>
      <c r="K831" s="1">
        <v>45664</v>
      </c>
      <c r="L831" t="b">
        <f>COUNTIF(tbl_vendors[Vendor_ID],tbl_vendors[[#This Row],[Vendor_ID]])&gt;1</f>
        <v>0</v>
      </c>
      <c r="M831" t="b">
        <f>ISBLANK(tbl_vendors[[#This Row],[Vendor_ID]])</f>
        <v>0</v>
      </c>
      <c r="N831" t="b">
        <f>LEN(TRIM(tbl_vendors[[#This Row],[Vendor_Name]]))=0</f>
        <v>0</v>
      </c>
      <c r="O831" t="b">
        <f>LEN(TRIM(tbl_vendors[[#This Row],[Email]]))=0</f>
        <v>0</v>
      </c>
      <c r="P831" t="b">
        <f>OR(ISERROR(FIND("@",tbl_vendors[[#This Row],[Email]])),ISERROR(FIND(".",tbl_vendors[[#This Row],[Email]])))</f>
        <v>0</v>
      </c>
      <c r="Q831" t="b">
        <f>ISNA(MATCH(tbl_vendors[[#This Row],[Country]],tbl_country[country],0))</f>
        <v>0</v>
      </c>
      <c r="R831" t="b">
        <f>ISNA(MATCH(tbl_vendors[[#This Row],[Currency]],tbl_country[currency],0))</f>
        <v>1</v>
      </c>
      <c r="S831" t="b">
        <f>_xlfn.XLOOKUP(tbl_vendors[[#This Row],[Country]],tbl_country[country],tbl_country[currency],"NotFound")&lt;&gt;tbl_vendors[[#This Row],[Currency]]</f>
        <v>1</v>
      </c>
      <c r="T831" t="b">
        <f>ISNA(MATCH(tbl_vendors[[#This Row],[Payment_Terms]],tbl_payment_terms[Payment_Terms],0))</f>
        <v>0</v>
      </c>
      <c r="U831" t="b">
        <f>ISNA(MATCH(tbl_vendors[[#This Row],[Status]],tbl_status[valid_status]))</f>
        <v>0</v>
      </c>
      <c r="V831" t="b">
        <f ca="1">tbl_vendors[[#This Row],[Created_Date]]&gt;TODAY()</f>
        <v>0</v>
      </c>
      <c r="W831" t="b">
        <f>tbl_vendors[[#This Row],[Updated_Date]]&lt;tbl_vendors[[#This Row],[Created_Date]]</f>
        <v>0</v>
      </c>
      <c r="X831" t="b">
        <f>COUNTIF(tbl_vendors[Vendor_Name],tbl_vendors[[#This Row],[Vendor_Name]])&gt;1</f>
        <v>1</v>
      </c>
      <c r="Y831" s="14" cm="1">
        <f t="array" aca="1" ref="Y831" ca="1">IFERROR(SUM(L831:X831*1),4)</f>
        <v>3</v>
      </c>
      <c r="Z831" t="str">
        <f ca="1">IF(tbl_vendors[[#This Row],[error_count]]&gt;0,"FAIL","PASS")</f>
        <v>FAIL</v>
      </c>
    </row>
    <row r="832" spans="1:26" x14ac:dyDescent="0.3">
      <c r="A832" t="s">
        <v>3320</v>
      </c>
      <c r="B832" t="s">
        <v>3321</v>
      </c>
      <c r="C832" t="s">
        <v>109</v>
      </c>
      <c r="D832" t="s">
        <v>3322</v>
      </c>
      <c r="E832" t="s">
        <v>39</v>
      </c>
      <c r="F832" t="s">
        <v>32</v>
      </c>
      <c r="G832" t="s">
        <v>3323</v>
      </c>
      <c r="H832" t="s">
        <v>25</v>
      </c>
      <c r="I832" t="s">
        <v>53</v>
      </c>
      <c r="J832" s="1">
        <v>45848</v>
      </c>
      <c r="K832" s="1">
        <v>45958</v>
      </c>
      <c r="L832" t="b">
        <f>COUNTIF(tbl_vendors[Vendor_ID],tbl_vendors[[#This Row],[Vendor_ID]])&gt;1</f>
        <v>0</v>
      </c>
      <c r="M832" t="b">
        <f>ISBLANK(tbl_vendors[[#This Row],[Vendor_ID]])</f>
        <v>0</v>
      </c>
      <c r="N832" t="b">
        <f>LEN(TRIM(tbl_vendors[[#This Row],[Vendor_Name]]))=0</f>
        <v>0</v>
      </c>
      <c r="O832" t="b">
        <f>LEN(TRIM(tbl_vendors[[#This Row],[Email]]))=0</f>
        <v>0</v>
      </c>
      <c r="P832" t="b">
        <f>OR(ISERROR(FIND("@",tbl_vendors[[#This Row],[Email]])),ISERROR(FIND(".",tbl_vendors[[#This Row],[Email]])))</f>
        <v>0</v>
      </c>
      <c r="Q832" t="b">
        <f>ISNA(MATCH(tbl_vendors[[#This Row],[Country]],tbl_country[country],0))</f>
        <v>0</v>
      </c>
      <c r="R832" t="b">
        <f>ISNA(MATCH(tbl_vendors[[#This Row],[Currency]],tbl_country[currency],0))</f>
        <v>0</v>
      </c>
      <c r="S832" t="b">
        <f>_xlfn.XLOOKUP(tbl_vendors[[#This Row],[Country]],tbl_country[country],tbl_country[currency],"NotFound")&lt;&gt;tbl_vendors[[#This Row],[Currency]]</f>
        <v>1</v>
      </c>
      <c r="T832" t="b">
        <f>ISNA(MATCH(tbl_vendors[[#This Row],[Payment_Terms]],tbl_payment_terms[Payment_Terms],0))</f>
        <v>0</v>
      </c>
      <c r="U832" t="b">
        <f>ISNA(MATCH(tbl_vendors[[#This Row],[Status]],tbl_status[valid_status]))</f>
        <v>1</v>
      </c>
      <c r="V832" t="b">
        <f ca="1">tbl_vendors[[#This Row],[Created_Date]]&gt;TODAY()</f>
        <v>0</v>
      </c>
      <c r="W832" t="b">
        <f>tbl_vendors[[#This Row],[Updated_Date]]&lt;tbl_vendors[[#This Row],[Created_Date]]</f>
        <v>0</v>
      </c>
      <c r="X832" t="b">
        <f>COUNTIF(tbl_vendors[Vendor_Name],tbl_vendors[[#This Row],[Vendor_Name]])&gt;1</f>
        <v>0</v>
      </c>
      <c r="Y832" s="14" cm="1">
        <f t="array" aca="1" ref="Y832" ca="1">IFERROR(SUM(L832:X832*1),4)</f>
        <v>2</v>
      </c>
      <c r="Z832" t="str">
        <f ca="1">IF(tbl_vendors[[#This Row],[error_count]]&gt;0,"FAIL","PASS")</f>
        <v>FAIL</v>
      </c>
    </row>
    <row r="833" spans="1:26" x14ac:dyDescent="0.3">
      <c r="A833" t="s">
        <v>3324</v>
      </c>
      <c r="B833" t="s">
        <v>3325</v>
      </c>
      <c r="C833" t="s">
        <v>56</v>
      </c>
      <c r="D833" t="s">
        <v>3326</v>
      </c>
      <c r="E833" t="s">
        <v>58</v>
      </c>
      <c r="F833" t="s">
        <v>75</v>
      </c>
      <c r="G833" t="s">
        <v>3327</v>
      </c>
      <c r="H833" t="s">
        <v>25</v>
      </c>
      <c r="I833" t="s">
        <v>19</v>
      </c>
      <c r="J833" s="1">
        <v>45078</v>
      </c>
      <c r="K833" s="1">
        <v>45247</v>
      </c>
      <c r="L833" t="b">
        <f>COUNTIF(tbl_vendors[Vendor_ID],tbl_vendors[[#This Row],[Vendor_ID]])&gt;1</f>
        <v>0</v>
      </c>
      <c r="M833" t="b">
        <f>ISBLANK(tbl_vendors[[#This Row],[Vendor_ID]])</f>
        <v>0</v>
      </c>
      <c r="N833" t="b">
        <f>LEN(TRIM(tbl_vendors[[#This Row],[Vendor_Name]]))=0</f>
        <v>0</v>
      </c>
      <c r="O833" t="b">
        <f>LEN(TRIM(tbl_vendors[[#This Row],[Email]]))=0</f>
        <v>0</v>
      </c>
      <c r="P833" t="b">
        <f>OR(ISERROR(FIND("@",tbl_vendors[[#This Row],[Email]])),ISERROR(FIND(".",tbl_vendors[[#This Row],[Email]])))</f>
        <v>0</v>
      </c>
      <c r="Q833" t="b">
        <f>ISNA(MATCH(tbl_vendors[[#This Row],[Country]],tbl_country[country],0))</f>
        <v>0</v>
      </c>
      <c r="R833" t="b">
        <f>ISNA(MATCH(tbl_vendors[[#This Row],[Currency]],tbl_country[currency],0))</f>
        <v>0</v>
      </c>
      <c r="S833" t="b">
        <f>_xlfn.XLOOKUP(tbl_vendors[[#This Row],[Country]],tbl_country[country],tbl_country[currency],"NotFound")&lt;&gt;tbl_vendors[[#This Row],[Currency]]</f>
        <v>0</v>
      </c>
      <c r="T833" t="b">
        <f>ISNA(MATCH(tbl_vendors[[#This Row],[Payment_Terms]],tbl_payment_terms[Payment_Terms],0))</f>
        <v>0</v>
      </c>
      <c r="U833" t="b">
        <f>ISNA(MATCH(tbl_vendors[[#This Row],[Status]],tbl_status[valid_status]))</f>
        <v>0</v>
      </c>
      <c r="V833" t="b">
        <f ca="1">tbl_vendors[[#This Row],[Created_Date]]&gt;TODAY()</f>
        <v>0</v>
      </c>
      <c r="W833" t="b">
        <f>tbl_vendors[[#This Row],[Updated_Date]]&lt;tbl_vendors[[#This Row],[Created_Date]]</f>
        <v>0</v>
      </c>
      <c r="X833" t="b">
        <f>COUNTIF(tbl_vendors[Vendor_Name],tbl_vendors[[#This Row],[Vendor_Name]])&gt;1</f>
        <v>0</v>
      </c>
      <c r="Y833" s="14" cm="1">
        <f t="array" aca="1" ref="Y833" ca="1">IFERROR(SUM(L833:X833*1),4)</f>
        <v>0</v>
      </c>
      <c r="Z833" t="str">
        <f ca="1">IF(tbl_vendors[[#This Row],[error_count]]&gt;0,"FAIL","PASS")</f>
        <v>PASS</v>
      </c>
    </row>
    <row r="834" spans="1:26" x14ac:dyDescent="0.3">
      <c r="A834" t="s">
        <v>3328</v>
      </c>
      <c r="B834" t="s">
        <v>3329</v>
      </c>
      <c r="C834" t="s">
        <v>13</v>
      </c>
      <c r="D834" t="s">
        <v>3330</v>
      </c>
      <c r="E834" t="s">
        <v>15</v>
      </c>
      <c r="F834" t="s">
        <v>16</v>
      </c>
      <c r="G834" t="s">
        <v>3331</v>
      </c>
      <c r="H834" t="s">
        <v>47</v>
      </c>
      <c r="I834" t="s">
        <v>53</v>
      </c>
      <c r="J834" s="1">
        <v>44959</v>
      </c>
      <c r="K834" s="1">
        <v>44987</v>
      </c>
      <c r="L834" t="b">
        <f>COUNTIF(tbl_vendors[Vendor_ID],tbl_vendors[[#This Row],[Vendor_ID]])&gt;1</f>
        <v>0</v>
      </c>
      <c r="M834" t="b">
        <f>ISBLANK(tbl_vendors[[#This Row],[Vendor_ID]])</f>
        <v>0</v>
      </c>
      <c r="N834" t="b">
        <f>LEN(TRIM(tbl_vendors[[#This Row],[Vendor_Name]]))=0</f>
        <v>0</v>
      </c>
      <c r="O834" t="b">
        <f>LEN(TRIM(tbl_vendors[[#This Row],[Email]]))=0</f>
        <v>0</v>
      </c>
      <c r="P834" t="b">
        <f>OR(ISERROR(FIND("@",tbl_vendors[[#This Row],[Email]])),ISERROR(FIND(".",tbl_vendors[[#This Row],[Email]])))</f>
        <v>0</v>
      </c>
      <c r="Q834" t="b">
        <f>ISNA(MATCH(tbl_vendors[[#This Row],[Country]],tbl_country[country],0))</f>
        <v>0</v>
      </c>
      <c r="R834" t="b">
        <f>ISNA(MATCH(tbl_vendors[[#This Row],[Currency]],tbl_country[currency],0))</f>
        <v>1</v>
      </c>
      <c r="S834" t="b">
        <f>_xlfn.XLOOKUP(tbl_vendors[[#This Row],[Country]],tbl_country[country],tbl_country[currency],"NotFound")&lt;&gt;tbl_vendors[[#This Row],[Currency]]</f>
        <v>1</v>
      </c>
      <c r="T834" t="b">
        <f>ISNA(MATCH(tbl_vendors[[#This Row],[Payment_Terms]],tbl_payment_terms[Payment_Terms],0))</f>
        <v>0</v>
      </c>
      <c r="U834" t="b">
        <f>ISNA(MATCH(tbl_vendors[[#This Row],[Status]],tbl_status[valid_status]))</f>
        <v>1</v>
      </c>
      <c r="V834" t="b">
        <f ca="1">tbl_vendors[[#This Row],[Created_Date]]&gt;TODAY()</f>
        <v>0</v>
      </c>
      <c r="W834" t="b">
        <f>tbl_vendors[[#This Row],[Updated_Date]]&lt;tbl_vendors[[#This Row],[Created_Date]]</f>
        <v>0</v>
      </c>
      <c r="X834" t="b">
        <f>COUNTIF(tbl_vendors[Vendor_Name],tbl_vendors[[#This Row],[Vendor_Name]])&gt;1</f>
        <v>0</v>
      </c>
      <c r="Y834" s="14" cm="1">
        <f t="array" aca="1" ref="Y834" ca="1">IFERROR(SUM(L834:X834*1),4)</f>
        <v>3</v>
      </c>
      <c r="Z834" t="str">
        <f ca="1">IF(tbl_vendors[[#This Row],[error_count]]&gt;0,"FAIL","PASS")</f>
        <v>FAIL</v>
      </c>
    </row>
    <row r="835" spans="1:26" x14ac:dyDescent="0.3">
      <c r="A835" t="s">
        <v>3332</v>
      </c>
      <c r="B835" t="s">
        <v>3333</v>
      </c>
      <c r="C835" t="s">
        <v>109</v>
      </c>
      <c r="D835" t="s">
        <v>3334</v>
      </c>
      <c r="E835" t="s">
        <v>39</v>
      </c>
      <c r="F835" t="s">
        <v>75</v>
      </c>
      <c r="G835" t="s">
        <v>3335</v>
      </c>
      <c r="H835" t="s">
        <v>69</v>
      </c>
      <c r="I835" t="s">
        <v>53</v>
      </c>
      <c r="J835" s="1">
        <v>45170</v>
      </c>
      <c r="K835" s="1">
        <v>45738</v>
      </c>
      <c r="L835" t="b">
        <f>COUNTIF(tbl_vendors[Vendor_ID],tbl_vendors[[#This Row],[Vendor_ID]])&gt;1</f>
        <v>0</v>
      </c>
      <c r="M835" t="b">
        <f>ISBLANK(tbl_vendors[[#This Row],[Vendor_ID]])</f>
        <v>0</v>
      </c>
      <c r="N835" t="b">
        <f>LEN(TRIM(tbl_vendors[[#This Row],[Vendor_Name]]))=0</f>
        <v>0</v>
      </c>
      <c r="O835" t="b">
        <f>LEN(TRIM(tbl_vendors[[#This Row],[Email]]))=0</f>
        <v>0</v>
      </c>
      <c r="P835" t="b">
        <f>OR(ISERROR(FIND("@",tbl_vendors[[#This Row],[Email]])),ISERROR(FIND(".",tbl_vendors[[#This Row],[Email]])))</f>
        <v>0</v>
      </c>
      <c r="Q835" t="b">
        <f>ISNA(MATCH(tbl_vendors[[#This Row],[Country]],tbl_country[country],0))</f>
        <v>0</v>
      </c>
      <c r="R835" t="b">
        <f>ISNA(MATCH(tbl_vendors[[#This Row],[Currency]],tbl_country[currency],0))</f>
        <v>0</v>
      </c>
      <c r="S835" t="b">
        <f>_xlfn.XLOOKUP(tbl_vendors[[#This Row],[Country]],tbl_country[country],tbl_country[currency],"NotFound")&lt;&gt;tbl_vendors[[#This Row],[Currency]]</f>
        <v>1</v>
      </c>
      <c r="T835" t="b">
        <f>ISNA(MATCH(tbl_vendors[[#This Row],[Payment_Terms]],tbl_payment_terms[Payment_Terms],0))</f>
        <v>0</v>
      </c>
      <c r="U835" t="b">
        <f>ISNA(MATCH(tbl_vendors[[#This Row],[Status]],tbl_status[valid_status]))</f>
        <v>1</v>
      </c>
      <c r="V835" t="b">
        <f ca="1">tbl_vendors[[#This Row],[Created_Date]]&gt;TODAY()</f>
        <v>0</v>
      </c>
      <c r="W835" t="b">
        <f>tbl_vendors[[#This Row],[Updated_Date]]&lt;tbl_vendors[[#This Row],[Created_Date]]</f>
        <v>0</v>
      </c>
      <c r="X835" t="b">
        <f>COUNTIF(tbl_vendors[Vendor_Name],tbl_vendors[[#This Row],[Vendor_Name]])&gt;1</f>
        <v>0</v>
      </c>
      <c r="Y835" s="14" cm="1">
        <f t="array" aca="1" ref="Y835" ca="1">IFERROR(SUM(L835:X835*1),4)</f>
        <v>2</v>
      </c>
      <c r="Z835" t="str">
        <f ca="1">IF(tbl_vendors[[#This Row],[error_count]]&gt;0,"FAIL","PASS")</f>
        <v>FAIL</v>
      </c>
    </row>
    <row r="836" spans="1:26" x14ac:dyDescent="0.3">
      <c r="A836" t="s">
        <v>3336</v>
      </c>
      <c r="B836" t="s">
        <v>1321</v>
      </c>
      <c r="C836" t="s">
        <v>109</v>
      </c>
      <c r="D836" t="s">
        <v>3337</v>
      </c>
      <c r="E836" t="s">
        <v>39</v>
      </c>
      <c r="F836" t="s">
        <v>75</v>
      </c>
      <c r="G836" t="s">
        <v>3338</v>
      </c>
      <c r="H836" t="s">
        <v>69</v>
      </c>
      <c r="I836" t="s">
        <v>53</v>
      </c>
      <c r="J836" s="1">
        <v>44861</v>
      </c>
      <c r="K836" s="1">
        <v>45115</v>
      </c>
      <c r="L836" t="b">
        <f>COUNTIF(tbl_vendors[Vendor_ID],tbl_vendors[[#This Row],[Vendor_ID]])&gt;1</f>
        <v>0</v>
      </c>
      <c r="M836" t="b">
        <f>ISBLANK(tbl_vendors[[#This Row],[Vendor_ID]])</f>
        <v>0</v>
      </c>
      <c r="N836" t="b">
        <f>LEN(TRIM(tbl_vendors[[#This Row],[Vendor_Name]]))=0</f>
        <v>0</v>
      </c>
      <c r="O836" t="b">
        <f>LEN(TRIM(tbl_vendors[[#This Row],[Email]]))=0</f>
        <v>0</v>
      </c>
      <c r="P836" t="b">
        <f>OR(ISERROR(FIND("@",tbl_vendors[[#This Row],[Email]])),ISERROR(FIND(".",tbl_vendors[[#This Row],[Email]])))</f>
        <v>0</v>
      </c>
      <c r="Q836" t="b">
        <f>ISNA(MATCH(tbl_vendors[[#This Row],[Country]],tbl_country[country],0))</f>
        <v>0</v>
      </c>
      <c r="R836" t="b">
        <f>ISNA(MATCH(tbl_vendors[[#This Row],[Currency]],tbl_country[currency],0))</f>
        <v>0</v>
      </c>
      <c r="S836" t="b">
        <f>_xlfn.XLOOKUP(tbl_vendors[[#This Row],[Country]],tbl_country[country],tbl_country[currency],"NotFound")&lt;&gt;tbl_vendors[[#This Row],[Currency]]</f>
        <v>1</v>
      </c>
      <c r="T836" t="b">
        <f>ISNA(MATCH(tbl_vendors[[#This Row],[Payment_Terms]],tbl_payment_terms[Payment_Terms],0))</f>
        <v>0</v>
      </c>
      <c r="U836" t="b">
        <f>ISNA(MATCH(tbl_vendors[[#This Row],[Status]],tbl_status[valid_status]))</f>
        <v>1</v>
      </c>
      <c r="V836" t="b">
        <f ca="1">tbl_vendors[[#This Row],[Created_Date]]&gt;TODAY()</f>
        <v>0</v>
      </c>
      <c r="W836" t="b">
        <f>tbl_vendors[[#This Row],[Updated_Date]]&lt;tbl_vendors[[#This Row],[Created_Date]]</f>
        <v>0</v>
      </c>
      <c r="X836" t="b">
        <f>COUNTIF(tbl_vendors[Vendor_Name],tbl_vendors[[#This Row],[Vendor_Name]])&gt;1</f>
        <v>1</v>
      </c>
      <c r="Y836" s="14" cm="1">
        <f t="array" aca="1" ref="Y836" ca="1">IFERROR(SUM(L836:X836*1),4)</f>
        <v>3</v>
      </c>
      <c r="Z836" t="str">
        <f ca="1">IF(tbl_vendors[[#This Row],[error_count]]&gt;0,"FAIL","PASS")</f>
        <v>FAIL</v>
      </c>
    </row>
    <row r="837" spans="1:26" x14ac:dyDescent="0.3">
      <c r="A837" t="s">
        <v>3339</v>
      </c>
      <c r="B837" t="s">
        <v>3340</v>
      </c>
      <c r="C837" t="s">
        <v>66</v>
      </c>
      <c r="D837" t="s">
        <v>3341</v>
      </c>
      <c r="E837" t="s">
        <v>67</v>
      </c>
      <c r="F837" t="s">
        <v>75</v>
      </c>
      <c r="G837" t="s">
        <v>3342</v>
      </c>
      <c r="H837" t="s">
        <v>42</v>
      </c>
      <c r="I837" t="s">
        <v>26</v>
      </c>
      <c r="J837" s="1">
        <v>44431</v>
      </c>
      <c r="K837" s="1">
        <v>46153</v>
      </c>
      <c r="L837" t="b">
        <f>COUNTIF(tbl_vendors[Vendor_ID],tbl_vendors[[#This Row],[Vendor_ID]])&gt;1</f>
        <v>0</v>
      </c>
      <c r="M837" t="b">
        <f>ISBLANK(tbl_vendors[[#This Row],[Vendor_ID]])</f>
        <v>0</v>
      </c>
      <c r="N837" t="b">
        <f>LEN(TRIM(tbl_vendors[[#This Row],[Vendor_Name]]))=0</f>
        <v>0</v>
      </c>
      <c r="O837" t="b">
        <f>LEN(TRIM(tbl_vendors[[#This Row],[Email]]))=0</f>
        <v>0</v>
      </c>
      <c r="P837" t="b">
        <f>OR(ISERROR(FIND("@",tbl_vendors[[#This Row],[Email]])),ISERROR(FIND(".",tbl_vendors[[#This Row],[Email]])))</f>
        <v>0</v>
      </c>
      <c r="Q837" t="b">
        <f>ISNA(MATCH(tbl_vendors[[#This Row],[Country]],tbl_country[country],0))</f>
        <v>0</v>
      </c>
      <c r="R837" t="b">
        <f>ISNA(MATCH(tbl_vendors[[#This Row],[Currency]],tbl_country[currency],0))</f>
        <v>0</v>
      </c>
      <c r="S837" t="b">
        <f>_xlfn.XLOOKUP(tbl_vendors[[#This Row],[Country]],tbl_country[country],tbl_country[currency],"NotFound")&lt;&gt;tbl_vendors[[#This Row],[Currency]]</f>
        <v>0</v>
      </c>
      <c r="T837" t="b">
        <f>ISNA(MATCH(tbl_vendors[[#This Row],[Payment_Terms]],tbl_payment_terms[Payment_Terms],0))</f>
        <v>0</v>
      </c>
      <c r="U837" t="b">
        <f>ISNA(MATCH(tbl_vendors[[#This Row],[Status]],tbl_status[valid_status]))</f>
        <v>0</v>
      </c>
      <c r="V837" t="b">
        <f ca="1">tbl_vendors[[#This Row],[Created_Date]]&gt;TODAY()</f>
        <v>0</v>
      </c>
      <c r="W837" t="b">
        <f>tbl_vendors[[#This Row],[Updated_Date]]&lt;tbl_vendors[[#This Row],[Created_Date]]</f>
        <v>0</v>
      </c>
      <c r="X837" t="b">
        <f>COUNTIF(tbl_vendors[Vendor_Name],tbl_vendors[[#This Row],[Vendor_Name]])&gt;1</f>
        <v>0</v>
      </c>
      <c r="Y837" s="14" cm="1">
        <f t="array" aca="1" ref="Y837" ca="1">IFERROR(SUM(L837:X837*1),4)</f>
        <v>0</v>
      </c>
      <c r="Z837" t="str">
        <f ca="1">IF(tbl_vendors[[#This Row],[error_count]]&gt;0,"FAIL","PASS")</f>
        <v>PASS</v>
      </c>
    </row>
    <row r="838" spans="1:26" x14ac:dyDescent="0.3">
      <c r="A838" t="s">
        <v>3343</v>
      </c>
      <c r="B838" t="s">
        <v>3344</v>
      </c>
      <c r="C838" t="s">
        <v>56</v>
      </c>
      <c r="D838" t="s">
        <v>3345</v>
      </c>
      <c r="E838" t="s">
        <v>58</v>
      </c>
      <c r="F838" t="s">
        <v>75</v>
      </c>
      <c r="G838" t="s">
        <v>3346</v>
      </c>
      <c r="H838" t="s">
        <v>52</v>
      </c>
      <c r="I838" t="s">
        <v>53</v>
      </c>
      <c r="J838" s="1">
        <v>44982</v>
      </c>
      <c r="K838" s="1">
        <v>46026</v>
      </c>
      <c r="L838" t="b">
        <f>COUNTIF(tbl_vendors[Vendor_ID],tbl_vendors[[#This Row],[Vendor_ID]])&gt;1</f>
        <v>0</v>
      </c>
      <c r="M838" t="b">
        <f>ISBLANK(tbl_vendors[[#This Row],[Vendor_ID]])</f>
        <v>0</v>
      </c>
      <c r="N838" t="b">
        <f>LEN(TRIM(tbl_vendors[[#This Row],[Vendor_Name]]))=0</f>
        <v>0</v>
      </c>
      <c r="O838" t="b">
        <f>LEN(TRIM(tbl_vendors[[#This Row],[Email]]))=0</f>
        <v>0</v>
      </c>
      <c r="P838" t="b">
        <f>OR(ISERROR(FIND("@",tbl_vendors[[#This Row],[Email]])),ISERROR(FIND(".",tbl_vendors[[#This Row],[Email]])))</f>
        <v>0</v>
      </c>
      <c r="Q838" t="b">
        <f>ISNA(MATCH(tbl_vendors[[#This Row],[Country]],tbl_country[country],0))</f>
        <v>0</v>
      </c>
      <c r="R838" t="b">
        <f>ISNA(MATCH(tbl_vendors[[#This Row],[Currency]],tbl_country[currency],0))</f>
        <v>0</v>
      </c>
      <c r="S838" t="b">
        <f>_xlfn.XLOOKUP(tbl_vendors[[#This Row],[Country]],tbl_country[country],tbl_country[currency],"NotFound")&lt;&gt;tbl_vendors[[#This Row],[Currency]]</f>
        <v>0</v>
      </c>
      <c r="T838" t="b">
        <f>ISNA(MATCH(tbl_vendors[[#This Row],[Payment_Terms]],tbl_payment_terms[Payment_Terms],0))</f>
        <v>0</v>
      </c>
      <c r="U838" t="b">
        <f>ISNA(MATCH(tbl_vendors[[#This Row],[Status]],tbl_status[valid_status]))</f>
        <v>1</v>
      </c>
      <c r="V838" t="b">
        <f ca="1">tbl_vendors[[#This Row],[Created_Date]]&gt;TODAY()</f>
        <v>0</v>
      </c>
      <c r="W838" t="b">
        <f>tbl_vendors[[#This Row],[Updated_Date]]&lt;tbl_vendors[[#This Row],[Created_Date]]</f>
        <v>0</v>
      </c>
      <c r="X838" t="b">
        <f>COUNTIF(tbl_vendors[Vendor_Name],tbl_vendors[[#This Row],[Vendor_Name]])&gt;1</f>
        <v>0</v>
      </c>
      <c r="Y838" s="14" cm="1">
        <f t="array" aca="1" ref="Y838" ca="1">IFERROR(SUM(L838:X838*1),4)</f>
        <v>1</v>
      </c>
      <c r="Z838" t="str">
        <f ca="1">IF(tbl_vendors[[#This Row],[error_count]]&gt;0,"FAIL","PASS")</f>
        <v>FAIL</v>
      </c>
    </row>
    <row r="839" spans="1:26" x14ac:dyDescent="0.3">
      <c r="A839" t="s">
        <v>3347</v>
      </c>
      <c r="B839" t="s">
        <v>1873</v>
      </c>
      <c r="C839" t="s">
        <v>72</v>
      </c>
      <c r="D839" t="s">
        <v>3348</v>
      </c>
      <c r="E839" t="s">
        <v>74</v>
      </c>
      <c r="F839" t="s">
        <v>75</v>
      </c>
      <c r="G839" t="s">
        <v>3349</v>
      </c>
      <c r="H839" t="s">
        <v>47</v>
      </c>
      <c r="I839" t="s">
        <v>26</v>
      </c>
      <c r="J839" s="1">
        <v>45187</v>
      </c>
      <c r="K839" s="1">
        <v>45602</v>
      </c>
      <c r="L839" t="b">
        <f>COUNTIF(tbl_vendors[Vendor_ID],tbl_vendors[[#This Row],[Vendor_ID]])&gt;1</f>
        <v>0</v>
      </c>
      <c r="M839" t="b">
        <f>ISBLANK(tbl_vendors[[#This Row],[Vendor_ID]])</f>
        <v>0</v>
      </c>
      <c r="N839" t="b">
        <f>LEN(TRIM(tbl_vendors[[#This Row],[Vendor_Name]]))=0</f>
        <v>0</v>
      </c>
      <c r="O839" t="b">
        <f>LEN(TRIM(tbl_vendors[[#This Row],[Email]]))=0</f>
        <v>0</v>
      </c>
      <c r="P839" t="b">
        <f>OR(ISERROR(FIND("@",tbl_vendors[[#This Row],[Email]])),ISERROR(FIND(".",tbl_vendors[[#This Row],[Email]])))</f>
        <v>0</v>
      </c>
      <c r="Q839" t="b">
        <f>ISNA(MATCH(tbl_vendors[[#This Row],[Country]],tbl_country[country],0))</f>
        <v>0</v>
      </c>
      <c r="R839" t="b">
        <f>ISNA(MATCH(tbl_vendors[[#This Row],[Currency]],tbl_country[currency],0))</f>
        <v>1</v>
      </c>
      <c r="S839" t="b">
        <f>_xlfn.XLOOKUP(tbl_vendors[[#This Row],[Country]],tbl_country[country],tbl_country[currency],"NotFound")&lt;&gt;tbl_vendors[[#This Row],[Currency]]</f>
        <v>1</v>
      </c>
      <c r="T839" t="b">
        <f>ISNA(MATCH(tbl_vendors[[#This Row],[Payment_Terms]],tbl_payment_terms[Payment_Terms],0))</f>
        <v>0</v>
      </c>
      <c r="U839" t="b">
        <f>ISNA(MATCH(tbl_vendors[[#This Row],[Status]],tbl_status[valid_status]))</f>
        <v>0</v>
      </c>
      <c r="V839" t="b">
        <f ca="1">tbl_vendors[[#This Row],[Created_Date]]&gt;TODAY()</f>
        <v>0</v>
      </c>
      <c r="W839" t="b">
        <f>tbl_vendors[[#This Row],[Updated_Date]]&lt;tbl_vendors[[#This Row],[Created_Date]]</f>
        <v>0</v>
      </c>
      <c r="X839" t="b">
        <f>COUNTIF(tbl_vendors[Vendor_Name],tbl_vendors[[#This Row],[Vendor_Name]])&gt;1</f>
        <v>1</v>
      </c>
      <c r="Y839" s="14" cm="1">
        <f t="array" aca="1" ref="Y839" ca="1">IFERROR(SUM(L839:X839*1),4)</f>
        <v>3</v>
      </c>
      <c r="Z839" t="str">
        <f ca="1">IF(tbl_vendors[[#This Row],[error_count]]&gt;0,"FAIL","PASS")</f>
        <v>FAIL</v>
      </c>
    </row>
    <row r="840" spans="1:26" x14ac:dyDescent="0.3">
      <c r="A840" t="s">
        <v>3350</v>
      </c>
      <c r="B840" t="s">
        <v>3351</v>
      </c>
      <c r="C840" t="s">
        <v>72</v>
      </c>
      <c r="D840" t="s">
        <v>3352</v>
      </c>
      <c r="E840" t="s">
        <v>74</v>
      </c>
      <c r="F840" t="s">
        <v>40</v>
      </c>
      <c r="H840" t="s">
        <v>69</v>
      </c>
      <c r="I840" t="s">
        <v>19</v>
      </c>
      <c r="J840" s="1">
        <v>45907</v>
      </c>
      <c r="K840" s="1">
        <v>46073</v>
      </c>
      <c r="L840" t="b">
        <f>COUNTIF(tbl_vendors[Vendor_ID],tbl_vendors[[#This Row],[Vendor_ID]])&gt;1</f>
        <v>0</v>
      </c>
      <c r="M840" t="b">
        <f>ISBLANK(tbl_vendors[[#This Row],[Vendor_ID]])</f>
        <v>0</v>
      </c>
      <c r="N840" t="b">
        <f>LEN(TRIM(tbl_vendors[[#This Row],[Vendor_Name]]))=0</f>
        <v>0</v>
      </c>
      <c r="O840" t="b">
        <f>LEN(TRIM(tbl_vendors[[#This Row],[Email]]))=0</f>
        <v>1</v>
      </c>
      <c r="P840" t="b">
        <f>OR(ISERROR(FIND("@",tbl_vendors[[#This Row],[Email]])),ISERROR(FIND(".",tbl_vendors[[#This Row],[Email]])))</f>
        <v>1</v>
      </c>
      <c r="Q840" t="b">
        <f>ISNA(MATCH(tbl_vendors[[#This Row],[Country]],tbl_country[country],0))</f>
        <v>0</v>
      </c>
      <c r="R840" t="b">
        <f>ISNA(MATCH(tbl_vendors[[#This Row],[Currency]],tbl_country[currency],0))</f>
        <v>1</v>
      </c>
      <c r="S840" t="b">
        <f>_xlfn.XLOOKUP(tbl_vendors[[#This Row],[Country]],tbl_country[country],tbl_country[currency],"NotFound")&lt;&gt;tbl_vendors[[#This Row],[Currency]]</f>
        <v>1</v>
      </c>
      <c r="T840" t="b">
        <f>ISNA(MATCH(tbl_vendors[[#This Row],[Payment_Terms]],tbl_payment_terms[Payment_Terms],0))</f>
        <v>0</v>
      </c>
      <c r="U840" t="b">
        <f>ISNA(MATCH(tbl_vendors[[#This Row],[Status]],tbl_status[valid_status]))</f>
        <v>0</v>
      </c>
      <c r="V840" t="b">
        <f ca="1">tbl_vendors[[#This Row],[Created_Date]]&gt;TODAY()</f>
        <v>0</v>
      </c>
      <c r="W840" t="b">
        <f>tbl_vendors[[#This Row],[Updated_Date]]&lt;tbl_vendors[[#This Row],[Created_Date]]</f>
        <v>0</v>
      </c>
      <c r="X840" t="b">
        <f>COUNTIF(tbl_vendors[Vendor_Name],tbl_vendors[[#This Row],[Vendor_Name]])&gt;1</f>
        <v>1</v>
      </c>
      <c r="Y840" s="14" cm="1">
        <f t="array" aca="1" ref="Y840" ca="1">IFERROR(SUM(L840:X840*1),4)</f>
        <v>5</v>
      </c>
      <c r="Z840" t="str">
        <f ca="1">IF(tbl_vendors[[#This Row],[error_count]]&gt;0,"FAIL","PASS")</f>
        <v>FAIL</v>
      </c>
    </row>
    <row r="841" spans="1:26" x14ac:dyDescent="0.3">
      <c r="A841" t="s">
        <v>3353</v>
      </c>
      <c r="B841" t="s">
        <v>3354</v>
      </c>
      <c r="C841" t="s">
        <v>56</v>
      </c>
      <c r="D841" t="s">
        <v>3355</v>
      </c>
      <c r="E841" t="s">
        <v>58</v>
      </c>
      <c r="F841" t="s">
        <v>16</v>
      </c>
      <c r="G841" t="s">
        <v>3356</v>
      </c>
      <c r="H841" t="s">
        <v>42</v>
      </c>
      <c r="I841" t="s">
        <v>19</v>
      </c>
      <c r="J841" s="1">
        <v>46106</v>
      </c>
      <c r="K841" s="1">
        <v>46161</v>
      </c>
      <c r="L841" t="b">
        <f>COUNTIF(tbl_vendors[Vendor_ID],tbl_vendors[[#This Row],[Vendor_ID]])&gt;1</f>
        <v>0</v>
      </c>
      <c r="M841" t="b">
        <f>ISBLANK(tbl_vendors[[#This Row],[Vendor_ID]])</f>
        <v>0</v>
      </c>
      <c r="N841" t="b">
        <f>LEN(TRIM(tbl_vendors[[#This Row],[Vendor_Name]]))=0</f>
        <v>0</v>
      </c>
      <c r="O841" t="b">
        <f>LEN(TRIM(tbl_vendors[[#This Row],[Email]]))=0</f>
        <v>0</v>
      </c>
      <c r="P841" t="b">
        <f>OR(ISERROR(FIND("@",tbl_vendors[[#This Row],[Email]])),ISERROR(FIND(".",tbl_vendors[[#This Row],[Email]])))</f>
        <v>0</v>
      </c>
      <c r="Q841" t="b">
        <f>ISNA(MATCH(tbl_vendors[[#This Row],[Country]],tbl_country[country],0))</f>
        <v>0</v>
      </c>
      <c r="R841" t="b">
        <f>ISNA(MATCH(tbl_vendors[[#This Row],[Currency]],tbl_country[currency],0))</f>
        <v>0</v>
      </c>
      <c r="S841" t="b">
        <f>_xlfn.XLOOKUP(tbl_vendors[[#This Row],[Country]],tbl_country[country],tbl_country[currency],"NotFound")&lt;&gt;tbl_vendors[[#This Row],[Currency]]</f>
        <v>0</v>
      </c>
      <c r="T841" t="b">
        <f>ISNA(MATCH(tbl_vendors[[#This Row],[Payment_Terms]],tbl_payment_terms[Payment_Terms],0))</f>
        <v>0</v>
      </c>
      <c r="U841" t="b">
        <f>ISNA(MATCH(tbl_vendors[[#This Row],[Status]],tbl_status[valid_status]))</f>
        <v>0</v>
      </c>
      <c r="V841" t="b">
        <f ca="1">tbl_vendors[[#This Row],[Created_Date]]&gt;TODAY()</f>
        <v>0</v>
      </c>
      <c r="W841" t="b">
        <f>tbl_vendors[[#This Row],[Updated_Date]]&lt;tbl_vendors[[#This Row],[Created_Date]]</f>
        <v>0</v>
      </c>
      <c r="X841" t="b">
        <f>COUNTIF(tbl_vendors[Vendor_Name],tbl_vendors[[#This Row],[Vendor_Name]])&gt;1</f>
        <v>0</v>
      </c>
      <c r="Y841" s="14" cm="1">
        <f t="array" aca="1" ref="Y841" ca="1">IFERROR(SUM(L841:X841*1),4)</f>
        <v>0</v>
      </c>
      <c r="Z841" t="str">
        <f ca="1">IF(tbl_vendors[[#This Row],[error_count]]&gt;0,"FAIL","PASS")</f>
        <v>PASS</v>
      </c>
    </row>
    <row r="842" spans="1:26" x14ac:dyDescent="0.3">
      <c r="A842" t="s">
        <v>3357</v>
      </c>
      <c r="B842" t="s">
        <v>3358</v>
      </c>
      <c r="C842" t="s">
        <v>56</v>
      </c>
      <c r="D842" t="s">
        <v>3359</v>
      </c>
      <c r="E842" t="s">
        <v>58</v>
      </c>
      <c r="F842" t="s">
        <v>32</v>
      </c>
      <c r="G842" t="s">
        <v>3360</v>
      </c>
      <c r="H842" t="s">
        <v>52</v>
      </c>
      <c r="I842" t="s">
        <v>53</v>
      </c>
      <c r="J842" s="1">
        <v>44417</v>
      </c>
      <c r="K842" s="1">
        <v>46130</v>
      </c>
      <c r="L842" t="b">
        <f>COUNTIF(tbl_vendors[Vendor_ID],tbl_vendors[[#This Row],[Vendor_ID]])&gt;1</f>
        <v>0</v>
      </c>
      <c r="M842" t="b">
        <f>ISBLANK(tbl_vendors[[#This Row],[Vendor_ID]])</f>
        <v>0</v>
      </c>
      <c r="N842" t="b">
        <f>LEN(TRIM(tbl_vendors[[#This Row],[Vendor_Name]]))=0</f>
        <v>0</v>
      </c>
      <c r="O842" t="b">
        <f>LEN(TRIM(tbl_vendors[[#This Row],[Email]]))=0</f>
        <v>0</v>
      </c>
      <c r="P842" t="b">
        <f>OR(ISERROR(FIND("@",tbl_vendors[[#This Row],[Email]])),ISERROR(FIND(".",tbl_vendors[[#This Row],[Email]])))</f>
        <v>0</v>
      </c>
      <c r="Q842" t="b">
        <f>ISNA(MATCH(tbl_vendors[[#This Row],[Country]],tbl_country[country],0))</f>
        <v>0</v>
      </c>
      <c r="R842" t="b">
        <f>ISNA(MATCH(tbl_vendors[[#This Row],[Currency]],tbl_country[currency],0))</f>
        <v>0</v>
      </c>
      <c r="S842" t="b">
        <f>_xlfn.XLOOKUP(tbl_vendors[[#This Row],[Country]],tbl_country[country],tbl_country[currency],"NotFound")&lt;&gt;tbl_vendors[[#This Row],[Currency]]</f>
        <v>0</v>
      </c>
      <c r="T842" t="b">
        <f>ISNA(MATCH(tbl_vendors[[#This Row],[Payment_Terms]],tbl_payment_terms[Payment_Terms],0))</f>
        <v>0</v>
      </c>
      <c r="U842" t="b">
        <f>ISNA(MATCH(tbl_vendors[[#This Row],[Status]],tbl_status[valid_status]))</f>
        <v>1</v>
      </c>
      <c r="V842" t="b">
        <f ca="1">tbl_vendors[[#This Row],[Created_Date]]&gt;TODAY()</f>
        <v>0</v>
      </c>
      <c r="W842" t="b">
        <f>tbl_vendors[[#This Row],[Updated_Date]]&lt;tbl_vendors[[#This Row],[Created_Date]]</f>
        <v>0</v>
      </c>
      <c r="X842" t="b">
        <f>COUNTIF(tbl_vendors[Vendor_Name],tbl_vendors[[#This Row],[Vendor_Name]])&gt;1</f>
        <v>0</v>
      </c>
      <c r="Y842" s="14" cm="1">
        <f t="array" aca="1" ref="Y842" ca="1">IFERROR(SUM(L842:X842*1),4)</f>
        <v>1</v>
      </c>
      <c r="Z842" t="str">
        <f ca="1">IF(tbl_vendors[[#This Row],[error_count]]&gt;0,"FAIL","PASS")</f>
        <v>FAIL</v>
      </c>
    </row>
    <row r="843" spans="1:26" x14ac:dyDescent="0.3">
      <c r="A843" t="s">
        <v>3361</v>
      </c>
      <c r="B843" t="s">
        <v>3362</v>
      </c>
      <c r="C843" t="s">
        <v>56</v>
      </c>
      <c r="D843" t="s">
        <v>3363</v>
      </c>
      <c r="E843" t="s">
        <v>175</v>
      </c>
      <c r="F843" t="s">
        <v>23</v>
      </c>
      <c r="G843" t="s">
        <v>3364</v>
      </c>
      <c r="H843" t="s">
        <v>34</v>
      </c>
      <c r="I843" t="s">
        <v>26</v>
      </c>
      <c r="J843" s="1">
        <v>45278</v>
      </c>
      <c r="K843" s="1">
        <v>45840</v>
      </c>
      <c r="L843" t="b">
        <f>COUNTIF(tbl_vendors[Vendor_ID],tbl_vendors[[#This Row],[Vendor_ID]])&gt;1</f>
        <v>0</v>
      </c>
      <c r="M843" t="b">
        <f>ISBLANK(tbl_vendors[[#This Row],[Vendor_ID]])</f>
        <v>0</v>
      </c>
      <c r="N843" t="b">
        <f>LEN(TRIM(tbl_vendors[[#This Row],[Vendor_Name]]))=0</f>
        <v>0</v>
      </c>
      <c r="O843" t="b">
        <f>LEN(TRIM(tbl_vendors[[#This Row],[Email]]))=0</f>
        <v>0</v>
      </c>
      <c r="P843" t="b">
        <f>OR(ISERROR(FIND("@",tbl_vendors[[#This Row],[Email]])),ISERROR(FIND(".",tbl_vendors[[#This Row],[Email]])))</f>
        <v>0</v>
      </c>
      <c r="Q843" t="b">
        <f>ISNA(MATCH(tbl_vendors[[#This Row],[Country]],tbl_country[country],0))</f>
        <v>0</v>
      </c>
      <c r="R843" t="b">
        <f>ISNA(MATCH(tbl_vendors[[#This Row],[Currency]],tbl_country[currency],0))</f>
        <v>1</v>
      </c>
      <c r="S843" t="b">
        <f>_xlfn.XLOOKUP(tbl_vendors[[#This Row],[Country]],tbl_country[country],tbl_country[currency],"NotFound")&lt;&gt;tbl_vendors[[#This Row],[Currency]]</f>
        <v>1</v>
      </c>
      <c r="T843" t="b">
        <f>ISNA(MATCH(tbl_vendors[[#This Row],[Payment_Terms]],tbl_payment_terms[Payment_Terms],0))</f>
        <v>0</v>
      </c>
      <c r="U843" t="b">
        <f>ISNA(MATCH(tbl_vendors[[#This Row],[Status]],tbl_status[valid_status]))</f>
        <v>0</v>
      </c>
      <c r="V843" t="b">
        <f ca="1">tbl_vendors[[#This Row],[Created_Date]]&gt;TODAY()</f>
        <v>0</v>
      </c>
      <c r="W843" t="b">
        <f>tbl_vendors[[#This Row],[Updated_Date]]&lt;tbl_vendors[[#This Row],[Created_Date]]</f>
        <v>0</v>
      </c>
      <c r="X843" t="b">
        <f>COUNTIF(tbl_vendors[Vendor_Name],tbl_vendors[[#This Row],[Vendor_Name]])&gt;1</f>
        <v>1</v>
      </c>
      <c r="Y843" s="14" cm="1">
        <f t="array" aca="1" ref="Y843" ca="1">IFERROR(SUM(L843:X843*1),4)</f>
        <v>3</v>
      </c>
      <c r="Z843" t="str">
        <f ca="1">IF(tbl_vendors[[#This Row],[error_count]]&gt;0,"FAIL","PASS")</f>
        <v>FAIL</v>
      </c>
    </row>
    <row r="844" spans="1:26" x14ac:dyDescent="0.3">
      <c r="A844" t="s">
        <v>3365</v>
      </c>
      <c r="B844" t="s">
        <v>3366</v>
      </c>
      <c r="C844" t="s">
        <v>153</v>
      </c>
      <c r="D844" t="s">
        <v>3367</v>
      </c>
      <c r="E844" t="s">
        <v>155</v>
      </c>
      <c r="F844" t="s">
        <v>40</v>
      </c>
      <c r="G844" t="s">
        <v>3368</v>
      </c>
      <c r="H844" t="s">
        <v>52</v>
      </c>
      <c r="I844" t="s">
        <v>53</v>
      </c>
      <c r="J844" s="1">
        <v>44440</v>
      </c>
      <c r="K844" s="1">
        <v>44670</v>
      </c>
      <c r="L844" t="b">
        <f>COUNTIF(tbl_vendors[Vendor_ID],tbl_vendors[[#This Row],[Vendor_ID]])&gt;1</f>
        <v>0</v>
      </c>
      <c r="M844" t="b">
        <f>ISBLANK(tbl_vendors[[#This Row],[Vendor_ID]])</f>
        <v>0</v>
      </c>
      <c r="N844" t="b">
        <f>LEN(TRIM(tbl_vendors[[#This Row],[Vendor_Name]]))=0</f>
        <v>0</v>
      </c>
      <c r="O844" t="b">
        <f>LEN(TRIM(tbl_vendors[[#This Row],[Email]]))=0</f>
        <v>0</v>
      </c>
      <c r="P844" t="b">
        <f>OR(ISERROR(FIND("@",tbl_vendors[[#This Row],[Email]])),ISERROR(FIND(".",tbl_vendors[[#This Row],[Email]])))</f>
        <v>0</v>
      </c>
      <c r="Q844" t="b">
        <f>ISNA(MATCH(tbl_vendors[[#This Row],[Country]],tbl_country[country],0))</f>
        <v>0</v>
      </c>
      <c r="R844" t="b">
        <f>ISNA(MATCH(tbl_vendors[[#This Row],[Currency]],tbl_country[currency],0))</f>
        <v>0</v>
      </c>
      <c r="S844" t="b">
        <f>_xlfn.XLOOKUP(tbl_vendors[[#This Row],[Country]],tbl_country[country],tbl_country[currency],"NotFound")&lt;&gt;tbl_vendors[[#This Row],[Currency]]</f>
        <v>0</v>
      </c>
      <c r="T844" t="b">
        <f>ISNA(MATCH(tbl_vendors[[#This Row],[Payment_Terms]],tbl_payment_terms[Payment_Terms],0))</f>
        <v>0</v>
      </c>
      <c r="U844" t="b">
        <f>ISNA(MATCH(tbl_vendors[[#This Row],[Status]],tbl_status[valid_status]))</f>
        <v>1</v>
      </c>
      <c r="V844" t="b">
        <f ca="1">tbl_vendors[[#This Row],[Created_Date]]&gt;TODAY()</f>
        <v>0</v>
      </c>
      <c r="W844" t="b">
        <f>tbl_vendors[[#This Row],[Updated_Date]]&lt;tbl_vendors[[#This Row],[Created_Date]]</f>
        <v>0</v>
      </c>
      <c r="X844" t="b">
        <f>COUNTIF(tbl_vendors[Vendor_Name],tbl_vendors[[#This Row],[Vendor_Name]])&gt;1</f>
        <v>0</v>
      </c>
      <c r="Y844" s="14" cm="1">
        <f t="array" aca="1" ref="Y844" ca="1">IFERROR(SUM(L844:X844*1),4)</f>
        <v>1</v>
      </c>
      <c r="Z844" t="str">
        <f ca="1">IF(tbl_vendors[[#This Row],[error_count]]&gt;0,"FAIL","PASS")</f>
        <v>FAIL</v>
      </c>
    </row>
    <row r="845" spans="1:26" x14ac:dyDescent="0.3">
      <c r="A845" t="s">
        <v>3369</v>
      </c>
      <c r="B845" t="s">
        <v>3370</v>
      </c>
      <c r="C845" t="s">
        <v>153</v>
      </c>
      <c r="D845" t="s">
        <v>3371</v>
      </c>
      <c r="E845" t="s">
        <v>155</v>
      </c>
      <c r="F845" t="s">
        <v>32</v>
      </c>
      <c r="G845" t="s">
        <v>3372</v>
      </c>
      <c r="H845" t="s">
        <v>18</v>
      </c>
      <c r="I845" t="s">
        <v>19</v>
      </c>
      <c r="J845" s="1">
        <v>44659</v>
      </c>
      <c r="K845" s="1">
        <v>46192</v>
      </c>
      <c r="L845" t="b">
        <f>COUNTIF(tbl_vendors[Vendor_ID],tbl_vendors[[#This Row],[Vendor_ID]])&gt;1</f>
        <v>0</v>
      </c>
      <c r="M845" t="b">
        <f>ISBLANK(tbl_vendors[[#This Row],[Vendor_ID]])</f>
        <v>0</v>
      </c>
      <c r="N845" t="b">
        <f>LEN(TRIM(tbl_vendors[[#This Row],[Vendor_Name]]))=0</f>
        <v>0</v>
      </c>
      <c r="O845" t="b">
        <f>LEN(TRIM(tbl_vendors[[#This Row],[Email]]))=0</f>
        <v>0</v>
      </c>
      <c r="P845" t="b">
        <f>OR(ISERROR(FIND("@",tbl_vendors[[#This Row],[Email]])),ISERROR(FIND(".",tbl_vendors[[#This Row],[Email]])))</f>
        <v>0</v>
      </c>
      <c r="Q845" t="b">
        <f>ISNA(MATCH(tbl_vendors[[#This Row],[Country]],tbl_country[country],0))</f>
        <v>0</v>
      </c>
      <c r="R845" t="b">
        <f>ISNA(MATCH(tbl_vendors[[#This Row],[Currency]],tbl_country[currency],0))</f>
        <v>0</v>
      </c>
      <c r="S845" t="b">
        <f>_xlfn.XLOOKUP(tbl_vendors[[#This Row],[Country]],tbl_country[country],tbl_country[currency],"NotFound")&lt;&gt;tbl_vendors[[#This Row],[Currency]]</f>
        <v>0</v>
      </c>
      <c r="T845" t="b">
        <f>ISNA(MATCH(tbl_vendors[[#This Row],[Payment_Terms]],tbl_payment_terms[Payment_Terms],0))</f>
        <v>0</v>
      </c>
      <c r="U845" t="b">
        <f>ISNA(MATCH(tbl_vendors[[#This Row],[Status]],tbl_status[valid_status]))</f>
        <v>0</v>
      </c>
      <c r="V845" t="b">
        <f ca="1">tbl_vendors[[#This Row],[Created_Date]]&gt;TODAY()</f>
        <v>0</v>
      </c>
      <c r="W845" t="b">
        <f>tbl_vendors[[#This Row],[Updated_Date]]&lt;tbl_vendors[[#This Row],[Created_Date]]</f>
        <v>0</v>
      </c>
      <c r="X845" t="b">
        <f>COUNTIF(tbl_vendors[Vendor_Name],tbl_vendors[[#This Row],[Vendor_Name]])&gt;1</f>
        <v>0</v>
      </c>
      <c r="Y845" s="14" cm="1">
        <f t="array" aca="1" ref="Y845" ca="1">IFERROR(SUM(L845:X845*1),4)</f>
        <v>0</v>
      </c>
      <c r="Z845" t="str">
        <f ca="1">IF(tbl_vendors[[#This Row],[error_count]]&gt;0,"FAIL","PASS")</f>
        <v>PASS</v>
      </c>
    </row>
    <row r="846" spans="1:26" x14ac:dyDescent="0.3">
      <c r="A846" t="s">
        <v>3373</v>
      </c>
      <c r="B846" t="s">
        <v>3374</v>
      </c>
      <c r="C846" t="s">
        <v>37</v>
      </c>
      <c r="D846" t="s">
        <v>3375</v>
      </c>
      <c r="E846" t="s">
        <v>39</v>
      </c>
      <c r="F846" t="s">
        <v>40</v>
      </c>
      <c r="G846" t="s">
        <v>3376</v>
      </c>
      <c r="H846" t="s">
        <v>52</v>
      </c>
      <c r="I846" t="s">
        <v>19</v>
      </c>
      <c r="J846" s="1">
        <v>44965</v>
      </c>
      <c r="K846" s="1">
        <v>45247</v>
      </c>
      <c r="L846" t="b">
        <f>COUNTIF(tbl_vendors[Vendor_ID],tbl_vendors[[#This Row],[Vendor_ID]])&gt;1</f>
        <v>0</v>
      </c>
      <c r="M846" t="b">
        <f>ISBLANK(tbl_vendors[[#This Row],[Vendor_ID]])</f>
        <v>0</v>
      </c>
      <c r="N846" t="b">
        <f>LEN(TRIM(tbl_vendors[[#This Row],[Vendor_Name]]))=0</f>
        <v>0</v>
      </c>
      <c r="O846" t="b">
        <f>LEN(TRIM(tbl_vendors[[#This Row],[Email]]))=0</f>
        <v>0</v>
      </c>
      <c r="P846" t="b">
        <f>OR(ISERROR(FIND("@",tbl_vendors[[#This Row],[Email]])),ISERROR(FIND(".",tbl_vendors[[#This Row],[Email]])))</f>
        <v>0</v>
      </c>
      <c r="Q846" t="b">
        <f>ISNA(MATCH(tbl_vendors[[#This Row],[Country]],tbl_country[country],0))</f>
        <v>0</v>
      </c>
      <c r="R846" t="b">
        <f>ISNA(MATCH(tbl_vendors[[#This Row],[Currency]],tbl_country[currency],0))</f>
        <v>0</v>
      </c>
      <c r="S846" t="b">
        <f>_xlfn.XLOOKUP(tbl_vendors[[#This Row],[Country]],tbl_country[country],tbl_country[currency],"NotFound")&lt;&gt;tbl_vendors[[#This Row],[Currency]]</f>
        <v>0</v>
      </c>
      <c r="T846" t="b">
        <f>ISNA(MATCH(tbl_vendors[[#This Row],[Payment_Terms]],tbl_payment_terms[Payment_Terms],0))</f>
        <v>0</v>
      </c>
      <c r="U846" t="b">
        <f>ISNA(MATCH(tbl_vendors[[#This Row],[Status]],tbl_status[valid_status]))</f>
        <v>0</v>
      </c>
      <c r="V846" t="b">
        <f ca="1">tbl_vendors[[#This Row],[Created_Date]]&gt;TODAY()</f>
        <v>0</v>
      </c>
      <c r="W846" t="b">
        <f>tbl_vendors[[#This Row],[Updated_Date]]&lt;tbl_vendors[[#This Row],[Created_Date]]</f>
        <v>0</v>
      </c>
      <c r="X846" t="b">
        <f>COUNTIF(tbl_vendors[Vendor_Name],tbl_vendors[[#This Row],[Vendor_Name]])&gt;1</f>
        <v>1</v>
      </c>
      <c r="Y846" s="14" cm="1">
        <f t="array" aca="1" ref="Y846" ca="1">IFERROR(SUM(L846:X846*1),4)</f>
        <v>1</v>
      </c>
      <c r="Z846" t="str">
        <f ca="1">IF(tbl_vendors[[#This Row],[error_count]]&gt;0,"FAIL","PASS")</f>
        <v>FAIL</v>
      </c>
    </row>
    <row r="847" spans="1:26" x14ac:dyDescent="0.3">
      <c r="A847" t="s">
        <v>3377</v>
      </c>
      <c r="B847" t="s">
        <v>3378</v>
      </c>
      <c r="C847" t="s">
        <v>72</v>
      </c>
      <c r="D847" t="s">
        <v>3379</v>
      </c>
      <c r="E847" t="s">
        <v>74</v>
      </c>
      <c r="F847" t="s">
        <v>75</v>
      </c>
      <c r="G847" t="s">
        <v>3380</v>
      </c>
      <c r="H847" t="s">
        <v>42</v>
      </c>
      <c r="I847" t="s">
        <v>53</v>
      </c>
      <c r="J847" s="1">
        <v>45139</v>
      </c>
      <c r="K847" s="1">
        <v>45844</v>
      </c>
      <c r="L847" t="b">
        <f>COUNTIF(tbl_vendors[Vendor_ID],tbl_vendors[[#This Row],[Vendor_ID]])&gt;1</f>
        <v>0</v>
      </c>
      <c r="M847" t="b">
        <f>ISBLANK(tbl_vendors[[#This Row],[Vendor_ID]])</f>
        <v>0</v>
      </c>
      <c r="N847" t="b">
        <f>LEN(TRIM(tbl_vendors[[#This Row],[Vendor_Name]]))=0</f>
        <v>0</v>
      </c>
      <c r="O847" t="b">
        <f>LEN(TRIM(tbl_vendors[[#This Row],[Email]]))=0</f>
        <v>0</v>
      </c>
      <c r="P847" t="b">
        <f>OR(ISERROR(FIND("@",tbl_vendors[[#This Row],[Email]])),ISERROR(FIND(".",tbl_vendors[[#This Row],[Email]])))</f>
        <v>0</v>
      </c>
      <c r="Q847" t="b">
        <f>ISNA(MATCH(tbl_vendors[[#This Row],[Country]],tbl_country[country],0))</f>
        <v>0</v>
      </c>
      <c r="R847" t="b">
        <f>ISNA(MATCH(tbl_vendors[[#This Row],[Currency]],tbl_country[currency],0))</f>
        <v>1</v>
      </c>
      <c r="S847" t="b">
        <f>_xlfn.XLOOKUP(tbl_vendors[[#This Row],[Country]],tbl_country[country],tbl_country[currency],"NotFound")&lt;&gt;tbl_vendors[[#This Row],[Currency]]</f>
        <v>1</v>
      </c>
      <c r="T847" t="b">
        <f>ISNA(MATCH(tbl_vendors[[#This Row],[Payment_Terms]],tbl_payment_terms[Payment_Terms],0))</f>
        <v>0</v>
      </c>
      <c r="U847" t="b">
        <f>ISNA(MATCH(tbl_vendors[[#This Row],[Status]],tbl_status[valid_status]))</f>
        <v>1</v>
      </c>
      <c r="V847" t="b">
        <f ca="1">tbl_vendors[[#This Row],[Created_Date]]&gt;TODAY()</f>
        <v>0</v>
      </c>
      <c r="W847" t="b">
        <f>tbl_vendors[[#This Row],[Updated_Date]]&lt;tbl_vendors[[#This Row],[Created_Date]]</f>
        <v>0</v>
      </c>
      <c r="X847" t="b">
        <f>COUNTIF(tbl_vendors[Vendor_Name],tbl_vendors[[#This Row],[Vendor_Name]])&gt;1</f>
        <v>0</v>
      </c>
      <c r="Y847" s="14" cm="1">
        <f t="array" aca="1" ref="Y847" ca="1">IFERROR(SUM(L847:X847*1),4)</f>
        <v>3</v>
      </c>
      <c r="Z847" t="str">
        <f ca="1">IF(tbl_vendors[[#This Row],[error_count]]&gt;0,"FAIL","PASS")</f>
        <v>FAIL</v>
      </c>
    </row>
    <row r="848" spans="1:26" x14ac:dyDescent="0.3">
      <c r="A848" t="s">
        <v>3381</v>
      </c>
      <c r="B848" t="s">
        <v>3382</v>
      </c>
      <c r="C848" t="s">
        <v>37</v>
      </c>
      <c r="D848" t="s">
        <v>3383</v>
      </c>
      <c r="E848" t="s">
        <v>39</v>
      </c>
      <c r="F848" t="s">
        <v>16</v>
      </c>
      <c r="G848" t="s">
        <v>3384</v>
      </c>
      <c r="H848" t="s">
        <v>18</v>
      </c>
      <c r="I848" t="s">
        <v>26</v>
      </c>
      <c r="J848" s="1">
        <v>45257</v>
      </c>
      <c r="K848" s="1">
        <v>45932</v>
      </c>
      <c r="L848" t="b">
        <f>COUNTIF(tbl_vendors[Vendor_ID],tbl_vendors[[#This Row],[Vendor_ID]])&gt;1</f>
        <v>0</v>
      </c>
      <c r="M848" t="b">
        <f>ISBLANK(tbl_vendors[[#This Row],[Vendor_ID]])</f>
        <v>0</v>
      </c>
      <c r="N848" t="b">
        <f>LEN(TRIM(tbl_vendors[[#This Row],[Vendor_Name]]))=0</f>
        <v>0</v>
      </c>
      <c r="O848" t="b">
        <f>LEN(TRIM(tbl_vendors[[#This Row],[Email]]))=0</f>
        <v>0</v>
      </c>
      <c r="P848" t="b">
        <f>OR(ISERROR(FIND("@",tbl_vendors[[#This Row],[Email]])),ISERROR(FIND(".",tbl_vendors[[#This Row],[Email]])))</f>
        <v>0</v>
      </c>
      <c r="Q848" t="b">
        <f>ISNA(MATCH(tbl_vendors[[#This Row],[Country]],tbl_country[country],0))</f>
        <v>0</v>
      </c>
      <c r="R848" t="b">
        <f>ISNA(MATCH(tbl_vendors[[#This Row],[Currency]],tbl_country[currency],0))</f>
        <v>0</v>
      </c>
      <c r="S848" t="b">
        <f>_xlfn.XLOOKUP(tbl_vendors[[#This Row],[Country]],tbl_country[country],tbl_country[currency],"NotFound")&lt;&gt;tbl_vendors[[#This Row],[Currency]]</f>
        <v>0</v>
      </c>
      <c r="T848" t="b">
        <f>ISNA(MATCH(tbl_vendors[[#This Row],[Payment_Terms]],tbl_payment_terms[Payment_Terms],0))</f>
        <v>0</v>
      </c>
      <c r="U848" t="b">
        <f>ISNA(MATCH(tbl_vendors[[#This Row],[Status]],tbl_status[valid_status]))</f>
        <v>0</v>
      </c>
      <c r="V848" t="b">
        <f ca="1">tbl_vendors[[#This Row],[Created_Date]]&gt;TODAY()</f>
        <v>0</v>
      </c>
      <c r="W848" t="b">
        <f>tbl_vendors[[#This Row],[Updated_Date]]&lt;tbl_vendors[[#This Row],[Created_Date]]</f>
        <v>0</v>
      </c>
      <c r="X848" t="b">
        <f>COUNTIF(tbl_vendors[Vendor_Name],tbl_vendors[[#This Row],[Vendor_Name]])&gt;1</f>
        <v>0</v>
      </c>
      <c r="Y848" s="14" cm="1">
        <f t="array" aca="1" ref="Y848" ca="1">IFERROR(SUM(L848:X848*1),4)</f>
        <v>0</v>
      </c>
      <c r="Z848" t="str">
        <f ca="1">IF(tbl_vendors[[#This Row],[error_count]]&gt;0,"FAIL","PASS")</f>
        <v>PASS</v>
      </c>
    </row>
    <row r="849" spans="1:26" x14ac:dyDescent="0.3">
      <c r="A849" t="s">
        <v>3385</v>
      </c>
      <c r="B849" t="s">
        <v>3386</v>
      </c>
      <c r="C849" t="s">
        <v>153</v>
      </c>
      <c r="D849" t="s">
        <v>3387</v>
      </c>
      <c r="E849" t="s">
        <v>155</v>
      </c>
      <c r="F849" t="s">
        <v>16</v>
      </c>
      <c r="G849" t="s">
        <v>3388</v>
      </c>
      <c r="H849" t="s">
        <v>34</v>
      </c>
      <c r="I849" t="s">
        <v>19</v>
      </c>
      <c r="J849" s="1">
        <v>44579</v>
      </c>
      <c r="K849" s="1">
        <v>45997</v>
      </c>
      <c r="L849" t="b">
        <f>COUNTIF(tbl_vendors[Vendor_ID],tbl_vendors[[#This Row],[Vendor_ID]])&gt;1</f>
        <v>0</v>
      </c>
      <c r="M849" t="b">
        <f>ISBLANK(tbl_vendors[[#This Row],[Vendor_ID]])</f>
        <v>0</v>
      </c>
      <c r="N849" t="b">
        <f>LEN(TRIM(tbl_vendors[[#This Row],[Vendor_Name]]))=0</f>
        <v>0</v>
      </c>
      <c r="O849" t="b">
        <f>LEN(TRIM(tbl_vendors[[#This Row],[Email]]))=0</f>
        <v>0</v>
      </c>
      <c r="P849" t="b">
        <f>OR(ISERROR(FIND("@",tbl_vendors[[#This Row],[Email]])),ISERROR(FIND(".",tbl_vendors[[#This Row],[Email]])))</f>
        <v>0</v>
      </c>
      <c r="Q849" t="b">
        <f>ISNA(MATCH(tbl_vendors[[#This Row],[Country]],tbl_country[country],0))</f>
        <v>0</v>
      </c>
      <c r="R849" t="b">
        <f>ISNA(MATCH(tbl_vendors[[#This Row],[Currency]],tbl_country[currency],0))</f>
        <v>0</v>
      </c>
      <c r="S849" t="b">
        <f>_xlfn.XLOOKUP(tbl_vendors[[#This Row],[Country]],tbl_country[country],tbl_country[currency],"NotFound")&lt;&gt;tbl_vendors[[#This Row],[Currency]]</f>
        <v>0</v>
      </c>
      <c r="T849" t="b">
        <f>ISNA(MATCH(tbl_vendors[[#This Row],[Payment_Terms]],tbl_payment_terms[Payment_Terms],0))</f>
        <v>0</v>
      </c>
      <c r="U849" t="b">
        <f>ISNA(MATCH(tbl_vendors[[#This Row],[Status]],tbl_status[valid_status]))</f>
        <v>0</v>
      </c>
      <c r="V849" t="b">
        <f ca="1">tbl_vendors[[#This Row],[Created_Date]]&gt;TODAY()</f>
        <v>0</v>
      </c>
      <c r="W849" t="b">
        <f>tbl_vendors[[#This Row],[Updated_Date]]&lt;tbl_vendors[[#This Row],[Created_Date]]</f>
        <v>0</v>
      </c>
      <c r="X849" t="b">
        <f>COUNTIF(tbl_vendors[Vendor_Name],tbl_vendors[[#This Row],[Vendor_Name]])&gt;1</f>
        <v>0</v>
      </c>
      <c r="Y849" s="14" cm="1">
        <f t="array" aca="1" ref="Y849" ca="1">IFERROR(SUM(L849:X849*1),4)</f>
        <v>0</v>
      </c>
      <c r="Z849" t="str">
        <f ca="1">IF(tbl_vendors[[#This Row],[error_count]]&gt;0,"FAIL","PASS")</f>
        <v>PASS</v>
      </c>
    </row>
    <row r="850" spans="1:26" x14ac:dyDescent="0.3">
      <c r="A850" t="s">
        <v>3389</v>
      </c>
      <c r="B850" t="s">
        <v>3390</v>
      </c>
      <c r="C850" t="s">
        <v>79</v>
      </c>
      <c r="D850" t="s">
        <v>3391</v>
      </c>
      <c r="E850" t="s">
        <v>39</v>
      </c>
      <c r="F850" t="s">
        <v>75</v>
      </c>
      <c r="G850" t="s">
        <v>3392</v>
      </c>
      <c r="H850" t="s">
        <v>47</v>
      </c>
      <c r="I850" t="s">
        <v>53</v>
      </c>
      <c r="J850" s="1">
        <v>45016</v>
      </c>
      <c r="K850" s="1">
        <v>45507</v>
      </c>
      <c r="L850" t="b">
        <f>COUNTIF(tbl_vendors[Vendor_ID],tbl_vendors[[#This Row],[Vendor_ID]])&gt;1</f>
        <v>0</v>
      </c>
      <c r="M850" t="b">
        <f>ISBLANK(tbl_vendors[[#This Row],[Vendor_ID]])</f>
        <v>0</v>
      </c>
      <c r="N850" t="b">
        <f>LEN(TRIM(tbl_vendors[[#This Row],[Vendor_Name]]))=0</f>
        <v>0</v>
      </c>
      <c r="O850" t="b">
        <f>LEN(TRIM(tbl_vendors[[#This Row],[Email]]))=0</f>
        <v>0</v>
      </c>
      <c r="P850" t="b">
        <f>OR(ISERROR(FIND("@",tbl_vendors[[#This Row],[Email]])),ISERROR(FIND(".",tbl_vendors[[#This Row],[Email]])))</f>
        <v>0</v>
      </c>
      <c r="Q850" t="b">
        <f>ISNA(MATCH(tbl_vendors[[#This Row],[Country]],tbl_country[country],0))</f>
        <v>0</v>
      </c>
      <c r="R850" t="b">
        <f>ISNA(MATCH(tbl_vendors[[#This Row],[Currency]],tbl_country[currency],0))</f>
        <v>0</v>
      </c>
      <c r="S850" t="b">
        <f>_xlfn.XLOOKUP(tbl_vendors[[#This Row],[Country]],tbl_country[country],tbl_country[currency],"NotFound")&lt;&gt;tbl_vendors[[#This Row],[Currency]]</f>
        <v>0</v>
      </c>
      <c r="T850" t="b">
        <f>ISNA(MATCH(tbl_vendors[[#This Row],[Payment_Terms]],tbl_payment_terms[Payment_Terms],0))</f>
        <v>0</v>
      </c>
      <c r="U850" t="b">
        <f>ISNA(MATCH(tbl_vendors[[#This Row],[Status]],tbl_status[valid_status]))</f>
        <v>1</v>
      </c>
      <c r="V850" t="b">
        <f ca="1">tbl_vendors[[#This Row],[Created_Date]]&gt;TODAY()</f>
        <v>0</v>
      </c>
      <c r="W850" t="b">
        <f>tbl_vendors[[#This Row],[Updated_Date]]&lt;tbl_vendors[[#This Row],[Created_Date]]</f>
        <v>0</v>
      </c>
      <c r="X850" t="b">
        <f>COUNTIF(tbl_vendors[Vendor_Name],tbl_vendors[[#This Row],[Vendor_Name]])&gt;1</f>
        <v>0</v>
      </c>
      <c r="Y850" s="14" cm="1">
        <f t="array" aca="1" ref="Y850" ca="1">IFERROR(SUM(L850:X850*1),4)</f>
        <v>1</v>
      </c>
      <c r="Z850" t="str">
        <f ca="1">IF(tbl_vendors[[#This Row],[error_count]]&gt;0,"FAIL","PASS")</f>
        <v>FAIL</v>
      </c>
    </row>
    <row r="851" spans="1:26" x14ac:dyDescent="0.3">
      <c r="A851" t="s">
        <v>3393</v>
      </c>
      <c r="B851" t="s">
        <v>3394</v>
      </c>
      <c r="C851" t="s">
        <v>13</v>
      </c>
      <c r="D851" t="s">
        <v>3395</v>
      </c>
      <c r="E851" t="s">
        <v>15</v>
      </c>
      <c r="F851" t="s">
        <v>16</v>
      </c>
      <c r="G851" t="s">
        <v>3396</v>
      </c>
      <c r="H851" t="s">
        <v>34</v>
      </c>
      <c r="I851" t="s">
        <v>53</v>
      </c>
      <c r="J851" s="1">
        <v>45835</v>
      </c>
      <c r="K851" s="1">
        <v>46149</v>
      </c>
      <c r="L851" t="b">
        <f>COUNTIF(tbl_vendors[Vendor_ID],tbl_vendors[[#This Row],[Vendor_ID]])&gt;1</f>
        <v>0</v>
      </c>
      <c r="M851" t="b">
        <f>ISBLANK(tbl_vendors[[#This Row],[Vendor_ID]])</f>
        <v>0</v>
      </c>
      <c r="N851" t="b">
        <f>LEN(TRIM(tbl_vendors[[#This Row],[Vendor_Name]]))=0</f>
        <v>0</v>
      </c>
      <c r="O851" t="b">
        <f>LEN(TRIM(tbl_vendors[[#This Row],[Email]]))=0</f>
        <v>0</v>
      </c>
      <c r="P851" t="b">
        <f>OR(ISERROR(FIND("@",tbl_vendors[[#This Row],[Email]])),ISERROR(FIND(".",tbl_vendors[[#This Row],[Email]])))</f>
        <v>0</v>
      </c>
      <c r="Q851" t="b">
        <f>ISNA(MATCH(tbl_vendors[[#This Row],[Country]],tbl_country[country],0))</f>
        <v>0</v>
      </c>
      <c r="R851" t="b">
        <f>ISNA(MATCH(tbl_vendors[[#This Row],[Currency]],tbl_country[currency],0))</f>
        <v>1</v>
      </c>
      <c r="S851" t="b">
        <f>_xlfn.XLOOKUP(tbl_vendors[[#This Row],[Country]],tbl_country[country],tbl_country[currency],"NotFound")&lt;&gt;tbl_vendors[[#This Row],[Currency]]</f>
        <v>1</v>
      </c>
      <c r="T851" t="b">
        <f>ISNA(MATCH(tbl_vendors[[#This Row],[Payment_Terms]],tbl_payment_terms[Payment_Terms],0))</f>
        <v>0</v>
      </c>
      <c r="U851" t="b">
        <f>ISNA(MATCH(tbl_vendors[[#This Row],[Status]],tbl_status[valid_status]))</f>
        <v>1</v>
      </c>
      <c r="V851" t="b">
        <f ca="1">tbl_vendors[[#This Row],[Created_Date]]&gt;TODAY()</f>
        <v>0</v>
      </c>
      <c r="W851" t="b">
        <f>tbl_vendors[[#This Row],[Updated_Date]]&lt;tbl_vendors[[#This Row],[Created_Date]]</f>
        <v>0</v>
      </c>
      <c r="X851" t="b">
        <f>COUNTIF(tbl_vendors[Vendor_Name],tbl_vendors[[#This Row],[Vendor_Name]])&gt;1</f>
        <v>0</v>
      </c>
      <c r="Y851" s="14" cm="1">
        <f t="array" aca="1" ref="Y851" ca="1">IFERROR(SUM(L851:X851*1),4)</f>
        <v>3</v>
      </c>
      <c r="Z851" t="str">
        <f ca="1">IF(tbl_vendors[[#This Row],[error_count]]&gt;0,"FAIL","PASS")</f>
        <v>FAIL</v>
      </c>
    </row>
    <row r="852" spans="1:26" x14ac:dyDescent="0.3">
      <c r="A852" t="s">
        <v>3397</v>
      </c>
      <c r="B852" t="s">
        <v>3398</v>
      </c>
      <c r="C852" t="s">
        <v>109</v>
      </c>
      <c r="D852" t="s">
        <v>3399</v>
      </c>
      <c r="E852" t="s">
        <v>39</v>
      </c>
      <c r="F852" t="s">
        <v>23</v>
      </c>
      <c r="G852" t="s">
        <v>3400</v>
      </c>
      <c r="H852" t="s">
        <v>47</v>
      </c>
      <c r="I852" t="s">
        <v>26</v>
      </c>
      <c r="J852" s="1">
        <v>46119</v>
      </c>
      <c r="K852" s="1">
        <v>46193</v>
      </c>
      <c r="L852" t="b">
        <f>COUNTIF(tbl_vendors[Vendor_ID],tbl_vendors[[#This Row],[Vendor_ID]])&gt;1</f>
        <v>0</v>
      </c>
      <c r="M852" t="b">
        <f>ISBLANK(tbl_vendors[[#This Row],[Vendor_ID]])</f>
        <v>0</v>
      </c>
      <c r="N852" t="b">
        <f>LEN(TRIM(tbl_vendors[[#This Row],[Vendor_Name]]))=0</f>
        <v>0</v>
      </c>
      <c r="O852" t="b">
        <f>LEN(TRIM(tbl_vendors[[#This Row],[Email]]))=0</f>
        <v>0</v>
      </c>
      <c r="P852" t="b">
        <f>OR(ISERROR(FIND("@",tbl_vendors[[#This Row],[Email]])),ISERROR(FIND(".",tbl_vendors[[#This Row],[Email]])))</f>
        <v>0</v>
      </c>
      <c r="Q852" t="b">
        <f>ISNA(MATCH(tbl_vendors[[#This Row],[Country]],tbl_country[country],0))</f>
        <v>0</v>
      </c>
      <c r="R852" t="b">
        <f>ISNA(MATCH(tbl_vendors[[#This Row],[Currency]],tbl_country[currency],0))</f>
        <v>0</v>
      </c>
      <c r="S852" t="b">
        <f>_xlfn.XLOOKUP(tbl_vendors[[#This Row],[Country]],tbl_country[country],tbl_country[currency],"NotFound")&lt;&gt;tbl_vendors[[#This Row],[Currency]]</f>
        <v>1</v>
      </c>
      <c r="T852" t="b">
        <f>ISNA(MATCH(tbl_vendors[[#This Row],[Payment_Terms]],tbl_payment_terms[Payment_Terms],0))</f>
        <v>0</v>
      </c>
      <c r="U852" t="b">
        <f>ISNA(MATCH(tbl_vendors[[#This Row],[Status]],tbl_status[valid_status]))</f>
        <v>0</v>
      </c>
      <c r="V852" t="b">
        <f ca="1">tbl_vendors[[#This Row],[Created_Date]]&gt;TODAY()</f>
        <v>0</v>
      </c>
      <c r="W852" t="b">
        <f>tbl_vendors[[#This Row],[Updated_Date]]&lt;tbl_vendors[[#This Row],[Created_Date]]</f>
        <v>0</v>
      </c>
      <c r="X852" t="b">
        <f>COUNTIF(tbl_vendors[Vendor_Name],tbl_vendors[[#This Row],[Vendor_Name]])&gt;1</f>
        <v>0</v>
      </c>
      <c r="Y852" s="14" cm="1">
        <f t="array" aca="1" ref="Y852" ca="1">IFERROR(SUM(L852:X852*1),4)</f>
        <v>1</v>
      </c>
      <c r="Z852" t="str">
        <f ca="1">IF(tbl_vendors[[#This Row],[error_count]]&gt;0,"FAIL","PASS")</f>
        <v>FAIL</v>
      </c>
    </row>
    <row r="853" spans="1:26" x14ac:dyDescent="0.3">
      <c r="A853" t="s">
        <v>3401</v>
      </c>
      <c r="B853" t="s">
        <v>3402</v>
      </c>
      <c r="C853" t="s">
        <v>109</v>
      </c>
      <c r="D853" t="s">
        <v>3403</v>
      </c>
      <c r="E853" t="s">
        <v>39</v>
      </c>
      <c r="F853" t="s">
        <v>23</v>
      </c>
      <c r="G853" t="s">
        <v>3404</v>
      </c>
      <c r="H853" t="s">
        <v>69</v>
      </c>
      <c r="I853" t="s">
        <v>26</v>
      </c>
      <c r="J853" s="1">
        <v>46079</v>
      </c>
      <c r="K853" s="1">
        <v>46191</v>
      </c>
      <c r="L853" t="b">
        <f>COUNTIF(tbl_vendors[Vendor_ID],tbl_vendors[[#This Row],[Vendor_ID]])&gt;1</f>
        <v>0</v>
      </c>
      <c r="M853" t="b">
        <f>ISBLANK(tbl_vendors[[#This Row],[Vendor_ID]])</f>
        <v>0</v>
      </c>
      <c r="N853" t="b">
        <f>LEN(TRIM(tbl_vendors[[#This Row],[Vendor_Name]]))=0</f>
        <v>0</v>
      </c>
      <c r="O853" t="b">
        <f>LEN(TRIM(tbl_vendors[[#This Row],[Email]]))=0</f>
        <v>0</v>
      </c>
      <c r="P853" t="b">
        <f>OR(ISERROR(FIND("@",tbl_vendors[[#This Row],[Email]])),ISERROR(FIND(".",tbl_vendors[[#This Row],[Email]])))</f>
        <v>0</v>
      </c>
      <c r="Q853" t="b">
        <f>ISNA(MATCH(tbl_vendors[[#This Row],[Country]],tbl_country[country],0))</f>
        <v>0</v>
      </c>
      <c r="R853" t="b">
        <f>ISNA(MATCH(tbl_vendors[[#This Row],[Currency]],tbl_country[currency],0))</f>
        <v>0</v>
      </c>
      <c r="S853" t="b">
        <f>_xlfn.XLOOKUP(tbl_vendors[[#This Row],[Country]],tbl_country[country],tbl_country[currency],"NotFound")&lt;&gt;tbl_vendors[[#This Row],[Currency]]</f>
        <v>1</v>
      </c>
      <c r="T853" t="b">
        <f>ISNA(MATCH(tbl_vendors[[#This Row],[Payment_Terms]],tbl_payment_terms[Payment_Terms],0))</f>
        <v>0</v>
      </c>
      <c r="U853" t="b">
        <f>ISNA(MATCH(tbl_vendors[[#This Row],[Status]],tbl_status[valid_status]))</f>
        <v>0</v>
      </c>
      <c r="V853" t="b">
        <f ca="1">tbl_vendors[[#This Row],[Created_Date]]&gt;TODAY()</f>
        <v>0</v>
      </c>
      <c r="W853" t="b">
        <f>tbl_vendors[[#This Row],[Updated_Date]]&lt;tbl_vendors[[#This Row],[Created_Date]]</f>
        <v>0</v>
      </c>
      <c r="X853" t="b">
        <f>COUNTIF(tbl_vendors[Vendor_Name],tbl_vendors[[#This Row],[Vendor_Name]])&gt;1</f>
        <v>0</v>
      </c>
      <c r="Y853" s="14" cm="1">
        <f t="array" aca="1" ref="Y853" ca="1">IFERROR(SUM(L853:X853*1),4)</f>
        <v>1</v>
      </c>
      <c r="Z853" t="str">
        <f ca="1">IF(tbl_vendors[[#This Row],[error_count]]&gt;0,"FAIL","PASS")</f>
        <v>FAIL</v>
      </c>
    </row>
    <row r="854" spans="1:26" x14ac:dyDescent="0.3">
      <c r="A854" t="s">
        <v>3405</v>
      </c>
      <c r="B854" t="s">
        <v>3406</v>
      </c>
      <c r="C854" t="s">
        <v>56</v>
      </c>
      <c r="D854" t="s">
        <v>3407</v>
      </c>
      <c r="E854" t="s">
        <v>58</v>
      </c>
      <c r="F854" t="s">
        <v>16</v>
      </c>
      <c r="G854" t="s">
        <v>3408</v>
      </c>
      <c r="H854" t="s">
        <v>42</v>
      </c>
      <c r="I854" t="s">
        <v>26</v>
      </c>
      <c r="J854" s="1">
        <v>46028</v>
      </c>
      <c r="K854" s="1">
        <v>46050</v>
      </c>
      <c r="L854" t="b">
        <f>COUNTIF(tbl_vendors[Vendor_ID],tbl_vendors[[#This Row],[Vendor_ID]])&gt;1</f>
        <v>0</v>
      </c>
      <c r="M854" t="b">
        <f>ISBLANK(tbl_vendors[[#This Row],[Vendor_ID]])</f>
        <v>0</v>
      </c>
      <c r="N854" t="b">
        <f>LEN(TRIM(tbl_vendors[[#This Row],[Vendor_Name]]))=0</f>
        <v>0</v>
      </c>
      <c r="O854" t="b">
        <f>LEN(TRIM(tbl_vendors[[#This Row],[Email]]))=0</f>
        <v>0</v>
      </c>
      <c r="P854" t="b">
        <f>OR(ISERROR(FIND("@",tbl_vendors[[#This Row],[Email]])),ISERROR(FIND(".",tbl_vendors[[#This Row],[Email]])))</f>
        <v>0</v>
      </c>
      <c r="Q854" t="b">
        <f>ISNA(MATCH(tbl_vendors[[#This Row],[Country]],tbl_country[country],0))</f>
        <v>0</v>
      </c>
      <c r="R854" t="b">
        <f>ISNA(MATCH(tbl_vendors[[#This Row],[Currency]],tbl_country[currency],0))</f>
        <v>0</v>
      </c>
      <c r="S854" t="b">
        <f>_xlfn.XLOOKUP(tbl_vendors[[#This Row],[Country]],tbl_country[country],tbl_country[currency],"NotFound")&lt;&gt;tbl_vendors[[#This Row],[Currency]]</f>
        <v>0</v>
      </c>
      <c r="T854" t="b">
        <f>ISNA(MATCH(tbl_vendors[[#This Row],[Payment_Terms]],tbl_payment_terms[Payment_Terms],0))</f>
        <v>0</v>
      </c>
      <c r="U854" t="b">
        <f>ISNA(MATCH(tbl_vendors[[#This Row],[Status]],tbl_status[valid_status]))</f>
        <v>0</v>
      </c>
      <c r="V854" t="b">
        <f ca="1">tbl_vendors[[#This Row],[Created_Date]]&gt;TODAY()</f>
        <v>0</v>
      </c>
      <c r="W854" t="b">
        <f>tbl_vendors[[#This Row],[Updated_Date]]&lt;tbl_vendors[[#This Row],[Created_Date]]</f>
        <v>0</v>
      </c>
      <c r="X854" t="b">
        <f>COUNTIF(tbl_vendors[Vendor_Name],tbl_vendors[[#This Row],[Vendor_Name]])&gt;1</f>
        <v>0</v>
      </c>
      <c r="Y854" s="14" cm="1">
        <f t="array" aca="1" ref="Y854" ca="1">IFERROR(SUM(L854:X854*1),4)</f>
        <v>0</v>
      </c>
      <c r="Z854" t="str">
        <f ca="1">IF(tbl_vendors[[#This Row],[error_count]]&gt;0,"FAIL","PASS")</f>
        <v>PASS</v>
      </c>
    </row>
    <row r="855" spans="1:26" x14ac:dyDescent="0.3">
      <c r="A855" t="s">
        <v>3409</v>
      </c>
      <c r="B855" t="s">
        <v>3410</v>
      </c>
      <c r="C855" t="s">
        <v>79</v>
      </c>
      <c r="D855" t="s">
        <v>3411</v>
      </c>
      <c r="E855" t="s">
        <v>39</v>
      </c>
      <c r="F855" t="s">
        <v>23</v>
      </c>
      <c r="G855" t="s">
        <v>3412</v>
      </c>
      <c r="H855" t="s">
        <v>42</v>
      </c>
      <c r="I855" t="s">
        <v>53</v>
      </c>
      <c r="J855" s="1">
        <v>44954</v>
      </c>
      <c r="K855" s="1">
        <v>45332</v>
      </c>
      <c r="L855" t="b">
        <f>COUNTIF(tbl_vendors[Vendor_ID],tbl_vendors[[#This Row],[Vendor_ID]])&gt;1</f>
        <v>0</v>
      </c>
      <c r="M855" t="b">
        <f>ISBLANK(tbl_vendors[[#This Row],[Vendor_ID]])</f>
        <v>0</v>
      </c>
      <c r="N855" t="b">
        <f>LEN(TRIM(tbl_vendors[[#This Row],[Vendor_Name]]))=0</f>
        <v>0</v>
      </c>
      <c r="O855" t="b">
        <f>LEN(TRIM(tbl_vendors[[#This Row],[Email]]))=0</f>
        <v>0</v>
      </c>
      <c r="P855" t="b">
        <f>OR(ISERROR(FIND("@",tbl_vendors[[#This Row],[Email]])),ISERROR(FIND(".",tbl_vendors[[#This Row],[Email]])))</f>
        <v>0</v>
      </c>
      <c r="Q855" t="b">
        <f>ISNA(MATCH(tbl_vendors[[#This Row],[Country]],tbl_country[country],0))</f>
        <v>0</v>
      </c>
      <c r="R855" t="b">
        <f>ISNA(MATCH(tbl_vendors[[#This Row],[Currency]],tbl_country[currency],0))</f>
        <v>0</v>
      </c>
      <c r="S855" t="b">
        <f>_xlfn.XLOOKUP(tbl_vendors[[#This Row],[Country]],tbl_country[country],tbl_country[currency],"NotFound")&lt;&gt;tbl_vendors[[#This Row],[Currency]]</f>
        <v>0</v>
      </c>
      <c r="T855" t="b">
        <f>ISNA(MATCH(tbl_vendors[[#This Row],[Payment_Terms]],tbl_payment_terms[Payment_Terms],0))</f>
        <v>0</v>
      </c>
      <c r="U855" t="b">
        <f>ISNA(MATCH(tbl_vendors[[#This Row],[Status]],tbl_status[valid_status]))</f>
        <v>1</v>
      </c>
      <c r="V855" t="b">
        <f ca="1">tbl_vendors[[#This Row],[Created_Date]]&gt;TODAY()</f>
        <v>0</v>
      </c>
      <c r="W855" t="b">
        <f>tbl_vendors[[#This Row],[Updated_Date]]&lt;tbl_vendors[[#This Row],[Created_Date]]</f>
        <v>0</v>
      </c>
      <c r="X855" t="b">
        <f>COUNTIF(tbl_vendors[Vendor_Name],tbl_vendors[[#This Row],[Vendor_Name]])&gt;1</f>
        <v>0</v>
      </c>
      <c r="Y855" s="14" cm="1">
        <f t="array" aca="1" ref="Y855" ca="1">IFERROR(SUM(L855:X855*1),4)</f>
        <v>1</v>
      </c>
      <c r="Z855" t="str">
        <f ca="1">IF(tbl_vendors[[#This Row],[error_count]]&gt;0,"FAIL","PASS")</f>
        <v>FAIL</v>
      </c>
    </row>
    <row r="856" spans="1:26" x14ac:dyDescent="0.3">
      <c r="A856" t="s">
        <v>3413</v>
      </c>
      <c r="B856" t="s">
        <v>3414</v>
      </c>
      <c r="C856" t="s">
        <v>153</v>
      </c>
      <c r="D856" t="s">
        <v>3415</v>
      </c>
      <c r="E856" t="s">
        <v>155</v>
      </c>
      <c r="F856" t="s">
        <v>16</v>
      </c>
      <c r="G856" t="s">
        <v>3416</v>
      </c>
      <c r="H856" t="s">
        <v>52</v>
      </c>
      <c r="I856" t="s">
        <v>53</v>
      </c>
      <c r="J856" s="1">
        <v>45408</v>
      </c>
      <c r="K856" s="1">
        <v>46053</v>
      </c>
      <c r="L856" t="b">
        <f>COUNTIF(tbl_vendors[Vendor_ID],tbl_vendors[[#This Row],[Vendor_ID]])&gt;1</f>
        <v>0</v>
      </c>
      <c r="M856" t="b">
        <f>ISBLANK(tbl_vendors[[#This Row],[Vendor_ID]])</f>
        <v>0</v>
      </c>
      <c r="N856" t="b">
        <f>LEN(TRIM(tbl_vendors[[#This Row],[Vendor_Name]]))=0</f>
        <v>0</v>
      </c>
      <c r="O856" t="b">
        <f>LEN(TRIM(tbl_vendors[[#This Row],[Email]]))=0</f>
        <v>0</v>
      </c>
      <c r="P856" t="b">
        <f>OR(ISERROR(FIND("@",tbl_vendors[[#This Row],[Email]])),ISERROR(FIND(".",tbl_vendors[[#This Row],[Email]])))</f>
        <v>0</v>
      </c>
      <c r="Q856" t="b">
        <f>ISNA(MATCH(tbl_vendors[[#This Row],[Country]],tbl_country[country],0))</f>
        <v>0</v>
      </c>
      <c r="R856" t="b">
        <f>ISNA(MATCH(tbl_vendors[[#This Row],[Currency]],tbl_country[currency],0))</f>
        <v>0</v>
      </c>
      <c r="S856" t="b">
        <f>_xlfn.XLOOKUP(tbl_vendors[[#This Row],[Country]],tbl_country[country],tbl_country[currency],"NotFound")&lt;&gt;tbl_vendors[[#This Row],[Currency]]</f>
        <v>0</v>
      </c>
      <c r="T856" t="b">
        <f>ISNA(MATCH(tbl_vendors[[#This Row],[Payment_Terms]],tbl_payment_terms[Payment_Terms],0))</f>
        <v>0</v>
      </c>
      <c r="U856" t="b">
        <f>ISNA(MATCH(tbl_vendors[[#This Row],[Status]],tbl_status[valid_status]))</f>
        <v>1</v>
      </c>
      <c r="V856" t="b">
        <f ca="1">tbl_vendors[[#This Row],[Created_Date]]&gt;TODAY()</f>
        <v>0</v>
      </c>
      <c r="W856" t="b">
        <f>tbl_vendors[[#This Row],[Updated_Date]]&lt;tbl_vendors[[#This Row],[Created_Date]]</f>
        <v>0</v>
      </c>
      <c r="X856" t="b">
        <f>COUNTIF(tbl_vendors[Vendor_Name],tbl_vendors[[#This Row],[Vendor_Name]])&gt;1</f>
        <v>0</v>
      </c>
      <c r="Y856" s="14" cm="1">
        <f t="array" aca="1" ref="Y856" ca="1">IFERROR(SUM(L856:X856*1),4)</f>
        <v>1</v>
      </c>
      <c r="Z856" t="str">
        <f ca="1">IF(tbl_vendors[[#This Row],[error_count]]&gt;0,"FAIL","PASS")</f>
        <v>FAIL</v>
      </c>
    </row>
    <row r="857" spans="1:26" x14ac:dyDescent="0.3">
      <c r="A857" t="s">
        <v>3417</v>
      </c>
      <c r="B857" t="s">
        <v>3418</v>
      </c>
      <c r="C857" t="s">
        <v>79</v>
      </c>
      <c r="D857" t="s">
        <v>3419</v>
      </c>
      <c r="E857" t="s">
        <v>39</v>
      </c>
      <c r="F857" t="s">
        <v>75</v>
      </c>
      <c r="G857" t="s">
        <v>3420</v>
      </c>
      <c r="H857" t="s">
        <v>34</v>
      </c>
      <c r="I857" t="s">
        <v>19</v>
      </c>
      <c r="J857" s="1">
        <v>45786</v>
      </c>
      <c r="K857" s="1">
        <v>45797</v>
      </c>
      <c r="L857" t="b">
        <f>COUNTIF(tbl_vendors[Vendor_ID],tbl_vendors[[#This Row],[Vendor_ID]])&gt;1</f>
        <v>0</v>
      </c>
      <c r="M857" t="b">
        <f>ISBLANK(tbl_vendors[[#This Row],[Vendor_ID]])</f>
        <v>0</v>
      </c>
      <c r="N857" t="b">
        <f>LEN(TRIM(tbl_vendors[[#This Row],[Vendor_Name]]))=0</f>
        <v>0</v>
      </c>
      <c r="O857" t="b">
        <f>LEN(TRIM(tbl_vendors[[#This Row],[Email]]))=0</f>
        <v>0</v>
      </c>
      <c r="P857" t="b">
        <f>OR(ISERROR(FIND("@",tbl_vendors[[#This Row],[Email]])),ISERROR(FIND(".",tbl_vendors[[#This Row],[Email]])))</f>
        <v>0</v>
      </c>
      <c r="Q857" t="b">
        <f>ISNA(MATCH(tbl_vendors[[#This Row],[Country]],tbl_country[country],0))</f>
        <v>0</v>
      </c>
      <c r="R857" t="b">
        <f>ISNA(MATCH(tbl_vendors[[#This Row],[Currency]],tbl_country[currency],0))</f>
        <v>0</v>
      </c>
      <c r="S857" t="b">
        <f>_xlfn.XLOOKUP(tbl_vendors[[#This Row],[Country]],tbl_country[country],tbl_country[currency],"NotFound")&lt;&gt;tbl_vendors[[#This Row],[Currency]]</f>
        <v>0</v>
      </c>
      <c r="T857" t="b">
        <f>ISNA(MATCH(tbl_vendors[[#This Row],[Payment_Terms]],tbl_payment_terms[Payment_Terms],0))</f>
        <v>0</v>
      </c>
      <c r="U857" t="b">
        <f>ISNA(MATCH(tbl_vendors[[#This Row],[Status]],tbl_status[valid_status]))</f>
        <v>0</v>
      </c>
      <c r="V857" t="b">
        <f ca="1">tbl_vendors[[#This Row],[Created_Date]]&gt;TODAY()</f>
        <v>0</v>
      </c>
      <c r="W857" t="b">
        <f>tbl_vendors[[#This Row],[Updated_Date]]&lt;tbl_vendors[[#This Row],[Created_Date]]</f>
        <v>0</v>
      </c>
      <c r="X857" t="b">
        <f>COUNTIF(tbl_vendors[Vendor_Name],tbl_vendors[[#This Row],[Vendor_Name]])&gt;1</f>
        <v>0</v>
      </c>
      <c r="Y857" s="14" cm="1">
        <f t="array" aca="1" ref="Y857" ca="1">IFERROR(SUM(L857:X857*1),4)</f>
        <v>0</v>
      </c>
      <c r="Z857" t="str">
        <f ca="1">IF(tbl_vendors[[#This Row],[error_count]]&gt;0,"FAIL","PASS")</f>
        <v>PASS</v>
      </c>
    </row>
    <row r="858" spans="1:26" x14ac:dyDescent="0.3">
      <c r="A858" t="s">
        <v>3421</v>
      </c>
      <c r="B858" t="s">
        <v>3422</v>
      </c>
      <c r="C858" t="s">
        <v>56</v>
      </c>
      <c r="D858" t="s">
        <v>3423</v>
      </c>
      <c r="E858" t="s">
        <v>58</v>
      </c>
      <c r="F858" t="s">
        <v>75</v>
      </c>
      <c r="G858" t="s">
        <v>3424</v>
      </c>
      <c r="H858" t="s">
        <v>25</v>
      </c>
      <c r="I858" t="s">
        <v>26</v>
      </c>
      <c r="J858" s="1">
        <v>44689</v>
      </c>
      <c r="K858" s="1">
        <v>45993</v>
      </c>
      <c r="L858" t="b">
        <f>COUNTIF(tbl_vendors[Vendor_ID],tbl_vendors[[#This Row],[Vendor_ID]])&gt;1</f>
        <v>0</v>
      </c>
      <c r="M858" t="b">
        <f>ISBLANK(tbl_vendors[[#This Row],[Vendor_ID]])</f>
        <v>0</v>
      </c>
      <c r="N858" t="b">
        <f>LEN(TRIM(tbl_vendors[[#This Row],[Vendor_Name]]))=0</f>
        <v>0</v>
      </c>
      <c r="O858" t="b">
        <f>LEN(TRIM(tbl_vendors[[#This Row],[Email]]))=0</f>
        <v>0</v>
      </c>
      <c r="P858" t="b">
        <f>OR(ISERROR(FIND("@",tbl_vendors[[#This Row],[Email]])),ISERROR(FIND(".",tbl_vendors[[#This Row],[Email]])))</f>
        <v>0</v>
      </c>
      <c r="Q858" t="b">
        <f>ISNA(MATCH(tbl_vendors[[#This Row],[Country]],tbl_country[country],0))</f>
        <v>0</v>
      </c>
      <c r="R858" t="b">
        <f>ISNA(MATCH(tbl_vendors[[#This Row],[Currency]],tbl_country[currency],0))</f>
        <v>0</v>
      </c>
      <c r="S858" t="b">
        <f>_xlfn.XLOOKUP(tbl_vendors[[#This Row],[Country]],tbl_country[country],tbl_country[currency],"NotFound")&lt;&gt;tbl_vendors[[#This Row],[Currency]]</f>
        <v>0</v>
      </c>
      <c r="T858" t="b">
        <f>ISNA(MATCH(tbl_vendors[[#This Row],[Payment_Terms]],tbl_payment_terms[Payment_Terms],0))</f>
        <v>0</v>
      </c>
      <c r="U858" t="b">
        <f>ISNA(MATCH(tbl_vendors[[#This Row],[Status]],tbl_status[valid_status]))</f>
        <v>0</v>
      </c>
      <c r="V858" t="b">
        <f ca="1">tbl_vendors[[#This Row],[Created_Date]]&gt;TODAY()</f>
        <v>0</v>
      </c>
      <c r="W858" t="b">
        <f>tbl_vendors[[#This Row],[Updated_Date]]&lt;tbl_vendors[[#This Row],[Created_Date]]</f>
        <v>0</v>
      </c>
      <c r="X858" t="b">
        <f>COUNTIF(tbl_vendors[Vendor_Name],tbl_vendors[[#This Row],[Vendor_Name]])&gt;1</f>
        <v>0</v>
      </c>
      <c r="Y858" s="14" cm="1">
        <f t="array" aca="1" ref="Y858" ca="1">IFERROR(SUM(L858:X858*1),4)</f>
        <v>0</v>
      </c>
      <c r="Z858" t="str">
        <f ca="1">IF(tbl_vendors[[#This Row],[error_count]]&gt;0,"FAIL","PASS")</f>
        <v>PASS</v>
      </c>
    </row>
    <row r="859" spans="1:26" x14ac:dyDescent="0.3">
      <c r="A859" t="s">
        <v>3425</v>
      </c>
      <c r="B859" t="s">
        <v>3426</v>
      </c>
      <c r="C859" t="s">
        <v>100</v>
      </c>
      <c r="D859" t="s">
        <v>3427</v>
      </c>
      <c r="E859" t="s">
        <v>39</v>
      </c>
      <c r="F859" t="s">
        <v>16</v>
      </c>
      <c r="G859" t="s">
        <v>3428</v>
      </c>
      <c r="H859" t="s">
        <v>18</v>
      </c>
      <c r="I859" t="s">
        <v>19</v>
      </c>
      <c r="J859" s="1">
        <v>45931</v>
      </c>
      <c r="K859" s="1">
        <v>46063</v>
      </c>
      <c r="L859" t="b">
        <f>COUNTIF(tbl_vendors[Vendor_ID],tbl_vendors[[#This Row],[Vendor_ID]])&gt;1</f>
        <v>0</v>
      </c>
      <c r="M859" t="b">
        <f>ISBLANK(tbl_vendors[[#This Row],[Vendor_ID]])</f>
        <v>0</v>
      </c>
      <c r="N859" t="b">
        <f>LEN(TRIM(tbl_vendors[[#This Row],[Vendor_Name]]))=0</f>
        <v>0</v>
      </c>
      <c r="O859" t="b">
        <f>LEN(TRIM(tbl_vendors[[#This Row],[Email]]))=0</f>
        <v>0</v>
      </c>
      <c r="P859" t="b">
        <f>OR(ISERROR(FIND("@",tbl_vendors[[#This Row],[Email]])),ISERROR(FIND(".",tbl_vendors[[#This Row],[Email]])))</f>
        <v>0</v>
      </c>
      <c r="Q859" t="b">
        <f>ISNA(MATCH(tbl_vendors[[#This Row],[Country]],tbl_country[country],0))</f>
        <v>0</v>
      </c>
      <c r="R859" t="b">
        <f>ISNA(MATCH(tbl_vendors[[#This Row],[Currency]],tbl_country[currency],0))</f>
        <v>0</v>
      </c>
      <c r="S859" t="b">
        <f>_xlfn.XLOOKUP(tbl_vendors[[#This Row],[Country]],tbl_country[country],tbl_country[currency],"NotFound")&lt;&gt;tbl_vendors[[#This Row],[Currency]]</f>
        <v>0</v>
      </c>
      <c r="T859" t="b">
        <f>ISNA(MATCH(tbl_vendors[[#This Row],[Payment_Terms]],tbl_payment_terms[Payment_Terms],0))</f>
        <v>0</v>
      </c>
      <c r="U859" t="b">
        <f>ISNA(MATCH(tbl_vendors[[#This Row],[Status]],tbl_status[valid_status]))</f>
        <v>0</v>
      </c>
      <c r="V859" t="b">
        <f ca="1">tbl_vendors[[#This Row],[Created_Date]]&gt;TODAY()</f>
        <v>0</v>
      </c>
      <c r="W859" t="b">
        <f>tbl_vendors[[#This Row],[Updated_Date]]&lt;tbl_vendors[[#This Row],[Created_Date]]</f>
        <v>0</v>
      </c>
      <c r="X859" t="b">
        <f>COUNTIF(tbl_vendors[Vendor_Name],tbl_vendors[[#This Row],[Vendor_Name]])&gt;1</f>
        <v>0</v>
      </c>
      <c r="Y859" s="14" cm="1">
        <f t="array" aca="1" ref="Y859" ca="1">IFERROR(SUM(L859:X859*1),4)</f>
        <v>0</v>
      </c>
      <c r="Z859" t="str">
        <f ca="1">IF(tbl_vendors[[#This Row],[error_count]]&gt;0,"FAIL","PASS")</f>
        <v>PASS</v>
      </c>
    </row>
    <row r="860" spans="1:26" x14ac:dyDescent="0.3">
      <c r="A860" t="s">
        <v>3429</v>
      </c>
      <c r="B860" t="s">
        <v>3430</v>
      </c>
      <c r="C860" t="s">
        <v>66</v>
      </c>
      <c r="D860" t="s">
        <v>3431</v>
      </c>
      <c r="E860" t="s">
        <v>67</v>
      </c>
      <c r="F860" t="s">
        <v>32</v>
      </c>
      <c r="G860" t="s">
        <v>3432</v>
      </c>
      <c r="H860" t="s">
        <v>34</v>
      </c>
      <c r="I860" t="s">
        <v>53</v>
      </c>
      <c r="J860" s="1">
        <v>44873</v>
      </c>
      <c r="K860" s="1">
        <v>45268</v>
      </c>
      <c r="L860" t="b">
        <f>COUNTIF(tbl_vendors[Vendor_ID],tbl_vendors[[#This Row],[Vendor_ID]])&gt;1</f>
        <v>0</v>
      </c>
      <c r="M860" t="b">
        <f>ISBLANK(tbl_vendors[[#This Row],[Vendor_ID]])</f>
        <v>0</v>
      </c>
      <c r="N860" t="b">
        <f>LEN(TRIM(tbl_vendors[[#This Row],[Vendor_Name]]))=0</f>
        <v>0</v>
      </c>
      <c r="O860" t="b">
        <f>LEN(TRIM(tbl_vendors[[#This Row],[Email]]))=0</f>
        <v>0</v>
      </c>
      <c r="P860" t="b">
        <f>OR(ISERROR(FIND("@",tbl_vendors[[#This Row],[Email]])),ISERROR(FIND(".",tbl_vendors[[#This Row],[Email]])))</f>
        <v>0</v>
      </c>
      <c r="Q860" t="b">
        <f>ISNA(MATCH(tbl_vendors[[#This Row],[Country]],tbl_country[country],0))</f>
        <v>0</v>
      </c>
      <c r="R860" t="b">
        <f>ISNA(MATCH(tbl_vendors[[#This Row],[Currency]],tbl_country[currency],0))</f>
        <v>0</v>
      </c>
      <c r="S860" t="b">
        <f>_xlfn.XLOOKUP(tbl_vendors[[#This Row],[Country]],tbl_country[country],tbl_country[currency],"NotFound")&lt;&gt;tbl_vendors[[#This Row],[Currency]]</f>
        <v>0</v>
      </c>
      <c r="T860" t="b">
        <f>ISNA(MATCH(tbl_vendors[[#This Row],[Payment_Terms]],tbl_payment_terms[Payment_Terms],0))</f>
        <v>0</v>
      </c>
      <c r="U860" t="b">
        <f>ISNA(MATCH(tbl_vendors[[#This Row],[Status]],tbl_status[valid_status]))</f>
        <v>1</v>
      </c>
      <c r="V860" t="b">
        <f ca="1">tbl_vendors[[#This Row],[Created_Date]]&gt;TODAY()</f>
        <v>0</v>
      </c>
      <c r="W860" t="b">
        <f>tbl_vendors[[#This Row],[Updated_Date]]&lt;tbl_vendors[[#This Row],[Created_Date]]</f>
        <v>0</v>
      </c>
      <c r="X860" t="b">
        <f>COUNTIF(tbl_vendors[Vendor_Name],tbl_vendors[[#This Row],[Vendor_Name]])&gt;1</f>
        <v>0</v>
      </c>
      <c r="Y860" s="14" cm="1">
        <f t="array" aca="1" ref="Y860" ca="1">IFERROR(SUM(L860:X860*1),4)</f>
        <v>1</v>
      </c>
      <c r="Z860" t="str">
        <f ca="1">IF(tbl_vendors[[#This Row],[error_count]]&gt;0,"FAIL","PASS")</f>
        <v>FAIL</v>
      </c>
    </row>
    <row r="861" spans="1:26" x14ac:dyDescent="0.3">
      <c r="A861" t="s">
        <v>3433</v>
      </c>
      <c r="B861" t="s">
        <v>3434</v>
      </c>
      <c r="C861" t="s">
        <v>72</v>
      </c>
      <c r="D861" t="s">
        <v>3435</v>
      </c>
      <c r="E861" t="s">
        <v>74</v>
      </c>
      <c r="F861" t="s">
        <v>16</v>
      </c>
      <c r="G861" t="s">
        <v>3436</v>
      </c>
      <c r="H861" t="s">
        <v>34</v>
      </c>
      <c r="I861" t="s">
        <v>19</v>
      </c>
      <c r="J861" s="1">
        <v>45130</v>
      </c>
      <c r="K861" s="1">
        <v>46026</v>
      </c>
      <c r="L861" t="b">
        <f>COUNTIF(tbl_vendors[Vendor_ID],tbl_vendors[[#This Row],[Vendor_ID]])&gt;1</f>
        <v>0</v>
      </c>
      <c r="M861" t="b">
        <f>ISBLANK(tbl_vendors[[#This Row],[Vendor_ID]])</f>
        <v>0</v>
      </c>
      <c r="N861" t="b">
        <f>LEN(TRIM(tbl_vendors[[#This Row],[Vendor_Name]]))=0</f>
        <v>0</v>
      </c>
      <c r="O861" t="b">
        <f>LEN(TRIM(tbl_vendors[[#This Row],[Email]]))=0</f>
        <v>0</v>
      </c>
      <c r="P861" t="b">
        <f>OR(ISERROR(FIND("@",tbl_vendors[[#This Row],[Email]])),ISERROR(FIND(".",tbl_vendors[[#This Row],[Email]])))</f>
        <v>0</v>
      </c>
      <c r="Q861" t="b">
        <f>ISNA(MATCH(tbl_vendors[[#This Row],[Country]],tbl_country[country],0))</f>
        <v>0</v>
      </c>
      <c r="R861" t="b">
        <f>ISNA(MATCH(tbl_vendors[[#This Row],[Currency]],tbl_country[currency],0))</f>
        <v>1</v>
      </c>
      <c r="S861" t="b">
        <f>_xlfn.XLOOKUP(tbl_vendors[[#This Row],[Country]],tbl_country[country],tbl_country[currency],"NotFound")&lt;&gt;tbl_vendors[[#This Row],[Currency]]</f>
        <v>1</v>
      </c>
      <c r="T861" t="b">
        <f>ISNA(MATCH(tbl_vendors[[#This Row],[Payment_Terms]],tbl_payment_terms[Payment_Terms],0))</f>
        <v>0</v>
      </c>
      <c r="U861" t="b">
        <f>ISNA(MATCH(tbl_vendors[[#This Row],[Status]],tbl_status[valid_status]))</f>
        <v>0</v>
      </c>
      <c r="V861" t="b">
        <f ca="1">tbl_vendors[[#This Row],[Created_Date]]&gt;TODAY()</f>
        <v>0</v>
      </c>
      <c r="W861" t="b">
        <f>tbl_vendors[[#This Row],[Updated_Date]]&lt;tbl_vendors[[#This Row],[Created_Date]]</f>
        <v>0</v>
      </c>
      <c r="X861" t="b">
        <f>COUNTIF(tbl_vendors[Vendor_Name],tbl_vendors[[#This Row],[Vendor_Name]])&gt;1</f>
        <v>0</v>
      </c>
      <c r="Y861" s="14" cm="1">
        <f t="array" aca="1" ref="Y861" ca="1">IFERROR(SUM(L861:X861*1),4)</f>
        <v>2</v>
      </c>
      <c r="Z861" t="str">
        <f ca="1">IF(tbl_vendors[[#This Row],[error_count]]&gt;0,"FAIL","PASS")</f>
        <v>FAIL</v>
      </c>
    </row>
    <row r="862" spans="1:26" x14ac:dyDescent="0.3">
      <c r="A862" t="s">
        <v>3437</v>
      </c>
      <c r="B862" t="s">
        <v>3438</v>
      </c>
      <c r="C862" t="s">
        <v>109</v>
      </c>
      <c r="D862" t="s">
        <v>3439</v>
      </c>
      <c r="E862" t="s">
        <v>39</v>
      </c>
      <c r="F862" t="s">
        <v>16</v>
      </c>
      <c r="G862" t="s">
        <v>3440</v>
      </c>
      <c r="H862" t="s">
        <v>69</v>
      </c>
      <c r="I862" t="s">
        <v>53</v>
      </c>
      <c r="J862" s="1">
        <v>44429</v>
      </c>
      <c r="K862" s="1">
        <v>45261</v>
      </c>
      <c r="L862" t="b">
        <f>COUNTIF(tbl_vendors[Vendor_ID],tbl_vendors[[#This Row],[Vendor_ID]])&gt;1</f>
        <v>0</v>
      </c>
      <c r="M862" t="b">
        <f>ISBLANK(tbl_vendors[[#This Row],[Vendor_ID]])</f>
        <v>0</v>
      </c>
      <c r="N862" t="b">
        <f>LEN(TRIM(tbl_vendors[[#This Row],[Vendor_Name]]))=0</f>
        <v>0</v>
      </c>
      <c r="O862" t="b">
        <f>LEN(TRIM(tbl_vendors[[#This Row],[Email]]))=0</f>
        <v>0</v>
      </c>
      <c r="P862" t="b">
        <f>OR(ISERROR(FIND("@",tbl_vendors[[#This Row],[Email]])),ISERROR(FIND(".",tbl_vendors[[#This Row],[Email]])))</f>
        <v>0</v>
      </c>
      <c r="Q862" t="b">
        <f>ISNA(MATCH(tbl_vendors[[#This Row],[Country]],tbl_country[country],0))</f>
        <v>0</v>
      </c>
      <c r="R862" t="b">
        <f>ISNA(MATCH(tbl_vendors[[#This Row],[Currency]],tbl_country[currency],0))</f>
        <v>0</v>
      </c>
      <c r="S862" t="b">
        <f>_xlfn.XLOOKUP(tbl_vendors[[#This Row],[Country]],tbl_country[country],tbl_country[currency],"NotFound")&lt;&gt;tbl_vendors[[#This Row],[Currency]]</f>
        <v>1</v>
      </c>
      <c r="T862" t="b">
        <f>ISNA(MATCH(tbl_vendors[[#This Row],[Payment_Terms]],tbl_payment_terms[Payment_Terms],0))</f>
        <v>0</v>
      </c>
      <c r="U862" t="b">
        <f>ISNA(MATCH(tbl_vendors[[#This Row],[Status]],tbl_status[valid_status]))</f>
        <v>1</v>
      </c>
      <c r="V862" t="b">
        <f ca="1">tbl_vendors[[#This Row],[Created_Date]]&gt;TODAY()</f>
        <v>0</v>
      </c>
      <c r="W862" t="b">
        <f>tbl_vendors[[#This Row],[Updated_Date]]&lt;tbl_vendors[[#This Row],[Created_Date]]</f>
        <v>0</v>
      </c>
      <c r="X862" t="b">
        <f>COUNTIF(tbl_vendors[Vendor_Name],tbl_vendors[[#This Row],[Vendor_Name]])&gt;1</f>
        <v>0</v>
      </c>
      <c r="Y862" s="14" cm="1">
        <f t="array" aca="1" ref="Y862" ca="1">IFERROR(SUM(L862:X862*1),4)</f>
        <v>2</v>
      </c>
      <c r="Z862" t="str">
        <f ca="1">IF(tbl_vendors[[#This Row],[error_count]]&gt;0,"FAIL","PASS")</f>
        <v>FAIL</v>
      </c>
    </row>
    <row r="863" spans="1:26" x14ac:dyDescent="0.3">
      <c r="A863" t="s">
        <v>3441</v>
      </c>
      <c r="B863" t="s">
        <v>3442</v>
      </c>
      <c r="C863" t="s">
        <v>37</v>
      </c>
      <c r="D863" t="s">
        <v>3443</v>
      </c>
      <c r="E863" t="s">
        <v>39</v>
      </c>
      <c r="F863" t="s">
        <v>75</v>
      </c>
      <c r="G863" t="s">
        <v>3444</v>
      </c>
      <c r="H863" t="s">
        <v>69</v>
      </c>
      <c r="I863" t="s">
        <v>19</v>
      </c>
      <c r="J863" s="1">
        <v>45200</v>
      </c>
      <c r="K863" s="1">
        <v>45799</v>
      </c>
      <c r="L863" t="b">
        <f>COUNTIF(tbl_vendors[Vendor_ID],tbl_vendors[[#This Row],[Vendor_ID]])&gt;1</f>
        <v>0</v>
      </c>
      <c r="M863" t="b">
        <f>ISBLANK(tbl_vendors[[#This Row],[Vendor_ID]])</f>
        <v>0</v>
      </c>
      <c r="N863" t="b">
        <f>LEN(TRIM(tbl_vendors[[#This Row],[Vendor_Name]]))=0</f>
        <v>0</v>
      </c>
      <c r="O863" t="b">
        <f>LEN(TRIM(tbl_vendors[[#This Row],[Email]]))=0</f>
        <v>0</v>
      </c>
      <c r="P863" t="b">
        <f>OR(ISERROR(FIND("@",tbl_vendors[[#This Row],[Email]])),ISERROR(FIND(".",tbl_vendors[[#This Row],[Email]])))</f>
        <v>0</v>
      </c>
      <c r="Q863" t="b">
        <f>ISNA(MATCH(tbl_vendors[[#This Row],[Country]],tbl_country[country],0))</f>
        <v>0</v>
      </c>
      <c r="R863" t="b">
        <f>ISNA(MATCH(tbl_vendors[[#This Row],[Currency]],tbl_country[currency],0))</f>
        <v>0</v>
      </c>
      <c r="S863" t="b">
        <f>_xlfn.XLOOKUP(tbl_vendors[[#This Row],[Country]],tbl_country[country],tbl_country[currency],"NotFound")&lt;&gt;tbl_vendors[[#This Row],[Currency]]</f>
        <v>0</v>
      </c>
      <c r="T863" t="b">
        <f>ISNA(MATCH(tbl_vendors[[#This Row],[Payment_Terms]],tbl_payment_terms[Payment_Terms],0))</f>
        <v>0</v>
      </c>
      <c r="U863" t="b">
        <f>ISNA(MATCH(tbl_vendors[[#This Row],[Status]],tbl_status[valid_status]))</f>
        <v>0</v>
      </c>
      <c r="V863" t="b">
        <f ca="1">tbl_vendors[[#This Row],[Created_Date]]&gt;TODAY()</f>
        <v>0</v>
      </c>
      <c r="W863" t="b">
        <f>tbl_vendors[[#This Row],[Updated_Date]]&lt;tbl_vendors[[#This Row],[Created_Date]]</f>
        <v>0</v>
      </c>
      <c r="X863" t="b">
        <f>COUNTIF(tbl_vendors[Vendor_Name],tbl_vendors[[#This Row],[Vendor_Name]])&gt;1</f>
        <v>0</v>
      </c>
      <c r="Y863" s="14" cm="1">
        <f t="array" aca="1" ref="Y863" ca="1">IFERROR(SUM(L863:X863*1),4)</f>
        <v>0</v>
      </c>
      <c r="Z863" t="str">
        <f ca="1">IF(tbl_vendors[[#This Row],[error_count]]&gt;0,"FAIL","PASS")</f>
        <v>PASS</v>
      </c>
    </row>
    <row r="864" spans="1:26" x14ac:dyDescent="0.3">
      <c r="A864" t="s">
        <v>3445</v>
      </c>
      <c r="B864" t="s">
        <v>3446</v>
      </c>
      <c r="C864" t="s">
        <v>13</v>
      </c>
      <c r="D864" t="s">
        <v>3447</v>
      </c>
      <c r="E864" t="s">
        <v>15</v>
      </c>
      <c r="F864" t="s">
        <v>32</v>
      </c>
      <c r="G864" t="s">
        <v>3448</v>
      </c>
      <c r="H864" t="s">
        <v>42</v>
      </c>
      <c r="I864" t="s">
        <v>19</v>
      </c>
      <c r="J864" s="1">
        <v>45333</v>
      </c>
      <c r="K864" s="1">
        <v>45893</v>
      </c>
      <c r="L864" t="b">
        <f>COUNTIF(tbl_vendors[Vendor_ID],tbl_vendors[[#This Row],[Vendor_ID]])&gt;1</f>
        <v>0</v>
      </c>
      <c r="M864" t="b">
        <f>ISBLANK(tbl_vendors[[#This Row],[Vendor_ID]])</f>
        <v>0</v>
      </c>
      <c r="N864" t="b">
        <f>LEN(TRIM(tbl_vendors[[#This Row],[Vendor_Name]]))=0</f>
        <v>0</v>
      </c>
      <c r="O864" t="b">
        <f>LEN(TRIM(tbl_vendors[[#This Row],[Email]]))=0</f>
        <v>0</v>
      </c>
      <c r="P864" t="b">
        <f>OR(ISERROR(FIND("@",tbl_vendors[[#This Row],[Email]])),ISERROR(FIND(".",tbl_vendors[[#This Row],[Email]])))</f>
        <v>0</v>
      </c>
      <c r="Q864" t="b">
        <f>ISNA(MATCH(tbl_vendors[[#This Row],[Country]],tbl_country[country],0))</f>
        <v>0</v>
      </c>
      <c r="R864" t="b">
        <f>ISNA(MATCH(tbl_vendors[[#This Row],[Currency]],tbl_country[currency],0))</f>
        <v>1</v>
      </c>
      <c r="S864" t="b">
        <f>_xlfn.XLOOKUP(tbl_vendors[[#This Row],[Country]],tbl_country[country],tbl_country[currency],"NotFound")&lt;&gt;tbl_vendors[[#This Row],[Currency]]</f>
        <v>1</v>
      </c>
      <c r="T864" t="b">
        <f>ISNA(MATCH(tbl_vendors[[#This Row],[Payment_Terms]],tbl_payment_terms[Payment_Terms],0))</f>
        <v>0</v>
      </c>
      <c r="U864" t="b">
        <f>ISNA(MATCH(tbl_vendors[[#This Row],[Status]],tbl_status[valid_status]))</f>
        <v>0</v>
      </c>
      <c r="V864" t="b">
        <f ca="1">tbl_vendors[[#This Row],[Created_Date]]&gt;TODAY()</f>
        <v>0</v>
      </c>
      <c r="W864" t="b">
        <f>tbl_vendors[[#This Row],[Updated_Date]]&lt;tbl_vendors[[#This Row],[Created_Date]]</f>
        <v>0</v>
      </c>
      <c r="X864" t="b">
        <f>COUNTIF(tbl_vendors[Vendor_Name],tbl_vendors[[#This Row],[Vendor_Name]])&gt;1</f>
        <v>0</v>
      </c>
      <c r="Y864" s="14" cm="1">
        <f t="array" aca="1" ref="Y864" ca="1">IFERROR(SUM(L864:X864*1),4)</f>
        <v>2</v>
      </c>
      <c r="Z864" t="str">
        <f ca="1">IF(tbl_vendors[[#This Row],[error_count]]&gt;0,"FAIL","PASS")</f>
        <v>FAIL</v>
      </c>
    </row>
    <row r="865" spans="1:26" x14ac:dyDescent="0.3">
      <c r="A865" t="s">
        <v>3449</v>
      </c>
      <c r="B865" t="s">
        <v>3450</v>
      </c>
      <c r="C865" t="s">
        <v>72</v>
      </c>
      <c r="D865" t="s">
        <v>3451</v>
      </c>
      <c r="E865" t="s">
        <v>74</v>
      </c>
      <c r="F865" t="s">
        <v>16</v>
      </c>
      <c r="G865" t="s">
        <v>3452</v>
      </c>
      <c r="H865" t="s">
        <v>69</v>
      </c>
      <c r="I865" t="s">
        <v>26</v>
      </c>
      <c r="J865" s="1">
        <v>45998</v>
      </c>
      <c r="K865" s="1">
        <v>46090</v>
      </c>
      <c r="L865" t="b">
        <f>COUNTIF(tbl_vendors[Vendor_ID],tbl_vendors[[#This Row],[Vendor_ID]])&gt;1</f>
        <v>0</v>
      </c>
      <c r="M865" t="b">
        <f>ISBLANK(tbl_vendors[[#This Row],[Vendor_ID]])</f>
        <v>0</v>
      </c>
      <c r="N865" t="b">
        <f>LEN(TRIM(tbl_vendors[[#This Row],[Vendor_Name]]))=0</f>
        <v>0</v>
      </c>
      <c r="O865" t="b">
        <f>LEN(TRIM(tbl_vendors[[#This Row],[Email]]))=0</f>
        <v>0</v>
      </c>
      <c r="P865" t="b">
        <f>OR(ISERROR(FIND("@",tbl_vendors[[#This Row],[Email]])),ISERROR(FIND(".",tbl_vendors[[#This Row],[Email]])))</f>
        <v>0</v>
      </c>
      <c r="Q865" t="b">
        <f>ISNA(MATCH(tbl_vendors[[#This Row],[Country]],tbl_country[country],0))</f>
        <v>0</v>
      </c>
      <c r="R865" t="b">
        <f>ISNA(MATCH(tbl_vendors[[#This Row],[Currency]],tbl_country[currency],0))</f>
        <v>1</v>
      </c>
      <c r="S865" t="b">
        <f>_xlfn.XLOOKUP(tbl_vendors[[#This Row],[Country]],tbl_country[country],tbl_country[currency],"NotFound")&lt;&gt;tbl_vendors[[#This Row],[Currency]]</f>
        <v>1</v>
      </c>
      <c r="T865" t="b">
        <f>ISNA(MATCH(tbl_vendors[[#This Row],[Payment_Terms]],tbl_payment_terms[Payment_Terms],0))</f>
        <v>0</v>
      </c>
      <c r="U865" t="b">
        <f>ISNA(MATCH(tbl_vendors[[#This Row],[Status]],tbl_status[valid_status]))</f>
        <v>0</v>
      </c>
      <c r="V865" t="b">
        <f ca="1">tbl_vendors[[#This Row],[Created_Date]]&gt;TODAY()</f>
        <v>0</v>
      </c>
      <c r="W865" t="b">
        <f>tbl_vendors[[#This Row],[Updated_Date]]&lt;tbl_vendors[[#This Row],[Created_Date]]</f>
        <v>0</v>
      </c>
      <c r="X865" t="b">
        <f>COUNTIF(tbl_vendors[Vendor_Name],tbl_vendors[[#This Row],[Vendor_Name]])&gt;1</f>
        <v>0</v>
      </c>
      <c r="Y865" s="14" cm="1">
        <f t="array" aca="1" ref="Y865" ca="1">IFERROR(SUM(L865:X865*1),4)</f>
        <v>2</v>
      </c>
      <c r="Z865" t="str">
        <f ca="1">IF(tbl_vendors[[#This Row],[error_count]]&gt;0,"FAIL","PASS")</f>
        <v>FAIL</v>
      </c>
    </row>
    <row r="866" spans="1:26" x14ac:dyDescent="0.3">
      <c r="A866" t="s">
        <v>3453</v>
      </c>
      <c r="B866" t="s">
        <v>3454</v>
      </c>
      <c r="C866" t="s">
        <v>13</v>
      </c>
      <c r="D866" t="s">
        <v>3455</v>
      </c>
      <c r="E866" t="s">
        <v>15</v>
      </c>
      <c r="F866" t="s">
        <v>75</v>
      </c>
      <c r="G866" t="s">
        <v>3456</v>
      </c>
      <c r="H866" t="s">
        <v>52</v>
      </c>
      <c r="I866" t="s">
        <v>19</v>
      </c>
      <c r="J866" s="1">
        <v>45482</v>
      </c>
      <c r="K866" s="1">
        <v>45958</v>
      </c>
      <c r="L866" t="b">
        <f>COUNTIF(tbl_vendors[Vendor_ID],tbl_vendors[[#This Row],[Vendor_ID]])&gt;1</f>
        <v>0</v>
      </c>
      <c r="M866" t="b">
        <f>ISBLANK(tbl_vendors[[#This Row],[Vendor_ID]])</f>
        <v>0</v>
      </c>
      <c r="N866" t="b">
        <f>LEN(TRIM(tbl_vendors[[#This Row],[Vendor_Name]]))=0</f>
        <v>0</v>
      </c>
      <c r="O866" t="b">
        <f>LEN(TRIM(tbl_vendors[[#This Row],[Email]]))=0</f>
        <v>0</v>
      </c>
      <c r="P866" t="b">
        <f>OR(ISERROR(FIND("@",tbl_vendors[[#This Row],[Email]])),ISERROR(FIND(".",tbl_vendors[[#This Row],[Email]])))</f>
        <v>0</v>
      </c>
      <c r="Q866" t="b">
        <f>ISNA(MATCH(tbl_vendors[[#This Row],[Country]],tbl_country[country],0))</f>
        <v>0</v>
      </c>
      <c r="R866" t="b">
        <f>ISNA(MATCH(tbl_vendors[[#This Row],[Currency]],tbl_country[currency],0))</f>
        <v>1</v>
      </c>
      <c r="S866" t="b">
        <f>_xlfn.XLOOKUP(tbl_vendors[[#This Row],[Country]],tbl_country[country],tbl_country[currency],"NotFound")&lt;&gt;tbl_vendors[[#This Row],[Currency]]</f>
        <v>1</v>
      </c>
      <c r="T866" t="b">
        <f>ISNA(MATCH(tbl_vendors[[#This Row],[Payment_Terms]],tbl_payment_terms[Payment_Terms],0))</f>
        <v>0</v>
      </c>
      <c r="U866" t="b">
        <f>ISNA(MATCH(tbl_vendors[[#This Row],[Status]],tbl_status[valid_status]))</f>
        <v>0</v>
      </c>
      <c r="V866" t="b">
        <f ca="1">tbl_vendors[[#This Row],[Created_Date]]&gt;TODAY()</f>
        <v>0</v>
      </c>
      <c r="W866" t="b">
        <f>tbl_vendors[[#This Row],[Updated_Date]]&lt;tbl_vendors[[#This Row],[Created_Date]]</f>
        <v>0</v>
      </c>
      <c r="X866" t="b">
        <f>COUNTIF(tbl_vendors[Vendor_Name],tbl_vendors[[#This Row],[Vendor_Name]])&gt;1</f>
        <v>0</v>
      </c>
      <c r="Y866" s="14" cm="1">
        <f t="array" aca="1" ref="Y866" ca="1">IFERROR(SUM(L866:X866*1),4)</f>
        <v>2</v>
      </c>
      <c r="Z866" t="str">
        <f ca="1">IF(tbl_vendors[[#This Row],[error_count]]&gt;0,"FAIL","PASS")</f>
        <v>FAIL</v>
      </c>
    </row>
    <row r="867" spans="1:26" x14ac:dyDescent="0.3">
      <c r="A867" t="s">
        <v>3457</v>
      </c>
      <c r="B867" t="s">
        <v>3458</v>
      </c>
      <c r="C867" t="s">
        <v>72</v>
      </c>
      <c r="D867" t="s">
        <v>3459</v>
      </c>
      <c r="E867" t="s">
        <v>74</v>
      </c>
      <c r="F867" t="s">
        <v>75</v>
      </c>
      <c r="G867" t="s">
        <v>3460</v>
      </c>
      <c r="H867" t="s">
        <v>34</v>
      </c>
      <c r="I867" t="s">
        <v>26</v>
      </c>
      <c r="J867" s="1">
        <v>44504</v>
      </c>
      <c r="K867" s="1">
        <v>45852</v>
      </c>
      <c r="L867" t="b">
        <f>COUNTIF(tbl_vendors[Vendor_ID],tbl_vendors[[#This Row],[Vendor_ID]])&gt;1</f>
        <v>0</v>
      </c>
      <c r="M867" t="b">
        <f>ISBLANK(tbl_vendors[[#This Row],[Vendor_ID]])</f>
        <v>0</v>
      </c>
      <c r="N867" t="b">
        <f>LEN(TRIM(tbl_vendors[[#This Row],[Vendor_Name]]))=0</f>
        <v>0</v>
      </c>
      <c r="O867" t="b">
        <f>LEN(TRIM(tbl_vendors[[#This Row],[Email]]))=0</f>
        <v>0</v>
      </c>
      <c r="P867" t="b">
        <f>OR(ISERROR(FIND("@",tbl_vendors[[#This Row],[Email]])),ISERROR(FIND(".",tbl_vendors[[#This Row],[Email]])))</f>
        <v>0</v>
      </c>
      <c r="Q867" t="b">
        <f>ISNA(MATCH(tbl_vendors[[#This Row],[Country]],tbl_country[country],0))</f>
        <v>0</v>
      </c>
      <c r="R867" t="b">
        <f>ISNA(MATCH(tbl_vendors[[#This Row],[Currency]],tbl_country[currency],0))</f>
        <v>1</v>
      </c>
      <c r="S867" t="b">
        <f>_xlfn.XLOOKUP(tbl_vendors[[#This Row],[Country]],tbl_country[country],tbl_country[currency],"NotFound")&lt;&gt;tbl_vendors[[#This Row],[Currency]]</f>
        <v>1</v>
      </c>
      <c r="T867" t="b">
        <f>ISNA(MATCH(tbl_vendors[[#This Row],[Payment_Terms]],tbl_payment_terms[Payment_Terms],0))</f>
        <v>0</v>
      </c>
      <c r="U867" t="b">
        <f>ISNA(MATCH(tbl_vendors[[#This Row],[Status]],tbl_status[valid_status]))</f>
        <v>0</v>
      </c>
      <c r="V867" t="b">
        <f ca="1">tbl_vendors[[#This Row],[Created_Date]]&gt;TODAY()</f>
        <v>0</v>
      </c>
      <c r="W867" t="b">
        <f>tbl_vendors[[#This Row],[Updated_Date]]&lt;tbl_vendors[[#This Row],[Created_Date]]</f>
        <v>0</v>
      </c>
      <c r="X867" t="b">
        <f>COUNTIF(tbl_vendors[Vendor_Name],tbl_vendors[[#This Row],[Vendor_Name]])&gt;1</f>
        <v>1</v>
      </c>
      <c r="Y867" s="14" cm="1">
        <f t="array" aca="1" ref="Y867" ca="1">IFERROR(SUM(L867:X867*1),4)</f>
        <v>3</v>
      </c>
      <c r="Z867" t="str">
        <f ca="1">IF(tbl_vendors[[#This Row],[error_count]]&gt;0,"FAIL","PASS")</f>
        <v>FAIL</v>
      </c>
    </row>
    <row r="868" spans="1:26" x14ac:dyDescent="0.3">
      <c r="A868" t="s">
        <v>3461</v>
      </c>
      <c r="B868" t="s">
        <v>2010</v>
      </c>
      <c r="C868" t="s">
        <v>109</v>
      </c>
      <c r="D868" t="s">
        <v>3462</v>
      </c>
      <c r="E868" t="s">
        <v>39</v>
      </c>
      <c r="F868" t="s">
        <v>23</v>
      </c>
      <c r="G868" t="s">
        <v>3463</v>
      </c>
      <c r="H868" t="s">
        <v>18</v>
      </c>
      <c r="I868" t="s">
        <v>19</v>
      </c>
      <c r="J868" s="1">
        <v>45213</v>
      </c>
      <c r="K868" s="1">
        <v>46028</v>
      </c>
      <c r="L868" t="b">
        <f>COUNTIF(tbl_vendors[Vendor_ID],tbl_vendors[[#This Row],[Vendor_ID]])&gt;1</f>
        <v>0</v>
      </c>
      <c r="M868" t="b">
        <f>ISBLANK(tbl_vendors[[#This Row],[Vendor_ID]])</f>
        <v>0</v>
      </c>
      <c r="N868" t="b">
        <f>LEN(TRIM(tbl_vendors[[#This Row],[Vendor_Name]]))=0</f>
        <v>0</v>
      </c>
      <c r="O868" t="b">
        <f>LEN(TRIM(tbl_vendors[[#This Row],[Email]]))=0</f>
        <v>0</v>
      </c>
      <c r="P868" t="b">
        <f>OR(ISERROR(FIND("@",tbl_vendors[[#This Row],[Email]])),ISERROR(FIND(".",tbl_vendors[[#This Row],[Email]])))</f>
        <v>0</v>
      </c>
      <c r="Q868" t="b">
        <f>ISNA(MATCH(tbl_vendors[[#This Row],[Country]],tbl_country[country],0))</f>
        <v>0</v>
      </c>
      <c r="R868" t="b">
        <f>ISNA(MATCH(tbl_vendors[[#This Row],[Currency]],tbl_country[currency],0))</f>
        <v>0</v>
      </c>
      <c r="S868" t="b">
        <f>_xlfn.XLOOKUP(tbl_vendors[[#This Row],[Country]],tbl_country[country],tbl_country[currency],"NotFound")&lt;&gt;tbl_vendors[[#This Row],[Currency]]</f>
        <v>1</v>
      </c>
      <c r="T868" t="b">
        <f>ISNA(MATCH(tbl_vendors[[#This Row],[Payment_Terms]],tbl_payment_terms[Payment_Terms],0))</f>
        <v>0</v>
      </c>
      <c r="U868" t="b">
        <f>ISNA(MATCH(tbl_vendors[[#This Row],[Status]],tbl_status[valid_status]))</f>
        <v>0</v>
      </c>
      <c r="V868" t="b">
        <f ca="1">tbl_vendors[[#This Row],[Created_Date]]&gt;TODAY()</f>
        <v>0</v>
      </c>
      <c r="W868" t="b">
        <f>tbl_vendors[[#This Row],[Updated_Date]]&lt;tbl_vendors[[#This Row],[Created_Date]]</f>
        <v>0</v>
      </c>
      <c r="X868" t="b">
        <f>COUNTIF(tbl_vendors[Vendor_Name],tbl_vendors[[#This Row],[Vendor_Name]])&gt;1</f>
        <v>1</v>
      </c>
      <c r="Y868" s="14" cm="1">
        <f t="array" aca="1" ref="Y868" ca="1">IFERROR(SUM(L868:X868*1),4)</f>
        <v>2</v>
      </c>
      <c r="Z868" t="str">
        <f ca="1">IF(tbl_vendors[[#This Row],[error_count]]&gt;0,"FAIL","PASS")</f>
        <v>FAIL</v>
      </c>
    </row>
    <row r="869" spans="1:26" x14ac:dyDescent="0.3">
      <c r="A869" t="s">
        <v>3464</v>
      </c>
      <c r="B869" t="s">
        <v>3465</v>
      </c>
      <c r="C869" t="s">
        <v>79</v>
      </c>
      <c r="D869" t="s">
        <v>3466</v>
      </c>
      <c r="E869" t="s">
        <v>39</v>
      </c>
      <c r="F869" t="s">
        <v>32</v>
      </c>
      <c r="G869" t="s">
        <v>3467</v>
      </c>
      <c r="H869" t="s">
        <v>25</v>
      </c>
      <c r="I869" t="s">
        <v>53</v>
      </c>
      <c r="J869" s="1">
        <v>44947</v>
      </c>
      <c r="K869" s="1">
        <v>46198</v>
      </c>
      <c r="L869" t="b">
        <f>COUNTIF(tbl_vendors[Vendor_ID],tbl_vendors[[#This Row],[Vendor_ID]])&gt;1</f>
        <v>0</v>
      </c>
      <c r="M869" t="b">
        <f>ISBLANK(tbl_vendors[[#This Row],[Vendor_ID]])</f>
        <v>0</v>
      </c>
      <c r="N869" t="b">
        <f>LEN(TRIM(tbl_vendors[[#This Row],[Vendor_Name]]))=0</f>
        <v>0</v>
      </c>
      <c r="O869" t="b">
        <f>LEN(TRIM(tbl_vendors[[#This Row],[Email]]))=0</f>
        <v>0</v>
      </c>
      <c r="P869" t="b">
        <f>OR(ISERROR(FIND("@",tbl_vendors[[#This Row],[Email]])),ISERROR(FIND(".",tbl_vendors[[#This Row],[Email]])))</f>
        <v>0</v>
      </c>
      <c r="Q869" t="b">
        <f>ISNA(MATCH(tbl_vendors[[#This Row],[Country]],tbl_country[country],0))</f>
        <v>0</v>
      </c>
      <c r="R869" t="b">
        <f>ISNA(MATCH(tbl_vendors[[#This Row],[Currency]],tbl_country[currency],0))</f>
        <v>0</v>
      </c>
      <c r="S869" t="b">
        <f>_xlfn.XLOOKUP(tbl_vendors[[#This Row],[Country]],tbl_country[country],tbl_country[currency],"NotFound")&lt;&gt;tbl_vendors[[#This Row],[Currency]]</f>
        <v>0</v>
      </c>
      <c r="T869" t="b">
        <f>ISNA(MATCH(tbl_vendors[[#This Row],[Payment_Terms]],tbl_payment_terms[Payment_Terms],0))</f>
        <v>0</v>
      </c>
      <c r="U869" t="b">
        <f>ISNA(MATCH(tbl_vendors[[#This Row],[Status]],tbl_status[valid_status]))</f>
        <v>1</v>
      </c>
      <c r="V869" t="b">
        <f ca="1">tbl_vendors[[#This Row],[Created_Date]]&gt;TODAY()</f>
        <v>0</v>
      </c>
      <c r="W869" t="b">
        <f>tbl_vendors[[#This Row],[Updated_Date]]&lt;tbl_vendors[[#This Row],[Created_Date]]</f>
        <v>0</v>
      </c>
      <c r="X869" t="b">
        <f>COUNTIF(tbl_vendors[Vendor_Name],tbl_vendors[[#This Row],[Vendor_Name]])&gt;1</f>
        <v>0</v>
      </c>
      <c r="Y869" s="14" cm="1">
        <f t="array" aca="1" ref="Y869" ca="1">IFERROR(SUM(L869:X869*1),4)</f>
        <v>1</v>
      </c>
      <c r="Z869" t="str">
        <f ca="1">IF(tbl_vendors[[#This Row],[error_count]]&gt;0,"FAIL","PASS")</f>
        <v>FAIL</v>
      </c>
    </row>
    <row r="870" spans="1:26" x14ac:dyDescent="0.3">
      <c r="A870" t="s">
        <v>3468</v>
      </c>
      <c r="B870" t="s">
        <v>2519</v>
      </c>
      <c r="C870" t="s">
        <v>29</v>
      </c>
      <c r="D870" t="s">
        <v>3469</v>
      </c>
      <c r="E870" t="s">
        <v>31</v>
      </c>
      <c r="F870" t="s">
        <v>23</v>
      </c>
      <c r="G870" t="s">
        <v>3470</v>
      </c>
      <c r="H870" t="s">
        <v>47</v>
      </c>
      <c r="I870" t="s">
        <v>53</v>
      </c>
      <c r="J870" s="1">
        <v>45621</v>
      </c>
      <c r="K870" s="1">
        <v>45782</v>
      </c>
      <c r="L870" t="b">
        <f>COUNTIF(tbl_vendors[Vendor_ID],tbl_vendors[[#This Row],[Vendor_ID]])&gt;1</f>
        <v>0</v>
      </c>
      <c r="M870" t="b">
        <f>ISBLANK(tbl_vendors[[#This Row],[Vendor_ID]])</f>
        <v>0</v>
      </c>
      <c r="N870" t="b">
        <f>LEN(TRIM(tbl_vendors[[#This Row],[Vendor_Name]]))=0</f>
        <v>0</v>
      </c>
      <c r="O870" t="b">
        <f>LEN(TRIM(tbl_vendors[[#This Row],[Email]]))=0</f>
        <v>0</v>
      </c>
      <c r="P870" t="b">
        <f>OR(ISERROR(FIND("@",tbl_vendors[[#This Row],[Email]])),ISERROR(FIND(".",tbl_vendors[[#This Row],[Email]])))</f>
        <v>0</v>
      </c>
      <c r="Q870" t="b">
        <f>ISNA(MATCH(tbl_vendors[[#This Row],[Country]],tbl_country[country],0))</f>
        <v>0</v>
      </c>
      <c r="R870" t="b">
        <f>ISNA(MATCH(tbl_vendors[[#This Row],[Currency]],tbl_country[currency],0))</f>
        <v>0</v>
      </c>
      <c r="S870" t="b">
        <f>_xlfn.XLOOKUP(tbl_vendors[[#This Row],[Country]],tbl_country[country],tbl_country[currency],"NotFound")&lt;&gt;tbl_vendors[[#This Row],[Currency]]</f>
        <v>0</v>
      </c>
      <c r="T870" t="b">
        <f>ISNA(MATCH(tbl_vendors[[#This Row],[Payment_Terms]],tbl_payment_terms[Payment_Terms],0))</f>
        <v>0</v>
      </c>
      <c r="U870" t="b">
        <f>ISNA(MATCH(tbl_vendors[[#This Row],[Status]],tbl_status[valid_status]))</f>
        <v>1</v>
      </c>
      <c r="V870" t="b">
        <f ca="1">tbl_vendors[[#This Row],[Created_Date]]&gt;TODAY()</f>
        <v>0</v>
      </c>
      <c r="W870" t="b">
        <f>tbl_vendors[[#This Row],[Updated_Date]]&lt;tbl_vendors[[#This Row],[Created_Date]]</f>
        <v>0</v>
      </c>
      <c r="X870" t="b">
        <f>COUNTIF(tbl_vendors[Vendor_Name],tbl_vendors[[#This Row],[Vendor_Name]])&gt;1</f>
        <v>1</v>
      </c>
      <c r="Y870" s="14" cm="1">
        <f t="array" aca="1" ref="Y870" ca="1">IFERROR(SUM(L870:X870*1),4)</f>
        <v>2</v>
      </c>
      <c r="Z870" t="str">
        <f ca="1">IF(tbl_vendors[[#This Row],[error_count]]&gt;0,"FAIL","PASS")</f>
        <v>FAIL</v>
      </c>
    </row>
    <row r="871" spans="1:26" x14ac:dyDescent="0.3">
      <c r="A871" t="s">
        <v>3471</v>
      </c>
      <c r="B871" t="s">
        <v>3472</v>
      </c>
      <c r="C871" t="s">
        <v>13</v>
      </c>
      <c r="D871" t="s">
        <v>3473</v>
      </c>
      <c r="E871" t="s">
        <v>15</v>
      </c>
      <c r="F871" t="s">
        <v>23</v>
      </c>
      <c r="G871" t="s">
        <v>3474</v>
      </c>
      <c r="H871" t="s">
        <v>52</v>
      </c>
      <c r="I871" t="s">
        <v>26</v>
      </c>
      <c r="J871" s="1">
        <v>44729</v>
      </c>
      <c r="K871" s="1">
        <v>45954</v>
      </c>
      <c r="L871" t="b">
        <f>COUNTIF(tbl_vendors[Vendor_ID],tbl_vendors[[#This Row],[Vendor_ID]])&gt;1</f>
        <v>0</v>
      </c>
      <c r="M871" t="b">
        <f>ISBLANK(tbl_vendors[[#This Row],[Vendor_ID]])</f>
        <v>0</v>
      </c>
      <c r="N871" t="b">
        <f>LEN(TRIM(tbl_vendors[[#This Row],[Vendor_Name]]))=0</f>
        <v>0</v>
      </c>
      <c r="O871" t="b">
        <f>LEN(TRIM(tbl_vendors[[#This Row],[Email]]))=0</f>
        <v>0</v>
      </c>
      <c r="P871" t="b">
        <f>OR(ISERROR(FIND("@",tbl_vendors[[#This Row],[Email]])),ISERROR(FIND(".",tbl_vendors[[#This Row],[Email]])))</f>
        <v>0</v>
      </c>
      <c r="Q871" t="b">
        <f>ISNA(MATCH(tbl_vendors[[#This Row],[Country]],tbl_country[country],0))</f>
        <v>0</v>
      </c>
      <c r="R871" t="b">
        <f>ISNA(MATCH(tbl_vendors[[#This Row],[Currency]],tbl_country[currency],0))</f>
        <v>1</v>
      </c>
      <c r="S871" t="b">
        <f>_xlfn.XLOOKUP(tbl_vendors[[#This Row],[Country]],tbl_country[country],tbl_country[currency],"NotFound")&lt;&gt;tbl_vendors[[#This Row],[Currency]]</f>
        <v>1</v>
      </c>
      <c r="T871" t="b">
        <f>ISNA(MATCH(tbl_vendors[[#This Row],[Payment_Terms]],tbl_payment_terms[Payment_Terms],0))</f>
        <v>0</v>
      </c>
      <c r="U871" t="b">
        <f>ISNA(MATCH(tbl_vendors[[#This Row],[Status]],tbl_status[valid_status]))</f>
        <v>0</v>
      </c>
      <c r="V871" t="b">
        <f ca="1">tbl_vendors[[#This Row],[Created_Date]]&gt;TODAY()</f>
        <v>0</v>
      </c>
      <c r="W871" t="b">
        <f>tbl_vendors[[#This Row],[Updated_Date]]&lt;tbl_vendors[[#This Row],[Created_Date]]</f>
        <v>0</v>
      </c>
      <c r="X871" t="b">
        <f>COUNTIF(tbl_vendors[Vendor_Name],tbl_vendors[[#This Row],[Vendor_Name]])&gt;1</f>
        <v>0</v>
      </c>
      <c r="Y871" s="14" cm="1">
        <f t="array" aca="1" ref="Y871" ca="1">IFERROR(SUM(L871:X871*1),4)</f>
        <v>2</v>
      </c>
      <c r="Z871" t="str">
        <f ca="1">IF(tbl_vendors[[#This Row],[error_count]]&gt;0,"FAIL","PASS")</f>
        <v>FAIL</v>
      </c>
    </row>
    <row r="872" spans="1:26" x14ac:dyDescent="0.3">
      <c r="A872" t="s">
        <v>3475</v>
      </c>
      <c r="B872" t="s">
        <v>3476</v>
      </c>
      <c r="C872" t="s">
        <v>100</v>
      </c>
      <c r="D872" t="s">
        <v>3477</v>
      </c>
      <c r="E872" t="s">
        <v>39</v>
      </c>
      <c r="F872" t="s">
        <v>75</v>
      </c>
      <c r="G872" t="s">
        <v>3478</v>
      </c>
      <c r="H872" t="s">
        <v>47</v>
      </c>
      <c r="I872" t="s">
        <v>19</v>
      </c>
      <c r="J872" s="1">
        <v>45404</v>
      </c>
      <c r="K872" s="1">
        <v>45461</v>
      </c>
      <c r="L872" t="b">
        <f>COUNTIF(tbl_vendors[Vendor_ID],tbl_vendors[[#This Row],[Vendor_ID]])&gt;1</f>
        <v>0</v>
      </c>
      <c r="M872" t="b">
        <f>ISBLANK(tbl_vendors[[#This Row],[Vendor_ID]])</f>
        <v>0</v>
      </c>
      <c r="N872" t="b">
        <f>LEN(TRIM(tbl_vendors[[#This Row],[Vendor_Name]]))=0</f>
        <v>0</v>
      </c>
      <c r="O872" t="b">
        <f>LEN(TRIM(tbl_vendors[[#This Row],[Email]]))=0</f>
        <v>0</v>
      </c>
      <c r="P872" t="b">
        <f>OR(ISERROR(FIND("@",tbl_vendors[[#This Row],[Email]])),ISERROR(FIND(".",tbl_vendors[[#This Row],[Email]])))</f>
        <v>0</v>
      </c>
      <c r="Q872" t="b">
        <f>ISNA(MATCH(tbl_vendors[[#This Row],[Country]],tbl_country[country],0))</f>
        <v>0</v>
      </c>
      <c r="R872" t="b">
        <f>ISNA(MATCH(tbl_vendors[[#This Row],[Currency]],tbl_country[currency],0))</f>
        <v>0</v>
      </c>
      <c r="S872" t="b">
        <f>_xlfn.XLOOKUP(tbl_vendors[[#This Row],[Country]],tbl_country[country],tbl_country[currency],"NotFound")&lt;&gt;tbl_vendors[[#This Row],[Currency]]</f>
        <v>0</v>
      </c>
      <c r="T872" t="b">
        <f>ISNA(MATCH(tbl_vendors[[#This Row],[Payment_Terms]],tbl_payment_terms[Payment_Terms],0))</f>
        <v>0</v>
      </c>
      <c r="U872" t="b">
        <f>ISNA(MATCH(tbl_vendors[[#This Row],[Status]],tbl_status[valid_status]))</f>
        <v>0</v>
      </c>
      <c r="V872" t="b">
        <f ca="1">tbl_vendors[[#This Row],[Created_Date]]&gt;TODAY()</f>
        <v>0</v>
      </c>
      <c r="W872" t="b">
        <f>tbl_vendors[[#This Row],[Updated_Date]]&lt;tbl_vendors[[#This Row],[Created_Date]]</f>
        <v>0</v>
      </c>
      <c r="X872" t="b">
        <f>COUNTIF(tbl_vendors[Vendor_Name],tbl_vendors[[#This Row],[Vendor_Name]])&gt;1</f>
        <v>0</v>
      </c>
      <c r="Y872" s="14" cm="1">
        <f t="array" aca="1" ref="Y872" ca="1">IFERROR(SUM(L872:X872*1),4)</f>
        <v>0</v>
      </c>
      <c r="Z872" t="str">
        <f ca="1">IF(tbl_vendors[[#This Row],[error_count]]&gt;0,"FAIL","PASS")</f>
        <v>PASS</v>
      </c>
    </row>
    <row r="873" spans="1:26" x14ac:dyDescent="0.3">
      <c r="A873" t="s">
        <v>3479</v>
      </c>
      <c r="B873" t="s">
        <v>3480</v>
      </c>
      <c r="C873" t="s">
        <v>37</v>
      </c>
      <c r="D873" t="s">
        <v>3481</v>
      </c>
      <c r="E873" t="s">
        <v>39</v>
      </c>
      <c r="F873" t="s">
        <v>40</v>
      </c>
      <c r="G873" t="s">
        <v>3482</v>
      </c>
      <c r="H873" t="s">
        <v>69</v>
      </c>
      <c r="I873" t="s">
        <v>26</v>
      </c>
      <c r="J873" s="1">
        <v>44876</v>
      </c>
      <c r="K873" s="1">
        <v>45061</v>
      </c>
      <c r="L873" t="b">
        <f>COUNTIF(tbl_vendors[Vendor_ID],tbl_vendors[[#This Row],[Vendor_ID]])&gt;1</f>
        <v>0</v>
      </c>
      <c r="M873" t="b">
        <f>ISBLANK(tbl_vendors[[#This Row],[Vendor_ID]])</f>
        <v>0</v>
      </c>
      <c r="N873" t="b">
        <f>LEN(TRIM(tbl_vendors[[#This Row],[Vendor_Name]]))=0</f>
        <v>0</v>
      </c>
      <c r="O873" t="b">
        <f>LEN(TRIM(tbl_vendors[[#This Row],[Email]]))=0</f>
        <v>0</v>
      </c>
      <c r="P873" t="b">
        <f>OR(ISERROR(FIND("@",tbl_vendors[[#This Row],[Email]])),ISERROR(FIND(".",tbl_vendors[[#This Row],[Email]])))</f>
        <v>0</v>
      </c>
      <c r="Q873" t="b">
        <f>ISNA(MATCH(tbl_vendors[[#This Row],[Country]],tbl_country[country],0))</f>
        <v>0</v>
      </c>
      <c r="R873" t="b">
        <f>ISNA(MATCH(tbl_vendors[[#This Row],[Currency]],tbl_country[currency],0))</f>
        <v>0</v>
      </c>
      <c r="S873" t="b">
        <f>_xlfn.XLOOKUP(tbl_vendors[[#This Row],[Country]],tbl_country[country],tbl_country[currency],"NotFound")&lt;&gt;tbl_vendors[[#This Row],[Currency]]</f>
        <v>0</v>
      </c>
      <c r="T873" t="b">
        <f>ISNA(MATCH(tbl_vendors[[#This Row],[Payment_Terms]],tbl_payment_terms[Payment_Terms],0))</f>
        <v>0</v>
      </c>
      <c r="U873" t="b">
        <f>ISNA(MATCH(tbl_vendors[[#This Row],[Status]],tbl_status[valid_status]))</f>
        <v>0</v>
      </c>
      <c r="V873" t="b">
        <f ca="1">tbl_vendors[[#This Row],[Created_Date]]&gt;TODAY()</f>
        <v>0</v>
      </c>
      <c r="W873" t="b">
        <f>tbl_vendors[[#This Row],[Updated_Date]]&lt;tbl_vendors[[#This Row],[Created_Date]]</f>
        <v>0</v>
      </c>
      <c r="X873" t="b">
        <f>COUNTIF(tbl_vendors[Vendor_Name],tbl_vendors[[#This Row],[Vendor_Name]])&gt;1</f>
        <v>0</v>
      </c>
      <c r="Y873" s="14" cm="1">
        <f t="array" aca="1" ref="Y873" ca="1">IFERROR(SUM(L873:X873*1),4)</f>
        <v>0</v>
      </c>
      <c r="Z873" t="str">
        <f ca="1">IF(tbl_vendors[[#This Row],[error_count]]&gt;0,"FAIL","PASS")</f>
        <v>PASS</v>
      </c>
    </row>
    <row r="874" spans="1:26" x14ac:dyDescent="0.3">
      <c r="A874" t="s">
        <v>3483</v>
      </c>
      <c r="B874" t="s">
        <v>3484</v>
      </c>
      <c r="C874" t="s">
        <v>72</v>
      </c>
      <c r="D874" t="s">
        <v>3485</v>
      </c>
      <c r="E874" t="s">
        <v>74</v>
      </c>
      <c r="F874" t="s">
        <v>16</v>
      </c>
      <c r="G874" t="s">
        <v>3486</v>
      </c>
      <c r="H874" t="s">
        <v>52</v>
      </c>
      <c r="I874" t="s">
        <v>19</v>
      </c>
      <c r="J874" s="1">
        <v>44760</v>
      </c>
      <c r="K874" s="1">
        <v>45458</v>
      </c>
      <c r="L874" t="b">
        <f>COUNTIF(tbl_vendors[Vendor_ID],tbl_vendors[[#This Row],[Vendor_ID]])&gt;1</f>
        <v>0</v>
      </c>
      <c r="M874" t="b">
        <f>ISBLANK(tbl_vendors[[#This Row],[Vendor_ID]])</f>
        <v>0</v>
      </c>
      <c r="N874" t="b">
        <f>LEN(TRIM(tbl_vendors[[#This Row],[Vendor_Name]]))=0</f>
        <v>0</v>
      </c>
      <c r="O874" t="b">
        <f>LEN(TRIM(tbl_vendors[[#This Row],[Email]]))=0</f>
        <v>0</v>
      </c>
      <c r="P874" t="b">
        <f>OR(ISERROR(FIND("@",tbl_vendors[[#This Row],[Email]])),ISERROR(FIND(".",tbl_vendors[[#This Row],[Email]])))</f>
        <v>0</v>
      </c>
      <c r="Q874" t="b">
        <f>ISNA(MATCH(tbl_vendors[[#This Row],[Country]],tbl_country[country],0))</f>
        <v>0</v>
      </c>
      <c r="R874" t="b">
        <f>ISNA(MATCH(tbl_vendors[[#This Row],[Currency]],tbl_country[currency],0))</f>
        <v>1</v>
      </c>
      <c r="S874" t="b">
        <f>_xlfn.XLOOKUP(tbl_vendors[[#This Row],[Country]],tbl_country[country],tbl_country[currency],"NotFound")&lt;&gt;tbl_vendors[[#This Row],[Currency]]</f>
        <v>1</v>
      </c>
      <c r="T874" t="b">
        <f>ISNA(MATCH(tbl_vendors[[#This Row],[Payment_Terms]],tbl_payment_terms[Payment_Terms],0))</f>
        <v>0</v>
      </c>
      <c r="U874" t="b">
        <f>ISNA(MATCH(tbl_vendors[[#This Row],[Status]],tbl_status[valid_status]))</f>
        <v>0</v>
      </c>
      <c r="V874" t="b">
        <f ca="1">tbl_vendors[[#This Row],[Created_Date]]&gt;TODAY()</f>
        <v>0</v>
      </c>
      <c r="W874" t="b">
        <f>tbl_vendors[[#This Row],[Updated_Date]]&lt;tbl_vendors[[#This Row],[Created_Date]]</f>
        <v>0</v>
      </c>
      <c r="X874" t="b">
        <f>COUNTIF(tbl_vendors[Vendor_Name],tbl_vendors[[#This Row],[Vendor_Name]])&gt;1</f>
        <v>0</v>
      </c>
      <c r="Y874" s="14" cm="1">
        <f t="array" aca="1" ref="Y874" ca="1">IFERROR(SUM(L874:X874*1),4)</f>
        <v>2</v>
      </c>
      <c r="Z874" t="str">
        <f ca="1">IF(tbl_vendors[[#This Row],[error_count]]&gt;0,"FAIL","PASS")</f>
        <v>FAIL</v>
      </c>
    </row>
    <row r="875" spans="1:26" x14ac:dyDescent="0.3">
      <c r="A875" t="s">
        <v>3487</v>
      </c>
      <c r="B875" t="s">
        <v>3488</v>
      </c>
      <c r="C875" t="s">
        <v>29</v>
      </c>
      <c r="D875" t="s">
        <v>3489</v>
      </c>
      <c r="E875" t="s">
        <v>31</v>
      </c>
      <c r="F875" t="s">
        <v>75</v>
      </c>
      <c r="G875" t="s">
        <v>3490</v>
      </c>
      <c r="H875" t="s">
        <v>18</v>
      </c>
      <c r="I875" t="s">
        <v>53</v>
      </c>
      <c r="J875" s="1">
        <v>45439</v>
      </c>
      <c r="K875" s="1">
        <v>45834</v>
      </c>
      <c r="L875" t="b">
        <f>COUNTIF(tbl_vendors[Vendor_ID],tbl_vendors[[#This Row],[Vendor_ID]])&gt;1</f>
        <v>0</v>
      </c>
      <c r="M875" t="b">
        <f>ISBLANK(tbl_vendors[[#This Row],[Vendor_ID]])</f>
        <v>0</v>
      </c>
      <c r="N875" t="b">
        <f>LEN(TRIM(tbl_vendors[[#This Row],[Vendor_Name]]))=0</f>
        <v>0</v>
      </c>
      <c r="O875" t="b">
        <f>LEN(TRIM(tbl_vendors[[#This Row],[Email]]))=0</f>
        <v>0</v>
      </c>
      <c r="P875" t="b">
        <f>OR(ISERROR(FIND("@",tbl_vendors[[#This Row],[Email]])),ISERROR(FIND(".",tbl_vendors[[#This Row],[Email]])))</f>
        <v>0</v>
      </c>
      <c r="Q875" t="b">
        <f>ISNA(MATCH(tbl_vendors[[#This Row],[Country]],tbl_country[country],0))</f>
        <v>0</v>
      </c>
      <c r="R875" t="b">
        <f>ISNA(MATCH(tbl_vendors[[#This Row],[Currency]],tbl_country[currency],0))</f>
        <v>0</v>
      </c>
      <c r="S875" t="b">
        <f>_xlfn.XLOOKUP(tbl_vendors[[#This Row],[Country]],tbl_country[country],tbl_country[currency],"NotFound")&lt;&gt;tbl_vendors[[#This Row],[Currency]]</f>
        <v>0</v>
      </c>
      <c r="T875" t="b">
        <f>ISNA(MATCH(tbl_vendors[[#This Row],[Payment_Terms]],tbl_payment_terms[Payment_Terms],0))</f>
        <v>0</v>
      </c>
      <c r="U875" t="b">
        <f>ISNA(MATCH(tbl_vendors[[#This Row],[Status]],tbl_status[valid_status]))</f>
        <v>1</v>
      </c>
      <c r="V875" t="b">
        <f ca="1">tbl_vendors[[#This Row],[Created_Date]]&gt;TODAY()</f>
        <v>0</v>
      </c>
      <c r="W875" t="b">
        <f>tbl_vendors[[#This Row],[Updated_Date]]&lt;tbl_vendors[[#This Row],[Created_Date]]</f>
        <v>0</v>
      </c>
      <c r="X875" t="b">
        <f>COUNTIF(tbl_vendors[Vendor_Name],tbl_vendors[[#This Row],[Vendor_Name]])&gt;1</f>
        <v>0</v>
      </c>
      <c r="Y875" s="14" cm="1">
        <f t="array" aca="1" ref="Y875" ca="1">IFERROR(SUM(L875:X875*1),4)</f>
        <v>1</v>
      </c>
      <c r="Z875" t="str">
        <f ca="1">IF(tbl_vendors[[#This Row],[error_count]]&gt;0,"FAIL","PASS")</f>
        <v>FAIL</v>
      </c>
    </row>
    <row r="876" spans="1:26" x14ac:dyDescent="0.3">
      <c r="A876" t="s">
        <v>3491</v>
      </c>
      <c r="B876" t="s">
        <v>3492</v>
      </c>
      <c r="C876" t="s">
        <v>66</v>
      </c>
      <c r="D876" t="s">
        <v>3493</v>
      </c>
      <c r="E876" t="s">
        <v>67</v>
      </c>
      <c r="F876" t="s">
        <v>32</v>
      </c>
      <c r="G876" t="s">
        <v>3494</v>
      </c>
      <c r="H876" t="s">
        <v>18</v>
      </c>
      <c r="I876" t="s">
        <v>19</v>
      </c>
      <c r="J876" s="1">
        <v>44559</v>
      </c>
      <c r="K876" s="1">
        <v>45806</v>
      </c>
      <c r="L876" t="b">
        <f>COUNTIF(tbl_vendors[Vendor_ID],tbl_vendors[[#This Row],[Vendor_ID]])&gt;1</f>
        <v>0</v>
      </c>
      <c r="M876" t="b">
        <f>ISBLANK(tbl_vendors[[#This Row],[Vendor_ID]])</f>
        <v>0</v>
      </c>
      <c r="N876" t="b">
        <f>LEN(TRIM(tbl_vendors[[#This Row],[Vendor_Name]]))=0</f>
        <v>0</v>
      </c>
      <c r="O876" t="b">
        <f>LEN(TRIM(tbl_vendors[[#This Row],[Email]]))=0</f>
        <v>0</v>
      </c>
      <c r="P876" t="b">
        <f>OR(ISERROR(FIND("@",tbl_vendors[[#This Row],[Email]])),ISERROR(FIND(".",tbl_vendors[[#This Row],[Email]])))</f>
        <v>0</v>
      </c>
      <c r="Q876" t="b">
        <f>ISNA(MATCH(tbl_vendors[[#This Row],[Country]],tbl_country[country],0))</f>
        <v>0</v>
      </c>
      <c r="R876" t="b">
        <f>ISNA(MATCH(tbl_vendors[[#This Row],[Currency]],tbl_country[currency],0))</f>
        <v>0</v>
      </c>
      <c r="S876" t="b">
        <f>_xlfn.XLOOKUP(tbl_vendors[[#This Row],[Country]],tbl_country[country],tbl_country[currency],"NotFound")&lt;&gt;tbl_vendors[[#This Row],[Currency]]</f>
        <v>0</v>
      </c>
      <c r="T876" t="b">
        <f>ISNA(MATCH(tbl_vendors[[#This Row],[Payment_Terms]],tbl_payment_terms[Payment_Terms],0))</f>
        <v>0</v>
      </c>
      <c r="U876" t="b">
        <f>ISNA(MATCH(tbl_vendors[[#This Row],[Status]],tbl_status[valid_status]))</f>
        <v>0</v>
      </c>
      <c r="V876" t="b">
        <f ca="1">tbl_vendors[[#This Row],[Created_Date]]&gt;TODAY()</f>
        <v>0</v>
      </c>
      <c r="W876" t="b">
        <f>tbl_vendors[[#This Row],[Updated_Date]]&lt;tbl_vendors[[#This Row],[Created_Date]]</f>
        <v>0</v>
      </c>
      <c r="X876" t="b">
        <f>COUNTIF(tbl_vendors[Vendor_Name],tbl_vendors[[#This Row],[Vendor_Name]])&gt;1</f>
        <v>0</v>
      </c>
      <c r="Y876" s="14" cm="1">
        <f t="array" aca="1" ref="Y876" ca="1">IFERROR(SUM(L876:X876*1),4)</f>
        <v>0</v>
      </c>
      <c r="Z876" t="str">
        <f ca="1">IF(tbl_vendors[[#This Row],[error_count]]&gt;0,"FAIL","PASS")</f>
        <v>PASS</v>
      </c>
    </row>
    <row r="877" spans="1:26" x14ac:dyDescent="0.3">
      <c r="A877" t="s">
        <v>3495</v>
      </c>
      <c r="B877" t="s">
        <v>3496</v>
      </c>
      <c r="C877" t="s">
        <v>79</v>
      </c>
      <c r="D877" t="s">
        <v>3497</v>
      </c>
      <c r="E877" t="s">
        <v>39</v>
      </c>
      <c r="F877" t="s">
        <v>23</v>
      </c>
      <c r="G877" t="s">
        <v>3498</v>
      </c>
      <c r="H877" t="s">
        <v>42</v>
      </c>
      <c r="I877" t="s">
        <v>53</v>
      </c>
      <c r="J877" s="1">
        <v>44671</v>
      </c>
      <c r="K877" s="1">
        <v>45350</v>
      </c>
      <c r="L877" t="b">
        <f>COUNTIF(tbl_vendors[Vendor_ID],tbl_vendors[[#This Row],[Vendor_ID]])&gt;1</f>
        <v>0</v>
      </c>
      <c r="M877" t="b">
        <f>ISBLANK(tbl_vendors[[#This Row],[Vendor_ID]])</f>
        <v>0</v>
      </c>
      <c r="N877" t="b">
        <f>LEN(TRIM(tbl_vendors[[#This Row],[Vendor_Name]]))=0</f>
        <v>0</v>
      </c>
      <c r="O877" t="b">
        <f>LEN(TRIM(tbl_vendors[[#This Row],[Email]]))=0</f>
        <v>0</v>
      </c>
      <c r="P877" t="b">
        <f>OR(ISERROR(FIND("@",tbl_vendors[[#This Row],[Email]])),ISERROR(FIND(".",tbl_vendors[[#This Row],[Email]])))</f>
        <v>0</v>
      </c>
      <c r="Q877" t="b">
        <f>ISNA(MATCH(tbl_vendors[[#This Row],[Country]],tbl_country[country],0))</f>
        <v>0</v>
      </c>
      <c r="R877" t="b">
        <f>ISNA(MATCH(tbl_vendors[[#This Row],[Currency]],tbl_country[currency],0))</f>
        <v>0</v>
      </c>
      <c r="S877" t="b">
        <f>_xlfn.XLOOKUP(tbl_vendors[[#This Row],[Country]],tbl_country[country],tbl_country[currency],"NotFound")&lt;&gt;tbl_vendors[[#This Row],[Currency]]</f>
        <v>0</v>
      </c>
      <c r="T877" t="b">
        <f>ISNA(MATCH(tbl_vendors[[#This Row],[Payment_Terms]],tbl_payment_terms[Payment_Terms],0))</f>
        <v>0</v>
      </c>
      <c r="U877" t="b">
        <f>ISNA(MATCH(tbl_vendors[[#This Row],[Status]],tbl_status[valid_status]))</f>
        <v>1</v>
      </c>
      <c r="V877" t="b">
        <f ca="1">tbl_vendors[[#This Row],[Created_Date]]&gt;TODAY()</f>
        <v>0</v>
      </c>
      <c r="W877" t="b">
        <f>tbl_vendors[[#This Row],[Updated_Date]]&lt;tbl_vendors[[#This Row],[Created_Date]]</f>
        <v>0</v>
      </c>
      <c r="X877" t="b">
        <f>COUNTIF(tbl_vendors[Vendor_Name],tbl_vendors[[#This Row],[Vendor_Name]])&gt;1</f>
        <v>0</v>
      </c>
      <c r="Y877" s="14" cm="1">
        <f t="array" aca="1" ref="Y877" ca="1">IFERROR(SUM(L877:X877*1),4)</f>
        <v>1</v>
      </c>
      <c r="Z877" t="str">
        <f ca="1">IF(tbl_vendors[[#This Row],[error_count]]&gt;0,"FAIL","PASS")</f>
        <v>FAIL</v>
      </c>
    </row>
    <row r="878" spans="1:26" x14ac:dyDescent="0.3">
      <c r="A878" t="s">
        <v>3499</v>
      </c>
      <c r="B878" t="s">
        <v>3500</v>
      </c>
      <c r="C878" t="s">
        <v>13</v>
      </c>
      <c r="D878" t="s">
        <v>3501</v>
      </c>
      <c r="E878" t="s">
        <v>15</v>
      </c>
      <c r="F878" t="s">
        <v>23</v>
      </c>
      <c r="G878" t="s">
        <v>3502</v>
      </c>
      <c r="H878" t="s">
        <v>47</v>
      </c>
      <c r="I878" t="s">
        <v>26</v>
      </c>
      <c r="J878" s="1">
        <v>44906</v>
      </c>
      <c r="K878" s="1">
        <v>45340</v>
      </c>
      <c r="L878" t="b">
        <f>COUNTIF(tbl_vendors[Vendor_ID],tbl_vendors[[#This Row],[Vendor_ID]])&gt;1</f>
        <v>0</v>
      </c>
      <c r="M878" t="b">
        <f>ISBLANK(tbl_vendors[[#This Row],[Vendor_ID]])</f>
        <v>0</v>
      </c>
      <c r="N878" t="b">
        <f>LEN(TRIM(tbl_vendors[[#This Row],[Vendor_Name]]))=0</f>
        <v>0</v>
      </c>
      <c r="O878" t="b">
        <f>LEN(TRIM(tbl_vendors[[#This Row],[Email]]))=0</f>
        <v>0</v>
      </c>
      <c r="P878" t="b">
        <f>OR(ISERROR(FIND("@",tbl_vendors[[#This Row],[Email]])),ISERROR(FIND(".",tbl_vendors[[#This Row],[Email]])))</f>
        <v>0</v>
      </c>
      <c r="Q878" t="b">
        <f>ISNA(MATCH(tbl_vendors[[#This Row],[Country]],tbl_country[country],0))</f>
        <v>0</v>
      </c>
      <c r="R878" t="b">
        <f>ISNA(MATCH(tbl_vendors[[#This Row],[Currency]],tbl_country[currency],0))</f>
        <v>1</v>
      </c>
      <c r="S878" t="b">
        <f>_xlfn.XLOOKUP(tbl_vendors[[#This Row],[Country]],tbl_country[country],tbl_country[currency],"NotFound")&lt;&gt;tbl_vendors[[#This Row],[Currency]]</f>
        <v>1</v>
      </c>
      <c r="T878" t="b">
        <f>ISNA(MATCH(tbl_vendors[[#This Row],[Payment_Terms]],tbl_payment_terms[Payment_Terms],0))</f>
        <v>0</v>
      </c>
      <c r="U878" t="b">
        <f>ISNA(MATCH(tbl_vendors[[#This Row],[Status]],tbl_status[valid_status]))</f>
        <v>0</v>
      </c>
      <c r="V878" t="b">
        <f ca="1">tbl_vendors[[#This Row],[Created_Date]]&gt;TODAY()</f>
        <v>0</v>
      </c>
      <c r="W878" t="b">
        <f>tbl_vendors[[#This Row],[Updated_Date]]&lt;tbl_vendors[[#This Row],[Created_Date]]</f>
        <v>0</v>
      </c>
      <c r="X878" t="b">
        <f>COUNTIF(tbl_vendors[Vendor_Name],tbl_vendors[[#This Row],[Vendor_Name]])&gt;1</f>
        <v>0</v>
      </c>
      <c r="Y878" s="14" cm="1">
        <f t="array" aca="1" ref="Y878" ca="1">IFERROR(SUM(L878:X878*1),4)</f>
        <v>2</v>
      </c>
      <c r="Z878" t="str">
        <f ca="1">IF(tbl_vendors[[#This Row],[error_count]]&gt;0,"FAIL","PASS")</f>
        <v>FAIL</v>
      </c>
    </row>
    <row r="879" spans="1:26" x14ac:dyDescent="0.3">
      <c r="A879" t="s">
        <v>3503</v>
      </c>
      <c r="B879" t="s">
        <v>3504</v>
      </c>
      <c r="C879" t="s">
        <v>56</v>
      </c>
      <c r="D879" t="s">
        <v>3505</v>
      </c>
      <c r="E879" t="s">
        <v>58</v>
      </c>
      <c r="F879" t="s">
        <v>75</v>
      </c>
      <c r="G879" t="s">
        <v>3506</v>
      </c>
      <c r="H879" t="s">
        <v>18</v>
      </c>
      <c r="I879" t="s">
        <v>53</v>
      </c>
      <c r="J879" s="1">
        <v>44475</v>
      </c>
      <c r="K879" s="1">
        <v>44602</v>
      </c>
      <c r="L879" t="b">
        <f>COUNTIF(tbl_vendors[Vendor_ID],tbl_vendors[[#This Row],[Vendor_ID]])&gt;1</f>
        <v>0</v>
      </c>
      <c r="M879" t="b">
        <f>ISBLANK(tbl_vendors[[#This Row],[Vendor_ID]])</f>
        <v>0</v>
      </c>
      <c r="N879" t="b">
        <f>LEN(TRIM(tbl_vendors[[#This Row],[Vendor_Name]]))=0</f>
        <v>0</v>
      </c>
      <c r="O879" t="b">
        <f>LEN(TRIM(tbl_vendors[[#This Row],[Email]]))=0</f>
        <v>0</v>
      </c>
      <c r="P879" t="b">
        <f>OR(ISERROR(FIND("@",tbl_vendors[[#This Row],[Email]])),ISERROR(FIND(".",tbl_vendors[[#This Row],[Email]])))</f>
        <v>0</v>
      </c>
      <c r="Q879" t="b">
        <f>ISNA(MATCH(tbl_vendors[[#This Row],[Country]],tbl_country[country],0))</f>
        <v>0</v>
      </c>
      <c r="R879" t="b">
        <f>ISNA(MATCH(tbl_vendors[[#This Row],[Currency]],tbl_country[currency],0))</f>
        <v>0</v>
      </c>
      <c r="S879" t="b">
        <f>_xlfn.XLOOKUP(tbl_vendors[[#This Row],[Country]],tbl_country[country],tbl_country[currency],"NotFound")&lt;&gt;tbl_vendors[[#This Row],[Currency]]</f>
        <v>0</v>
      </c>
      <c r="T879" t="b">
        <f>ISNA(MATCH(tbl_vendors[[#This Row],[Payment_Terms]],tbl_payment_terms[Payment_Terms],0))</f>
        <v>0</v>
      </c>
      <c r="U879" t="b">
        <f>ISNA(MATCH(tbl_vendors[[#This Row],[Status]],tbl_status[valid_status]))</f>
        <v>1</v>
      </c>
      <c r="V879" t="b">
        <f ca="1">tbl_vendors[[#This Row],[Created_Date]]&gt;TODAY()</f>
        <v>0</v>
      </c>
      <c r="W879" t="b">
        <f>tbl_vendors[[#This Row],[Updated_Date]]&lt;tbl_vendors[[#This Row],[Created_Date]]</f>
        <v>0</v>
      </c>
      <c r="X879" t="b">
        <f>COUNTIF(tbl_vendors[Vendor_Name],tbl_vendors[[#This Row],[Vendor_Name]])&gt;1</f>
        <v>0</v>
      </c>
      <c r="Y879" s="14" cm="1">
        <f t="array" aca="1" ref="Y879" ca="1">IFERROR(SUM(L879:X879*1),4)</f>
        <v>1</v>
      </c>
      <c r="Z879" t="str">
        <f ca="1">IF(tbl_vendors[[#This Row],[error_count]]&gt;0,"FAIL","PASS")</f>
        <v>FAIL</v>
      </c>
    </row>
    <row r="880" spans="1:26" x14ac:dyDescent="0.3">
      <c r="A880" t="s">
        <v>3507</v>
      </c>
      <c r="B880" t="s">
        <v>459</v>
      </c>
      <c r="C880" t="s">
        <v>29</v>
      </c>
      <c r="D880" t="s">
        <v>3508</v>
      </c>
      <c r="E880" t="s">
        <v>31</v>
      </c>
      <c r="F880" t="s">
        <v>23</v>
      </c>
      <c r="G880" t="s">
        <v>3509</v>
      </c>
      <c r="H880" t="s">
        <v>25</v>
      </c>
      <c r="I880" t="s">
        <v>19</v>
      </c>
      <c r="J880" s="1">
        <v>44692</v>
      </c>
      <c r="K880" s="1">
        <v>46003</v>
      </c>
      <c r="L880" t="b">
        <f>COUNTIF(tbl_vendors[Vendor_ID],tbl_vendors[[#This Row],[Vendor_ID]])&gt;1</f>
        <v>0</v>
      </c>
      <c r="M880" t="b">
        <f>ISBLANK(tbl_vendors[[#This Row],[Vendor_ID]])</f>
        <v>0</v>
      </c>
      <c r="N880" t="b">
        <f>LEN(TRIM(tbl_vendors[[#This Row],[Vendor_Name]]))=0</f>
        <v>0</v>
      </c>
      <c r="O880" t="b">
        <f>LEN(TRIM(tbl_vendors[[#This Row],[Email]]))=0</f>
        <v>0</v>
      </c>
      <c r="P880" t="b">
        <f>OR(ISERROR(FIND("@",tbl_vendors[[#This Row],[Email]])),ISERROR(FIND(".",tbl_vendors[[#This Row],[Email]])))</f>
        <v>0</v>
      </c>
      <c r="Q880" t="b">
        <f>ISNA(MATCH(tbl_vendors[[#This Row],[Country]],tbl_country[country],0))</f>
        <v>0</v>
      </c>
      <c r="R880" t="b">
        <f>ISNA(MATCH(tbl_vendors[[#This Row],[Currency]],tbl_country[currency],0))</f>
        <v>0</v>
      </c>
      <c r="S880" t="b">
        <f>_xlfn.XLOOKUP(tbl_vendors[[#This Row],[Country]],tbl_country[country],tbl_country[currency],"NotFound")&lt;&gt;tbl_vendors[[#This Row],[Currency]]</f>
        <v>0</v>
      </c>
      <c r="T880" t="b">
        <f>ISNA(MATCH(tbl_vendors[[#This Row],[Payment_Terms]],tbl_payment_terms[Payment_Terms],0))</f>
        <v>0</v>
      </c>
      <c r="U880" t="b">
        <f>ISNA(MATCH(tbl_vendors[[#This Row],[Status]],tbl_status[valid_status]))</f>
        <v>0</v>
      </c>
      <c r="V880" t="b">
        <f ca="1">tbl_vendors[[#This Row],[Created_Date]]&gt;TODAY()</f>
        <v>0</v>
      </c>
      <c r="W880" t="b">
        <f>tbl_vendors[[#This Row],[Updated_Date]]&lt;tbl_vendors[[#This Row],[Created_Date]]</f>
        <v>0</v>
      </c>
      <c r="X880" t="b">
        <f>COUNTIF(tbl_vendors[Vendor_Name],tbl_vendors[[#This Row],[Vendor_Name]])&gt;1</f>
        <v>1</v>
      </c>
      <c r="Y880" s="14" cm="1">
        <f t="array" aca="1" ref="Y880" ca="1">IFERROR(SUM(L880:X880*1),4)</f>
        <v>1</v>
      </c>
      <c r="Z880" t="str">
        <f ca="1">IF(tbl_vendors[[#This Row],[error_count]]&gt;0,"FAIL","PASS")</f>
        <v>FAIL</v>
      </c>
    </row>
    <row r="881" spans="1:26" x14ac:dyDescent="0.3">
      <c r="A881" t="s">
        <v>3510</v>
      </c>
      <c r="B881" t="s">
        <v>3511</v>
      </c>
      <c r="C881" t="s">
        <v>56</v>
      </c>
      <c r="D881" t="s">
        <v>3512</v>
      </c>
      <c r="E881" t="s">
        <v>58</v>
      </c>
      <c r="F881" t="s">
        <v>23</v>
      </c>
      <c r="G881" t="s">
        <v>3513</v>
      </c>
      <c r="H881" t="s">
        <v>18</v>
      </c>
      <c r="I881" t="s">
        <v>53</v>
      </c>
      <c r="J881" s="1">
        <v>44517</v>
      </c>
      <c r="K881" s="1">
        <v>45045</v>
      </c>
      <c r="L881" t="b">
        <f>COUNTIF(tbl_vendors[Vendor_ID],tbl_vendors[[#This Row],[Vendor_ID]])&gt;1</f>
        <v>0</v>
      </c>
      <c r="M881" t="b">
        <f>ISBLANK(tbl_vendors[[#This Row],[Vendor_ID]])</f>
        <v>0</v>
      </c>
      <c r="N881" t="b">
        <f>LEN(TRIM(tbl_vendors[[#This Row],[Vendor_Name]]))=0</f>
        <v>0</v>
      </c>
      <c r="O881" t="b">
        <f>LEN(TRIM(tbl_vendors[[#This Row],[Email]]))=0</f>
        <v>0</v>
      </c>
      <c r="P881" t="b">
        <f>OR(ISERROR(FIND("@",tbl_vendors[[#This Row],[Email]])),ISERROR(FIND(".",tbl_vendors[[#This Row],[Email]])))</f>
        <v>0</v>
      </c>
      <c r="Q881" t="b">
        <f>ISNA(MATCH(tbl_vendors[[#This Row],[Country]],tbl_country[country],0))</f>
        <v>0</v>
      </c>
      <c r="R881" t="b">
        <f>ISNA(MATCH(tbl_vendors[[#This Row],[Currency]],tbl_country[currency],0))</f>
        <v>0</v>
      </c>
      <c r="S881" t="b">
        <f>_xlfn.XLOOKUP(tbl_vendors[[#This Row],[Country]],tbl_country[country],tbl_country[currency],"NotFound")&lt;&gt;tbl_vendors[[#This Row],[Currency]]</f>
        <v>0</v>
      </c>
      <c r="T881" t="b">
        <f>ISNA(MATCH(tbl_vendors[[#This Row],[Payment_Terms]],tbl_payment_terms[Payment_Terms],0))</f>
        <v>0</v>
      </c>
      <c r="U881" t="b">
        <f>ISNA(MATCH(tbl_vendors[[#This Row],[Status]],tbl_status[valid_status]))</f>
        <v>1</v>
      </c>
      <c r="V881" t="b">
        <f ca="1">tbl_vendors[[#This Row],[Created_Date]]&gt;TODAY()</f>
        <v>0</v>
      </c>
      <c r="W881" t="b">
        <f>tbl_vendors[[#This Row],[Updated_Date]]&lt;tbl_vendors[[#This Row],[Created_Date]]</f>
        <v>0</v>
      </c>
      <c r="X881" t="b">
        <f>COUNTIF(tbl_vendors[Vendor_Name],tbl_vendors[[#This Row],[Vendor_Name]])&gt;1</f>
        <v>0</v>
      </c>
      <c r="Y881" s="14" cm="1">
        <f t="array" aca="1" ref="Y881" ca="1">IFERROR(SUM(L881:X881*1),4)</f>
        <v>1</v>
      </c>
      <c r="Z881" t="str">
        <f ca="1">IF(tbl_vendors[[#This Row],[error_count]]&gt;0,"FAIL","PASS")</f>
        <v>FAIL</v>
      </c>
    </row>
    <row r="882" spans="1:26" x14ac:dyDescent="0.3">
      <c r="A882" t="s">
        <v>3514</v>
      </c>
      <c r="B882" t="s">
        <v>3515</v>
      </c>
      <c r="C882" t="s">
        <v>79</v>
      </c>
      <c r="D882" t="s">
        <v>3516</v>
      </c>
      <c r="E882" t="s">
        <v>39</v>
      </c>
      <c r="F882" t="s">
        <v>16</v>
      </c>
      <c r="G882" t="s">
        <v>3517</v>
      </c>
      <c r="H882" t="s">
        <v>25</v>
      </c>
      <c r="I882" t="s">
        <v>53</v>
      </c>
      <c r="J882" s="1">
        <v>45015</v>
      </c>
      <c r="K882" s="1">
        <v>45973</v>
      </c>
      <c r="L882" t="b">
        <f>COUNTIF(tbl_vendors[Vendor_ID],tbl_vendors[[#This Row],[Vendor_ID]])&gt;1</f>
        <v>0</v>
      </c>
      <c r="M882" t="b">
        <f>ISBLANK(tbl_vendors[[#This Row],[Vendor_ID]])</f>
        <v>0</v>
      </c>
      <c r="N882" t="b">
        <f>LEN(TRIM(tbl_vendors[[#This Row],[Vendor_Name]]))=0</f>
        <v>0</v>
      </c>
      <c r="O882" t="b">
        <f>LEN(TRIM(tbl_vendors[[#This Row],[Email]]))=0</f>
        <v>0</v>
      </c>
      <c r="P882" t="b">
        <f>OR(ISERROR(FIND("@",tbl_vendors[[#This Row],[Email]])),ISERROR(FIND(".",tbl_vendors[[#This Row],[Email]])))</f>
        <v>0</v>
      </c>
      <c r="Q882" t="b">
        <f>ISNA(MATCH(tbl_vendors[[#This Row],[Country]],tbl_country[country],0))</f>
        <v>0</v>
      </c>
      <c r="R882" t="b">
        <f>ISNA(MATCH(tbl_vendors[[#This Row],[Currency]],tbl_country[currency],0))</f>
        <v>0</v>
      </c>
      <c r="S882" t="b">
        <f>_xlfn.XLOOKUP(tbl_vendors[[#This Row],[Country]],tbl_country[country],tbl_country[currency],"NotFound")&lt;&gt;tbl_vendors[[#This Row],[Currency]]</f>
        <v>0</v>
      </c>
      <c r="T882" t="b">
        <f>ISNA(MATCH(tbl_vendors[[#This Row],[Payment_Terms]],tbl_payment_terms[Payment_Terms],0))</f>
        <v>0</v>
      </c>
      <c r="U882" t="b">
        <f>ISNA(MATCH(tbl_vendors[[#This Row],[Status]],tbl_status[valid_status]))</f>
        <v>1</v>
      </c>
      <c r="V882" t="b">
        <f ca="1">tbl_vendors[[#This Row],[Created_Date]]&gt;TODAY()</f>
        <v>0</v>
      </c>
      <c r="W882" t="b">
        <f>tbl_vendors[[#This Row],[Updated_Date]]&lt;tbl_vendors[[#This Row],[Created_Date]]</f>
        <v>0</v>
      </c>
      <c r="X882" t="b">
        <f>COUNTIF(tbl_vendors[Vendor_Name],tbl_vendors[[#This Row],[Vendor_Name]])&gt;1</f>
        <v>0</v>
      </c>
      <c r="Y882" s="14" cm="1">
        <f t="array" aca="1" ref="Y882" ca="1">IFERROR(SUM(L882:X882*1),4)</f>
        <v>1</v>
      </c>
      <c r="Z882" t="str">
        <f ca="1">IF(tbl_vendors[[#This Row],[error_count]]&gt;0,"FAIL","PASS")</f>
        <v>FAIL</v>
      </c>
    </row>
    <row r="883" spans="1:26" x14ac:dyDescent="0.3">
      <c r="A883" t="s">
        <v>3518</v>
      </c>
      <c r="B883" t="s">
        <v>3519</v>
      </c>
      <c r="C883" t="s">
        <v>109</v>
      </c>
      <c r="D883" t="s">
        <v>3520</v>
      </c>
      <c r="E883" t="s">
        <v>39</v>
      </c>
      <c r="F883" t="s">
        <v>23</v>
      </c>
      <c r="G883" t="s">
        <v>3521</v>
      </c>
      <c r="H883" t="s">
        <v>25</v>
      </c>
      <c r="I883" t="s">
        <v>53</v>
      </c>
      <c r="J883" s="1">
        <v>45861</v>
      </c>
      <c r="K883" s="1">
        <v>46135</v>
      </c>
      <c r="L883" t="b">
        <f>COUNTIF(tbl_vendors[Vendor_ID],tbl_vendors[[#This Row],[Vendor_ID]])&gt;1</f>
        <v>0</v>
      </c>
      <c r="M883" t="b">
        <f>ISBLANK(tbl_vendors[[#This Row],[Vendor_ID]])</f>
        <v>0</v>
      </c>
      <c r="N883" t="b">
        <f>LEN(TRIM(tbl_vendors[[#This Row],[Vendor_Name]]))=0</f>
        <v>0</v>
      </c>
      <c r="O883" t="b">
        <f>LEN(TRIM(tbl_vendors[[#This Row],[Email]]))=0</f>
        <v>0</v>
      </c>
      <c r="P883" t="b">
        <f>OR(ISERROR(FIND("@",tbl_vendors[[#This Row],[Email]])),ISERROR(FIND(".",tbl_vendors[[#This Row],[Email]])))</f>
        <v>0</v>
      </c>
      <c r="Q883" t="b">
        <f>ISNA(MATCH(tbl_vendors[[#This Row],[Country]],tbl_country[country],0))</f>
        <v>0</v>
      </c>
      <c r="R883" t="b">
        <f>ISNA(MATCH(tbl_vendors[[#This Row],[Currency]],tbl_country[currency],0))</f>
        <v>0</v>
      </c>
      <c r="S883" t="b">
        <f>_xlfn.XLOOKUP(tbl_vendors[[#This Row],[Country]],tbl_country[country],tbl_country[currency],"NotFound")&lt;&gt;tbl_vendors[[#This Row],[Currency]]</f>
        <v>1</v>
      </c>
      <c r="T883" t="b">
        <f>ISNA(MATCH(tbl_vendors[[#This Row],[Payment_Terms]],tbl_payment_terms[Payment_Terms],0))</f>
        <v>0</v>
      </c>
      <c r="U883" t="b">
        <f>ISNA(MATCH(tbl_vendors[[#This Row],[Status]],tbl_status[valid_status]))</f>
        <v>1</v>
      </c>
      <c r="V883" t="b">
        <f ca="1">tbl_vendors[[#This Row],[Created_Date]]&gt;TODAY()</f>
        <v>0</v>
      </c>
      <c r="W883" t="b">
        <f>tbl_vendors[[#This Row],[Updated_Date]]&lt;tbl_vendors[[#This Row],[Created_Date]]</f>
        <v>0</v>
      </c>
      <c r="X883" t="b">
        <f>COUNTIF(tbl_vendors[Vendor_Name],tbl_vendors[[#This Row],[Vendor_Name]])&gt;1</f>
        <v>1</v>
      </c>
      <c r="Y883" s="14" cm="1">
        <f t="array" aca="1" ref="Y883" ca="1">IFERROR(SUM(L883:X883*1),4)</f>
        <v>3</v>
      </c>
      <c r="Z883" t="str">
        <f ca="1">IF(tbl_vendors[[#This Row],[error_count]]&gt;0,"FAIL","PASS")</f>
        <v>FAIL</v>
      </c>
    </row>
    <row r="884" spans="1:26" x14ac:dyDescent="0.3">
      <c r="A884" t="s">
        <v>3522</v>
      </c>
      <c r="B884" t="s">
        <v>3523</v>
      </c>
      <c r="C884" t="s">
        <v>56</v>
      </c>
      <c r="D884" t="s">
        <v>3524</v>
      </c>
      <c r="E884" t="s">
        <v>58</v>
      </c>
      <c r="F884" t="s">
        <v>16</v>
      </c>
      <c r="G884" t="s">
        <v>3525</v>
      </c>
      <c r="H884" t="s">
        <v>25</v>
      </c>
      <c r="I884" t="s">
        <v>53</v>
      </c>
      <c r="J884" s="1">
        <v>45128</v>
      </c>
      <c r="K884" s="1">
        <v>45547</v>
      </c>
      <c r="L884" t="b">
        <f>COUNTIF(tbl_vendors[Vendor_ID],tbl_vendors[[#This Row],[Vendor_ID]])&gt;1</f>
        <v>0</v>
      </c>
      <c r="M884" t="b">
        <f>ISBLANK(tbl_vendors[[#This Row],[Vendor_ID]])</f>
        <v>0</v>
      </c>
      <c r="N884" t="b">
        <f>LEN(TRIM(tbl_vendors[[#This Row],[Vendor_Name]]))=0</f>
        <v>0</v>
      </c>
      <c r="O884" t="b">
        <f>LEN(TRIM(tbl_vendors[[#This Row],[Email]]))=0</f>
        <v>0</v>
      </c>
      <c r="P884" t="b">
        <f>OR(ISERROR(FIND("@",tbl_vendors[[#This Row],[Email]])),ISERROR(FIND(".",tbl_vendors[[#This Row],[Email]])))</f>
        <v>0</v>
      </c>
      <c r="Q884" t="b">
        <f>ISNA(MATCH(tbl_vendors[[#This Row],[Country]],tbl_country[country],0))</f>
        <v>0</v>
      </c>
      <c r="R884" t="b">
        <f>ISNA(MATCH(tbl_vendors[[#This Row],[Currency]],tbl_country[currency],0))</f>
        <v>0</v>
      </c>
      <c r="S884" t="b">
        <f>_xlfn.XLOOKUP(tbl_vendors[[#This Row],[Country]],tbl_country[country],tbl_country[currency],"NotFound")&lt;&gt;tbl_vendors[[#This Row],[Currency]]</f>
        <v>0</v>
      </c>
      <c r="T884" t="b">
        <f>ISNA(MATCH(tbl_vendors[[#This Row],[Payment_Terms]],tbl_payment_terms[Payment_Terms],0))</f>
        <v>0</v>
      </c>
      <c r="U884" t="b">
        <f>ISNA(MATCH(tbl_vendors[[#This Row],[Status]],tbl_status[valid_status]))</f>
        <v>1</v>
      </c>
      <c r="V884" t="b">
        <f ca="1">tbl_vendors[[#This Row],[Created_Date]]&gt;TODAY()</f>
        <v>0</v>
      </c>
      <c r="W884" t="b">
        <f>tbl_vendors[[#This Row],[Updated_Date]]&lt;tbl_vendors[[#This Row],[Created_Date]]</f>
        <v>0</v>
      </c>
      <c r="X884" t="b">
        <f>COUNTIF(tbl_vendors[Vendor_Name],tbl_vendors[[#This Row],[Vendor_Name]])&gt;1</f>
        <v>0</v>
      </c>
      <c r="Y884" s="14" cm="1">
        <f t="array" aca="1" ref="Y884" ca="1">IFERROR(SUM(L884:X884*1),4)</f>
        <v>1</v>
      </c>
      <c r="Z884" t="str">
        <f ca="1">IF(tbl_vendors[[#This Row],[error_count]]&gt;0,"FAIL","PASS")</f>
        <v>FAIL</v>
      </c>
    </row>
    <row r="885" spans="1:26" x14ac:dyDescent="0.3">
      <c r="A885" t="s">
        <v>3526</v>
      </c>
      <c r="B885" t="s">
        <v>3527</v>
      </c>
      <c r="C885" t="s">
        <v>66</v>
      </c>
      <c r="D885" t="s">
        <v>3528</v>
      </c>
      <c r="E885" t="s">
        <v>67</v>
      </c>
      <c r="F885" t="s">
        <v>16</v>
      </c>
      <c r="G885" t="s">
        <v>3529</v>
      </c>
      <c r="H885" t="s">
        <v>25</v>
      </c>
      <c r="I885" t="s">
        <v>53</v>
      </c>
      <c r="J885" s="1">
        <v>45268</v>
      </c>
      <c r="K885" s="1">
        <v>45504</v>
      </c>
      <c r="L885" t="b">
        <f>COUNTIF(tbl_vendors[Vendor_ID],tbl_vendors[[#This Row],[Vendor_ID]])&gt;1</f>
        <v>0</v>
      </c>
      <c r="M885" t="b">
        <f>ISBLANK(tbl_vendors[[#This Row],[Vendor_ID]])</f>
        <v>0</v>
      </c>
      <c r="N885" t="b">
        <f>LEN(TRIM(tbl_vendors[[#This Row],[Vendor_Name]]))=0</f>
        <v>0</v>
      </c>
      <c r="O885" t="b">
        <f>LEN(TRIM(tbl_vendors[[#This Row],[Email]]))=0</f>
        <v>0</v>
      </c>
      <c r="P885" t="b">
        <f>OR(ISERROR(FIND("@",tbl_vendors[[#This Row],[Email]])),ISERROR(FIND(".",tbl_vendors[[#This Row],[Email]])))</f>
        <v>0</v>
      </c>
      <c r="Q885" t="b">
        <f>ISNA(MATCH(tbl_vendors[[#This Row],[Country]],tbl_country[country],0))</f>
        <v>0</v>
      </c>
      <c r="R885" t="b">
        <f>ISNA(MATCH(tbl_vendors[[#This Row],[Currency]],tbl_country[currency],0))</f>
        <v>0</v>
      </c>
      <c r="S885" t="b">
        <f>_xlfn.XLOOKUP(tbl_vendors[[#This Row],[Country]],tbl_country[country],tbl_country[currency],"NotFound")&lt;&gt;tbl_vendors[[#This Row],[Currency]]</f>
        <v>0</v>
      </c>
      <c r="T885" t="b">
        <f>ISNA(MATCH(tbl_vendors[[#This Row],[Payment_Terms]],tbl_payment_terms[Payment_Terms],0))</f>
        <v>0</v>
      </c>
      <c r="U885" t="b">
        <f>ISNA(MATCH(tbl_vendors[[#This Row],[Status]],tbl_status[valid_status]))</f>
        <v>1</v>
      </c>
      <c r="V885" t="b">
        <f ca="1">tbl_vendors[[#This Row],[Created_Date]]&gt;TODAY()</f>
        <v>0</v>
      </c>
      <c r="W885" t="b">
        <f>tbl_vendors[[#This Row],[Updated_Date]]&lt;tbl_vendors[[#This Row],[Created_Date]]</f>
        <v>0</v>
      </c>
      <c r="X885" t="b">
        <f>COUNTIF(tbl_vendors[Vendor_Name],tbl_vendors[[#This Row],[Vendor_Name]])&gt;1</f>
        <v>0</v>
      </c>
      <c r="Y885" s="14" cm="1">
        <f t="array" aca="1" ref="Y885" ca="1">IFERROR(SUM(L885:X885*1),4)</f>
        <v>1</v>
      </c>
      <c r="Z885" t="str">
        <f ca="1">IF(tbl_vendors[[#This Row],[error_count]]&gt;0,"FAIL","PASS")</f>
        <v>FAIL</v>
      </c>
    </row>
    <row r="886" spans="1:26" x14ac:dyDescent="0.3">
      <c r="A886" t="s">
        <v>3530</v>
      </c>
      <c r="B886" t="s">
        <v>3531</v>
      </c>
      <c r="C886" t="s">
        <v>100</v>
      </c>
      <c r="D886" t="s">
        <v>3532</v>
      </c>
      <c r="E886" t="s">
        <v>39</v>
      </c>
      <c r="F886" t="s">
        <v>32</v>
      </c>
      <c r="G886" t="s">
        <v>3533</v>
      </c>
      <c r="H886" t="s">
        <v>42</v>
      </c>
      <c r="I886" t="s">
        <v>26</v>
      </c>
      <c r="J886" s="1">
        <v>45840</v>
      </c>
      <c r="K886" s="1">
        <v>45894</v>
      </c>
      <c r="L886" t="b">
        <f>COUNTIF(tbl_vendors[Vendor_ID],tbl_vendors[[#This Row],[Vendor_ID]])&gt;1</f>
        <v>0</v>
      </c>
      <c r="M886" t="b">
        <f>ISBLANK(tbl_vendors[[#This Row],[Vendor_ID]])</f>
        <v>0</v>
      </c>
      <c r="N886" t="b">
        <f>LEN(TRIM(tbl_vendors[[#This Row],[Vendor_Name]]))=0</f>
        <v>0</v>
      </c>
      <c r="O886" t="b">
        <f>LEN(TRIM(tbl_vendors[[#This Row],[Email]]))=0</f>
        <v>0</v>
      </c>
      <c r="P886" t="b">
        <f>OR(ISERROR(FIND("@",tbl_vendors[[#This Row],[Email]])),ISERROR(FIND(".",tbl_vendors[[#This Row],[Email]])))</f>
        <v>0</v>
      </c>
      <c r="Q886" t="b">
        <f>ISNA(MATCH(tbl_vendors[[#This Row],[Country]],tbl_country[country],0))</f>
        <v>0</v>
      </c>
      <c r="R886" t="b">
        <f>ISNA(MATCH(tbl_vendors[[#This Row],[Currency]],tbl_country[currency],0))</f>
        <v>0</v>
      </c>
      <c r="S886" t="b">
        <f>_xlfn.XLOOKUP(tbl_vendors[[#This Row],[Country]],tbl_country[country],tbl_country[currency],"NotFound")&lt;&gt;tbl_vendors[[#This Row],[Currency]]</f>
        <v>0</v>
      </c>
      <c r="T886" t="b">
        <f>ISNA(MATCH(tbl_vendors[[#This Row],[Payment_Terms]],tbl_payment_terms[Payment_Terms],0))</f>
        <v>0</v>
      </c>
      <c r="U886" t="b">
        <f>ISNA(MATCH(tbl_vendors[[#This Row],[Status]],tbl_status[valid_status]))</f>
        <v>0</v>
      </c>
      <c r="V886" t="b">
        <f ca="1">tbl_vendors[[#This Row],[Created_Date]]&gt;TODAY()</f>
        <v>0</v>
      </c>
      <c r="W886" t="b">
        <f>tbl_vendors[[#This Row],[Updated_Date]]&lt;tbl_vendors[[#This Row],[Created_Date]]</f>
        <v>0</v>
      </c>
      <c r="X886" t="b">
        <f>COUNTIF(tbl_vendors[Vendor_Name],tbl_vendors[[#This Row],[Vendor_Name]])&gt;1</f>
        <v>0</v>
      </c>
      <c r="Y886" s="14" cm="1">
        <f t="array" aca="1" ref="Y886" ca="1">IFERROR(SUM(L886:X886*1),4)</f>
        <v>0</v>
      </c>
      <c r="Z886" t="str">
        <f ca="1">IF(tbl_vendors[[#This Row],[error_count]]&gt;0,"FAIL","PASS")</f>
        <v>PASS</v>
      </c>
    </row>
    <row r="887" spans="1:26" x14ac:dyDescent="0.3">
      <c r="A887" t="s">
        <v>3534</v>
      </c>
      <c r="B887" t="s">
        <v>3535</v>
      </c>
      <c r="C887" t="s">
        <v>109</v>
      </c>
      <c r="D887" t="s">
        <v>3536</v>
      </c>
      <c r="E887" t="s">
        <v>39</v>
      </c>
      <c r="F887" t="s">
        <v>40</v>
      </c>
      <c r="G887" t="s">
        <v>3537</v>
      </c>
      <c r="H887" t="s">
        <v>34</v>
      </c>
      <c r="I887" t="s">
        <v>53</v>
      </c>
      <c r="J887" s="1">
        <v>45283</v>
      </c>
      <c r="K887" s="1">
        <v>45291</v>
      </c>
      <c r="L887" t="b">
        <f>COUNTIF(tbl_vendors[Vendor_ID],tbl_vendors[[#This Row],[Vendor_ID]])&gt;1</f>
        <v>0</v>
      </c>
      <c r="M887" t="b">
        <f>ISBLANK(tbl_vendors[[#This Row],[Vendor_ID]])</f>
        <v>0</v>
      </c>
      <c r="N887" t="b">
        <f>LEN(TRIM(tbl_vendors[[#This Row],[Vendor_Name]]))=0</f>
        <v>0</v>
      </c>
      <c r="O887" t="b">
        <f>LEN(TRIM(tbl_vendors[[#This Row],[Email]]))=0</f>
        <v>0</v>
      </c>
      <c r="P887" t="b">
        <f>OR(ISERROR(FIND("@",tbl_vendors[[#This Row],[Email]])),ISERROR(FIND(".",tbl_vendors[[#This Row],[Email]])))</f>
        <v>0</v>
      </c>
      <c r="Q887" t="b">
        <f>ISNA(MATCH(tbl_vendors[[#This Row],[Country]],tbl_country[country],0))</f>
        <v>0</v>
      </c>
      <c r="R887" t="b">
        <f>ISNA(MATCH(tbl_vendors[[#This Row],[Currency]],tbl_country[currency],0))</f>
        <v>0</v>
      </c>
      <c r="S887" t="b">
        <f>_xlfn.XLOOKUP(tbl_vendors[[#This Row],[Country]],tbl_country[country],tbl_country[currency],"NotFound")&lt;&gt;tbl_vendors[[#This Row],[Currency]]</f>
        <v>1</v>
      </c>
      <c r="T887" t="b">
        <f>ISNA(MATCH(tbl_vendors[[#This Row],[Payment_Terms]],tbl_payment_terms[Payment_Terms],0))</f>
        <v>0</v>
      </c>
      <c r="U887" t="b">
        <f>ISNA(MATCH(tbl_vendors[[#This Row],[Status]],tbl_status[valid_status]))</f>
        <v>1</v>
      </c>
      <c r="V887" t="b">
        <f ca="1">tbl_vendors[[#This Row],[Created_Date]]&gt;TODAY()</f>
        <v>0</v>
      </c>
      <c r="W887" t="b">
        <f>tbl_vendors[[#This Row],[Updated_Date]]&lt;tbl_vendors[[#This Row],[Created_Date]]</f>
        <v>0</v>
      </c>
      <c r="X887" t="b">
        <f>COUNTIF(tbl_vendors[Vendor_Name],tbl_vendors[[#This Row],[Vendor_Name]])&gt;1</f>
        <v>0</v>
      </c>
      <c r="Y887" s="14" cm="1">
        <f t="array" aca="1" ref="Y887" ca="1">IFERROR(SUM(L887:X887*1),4)</f>
        <v>2</v>
      </c>
      <c r="Z887" t="str">
        <f ca="1">IF(tbl_vendors[[#This Row],[error_count]]&gt;0,"FAIL","PASS")</f>
        <v>FAIL</v>
      </c>
    </row>
    <row r="888" spans="1:26" x14ac:dyDescent="0.3">
      <c r="A888" t="s">
        <v>3538</v>
      </c>
      <c r="B888" t="s">
        <v>3539</v>
      </c>
      <c r="C888" t="s">
        <v>66</v>
      </c>
      <c r="D888" t="s">
        <v>3540</v>
      </c>
      <c r="E888" t="s">
        <v>67</v>
      </c>
      <c r="F888" t="s">
        <v>75</v>
      </c>
      <c r="G888" t="s">
        <v>3541</v>
      </c>
      <c r="H888" t="s">
        <v>42</v>
      </c>
      <c r="I888" t="s">
        <v>26</v>
      </c>
      <c r="J888" s="1">
        <v>46162</v>
      </c>
      <c r="K888" s="1">
        <v>46196</v>
      </c>
      <c r="L888" t="b">
        <f>COUNTIF(tbl_vendors[Vendor_ID],tbl_vendors[[#This Row],[Vendor_ID]])&gt;1</f>
        <v>0</v>
      </c>
      <c r="M888" t="b">
        <f>ISBLANK(tbl_vendors[[#This Row],[Vendor_ID]])</f>
        <v>0</v>
      </c>
      <c r="N888" t="b">
        <f>LEN(TRIM(tbl_vendors[[#This Row],[Vendor_Name]]))=0</f>
        <v>0</v>
      </c>
      <c r="O888" t="b">
        <f>LEN(TRIM(tbl_vendors[[#This Row],[Email]]))=0</f>
        <v>0</v>
      </c>
      <c r="P888" t="b">
        <f>OR(ISERROR(FIND("@",tbl_vendors[[#This Row],[Email]])),ISERROR(FIND(".",tbl_vendors[[#This Row],[Email]])))</f>
        <v>0</v>
      </c>
      <c r="Q888" t="b">
        <f>ISNA(MATCH(tbl_vendors[[#This Row],[Country]],tbl_country[country],0))</f>
        <v>0</v>
      </c>
      <c r="R888" t="b">
        <f>ISNA(MATCH(tbl_vendors[[#This Row],[Currency]],tbl_country[currency],0))</f>
        <v>0</v>
      </c>
      <c r="S888" t="b">
        <f>_xlfn.XLOOKUP(tbl_vendors[[#This Row],[Country]],tbl_country[country],tbl_country[currency],"NotFound")&lt;&gt;tbl_vendors[[#This Row],[Currency]]</f>
        <v>0</v>
      </c>
      <c r="T888" t="b">
        <f>ISNA(MATCH(tbl_vendors[[#This Row],[Payment_Terms]],tbl_payment_terms[Payment_Terms],0))</f>
        <v>0</v>
      </c>
      <c r="U888" t="b">
        <f>ISNA(MATCH(tbl_vendors[[#This Row],[Status]],tbl_status[valid_status]))</f>
        <v>0</v>
      </c>
      <c r="V888" t="b">
        <f ca="1">tbl_vendors[[#This Row],[Created_Date]]&gt;TODAY()</f>
        <v>0</v>
      </c>
      <c r="W888" t="b">
        <f>tbl_vendors[[#This Row],[Updated_Date]]&lt;tbl_vendors[[#This Row],[Created_Date]]</f>
        <v>0</v>
      </c>
      <c r="X888" t="b">
        <f>COUNTIF(tbl_vendors[Vendor_Name],tbl_vendors[[#This Row],[Vendor_Name]])&gt;1</f>
        <v>0</v>
      </c>
      <c r="Y888" s="14" cm="1">
        <f t="array" aca="1" ref="Y888" ca="1">IFERROR(SUM(L888:X888*1),4)</f>
        <v>0</v>
      </c>
      <c r="Z888" t="str">
        <f ca="1">IF(tbl_vendors[[#This Row],[error_count]]&gt;0,"FAIL","PASS")</f>
        <v>PASS</v>
      </c>
    </row>
    <row r="889" spans="1:26" x14ac:dyDescent="0.3">
      <c r="A889" t="s">
        <v>3542</v>
      </c>
      <c r="B889" t="s">
        <v>3543</v>
      </c>
      <c r="C889" t="s">
        <v>79</v>
      </c>
      <c r="D889" t="s">
        <v>3544</v>
      </c>
      <c r="E889" t="s">
        <v>39</v>
      </c>
      <c r="F889" t="s">
        <v>16</v>
      </c>
      <c r="G889" t="s">
        <v>3545</v>
      </c>
      <c r="H889" t="s">
        <v>34</v>
      </c>
      <c r="I889" t="s">
        <v>19</v>
      </c>
      <c r="J889" s="1">
        <v>45846</v>
      </c>
      <c r="K889" s="1">
        <v>45933</v>
      </c>
      <c r="L889" t="b">
        <f>COUNTIF(tbl_vendors[Vendor_ID],tbl_vendors[[#This Row],[Vendor_ID]])&gt;1</f>
        <v>0</v>
      </c>
      <c r="M889" t="b">
        <f>ISBLANK(tbl_vendors[[#This Row],[Vendor_ID]])</f>
        <v>0</v>
      </c>
      <c r="N889" t="b">
        <f>LEN(TRIM(tbl_vendors[[#This Row],[Vendor_Name]]))=0</f>
        <v>0</v>
      </c>
      <c r="O889" t="b">
        <f>LEN(TRIM(tbl_vendors[[#This Row],[Email]]))=0</f>
        <v>0</v>
      </c>
      <c r="P889" t="b">
        <f>OR(ISERROR(FIND("@",tbl_vendors[[#This Row],[Email]])),ISERROR(FIND(".",tbl_vendors[[#This Row],[Email]])))</f>
        <v>0</v>
      </c>
      <c r="Q889" t="b">
        <f>ISNA(MATCH(tbl_vendors[[#This Row],[Country]],tbl_country[country],0))</f>
        <v>0</v>
      </c>
      <c r="R889" t="b">
        <f>ISNA(MATCH(tbl_vendors[[#This Row],[Currency]],tbl_country[currency],0))</f>
        <v>0</v>
      </c>
      <c r="S889" t="b">
        <f>_xlfn.XLOOKUP(tbl_vendors[[#This Row],[Country]],tbl_country[country],tbl_country[currency],"NotFound")&lt;&gt;tbl_vendors[[#This Row],[Currency]]</f>
        <v>0</v>
      </c>
      <c r="T889" t="b">
        <f>ISNA(MATCH(tbl_vendors[[#This Row],[Payment_Terms]],tbl_payment_terms[Payment_Terms],0))</f>
        <v>0</v>
      </c>
      <c r="U889" t="b">
        <f>ISNA(MATCH(tbl_vendors[[#This Row],[Status]],tbl_status[valid_status]))</f>
        <v>0</v>
      </c>
      <c r="V889" t="b">
        <f ca="1">tbl_vendors[[#This Row],[Created_Date]]&gt;TODAY()</f>
        <v>0</v>
      </c>
      <c r="W889" t="b">
        <f>tbl_vendors[[#This Row],[Updated_Date]]&lt;tbl_vendors[[#This Row],[Created_Date]]</f>
        <v>0</v>
      </c>
      <c r="X889" t="b">
        <f>COUNTIF(tbl_vendors[Vendor_Name],tbl_vendors[[#This Row],[Vendor_Name]])&gt;1</f>
        <v>0</v>
      </c>
      <c r="Y889" s="14" cm="1">
        <f t="array" aca="1" ref="Y889" ca="1">IFERROR(SUM(L889:X889*1),4)</f>
        <v>0</v>
      </c>
      <c r="Z889" t="str">
        <f ca="1">IF(tbl_vendors[[#This Row],[error_count]]&gt;0,"FAIL","PASS")</f>
        <v>PASS</v>
      </c>
    </row>
    <row r="890" spans="1:26" x14ac:dyDescent="0.3">
      <c r="A890" t="s">
        <v>3546</v>
      </c>
      <c r="B890" t="s">
        <v>3547</v>
      </c>
      <c r="C890" t="s">
        <v>153</v>
      </c>
      <c r="D890" t="s">
        <v>3548</v>
      </c>
      <c r="E890" t="s">
        <v>155</v>
      </c>
      <c r="F890" t="s">
        <v>75</v>
      </c>
      <c r="G890" t="s">
        <v>3549</v>
      </c>
      <c r="H890" t="s">
        <v>25</v>
      </c>
      <c r="I890" t="s">
        <v>19</v>
      </c>
      <c r="J890" s="1">
        <v>45310</v>
      </c>
      <c r="K890" s="1">
        <v>45748</v>
      </c>
      <c r="L890" t="b">
        <f>COUNTIF(tbl_vendors[Vendor_ID],tbl_vendors[[#This Row],[Vendor_ID]])&gt;1</f>
        <v>0</v>
      </c>
      <c r="M890" t="b">
        <f>ISBLANK(tbl_vendors[[#This Row],[Vendor_ID]])</f>
        <v>0</v>
      </c>
      <c r="N890" t="b">
        <f>LEN(TRIM(tbl_vendors[[#This Row],[Vendor_Name]]))=0</f>
        <v>0</v>
      </c>
      <c r="O890" t="b">
        <f>LEN(TRIM(tbl_vendors[[#This Row],[Email]]))=0</f>
        <v>0</v>
      </c>
      <c r="P890" t="b">
        <f>OR(ISERROR(FIND("@",tbl_vendors[[#This Row],[Email]])),ISERROR(FIND(".",tbl_vendors[[#This Row],[Email]])))</f>
        <v>0</v>
      </c>
      <c r="Q890" t="b">
        <f>ISNA(MATCH(tbl_vendors[[#This Row],[Country]],tbl_country[country],0))</f>
        <v>0</v>
      </c>
      <c r="R890" t="b">
        <f>ISNA(MATCH(tbl_vendors[[#This Row],[Currency]],tbl_country[currency],0))</f>
        <v>0</v>
      </c>
      <c r="S890" t="b">
        <f>_xlfn.XLOOKUP(tbl_vendors[[#This Row],[Country]],tbl_country[country],tbl_country[currency],"NotFound")&lt;&gt;tbl_vendors[[#This Row],[Currency]]</f>
        <v>0</v>
      </c>
      <c r="T890" t="b">
        <f>ISNA(MATCH(tbl_vendors[[#This Row],[Payment_Terms]],tbl_payment_terms[Payment_Terms],0))</f>
        <v>0</v>
      </c>
      <c r="U890" t="b">
        <f>ISNA(MATCH(tbl_vendors[[#This Row],[Status]],tbl_status[valid_status]))</f>
        <v>0</v>
      </c>
      <c r="V890" t="b">
        <f ca="1">tbl_vendors[[#This Row],[Created_Date]]&gt;TODAY()</f>
        <v>0</v>
      </c>
      <c r="W890" t="b">
        <f>tbl_vendors[[#This Row],[Updated_Date]]&lt;tbl_vendors[[#This Row],[Created_Date]]</f>
        <v>0</v>
      </c>
      <c r="X890" t="b">
        <f>COUNTIF(tbl_vendors[Vendor_Name],tbl_vendors[[#This Row],[Vendor_Name]])&gt;1</f>
        <v>0</v>
      </c>
      <c r="Y890" s="14" cm="1">
        <f t="array" aca="1" ref="Y890" ca="1">IFERROR(SUM(L890:X890*1),4)</f>
        <v>0</v>
      </c>
      <c r="Z890" t="str">
        <f ca="1">IF(tbl_vendors[[#This Row],[error_count]]&gt;0,"FAIL","PASS")</f>
        <v>PASS</v>
      </c>
    </row>
    <row r="891" spans="1:26" x14ac:dyDescent="0.3">
      <c r="A891" t="s">
        <v>3550</v>
      </c>
      <c r="B891" t="s">
        <v>3551</v>
      </c>
      <c r="C891" t="s">
        <v>37</v>
      </c>
      <c r="D891" t="s">
        <v>3552</v>
      </c>
      <c r="E891" t="s">
        <v>39</v>
      </c>
      <c r="F891" t="s">
        <v>16</v>
      </c>
      <c r="G891" t="s">
        <v>3553</v>
      </c>
      <c r="H891" t="s">
        <v>34</v>
      </c>
      <c r="I891" t="s">
        <v>26</v>
      </c>
      <c r="J891" s="1">
        <v>46181</v>
      </c>
      <c r="K891" s="1">
        <v>46198</v>
      </c>
      <c r="L891" t="b">
        <f>COUNTIF(tbl_vendors[Vendor_ID],tbl_vendors[[#This Row],[Vendor_ID]])&gt;1</f>
        <v>0</v>
      </c>
      <c r="M891" t="b">
        <f>ISBLANK(tbl_vendors[[#This Row],[Vendor_ID]])</f>
        <v>0</v>
      </c>
      <c r="N891" t="b">
        <f>LEN(TRIM(tbl_vendors[[#This Row],[Vendor_Name]]))=0</f>
        <v>0</v>
      </c>
      <c r="O891" t="b">
        <f>LEN(TRIM(tbl_vendors[[#This Row],[Email]]))=0</f>
        <v>0</v>
      </c>
      <c r="P891" t="b">
        <f>OR(ISERROR(FIND("@",tbl_vendors[[#This Row],[Email]])),ISERROR(FIND(".",tbl_vendors[[#This Row],[Email]])))</f>
        <v>0</v>
      </c>
      <c r="Q891" t="b">
        <f>ISNA(MATCH(tbl_vendors[[#This Row],[Country]],tbl_country[country],0))</f>
        <v>0</v>
      </c>
      <c r="R891" t="b">
        <f>ISNA(MATCH(tbl_vendors[[#This Row],[Currency]],tbl_country[currency],0))</f>
        <v>0</v>
      </c>
      <c r="S891" t="b">
        <f>_xlfn.XLOOKUP(tbl_vendors[[#This Row],[Country]],tbl_country[country],tbl_country[currency],"NotFound")&lt;&gt;tbl_vendors[[#This Row],[Currency]]</f>
        <v>0</v>
      </c>
      <c r="T891" t="b">
        <f>ISNA(MATCH(tbl_vendors[[#This Row],[Payment_Terms]],tbl_payment_terms[Payment_Terms],0))</f>
        <v>0</v>
      </c>
      <c r="U891" t="b">
        <f>ISNA(MATCH(tbl_vendors[[#This Row],[Status]],tbl_status[valid_status]))</f>
        <v>0</v>
      </c>
      <c r="V891" t="b">
        <f ca="1">tbl_vendors[[#This Row],[Created_Date]]&gt;TODAY()</f>
        <v>0</v>
      </c>
      <c r="W891" t="b">
        <f>tbl_vendors[[#This Row],[Updated_Date]]&lt;tbl_vendors[[#This Row],[Created_Date]]</f>
        <v>0</v>
      </c>
      <c r="X891" t="b">
        <f>COUNTIF(tbl_vendors[Vendor_Name],tbl_vendors[[#This Row],[Vendor_Name]])&gt;1</f>
        <v>0</v>
      </c>
      <c r="Y891" s="14" cm="1">
        <f t="array" aca="1" ref="Y891" ca="1">IFERROR(SUM(L891:X891*1),4)</f>
        <v>0</v>
      </c>
      <c r="Z891" t="str">
        <f ca="1">IF(tbl_vendors[[#This Row],[error_count]]&gt;0,"FAIL","PASS")</f>
        <v>PASS</v>
      </c>
    </row>
    <row r="892" spans="1:26" x14ac:dyDescent="0.3">
      <c r="A892" t="s">
        <v>3554</v>
      </c>
      <c r="B892" t="s">
        <v>3555</v>
      </c>
      <c r="C892" t="s">
        <v>100</v>
      </c>
      <c r="D892" t="s">
        <v>3556</v>
      </c>
      <c r="E892" t="s">
        <v>39</v>
      </c>
      <c r="F892" t="s">
        <v>40</v>
      </c>
      <c r="G892" t="s">
        <v>3557</v>
      </c>
      <c r="H892" t="s">
        <v>47</v>
      </c>
      <c r="I892" t="s">
        <v>53</v>
      </c>
      <c r="J892" s="1">
        <v>46144</v>
      </c>
      <c r="K892" s="1">
        <v>46197</v>
      </c>
      <c r="L892" t="b">
        <f>COUNTIF(tbl_vendors[Vendor_ID],tbl_vendors[[#This Row],[Vendor_ID]])&gt;1</f>
        <v>0</v>
      </c>
      <c r="M892" t="b">
        <f>ISBLANK(tbl_vendors[[#This Row],[Vendor_ID]])</f>
        <v>0</v>
      </c>
      <c r="N892" t="b">
        <f>LEN(TRIM(tbl_vendors[[#This Row],[Vendor_Name]]))=0</f>
        <v>0</v>
      </c>
      <c r="O892" t="b">
        <f>LEN(TRIM(tbl_vendors[[#This Row],[Email]]))=0</f>
        <v>0</v>
      </c>
      <c r="P892" t="b">
        <f>OR(ISERROR(FIND("@",tbl_vendors[[#This Row],[Email]])),ISERROR(FIND(".",tbl_vendors[[#This Row],[Email]])))</f>
        <v>0</v>
      </c>
      <c r="Q892" t="b">
        <f>ISNA(MATCH(tbl_vendors[[#This Row],[Country]],tbl_country[country],0))</f>
        <v>0</v>
      </c>
      <c r="R892" t="b">
        <f>ISNA(MATCH(tbl_vendors[[#This Row],[Currency]],tbl_country[currency],0))</f>
        <v>0</v>
      </c>
      <c r="S892" t="b">
        <f>_xlfn.XLOOKUP(tbl_vendors[[#This Row],[Country]],tbl_country[country],tbl_country[currency],"NotFound")&lt;&gt;tbl_vendors[[#This Row],[Currency]]</f>
        <v>0</v>
      </c>
      <c r="T892" t="b">
        <f>ISNA(MATCH(tbl_vendors[[#This Row],[Payment_Terms]],tbl_payment_terms[Payment_Terms],0))</f>
        <v>0</v>
      </c>
      <c r="U892" t="b">
        <f>ISNA(MATCH(tbl_vendors[[#This Row],[Status]],tbl_status[valid_status]))</f>
        <v>1</v>
      </c>
      <c r="V892" t="b">
        <f ca="1">tbl_vendors[[#This Row],[Created_Date]]&gt;TODAY()</f>
        <v>0</v>
      </c>
      <c r="W892" t="b">
        <f>tbl_vendors[[#This Row],[Updated_Date]]&lt;tbl_vendors[[#This Row],[Created_Date]]</f>
        <v>0</v>
      </c>
      <c r="X892" t="b">
        <f>COUNTIF(tbl_vendors[Vendor_Name],tbl_vendors[[#This Row],[Vendor_Name]])&gt;1</f>
        <v>0</v>
      </c>
      <c r="Y892" s="14" cm="1">
        <f t="array" aca="1" ref="Y892" ca="1">IFERROR(SUM(L892:X892*1),4)</f>
        <v>1</v>
      </c>
      <c r="Z892" t="str">
        <f ca="1">IF(tbl_vendors[[#This Row],[error_count]]&gt;0,"FAIL","PASS")</f>
        <v>FAIL</v>
      </c>
    </row>
    <row r="893" spans="1:26" x14ac:dyDescent="0.3">
      <c r="A893" t="s">
        <v>3558</v>
      </c>
      <c r="B893" t="s">
        <v>3559</v>
      </c>
      <c r="C893" t="s">
        <v>13</v>
      </c>
      <c r="D893" t="s">
        <v>3560</v>
      </c>
      <c r="E893" t="s">
        <v>15</v>
      </c>
      <c r="F893" t="s">
        <v>40</v>
      </c>
      <c r="G893" t="s">
        <v>3561</v>
      </c>
      <c r="H893" t="s">
        <v>42</v>
      </c>
      <c r="I893" t="s">
        <v>26</v>
      </c>
      <c r="J893" s="1">
        <v>44902</v>
      </c>
      <c r="K893" s="1">
        <v>45651</v>
      </c>
      <c r="L893" t="b">
        <f>COUNTIF(tbl_vendors[Vendor_ID],tbl_vendors[[#This Row],[Vendor_ID]])&gt;1</f>
        <v>0</v>
      </c>
      <c r="M893" t="b">
        <f>ISBLANK(tbl_vendors[[#This Row],[Vendor_ID]])</f>
        <v>0</v>
      </c>
      <c r="N893" t="b">
        <f>LEN(TRIM(tbl_vendors[[#This Row],[Vendor_Name]]))=0</f>
        <v>0</v>
      </c>
      <c r="O893" t="b">
        <f>LEN(TRIM(tbl_vendors[[#This Row],[Email]]))=0</f>
        <v>0</v>
      </c>
      <c r="P893" t="b">
        <f>OR(ISERROR(FIND("@",tbl_vendors[[#This Row],[Email]])),ISERROR(FIND(".",tbl_vendors[[#This Row],[Email]])))</f>
        <v>0</v>
      </c>
      <c r="Q893" t="b">
        <f>ISNA(MATCH(tbl_vendors[[#This Row],[Country]],tbl_country[country],0))</f>
        <v>0</v>
      </c>
      <c r="R893" t="b">
        <f>ISNA(MATCH(tbl_vendors[[#This Row],[Currency]],tbl_country[currency],0))</f>
        <v>1</v>
      </c>
      <c r="S893" t="b">
        <f>_xlfn.XLOOKUP(tbl_vendors[[#This Row],[Country]],tbl_country[country],tbl_country[currency],"NotFound")&lt;&gt;tbl_vendors[[#This Row],[Currency]]</f>
        <v>1</v>
      </c>
      <c r="T893" t="b">
        <f>ISNA(MATCH(tbl_vendors[[#This Row],[Payment_Terms]],tbl_payment_terms[Payment_Terms],0))</f>
        <v>0</v>
      </c>
      <c r="U893" t="b">
        <f>ISNA(MATCH(tbl_vendors[[#This Row],[Status]],tbl_status[valid_status]))</f>
        <v>0</v>
      </c>
      <c r="V893" t="b">
        <f ca="1">tbl_vendors[[#This Row],[Created_Date]]&gt;TODAY()</f>
        <v>0</v>
      </c>
      <c r="W893" t="b">
        <f>tbl_vendors[[#This Row],[Updated_Date]]&lt;tbl_vendors[[#This Row],[Created_Date]]</f>
        <v>0</v>
      </c>
      <c r="X893" t="b">
        <f>COUNTIF(tbl_vendors[Vendor_Name],tbl_vendors[[#This Row],[Vendor_Name]])&gt;1</f>
        <v>0</v>
      </c>
      <c r="Y893" s="14" cm="1">
        <f t="array" aca="1" ref="Y893" ca="1">IFERROR(SUM(L893:X893*1),4)</f>
        <v>2</v>
      </c>
      <c r="Z893" t="str">
        <f ca="1">IF(tbl_vendors[[#This Row],[error_count]]&gt;0,"FAIL","PASS")</f>
        <v>FAIL</v>
      </c>
    </row>
    <row r="894" spans="1:26" x14ac:dyDescent="0.3">
      <c r="A894" t="s">
        <v>3562</v>
      </c>
      <c r="B894" t="s">
        <v>3563</v>
      </c>
      <c r="C894" t="s">
        <v>13</v>
      </c>
      <c r="D894" t="s">
        <v>3564</v>
      </c>
      <c r="E894" t="s">
        <v>15</v>
      </c>
      <c r="F894" t="s">
        <v>75</v>
      </c>
      <c r="G894" t="s">
        <v>3565</v>
      </c>
      <c r="H894" t="s">
        <v>42</v>
      </c>
      <c r="I894" t="s">
        <v>53</v>
      </c>
      <c r="J894" s="1">
        <v>45306</v>
      </c>
      <c r="K894" s="1">
        <v>45621</v>
      </c>
      <c r="L894" t="b">
        <f>COUNTIF(tbl_vendors[Vendor_ID],tbl_vendors[[#This Row],[Vendor_ID]])&gt;1</f>
        <v>0</v>
      </c>
      <c r="M894" t="b">
        <f>ISBLANK(tbl_vendors[[#This Row],[Vendor_ID]])</f>
        <v>0</v>
      </c>
      <c r="N894" t="b">
        <f>LEN(TRIM(tbl_vendors[[#This Row],[Vendor_Name]]))=0</f>
        <v>0</v>
      </c>
      <c r="O894" t="b">
        <f>LEN(TRIM(tbl_vendors[[#This Row],[Email]]))=0</f>
        <v>0</v>
      </c>
      <c r="P894" t="b">
        <f>OR(ISERROR(FIND("@",tbl_vendors[[#This Row],[Email]])),ISERROR(FIND(".",tbl_vendors[[#This Row],[Email]])))</f>
        <v>0</v>
      </c>
      <c r="Q894" t="b">
        <f>ISNA(MATCH(tbl_vendors[[#This Row],[Country]],tbl_country[country],0))</f>
        <v>0</v>
      </c>
      <c r="R894" t="b">
        <f>ISNA(MATCH(tbl_vendors[[#This Row],[Currency]],tbl_country[currency],0))</f>
        <v>1</v>
      </c>
      <c r="S894" t="b">
        <f>_xlfn.XLOOKUP(tbl_vendors[[#This Row],[Country]],tbl_country[country],tbl_country[currency],"NotFound")&lt;&gt;tbl_vendors[[#This Row],[Currency]]</f>
        <v>1</v>
      </c>
      <c r="T894" t="b">
        <f>ISNA(MATCH(tbl_vendors[[#This Row],[Payment_Terms]],tbl_payment_terms[Payment_Terms],0))</f>
        <v>0</v>
      </c>
      <c r="U894" t="b">
        <f>ISNA(MATCH(tbl_vendors[[#This Row],[Status]],tbl_status[valid_status]))</f>
        <v>1</v>
      </c>
      <c r="V894" t="b">
        <f ca="1">tbl_vendors[[#This Row],[Created_Date]]&gt;TODAY()</f>
        <v>0</v>
      </c>
      <c r="W894" t="b">
        <f>tbl_vendors[[#This Row],[Updated_Date]]&lt;tbl_vendors[[#This Row],[Created_Date]]</f>
        <v>0</v>
      </c>
      <c r="X894" t="b">
        <f>COUNTIF(tbl_vendors[Vendor_Name],tbl_vendors[[#This Row],[Vendor_Name]])&gt;1</f>
        <v>0</v>
      </c>
      <c r="Y894" s="14" cm="1">
        <f t="array" aca="1" ref="Y894" ca="1">IFERROR(SUM(L894:X894*1),4)</f>
        <v>3</v>
      </c>
      <c r="Z894" t="str">
        <f ca="1">IF(tbl_vendors[[#This Row],[error_count]]&gt;0,"FAIL","PASS")</f>
        <v>FAIL</v>
      </c>
    </row>
    <row r="895" spans="1:26" x14ac:dyDescent="0.3">
      <c r="A895" t="s">
        <v>3566</v>
      </c>
      <c r="B895" t="s">
        <v>3567</v>
      </c>
      <c r="C895" t="s">
        <v>109</v>
      </c>
      <c r="D895" t="s">
        <v>3568</v>
      </c>
      <c r="E895" t="s">
        <v>39</v>
      </c>
      <c r="F895" t="s">
        <v>23</v>
      </c>
      <c r="G895" t="s">
        <v>3569</v>
      </c>
      <c r="H895" t="s">
        <v>47</v>
      </c>
      <c r="I895" t="s">
        <v>53</v>
      </c>
      <c r="J895" s="1">
        <v>46042</v>
      </c>
      <c r="K895" s="1">
        <v>46107</v>
      </c>
      <c r="L895" t="b">
        <f>COUNTIF(tbl_vendors[Vendor_ID],tbl_vendors[[#This Row],[Vendor_ID]])&gt;1</f>
        <v>0</v>
      </c>
      <c r="M895" t="b">
        <f>ISBLANK(tbl_vendors[[#This Row],[Vendor_ID]])</f>
        <v>0</v>
      </c>
      <c r="N895" t="b">
        <f>LEN(TRIM(tbl_vendors[[#This Row],[Vendor_Name]]))=0</f>
        <v>0</v>
      </c>
      <c r="O895" t="b">
        <f>LEN(TRIM(tbl_vendors[[#This Row],[Email]]))=0</f>
        <v>0</v>
      </c>
      <c r="P895" t="b">
        <f>OR(ISERROR(FIND("@",tbl_vendors[[#This Row],[Email]])),ISERROR(FIND(".",tbl_vendors[[#This Row],[Email]])))</f>
        <v>0</v>
      </c>
      <c r="Q895" t="b">
        <f>ISNA(MATCH(tbl_vendors[[#This Row],[Country]],tbl_country[country],0))</f>
        <v>0</v>
      </c>
      <c r="R895" t="b">
        <f>ISNA(MATCH(tbl_vendors[[#This Row],[Currency]],tbl_country[currency],0))</f>
        <v>0</v>
      </c>
      <c r="S895" t="b">
        <f>_xlfn.XLOOKUP(tbl_vendors[[#This Row],[Country]],tbl_country[country],tbl_country[currency],"NotFound")&lt;&gt;tbl_vendors[[#This Row],[Currency]]</f>
        <v>1</v>
      </c>
      <c r="T895" t="b">
        <f>ISNA(MATCH(tbl_vendors[[#This Row],[Payment_Terms]],tbl_payment_terms[Payment_Terms],0))</f>
        <v>0</v>
      </c>
      <c r="U895" t="b">
        <f>ISNA(MATCH(tbl_vendors[[#This Row],[Status]],tbl_status[valid_status]))</f>
        <v>1</v>
      </c>
      <c r="V895" t="b">
        <f ca="1">tbl_vendors[[#This Row],[Created_Date]]&gt;TODAY()</f>
        <v>0</v>
      </c>
      <c r="W895" t="b">
        <f>tbl_vendors[[#This Row],[Updated_Date]]&lt;tbl_vendors[[#This Row],[Created_Date]]</f>
        <v>0</v>
      </c>
      <c r="X895" t="b">
        <f>COUNTIF(tbl_vendors[Vendor_Name],tbl_vendors[[#This Row],[Vendor_Name]])&gt;1</f>
        <v>0</v>
      </c>
      <c r="Y895" s="14" cm="1">
        <f t="array" aca="1" ref="Y895" ca="1">IFERROR(SUM(L895:X895*1),4)</f>
        <v>2</v>
      </c>
      <c r="Z895" t="str">
        <f ca="1">IF(tbl_vendors[[#This Row],[error_count]]&gt;0,"FAIL","PASS")</f>
        <v>FAIL</v>
      </c>
    </row>
    <row r="896" spans="1:26" x14ac:dyDescent="0.3">
      <c r="A896" t="s">
        <v>3570</v>
      </c>
      <c r="B896" t="s">
        <v>3571</v>
      </c>
      <c r="C896" t="s">
        <v>72</v>
      </c>
      <c r="D896" t="s">
        <v>3572</v>
      </c>
      <c r="E896" t="s">
        <v>74</v>
      </c>
      <c r="F896" t="s">
        <v>16</v>
      </c>
      <c r="G896" t="s">
        <v>3573</v>
      </c>
      <c r="H896" t="s">
        <v>52</v>
      </c>
      <c r="I896" t="s">
        <v>19</v>
      </c>
      <c r="J896" s="1">
        <v>45853</v>
      </c>
      <c r="K896" s="1">
        <v>46053</v>
      </c>
      <c r="L896" t="b">
        <f>COUNTIF(tbl_vendors[Vendor_ID],tbl_vendors[[#This Row],[Vendor_ID]])&gt;1</f>
        <v>0</v>
      </c>
      <c r="M896" t="b">
        <f>ISBLANK(tbl_vendors[[#This Row],[Vendor_ID]])</f>
        <v>0</v>
      </c>
      <c r="N896" t="b">
        <f>LEN(TRIM(tbl_vendors[[#This Row],[Vendor_Name]]))=0</f>
        <v>0</v>
      </c>
      <c r="O896" t="b">
        <f>LEN(TRIM(tbl_vendors[[#This Row],[Email]]))=0</f>
        <v>0</v>
      </c>
      <c r="P896" t="b">
        <f>OR(ISERROR(FIND("@",tbl_vendors[[#This Row],[Email]])),ISERROR(FIND(".",tbl_vendors[[#This Row],[Email]])))</f>
        <v>0</v>
      </c>
      <c r="Q896" t="b">
        <f>ISNA(MATCH(tbl_vendors[[#This Row],[Country]],tbl_country[country],0))</f>
        <v>0</v>
      </c>
      <c r="R896" t="b">
        <f>ISNA(MATCH(tbl_vendors[[#This Row],[Currency]],tbl_country[currency],0))</f>
        <v>1</v>
      </c>
      <c r="S896" t="b">
        <f>_xlfn.XLOOKUP(tbl_vendors[[#This Row],[Country]],tbl_country[country],tbl_country[currency],"NotFound")&lt;&gt;tbl_vendors[[#This Row],[Currency]]</f>
        <v>1</v>
      </c>
      <c r="T896" t="b">
        <f>ISNA(MATCH(tbl_vendors[[#This Row],[Payment_Terms]],tbl_payment_terms[Payment_Terms],0))</f>
        <v>0</v>
      </c>
      <c r="U896" t="b">
        <f>ISNA(MATCH(tbl_vendors[[#This Row],[Status]],tbl_status[valid_status]))</f>
        <v>0</v>
      </c>
      <c r="V896" t="b">
        <f ca="1">tbl_vendors[[#This Row],[Created_Date]]&gt;TODAY()</f>
        <v>0</v>
      </c>
      <c r="W896" t="b">
        <f>tbl_vendors[[#This Row],[Updated_Date]]&lt;tbl_vendors[[#This Row],[Created_Date]]</f>
        <v>0</v>
      </c>
      <c r="X896" t="b">
        <f>COUNTIF(tbl_vendors[Vendor_Name],tbl_vendors[[#This Row],[Vendor_Name]])&gt;1</f>
        <v>0</v>
      </c>
      <c r="Y896" s="14" cm="1">
        <f t="array" aca="1" ref="Y896" ca="1">IFERROR(SUM(L896:X896*1),4)</f>
        <v>2</v>
      </c>
      <c r="Z896" t="str">
        <f ca="1">IF(tbl_vendors[[#This Row],[error_count]]&gt;0,"FAIL","PASS")</f>
        <v>FAIL</v>
      </c>
    </row>
    <row r="897" spans="1:26" x14ac:dyDescent="0.3">
      <c r="A897" t="s">
        <v>3574</v>
      </c>
      <c r="B897" t="s">
        <v>3575</v>
      </c>
      <c r="C897" t="s">
        <v>109</v>
      </c>
      <c r="D897" t="s">
        <v>3576</v>
      </c>
      <c r="E897" t="s">
        <v>39</v>
      </c>
      <c r="F897" t="s">
        <v>40</v>
      </c>
      <c r="G897" t="s">
        <v>3577</v>
      </c>
      <c r="H897" t="s">
        <v>18</v>
      </c>
      <c r="I897" t="s">
        <v>53</v>
      </c>
      <c r="J897" s="1">
        <v>44910</v>
      </c>
      <c r="K897" s="1">
        <v>45560</v>
      </c>
      <c r="L897" t="b">
        <f>COUNTIF(tbl_vendors[Vendor_ID],tbl_vendors[[#This Row],[Vendor_ID]])&gt;1</f>
        <v>0</v>
      </c>
      <c r="M897" t="b">
        <f>ISBLANK(tbl_vendors[[#This Row],[Vendor_ID]])</f>
        <v>0</v>
      </c>
      <c r="N897" t="b">
        <f>LEN(TRIM(tbl_vendors[[#This Row],[Vendor_Name]]))=0</f>
        <v>0</v>
      </c>
      <c r="O897" t="b">
        <f>LEN(TRIM(tbl_vendors[[#This Row],[Email]]))=0</f>
        <v>0</v>
      </c>
      <c r="P897" t="b">
        <f>OR(ISERROR(FIND("@",tbl_vendors[[#This Row],[Email]])),ISERROR(FIND(".",tbl_vendors[[#This Row],[Email]])))</f>
        <v>0</v>
      </c>
      <c r="Q897" t="b">
        <f>ISNA(MATCH(tbl_vendors[[#This Row],[Country]],tbl_country[country],0))</f>
        <v>0</v>
      </c>
      <c r="R897" t="b">
        <f>ISNA(MATCH(tbl_vendors[[#This Row],[Currency]],tbl_country[currency],0))</f>
        <v>0</v>
      </c>
      <c r="S897" t="b">
        <f>_xlfn.XLOOKUP(tbl_vendors[[#This Row],[Country]],tbl_country[country],tbl_country[currency],"NotFound")&lt;&gt;tbl_vendors[[#This Row],[Currency]]</f>
        <v>1</v>
      </c>
      <c r="T897" t="b">
        <f>ISNA(MATCH(tbl_vendors[[#This Row],[Payment_Terms]],tbl_payment_terms[Payment_Terms],0))</f>
        <v>0</v>
      </c>
      <c r="U897" t="b">
        <f>ISNA(MATCH(tbl_vendors[[#This Row],[Status]],tbl_status[valid_status]))</f>
        <v>1</v>
      </c>
      <c r="V897" t="b">
        <f ca="1">tbl_vendors[[#This Row],[Created_Date]]&gt;TODAY()</f>
        <v>0</v>
      </c>
      <c r="W897" t="b">
        <f>tbl_vendors[[#This Row],[Updated_Date]]&lt;tbl_vendors[[#This Row],[Created_Date]]</f>
        <v>0</v>
      </c>
      <c r="X897" t="b">
        <f>COUNTIF(tbl_vendors[Vendor_Name],tbl_vendors[[#This Row],[Vendor_Name]])&gt;1</f>
        <v>0</v>
      </c>
      <c r="Y897" s="14" cm="1">
        <f t="array" aca="1" ref="Y897" ca="1">IFERROR(SUM(L897:X897*1),4)</f>
        <v>2</v>
      </c>
      <c r="Z897" t="str">
        <f ca="1">IF(tbl_vendors[[#This Row],[error_count]]&gt;0,"FAIL","PASS")</f>
        <v>FAIL</v>
      </c>
    </row>
    <row r="898" spans="1:26" x14ac:dyDescent="0.3">
      <c r="A898" t="s">
        <v>3578</v>
      </c>
      <c r="B898" t="s">
        <v>3579</v>
      </c>
      <c r="C898" t="s">
        <v>13</v>
      </c>
      <c r="D898" t="s">
        <v>3580</v>
      </c>
      <c r="E898" t="s">
        <v>15</v>
      </c>
      <c r="F898" t="s">
        <v>32</v>
      </c>
      <c r="G898" t="s">
        <v>3581</v>
      </c>
      <c r="H898" t="s">
        <v>42</v>
      </c>
      <c r="I898" t="s">
        <v>19</v>
      </c>
      <c r="J898" s="1">
        <v>45924</v>
      </c>
      <c r="K898" s="1">
        <v>46125</v>
      </c>
      <c r="L898" t="b">
        <f>COUNTIF(tbl_vendors[Vendor_ID],tbl_vendors[[#This Row],[Vendor_ID]])&gt;1</f>
        <v>0</v>
      </c>
      <c r="M898" t="b">
        <f>ISBLANK(tbl_vendors[[#This Row],[Vendor_ID]])</f>
        <v>0</v>
      </c>
      <c r="N898" t="b">
        <f>LEN(TRIM(tbl_vendors[[#This Row],[Vendor_Name]]))=0</f>
        <v>0</v>
      </c>
      <c r="O898" t="b">
        <f>LEN(TRIM(tbl_vendors[[#This Row],[Email]]))=0</f>
        <v>0</v>
      </c>
      <c r="P898" t="b">
        <f>OR(ISERROR(FIND("@",tbl_vendors[[#This Row],[Email]])),ISERROR(FIND(".",tbl_vendors[[#This Row],[Email]])))</f>
        <v>0</v>
      </c>
      <c r="Q898" t="b">
        <f>ISNA(MATCH(tbl_vendors[[#This Row],[Country]],tbl_country[country],0))</f>
        <v>0</v>
      </c>
      <c r="R898" t="b">
        <f>ISNA(MATCH(tbl_vendors[[#This Row],[Currency]],tbl_country[currency],0))</f>
        <v>1</v>
      </c>
      <c r="S898" t="b">
        <f>_xlfn.XLOOKUP(tbl_vendors[[#This Row],[Country]],tbl_country[country],tbl_country[currency],"NotFound")&lt;&gt;tbl_vendors[[#This Row],[Currency]]</f>
        <v>1</v>
      </c>
      <c r="T898" t="b">
        <f>ISNA(MATCH(tbl_vendors[[#This Row],[Payment_Terms]],tbl_payment_terms[Payment_Terms],0))</f>
        <v>0</v>
      </c>
      <c r="U898" t="b">
        <f>ISNA(MATCH(tbl_vendors[[#This Row],[Status]],tbl_status[valid_status]))</f>
        <v>0</v>
      </c>
      <c r="V898" t="b">
        <f ca="1">tbl_vendors[[#This Row],[Created_Date]]&gt;TODAY()</f>
        <v>0</v>
      </c>
      <c r="W898" t="b">
        <f>tbl_vendors[[#This Row],[Updated_Date]]&lt;tbl_vendors[[#This Row],[Created_Date]]</f>
        <v>0</v>
      </c>
      <c r="X898" t="b">
        <f>COUNTIF(tbl_vendors[Vendor_Name],tbl_vendors[[#This Row],[Vendor_Name]])&gt;1</f>
        <v>0</v>
      </c>
      <c r="Y898" s="14" cm="1">
        <f t="array" aca="1" ref="Y898" ca="1">IFERROR(SUM(L898:X898*1),4)</f>
        <v>2</v>
      </c>
      <c r="Z898" t="str">
        <f ca="1">IF(tbl_vendors[[#This Row],[error_count]]&gt;0,"FAIL","PASS")</f>
        <v>FAIL</v>
      </c>
    </row>
    <row r="899" spans="1:26" x14ac:dyDescent="0.3">
      <c r="A899" t="s">
        <v>3582</v>
      </c>
      <c r="B899" t="s">
        <v>3583</v>
      </c>
      <c r="C899" t="s">
        <v>153</v>
      </c>
      <c r="D899" t="s">
        <v>3584</v>
      </c>
      <c r="E899" t="s">
        <v>155</v>
      </c>
      <c r="F899" t="s">
        <v>16</v>
      </c>
      <c r="G899" t="s">
        <v>3585</v>
      </c>
      <c r="H899" t="s">
        <v>47</v>
      </c>
      <c r="I899" t="s">
        <v>26</v>
      </c>
      <c r="J899" s="1">
        <v>44919</v>
      </c>
      <c r="K899" s="1">
        <v>45778</v>
      </c>
      <c r="L899" t="b">
        <f>COUNTIF(tbl_vendors[Vendor_ID],tbl_vendors[[#This Row],[Vendor_ID]])&gt;1</f>
        <v>0</v>
      </c>
      <c r="M899" t="b">
        <f>ISBLANK(tbl_vendors[[#This Row],[Vendor_ID]])</f>
        <v>0</v>
      </c>
      <c r="N899" t="b">
        <f>LEN(TRIM(tbl_vendors[[#This Row],[Vendor_Name]]))=0</f>
        <v>0</v>
      </c>
      <c r="O899" t="b">
        <f>LEN(TRIM(tbl_vendors[[#This Row],[Email]]))=0</f>
        <v>0</v>
      </c>
      <c r="P899" t="b">
        <f>OR(ISERROR(FIND("@",tbl_vendors[[#This Row],[Email]])),ISERROR(FIND(".",tbl_vendors[[#This Row],[Email]])))</f>
        <v>0</v>
      </c>
      <c r="Q899" t="b">
        <f>ISNA(MATCH(tbl_vendors[[#This Row],[Country]],tbl_country[country],0))</f>
        <v>0</v>
      </c>
      <c r="R899" t="b">
        <f>ISNA(MATCH(tbl_vendors[[#This Row],[Currency]],tbl_country[currency],0))</f>
        <v>0</v>
      </c>
      <c r="S899" t="b">
        <f>_xlfn.XLOOKUP(tbl_vendors[[#This Row],[Country]],tbl_country[country],tbl_country[currency],"NotFound")&lt;&gt;tbl_vendors[[#This Row],[Currency]]</f>
        <v>0</v>
      </c>
      <c r="T899" t="b">
        <f>ISNA(MATCH(tbl_vendors[[#This Row],[Payment_Terms]],tbl_payment_terms[Payment_Terms],0))</f>
        <v>0</v>
      </c>
      <c r="U899" t="b">
        <f>ISNA(MATCH(tbl_vendors[[#This Row],[Status]],tbl_status[valid_status]))</f>
        <v>0</v>
      </c>
      <c r="V899" t="b">
        <f ca="1">tbl_vendors[[#This Row],[Created_Date]]&gt;TODAY()</f>
        <v>0</v>
      </c>
      <c r="W899" t="b">
        <f>tbl_vendors[[#This Row],[Updated_Date]]&lt;tbl_vendors[[#This Row],[Created_Date]]</f>
        <v>0</v>
      </c>
      <c r="X899" t="b">
        <f>COUNTIF(tbl_vendors[Vendor_Name],tbl_vendors[[#This Row],[Vendor_Name]])&gt;1</f>
        <v>0</v>
      </c>
      <c r="Y899" s="14" cm="1">
        <f t="array" aca="1" ref="Y899" ca="1">IFERROR(SUM(L899:X899*1),4)</f>
        <v>0</v>
      </c>
      <c r="Z899" t="str">
        <f ca="1">IF(tbl_vendors[[#This Row],[error_count]]&gt;0,"FAIL","PASS")</f>
        <v>PASS</v>
      </c>
    </row>
    <row r="900" spans="1:26" x14ac:dyDescent="0.3">
      <c r="A900" t="s">
        <v>3586</v>
      </c>
      <c r="B900" t="s">
        <v>3587</v>
      </c>
      <c r="C900" t="s">
        <v>29</v>
      </c>
      <c r="D900" t="s">
        <v>3588</v>
      </c>
      <c r="E900" t="s">
        <v>31</v>
      </c>
      <c r="F900" t="s">
        <v>40</v>
      </c>
      <c r="G900" t="s">
        <v>3589</v>
      </c>
      <c r="H900" t="s">
        <v>25</v>
      </c>
      <c r="I900" t="s">
        <v>26</v>
      </c>
      <c r="J900" s="1">
        <v>44518</v>
      </c>
      <c r="K900" s="1">
        <v>44869</v>
      </c>
      <c r="L900" t="b">
        <f>COUNTIF(tbl_vendors[Vendor_ID],tbl_vendors[[#This Row],[Vendor_ID]])&gt;1</f>
        <v>0</v>
      </c>
      <c r="M900" t="b">
        <f>ISBLANK(tbl_vendors[[#This Row],[Vendor_ID]])</f>
        <v>0</v>
      </c>
      <c r="N900" t="b">
        <f>LEN(TRIM(tbl_vendors[[#This Row],[Vendor_Name]]))=0</f>
        <v>0</v>
      </c>
      <c r="O900" t="b">
        <f>LEN(TRIM(tbl_vendors[[#This Row],[Email]]))=0</f>
        <v>0</v>
      </c>
      <c r="P900" t="b">
        <f>OR(ISERROR(FIND("@",tbl_vendors[[#This Row],[Email]])),ISERROR(FIND(".",tbl_vendors[[#This Row],[Email]])))</f>
        <v>0</v>
      </c>
      <c r="Q900" t="b">
        <f>ISNA(MATCH(tbl_vendors[[#This Row],[Country]],tbl_country[country],0))</f>
        <v>0</v>
      </c>
      <c r="R900" t="b">
        <f>ISNA(MATCH(tbl_vendors[[#This Row],[Currency]],tbl_country[currency],0))</f>
        <v>0</v>
      </c>
      <c r="S900" t="b">
        <f>_xlfn.XLOOKUP(tbl_vendors[[#This Row],[Country]],tbl_country[country],tbl_country[currency],"NotFound")&lt;&gt;tbl_vendors[[#This Row],[Currency]]</f>
        <v>0</v>
      </c>
      <c r="T900" t="b">
        <f>ISNA(MATCH(tbl_vendors[[#This Row],[Payment_Terms]],tbl_payment_terms[Payment_Terms],0))</f>
        <v>0</v>
      </c>
      <c r="U900" t="b">
        <f>ISNA(MATCH(tbl_vendors[[#This Row],[Status]],tbl_status[valid_status]))</f>
        <v>0</v>
      </c>
      <c r="V900" t="b">
        <f ca="1">tbl_vendors[[#This Row],[Created_Date]]&gt;TODAY()</f>
        <v>0</v>
      </c>
      <c r="W900" t="b">
        <f>tbl_vendors[[#This Row],[Updated_Date]]&lt;tbl_vendors[[#This Row],[Created_Date]]</f>
        <v>0</v>
      </c>
      <c r="X900" t="b">
        <f>COUNTIF(tbl_vendors[Vendor_Name],tbl_vendors[[#This Row],[Vendor_Name]])&gt;1</f>
        <v>0</v>
      </c>
      <c r="Y900" s="14" cm="1">
        <f t="array" aca="1" ref="Y900" ca="1">IFERROR(SUM(L900:X900*1),4)</f>
        <v>0</v>
      </c>
      <c r="Z900" t="str">
        <f ca="1">IF(tbl_vendors[[#This Row],[error_count]]&gt;0,"FAIL","PASS")</f>
        <v>PASS</v>
      </c>
    </row>
    <row r="901" spans="1:26" x14ac:dyDescent="0.3">
      <c r="A901" t="s">
        <v>3590</v>
      </c>
      <c r="B901" t="s">
        <v>574</v>
      </c>
      <c r="C901" t="s">
        <v>79</v>
      </c>
      <c r="D901" t="s">
        <v>3591</v>
      </c>
      <c r="E901" t="s">
        <v>39</v>
      </c>
      <c r="F901" t="s">
        <v>32</v>
      </c>
      <c r="G901" t="s">
        <v>3592</v>
      </c>
      <c r="H901" t="s">
        <v>34</v>
      </c>
      <c r="I901" t="s">
        <v>26</v>
      </c>
      <c r="J901" s="1">
        <v>45450</v>
      </c>
      <c r="K901" s="1">
        <v>45636</v>
      </c>
      <c r="L901" t="b">
        <f>COUNTIF(tbl_vendors[Vendor_ID],tbl_vendors[[#This Row],[Vendor_ID]])&gt;1</f>
        <v>0</v>
      </c>
      <c r="M901" t="b">
        <f>ISBLANK(tbl_vendors[[#This Row],[Vendor_ID]])</f>
        <v>0</v>
      </c>
      <c r="N901" t="b">
        <f>LEN(TRIM(tbl_vendors[[#This Row],[Vendor_Name]]))=0</f>
        <v>0</v>
      </c>
      <c r="O901" t="b">
        <f>LEN(TRIM(tbl_vendors[[#This Row],[Email]]))=0</f>
        <v>0</v>
      </c>
      <c r="P901" t="b">
        <f>OR(ISERROR(FIND("@",tbl_vendors[[#This Row],[Email]])),ISERROR(FIND(".",tbl_vendors[[#This Row],[Email]])))</f>
        <v>0</v>
      </c>
      <c r="Q901" t="b">
        <f>ISNA(MATCH(tbl_vendors[[#This Row],[Country]],tbl_country[country],0))</f>
        <v>0</v>
      </c>
      <c r="R901" t="b">
        <f>ISNA(MATCH(tbl_vendors[[#This Row],[Currency]],tbl_country[currency],0))</f>
        <v>0</v>
      </c>
      <c r="S901" t="b">
        <f>_xlfn.XLOOKUP(tbl_vendors[[#This Row],[Country]],tbl_country[country],tbl_country[currency],"NotFound")&lt;&gt;tbl_vendors[[#This Row],[Currency]]</f>
        <v>0</v>
      </c>
      <c r="T901" t="b">
        <f>ISNA(MATCH(tbl_vendors[[#This Row],[Payment_Terms]],tbl_payment_terms[Payment_Terms],0))</f>
        <v>0</v>
      </c>
      <c r="U901" t="b">
        <f>ISNA(MATCH(tbl_vendors[[#This Row],[Status]],tbl_status[valid_status]))</f>
        <v>0</v>
      </c>
      <c r="V901" t="b">
        <f ca="1">tbl_vendors[[#This Row],[Created_Date]]&gt;TODAY()</f>
        <v>0</v>
      </c>
      <c r="W901" t="b">
        <f>tbl_vendors[[#This Row],[Updated_Date]]&lt;tbl_vendors[[#This Row],[Created_Date]]</f>
        <v>0</v>
      </c>
      <c r="X901" t="b">
        <f>COUNTIF(tbl_vendors[Vendor_Name],tbl_vendors[[#This Row],[Vendor_Name]])&gt;1</f>
        <v>1</v>
      </c>
      <c r="Y901" s="14" cm="1">
        <f t="array" aca="1" ref="Y901" ca="1">IFERROR(SUM(L901:X901*1),4)</f>
        <v>1</v>
      </c>
      <c r="Z901" t="str">
        <f ca="1">IF(tbl_vendors[[#This Row],[error_count]]&gt;0,"FAIL","PASS")</f>
        <v>FAIL</v>
      </c>
    </row>
    <row r="902" spans="1:26" x14ac:dyDescent="0.3">
      <c r="A902" t="s">
        <v>3593</v>
      </c>
      <c r="B902" t="s">
        <v>3594</v>
      </c>
      <c r="C902" t="s">
        <v>66</v>
      </c>
      <c r="D902" t="s">
        <v>3595</v>
      </c>
      <c r="E902" t="s">
        <v>67</v>
      </c>
      <c r="F902" t="s">
        <v>23</v>
      </c>
      <c r="G902" t="s">
        <v>3596</v>
      </c>
      <c r="H902" t="s">
        <v>42</v>
      </c>
      <c r="I902" t="s">
        <v>19</v>
      </c>
      <c r="J902" s="1">
        <v>45901</v>
      </c>
      <c r="K902" s="1">
        <v>46067</v>
      </c>
      <c r="L902" t="b">
        <f>COUNTIF(tbl_vendors[Vendor_ID],tbl_vendors[[#This Row],[Vendor_ID]])&gt;1</f>
        <v>0</v>
      </c>
      <c r="M902" t="b">
        <f>ISBLANK(tbl_vendors[[#This Row],[Vendor_ID]])</f>
        <v>0</v>
      </c>
      <c r="N902" t="b">
        <f>LEN(TRIM(tbl_vendors[[#This Row],[Vendor_Name]]))=0</f>
        <v>0</v>
      </c>
      <c r="O902" t="b">
        <f>LEN(TRIM(tbl_vendors[[#This Row],[Email]]))=0</f>
        <v>0</v>
      </c>
      <c r="P902" t="b">
        <f>OR(ISERROR(FIND("@",tbl_vendors[[#This Row],[Email]])),ISERROR(FIND(".",tbl_vendors[[#This Row],[Email]])))</f>
        <v>0</v>
      </c>
      <c r="Q902" t="b">
        <f>ISNA(MATCH(tbl_vendors[[#This Row],[Country]],tbl_country[country],0))</f>
        <v>0</v>
      </c>
      <c r="R902" t="b">
        <f>ISNA(MATCH(tbl_vendors[[#This Row],[Currency]],tbl_country[currency],0))</f>
        <v>0</v>
      </c>
      <c r="S902" t="b">
        <f>_xlfn.XLOOKUP(tbl_vendors[[#This Row],[Country]],tbl_country[country],tbl_country[currency],"NotFound")&lt;&gt;tbl_vendors[[#This Row],[Currency]]</f>
        <v>0</v>
      </c>
      <c r="T902" t="b">
        <f>ISNA(MATCH(tbl_vendors[[#This Row],[Payment_Terms]],tbl_payment_terms[Payment_Terms],0))</f>
        <v>0</v>
      </c>
      <c r="U902" t="b">
        <f>ISNA(MATCH(tbl_vendors[[#This Row],[Status]],tbl_status[valid_status]))</f>
        <v>0</v>
      </c>
      <c r="V902" t="b">
        <f ca="1">tbl_vendors[[#This Row],[Created_Date]]&gt;TODAY()</f>
        <v>0</v>
      </c>
      <c r="W902" t="b">
        <f>tbl_vendors[[#This Row],[Updated_Date]]&lt;tbl_vendors[[#This Row],[Created_Date]]</f>
        <v>0</v>
      </c>
      <c r="X902" t="b">
        <f>COUNTIF(tbl_vendors[Vendor_Name],tbl_vendors[[#This Row],[Vendor_Name]])&gt;1</f>
        <v>1</v>
      </c>
      <c r="Y902" s="14" cm="1">
        <f t="array" aca="1" ref="Y902" ca="1">IFERROR(SUM(L902:X902*1),4)</f>
        <v>1</v>
      </c>
      <c r="Z902" t="str">
        <f ca="1">IF(tbl_vendors[[#This Row],[error_count]]&gt;0,"FAIL","PASS")</f>
        <v>FAIL</v>
      </c>
    </row>
    <row r="903" spans="1:26" x14ac:dyDescent="0.3">
      <c r="A903" t="s">
        <v>3597</v>
      </c>
      <c r="B903" t="s">
        <v>3598</v>
      </c>
      <c r="C903" t="s">
        <v>29</v>
      </c>
      <c r="D903" t="s">
        <v>3599</v>
      </c>
      <c r="E903" t="s">
        <v>31</v>
      </c>
      <c r="F903" t="s">
        <v>75</v>
      </c>
      <c r="G903" t="s">
        <v>3600</v>
      </c>
      <c r="H903" t="s">
        <v>69</v>
      </c>
      <c r="I903" t="s">
        <v>19</v>
      </c>
      <c r="J903" s="1">
        <v>44627</v>
      </c>
      <c r="K903" s="1">
        <v>45873</v>
      </c>
      <c r="L903" t="b">
        <f>COUNTIF(tbl_vendors[Vendor_ID],tbl_vendors[[#This Row],[Vendor_ID]])&gt;1</f>
        <v>0</v>
      </c>
      <c r="M903" t="b">
        <f>ISBLANK(tbl_vendors[[#This Row],[Vendor_ID]])</f>
        <v>0</v>
      </c>
      <c r="N903" t="b">
        <f>LEN(TRIM(tbl_vendors[[#This Row],[Vendor_Name]]))=0</f>
        <v>0</v>
      </c>
      <c r="O903" t="b">
        <f>LEN(TRIM(tbl_vendors[[#This Row],[Email]]))=0</f>
        <v>0</v>
      </c>
      <c r="P903" t="b">
        <f>OR(ISERROR(FIND("@",tbl_vendors[[#This Row],[Email]])),ISERROR(FIND(".",tbl_vendors[[#This Row],[Email]])))</f>
        <v>0</v>
      </c>
      <c r="Q903" t="b">
        <f>ISNA(MATCH(tbl_vendors[[#This Row],[Country]],tbl_country[country],0))</f>
        <v>0</v>
      </c>
      <c r="R903" t="b">
        <f>ISNA(MATCH(tbl_vendors[[#This Row],[Currency]],tbl_country[currency],0))</f>
        <v>0</v>
      </c>
      <c r="S903" t="b">
        <f>_xlfn.XLOOKUP(tbl_vendors[[#This Row],[Country]],tbl_country[country],tbl_country[currency],"NotFound")&lt;&gt;tbl_vendors[[#This Row],[Currency]]</f>
        <v>0</v>
      </c>
      <c r="T903" t="b">
        <f>ISNA(MATCH(tbl_vendors[[#This Row],[Payment_Terms]],tbl_payment_terms[Payment_Terms],0))</f>
        <v>0</v>
      </c>
      <c r="U903" t="b">
        <f>ISNA(MATCH(tbl_vendors[[#This Row],[Status]],tbl_status[valid_status]))</f>
        <v>0</v>
      </c>
      <c r="V903" t="b">
        <f ca="1">tbl_vendors[[#This Row],[Created_Date]]&gt;TODAY()</f>
        <v>0</v>
      </c>
      <c r="W903" t="b">
        <f>tbl_vendors[[#This Row],[Updated_Date]]&lt;tbl_vendors[[#This Row],[Created_Date]]</f>
        <v>0</v>
      </c>
      <c r="X903" t="b">
        <f>COUNTIF(tbl_vendors[Vendor_Name],tbl_vendors[[#This Row],[Vendor_Name]])&gt;1</f>
        <v>0</v>
      </c>
      <c r="Y903" s="14" cm="1">
        <f t="array" aca="1" ref="Y903" ca="1">IFERROR(SUM(L903:X903*1),4)</f>
        <v>0</v>
      </c>
      <c r="Z903" t="str">
        <f ca="1">IF(tbl_vendors[[#This Row],[error_count]]&gt;0,"FAIL","PASS")</f>
        <v>PASS</v>
      </c>
    </row>
    <row r="904" spans="1:26" x14ac:dyDescent="0.3">
      <c r="A904" t="s">
        <v>3601</v>
      </c>
      <c r="B904" t="s">
        <v>3602</v>
      </c>
      <c r="C904" t="s">
        <v>56</v>
      </c>
      <c r="D904" t="s">
        <v>3603</v>
      </c>
      <c r="E904" t="s">
        <v>58</v>
      </c>
      <c r="F904" t="s">
        <v>32</v>
      </c>
      <c r="G904" t="s">
        <v>3604</v>
      </c>
      <c r="H904" t="s">
        <v>34</v>
      </c>
      <c r="I904" t="s">
        <v>26</v>
      </c>
      <c r="J904" s="1">
        <v>44530</v>
      </c>
      <c r="K904" s="1">
        <v>45033</v>
      </c>
      <c r="L904" t="b">
        <f>COUNTIF(tbl_vendors[Vendor_ID],tbl_vendors[[#This Row],[Vendor_ID]])&gt;1</f>
        <v>0</v>
      </c>
      <c r="M904" t="b">
        <f>ISBLANK(tbl_vendors[[#This Row],[Vendor_ID]])</f>
        <v>0</v>
      </c>
      <c r="N904" t="b">
        <f>LEN(TRIM(tbl_vendors[[#This Row],[Vendor_Name]]))=0</f>
        <v>0</v>
      </c>
      <c r="O904" t="b">
        <f>LEN(TRIM(tbl_vendors[[#This Row],[Email]]))=0</f>
        <v>0</v>
      </c>
      <c r="P904" t="b">
        <f>OR(ISERROR(FIND("@",tbl_vendors[[#This Row],[Email]])),ISERROR(FIND(".",tbl_vendors[[#This Row],[Email]])))</f>
        <v>0</v>
      </c>
      <c r="Q904" t="b">
        <f>ISNA(MATCH(tbl_vendors[[#This Row],[Country]],tbl_country[country],0))</f>
        <v>0</v>
      </c>
      <c r="R904" t="b">
        <f>ISNA(MATCH(tbl_vendors[[#This Row],[Currency]],tbl_country[currency],0))</f>
        <v>0</v>
      </c>
      <c r="S904" t="b">
        <f>_xlfn.XLOOKUP(tbl_vendors[[#This Row],[Country]],tbl_country[country],tbl_country[currency],"NotFound")&lt;&gt;tbl_vendors[[#This Row],[Currency]]</f>
        <v>0</v>
      </c>
      <c r="T904" t="b">
        <f>ISNA(MATCH(tbl_vendors[[#This Row],[Payment_Terms]],tbl_payment_terms[Payment_Terms],0))</f>
        <v>0</v>
      </c>
      <c r="U904" t="b">
        <f>ISNA(MATCH(tbl_vendors[[#This Row],[Status]],tbl_status[valid_status]))</f>
        <v>0</v>
      </c>
      <c r="V904" t="b">
        <f ca="1">tbl_vendors[[#This Row],[Created_Date]]&gt;TODAY()</f>
        <v>0</v>
      </c>
      <c r="W904" t="b">
        <f>tbl_vendors[[#This Row],[Updated_Date]]&lt;tbl_vendors[[#This Row],[Created_Date]]</f>
        <v>0</v>
      </c>
      <c r="X904" t="b">
        <f>COUNTIF(tbl_vendors[Vendor_Name],tbl_vendors[[#This Row],[Vendor_Name]])&gt;1</f>
        <v>1</v>
      </c>
      <c r="Y904" s="14" cm="1">
        <f t="array" aca="1" ref="Y904" ca="1">IFERROR(SUM(L904:X904*1),4)</f>
        <v>1</v>
      </c>
      <c r="Z904" t="str">
        <f ca="1">IF(tbl_vendors[[#This Row],[error_count]]&gt;0,"FAIL","PASS")</f>
        <v>FAIL</v>
      </c>
    </row>
    <row r="905" spans="1:26" x14ac:dyDescent="0.3">
      <c r="A905" t="s">
        <v>3605</v>
      </c>
      <c r="B905" t="s">
        <v>3606</v>
      </c>
      <c r="C905" t="s">
        <v>66</v>
      </c>
      <c r="D905" t="s">
        <v>3607</v>
      </c>
      <c r="E905" t="s">
        <v>67</v>
      </c>
      <c r="F905" t="s">
        <v>75</v>
      </c>
      <c r="G905" t="s">
        <v>3608</v>
      </c>
      <c r="H905" t="s">
        <v>25</v>
      </c>
      <c r="I905" t="s">
        <v>26</v>
      </c>
      <c r="J905" s="1">
        <v>45427</v>
      </c>
      <c r="K905" s="1">
        <v>46127</v>
      </c>
      <c r="L905" t="b">
        <f>COUNTIF(tbl_vendors[Vendor_ID],tbl_vendors[[#This Row],[Vendor_ID]])&gt;1</f>
        <v>0</v>
      </c>
      <c r="M905" t="b">
        <f>ISBLANK(tbl_vendors[[#This Row],[Vendor_ID]])</f>
        <v>0</v>
      </c>
      <c r="N905" t="b">
        <f>LEN(TRIM(tbl_vendors[[#This Row],[Vendor_Name]]))=0</f>
        <v>0</v>
      </c>
      <c r="O905" t="b">
        <f>LEN(TRIM(tbl_vendors[[#This Row],[Email]]))=0</f>
        <v>0</v>
      </c>
      <c r="P905" t="b">
        <f>OR(ISERROR(FIND("@",tbl_vendors[[#This Row],[Email]])),ISERROR(FIND(".",tbl_vendors[[#This Row],[Email]])))</f>
        <v>0</v>
      </c>
      <c r="Q905" t="b">
        <f>ISNA(MATCH(tbl_vendors[[#This Row],[Country]],tbl_country[country],0))</f>
        <v>0</v>
      </c>
      <c r="R905" t="b">
        <f>ISNA(MATCH(tbl_vendors[[#This Row],[Currency]],tbl_country[currency],0))</f>
        <v>0</v>
      </c>
      <c r="S905" t="b">
        <f>_xlfn.XLOOKUP(tbl_vendors[[#This Row],[Country]],tbl_country[country],tbl_country[currency],"NotFound")&lt;&gt;tbl_vendors[[#This Row],[Currency]]</f>
        <v>0</v>
      </c>
      <c r="T905" t="b">
        <f>ISNA(MATCH(tbl_vendors[[#This Row],[Payment_Terms]],tbl_payment_terms[Payment_Terms],0))</f>
        <v>0</v>
      </c>
      <c r="U905" t="b">
        <f>ISNA(MATCH(tbl_vendors[[#This Row],[Status]],tbl_status[valid_status]))</f>
        <v>0</v>
      </c>
      <c r="V905" t="b">
        <f ca="1">tbl_vendors[[#This Row],[Created_Date]]&gt;TODAY()</f>
        <v>0</v>
      </c>
      <c r="W905" t="b">
        <f>tbl_vendors[[#This Row],[Updated_Date]]&lt;tbl_vendors[[#This Row],[Created_Date]]</f>
        <v>0</v>
      </c>
      <c r="X905" t="b">
        <f>COUNTIF(tbl_vendors[Vendor_Name],tbl_vendors[[#This Row],[Vendor_Name]])&gt;1</f>
        <v>0</v>
      </c>
      <c r="Y905" s="14" cm="1">
        <f t="array" aca="1" ref="Y905" ca="1">IFERROR(SUM(L905:X905*1),4)</f>
        <v>0</v>
      </c>
      <c r="Z905" t="str">
        <f ca="1">IF(tbl_vendors[[#This Row],[error_count]]&gt;0,"FAIL","PASS")</f>
        <v>PASS</v>
      </c>
    </row>
    <row r="906" spans="1:26" x14ac:dyDescent="0.3">
      <c r="A906" t="s">
        <v>3609</v>
      </c>
      <c r="B906" t="s">
        <v>3042</v>
      </c>
      <c r="C906" t="s">
        <v>109</v>
      </c>
      <c r="D906" t="s">
        <v>3610</v>
      </c>
      <c r="E906" t="s">
        <v>39</v>
      </c>
      <c r="F906" t="s">
        <v>75</v>
      </c>
      <c r="G906" t="s">
        <v>3611</v>
      </c>
      <c r="H906" t="s">
        <v>69</v>
      </c>
      <c r="I906" t="s">
        <v>19</v>
      </c>
      <c r="J906" s="1">
        <v>45170</v>
      </c>
      <c r="K906" s="1">
        <v>46110</v>
      </c>
      <c r="L906" t="b">
        <f>COUNTIF(tbl_vendors[Vendor_ID],tbl_vendors[[#This Row],[Vendor_ID]])&gt;1</f>
        <v>0</v>
      </c>
      <c r="M906" t="b">
        <f>ISBLANK(tbl_vendors[[#This Row],[Vendor_ID]])</f>
        <v>0</v>
      </c>
      <c r="N906" t="b">
        <f>LEN(TRIM(tbl_vendors[[#This Row],[Vendor_Name]]))=0</f>
        <v>0</v>
      </c>
      <c r="O906" t="b">
        <f>LEN(TRIM(tbl_vendors[[#This Row],[Email]]))=0</f>
        <v>0</v>
      </c>
      <c r="P906" t="b">
        <f>OR(ISERROR(FIND("@",tbl_vendors[[#This Row],[Email]])),ISERROR(FIND(".",tbl_vendors[[#This Row],[Email]])))</f>
        <v>0</v>
      </c>
      <c r="Q906" t="b">
        <f>ISNA(MATCH(tbl_vendors[[#This Row],[Country]],tbl_country[country],0))</f>
        <v>0</v>
      </c>
      <c r="R906" t="b">
        <f>ISNA(MATCH(tbl_vendors[[#This Row],[Currency]],tbl_country[currency],0))</f>
        <v>0</v>
      </c>
      <c r="S906" t="b">
        <f>_xlfn.XLOOKUP(tbl_vendors[[#This Row],[Country]],tbl_country[country],tbl_country[currency],"NotFound")&lt;&gt;tbl_vendors[[#This Row],[Currency]]</f>
        <v>1</v>
      </c>
      <c r="T906" t="b">
        <f>ISNA(MATCH(tbl_vendors[[#This Row],[Payment_Terms]],tbl_payment_terms[Payment_Terms],0))</f>
        <v>0</v>
      </c>
      <c r="U906" t="b">
        <f>ISNA(MATCH(tbl_vendors[[#This Row],[Status]],tbl_status[valid_status]))</f>
        <v>0</v>
      </c>
      <c r="V906" t="b">
        <f ca="1">tbl_vendors[[#This Row],[Created_Date]]&gt;TODAY()</f>
        <v>0</v>
      </c>
      <c r="W906" t="b">
        <f>tbl_vendors[[#This Row],[Updated_Date]]&lt;tbl_vendors[[#This Row],[Created_Date]]</f>
        <v>0</v>
      </c>
      <c r="X906" t="b">
        <f>COUNTIF(tbl_vendors[Vendor_Name],tbl_vendors[[#This Row],[Vendor_Name]])&gt;1</f>
        <v>1</v>
      </c>
      <c r="Y906" s="14" cm="1">
        <f t="array" aca="1" ref="Y906" ca="1">IFERROR(SUM(L906:X906*1),4)</f>
        <v>2</v>
      </c>
      <c r="Z906" t="str">
        <f ca="1">IF(tbl_vendors[[#This Row],[error_count]]&gt;0,"FAIL","PASS")</f>
        <v>FAIL</v>
      </c>
    </row>
    <row r="907" spans="1:26" x14ac:dyDescent="0.3">
      <c r="A907" t="s">
        <v>3612</v>
      </c>
      <c r="B907" t="s">
        <v>3613</v>
      </c>
      <c r="C907" t="s">
        <v>13</v>
      </c>
      <c r="D907" t="s">
        <v>3614</v>
      </c>
      <c r="E907" t="s">
        <v>15</v>
      </c>
      <c r="F907" t="s">
        <v>32</v>
      </c>
      <c r="G907" t="s">
        <v>3615</v>
      </c>
      <c r="H907" t="s">
        <v>42</v>
      </c>
      <c r="I907" t="s">
        <v>53</v>
      </c>
      <c r="J907" s="1">
        <v>44936</v>
      </c>
      <c r="K907" s="1">
        <v>45027</v>
      </c>
      <c r="L907" t="b">
        <f>COUNTIF(tbl_vendors[Vendor_ID],tbl_vendors[[#This Row],[Vendor_ID]])&gt;1</f>
        <v>0</v>
      </c>
      <c r="M907" t="b">
        <f>ISBLANK(tbl_vendors[[#This Row],[Vendor_ID]])</f>
        <v>0</v>
      </c>
      <c r="N907" t="b">
        <f>LEN(TRIM(tbl_vendors[[#This Row],[Vendor_Name]]))=0</f>
        <v>0</v>
      </c>
      <c r="O907" t="b">
        <f>LEN(TRIM(tbl_vendors[[#This Row],[Email]]))=0</f>
        <v>0</v>
      </c>
      <c r="P907" t="b">
        <f>OR(ISERROR(FIND("@",tbl_vendors[[#This Row],[Email]])),ISERROR(FIND(".",tbl_vendors[[#This Row],[Email]])))</f>
        <v>0</v>
      </c>
      <c r="Q907" t="b">
        <f>ISNA(MATCH(tbl_vendors[[#This Row],[Country]],tbl_country[country],0))</f>
        <v>0</v>
      </c>
      <c r="R907" t="b">
        <f>ISNA(MATCH(tbl_vendors[[#This Row],[Currency]],tbl_country[currency],0))</f>
        <v>1</v>
      </c>
      <c r="S907" t="b">
        <f>_xlfn.XLOOKUP(tbl_vendors[[#This Row],[Country]],tbl_country[country],tbl_country[currency],"NotFound")&lt;&gt;tbl_vendors[[#This Row],[Currency]]</f>
        <v>1</v>
      </c>
      <c r="T907" t="b">
        <f>ISNA(MATCH(tbl_vendors[[#This Row],[Payment_Terms]],tbl_payment_terms[Payment_Terms],0))</f>
        <v>0</v>
      </c>
      <c r="U907" t="b">
        <f>ISNA(MATCH(tbl_vendors[[#This Row],[Status]],tbl_status[valid_status]))</f>
        <v>1</v>
      </c>
      <c r="V907" t="b">
        <f ca="1">tbl_vendors[[#This Row],[Created_Date]]&gt;TODAY()</f>
        <v>0</v>
      </c>
      <c r="W907" t="b">
        <f>tbl_vendors[[#This Row],[Updated_Date]]&lt;tbl_vendors[[#This Row],[Created_Date]]</f>
        <v>0</v>
      </c>
      <c r="X907" t="b">
        <f>COUNTIF(tbl_vendors[Vendor_Name],tbl_vendors[[#This Row],[Vendor_Name]])&gt;1</f>
        <v>0</v>
      </c>
      <c r="Y907" s="14" cm="1">
        <f t="array" aca="1" ref="Y907" ca="1">IFERROR(SUM(L907:X907*1),4)</f>
        <v>3</v>
      </c>
      <c r="Z907" t="str">
        <f ca="1">IF(tbl_vendors[[#This Row],[error_count]]&gt;0,"FAIL","PASS")</f>
        <v>FAIL</v>
      </c>
    </row>
    <row r="908" spans="1:26" x14ac:dyDescent="0.3">
      <c r="A908" t="s">
        <v>3616</v>
      </c>
      <c r="B908" t="s">
        <v>3617</v>
      </c>
      <c r="C908" t="s">
        <v>13</v>
      </c>
      <c r="D908" t="s">
        <v>3618</v>
      </c>
      <c r="E908" t="s">
        <v>15</v>
      </c>
      <c r="F908" t="s">
        <v>23</v>
      </c>
      <c r="G908" t="s">
        <v>3619</v>
      </c>
      <c r="H908" t="s">
        <v>47</v>
      </c>
      <c r="I908" t="s">
        <v>26</v>
      </c>
      <c r="J908" s="1">
        <v>45767</v>
      </c>
      <c r="K908" s="1">
        <v>46184</v>
      </c>
      <c r="L908" t="b">
        <f>COUNTIF(tbl_vendors[Vendor_ID],tbl_vendors[[#This Row],[Vendor_ID]])&gt;1</f>
        <v>0</v>
      </c>
      <c r="M908" t="b">
        <f>ISBLANK(tbl_vendors[[#This Row],[Vendor_ID]])</f>
        <v>0</v>
      </c>
      <c r="N908" t="b">
        <f>LEN(TRIM(tbl_vendors[[#This Row],[Vendor_Name]]))=0</f>
        <v>0</v>
      </c>
      <c r="O908" t="b">
        <f>LEN(TRIM(tbl_vendors[[#This Row],[Email]]))=0</f>
        <v>0</v>
      </c>
      <c r="P908" t="b">
        <f>OR(ISERROR(FIND("@",tbl_vendors[[#This Row],[Email]])),ISERROR(FIND(".",tbl_vendors[[#This Row],[Email]])))</f>
        <v>0</v>
      </c>
      <c r="Q908" t="b">
        <f>ISNA(MATCH(tbl_vendors[[#This Row],[Country]],tbl_country[country],0))</f>
        <v>0</v>
      </c>
      <c r="R908" t="b">
        <f>ISNA(MATCH(tbl_vendors[[#This Row],[Currency]],tbl_country[currency],0))</f>
        <v>1</v>
      </c>
      <c r="S908" t="b">
        <f>_xlfn.XLOOKUP(tbl_vendors[[#This Row],[Country]],tbl_country[country],tbl_country[currency],"NotFound")&lt;&gt;tbl_vendors[[#This Row],[Currency]]</f>
        <v>1</v>
      </c>
      <c r="T908" t="b">
        <f>ISNA(MATCH(tbl_vendors[[#This Row],[Payment_Terms]],tbl_payment_terms[Payment_Terms],0))</f>
        <v>0</v>
      </c>
      <c r="U908" t="b">
        <f>ISNA(MATCH(tbl_vendors[[#This Row],[Status]],tbl_status[valid_status]))</f>
        <v>0</v>
      </c>
      <c r="V908" t="b">
        <f ca="1">tbl_vendors[[#This Row],[Created_Date]]&gt;TODAY()</f>
        <v>0</v>
      </c>
      <c r="W908" t="b">
        <f>tbl_vendors[[#This Row],[Updated_Date]]&lt;tbl_vendors[[#This Row],[Created_Date]]</f>
        <v>0</v>
      </c>
      <c r="X908" t="b">
        <f>COUNTIF(tbl_vendors[Vendor_Name],tbl_vendors[[#This Row],[Vendor_Name]])&gt;1</f>
        <v>0</v>
      </c>
      <c r="Y908" s="14" cm="1">
        <f t="array" aca="1" ref="Y908" ca="1">IFERROR(SUM(L908:X908*1),4)</f>
        <v>2</v>
      </c>
      <c r="Z908" t="str">
        <f ca="1">IF(tbl_vendors[[#This Row],[error_count]]&gt;0,"FAIL","PASS")</f>
        <v>FAIL</v>
      </c>
    </row>
    <row r="909" spans="1:26" x14ac:dyDescent="0.3">
      <c r="A909" t="s">
        <v>3620</v>
      </c>
      <c r="B909" t="s">
        <v>3621</v>
      </c>
      <c r="C909" t="s">
        <v>37</v>
      </c>
      <c r="D909" t="s">
        <v>3622</v>
      </c>
      <c r="E909" t="s">
        <v>39</v>
      </c>
      <c r="F909" t="s">
        <v>75</v>
      </c>
      <c r="G909" t="s">
        <v>3623</v>
      </c>
      <c r="H909" t="s">
        <v>18</v>
      </c>
      <c r="I909" t="s">
        <v>19</v>
      </c>
      <c r="J909" s="1">
        <v>45607</v>
      </c>
      <c r="K909" s="1">
        <v>45813</v>
      </c>
      <c r="L909" t="b">
        <f>COUNTIF(tbl_vendors[Vendor_ID],tbl_vendors[[#This Row],[Vendor_ID]])&gt;1</f>
        <v>0</v>
      </c>
      <c r="M909" t="b">
        <f>ISBLANK(tbl_vendors[[#This Row],[Vendor_ID]])</f>
        <v>0</v>
      </c>
      <c r="N909" t="b">
        <f>LEN(TRIM(tbl_vendors[[#This Row],[Vendor_Name]]))=0</f>
        <v>0</v>
      </c>
      <c r="O909" t="b">
        <f>LEN(TRIM(tbl_vendors[[#This Row],[Email]]))=0</f>
        <v>0</v>
      </c>
      <c r="P909" t="b">
        <f>OR(ISERROR(FIND("@",tbl_vendors[[#This Row],[Email]])),ISERROR(FIND(".",tbl_vendors[[#This Row],[Email]])))</f>
        <v>0</v>
      </c>
      <c r="Q909" t="b">
        <f>ISNA(MATCH(tbl_vendors[[#This Row],[Country]],tbl_country[country],0))</f>
        <v>0</v>
      </c>
      <c r="R909" t="b">
        <f>ISNA(MATCH(tbl_vendors[[#This Row],[Currency]],tbl_country[currency],0))</f>
        <v>0</v>
      </c>
      <c r="S909" t="b">
        <f>_xlfn.XLOOKUP(tbl_vendors[[#This Row],[Country]],tbl_country[country],tbl_country[currency],"NotFound")&lt;&gt;tbl_vendors[[#This Row],[Currency]]</f>
        <v>0</v>
      </c>
      <c r="T909" t="b">
        <f>ISNA(MATCH(tbl_vendors[[#This Row],[Payment_Terms]],tbl_payment_terms[Payment_Terms],0))</f>
        <v>0</v>
      </c>
      <c r="U909" t="b">
        <f>ISNA(MATCH(tbl_vendors[[#This Row],[Status]],tbl_status[valid_status]))</f>
        <v>0</v>
      </c>
      <c r="V909" t="b">
        <f ca="1">tbl_vendors[[#This Row],[Created_Date]]&gt;TODAY()</f>
        <v>0</v>
      </c>
      <c r="W909" t="b">
        <f>tbl_vendors[[#This Row],[Updated_Date]]&lt;tbl_vendors[[#This Row],[Created_Date]]</f>
        <v>0</v>
      </c>
      <c r="X909" t="b">
        <f>COUNTIF(tbl_vendors[Vendor_Name],tbl_vendors[[#This Row],[Vendor_Name]])&gt;1</f>
        <v>0</v>
      </c>
      <c r="Y909" s="14" cm="1">
        <f t="array" aca="1" ref="Y909" ca="1">IFERROR(SUM(L909:X909*1),4)</f>
        <v>0</v>
      </c>
      <c r="Z909" t="str">
        <f ca="1">IF(tbl_vendors[[#This Row],[error_count]]&gt;0,"FAIL","PASS")</f>
        <v>PASS</v>
      </c>
    </row>
    <row r="910" spans="1:26" x14ac:dyDescent="0.3">
      <c r="A910" t="s">
        <v>3624</v>
      </c>
      <c r="B910" t="s">
        <v>3625</v>
      </c>
      <c r="C910" t="s">
        <v>153</v>
      </c>
      <c r="D910" t="s">
        <v>3626</v>
      </c>
      <c r="E910" t="s">
        <v>155</v>
      </c>
      <c r="F910" t="s">
        <v>23</v>
      </c>
      <c r="G910" t="s">
        <v>3627</v>
      </c>
      <c r="H910" t="s">
        <v>69</v>
      </c>
      <c r="I910" t="s">
        <v>53</v>
      </c>
      <c r="J910" s="1">
        <v>45891</v>
      </c>
      <c r="K910" s="1">
        <v>45939</v>
      </c>
      <c r="L910" t="b">
        <f>COUNTIF(tbl_vendors[Vendor_ID],tbl_vendors[[#This Row],[Vendor_ID]])&gt;1</f>
        <v>0</v>
      </c>
      <c r="M910" t="b">
        <f>ISBLANK(tbl_vendors[[#This Row],[Vendor_ID]])</f>
        <v>0</v>
      </c>
      <c r="N910" t="b">
        <f>LEN(TRIM(tbl_vendors[[#This Row],[Vendor_Name]]))=0</f>
        <v>0</v>
      </c>
      <c r="O910" t="b">
        <f>LEN(TRIM(tbl_vendors[[#This Row],[Email]]))=0</f>
        <v>0</v>
      </c>
      <c r="P910" t="b">
        <f>OR(ISERROR(FIND("@",tbl_vendors[[#This Row],[Email]])),ISERROR(FIND(".",tbl_vendors[[#This Row],[Email]])))</f>
        <v>0</v>
      </c>
      <c r="Q910" t="b">
        <f>ISNA(MATCH(tbl_vendors[[#This Row],[Country]],tbl_country[country],0))</f>
        <v>0</v>
      </c>
      <c r="R910" t="b">
        <f>ISNA(MATCH(tbl_vendors[[#This Row],[Currency]],tbl_country[currency],0))</f>
        <v>0</v>
      </c>
      <c r="S910" t="b">
        <f>_xlfn.XLOOKUP(tbl_vendors[[#This Row],[Country]],tbl_country[country],tbl_country[currency],"NotFound")&lt;&gt;tbl_vendors[[#This Row],[Currency]]</f>
        <v>0</v>
      </c>
      <c r="T910" t="b">
        <f>ISNA(MATCH(tbl_vendors[[#This Row],[Payment_Terms]],tbl_payment_terms[Payment_Terms],0))</f>
        <v>0</v>
      </c>
      <c r="U910" t="b">
        <f>ISNA(MATCH(tbl_vendors[[#This Row],[Status]],tbl_status[valid_status]))</f>
        <v>1</v>
      </c>
      <c r="V910" t="b">
        <f ca="1">tbl_vendors[[#This Row],[Created_Date]]&gt;TODAY()</f>
        <v>0</v>
      </c>
      <c r="W910" t="b">
        <f>tbl_vendors[[#This Row],[Updated_Date]]&lt;tbl_vendors[[#This Row],[Created_Date]]</f>
        <v>0</v>
      </c>
      <c r="X910" t="b">
        <f>COUNTIF(tbl_vendors[Vendor_Name],tbl_vendors[[#This Row],[Vendor_Name]])&gt;1</f>
        <v>0</v>
      </c>
      <c r="Y910" s="14" cm="1">
        <f t="array" aca="1" ref="Y910" ca="1">IFERROR(SUM(L910:X910*1),4)</f>
        <v>1</v>
      </c>
      <c r="Z910" t="str">
        <f ca="1">IF(tbl_vendors[[#This Row],[error_count]]&gt;0,"FAIL","PASS")</f>
        <v>FAIL</v>
      </c>
    </row>
    <row r="911" spans="1:26" x14ac:dyDescent="0.3">
      <c r="A911" t="s">
        <v>3628</v>
      </c>
      <c r="B911" t="s">
        <v>3629</v>
      </c>
      <c r="C911" t="s">
        <v>72</v>
      </c>
      <c r="D911" t="s">
        <v>3630</v>
      </c>
      <c r="E911" t="s">
        <v>74</v>
      </c>
      <c r="F911" t="s">
        <v>23</v>
      </c>
      <c r="G911" t="s">
        <v>3631</v>
      </c>
      <c r="H911" t="s">
        <v>18</v>
      </c>
      <c r="I911" t="s">
        <v>26</v>
      </c>
      <c r="J911" s="1">
        <v>45466</v>
      </c>
      <c r="K911" s="1">
        <v>45851</v>
      </c>
      <c r="L911" t="b">
        <f>COUNTIF(tbl_vendors[Vendor_ID],tbl_vendors[[#This Row],[Vendor_ID]])&gt;1</f>
        <v>0</v>
      </c>
      <c r="M911" t="b">
        <f>ISBLANK(tbl_vendors[[#This Row],[Vendor_ID]])</f>
        <v>0</v>
      </c>
      <c r="N911" t="b">
        <f>LEN(TRIM(tbl_vendors[[#This Row],[Vendor_Name]]))=0</f>
        <v>0</v>
      </c>
      <c r="O911" t="b">
        <f>LEN(TRIM(tbl_vendors[[#This Row],[Email]]))=0</f>
        <v>0</v>
      </c>
      <c r="P911" t="b">
        <f>OR(ISERROR(FIND("@",tbl_vendors[[#This Row],[Email]])),ISERROR(FIND(".",tbl_vendors[[#This Row],[Email]])))</f>
        <v>0</v>
      </c>
      <c r="Q911" t="b">
        <f>ISNA(MATCH(tbl_vendors[[#This Row],[Country]],tbl_country[country],0))</f>
        <v>0</v>
      </c>
      <c r="R911" t="b">
        <f>ISNA(MATCH(tbl_vendors[[#This Row],[Currency]],tbl_country[currency],0))</f>
        <v>1</v>
      </c>
      <c r="S911" t="b">
        <f>_xlfn.XLOOKUP(tbl_vendors[[#This Row],[Country]],tbl_country[country],tbl_country[currency],"NotFound")&lt;&gt;tbl_vendors[[#This Row],[Currency]]</f>
        <v>1</v>
      </c>
      <c r="T911" t="b">
        <f>ISNA(MATCH(tbl_vendors[[#This Row],[Payment_Terms]],tbl_payment_terms[Payment_Terms],0))</f>
        <v>0</v>
      </c>
      <c r="U911" t="b">
        <f>ISNA(MATCH(tbl_vendors[[#This Row],[Status]],tbl_status[valid_status]))</f>
        <v>0</v>
      </c>
      <c r="V911" t="b">
        <f ca="1">tbl_vendors[[#This Row],[Created_Date]]&gt;TODAY()</f>
        <v>0</v>
      </c>
      <c r="W911" t="b">
        <f>tbl_vendors[[#This Row],[Updated_Date]]&lt;tbl_vendors[[#This Row],[Created_Date]]</f>
        <v>0</v>
      </c>
      <c r="X911" t="b">
        <f>COUNTIF(tbl_vendors[Vendor_Name],tbl_vendors[[#This Row],[Vendor_Name]])&gt;1</f>
        <v>0</v>
      </c>
      <c r="Y911" s="14" cm="1">
        <f t="array" aca="1" ref="Y911" ca="1">IFERROR(SUM(L911:X911*1),4)</f>
        <v>2</v>
      </c>
      <c r="Z911" t="str">
        <f ca="1">IF(tbl_vendors[[#This Row],[error_count]]&gt;0,"FAIL","PASS")</f>
        <v>FAIL</v>
      </c>
    </row>
    <row r="912" spans="1:26" x14ac:dyDescent="0.3">
      <c r="A912" t="s">
        <v>3632</v>
      </c>
      <c r="B912" t="s">
        <v>3633</v>
      </c>
      <c r="C912" t="s">
        <v>109</v>
      </c>
      <c r="D912" t="s">
        <v>3634</v>
      </c>
      <c r="E912" t="s">
        <v>39</v>
      </c>
      <c r="F912" t="s">
        <v>16</v>
      </c>
      <c r="G912" t="s">
        <v>3635</v>
      </c>
      <c r="H912" t="s">
        <v>42</v>
      </c>
      <c r="I912" t="s">
        <v>19</v>
      </c>
      <c r="J912" s="1">
        <v>44654</v>
      </c>
      <c r="K912" s="1">
        <v>44855</v>
      </c>
      <c r="L912" t="b">
        <f>COUNTIF(tbl_vendors[Vendor_ID],tbl_vendors[[#This Row],[Vendor_ID]])&gt;1</f>
        <v>0</v>
      </c>
      <c r="M912" t="b">
        <f>ISBLANK(tbl_vendors[[#This Row],[Vendor_ID]])</f>
        <v>0</v>
      </c>
      <c r="N912" t="b">
        <f>LEN(TRIM(tbl_vendors[[#This Row],[Vendor_Name]]))=0</f>
        <v>0</v>
      </c>
      <c r="O912" t="b">
        <f>LEN(TRIM(tbl_vendors[[#This Row],[Email]]))=0</f>
        <v>0</v>
      </c>
      <c r="P912" t="b">
        <f>OR(ISERROR(FIND("@",tbl_vendors[[#This Row],[Email]])),ISERROR(FIND(".",tbl_vendors[[#This Row],[Email]])))</f>
        <v>0</v>
      </c>
      <c r="Q912" t="b">
        <f>ISNA(MATCH(tbl_vendors[[#This Row],[Country]],tbl_country[country],0))</f>
        <v>0</v>
      </c>
      <c r="R912" t="b">
        <f>ISNA(MATCH(tbl_vendors[[#This Row],[Currency]],tbl_country[currency],0))</f>
        <v>0</v>
      </c>
      <c r="S912" t="b">
        <f>_xlfn.XLOOKUP(tbl_vendors[[#This Row],[Country]],tbl_country[country],tbl_country[currency],"NotFound")&lt;&gt;tbl_vendors[[#This Row],[Currency]]</f>
        <v>1</v>
      </c>
      <c r="T912" t="b">
        <f>ISNA(MATCH(tbl_vendors[[#This Row],[Payment_Terms]],tbl_payment_terms[Payment_Terms],0))</f>
        <v>0</v>
      </c>
      <c r="U912" t="b">
        <f>ISNA(MATCH(tbl_vendors[[#This Row],[Status]],tbl_status[valid_status]))</f>
        <v>0</v>
      </c>
      <c r="V912" t="b">
        <f ca="1">tbl_vendors[[#This Row],[Created_Date]]&gt;TODAY()</f>
        <v>0</v>
      </c>
      <c r="W912" t="b">
        <f>tbl_vendors[[#This Row],[Updated_Date]]&lt;tbl_vendors[[#This Row],[Created_Date]]</f>
        <v>0</v>
      </c>
      <c r="X912" t="b">
        <f>COUNTIF(tbl_vendors[Vendor_Name],tbl_vendors[[#This Row],[Vendor_Name]])&gt;1</f>
        <v>0</v>
      </c>
      <c r="Y912" s="14" cm="1">
        <f t="array" aca="1" ref="Y912" ca="1">IFERROR(SUM(L912:X912*1),4)</f>
        <v>1</v>
      </c>
      <c r="Z912" t="str">
        <f ca="1">IF(tbl_vendors[[#This Row],[error_count]]&gt;0,"FAIL","PASS")</f>
        <v>FAIL</v>
      </c>
    </row>
    <row r="913" spans="1:26" x14ac:dyDescent="0.3">
      <c r="A913" t="s">
        <v>3636</v>
      </c>
      <c r="B913" t="s">
        <v>3637</v>
      </c>
      <c r="C913" t="s">
        <v>13</v>
      </c>
      <c r="D913" t="s">
        <v>3638</v>
      </c>
      <c r="E913" t="s">
        <v>643</v>
      </c>
      <c r="F913" t="s">
        <v>23</v>
      </c>
      <c r="G913" t="s">
        <v>3639</v>
      </c>
      <c r="H913" t="s">
        <v>42</v>
      </c>
      <c r="I913" t="s">
        <v>19</v>
      </c>
      <c r="J913" s="1">
        <v>46073</v>
      </c>
      <c r="K913" s="1">
        <v>46174</v>
      </c>
      <c r="L913" t="b">
        <f>COUNTIF(tbl_vendors[Vendor_ID],tbl_vendors[[#This Row],[Vendor_ID]])&gt;1</f>
        <v>0</v>
      </c>
      <c r="M913" t="b">
        <f>ISBLANK(tbl_vendors[[#This Row],[Vendor_ID]])</f>
        <v>0</v>
      </c>
      <c r="N913" t="b">
        <f>LEN(TRIM(tbl_vendors[[#This Row],[Vendor_Name]]))=0</f>
        <v>0</v>
      </c>
      <c r="O913" t="b">
        <f>LEN(TRIM(tbl_vendors[[#This Row],[Email]]))=0</f>
        <v>0</v>
      </c>
      <c r="P913" t="b">
        <f>OR(ISERROR(FIND("@",tbl_vendors[[#This Row],[Email]])),ISERROR(FIND(".",tbl_vendors[[#This Row],[Email]])))</f>
        <v>0</v>
      </c>
      <c r="Q913" t="b">
        <f>ISNA(MATCH(tbl_vendors[[#This Row],[Country]],tbl_country[country],0))</f>
        <v>0</v>
      </c>
      <c r="R913" t="b">
        <f>ISNA(MATCH(tbl_vendors[[#This Row],[Currency]],tbl_country[currency],0))</f>
        <v>1</v>
      </c>
      <c r="S913" t="b">
        <f>_xlfn.XLOOKUP(tbl_vendors[[#This Row],[Country]],tbl_country[country],tbl_country[currency],"NotFound")&lt;&gt;tbl_vendors[[#This Row],[Currency]]</f>
        <v>1</v>
      </c>
      <c r="T913" t="b">
        <f>ISNA(MATCH(tbl_vendors[[#This Row],[Payment_Terms]],tbl_payment_terms[Payment_Terms],0))</f>
        <v>0</v>
      </c>
      <c r="U913" t="b">
        <f>ISNA(MATCH(tbl_vendors[[#This Row],[Status]],tbl_status[valid_status]))</f>
        <v>0</v>
      </c>
      <c r="V913" t="b">
        <f ca="1">tbl_vendors[[#This Row],[Created_Date]]&gt;TODAY()</f>
        <v>0</v>
      </c>
      <c r="W913" t="b">
        <f>tbl_vendors[[#This Row],[Updated_Date]]&lt;tbl_vendors[[#This Row],[Created_Date]]</f>
        <v>0</v>
      </c>
      <c r="X913" t="b">
        <f>COUNTIF(tbl_vendors[Vendor_Name],tbl_vendors[[#This Row],[Vendor_Name]])&gt;1</f>
        <v>0</v>
      </c>
      <c r="Y913" s="14" cm="1">
        <f t="array" aca="1" ref="Y913" ca="1">IFERROR(SUM(L913:X913*1),4)</f>
        <v>2</v>
      </c>
      <c r="Z913" t="str">
        <f ca="1">IF(tbl_vendors[[#This Row],[error_count]]&gt;0,"FAIL","PASS")</f>
        <v>FAIL</v>
      </c>
    </row>
    <row r="914" spans="1:26" x14ac:dyDescent="0.3">
      <c r="A914" t="s">
        <v>3640</v>
      </c>
      <c r="B914" t="s">
        <v>3641</v>
      </c>
      <c r="C914" t="s">
        <v>109</v>
      </c>
      <c r="D914" t="s">
        <v>3642</v>
      </c>
      <c r="E914" t="s">
        <v>39</v>
      </c>
      <c r="F914" t="s">
        <v>40</v>
      </c>
      <c r="G914" t="s">
        <v>3643</v>
      </c>
      <c r="H914" t="s">
        <v>52</v>
      </c>
      <c r="I914" t="s">
        <v>19</v>
      </c>
      <c r="J914" s="1">
        <v>45323</v>
      </c>
      <c r="K914" s="1">
        <v>45796</v>
      </c>
      <c r="L914" t="b">
        <f>COUNTIF(tbl_vendors[Vendor_ID],tbl_vendors[[#This Row],[Vendor_ID]])&gt;1</f>
        <v>0</v>
      </c>
      <c r="M914" t="b">
        <f>ISBLANK(tbl_vendors[[#This Row],[Vendor_ID]])</f>
        <v>0</v>
      </c>
      <c r="N914" t="b">
        <f>LEN(TRIM(tbl_vendors[[#This Row],[Vendor_Name]]))=0</f>
        <v>0</v>
      </c>
      <c r="O914" t="b">
        <f>LEN(TRIM(tbl_vendors[[#This Row],[Email]]))=0</f>
        <v>0</v>
      </c>
      <c r="P914" t="b">
        <f>OR(ISERROR(FIND("@",tbl_vendors[[#This Row],[Email]])),ISERROR(FIND(".",tbl_vendors[[#This Row],[Email]])))</f>
        <v>0</v>
      </c>
      <c r="Q914" t="b">
        <f>ISNA(MATCH(tbl_vendors[[#This Row],[Country]],tbl_country[country],0))</f>
        <v>0</v>
      </c>
      <c r="R914" t="b">
        <f>ISNA(MATCH(tbl_vendors[[#This Row],[Currency]],tbl_country[currency],0))</f>
        <v>0</v>
      </c>
      <c r="S914" t="b">
        <f>_xlfn.XLOOKUP(tbl_vendors[[#This Row],[Country]],tbl_country[country],tbl_country[currency],"NotFound")&lt;&gt;tbl_vendors[[#This Row],[Currency]]</f>
        <v>1</v>
      </c>
      <c r="T914" t="b">
        <f>ISNA(MATCH(tbl_vendors[[#This Row],[Payment_Terms]],tbl_payment_terms[Payment_Terms],0))</f>
        <v>0</v>
      </c>
      <c r="U914" t="b">
        <f>ISNA(MATCH(tbl_vendors[[#This Row],[Status]],tbl_status[valid_status]))</f>
        <v>0</v>
      </c>
      <c r="V914" t="b">
        <f ca="1">tbl_vendors[[#This Row],[Created_Date]]&gt;TODAY()</f>
        <v>0</v>
      </c>
      <c r="W914" t="b">
        <f>tbl_vendors[[#This Row],[Updated_Date]]&lt;tbl_vendors[[#This Row],[Created_Date]]</f>
        <v>0</v>
      </c>
      <c r="X914" t="b">
        <f>COUNTIF(tbl_vendors[Vendor_Name],tbl_vendors[[#This Row],[Vendor_Name]])&gt;1</f>
        <v>0</v>
      </c>
      <c r="Y914" s="14" cm="1">
        <f t="array" aca="1" ref="Y914" ca="1">IFERROR(SUM(L914:X914*1),4)</f>
        <v>1</v>
      </c>
      <c r="Z914" t="str">
        <f ca="1">IF(tbl_vendors[[#This Row],[error_count]]&gt;0,"FAIL","PASS")</f>
        <v>FAIL</v>
      </c>
    </row>
    <row r="915" spans="1:26" x14ac:dyDescent="0.3">
      <c r="A915" t="s">
        <v>3644</v>
      </c>
      <c r="B915" t="s">
        <v>3645</v>
      </c>
      <c r="C915" t="s">
        <v>37</v>
      </c>
      <c r="D915" t="s">
        <v>3646</v>
      </c>
      <c r="E915" t="s">
        <v>39</v>
      </c>
      <c r="F915" t="s">
        <v>32</v>
      </c>
      <c r="G915" t="s">
        <v>3647</v>
      </c>
      <c r="H915" t="s">
        <v>52</v>
      </c>
      <c r="I915" t="s">
        <v>53</v>
      </c>
      <c r="J915" s="1">
        <v>46043</v>
      </c>
      <c r="K915" s="1">
        <v>46149</v>
      </c>
      <c r="L915" t="b">
        <f>COUNTIF(tbl_vendors[Vendor_ID],tbl_vendors[[#This Row],[Vendor_ID]])&gt;1</f>
        <v>0</v>
      </c>
      <c r="M915" t="b">
        <f>ISBLANK(tbl_vendors[[#This Row],[Vendor_ID]])</f>
        <v>0</v>
      </c>
      <c r="N915" t="b">
        <f>LEN(TRIM(tbl_vendors[[#This Row],[Vendor_Name]]))=0</f>
        <v>0</v>
      </c>
      <c r="O915" t="b">
        <f>LEN(TRIM(tbl_vendors[[#This Row],[Email]]))=0</f>
        <v>0</v>
      </c>
      <c r="P915" t="b">
        <f>OR(ISERROR(FIND("@",tbl_vendors[[#This Row],[Email]])),ISERROR(FIND(".",tbl_vendors[[#This Row],[Email]])))</f>
        <v>0</v>
      </c>
      <c r="Q915" t="b">
        <f>ISNA(MATCH(tbl_vendors[[#This Row],[Country]],tbl_country[country],0))</f>
        <v>0</v>
      </c>
      <c r="R915" t="b">
        <f>ISNA(MATCH(tbl_vendors[[#This Row],[Currency]],tbl_country[currency],0))</f>
        <v>0</v>
      </c>
      <c r="S915" t="b">
        <f>_xlfn.XLOOKUP(tbl_vendors[[#This Row],[Country]],tbl_country[country],tbl_country[currency],"NotFound")&lt;&gt;tbl_vendors[[#This Row],[Currency]]</f>
        <v>0</v>
      </c>
      <c r="T915" t="b">
        <f>ISNA(MATCH(tbl_vendors[[#This Row],[Payment_Terms]],tbl_payment_terms[Payment_Terms],0))</f>
        <v>0</v>
      </c>
      <c r="U915" t="b">
        <f>ISNA(MATCH(tbl_vendors[[#This Row],[Status]],tbl_status[valid_status]))</f>
        <v>1</v>
      </c>
      <c r="V915" t="b">
        <f ca="1">tbl_vendors[[#This Row],[Created_Date]]&gt;TODAY()</f>
        <v>0</v>
      </c>
      <c r="W915" t="b">
        <f>tbl_vendors[[#This Row],[Updated_Date]]&lt;tbl_vendors[[#This Row],[Created_Date]]</f>
        <v>0</v>
      </c>
      <c r="X915" t="b">
        <f>COUNTIF(tbl_vendors[Vendor_Name],tbl_vendors[[#This Row],[Vendor_Name]])&gt;1</f>
        <v>0</v>
      </c>
      <c r="Y915" s="14" cm="1">
        <f t="array" aca="1" ref="Y915" ca="1">IFERROR(SUM(L915:X915*1),4)</f>
        <v>1</v>
      </c>
      <c r="Z915" t="str">
        <f ca="1">IF(tbl_vendors[[#This Row],[error_count]]&gt;0,"FAIL","PASS")</f>
        <v>FAIL</v>
      </c>
    </row>
    <row r="916" spans="1:26" x14ac:dyDescent="0.3">
      <c r="A916" t="s">
        <v>3648</v>
      </c>
      <c r="B916" t="s">
        <v>3649</v>
      </c>
      <c r="C916" t="s">
        <v>13</v>
      </c>
      <c r="D916" t="s">
        <v>3650</v>
      </c>
      <c r="E916" t="s">
        <v>15</v>
      </c>
      <c r="F916" t="s">
        <v>32</v>
      </c>
      <c r="G916" t="s">
        <v>3651</v>
      </c>
      <c r="H916" t="s">
        <v>25</v>
      </c>
      <c r="I916" t="s">
        <v>53</v>
      </c>
      <c r="J916" s="1">
        <v>46192</v>
      </c>
      <c r="K916" s="1">
        <v>46192</v>
      </c>
      <c r="L916" t="b">
        <f>COUNTIF(tbl_vendors[Vendor_ID],tbl_vendors[[#This Row],[Vendor_ID]])&gt;1</f>
        <v>0</v>
      </c>
      <c r="M916" t="b">
        <f>ISBLANK(tbl_vendors[[#This Row],[Vendor_ID]])</f>
        <v>0</v>
      </c>
      <c r="N916" t="b">
        <f>LEN(TRIM(tbl_vendors[[#This Row],[Vendor_Name]]))=0</f>
        <v>0</v>
      </c>
      <c r="O916" t="b">
        <f>LEN(TRIM(tbl_vendors[[#This Row],[Email]]))=0</f>
        <v>0</v>
      </c>
      <c r="P916" t="b">
        <f>OR(ISERROR(FIND("@",tbl_vendors[[#This Row],[Email]])),ISERROR(FIND(".",tbl_vendors[[#This Row],[Email]])))</f>
        <v>0</v>
      </c>
      <c r="Q916" t="b">
        <f>ISNA(MATCH(tbl_vendors[[#This Row],[Country]],tbl_country[country],0))</f>
        <v>0</v>
      </c>
      <c r="R916" t="b">
        <f>ISNA(MATCH(tbl_vendors[[#This Row],[Currency]],tbl_country[currency],0))</f>
        <v>1</v>
      </c>
      <c r="S916" t="b">
        <f>_xlfn.XLOOKUP(tbl_vendors[[#This Row],[Country]],tbl_country[country],tbl_country[currency],"NotFound")&lt;&gt;tbl_vendors[[#This Row],[Currency]]</f>
        <v>1</v>
      </c>
      <c r="T916" t="b">
        <f>ISNA(MATCH(tbl_vendors[[#This Row],[Payment_Terms]],tbl_payment_terms[Payment_Terms],0))</f>
        <v>0</v>
      </c>
      <c r="U916" t="b">
        <f>ISNA(MATCH(tbl_vendors[[#This Row],[Status]],tbl_status[valid_status]))</f>
        <v>1</v>
      </c>
      <c r="V916" t="b">
        <f ca="1">tbl_vendors[[#This Row],[Created_Date]]&gt;TODAY()</f>
        <v>0</v>
      </c>
      <c r="W916" t="b">
        <f>tbl_vendors[[#This Row],[Updated_Date]]&lt;tbl_vendors[[#This Row],[Created_Date]]</f>
        <v>0</v>
      </c>
      <c r="X916" t="b">
        <f>COUNTIF(tbl_vendors[Vendor_Name],tbl_vendors[[#This Row],[Vendor_Name]])&gt;1</f>
        <v>0</v>
      </c>
      <c r="Y916" s="14" cm="1">
        <f t="array" aca="1" ref="Y916" ca="1">IFERROR(SUM(L916:X916*1),4)</f>
        <v>3</v>
      </c>
      <c r="Z916" t="str">
        <f ca="1">IF(tbl_vendors[[#This Row],[error_count]]&gt;0,"FAIL","PASS")</f>
        <v>FAIL</v>
      </c>
    </row>
    <row r="917" spans="1:26" x14ac:dyDescent="0.3">
      <c r="A917" t="s">
        <v>3652</v>
      </c>
      <c r="B917" t="s">
        <v>3653</v>
      </c>
      <c r="C917" t="s">
        <v>66</v>
      </c>
      <c r="D917" t="s">
        <v>3654</v>
      </c>
      <c r="E917" t="s">
        <v>67</v>
      </c>
      <c r="F917" t="s">
        <v>23</v>
      </c>
      <c r="H917" t="s">
        <v>69</v>
      </c>
      <c r="I917" t="s">
        <v>19</v>
      </c>
      <c r="J917" s="1">
        <v>45731</v>
      </c>
      <c r="K917" s="1">
        <v>46075</v>
      </c>
      <c r="L917" t="b">
        <f>COUNTIF(tbl_vendors[Vendor_ID],tbl_vendors[[#This Row],[Vendor_ID]])&gt;1</f>
        <v>0</v>
      </c>
      <c r="M917" t="b">
        <f>ISBLANK(tbl_vendors[[#This Row],[Vendor_ID]])</f>
        <v>0</v>
      </c>
      <c r="N917" t="b">
        <f>LEN(TRIM(tbl_vendors[[#This Row],[Vendor_Name]]))=0</f>
        <v>0</v>
      </c>
      <c r="O917" t="b">
        <f>LEN(TRIM(tbl_vendors[[#This Row],[Email]]))=0</f>
        <v>1</v>
      </c>
      <c r="P917" t="b">
        <f>OR(ISERROR(FIND("@",tbl_vendors[[#This Row],[Email]])),ISERROR(FIND(".",tbl_vendors[[#This Row],[Email]])))</f>
        <v>1</v>
      </c>
      <c r="Q917" t="b">
        <f>ISNA(MATCH(tbl_vendors[[#This Row],[Country]],tbl_country[country],0))</f>
        <v>0</v>
      </c>
      <c r="R917" t="b">
        <f>ISNA(MATCH(tbl_vendors[[#This Row],[Currency]],tbl_country[currency],0))</f>
        <v>0</v>
      </c>
      <c r="S917" t="b">
        <f>_xlfn.XLOOKUP(tbl_vendors[[#This Row],[Country]],tbl_country[country],tbl_country[currency],"NotFound")&lt;&gt;tbl_vendors[[#This Row],[Currency]]</f>
        <v>0</v>
      </c>
      <c r="T917" t="b">
        <f>ISNA(MATCH(tbl_vendors[[#This Row],[Payment_Terms]],tbl_payment_terms[Payment_Terms],0))</f>
        <v>0</v>
      </c>
      <c r="U917" t="b">
        <f>ISNA(MATCH(tbl_vendors[[#This Row],[Status]],tbl_status[valid_status]))</f>
        <v>0</v>
      </c>
      <c r="V917" t="b">
        <f ca="1">tbl_vendors[[#This Row],[Created_Date]]&gt;TODAY()</f>
        <v>0</v>
      </c>
      <c r="W917" t="b">
        <f>tbl_vendors[[#This Row],[Updated_Date]]&lt;tbl_vendors[[#This Row],[Created_Date]]</f>
        <v>0</v>
      </c>
      <c r="X917" t="b">
        <f>COUNTIF(tbl_vendors[Vendor_Name],tbl_vendors[[#This Row],[Vendor_Name]])&gt;1</f>
        <v>0</v>
      </c>
      <c r="Y917" s="14" cm="1">
        <f t="array" aca="1" ref="Y917" ca="1">IFERROR(SUM(L917:X917*1),4)</f>
        <v>2</v>
      </c>
      <c r="Z917" t="str">
        <f ca="1">IF(tbl_vendors[[#This Row],[error_count]]&gt;0,"FAIL","PASS")</f>
        <v>FAIL</v>
      </c>
    </row>
    <row r="918" spans="1:26" x14ac:dyDescent="0.3">
      <c r="A918" t="s">
        <v>3655</v>
      </c>
      <c r="B918" t="s">
        <v>3656</v>
      </c>
      <c r="C918" t="s">
        <v>13</v>
      </c>
      <c r="D918" t="s">
        <v>3657</v>
      </c>
      <c r="E918" t="s">
        <v>15</v>
      </c>
      <c r="F918" t="s">
        <v>16</v>
      </c>
      <c r="G918" t="s">
        <v>3658</v>
      </c>
      <c r="H918" t="s">
        <v>18</v>
      </c>
      <c r="I918" t="s">
        <v>19</v>
      </c>
      <c r="J918" s="1">
        <v>45945</v>
      </c>
      <c r="K918" s="1">
        <v>46177</v>
      </c>
      <c r="L918" t="b">
        <f>COUNTIF(tbl_vendors[Vendor_ID],tbl_vendors[[#This Row],[Vendor_ID]])&gt;1</f>
        <v>0</v>
      </c>
      <c r="M918" t="b">
        <f>ISBLANK(tbl_vendors[[#This Row],[Vendor_ID]])</f>
        <v>0</v>
      </c>
      <c r="N918" t="b">
        <f>LEN(TRIM(tbl_vendors[[#This Row],[Vendor_Name]]))=0</f>
        <v>0</v>
      </c>
      <c r="O918" t="b">
        <f>LEN(TRIM(tbl_vendors[[#This Row],[Email]]))=0</f>
        <v>0</v>
      </c>
      <c r="P918" t="b">
        <f>OR(ISERROR(FIND("@",tbl_vendors[[#This Row],[Email]])),ISERROR(FIND(".",tbl_vendors[[#This Row],[Email]])))</f>
        <v>0</v>
      </c>
      <c r="Q918" t="b">
        <f>ISNA(MATCH(tbl_vendors[[#This Row],[Country]],tbl_country[country],0))</f>
        <v>0</v>
      </c>
      <c r="R918" t="b">
        <f>ISNA(MATCH(tbl_vendors[[#This Row],[Currency]],tbl_country[currency],0))</f>
        <v>1</v>
      </c>
      <c r="S918" t="b">
        <f>_xlfn.XLOOKUP(tbl_vendors[[#This Row],[Country]],tbl_country[country],tbl_country[currency],"NotFound")&lt;&gt;tbl_vendors[[#This Row],[Currency]]</f>
        <v>1</v>
      </c>
      <c r="T918" t="b">
        <f>ISNA(MATCH(tbl_vendors[[#This Row],[Payment_Terms]],tbl_payment_terms[Payment_Terms],0))</f>
        <v>0</v>
      </c>
      <c r="U918" t="b">
        <f>ISNA(MATCH(tbl_vendors[[#This Row],[Status]],tbl_status[valid_status]))</f>
        <v>0</v>
      </c>
      <c r="V918" t="b">
        <f ca="1">tbl_vendors[[#This Row],[Created_Date]]&gt;TODAY()</f>
        <v>0</v>
      </c>
      <c r="W918" t="b">
        <f>tbl_vendors[[#This Row],[Updated_Date]]&lt;tbl_vendors[[#This Row],[Created_Date]]</f>
        <v>0</v>
      </c>
      <c r="X918" t="b">
        <f>COUNTIF(tbl_vendors[Vendor_Name],tbl_vendors[[#This Row],[Vendor_Name]])&gt;1</f>
        <v>0</v>
      </c>
      <c r="Y918" s="14" cm="1">
        <f t="array" aca="1" ref="Y918" ca="1">IFERROR(SUM(L918:X918*1),4)</f>
        <v>2</v>
      </c>
      <c r="Z918" t="str">
        <f ca="1">IF(tbl_vendors[[#This Row],[error_count]]&gt;0,"FAIL","PASS")</f>
        <v>FAIL</v>
      </c>
    </row>
    <row r="919" spans="1:26" x14ac:dyDescent="0.3">
      <c r="A919" t="s">
        <v>3659</v>
      </c>
      <c r="B919" t="s">
        <v>3660</v>
      </c>
      <c r="C919" t="s">
        <v>13</v>
      </c>
      <c r="D919" t="s">
        <v>3661</v>
      </c>
      <c r="E919" t="s">
        <v>15</v>
      </c>
      <c r="F919" t="s">
        <v>23</v>
      </c>
      <c r="G919" t="s">
        <v>3662</v>
      </c>
      <c r="H919" t="s">
        <v>25</v>
      </c>
      <c r="I919" t="s">
        <v>26</v>
      </c>
      <c r="J919" s="1">
        <v>45761</v>
      </c>
      <c r="K919" s="1">
        <v>46011</v>
      </c>
      <c r="L919" t="b">
        <f>COUNTIF(tbl_vendors[Vendor_ID],tbl_vendors[[#This Row],[Vendor_ID]])&gt;1</f>
        <v>0</v>
      </c>
      <c r="M919" t="b">
        <f>ISBLANK(tbl_vendors[[#This Row],[Vendor_ID]])</f>
        <v>0</v>
      </c>
      <c r="N919" t="b">
        <f>LEN(TRIM(tbl_vendors[[#This Row],[Vendor_Name]]))=0</f>
        <v>0</v>
      </c>
      <c r="O919" t="b">
        <f>LEN(TRIM(tbl_vendors[[#This Row],[Email]]))=0</f>
        <v>0</v>
      </c>
      <c r="P919" t="b">
        <f>OR(ISERROR(FIND("@",tbl_vendors[[#This Row],[Email]])),ISERROR(FIND(".",tbl_vendors[[#This Row],[Email]])))</f>
        <v>0</v>
      </c>
      <c r="Q919" t="b">
        <f>ISNA(MATCH(tbl_vendors[[#This Row],[Country]],tbl_country[country],0))</f>
        <v>0</v>
      </c>
      <c r="R919" t="b">
        <f>ISNA(MATCH(tbl_vendors[[#This Row],[Currency]],tbl_country[currency],0))</f>
        <v>1</v>
      </c>
      <c r="S919" t="b">
        <f>_xlfn.XLOOKUP(tbl_vendors[[#This Row],[Country]],tbl_country[country],tbl_country[currency],"NotFound")&lt;&gt;tbl_vendors[[#This Row],[Currency]]</f>
        <v>1</v>
      </c>
      <c r="T919" t="b">
        <f>ISNA(MATCH(tbl_vendors[[#This Row],[Payment_Terms]],tbl_payment_terms[Payment_Terms],0))</f>
        <v>0</v>
      </c>
      <c r="U919" t="b">
        <f>ISNA(MATCH(tbl_vendors[[#This Row],[Status]],tbl_status[valid_status]))</f>
        <v>0</v>
      </c>
      <c r="V919" t="b">
        <f ca="1">tbl_vendors[[#This Row],[Created_Date]]&gt;TODAY()</f>
        <v>0</v>
      </c>
      <c r="W919" t="b">
        <f>tbl_vendors[[#This Row],[Updated_Date]]&lt;tbl_vendors[[#This Row],[Created_Date]]</f>
        <v>0</v>
      </c>
      <c r="X919" t="b">
        <f>COUNTIF(tbl_vendors[Vendor_Name],tbl_vendors[[#This Row],[Vendor_Name]])&gt;1</f>
        <v>0</v>
      </c>
      <c r="Y919" s="14" cm="1">
        <f t="array" aca="1" ref="Y919" ca="1">IFERROR(SUM(L919:X919*1),4)</f>
        <v>2</v>
      </c>
      <c r="Z919" t="str">
        <f ca="1">IF(tbl_vendors[[#This Row],[error_count]]&gt;0,"FAIL","PASS")</f>
        <v>FAIL</v>
      </c>
    </row>
    <row r="920" spans="1:26" x14ac:dyDescent="0.3">
      <c r="A920" t="s">
        <v>3663</v>
      </c>
      <c r="B920" t="s">
        <v>3664</v>
      </c>
      <c r="C920" t="s">
        <v>37</v>
      </c>
      <c r="D920" t="s">
        <v>3665</v>
      </c>
      <c r="E920" t="s">
        <v>39</v>
      </c>
      <c r="F920" t="s">
        <v>23</v>
      </c>
      <c r="G920" t="s">
        <v>3666</v>
      </c>
      <c r="H920" t="s">
        <v>69</v>
      </c>
      <c r="I920" t="s">
        <v>26</v>
      </c>
      <c r="J920" s="1">
        <v>44487</v>
      </c>
      <c r="K920" s="1">
        <v>44988</v>
      </c>
      <c r="L920" t="b">
        <f>COUNTIF(tbl_vendors[Vendor_ID],tbl_vendors[[#This Row],[Vendor_ID]])&gt;1</f>
        <v>0</v>
      </c>
      <c r="M920" t="b">
        <f>ISBLANK(tbl_vendors[[#This Row],[Vendor_ID]])</f>
        <v>0</v>
      </c>
      <c r="N920" t="b">
        <f>LEN(TRIM(tbl_vendors[[#This Row],[Vendor_Name]]))=0</f>
        <v>0</v>
      </c>
      <c r="O920" t="b">
        <f>LEN(TRIM(tbl_vendors[[#This Row],[Email]]))=0</f>
        <v>0</v>
      </c>
      <c r="P920" t="b">
        <f>OR(ISERROR(FIND("@",tbl_vendors[[#This Row],[Email]])),ISERROR(FIND(".",tbl_vendors[[#This Row],[Email]])))</f>
        <v>0</v>
      </c>
      <c r="Q920" t="b">
        <f>ISNA(MATCH(tbl_vendors[[#This Row],[Country]],tbl_country[country],0))</f>
        <v>0</v>
      </c>
      <c r="R920" t="b">
        <f>ISNA(MATCH(tbl_vendors[[#This Row],[Currency]],tbl_country[currency],0))</f>
        <v>0</v>
      </c>
      <c r="S920" t="b">
        <f>_xlfn.XLOOKUP(tbl_vendors[[#This Row],[Country]],tbl_country[country],tbl_country[currency],"NotFound")&lt;&gt;tbl_vendors[[#This Row],[Currency]]</f>
        <v>0</v>
      </c>
      <c r="T920" t="b">
        <f>ISNA(MATCH(tbl_vendors[[#This Row],[Payment_Terms]],tbl_payment_terms[Payment_Terms],0))</f>
        <v>0</v>
      </c>
      <c r="U920" t="b">
        <f>ISNA(MATCH(tbl_vendors[[#This Row],[Status]],tbl_status[valid_status]))</f>
        <v>0</v>
      </c>
      <c r="V920" t="b">
        <f ca="1">tbl_vendors[[#This Row],[Created_Date]]&gt;TODAY()</f>
        <v>0</v>
      </c>
      <c r="W920" t="b">
        <f>tbl_vendors[[#This Row],[Updated_Date]]&lt;tbl_vendors[[#This Row],[Created_Date]]</f>
        <v>0</v>
      </c>
      <c r="X920" t="b">
        <f>COUNTIF(tbl_vendors[Vendor_Name],tbl_vendors[[#This Row],[Vendor_Name]])&gt;1</f>
        <v>0</v>
      </c>
      <c r="Y920" s="14" cm="1">
        <f t="array" aca="1" ref="Y920" ca="1">IFERROR(SUM(L920:X920*1),4)</f>
        <v>0</v>
      </c>
      <c r="Z920" t="str">
        <f ca="1">IF(tbl_vendors[[#This Row],[error_count]]&gt;0,"FAIL","PASS")</f>
        <v>PASS</v>
      </c>
    </row>
    <row r="921" spans="1:26" x14ac:dyDescent="0.3">
      <c r="A921" t="s">
        <v>3667</v>
      </c>
      <c r="B921" t="s">
        <v>3668</v>
      </c>
      <c r="C921" t="s">
        <v>37</v>
      </c>
      <c r="D921" t="s">
        <v>3669</v>
      </c>
      <c r="E921" t="s">
        <v>39</v>
      </c>
      <c r="F921" t="s">
        <v>32</v>
      </c>
      <c r="G921" t="s">
        <v>3670</v>
      </c>
      <c r="H921" t="s">
        <v>25</v>
      </c>
      <c r="I921" t="s">
        <v>53</v>
      </c>
      <c r="J921" s="1">
        <v>44411</v>
      </c>
      <c r="K921" s="1">
        <v>44874</v>
      </c>
      <c r="L921" t="b">
        <f>COUNTIF(tbl_vendors[Vendor_ID],tbl_vendors[[#This Row],[Vendor_ID]])&gt;1</f>
        <v>0</v>
      </c>
      <c r="M921" t="b">
        <f>ISBLANK(tbl_vendors[[#This Row],[Vendor_ID]])</f>
        <v>0</v>
      </c>
      <c r="N921" t="b">
        <f>LEN(TRIM(tbl_vendors[[#This Row],[Vendor_Name]]))=0</f>
        <v>0</v>
      </c>
      <c r="O921" t="b">
        <f>LEN(TRIM(tbl_vendors[[#This Row],[Email]]))=0</f>
        <v>0</v>
      </c>
      <c r="P921" t="b">
        <f>OR(ISERROR(FIND("@",tbl_vendors[[#This Row],[Email]])),ISERROR(FIND(".",tbl_vendors[[#This Row],[Email]])))</f>
        <v>0</v>
      </c>
      <c r="Q921" t="b">
        <f>ISNA(MATCH(tbl_vendors[[#This Row],[Country]],tbl_country[country],0))</f>
        <v>0</v>
      </c>
      <c r="R921" t="b">
        <f>ISNA(MATCH(tbl_vendors[[#This Row],[Currency]],tbl_country[currency],0))</f>
        <v>0</v>
      </c>
      <c r="S921" t="b">
        <f>_xlfn.XLOOKUP(tbl_vendors[[#This Row],[Country]],tbl_country[country],tbl_country[currency],"NotFound")&lt;&gt;tbl_vendors[[#This Row],[Currency]]</f>
        <v>0</v>
      </c>
      <c r="T921" t="b">
        <f>ISNA(MATCH(tbl_vendors[[#This Row],[Payment_Terms]],tbl_payment_terms[Payment_Terms],0))</f>
        <v>0</v>
      </c>
      <c r="U921" t="b">
        <f>ISNA(MATCH(tbl_vendors[[#This Row],[Status]],tbl_status[valid_status]))</f>
        <v>1</v>
      </c>
      <c r="V921" t="b">
        <f ca="1">tbl_vendors[[#This Row],[Created_Date]]&gt;TODAY()</f>
        <v>0</v>
      </c>
      <c r="W921" t="b">
        <f>tbl_vendors[[#This Row],[Updated_Date]]&lt;tbl_vendors[[#This Row],[Created_Date]]</f>
        <v>0</v>
      </c>
      <c r="X921" t="b">
        <f>COUNTIF(tbl_vendors[Vendor_Name],tbl_vendors[[#This Row],[Vendor_Name]])&gt;1</f>
        <v>1</v>
      </c>
      <c r="Y921" s="14" cm="1">
        <f t="array" aca="1" ref="Y921" ca="1">IFERROR(SUM(L921:X921*1),4)</f>
        <v>2</v>
      </c>
      <c r="Z921" t="str">
        <f ca="1">IF(tbl_vendors[[#This Row],[error_count]]&gt;0,"FAIL","PASS")</f>
        <v>FAIL</v>
      </c>
    </row>
    <row r="922" spans="1:26" x14ac:dyDescent="0.3">
      <c r="A922" t="s">
        <v>3671</v>
      </c>
      <c r="B922" t="s">
        <v>3672</v>
      </c>
      <c r="C922" t="s">
        <v>37</v>
      </c>
      <c r="D922" t="s">
        <v>3673</v>
      </c>
      <c r="E922" t="s">
        <v>39</v>
      </c>
      <c r="F922" t="s">
        <v>40</v>
      </c>
      <c r="G922" t="s">
        <v>3674</v>
      </c>
      <c r="H922" t="s">
        <v>18</v>
      </c>
      <c r="I922" t="s">
        <v>26</v>
      </c>
      <c r="J922" s="1">
        <v>44398</v>
      </c>
      <c r="K922" s="1">
        <v>45717</v>
      </c>
      <c r="L922" t="b">
        <f>COUNTIF(tbl_vendors[Vendor_ID],tbl_vendors[[#This Row],[Vendor_ID]])&gt;1</f>
        <v>0</v>
      </c>
      <c r="M922" t="b">
        <f>ISBLANK(tbl_vendors[[#This Row],[Vendor_ID]])</f>
        <v>0</v>
      </c>
      <c r="N922" t="b">
        <f>LEN(TRIM(tbl_vendors[[#This Row],[Vendor_Name]]))=0</f>
        <v>0</v>
      </c>
      <c r="O922" t="b">
        <f>LEN(TRIM(tbl_vendors[[#This Row],[Email]]))=0</f>
        <v>0</v>
      </c>
      <c r="P922" t="b">
        <f>OR(ISERROR(FIND("@",tbl_vendors[[#This Row],[Email]])),ISERROR(FIND(".",tbl_vendors[[#This Row],[Email]])))</f>
        <v>0</v>
      </c>
      <c r="Q922" t="b">
        <f>ISNA(MATCH(tbl_vendors[[#This Row],[Country]],tbl_country[country],0))</f>
        <v>0</v>
      </c>
      <c r="R922" t="b">
        <f>ISNA(MATCH(tbl_vendors[[#This Row],[Currency]],tbl_country[currency],0))</f>
        <v>0</v>
      </c>
      <c r="S922" t="b">
        <f>_xlfn.XLOOKUP(tbl_vendors[[#This Row],[Country]],tbl_country[country],tbl_country[currency],"NotFound")&lt;&gt;tbl_vendors[[#This Row],[Currency]]</f>
        <v>0</v>
      </c>
      <c r="T922" t="b">
        <f>ISNA(MATCH(tbl_vendors[[#This Row],[Payment_Terms]],tbl_payment_terms[Payment_Terms],0))</f>
        <v>0</v>
      </c>
      <c r="U922" t="b">
        <f>ISNA(MATCH(tbl_vendors[[#This Row],[Status]],tbl_status[valid_status]))</f>
        <v>0</v>
      </c>
      <c r="V922" t="b">
        <f ca="1">tbl_vendors[[#This Row],[Created_Date]]&gt;TODAY()</f>
        <v>0</v>
      </c>
      <c r="W922" t="b">
        <f>tbl_vendors[[#This Row],[Updated_Date]]&lt;tbl_vendors[[#This Row],[Created_Date]]</f>
        <v>0</v>
      </c>
      <c r="X922" t="b">
        <f>COUNTIF(tbl_vendors[Vendor_Name],tbl_vendors[[#This Row],[Vendor_Name]])&gt;1</f>
        <v>0</v>
      </c>
      <c r="Y922" s="14" cm="1">
        <f t="array" aca="1" ref="Y922" ca="1">IFERROR(SUM(L922:X922*1),4)</f>
        <v>0</v>
      </c>
      <c r="Z922" t="str">
        <f ca="1">IF(tbl_vendors[[#This Row],[error_count]]&gt;0,"FAIL","PASS")</f>
        <v>PASS</v>
      </c>
    </row>
    <row r="923" spans="1:26" x14ac:dyDescent="0.3">
      <c r="A923" t="s">
        <v>3675</v>
      </c>
      <c r="B923" t="s">
        <v>546</v>
      </c>
      <c r="C923" t="s">
        <v>153</v>
      </c>
      <c r="D923" t="s">
        <v>3676</v>
      </c>
      <c r="E923" t="s">
        <v>155</v>
      </c>
      <c r="F923" t="s">
        <v>32</v>
      </c>
      <c r="G923" t="s">
        <v>3677</v>
      </c>
      <c r="H923" t="s">
        <v>69</v>
      </c>
      <c r="I923" t="s">
        <v>53</v>
      </c>
      <c r="J923" s="1">
        <v>45344</v>
      </c>
      <c r="K923" s="1">
        <v>45758</v>
      </c>
      <c r="L923" t="b">
        <f>COUNTIF(tbl_vendors[Vendor_ID],tbl_vendors[[#This Row],[Vendor_ID]])&gt;1</f>
        <v>0</v>
      </c>
      <c r="M923" t="b">
        <f>ISBLANK(tbl_vendors[[#This Row],[Vendor_ID]])</f>
        <v>0</v>
      </c>
      <c r="N923" t="b">
        <f>LEN(TRIM(tbl_vendors[[#This Row],[Vendor_Name]]))=0</f>
        <v>0</v>
      </c>
      <c r="O923" t="b">
        <f>LEN(TRIM(tbl_vendors[[#This Row],[Email]]))=0</f>
        <v>0</v>
      </c>
      <c r="P923" t="b">
        <f>OR(ISERROR(FIND("@",tbl_vendors[[#This Row],[Email]])),ISERROR(FIND(".",tbl_vendors[[#This Row],[Email]])))</f>
        <v>0</v>
      </c>
      <c r="Q923" t="b">
        <f>ISNA(MATCH(tbl_vendors[[#This Row],[Country]],tbl_country[country],0))</f>
        <v>0</v>
      </c>
      <c r="R923" t="b">
        <f>ISNA(MATCH(tbl_vendors[[#This Row],[Currency]],tbl_country[currency],0))</f>
        <v>0</v>
      </c>
      <c r="S923" t="b">
        <f>_xlfn.XLOOKUP(tbl_vendors[[#This Row],[Country]],tbl_country[country],tbl_country[currency],"NotFound")&lt;&gt;tbl_vendors[[#This Row],[Currency]]</f>
        <v>0</v>
      </c>
      <c r="T923" t="b">
        <f>ISNA(MATCH(tbl_vendors[[#This Row],[Payment_Terms]],tbl_payment_terms[Payment_Terms],0))</f>
        <v>0</v>
      </c>
      <c r="U923" t="b">
        <f>ISNA(MATCH(tbl_vendors[[#This Row],[Status]],tbl_status[valid_status]))</f>
        <v>1</v>
      </c>
      <c r="V923" t="b">
        <f ca="1">tbl_vendors[[#This Row],[Created_Date]]&gt;TODAY()</f>
        <v>0</v>
      </c>
      <c r="W923" t="b">
        <f>tbl_vendors[[#This Row],[Updated_Date]]&lt;tbl_vendors[[#This Row],[Created_Date]]</f>
        <v>0</v>
      </c>
      <c r="X923" t="b">
        <f>COUNTIF(tbl_vendors[Vendor_Name],tbl_vendors[[#This Row],[Vendor_Name]])&gt;1</f>
        <v>1</v>
      </c>
      <c r="Y923" s="14" cm="1">
        <f t="array" aca="1" ref="Y923" ca="1">IFERROR(SUM(L923:X923*1),4)</f>
        <v>2</v>
      </c>
      <c r="Z923" t="str">
        <f ca="1">IF(tbl_vendors[[#This Row],[error_count]]&gt;0,"FAIL","PASS")</f>
        <v>FAIL</v>
      </c>
    </row>
    <row r="924" spans="1:26" x14ac:dyDescent="0.3">
      <c r="A924" t="s">
        <v>3678</v>
      </c>
      <c r="B924" t="s">
        <v>3679</v>
      </c>
      <c r="C924" t="s">
        <v>37</v>
      </c>
      <c r="D924" t="s">
        <v>3680</v>
      </c>
      <c r="E924" t="s">
        <v>39</v>
      </c>
      <c r="F924" t="s">
        <v>32</v>
      </c>
      <c r="G924" t="s">
        <v>3681</v>
      </c>
      <c r="H924" t="s">
        <v>18</v>
      </c>
      <c r="I924" t="s">
        <v>26</v>
      </c>
      <c r="J924" s="1">
        <v>44573</v>
      </c>
      <c r="K924" s="1">
        <v>45015</v>
      </c>
      <c r="L924" t="b">
        <f>COUNTIF(tbl_vendors[Vendor_ID],tbl_vendors[[#This Row],[Vendor_ID]])&gt;1</f>
        <v>0</v>
      </c>
      <c r="M924" t="b">
        <f>ISBLANK(tbl_vendors[[#This Row],[Vendor_ID]])</f>
        <v>0</v>
      </c>
      <c r="N924" t="b">
        <f>LEN(TRIM(tbl_vendors[[#This Row],[Vendor_Name]]))=0</f>
        <v>0</v>
      </c>
      <c r="O924" t="b">
        <f>LEN(TRIM(tbl_vendors[[#This Row],[Email]]))=0</f>
        <v>0</v>
      </c>
      <c r="P924" t="b">
        <f>OR(ISERROR(FIND("@",tbl_vendors[[#This Row],[Email]])),ISERROR(FIND(".",tbl_vendors[[#This Row],[Email]])))</f>
        <v>0</v>
      </c>
      <c r="Q924" t="b">
        <f>ISNA(MATCH(tbl_vendors[[#This Row],[Country]],tbl_country[country],0))</f>
        <v>0</v>
      </c>
      <c r="R924" t="b">
        <f>ISNA(MATCH(tbl_vendors[[#This Row],[Currency]],tbl_country[currency],0))</f>
        <v>0</v>
      </c>
      <c r="S924" t="b">
        <f>_xlfn.XLOOKUP(tbl_vendors[[#This Row],[Country]],tbl_country[country],tbl_country[currency],"NotFound")&lt;&gt;tbl_vendors[[#This Row],[Currency]]</f>
        <v>0</v>
      </c>
      <c r="T924" t="b">
        <f>ISNA(MATCH(tbl_vendors[[#This Row],[Payment_Terms]],tbl_payment_terms[Payment_Terms],0))</f>
        <v>0</v>
      </c>
      <c r="U924" t="b">
        <f>ISNA(MATCH(tbl_vendors[[#This Row],[Status]],tbl_status[valid_status]))</f>
        <v>0</v>
      </c>
      <c r="V924" t="b">
        <f ca="1">tbl_vendors[[#This Row],[Created_Date]]&gt;TODAY()</f>
        <v>0</v>
      </c>
      <c r="W924" t="b">
        <f>tbl_vendors[[#This Row],[Updated_Date]]&lt;tbl_vendors[[#This Row],[Created_Date]]</f>
        <v>0</v>
      </c>
      <c r="X924" t="b">
        <f>COUNTIF(tbl_vendors[Vendor_Name],tbl_vendors[[#This Row],[Vendor_Name]])&gt;1</f>
        <v>0</v>
      </c>
      <c r="Y924" s="14" cm="1">
        <f t="array" aca="1" ref="Y924" ca="1">IFERROR(SUM(L924:X924*1),4)</f>
        <v>0</v>
      </c>
      <c r="Z924" t="str">
        <f ca="1">IF(tbl_vendors[[#This Row],[error_count]]&gt;0,"FAIL","PASS")</f>
        <v>PASS</v>
      </c>
    </row>
    <row r="925" spans="1:26" x14ac:dyDescent="0.3">
      <c r="A925" t="s">
        <v>3682</v>
      </c>
      <c r="B925" t="s">
        <v>3683</v>
      </c>
      <c r="C925" t="s">
        <v>13</v>
      </c>
      <c r="D925" t="s">
        <v>3684</v>
      </c>
      <c r="E925" t="s">
        <v>15</v>
      </c>
      <c r="F925" t="s">
        <v>23</v>
      </c>
      <c r="G925" t="s">
        <v>3685</v>
      </c>
      <c r="H925" t="s">
        <v>18</v>
      </c>
      <c r="I925" t="s">
        <v>26</v>
      </c>
      <c r="J925" s="1">
        <v>45831</v>
      </c>
      <c r="K925" s="1">
        <v>45858</v>
      </c>
      <c r="L925" t="b">
        <f>COUNTIF(tbl_vendors[Vendor_ID],tbl_vendors[[#This Row],[Vendor_ID]])&gt;1</f>
        <v>0</v>
      </c>
      <c r="M925" t="b">
        <f>ISBLANK(tbl_vendors[[#This Row],[Vendor_ID]])</f>
        <v>0</v>
      </c>
      <c r="N925" t="b">
        <f>LEN(TRIM(tbl_vendors[[#This Row],[Vendor_Name]]))=0</f>
        <v>0</v>
      </c>
      <c r="O925" t="b">
        <f>LEN(TRIM(tbl_vendors[[#This Row],[Email]]))=0</f>
        <v>0</v>
      </c>
      <c r="P925" t="b">
        <f>OR(ISERROR(FIND("@",tbl_vendors[[#This Row],[Email]])),ISERROR(FIND(".",tbl_vendors[[#This Row],[Email]])))</f>
        <v>0</v>
      </c>
      <c r="Q925" t="b">
        <f>ISNA(MATCH(tbl_vendors[[#This Row],[Country]],tbl_country[country],0))</f>
        <v>0</v>
      </c>
      <c r="R925" t="b">
        <f>ISNA(MATCH(tbl_vendors[[#This Row],[Currency]],tbl_country[currency],0))</f>
        <v>1</v>
      </c>
      <c r="S925" t="b">
        <f>_xlfn.XLOOKUP(tbl_vendors[[#This Row],[Country]],tbl_country[country],tbl_country[currency],"NotFound")&lt;&gt;tbl_vendors[[#This Row],[Currency]]</f>
        <v>1</v>
      </c>
      <c r="T925" t="b">
        <f>ISNA(MATCH(tbl_vendors[[#This Row],[Payment_Terms]],tbl_payment_terms[Payment_Terms],0))</f>
        <v>0</v>
      </c>
      <c r="U925" t="b">
        <f>ISNA(MATCH(tbl_vendors[[#This Row],[Status]],tbl_status[valid_status]))</f>
        <v>0</v>
      </c>
      <c r="V925" t="b">
        <f ca="1">tbl_vendors[[#This Row],[Created_Date]]&gt;TODAY()</f>
        <v>0</v>
      </c>
      <c r="W925" t="b">
        <f>tbl_vendors[[#This Row],[Updated_Date]]&lt;tbl_vendors[[#This Row],[Created_Date]]</f>
        <v>0</v>
      </c>
      <c r="X925" t="b">
        <f>COUNTIF(tbl_vendors[Vendor_Name],tbl_vendors[[#This Row],[Vendor_Name]])&gt;1</f>
        <v>0</v>
      </c>
      <c r="Y925" s="14" cm="1">
        <f t="array" aca="1" ref="Y925" ca="1">IFERROR(SUM(L925:X925*1),4)</f>
        <v>2</v>
      </c>
      <c r="Z925" t="str">
        <f ca="1">IF(tbl_vendors[[#This Row],[error_count]]&gt;0,"FAIL","PASS")</f>
        <v>FAIL</v>
      </c>
    </row>
    <row r="926" spans="1:26" x14ac:dyDescent="0.3">
      <c r="A926" t="s">
        <v>3686</v>
      </c>
      <c r="B926" t="s">
        <v>3687</v>
      </c>
      <c r="C926" t="s">
        <v>100</v>
      </c>
      <c r="D926" t="s">
        <v>3688</v>
      </c>
      <c r="E926" t="s">
        <v>39</v>
      </c>
      <c r="F926" t="s">
        <v>40</v>
      </c>
      <c r="G926" t="s">
        <v>3689</v>
      </c>
      <c r="H926" t="s">
        <v>69</v>
      </c>
      <c r="I926" t="s">
        <v>19</v>
      </c>
      <c r="J926" s="1">
        <v>45046</v>
      </c>
      <c r="K926" s="1">
        <v>45061</v>
      </c>
      <c r="L926" t="b">
        <f>COUNTIF(tbl_vendors[Vendor_ID],tbl_vendors[[#This Row],[Vendor_ID]])&gt;1</f>
        <v>0</v>
      </c>
      <c r="M926" t="b">
        <f>ISBLANK(tbl_vendors[[#This Row],[Vendor_ID]])</f>
        <v>0</v>
      </c>
      <c r="N926" t="b">
        <f>LEN(TRIM(tbl_vendors[[#This Row],[Vendor_Name]]))=0</f>
        <v>0</v>
      </c>
      <c r="O926" t="b">
        <f>LEN(TRIM(tbl_vendors[[#This Row],[Email]]))=0</f>
        <v>0</v>
      </c>
      <c r="P926" t="b">
        <f>OR(ISERROR(FIND("@",tbl_vendors[[#This Row],[Email]])),ISERROR(FIND(".",tbl_vendors[[#This Row],[Email]])))</f>
        <v>0</v>
      </c>
      <c r="Q926" t="b">
        <f>ISNA(MATCH(tbl_vendors[[#This Row],[Country]],tbl_country[country],0))</f>
        <v>0</v>
      </c>
      <c r="R926" t="b">
        <f>ISNA(MATCH(tbl_vendors[[#This Row],[Currency]],tbl_country[currency],0))</f>
        <v>0</v>
      </c>
      <c r="S926" t="b">
        <f>_xlfn.XLOOKUP(tbl_vendors[[#This Row],[Country]],tbl_country[country],tbl_country[currency],"NotFound")&lt;&gt;tbl_vendors[[#This Row],[Currency]]</f>
        <v>0</v>
      </c>
      <c r="T926" t="b">
        <f>ISNA(MATCH(tbl_vendors[[#This Row],[Payment_Terms]],tbl_payment_terms[Payment_Terms],0))</f>
        <v>0</v>
      </c>
      <c r="U926" t="b">
        <f>ISNA(MATCH(tbl_vendors[[#This Row],[Status]],tbl_status[valid_status]))</f>
        <v>0</v>
      </c>
      <c r="V926" t="b">
        <f ca="1">tbl_vendors[[#This Row],[Created_Date]]&gt;TODAY()</f>
        <v>0</v>
      </c>
      <c r="W926" t="b">
        <f>tbl_vendors[[#This Row],[Updated_Date]]&lt;tbl_vendors[[#This Row],[Created_Date]]</f>
        <v>0</v>
      </c>
      <c r="X926" t="b">
        <f>COUNTIF(tbl_vendors[Vendor_Name],tbl_vendors[[#This Row],[Vendor_Name]])&gt;1</f>
        <v>0</v>
      </c>
      <c r="Y926" s="14" cm="1">
        <f t="array" aca="1" ref="Y926" ca="1">IFERROR(SUM(L926:X926*1),4)</f>
        <v>0</v>
      </c>
      <c r="Z926" t="str">
        <f ca="1">IF(tbl_vendors[[#This Row],[error_count]]&gt;0,"FAIL","PASS")</f>
        <v>PASS</v>
      </c>
    </row>
    <row r="927" spans="1:26" x14ac:dyDescent="0.3">
      <c r="A927" t="s">
        <v>3690</v>
      </c>
      <c r="B927" t="s">
        <v>3691</v>
      </c>
      <c r="C927" t="s">
        <v>29</v>
      </c>
      <c r="D927" t="s">
        <v>3692</v>
      </c>
      <c r="E927" t="s">
        <v>31</v>
      </c>
      <c r="F927" t="s">
        <v>40</v>
      </c>
      <c r="G927" t="s">
        <v>3693</v>
      </c>
      <c r="H927" t="s">
        <v>42</v>
      </c>
      <c r="I927" t="s">
        <v>26</v>
      </c>
      <c r="J927" s="1">
        <v>45863</v>
      </c>
      <c r="K927" s="1">
        <v>45911</v>
      </c>
      <c r="L927" t="b">
        <f>COUNTIF(tbl_vendors[Vendor_ID],tbl_vendors[[#This Row],[Vendor_ID]])&gt;1</f>
        <v>0</v>
      </c>
      <c r="M927" t="b">
        <f>ISBLANK(tbl_vendors[[#This Row],[Vendor_ID]])</f>
        <v>0</v>
      </c>
      <c r="N927" t="b">
        <f>LEN(TRIM(tbl_vendors[[#This Row],[Vendor_Name]]))=0</f>
        <v>0</v>
      </c>
      <c r="O927" t="b">
        <f>LEN(TRIM(tbl_vendors[[#This Row],[Email]]))=0</f>
        <v>0</v>
      </c>
      <c r="P927" t="b">
        <f>OR(ISERROR(FIND("@",tbl_vendors[[#This Row],[Email]])),ISERROR(FIND(".",tbl_vendors[[#This Row],[Email]])))</f>
        <v>0</v>
      </c>
      <c r="Q927" t="b">
        <f>ISNA(MATCH(tbl_vendors[[#This Row],[Country]],tbl_country[country],0))</f>
        <v>0</v>
      </c>
      <c r="R927" t="b">
        <f>ISNA(MATCH(tbl_vendors[[#This Row],[Currency]],tbl_country[currency],0))</f>
        <v>0</v>
      </c>
      <c r="S927" t="b">
        <f>_xlfn.XLOOKUP(tbl_vendors[[#This Row],[Country]],tbl_country[country],tbl_country[currency],"NotFound")&lt;&gt;tbl_vendors[[#This Row],[Currency]]</f>
        <v>0</v>
      </c>
      <c r="T927" t="b">
        <f>ISNA(MATCH(tbl_vendors[[#This Row],[Payment_Terms]],tbl_payment_terms[Payment_Terms],0))</f>
        <v>0</v>
      </c>
      <c r="U927" t="b">
        <f>ISNA(MATCH(tbl_vendors[[#This Row],[Status]],tbl_status[valid_status]))</f>
        <v>0</v>
      </c>
      <c r="V927" t="b">
        <f ca="1">tbl_vendors[[#This Row],[Created_Date]]&gt;TODAY()</f>
        <v>0</v>
      </c>
      <c r="W927" t="b">
        <f>tbl_vendors[[#This Row],[Updated_Date]]&lt;tbl_vendors[[#This Row],[Created_Date]]</f>
        <v>0</v>
      </c>
      <c r="X927" t="b">
        <f>COUNTIF(tbl_vendors[Vendor_Name],tbl_vendors[[#This Row],[Vendor_Name]])&gt;1</f>
        <v>0</v>
      </c>
      <c r="Y927" s="14" cm="1">
        <f t="array" aca="1" ref="Y927" ca="1">IFERROR(SUM(L927:X927*1),4)</f>
        <v>0</v>
      </c>
      <c r="Z927" t="str">
        <f ca="1">IF(tbl_vendors[[#This Row],[error_count]]&gt;0,"FAIL","PASS")</f>
        <v>PASS</v>
      </c>
    </row>
    <row r="928" spans="1:26" x14ac:dyDescent="0.3">
      <c r="A928" t="s">
        <v>3694</v>
      </c>
      <c r="B928" t="s">
        <v>3695</v>
      </c>
      <c r="C928" t="s">
        <v>72</v>
      </c>
      <c r="D928" t="s">
        <v>3696</v>
      </c>
      <c r="E928" t="s">
        <v>74</v>
      </c>
      <c r="F928" t="s">
        <v>16</v>
      </c>
      <c r="H928" t="s">
        <v>69</v>
      </c>
      <c r="I928" t="s">
        <v>19</v>
      </c>
      <c r="J928" s="1">
        <v>45676</v>
      </c>
      <c r="K928" s="1">
        <v>45765</v>
      </c>
      <c r="L928" t="b">
        <f>COUNTIF(tbl_vendors[Vendor_ID],tbl_vendors[[#This Row],[Vendor_ID]])&gt;1</f>
        <v>0</v>
      </c>
      <c r="M928" t="b">
        <f>ISBLANK(tbl_vendors[[#This Row],[Vendor_ID]])</f>
        <v>0</v>
      </c>
      <c r="N928" t="b">
        <f>LEN(TRIM(tbl_vendors[[#This Row],[Vendor_Name]]))=0</f>
        <v>0</v>
      </c>
      <c r="O928" t="b">
        <f>LEN(TRIM(tbl_vendors[[#This Row],[Email]]))=0</f>
        <v>1</v>
      </c>
      <c r="P928" t="b">
        <f>OR(ISERROR(FIND("@",tbl_vendors[[#This Row],[Email]])),ISERROR(FIND(".",tbl_vendors[[#This Row],[Email]])))</f>
        <v>1</v>
      </c>
      <c r="Q928" t="b">
        <f>ISNA(MATCH(tbl_vendors[[#This Row],[Country]],tbl_country[country],0))</f>
        <v>0</v>
      </c>
      <c r="R928" t="b">
        <f>ISNA(MATCH(tbl_vendors[[#This Row],[Currency]],tbl_country[currency],0))</f>
        <v>1</v>
      </c>
      <c r="S928" t="b">
        <f>_xlfn.XLOOKUP(tbl_vendors[[#This Row],[Country]],tbl_country[country],tbl_country[currency],"NotFound")&lt;&gt;tbl_vendors[[#This Row],[Currency]]</f>
        <v>1</v>
      </c>
      <c r="T928" t="b">
        <f>ISNA(MATCH(tbl_vendors[[#This Row],[Payment_Terms]],tbl_payment_terms[Payment_Terms],0))</f>
        <v>0</v>
      </c>
      <c r="U928" t="b">
        <f>ISNA(MATCH(tbl_vendors[[#This Row],[Status]],tbl_status[valid_status]))</f>
        <v>0</v>
      </c>
      <c r="V928" t="b">
        <f ca="1">tbl_vendors[[#This Row],[Created_Date]]&gt;TODAY()</f>
        <v>0</v>
      </c>
      <c r="W928" t="b">
        <f>tbl_vendors[[#This Row],[Updated_Date]]&lt;tbl_vendors[[#This Row],[Created_Date]]</f>
        <v>0</v>
      </c>
      <c r="X928" t="b">
        <f>COUNTIF(tbl_vendors[Vendor_Name],tbl_vendors[[#This Row],[Vendor_Name]])&gt;1</f>
        <v>0</v>
      </c>
      <c r="Y928" s="14" cm="1">
        <f t="array" aca="1" ref="Y928" ca="1">IFERROR(SUM(L928:X928*1),4)</f>
        <v>4</v>
      </c>
      <c r="Z928" t="str">
        <f ca="1">IF(tbl_vendors[[#This Row],[error_count]]&gt;0,"FAIL","PASS")</f>
        <v>FAIL</v>
      </c>
    </row>
    <row r="929" spans="1:26" x14ac:dyDescent="0.3">
      <c r="A929" t="s">
        <v>3697</v>
      </c>
      <c r="B929" t="s">
        <v>3698</v>
      </c>
      <c r="C929" t="s">
        <v>79</v>
      </c>
      <c r="D929" t="s">
        <v>3699</v>
      </c>
      <c r="E929" t="s">
        <v>39</v>
      </c>
      <c r="F929" t="s">
        <v>16</v>
      </c>
      <c r="G929" t="s">
        <v>3700</v>
      </c>
      <c r="H929" t="s">
        <v>34</v>
      </c>
      <c r="I929" t="s">
        <v>26</v>
      </c>
      <c r="J929" s="1">
        <v>44848</v>
      </c>
      <c r="K929" s="1">
        <v>45926</v>
      </c>
      <c r="L929" t="b">
        <f>COUNTIF(tbl_vendors[Vendor_ID],tbl_vendors[[#This Row],[Vendor_ID]])&gt;1</f>
        <v>0</v>
      </c>
      <c r="M929" t="b">
        <f>ISBLANK(tbl_vendors[[#This Row],[Vendor_ID]])</f>
        <v>0</v>
      </c>
      <c r="N929" t="b">
        <f>LEN(TRIM(tbl_vendors[[#This Row],[Vendor_Name]]))=0</f>
        <v>0</v>
      </c>
      <c r="O929" t="b">
        <f>LEN(TRIM(tbl_vendors[[#This Row],[Email]]))=0</f>
        <v>0</v>
      </c>
      <c r="P929" t="b">
        <f>OR(ISERROR(FIND("@",tbl_vendors[[#This Row],[Email]])),ISERROR(FIND(".",tbl_vendors[[#This Row],[Email]])))</f>
        <v>0</v>
      </c>
      <c r="Q929" t="b">
        <f>ISNA(MATCH(tbl_vendors[[#This Row],[Country]],tbl_country[country],0))</f>
        <v>0</v>
      </c>
      <c r="R929" t="b">
        <f>ISNA(MATCH(tbl_vendors[[#This Row],[Currency]],tbl_country[currency],0))</f>
        <v>0</v>
      </c>
      <c r="S929" t="b">
        <f>_xlfn.XLOOKUP(tbl_vendors[[#This Row],[Country]],tbl_country[country],tbl_country[currency],"NotFound")&lt;&gt;tbl_vendors[[#This Row],[Currency]]</f>
        <v>0</v>
      </c>
      <c r="T929" t="b">
        <f>ISNA(MATCH(tbl_vendors[[#This Row],[Payment_Terms]],tbl_payment_terms[Payment_Terms],0))</f>
        <v>0</v>
      </c>
      <c r="U929" t="b">
        <f>ISNA(MATCH(tbl_vendors[[#This Row],[Status]],tbl_status[valid_status]))</f>
        <v>0</v>
      </c>
      <c r="V929" t="b">
        <f ca="1">tbl_vendors[[#This Row],[Created_Date]]&gt;TODAY()</f>
        <v>0</v>
      </c>
      <c r="W929" t="b">
        <f>tbl_vendors[[#This Row],[Updated_Date]]&lt;tbl_vendors[[#This Row],[Created_Date]]</f>
        <v>0</v>
      </c>
      <c r="X929" t="b">
        <f>COUNTIF(tbl_vendors[Vendor_Name],tbl_vendors[[#This Row],[Vendor_Name]])&gt;1</f>
        <v>0</v>
      </c>
      <c r="Y929" s="14" cm="1">
        <f t="array" aca="1" ref="Y929" ca="1">IFERROR(SUM(L929:X929*1),4)</f>
        <v>0</v>
      </c>
      <c r="Z929" t="str">
        <f ca="1">IF(tbl_vendors[[#This Row],[error_count]]&gt;0,"FAIL","PASS")</f>
        <v>PASS</v>
      </c>
    </row>
    <row r="930" spans="1:26" x14ac:dyDescent="0.3">
      <c r="A930" t="s">
        <v>3701</v>
      </c>
      <c r="B930" t="s">
        <v>3702</v>
      </c>
      <c r="C930" t="s">
        <v>72</v>
      </c>
      <c r="D930" t="s">
        <v>3703</v>
      </c>
      <c r="E930" t="s">
        <v>74</v>
      </c>
      <c r="F930" t="s">
        <v>32</v>
      </c>
      <c r="G930" t="s">
        <v>3704</v>
      </c>
      <c r="H930" t="s">
        <v>69</v>
      </c>
      <c r="I930" t="s">
        <v>19</v>
      </c>
      <c r="J930" s="1">
        <v>45276</v>
      </c>
      <c r="K930" s="1">
        <v>45592</v>
      </c>
      <c r="L930" t="b">
        <f>COUNTIF(tbl_vendors[Vendor_ID],tbl_vendors[[#This Row],[Vendor_ID]])&gt;1</f>
        <v>0</v>
      </c>
      <c r="M930" t="b">
        <f>ISBLANK(tbl_vendors[[#This Row],[Vendor_ID]])</f>
        <v>0</v>
      </c>
      <c r="N930" t="b">
        <f>LEN(TRIM(tbl_vendors[[#This Row],[Vendor_Name]]))=0</f>
        <v>0</v>
      </c>
      <c r="O930" t="b">
        <f>LEN(TRIM(tbl_vendors[[#This Row],[Email]]))=0</f>
        <v>0</v>
      </c>
      <c r="P930" t="b">
        <f>OR(ISERROR(FIND("@",tbl_vendors[[#This Row],[Email]])),ISERROR(FIND(".",tbl_vendors[[#This Row],[Email]])))</f>
        <v>0</v>
      </c>
      <c r="Q930" t="b">
        <f>ISNA(MATCH(tbl_vendors[[#This Row],[Country]],tbl_country[country],0))</f>
        <v>0</v>
      </c>
      <c r="R930" t="b">
        <f>ISNA(MATCH(tbl_vendors[[#This Row],[Currency]],tbl_country[currency],0))</f>
        <v>1</v>
      </c>
      <c r="S930" t="b">
        <f>_xlfn.XLOOKUP(tbl_vendors[[#This Row],[Country]],tbl_country[country],tbl_country[currency],"NotFound")&lt;&gt;tbl_vendors[[#This Row],[Currency]]</f>
        <v>1</v>
      </c>
      <c r="T930" t="b">
        <f>ISNA(MATCH(tbl_vendors[[#This Row],[Payment_Terms]],tbl_payment_terms[Payment_Terms],0))</f>
        <v>0</v>
      </c>
      <c r="U930" t="b">
        <f>ISNA(MATCH(tbl_vendors[[#This Row],[Status]],tbl_status[valid_status]))</f>
        <v>0</v>
      </c>
      <c r="V930" t="b">
        <f ca="1">tbl_vendors[[#This Row],[Created_Date]]&gt;TODAY()</f>
        <v>0</v>
      </c>
      <c r="W930" t="b">
        <f>tbl_vendors[[#This Row],[Updated_Date]]&lt;tbl_vendors[[#This Row],[Created_Date]]</f>
        <v>0</v>
      </c>
      <c r="X930" t="b">
        <f>COUNTIF(tbl_vendors[Vendor_Name],tbl_vendors[[#This Row],[Vendor_Name]])&gt;1</f>
        <v>0</v>
      </c>
      <c r="Y930" s="14" cm="1">
        <f t="array" aca="1" ref="Y930" ca="1">IFERROR(SUM(L930:X930*1),4)</f>
        <v>2</v>
      </c>
      <c r="Z930" t="str">
        <f ca="1">IF(tbl_vendors[[#This Row],[error_count]]&gt;0,"FAIL","PASS")</f>
        <v>FAIL</v>
      </c>
    </row>
    <row r="931" spans="1:26" x14ac:dyDescent="0.3">
      <c r="A931" t="s">
        <v>3705</v>
      </c>
      <c r="B931" t="s">
        <v>3706</v>
      </c>
      <c r="C931" t="s">
        <v>29</v>
      </c>
      <c r="D931" t="s">
        <v>3707</v>
      </c>
      <c r="E931" t="s">
        <v>31</v>
      </c>
      <c r="F931" t="s">
        <v>40</v>
      </c>
      <c r="G931" t="s">
        <v>3708</v>
      </c>
      <c r="H931" t="s">
        <v>47</v>
      </c>
      <c r="I931" t="s">
        <v>19</v>
      </c>
      <c r="J931" s="1">
        <v>45763</v>
      </c>
      <c r="K931" s="1">
        <v>45862</v>
      </c>
      <c r="L931" t="b">
        <f>COUNTIF(tbl_vendors[Vendor_ID],tbl_vendors[[#This Row],[Vendor_ID]])&gt;1</f>
        <v>0</v>
      </c>
      <c r="M931" t="b">
        <f>ISBLANK(tbl_vendors[[#This Row],[Vendor_ID]])</f>
        <v>0</v>
      </c>
      <c r="N931" t="b">
        <f>LEN(TRIM(tbl_vendors[[#This Row],[Vendor_Name]]))=0</f>
        <v>0</v>
      </c>
      <c r="O931" t="b">
        <f>LEN(TRIM(tbl_vendors[[#This Row],[Email]]))=0</f>
        <v>0</v>
      </c>
      <c r="P931" t="b">
        <f>OR(ISERROR(FIND("@",tbl_vendors[[#This Row],[Email]])),ISERROR(FIND(".",tbl_vendors[[#This Row],[Email]])))</f>
        <v>0</v>
      </c>
      <c r="Q931" t="b">
        <f>ISNA(MATCH(tbl_vendors[[#This Row],[Country]],tbl_country[country],0))</f>
        <v>0</v>
      </c>
      <c r="R931" t="b">
        <f>ISNA(MATCH(tbl_vendors[[#This Row],[Currency]],tbl_country[currency],0))</f>
        <v>0</v>
      </c>
      <c r="S931" t="b">
        <f>_xlfn.XLOOKUP(tbl_vendors[[#This Row],[Country]],tbl_country[country],tbl_country[currency],"NotFound")&lt;&gt;tbl_vendors[[#This Row],[Currency]]</f>
        <v>0</v>
      </c>
      <c r="T931" t="b">
        <f>ISNA(MATCH(tbl_vendors[[#This Row],[Payment_Terms]],tbl_payment_terms[Payment_Terms],0))</f>
        <v>0</v>
      </c>
      <c r="U931" t="b">
        <f>ISNA(MATCH(tbl_vendors[[#This Row],[Status]],tbl_status[valid_status]))</f>
        <v>0</v>
      </c>
      <c r="V931" t="b">
        <f ca="1">tbl_vendors[[#This Row],[Created_Date]]&gt;TODAY()</f>
        <v>0</v>
      </c>
      <c r="W931" t="b">
        <f>tbl_vendors[[#This Row],[Updated_Date]]&lt;tbl_vendors[[#This Row],[Created_Date]]</f>
        <v>0</v>
      </c>
      <c r="X931" t="b">
        <f>COUNTIF(tbl_vendors[Vendor_Name],tbl_vendors[[#This Row],[Vendor_Name]])&gt;1</f>
        <v>0</v>
      </c>
      <c r="Y931" s="14" cm="1">
        <f t="array" aca="1" ref="Y931" ca="1">IFERROR(SUM(L931:X931*1),4)</f>
        <v>0</v>
      </c>
      <c r="Z931" t="str">
        <f ca="1">IF(tbl_vendors[[#This Row],[error_count]]&gt;0,"FAIL","PASS")</f>
        <v>PASS</v>
      </c>
    </row>
    <row r="932" spans="1:26" x14ac:dyDescent="0.3">
      <c r="A932" t="s">
        <v>3709</v>
      </c>
      <c r="B932" t="s">
        <v>3710</v>
      </c>
      <c r="C932" t="s">
        <v>72</v>
      </c>
      <c r="D932" t="s">
        <v>3711</v>
      </c>
      <c r="E932" t="s">
        <v>74</v>
      </c>
      <c r="F932" t="s">
        <v>32</v>
      </c>
      <c r="G932" t="s">
        <v>3712</v>
      </c>
      <c r="H932" t="s">
        <v>52</v>
      </c>
      <c r="I932" t="s">
        <v>53</v>
      </c>
      <c r="J932" s="1">
        <v>45162</v>
      </c>
      <c r="K932" s="1">
        <v>45919</v>
      </c>
      <c r="L932" t="b">
        <f>COUNTIF(tbl_vendors[Vendor_ID],tbl_vendors[[#This Row],[Vendor_ID]])&gt;1</f>
        <v>0</v>
      </c>
      <c r="M932" t="b">
        <f>ISBLANK(tbl_vendors[[#This Row],[Vendor_ID]])</f>
        <v>0</v>
      </c>
      <c r="N932" t="b">
        <f>LEN(TRIM(tbl_vendors[[#This Row],[Vendor_Name]]))=0</f>
        <v>0</v>
      </c>
      <c r="O932" t="b">
        <f>LEN(TRIM(tbl_vendors[[#This Row],[Email]]))=0</f>
        <v>0</v>
      </c>
      <c r="P932" t="b">
        <f>OR(ISERROR(FIND("@",tbl_vendors[[#This Row],[Email]])),ISERROR(FIND(".",tbl_vendors[[#This Row],[Email]])))</f>
        <v>0</v>
      </c>
      <c r="Q932" t="b">
        <f>ISNA(MATCH(tbl_vendors[[#This Row],[Country]],tbl_country[country],0))</f>
        <v>0</v>
      </c>
      <c r="R932" t="b">
        <f>ISNA(MATCH(tbl_vendors[[#This Row],[Currency]],tbl_country[currency],0))</f>
        <v>1</v>
      </c>
      <c r="S932" t="b">
        <f>_xlfn.XLOOKUP(tbl_vendors[[#This Row],[Country]],tbl_country[country],tbl_country[currency],"NotFound")&lt;&gt;tbl_vendors[[#This Row],[Currency]]</f>
        <v>1</v>
      </c>
      <c r="T932" t="b">
        <f>ISNA(MATCH(tbl_vendors[[#This Row],[Payment_Terms]],tbl_payment_terms[Payment_Terms],0))</f>
        <v>0</v>
      </c>
      <c r="U932" t="b">
        <f>ISNA(MATCH(tbl_vendors[[#This Row],[Status]],tbl_status[valid_status]))</f>
        <v>1</v>
      </c>
      <c r="V932" t="b">
        <f ca="1">tbl_vendors[[#This Row],[Created_Date]]&gt;TODAY()</f>
        <v>0</v>
      </c>
      <c r="W932" t="b">
        <f>tbl_vendors[[#This Row],[Updated_Date]]&lt;tbl_vendors[[#This Row],[Created_Date]]</f>
        <v>0</v>
      </c>
      <c r="X932" t="b">
        <f>COUNTIF(tbl_vendors[Vendor_Name],tbl_vendors[[#This Row],[Vendor_Name]])&gt;1</f>
        <v>0</v>
      </c>
      <c r="Y932" s="14" cm="1">
        <f t="array" aca="1" ref="Y932" ca="1">IFERROR(SUM(L932:X932*1),4)</f>
        <v>3</v>
      </c>
      <c r="Z932" t="str">
        <f ca="1">IF(tbl_vendors[[#This Row],[error_count]]&gt;0,"FAIL","PASS")</f>
        <v>FAIL</v>
      </c>
    </row>
    <row r="933" spans="1:26" x14ac:dyDescent="0.3">
      <c r="A933" t="s">
        <v>3713</v>
      </c>
      <c r="B933" t="s">
        <v>1873</v>
      </c>
      <c r="C933" t="s">
        <v>66</v>
      </c>
      <c r="E933" t="s">
        <v>67</v>
      </c>
      <c r="F933" t="s">
        <v>75</v>
      </c>
      <c r="G933" t="s">
        <v>3714</v>
      </c>
      <c r="H933" t="s">
        <v>18</v>
      </c>
      <c r="I933" t="s">
        <v>26</v>
      </c>
      <c r="J933" s="1">
        <v>45086</v>
      </c>
      <c r="K933" s="1">
        <v>45094</v>
      </c>
      <c r="L933" t="b">
        <f>COUNTIF(tbl_vendors[Vendor_ID],tbl_vendors[[#This Row],[Vendor_ID]])&gt;1</f>
        <v>0</v>
      </c>
      <c r="M933" t="b">
        <f>ISBLANK(tbl_vendors[[#This Row],[Vendor_ID]])</f>
        <v>0</v>
      </c>
      <c r="N933" t="b">
        <f>LEN(TRIM(tbl_vendors[[#This Row],[Vendor_Name]]))=0</f>
        <v>0</v>
      </c>
      <c r="O933" t="b">
        <f>LEN(TRIM(tbl_vendors[[#This Row],[Email]]))=0</f>
        <v>0</v>
      </c>
      <c r="P933" t="b">
        <f>OR(ISERROR(FIND("@",tbl_vendors[[#This Row],[Email]])),ISERROR(FIND(".",tbl_vendors[[#This Row],[Email]])))</f>
        <v>0</v>
      </c>
      <c r="Q933" t="b">
        <f>ISNA(MATCH(tbl_vendors[[#This Row],[Country]],tbl_country[country],0))</f>
        <v>0</v>
      </c>
      <c r="R933" t="b">
        <f>ISNA(MATCH(tbl_vendors[[#This Row],[Currency]],tbl_country[currency],0))</f>
        <v>0</v>
      </c>
      <c r="S933" t="b">
        <f>_xlfn.XLOOKUP(tbl_vendors[[#This Row],[Country]],tbl_country[country],tbl_country[currency],"NotFound")&lt;&gt;tbl_vendors[[#This Row],[Currency]]</f>
        <v>0</v>
      </c>
      <c r="T933" t="b">
        <f>ISNA(MATCH(tbl_vendors[[#This Row],[Payment_Terms]],tbl_payment_terms[Payment_Terms],0))</f>
        <v>0</v>
      </c>
      <c r="U933" t="b">
        <f>ISNA(MATCH(tbl_vendors[[#This Row],[Status]],tbl_status[valid_status]))</f>
        <v>0</v>
      </c>
      <c r="V933" t="b">
        <f ca="1">tbl_vendors[[#This Row],[Created_Date]]&gt;TODAY()</f>
        <v>0</v>
      </c>
      <c r="W933" t="b">
        <f>tbl_vendors[[#This Row],[Updated_Date]]&lt;tbl_vendors[[#This Row],[Created_Date]]</f>
        <v>0</v>
      </c>
      <c r="X933" t="b">
        <f>COUNTIF(tbl_vendors[Vendor_Name],tbl_vendors[[#This Row],[Vendor_Name]])&gt;1</f>
        <v>1</v>
      </c>
      <c r="Y933" s="14" cm="1">
        <f t="array" aca="1" ref="Y933" ca="1">IFERROR(SUM(L933:X933*1),4)</f>
        <v>1</v>
      </c>
      <c r="Z933" t="str">
        <f ca="1">IF(tbl_vendors[[#This Row],[error_count]]&gt;0,"FAIL","PASS")</f>
        <v>FAIL</v>
      </c>
    </row>
    <row r="934" spans="1:26" x14ac:dyDescent="0.3">
      <c r="A934" t="s">
        <v>3715</v>
      </c>
      <c r="B934" t="s">
        <v>3716</v>
      </c>
      <c r="C934" t="s">
        <v>56</v>
      </c>
      <c r="D934" t="s">
        <v>3717</v>
      </c>
      <c r="E934" t="s">
        <v>58</v>
      </c>
      <c r="F934" t="s">
        <v>16</v>
      </c>
      <c r="G934" t="s">
        <v>3718</v>
      </c>
      <c r="H934" t="s">
        <v>34</v>
      </c>
      <c r="I934" t="s">
        <v>26</v>
      </c>
      <c r="J934" s="1">
        <v>46105</v>
      </c>
      <c r="K934" s="1">
        <v>46168</v>
      </c>
      <c r="L934" t="b">
        <f>COUNTIF(tbl_vendors[Vendor_ID],tbl_vendors[[#This Row],[Vendor_ID]])&gt;1</f>
        <v>0</v>
      </c>
      <c r="M934" t="b">
        <f>ISBLANK(tbl_vendors[[#This Row],[Vendor_ID]])</f>
        <v>0</v>
      </c>
      <c r="N934" t="b">
        <f>LEN(TRIM(tbl_vendors[[#This Row],[Vendor_Name]]))=0</f>
        <v>0</v>
      </c>
      <c r="O934" t="b">
        <f>LEN(TRIM(tbl_vendors[[#This Row],[Email]]))=0</f>
        <v>0</v>
      </c>
      <c r="P934" t="b">
        <f>OR(ISERROR(FIND("@",tbl_vendors[[#This Row],[Email]])),ISERROR(FIND(".",tbl_vendors[[#This Row],[Email]])))</f>
        <v>0</v>
      </c>
      <c r="Q934" t="b">
        <f>ISNA(MATCH(tbl_vendors[[#This Row],[Country]],tbl_country[country],0))</f>
        <v>0</v>
      </c>
      <c r="R934" t="b">
        <f>ISNA(MATCH(tbl_vendors[[#This Row],[Currency]],tbl_country[currency],0))</f>
        <v>0</v>
      </c>
      <c r="S934" t="b">
        <f>_xlfn.XLOOKUP(tbl_vendors[[#This Row],[Country]],tbl_country[country],tbl_country[currency],"NotFound")&lt;&gt;tbl_vendors[[#This Row],[Currency]]</f>
        <v>0</v>
      </c>
      <c r="T934" t="b">
        <f>ISNA(MATCH(tbl_vendors[[#This Row],[Payment_Terms]],tbl_payment_terms[Payment_Terms],0))</f>
        <v>0</v>
      </c>
      <c r="U934" t="b">
        <f>ISNA(MATCH(tbl_vendors[[#This Row],[Status]],tbl_status[valid_status]))</f>
        <v>0</v>
      </c>
      <c r="V934" t="b">
        <f ca="1">tbl_vendors[[#This Row],[Created_Date]]&gt;TODAY()</f>
        <v>0</v>
      </c>
      <c r="W934" t="b">
        <f>tbl_vendors[[#This Row],[Updated_Date]]&lt;tbl_vendors[[#This Row],[Created_Date]]</f>
        <v>0</v>
      </c>
      <c r="X934" t="b">
        <f>COUNTIF(tbl_vendors[Vendor_Name],tbl_vendors[[#This Row],[Vendor_Name]])&gt;1</f>
        <v>0</v>
      </c>
      <c r="Y934" s="14" cm="1">
        <f t="array" aca="1" ref="Y934" ca="1">IFERROR(SUM(L934:X934*1),4)</f>
        <v>0</v>
      </c>
      <c r="Z934" t="str">
        <f ca="1">IF(tbl_vendors[[#This Row],[error_count]]&gt;0,"FAIL","PASS")</f>
        <v>PASS</v>
      </c>
    </row>
    <row r="935" spans="1:26" x14ac:dyDescent="0.3">
      <c r="A935" t="s">
        <v>3719</v>
      </c>
      <c r="B935" t="s">
        <v>3720</v>
      </c>
      <c r="C935" t="s">
        <v>153</v>
      </c>
      <c r="D935" t="s">
        <v>3721</v>
      </c>
      <c r="E935" t="s">
        <v>155</v>
      </c>
      <c r="F935" t="s">
        <v>40</v>
      </c>
      <c r="G935" t="s">
        <v>3722</v>
      </c>
      <c r="H935" t="s">
        <v>42</v>
      </c>
      <c r="I935" t="s">
        <v>26</v>
      </c>
      <c r="J935" s="1">
        <v>44685</v>
      </c>
      <c r="K935" s="1">
        <v>44901</v>
      </c>
      <c r="L935" t="b">
        <f>COUNTIF(tbl_vendors[Vendor_ID],tbl_vendors[[#This Row],[Vendor_ID]])&gt;1</f>
        <v>0</v>
      </c>
      <c r="M935" t="b">
        <f>ISBLANK(tbl_vendors[[#This Row],[Vendor_ID]])</f>
        <v>0</v>
      </c>
      <c r="N935" t="b">
        <f>LEN(TRIM(tbl_vendors[[#This Row],[Vendor_Name]]))=0</f>
        <v>0</v>
      </c>
      <c r="O935" t="b">
        <f>LEN(TRIM(tbl_vendors[[#This Row],[Email]]))=0</f>
        <v>0</v>
      </c>
      <c r="P935" t="b">
        <f>OR(ISERROR(FIND("@",tbl_vendors[[#This Row],[Email]])),ISERROR(FIND(".",tbl_vendors[[#This Row],[Email]])))</f>
        <v>0</v>
      </c>
      <c r="Q935" t="b">
        <f>ISNA(MATCH(tbl_vendors[[#This Row],[Country]],tbl_country[country],0))</f>
        <v>0</v>
      </c>
      <c r="R935" t="b">
        <f>ISNA(MATCH(tbl_vendors[[#This Row],[Currency]],tbl_country[currency],0))</f>
        <v>0</v>
      </c>
      <c r="S935" t="b">
        <f>_xlfn.XLOOKUP(tbl_vendors[[#This Row],[Country]],tbl_country[country],tbl_country[currency],"NotFound")&lt;&gt;tbl_vendors[[#This Row],[Currency]]</f>
        <v>0</v>
      </c>
      <c r="T935" t="b">
        <f>ISNA(MATCH(tbl_vendors[[#This Row],[Payment_Terms]],tbl_payment_terms[Payment_Terms],0))</f>
        <v>0</v>
      </c>
      <c r="U935" t="b">
        <f>ISNA(MATCH(tbl_vendors[[#This Row],[Status]],tbl_status[valid_status]))</f>
        <v>0</v>
      </c>
      <c r="V935" t="b">
        <f ca="1">tbl_vendors[[#This Row],[Created_Date]]&gt;TODAY()</f>
        <v>0</v>
      </c>
      <c r="W935" t="b">
        <f>tbl_vendors[[#This Row],[Updated_Date]]&lt;tbl_vendors[[#This Row],[Created_Date]]</f>
        <v>0</v>
      </c>
      <c r="X935" t="b">
        <f>COUNTIF(tbl_vendors[Vendor_Name],tbl_vendors[[#This Row],[Vendor_Name]])&gt;1</f>
        <v>0</v>
      </c>
      <c r="Y935" s="14" cm="1">
        <f t="array" aca="1" ref="Y935" ca="1">IFERROR(SUM(L935:X935*1),4)</f>
        <v>0</v>
      </c>
      <c r="Z935" t="str">
        <f ca="1">IF(tbl_vendors[[#This Row],[error_count]]&gt;0,"FAIL","PASS")</f>
        <v>PASS</v>
      </c>
    </row>
    <row r="936" spans="1:26" x14ac:dyDescent="0.3">
      <c r="A936" t="s">
        <v>3723</v>
      </c>
      <c r="B936" t="s">
        <v>3724</v>
      </c>
      <c r="C936" t="s">
        <v>29</v>
      </c>
      <c r="D936" t="s">
        <v>3725</v>
      </c>
      <c r="E936" t="s">
        <v>31</v>
      </c>
      <c r="F936" t="s">
        <v>40</v>
      </c>
      <c r="G936" t="s">
        <v>3726</v>
      </c>
      <c r="H936" t="s">
        <v>42</v>
      </c>
      <c r="I936" t="s">
        <v>19</v>
      </c>
      <c r="J936" s="1">
        <v>44752</v>
      </c>
      <c r="K936" s="1">
        <v>45502</v>
      </c>
      <c r="L936" t="b">
        <f>COUNTIF(tbl_vendors[Vendor_ID],tbl_vendors[[#This Row],[Vendor_ID]])&gt;1</f>
        <v>0</v>
      </c>
      <c r="M936" t="b">
        <f>ISBLANK(tbl_vendors[[#This Row],[Vendor_ID]])</f>
        <v>0</v>
      </c>
      <c r="N936" t="b">
        <f>LEN(TRIM(tbl_vendors[[#This Row],[Vendor_Name]]))=0</f>
        <v>0</v>
      </c>
      <c r="O936" t="b">
        <f>LEN(TRIM(tbl_vendors[[#This Row],[Email]]))=0</f>
        <v>0</v>
      </c>
      <c r="P936" t="b">
        <f>OR(ISERROR(FIND("@",tbl_vendors[[#This Row],[Email]])),ISERROR(FIND(".",tbl_vendors[[#This Row],[Email]])))</f>
        <v>0</v>
      </c>
      <c r="Q936" t="b">
        <f>ISNA(MATCH(tbl_vendors[[#This Row],[Country]],tbl_country[country],0))</f>
        <v>0</v>
      </c>
      <c r="R936" t="b">
        <f>ISNA(MATCH(tbl_vendors[[#This Row],[Currency]],tbl_country[currency],0))</f>
        <v>0</v>
      </c>
      <c r="S936" t="b">
        <f>_xlfn.XLOOKUP(tbl_vendors[[#This Row],[Country]],tbl_country[country],tbl_country[currency],"NotFound")&lt;&gt;tbl_vendors[[#This Row],[Currency]]</f>
        <v>0</v>
      </c>
      <c r="T936" t="b">
        <f>ISNA(MATCH(tbl_vendors[[#This Row],[Payment_Terms]],tbl_payment_terms[Payment_Terms],0))</f>
        <v>0</v>
      </c>
      <c r="U936" t="b">
        <f>ISNA(MATCH(tbl_vendors[[#This Row],[Status]],tbl_status[valid_status]))</f>
        <v>0</v>
      </c>
      <c r="V936" t="b">
        <f ca="1">tbl_vendors[[#This Row],[Created_Date]]&gt;TODAY()</f>
        <v>0</v>
      </c>
      <c r="W936" t="b">
        <f>tbl_vendors[[#This Row],[Updated_Date]]&lt;tbl_vendors[[#This Row],[Created_Date]]</f>
        <v>0</v>
      </c>
      <c r="X936" t="b">
        <f>COUNTIF(tbl_vendors[Vendor_Name],tbl_vendors[[#This Row],[Vendor_Name]])&gt;1</f>
        <v>1</v>
      </c>
      <c r="Y936" s="14" cm="1">
        <f t="array" aca="1" ref="Y936" ca="1">IFERROR(SUM(L936:X936*1),4)</f>
        <v>1</v>
      </c>
      <c r="Z936" t="str">
        <f ca="1">IF(tbl_vendors[[#This Row],[error_count]]&gt;0,"FAIL","PASS")</f>
        <v>FAIL</v>
      </c>
    </row>
    <row r="937" spans="1:26" x14ac:dyDescent="0.3">
      <c r="A937" t="s">
        <v>3727</v>
      </c>
      <c r="B937" t="s">
        <v>3728</v>
      </c>
      <c r="C937" t="s">
        <v>79</v>
      </c>
      <c r="D937" t="s">
        <v>3729</v>
      </c>
      <c r="E937" t="s">
        <v>39</v>
      </c>
      <c r="F937" t="s">
        <v>40</v>
      </c>
      <c r="G937" t="s">
        <v>3730</v>
      </c>
      <c r="H937" t="s">
        <v>18</v>
      </c>
      <c r="I937" t="s">
        <v>53</v>
      </c>
      <c r="J937" s="1">
        <v>45905</v>
      </c>
      <c r="K937" s="1">
        <v>45976</v>
      </c>
      <c r="L937" t="b">
        <f>COUNTIF(tbl_vendors[Vendor_ID],tbl_vendors[[#This Row],[Vendor_ID]])&gt;1</f>
        <v>0</v>
      </c>
      <c r="M937" t="b">
        <f>ISBLANK(tbl_vendors[[#This Row],[Vendor_ID]])</f>
        <v>0</v>
      </c>
      <c r="N937" t="b">
        <f>LEN(TRIM(tbl_vendors[[#This Row],[Vendor_Name]]))=0</f>
        <v>0</v>
      </c>
      <c r="O937" t="b">
        <f>LEN(TRIM(tbl_vendors[[#This Row],[Email]]))=0</f>
        <v>0</v>
      </c>
      <c r="P937" t="b">
        <f>OR(ISERROR(FIND("@",tbl_vendors[[#This Row],[Email]])),ISERROR(FIND(".",tbl_vendors[[#This Row],[Email]])))</f>
        <v>0</v>
      </c>
      <c r="Q937" t="b">
        <f>ISNA(MATCH(tbl_vendors[[#This Row],[Country]],tbl_country[country],0))</f>
        <v>0</v>
      </c>
      <c r="R937" t="b">
        <f>ISNA(MATCH(tbl_vendors[[#This Row],[Currency]],tbl_country[currency],0))</f>
        <v>0</v>
      </c>
      <c r="S937" t="b">
        <f>_xlfn.XLOOKUP(tbl_vendors[[#This Row],[Country]],tbl_country[country],tbl_country[currency],"NotFound")&lt;&gt;tbl_vendors[[#This Row],[Currency]]</f>
        <v>0</v>
      </c>
      <c r="T937" t="b">
        <f>ISNA(MATCH(tbl_vendors[[#This Row],[Payment_Terms]],tbl_payment_terms[Payment_Terms],0))</f>
        <v>0</v>
      </c>
      <c r="U937" t="b">
        <f>ISNA(MATCH(tbl_vendors[[#This Row],[Status]],tbl_status[valid_status]))</f>
        <v>1</v>
      </c>
      <c r="V937" t="b">
        <f ca="1">tbl_vendors[[#This Row],[Created_Date]]&gt;TODAY()</f>
        <v>0</v>
      </c>
      <c r="W937" t="b">
        <f>tbl_vendors[[#This Row],[Updated_Date]]&lt;tbl_vendors[[#This Row],[Created_Date]]</f>
        <v>0</v>
      </c>
      <c r="X937" t="b">
        <f>COUNTIF(tbl_vendors[Vendor_Name],tbl_vendors[[#This Row],[Vendor_Name]])&gt;1</f>
        <v>0</v>
      </c>
      <c r="Y937" s="14" cm="1">
        <f t="array" aca="1" ref="Y937" ca="1">IFERROR(SUM(L937:X937*1),4)</f>
        <v>1</v>
      </c>
      <c r="Z937" t="str">
        <f ca="1">IF(tbl_vendors[[#This Row],[error_count]]&gt;0,"FAIL","PASS")</f>
        <v>FAIL</v>
      </c>
    </row>
    <row r="938" spans="1:26" x14ac:dyDescent="0.3">
      <c r="A938" t="s">
        <v>3731</v>
      </c>
      <c r="B938" t="s">
        <v>3732</v>
      </c>
      <c r="C938" t="s">
        <v>100</v>
      </c>
      <c r="D938" t="s">
        <v>3733</v>
      </c>
      <c r="E938" t="s">
        <v>39</v>
      </c>
      <c r="F938" t="s">
        <v>23</v>
      </c>
      <c r="G938" t="s">
        <v>3734</v>
      </c>
      <c r="H938" t="s">
        <v>25</v>
      </c>
      <c r="I938" t="s">
        <v>26</v>
      </c>
      <c r="J938" s="1">
        <v>45157</v>
      </c>
      <c r="K938" s="1">
        <v>46141</v>
      </c>
      <c r="L938" t="b">
        <f>COUNTIF(tbl_vendors[Vendor_ID],tbl_vendors[[#This Row],[Vendor_ID]])&gt;1</f>
        <v>0</v>
      </c>
      <c r="M938" t="b">
        <f>ISBLANK(tbl_vendors[[#This Row],[Vendor_ID]])</f>
        <v>0</v>
      </c>
      <c r="N938" t="b">
        <f>LEN(TRIM(tbl_vendors[[#This Row],[Vendor_Name]]))=0</f>
        <v>0</v>
      </c>
      <c r="O938" t="b">
        <f>LEN(TRIM(tbl_vendors[[#This Row],[Email]]))=0</f>
        <v>0</v>
      </c>
      <c r="P938" t="b">
        <f>OR(ISERROR(FIND("@",tbl_vendors[[#This Row],[Email]])),ISERROR(FIND(".",tbl_vendors[[#This Row],[Email]])))</f>
        <v>0</v>
      </c>
      <c r="Q938" t="b">
        <f>ISNA(MATCH(tbl_vendors[[#This Row],[Country]],tbl_country[country],0))</f>
        <v>0</v>
      </c>
      <c r="R938" t="b">
        <f>ISNA(MATCH(tbl_vendors[[#This Row],[Currency]],tbl_country[currency],0))</f>
        <v>0</v>
      </c>
      <c r="S938" t="b">
        <f>_xlfn.XLOOKUP(tbl_vendors[[#This Row],[Country]],tbl_country[country],tbl_country[currency],"NotFound")&lt;&gt;tbl_vendors[[#This Row],[Currency]]</f>
        <v>0</v>
      </c>
      <c r="T938" t="b">
        <f>ISNA(MATCH(tbl_vendors[[#This Row],[Payment_Terms]],tbl_payment_terms[Payment_Terms],0))</f>
        <v>0</v>
      </c>
      <c r="U938" t="b">
        <f>ISNA(MATCH(tbl_vendors[[#This Row],[Status]],tbl_status[valid_status]))</f>
        <v>0</v>
      </c>
      <c r="V938" t="b">
        <f ca="1">tbl_vendors[[#This Row],[Created_Date]]&gt;TODAY()</f>
        <v>0</v>
      </c>
      <c r="W938" t="b">
        <f>tbl_vendors[[#This Row],[Updated_Date]]&lt;tbl_vendors[[#This Row],[Created_Date]]</f>
        <v>0</v>
      </c>
      <c r="X938" t="b">
        <f>COUNTIF(tbl_vendors[Vendor_Name],tbl_vendors[[#This Row],[Vendor_Name]])&gt;1</f>
        <v>0</v>
      </c>
      <c r="Y938" s="14" cm="1">
        <f t="array" aca="1" ref="Y938" ca="1">IFERROR(SUM(L938:X938*1),4)</f>
        <v>0</v>
      </c>
      <c r="Z938" t="str">
        <f ca="1">IF(tbl_vendors[[#This Row],[error_count]]&gt;0,"FAIL","PASS")</f>
        <v>PASS</v>
      </c>
    </row>
    <row r="939" spans="1:26" x14ac:dyDescent="0.3">
      <c r="A939" t="s">
        <v>3735</v>
      </c>
      <c r="B939" t="s">
        <v>3736</v>
      </c>
      <c r="C939" t="s">
        <v>153</v>
      </c>
      <c r="D939" t="s">
        <v>3737</v>
      </c>
      <c r="E939" t="s">
        <v>155</v>
      </c>
      <c r="F939" t="s">
        <v>23</v>
      </c>
      <c r="G939" t="s">
        <v>3738</v>
      </c>
      <c r="H939" t="s">
        <v>34</v>
      </c>
      <c r="I939" t="s">
        <v>26</v>
      </c>
      <c r="J939" s="1">
        <v>44911</v>
      </c>
      <c r="K939" s="1">
        <v>46116</v>
      </c>
      <c r="L939" t="b">
        <f>COUNTIF(tbl_vendors[Vendor_ID],tbl_vendors[[#This Row],[Vendor_ID]])&gt;1</f>
        <v>0</v>
      </c>
      <c r="M939" t="b">
        <f>ISBLANK(tbl_vendors[[#This Row],[Vendor_ID]])</f>
        <v>0</v>
      </c>
      <c r="N939" t="b">
        <f>LEN(TRIM(tbl_vendors[[#This Row],[Vendor_Name]]))=0</f>
        <v>0</v>
      </c>
      <c r="O939" t="b">
        <f>LEN(TRIM(tbl_vendors[[#This Row],[Email]]))=0</f>
        <v>0</v>
      </c>
      <c r="P939" t="b">
        <f>OR(ISERROR(FIND("@",tbl_vendors[[#This Row],[Email]])),ISERROR(FIND(".",tbl_vendors[[#This Row],[Email]])))</f>
        <v>0</v>
      </c>
      <c r="Q939" t="b">
        <f>ISNA(MATCH(tbl_vendors[[#This Row],[Country]],tbl_country[country],0))</f>
        <v>0</v>
      </c>
      <c r="R939" t="b">
        <f>ISNA(MATCH(tbl_vendors[[#This Row],[Currency]],tbl_country[currency],0))</f>
        <v>0</v>
      </c>
      <c r="S939" t="b">
        <f>_xlfn.XLOOKUP(tbl_vendors[[#This Row],[Country]],tbl_country[country],tbl_country[currency],"NotFound")&lt;&gt;tbl_vendors[[#This Row],[Currency]]</f>
        <v>0</v>
      </c>
      <c r="T939" t="b">
        <f>ISNA(MATCH(tbl_vendors[[#This Row],[Payment_Terms]],tbl_payment_terms[Payment_Terms],0))</f>
        <v>0</v>
      </c>
      <c r="U939" t="b">
        <f>ISNA(MATCH(tbl_vendors[[#This Row],[Status]],tbl_status[valid_status]))</f>
        <v>0</v>
      </c>
      <c r="V939" t="b">
        <f ca="1">tbl_vendors[[#This Row],[Created_Date]]&gt;TODAY()</f>
        <v>0</v>
      </c>
      <c r="W939" t="b">
        <f>tbl_vendors[[#This Row],[Updated_Date]]&lt;tbl_vendors[[#This Row],[Created_Date]]</f>
        <v>0</v>
      </c>
      <c r="X939" t="b">
        <f>COUNTIF(tbl_vendors[Vendor_Name],tbl_vendors[[#This Row],[Vendor_Name]])&gt;1</f>
        <v>0</v>
      </c>
      <c r="Y939" s="14" cm="1">
        <f t="array" aca="1" ref="Y939" ca="1">IFERROR(SUM(L939:X939*1),4)</f>
        <v>0</v>
      </c>
      <c r="Z939" t="str">
        <f ca="1">IF(tbl_vendors[[#This Row],[error_count]]&gt;0,"FAIL","PASS")</f>
        <v>PASS</v>
      </c>
    </row>
    <row r="940" spans="1:26" x14ac:dyDescent="0.3">
      <c r="A940" t="s">
        <v>3739</v>
      </c>
      <c r="B940" t="s">
        <v>3740</v>
      </c>
      <c r="C940" t="s">
        <v>109</v>
      </c>
      <c r="D940" t="s">
        <v>3741</v>
      </c>
      <c r="E940" t="s">
        <v>39</v>
      </c>
      <c r="F940" t="s">
        <v>40</v>
      </c>
      <c r="G940" t="s">
        <v>3742</v>
      </c>
      <c r="H940" t="s">
        <v>42</v>
      </c>
      <c r="I940" t="s">
        <v>19</v>
      </c>
      <c r="J940" s="1">
        <v>46054</v>
      </c>
      <c r="K940" s="1">
        <v>46136</v>
      </c>
      <c r="L940" t="b">
        <f>COUNTIF(tbl_vendors[Vendor_ID],tbl_vendors[[#This Row],[Vendor_ID]])&gt;1</f>
        <v>0</v>
      </c>
      <c r="M940" t="b">
        <f>ISBLANK(tbl_vendors[[#This Row],[Vendor_ID]])</f>
        <v>0</v>
      </c>
      <c r="N940" t="b">
        <f>LEN(TRIM(tbl_vendors[[#This Row],[Vendor_Name]]))=0</f>
        <v>0</v>
      </c>
      <c r="O940" t="b">
        <f>LEN(TRIM(tbl_vendors[[#This Row],[Email]]))=0</f>
        <v>0</v>
      </c>
      <c r="P940" t="b">
        <f>OR(ISERROR(FIND("@",tbl_vendors[[#This Row],[Email]])),ISERROR(FIND(".",tbl_vendors[[#This Row],[Email]])))</f>
        <v>0</v>
      </c>
      <c r="Q940" t="b">
        <f>ISNA(MATCH(tbl_vendors[[#This Row],[Country]],tbl_country[country],0))</f>
        <v>0</v>
      </c>
      <c r="R940" t="b">
        <f>ISNA(MATCH(tbl_vendors[[#This Row],[Currency]],tbl_country[currency],0))</f>
        <v>0</v>
      </c>
      <c r="S940" t="b">
        <f>_xlfn.XLOOKUP(tbl_vendors[[#This Row],[Country]],tbl_country[country],tbl_country[currency],"NotFound")&lt;&gt;tbl_vendors[[#This Row],[Currency]]</f>
        <v>1</v>
      </c>
      <c r="T940" t="b">
        <f>ISNA(MATCH(tbl_vendors[[#This Row],[Payment_Terms]],tbl_payment_terms[Payment_Terms],0))</f>
        <v>0</v>
      </c>
      <c r="U940" t="b">
        <f>ISNA(MATCH(tbl_vendors[[#This Row],[Status]],tbl_status[valid_status]))</f>
        <v>0</v>
      </c>
      <c r="V940" t="b">
        <f ca="1">tbl_vendors[[#This Row],[Created_Date]]&gt;TODAY()</f>
        <v>0</v>
      </c>
      <c r="W940" t="b">
        <f>tbl_vendors[[#This Row],[Updated_Date]]&lt;tbl_vendors[[#This Row],[Created_Date]]</f>
        <v>0</v>
      </c>
      <c r="X940" t="b">
        <f>COUNTIF(tbl_vendors[Vendor_Name],tbl_vendors[[#This Row],[Vendor_Name]])&gt;1</f>
        <v>0</v>
      </c>
      <c r="Y940" s="14" cm="1">
        <f t="array" aca="1" ref="Y940" ca="1">IFERROR(SUM(L940:X940*1),4)</f>
        <v>1</v>
      </c>
      <c r="Z940" t="str">
        <f ca="1">IF(tbl_vendors[[#This Row],[error_count]]&gt;0,"FAIL","PASS")</f>
        <v>FAIL</v>
      </c>
    </row>
    <row r="941" spans="1:26" x14ac:dyDescent="0.3">
      <c r="A941" t="s">
        <v>3743</v>
      </c>
      <c r="B941" t="s">
        <v>3744</v>
      </c>
      <c r="C941" t="s">
        <v>109</v>
      </c>
      <c r="D941" t="s">
        <v>3745</v>
      </c>
      <c r="E941" t="s">
        <v>39</v>
      </c>
      <c r="F941" t="s">
        <v>16</v>
      </c>
      <c r="G941" t="s">
        <v>3746</v>
      </c>
      <c r="H941" t="s">
        <v>69</v>
      </c>
      <c r="I941" t="s">
        <v>53</v>
      </c>
      <c r="J941" s="1">
        <v>44391</v>
      </c>
      <c r="K941" s="1">
        <v>45997</v>
      </c>
      <c r="L941" t="b">
        <f>COUNTIF(tbl_vendors[Vendor_ID],tbl_vendors[[#This Row],[Vendor_ID]])&gt;1</f>
        <v>0</v>
      </c>
      <c r="M941" t="b">
        <f>ISBLANK(tbl_vendors[[#This Row],[Vendor_ID]])</f>
        <v>0</v>
      </c>
      <c r="N941" t="b">
        <f>LEN(TRIM(tbl_vendors[[#This Row],[Vendor_Name]]))=0</f>
        <v>0</v>
      </c>
      <c r="O941" t="b">
        <f>LEN(TRIM(tbl_vendors[[#This Row],[Email]]))=0</f>
        <v>0</v>
      </c>
      <c r="P941" t="b">
        <f>OR(ISERROR(FIND("@",tbl_vendors[[#This Row],[Email]])),ISERROR(FIND(".",tbl_vendors[[#This Row],[Email]])))</f>
        <v>0</v>
      </c>
      <c r="Q941" t="b">
        <f>ISNA(MATCH(tbl_vendors[[#This Row],[Country]],tbl_country[country],0))</f>
        <v>0</v>
      </c>
      <c r="R941" t="b">
        <f>ISNA(MATCH(tbl_vendors[[#This Row],[Currency]],tbl_country[currency],0))</f>
        <v>0</v>
      </c>
      <c r="S941" t="b">
        <f>_xlfn.XLOOKUP(tbl_vendors[[#This Row],[Country]],tbl_country[country],tbl_country[currency],"NotFound")&lt;&gt;tbl_vendors[[#This Row],[Currency]]</f>
        <v>1</v>
      </c>
      <c r="T941" t="b">
        <f>ISNA(MATCH(tbl_vendors[[#This Row],[Payment_Terms]],tbl_payment_terms[Payment_Terms],0))</f>
        <v>0</v>
      </c>
      <c r="U941" t="b">
        <f>ISNA(MATCH(tbl_vendors[[#This Row],[Status]],tbl_status[valid_status]))</f>
        <v>1</v>
      </c>
      <c r="V941" t="b">
        <f ca="1">tbl_vendors[[#This Row],[Created_Date]]&gt;TODAY()</f>
        <v>0</v>
      </c>
      <c r="W941" t="b">
        <f>tbl_vendors[[#This Row],[Updated_Date]]&lt;tbl_vendors[[#This Row],[Created_Date]]</f>
        <v>0</v>
      </c>
      <c r="X941" t="b">
        <f>COUNTIF(tbl_vendors[Vendor_Name],tbl_vendors[[#This Row],[Vendor_Name]])&gt;1</f>
        <v>0</v>
      </c>
      <c r="Y941" s="14" cm="1">
        <f t="array" aca="1" ref="Y941" ca="1">IFERROR(SUM(L941:X941*1),4)</f>
        <v>2</v>
      </c>
      <c r="Z941" t="str">
        <f ca="1">IF(tbl_vendors[[#This Row],[error_count]]&gt;0,"FAIL","PASS")</f>
        <v>FAIL</v>
      </c>
    </row>
    <row r="942" spans="1:26" x14ac:dyDescent="0.3">
      <c r="A942" t="s">
        <v>3747</v>
      </c>
      <c r="B942" t="s">
        <v>3748</v>
      </c>
      <c r="C942" t="s">
        <v>72</v>
      </c>
      <c r="D942" t="s">
        <v>3749</v>
      </c>
      <c r="E942" t="s">
        <v>74</v>
      </c>
      <c r="F942" t="s">
        <v>32</v>
      </c>
      <c r="G942" t="s">
        <v>3750</v>
      </c>
      <c r="H942" t="s">
        <v>18</v>
      </c>
      <c r="I942" t="s">
        <v>26</v>
      </c>
      <c r="J942" s="1">
        <v>44546</v>
      </c>
      <c r="K942" s="1">
        <v>44837</v>
      </c>
      <c r="L942" t="b">
        <f>COUNTIF(tbl_vendors[Vendor_ID],tbl_vendors[[#This Row],[Vendor_ID]])&gt;1</f>
        <v>0</v>
      </c>
      <c r="M942" t="b">
        <f>ISBLANK(tbl_vendors[[#This Row],[Vendor_ID]])</f>
        <v>0</v>
      </c>
      <c r="N942" t="b">
        <f>LEN(TRIM(tbl_vendors[[#This Row],[Vendor_Name]]))=0</f>
        <v>0</v>
      </c>
      <c r="O942" t="b">
        <f>LEN(TRIM(tbl_vendors[[#This Row],[Email]]))=0</f>
        <v>0</v>
      </c>
      <c r="P942" t="b">
        <f>OR(ISERROR(FIND("@",tbl_vendors[[#This Row],[Email]])),ISERROR(FIND(".",tbl_vendors[[#This Row],[Email]])))</f>
        <v>0</v>
      </c>
      <c r="Q942" t="b">
        <f>ISNA(MATCH(tbl_vendors[[#This Row],[Country]],tbl_country[country],0))</f>
        <v>0</v>
      </c>
      <c r="R942" t="b">
        <f>ISNA(MATCH(tbl_vendors[[#This Row],[Currency]],tbl_country[currency],0))</f>
        <v>1</v>
      </c>
      <c r="S942" t="b">
        <f>_xlfn.XLOOKUP(tbl_vendors[[#This Row],[Country]],tbl_country[country],tbl_country[currency],"NotFound")&lt;&gt;tbl_vendors[[#This Row],[Currency]]</f>
        <v>1</v>
      </c>
      <c r="T942" t="b">
        <f>ISNA(MATCH(tbl_vendors[[#This Row],[Payment_Terms]],tbl_payment_terms[Payment_Terms],0))</f>
        <v>0</v>
      </c>
      <c r="U942" t="b">
        <f>ISNA(MATCH(tbl_vendors[[#This Row],[Status]],tbl_status[valid_status]))</f>
        <v>0</v>
      </c>
      <c r="V942" t="b">
        <f ca="1">tbl_vendors[[#This Row],[Created_Date]]&gt;TODAY()</f>
        <v>0</v>
      </c>
      <c r="W942" t="b">
        <f>tbl_vendors[[#This Row],[Updated_Date]]&lt;tbl_vendors[[#This Row],[Created_Date]]</f>
        <v>0</v>
      </c>
      <c r="X942" t="b">
        <f>COUNTIF(tbl_vendors[Vendor_Name],tbl_vendors[[#This Row],[Vendor_Name]])&gt;1</f>
        <v>0</v>
      </c>
      <c r="Y942" s="14" cm="1">
        <f t="array" aca="1" ref="Y942" ca="1">IFERROR(SUM(L942:X942*1),4)</f>
        <v>2</v>
      </c>
      <c r="Z942" t="str">
        <f ca="1">IF(tbl_vendors[[#This Row],[error_count]]&gt;0,"FAIL","PASS")</f>
        <v>FAIL</v>
      </c>
    </row>
    <row r="943" spans="1:26" x14ac:dyDescent="0.3">
      <c r="A943" t="s">
        <v>3751</v>
      </c>
      <c r="B943" t="s">
        <v>3752</v>
      </c>
      <c r="C943" t="s">
        <v>72</v>
      </c>
      <c r="D943" t="s">
        <v>3753</v>
      </c>
      <c r="E943" t="s">
        <v>74</v>
      </c>
      <c r="F943" t="s">
        <v>40</v>
      </c>
      <c r="G943" t="s">
        <v>3754</v>
      </c>
      <c r="H943" t="s">
        <v>18</v>
      </c>
      <c r="I943" t="s">
        <v>19</v>
      </c>
      <c r="J943" s="1">
        <v>44693</v>
      </c>
      <c r="K943" s="1">
        <v>44803</v>
      </c>
      <c r="L943" t="b">
        <f>COUNTIF(tbl_vendors[Vendor_ID],tbl_vendors[[#This Row],[Vendor_ID]])&gt;1</f>
        <v>0</v>
      </c>
      <c r="M943" t="b">
        <f>ISBLANK(tbl_vendors[[#This Row],[Vendor_ID]])</f>
        <v>0</v>
      </c>
      <c r="N943" t="b">
        <f>LEN(TRIM(tbl_vendors[[#This Row],[Vendor_Name]]))=0</f>
        <v>0</v>
      </c>
      <c r="O943" t="b">
        <f>LEN(TRIM(tbl_vendors[[#This Row],[Email]]))=0</f>
        <v>0</v>
      </c>
      <c r="P943" t="b">
        <f>OR(ISERROR(FIND("@",tbl_vendors[[#This Row],[Email]])),ISERROR(FIND(".",tbl_vendors[[#This Row],[Email]])))</f>
        <v>0</v>
      </c>
      <c r="Q943" t="b">
        <f>ISNA(MATCH(tbl_vendors[[#This Row],[Country]],tbl_country[country],0))</f>
        <v>0</v>
      </c>
      <c r="R943" t="b">
        <f>ISNA(MATCH(tbl_vendors[[#This Row],[Currency]],tbl_country[currency],0))</f>
        <v>1</v>
      </c>
      <c r="S943" t="b">
        <f>_xlfn.XLOOKUP(tbl_vendors[[#This Row],[Country]],tbl_country[country],tbl_country[currency],"NotFound")&lt;&gt;tbl_vendors[[#This Row],[Currency]]</f>
        <v>1</v>
      </c>
      <c r="T943" t="b">
        <f>ISNA(MATCH(tbl_vendors[[#This Row],[Payment_Terms]],tbl_payment_terms[Payment_Terms],0))</f>
        <v>0</v>
      </c>
      <c r="U943" t="b">
        <f>ISNA(MATCH(tbl_vendors[[#This Row],[Status]],tbl_status[valid_status]))</f>
        <v>0</v>
      </c>
      <c r="V943" t="b">
        <f ca="1">tbl_vendors[[#This Row],[Created_Date]]&gt;TODAY()</f>
        <v>0</v>
      </c>
      <c r="W943" t="b">
        <f>tbl_vendors[[#This Row],[Updated_Date]]&lt;tbl_vendors[[#This Row],[Created_Date]]</f>
        <v>0</v>
      </c>
      <c r="X943" t="b">
        <f>COUNTIF(tbl_vendors[Vendor_Name],tbl_vendors[[#This Row],[Vendor_Name]])&gt;1</f>
        <v>0</v>
      </c>
      <c r="Y943" s="14" cm="1">
        <f t="array" aca="1" ref="Y943" ca="1">IFERROR(SUM(L943:X943*1),4)</f>
        <v>2</v>
      </c>
      <c r="Z943" t="str">
        <f ca="1">IF(tbl_vendors[[#This Row],[error_count]]&gt;0,"FAIL","PASS")</f>
        <v>FAIL</v>
      </c>
    </row>
    <row r="944" spans="1:26" x14ac:dyDescent="0.3">
      <c r="A944" t="s">
        <v>3755</v>
      </c>
      <c r="B944" t="s">
        <v>3756</v>
      </c>
      <c r="C944" t="s">
        <v>79</v>
      </c>
      <c r="D944" t="s">
        <v>3757</v>
      </c>
      <c r="E944" t="s">
        <v>39</v>
      </c>
      <c r="F944" t="s">
        <v>40</v>
      </c>
      <c r="G944" t="s">
        <v>3758</v>
      </c>
      <c r="H944" t="s">
        <v>34</v>
      </c>
      <c r="I944" t="s">
        <v>19</v>
      </c>
      <c r="J944" s="1">
        <v>45868</v>
      </c>
      <c r="K944" s="1">
        <v>45906</v>
      </c>
      <c r="L944" t="b">
        <f>COUNTIF(tbl_vendors[Vendor_ID],tbl_vendors[[#This Row],[Vendor_ID]])&gt;1</f>
        <v>0</v>
      </c>
      <c r="M944" t="b">
        <f>ISBLANK(tbl_vendors[[#This Row],[Vendor_ID]])</f>
        <v>0</v>
      </c>
      <c r="N944" t="b">
        <f>LEN(TRIM(tbl_vendors[[#This Row],[Vendor_Name]]))=0</f>
        <v>0</v>
      </c>
      <c r="O944" t="b">
        <f>LEN(TRIM(tbl_vendors[[#This Row],[Email]]))=0</f>
        <v>0</v>
      </c>
      <c r="P944" t="b">
        <f>OR(ISERROR(FIND("@",tbl_vendors[[#This Row],[Email]])),ISERROR(FIND(".",tbl_vendors[[#This Row],[Email]])))</f>
        <v>0</v>
      </c>
      <c r="Q944" t="b">
        <f>ISNA(MATCH(tbl_vendors[[#This Row],[Country]],tbl_country[country],0))</f>
        <v>0</v>
      </c>
      <c r="R944" t="b">
        <f>ISNA(MATCH(tbl_vendors[[#This Row],[Currency]],tbl_country[currency],0))</f>
        <v>0</v>
      </c>
      <c r="S944" t="b">
        <f>_xlfn.XLOOKUP(tbl_vendors[[#This Row],[Country]],tbl_country[country],tbl_country[currency],"NotFound")&lt;&gt;tbl_vendors[[#This Row],[Currency]]</f>
        <v>0</v>
      </c>
      <c r="T944" t="b">
        <f>ISNA(MATCH(tbl_vendors[[#This Row],[Payment_Terms]],tbl_payment_terms[Payment_Terms],0))</f>
        <v>0</v>
      </c>
      <c r="U944" t="b">
        <f>ISNA(MATCH(tbl_vendors[[#This Row],[Status]],tbl_status[valid_status]))</f>
        <v>0</v>
      </c>
      <c r="V944" t="b">
        <f ca="1">tbl_vendors[[#This Row],[Created_Date]]&gt;TODAY()</f>
        <v>0</v>
      </c>
      <c r="W944" t="b">
        <f>tbl_vendors[[#This Row],[Updated_Date]]&lt;tbl_vendors[[#This Row],[Created_Date]]</f>
        <v>0</v>
      </c>
      <c r="X944" t="b">
        <f>COUNTIF(tbl_vendors[Vendor_Name],tbl_vendors[[#This Row],[Vendor_Name]])&gt;1</f>
        <v>0</v>
      </c>
      <c r="Y944" s="14" cm="1">
        <f t="array" aca="1" ref="Y944" ca="1">IFERROR(SUM(L944:X944*1),4)</f>
        <v>0</v>
      </c>
      <c r="Z944" t="str">
        <f ca="1">IF(tbl_vendors[[#This Row],[error_count]]&gt;0,"FAIL","PASS")</f>
        <v>PASS</v>
      </c>
    </row>
    <row r="945" spans="1:26" x14ac:dyDescent="0.3">
      <c r="A945" t="s">
        <v>3759</v>
      </c>
      <c r="B945" t="s">
        <v>3760</v>
      </c>
      <c r="C945" t="s">
        <v>37</v>
      </c>
      <c r="D945" t="s">
        <v>3761</v>
      </c>
      <c r="E945" t="s">
        <v>39</v>
      </c>
      <c r="F945" t="s">
        <v>32</v>
      </c>
      <c r="G945" t="s">
        <v>3762</v>
      </c>
      <c r="H945" t="s">
        <v>47</v>
      </c>
      <c r="I945" t="s">
        <v>26</v>
      </c>
      <c r="J945" s="1">
        <v>46003</v>
      </c>
      <c r="K945" s="1">
        <v>46192</v>
      </c>
      <c r="L945" t="b">
        <f>COUNTIF(tbl_vendors[Vendor_ID],tbl_vendors[[#This Row],[Vendor_ID]])&gt;1</f>
        <v>0</v>
      </c>
      <c r="M945" t="b">
        <f>ISBLANK(tbl_vendors[[#This Row],[Vendor_ID]])</f>
        <v>0</v>
      </c>
      <c r="N945" t="b">
        <f>LEN(TRIM(tbl_vendors[[#This Row],[Vendor_Name]]))=0</f>
        <v>0</v>
      </c>
      <c r="O945" t="b">
        <f>LEN(TRIM(tbl_vendors[[#This Row],[Email]]))=0</f>
        <v>0</v>
      </c>
      <c r="P945" t="b">
        <f>OR(ISERROR(FIND("@",tbl_vendors[[#This Row],[Email]])),ISERROR(FIND(".",tbl_vendors[[#This Row],[Email]])))</f>
        <v>0</v>
      </c>
      <c r="Q945" t="b">
        <f>ISNA(MATCH(tbl_vendors[[#This Row],[Country]],tbl_country[country],0))</f>
        <v>0</v>
      </c>
      <c r="R945" t="b">
        <f>ISNA(MATCH(tbl_vendors[[#This Row],[Currency]],tbl_country[currency],0))</f>
        <v>0</v>
      </c>
      <c r="S945" t="b">
        <f>_xlfn.XLOOKUP(tbl_vendors[[#This Row],[Country]],tbl_country[country],tbl_country[currency],"NotFound")&lt;&gt;tbl_vendors[[#This Row],[Currency]]</f>
        <v>0</v>
      </c>
      <c r="T945" t="b">
        <f>ISNA(MATCH(tbl_vendors[[#This Row],[Payment_Terms]],tbl_payment_terms[Payment_Terms],0))</f>
        <v>0</v>
      </c>
      <c r="U945" t="b">
        <f>ISNA(MATCH(tbl_vendors[[#This Row],[Status]],tbl_status[valid_status]))</f>
        <v>0</v>
      </c>
      <c r="V945" t="b">
        <f ca="1">tbl_vendors[[#This Row],[Created_Date]]&gt;TODAY()</f>
        <v>0</v>
      </c>
      <c r="W945" t="b">
        <f>tbl_vendors[[#This Row],[Updated_Date]]&lt;tbl_vendors[[#This Row],[Created_Date]]</f>
        <v>0</v>
      </c>
      <c r="X945" t="b">
        <f>COUNTIF(tbl_vendors[Vendor_Name],tbl_vendors[[#This Row],[Vendor_Name]])&gt;1</f>
        <v>0</v>
      </c>
      <c r="Y945" s="14" cm="1">
        <f t="array" aca="1" ref="Y945" ca="1">IFERROR(SUM(L945:X945*1),4)</f>
        <v>0</v>
      </c>
      <c r="Z945" t="str">
        <f ca="1">IF(tbl_vendors[[#This Row],[error_count]]&gt;0,"FAIL","PASS")</f>
        <v>PASS</v>
      </c>
    </row>
    <row r="946" spans="1:26" x14ac:dyDescent="0.3">
      <c r="A946" t="s">
        <v>3763</v>
      </c>
      <c r="B946" t="s">
        <v>3764</v>
      </c>
      <c r="C946" t="s">
        <v>153</v>
      </c>
      <c r="D946" t="s">
        <v>3765</v>
      </c>
      <c r="E946" t="s">
        <v>155</v>
      </c>
      <c r="F946" t="s">
        <v>32</v>
      </c>
      <c r="G946" t="s">
        <v>3766</v>
      </c>
      <c r="H946" t="s">
        <v>34</v>
      </c>
      <c r="I946" t="s">
        <v>53</v>
      </c>
      <c r="J946" s="1">
        <v>44513</v>
      </c>
      <c r="K946" s="1">
        <v>45048</v>
      </c>
      <c r="L946" t="b">
        <f>COUNTIF(tbl_vendors[Vendor_ID],tbl_vendors[[#This Row],[Vendor_ID]])&gt;1</f>
        <v>0</v>
      </c>
      <c r="M946" t="b">
        <f>ISBLANK(tbl_vendors[[#This Row],[Vendor_ID]])</f>
        <v>0</v>
      </c>
      <c r="N946" t="b">
        <f>LEN(TRIM(tbl_vendors[[#This Row],[Vendor_Name]]))=0</f>
        <v>0</v>
      </c>
      <c r="O946" t="b">
        <f>LEN(TRIM(tbl_vendors[[#This Row],[Email]]))=0</f>
        <v>0</v>
      </c>
      <c r="P946" t="b">
        <f>OR(ISERROR(FIND("@",tbl_vendors[[#This Row],[Email]])),ISERROR(FIND(".",tbl_vendors[[#This Row],[Email]])))</f>
        <v>0</v>
      </c>
      <c r="Q946" t="b">
        <f>ISNA(MATCH(tbl_vendors[[#This Row],[Country]],tbl_country[country],0))</f>
        <v>0</v>
      </c>
      <c r="R946" t="b">
        <f>ISNA(MATCH(tbl_vendors[[#This Row],[Currency]],tbl_country[currency],0))</f>
        <v>0</v>
      </c>
      <c r="S946" t="b">
        <f>_xlfn.XLOOKUP(tbl_vendors[[#This Row],[Country]],tbl_country[country],tbl_country[currency],"NotFound")&lt;&gt;tbl_vendors[[#This Row],[Currency]]</f>
        <v>0</v>
      </c>
      <c r="T946" t="b">
        <f>ISNA(MATCH(tbl_vendors[[#This Row],[Payment_Terms]],tbl_payment_terms[Payment_Terms],0))</f>
        <v>0</v>
      </c>
      <c r="U946" t="b">
        <f>ISNA(MATCH(tbl_vendors[[#This Row],[Status]],tbl_status[valid_status]))</f>
        <v>1</v>
      </c>
      <c r="V946" t="b">
        <f ca="1">tbl_vendors[[#This Row],[Created_Date]]&gt;TODAY()</f>
        <v>0</v>
      </c>
      <c r="W946" t="b">
        <f>tbl_vendors[[#This Row],[Updated_Date]]&lt;tbl_vendors[[#This Row],[Created_Date]]</f>
        <v>0</v>
      </c>
      <c r="X946" t="b">
        <f>COUNTIF(tbl_vendors[Vendor_Name],tbl_vendors[[#This Row],[Vendor_Name]])&gt;1</f>
        <v>0</v>
      </c>
      <c r="Y946" s="14" cm="1">
        <f t="array" aca="1" ref="Y946" ca="1">IFERROR(SUM(L946:X946*1),4)</f>
        <v>1</v>
      </c>
      <c r="Z946" t="str">
        <f ca="1">IF(tbl_vendors[[#This Row],[error_count]]&gt;0,"FAIL","PASS")</f>
        <v>FAIL</v>
      </c>
    </row>
    <row r="947" spans="1:26" x14ac:dyDescent="0.3">
      <c r="A947" t="s">
        <v>3767</v>
      </c>
      <c r="B947" t="s">
        <v>3768</v>
      </c>
      <c r="C947" t="s">
        <v>72</v>
      </c>
      <c r="D947" t="s">
        <v>3769</v>
      </c>
      <c r="E947" t="s">
        <v>74</v>
      </c>
      <c r="F947" t="s">
        <v>16</v>
      </c>
      <c r="G947" t="s">
        <v>3770</v>
      </c>
      <c r="H947" t="s">
        <v>18</v>
      </c>
      <c r="I947" t="s">
        <v>53</v>
      </c>
      <c r="J947" s="1">
        <v>45881</v>
      </c>
      <c r="K947" s="1">
        <v>46189</v>
      </c>
      <c r="L947" t="b">
        <f>COUNTIF(tbl_vendors[Vendor_ID],tbl_vendors[[#This Row],[Vendor_ID]])&gt;1</f>
        <v>0</v>
      </c>
      <c r="M947" t="b">
        <f>ISBLANK(tbl_vendors[[#This Row],[Vendor_ID]])</f>
        <v>0</v>
      </c>
      <c r="N947" t="b">
        <f>LEN(TRIM(tbl_vendors[[#This Row],[Vendor_Name]]))=0</f>
        <v>0</v>
      </c>
      <c r="O947" t="b">
        <f>LEN(TRIM(tbl_vendors[[#This Row],[Email]]))=0</f>
        <v>0</v>
      </c>
      <c r="P947" t="b">
        <f>OR(ISERROR(FIND("@",tbl_vendors[[#This Row],[Email]])),ISERROR(FIND(".",tbl_vendors[[#This Row],[Email]])))</f>
        <v>0</v>
      </c>
      <c r="Q947" t="b">
        <f>ISNA(MATCH(tbl_vendors[[#This Row],[Country]],tbl_country[country],0))</f>
        <v>0</v>
      </c>
      <c r="R947" t="b">
        <f>ISNA(MATCH(tbl_vendors[[#This Row],[Currency]],tbl_country[currency],0))</f>
        <v>1</v>
      </c>
      <c r="S947" t="b">
        <f>_xlfn.XLOOKUP(tbl_vendors[[#This Row],[Country]],tbl_country[country],tbl_country[currency],"NotFound")&lt;&gt;tbl_vendors[[#This Row],[Currency]]</f>
        <v>1</v>
      </c>
      <c r="T947" t="b">
        <f>ISNA(MATCH(tbl_vendors[[#This Row],[Payment_Terms]],tbl_payment_terms[Payment_Terms],0))</f>
        <v>0</v>
      </c>
      <c r="U947" t="b">
        <f>ISNA(MATCH(tbl_vendors[[#This Row],[Status]],tbl_status[valid_status]))</f>
        <v>1</v>
      </c>
      <c r="V947" t="b">
        <f ca="1">tbl_vendors[[#This Row],[Created_Date]]&gt;TODAY()</f>
        <v>0</v>
      </c>
      <c r="W947" t="b">
        <f>tbl_vendors[[#This Row],[Updated_Date]]&lt;tbl_vendors[[#This Row],[Created_Date]]</f>
        <v>0</v>
      </c>
      <c r="X947" t="b">
        <f>COUNTIF(tbl_vendors[Vendor_Name],tbl_vendors[[#This Row],[Vendor_Name]])&gt;1</f>
        <v>0</v>
      </c>
      <c r="Y947" s="14" cm="1">
        <f t="array" aca="1" ref="Y947" ca="1">IFERROR(SUM(L947:X947*1),4)</f>
        <v>3</v>
      </c>
      <c r="Z947" t="str">
        <f ca="1">IF(tbl_vendors[[#This Row],[error_count]]&gt;0,"FAIL","PASS")</f>
        <v>FAIL</v>
      </c>
    </row>
    <row r="948" spans="1:26" x14ac:dyDescent="0.3">
      <c r="A948" t="s">
        <v>3771</v>
      </c>
      <c r="B948" t="s">
        <v>3772</v>
      </c>
      <c r="C948" t="s">
        <v>100</v>
      </c>
      <c r="D948" t="s">
        <v>3773</v>
      </c>
      <c r="E948" t="s">
        <v>39</v>
      </c>
      <c r="F948" t="s">
        <v>23</v>
      </c>
      <c r="G948" t="s">
        <v>3774</v>
      </c>
      <c r="H948" t="s">
        <v>25</v>
      </c>
      <c r="I948" t="s">
        <v>26</v>
      </c>
      <c r="J948" s="1">
        <v>45952</v>
      </c>
      <c r="K948" s="1">
        <v>46013</v>
      </c>
      <c r="L948" t="b">
        <f>COUNTIF(tbl_vendors[Vendor_ID],tbl_vendors[[#This Row],[Vendor_ID]])&gt;1</f>
        <v>0</v>
      </c>
      <c r="M948" t="b">
        <f>ISBLANK(tbl_vendors[[#This Row],[Vendor_ID]])</f>
        <v>0</v>
      </c>
      <c r="N948" t="b">
        <f>LEN(TRIM(tbl_vendors[[#This Row],[Vendor_Name]]))=0</f>
        <v>0</v>
      </c>
      <c r="O948" t="b">
        <f>LEN(TRIM(tbl_vendors[[#This Row],[Email]]))=0</f>
        <v>0</v>
      </c>
      <c r="P948" t="b">
        <f>OR(ISERROR(FIND("@",tbl_vendors[[#This Row],[Email]])),ISERROR(FIND(".",tbl_vendors[[#This Row],[Email]])))</f>
        <v>0</v>
      </c>
      <c r="Q948" t="b">
        <f>ISNA(MATCH(tbl_vendors[[#This Row],[Country]],tbl_country[country],0))</f>
        <v>0</v>
      </c>
      <c r="R948" t="b">
        <f>ISNA(MATCH(tbl_vendors[[#This Row],[Currency]],tbl_country[currency],0))</f>
        <v>0</v>
      </c>
      <c r="S948" t="b">
        <f>_xlfn.XLOOKUP(tbl_vendors[[#This Row],[Country]],tbl_country[country],tbl_country[currency],"NotFound")&lt;&gt;tbl_vendors[[#This Row],[Currency]]</f>
        <v>0</v>
      </c>
      <c r="T948" t="b">
        <f>ISNA(MATCH(tbl_vendors[[#This Row],[Payment_Terms]],tbl_payment_terms[Payment_Terms],0))</f>
        <v>0</v>
      </c>
      <c r="U948" t="b">
        <f>ISNA(MATCH(tbl_vendors[[#This Row],[Status]],tbl_status[valid_status]))</f>
        <v>0</v>
      </c>
      <c r="V948" t="b">
        <f ca="1">tbl_vendors[[#This Row],[Created_Date]]&gt;TODAY()</f>
        <v>0</v>
      </c>
      <c r="W948" t="b">
        <f>tbl_vendors[[#This Row],[Updated_Date]]&lt;tbl_vendors[[#This Row],[Created_Date]]</f>
        <v>0</v>
      </c>
      <c r="X948" t="b">
        <f>COUNTIF(tbl_vendors[Vendor_Name],tbl_vendors[[#This Row],[Vendor_Name]])&gt;1</f>
        <v>0</v>
      </c>
      <c r="Y948" s="14" cm="1">
        <f t="array" aca="1" ref="Y948" ca="1">IFERROR(SUM(L948:X948*1),4)</f>
        <v>0</v>
      </c>
      <c r="Z948" t="str">
        <f ca="1">IF(tbl_vendors[[#This Row],[error_count]]&gt;0,"FAIL","PASS")</f>
        <v>PASS</v>
      </c>
    </row>
    <row r="949" spans="1:26" x14ac:dyDescent="0.3">
      <c r="A949" t="s">
        <v>3775</v>
      </c>
      <c r="B949" t="s">
        <v>3776</v>
      </c>
      <c r="C949" t="s">
        <v>100</v>
      </c>
      <c r="D949" t="s">
        <v>3777</v>
      </c>
      <c r="E949" t="s">
        <v>39</v>
      </c>
      <c r="F949" t="s">
        <v>16</v>
      </c>
      <c r="G949" t="s">
        <v>3778</v>
      </c>
      <c r="H949" t="s">
        <v>52</v>
      </c>
      <c r="I949" t="s">
        <v>26</v>
      </c>
      <c r="J949" s="1">
        <v>45232</v>
      </c>
      <c r="K949" s="1">
        <v>45403</v>
      </c>
      <c r="L949" t="b">
        <f>COUNTIF(tbl_vendors[Vendor_ID],tbl_vendors[[#This Row],[Vendor_ID]])&gt;1</f>
        <v>0</v>
      </c>
      <c r="M949" t="b">
        <f>ISBLANK(tbl_vendors[[#This Row],[Vendor_ID]])</f>
        <v>0</v>
      </c>
      <c r="N949" t="b">
        <f>LEN(TRIM(tbl_vendors[[#This Row],[Vendor_Name]]))=0</f>
        <v>0</v>
      </c>
      <c r="O949" t="b">
        <f>LEN(TRIM(tbl_vendors[[#This Row],[Email]]))=0</f>
        <v>0</v>
      </c>
      <c r="P949" t="b">
        <f>OR(ISERROR(FIND("@",tbl_vendors[[#This Row],[Email]])),ISERROR(FIND(".",tbl_vendors[[#This Row],[Email]])))</f>
        <v>0</v>
      </c>
      <c r="Q949" t="b">
        <f>ISNA(MATCH(tbl_vendors[[#This Row],[Country]],tbl_country[country],0))</f>
        <v>0</v>
      </c>
      <c r="R949" t="b">
        <f>ISNA(MATCH(tbl_vendors[[#This Row],[Currency]],tbl_country[currency],0))</f>
        <v>0</v>
      </c>
      <c r="S949" t="b">
        <f>_xlfn.XLOOKUP(tbl_vendors[[#This Row],[Country]],tbl_country[country],tbl_country[currency],"NotFound")&lt;&gt;tbl_vendors[[#This Row],[Currency]]</f>
        <v>0</v>
      </c>
      <c r="T949" t="b">
        <f>ISNA(MATCH(tbl_vendors[[#This Row],[Payment_Terms]],tbl_payment_terms[Payment_Terms],0))</f>
        <v>0</v>
      </c>
      <c r="U949" t="b">
        <f>ISNA(MATCH(tbl_vendors[[#This Row],[Status]],tbl_status[valid_status]))</f>
        <v>0</v>
      </c>
      <c r="V949" t="b">
        <f ca="1">tbl_vendors[[#This Row],[Created_Date]]&gt;TODAY()</f>
        <v>0</v>
      </c>
      <c r="W949" t="b">
        <f>tbl_vendors[[#This Row],[Updated_Date]]&lt;tbl_vendors[[#This Row],[Created_Date]]</f>
        <v>0</v>
      </c>
      <c r="X949" t="b">
        <f>COUNTIF(tbl_vendors[Vendor_Name],tbl_vendors[[#This Row],[Vendor_Name]])&gt;1</f>
        <v>0</v>
      </c>
      <c r="Y949" s="14" cm="1">
        <f t="array" aca="1" ref="Y949" ca="1">IFERROR(SUM(L949:X949*1),4)</f>
        <v>0</v>
      </c>
      <c r="Z949" t="str">
        <f ca="1">IF(tbl_vendors[[#This Row],[error_count]]&gt;0,"FAIL","PASS")</f>
        <v>PASS</v>
      </c>
    </row>
    <row r="950" spans="1:26" x14ac:dyDescent="0.3">
      <c r="A950" t="s">
        <v>3779</v>
      </c>
      <c r="B950" t="s">
        <v>3780</v>
      </c>
      <c r="C950" t="s">
        <v>56</v>
      </c>
      <c r="D950" t="s">
        <v>3781</v>
      </c>
      <c r="E950" t="s">
        <v>58</v>
      </c>
      <c r="F950" t="s">
        <v>16</v>
      </c>
      <c r="G950" t="s">
        <v>3782</v>
      </c>
      <c r="H950" t="s">
        <v>47</v>
      </c>
      <c r="I950" t="s">
        <v>26</v>
      </c>
      <c r="J950" s="1">
        <v>45424</v>
      </c>
      <c r="K950" s="1">
        <v>45972</v>
      </c>
      <c r="L950" t="b">
        <f>COUNTIF(tbl_vendors[Vendor_ID],tbl_vendors[[#This Row],[Vendor_ID]])&gt;1</f>
        <v>0</v>
      </c>
      <c r="M950" t="b">
        <f>ISBLANK(tbl_vendors[[#This Row],[Vendor_ID]])</f>
        <v>0</v>
      </c>
      <c r="N950" t="b">
        <f>LEN(TRIM(tbl_vendors[[#This Row],[Vendor_Name]]))=0</f>
        <v>0</v>
      </c>
      <c r="O950" t="b">
        <f>LEN(TRIM(tbl_vendors[[#This Row],[Email]]))=0</f>
        <v>0</v>
      </c>
      <c r="P950" t="b">
        <f>OR(ISERROR(FIND("@",tbl_vendors[[#This Row],[Email]])),ISERROR(FIND(".",tbl_vendors[[#This Row],[Email]])))</f>
        <v>0</v>
      </c>
      <c r="Q950" t="b">
        <f>ISNA(MATCH(tbl_vendors[[#This Row],[Country]],tbl_country[country],0))</f>
        <v>0</v>
      </c>
      <c r="R950" t="b">
        <f>ISNA(MATCH(tbl_vendors[[#This Row],[Currency]],tbl_country[currency],0))</f>
        <v>0</v>
      </c>
      <c r="S950" t="b">
        <f>_xlfn.XLOOKUP(tbl_vendors[[#This Row],[Country]],tbl_country[country],tbl_country[currency],"NotFound")&lt;&gt;tbl_vendors[[#This Row],[Currency]]</f>
        <v>0</v>
      </c>
      <c r="T950" t="b">
        <f>ISNA(MATCH(tbl_vendors[[#This Row],[Payment_Terms]],tbl_payment_terms[Payment_Terms],0))</f>
        <v>0</v>
      </c>
      <c r="U950" t="b">
        <f>ISNA(MATCH(tbl_vendors[[#This Row],[Status]],tbl_status[valid_status]))</f>
        <v>0</v>
      </c>
      <c r="V950" t="b">
        <f ca="1">tbl_vendors[[#This Row],[Created_Date]]&gt;TODAY()</f>
        <v>0</v>
      </c>
      <c r="W950" t="b">
        <f>tbl_vendors[[#This Row],[Updated_Date]]&lt;tbl_vendors[[#This Row],[Created_Date]]</f>
        <v>0</v>
      </c>
      <c r="X950" t="b">
        <f>COUNTIF(tbl_vendors[Vendor_Name],tbl_vendors[[#This Row],[Vendor_Name]])&gt;1</f>
        <v>0</v>
      </c>
      <c r="Y950" s="14" cm="1">
        <f t="array" aca="1" ref="Y950" ca="1">IFERROR(SUM(L950:X950*1),4)</f>
        <v>0</v>
      </c>
      <c r="Z950" t="str">
        <f ca="1">IF(tbl_vendors[[#This Row],[error_count]]&gt;0,"FAIL","PASS")</f>
        <v>PASS</v>
      </c>
    </row>
    <row r="951" spans="1:26" x14ac:dyDescent="0.3">
      <c r="A951" t="s">
        <v>3783</v>
      </c>
      <c r="B951" t="s">
        <v>3784</v>
      </c>
      <c r="C951" t="s">
        <v>56</v>
      </c>
      <c r="D951" t="s">
        <v>3785</v>
      </c>
      <c r="E951" t="s">
        <v>58</v>
      </c>
      <c r="F951" t="s">
        <v>23</v>
      </c>
      <c r="G951" t="s">
        <v>3786</v>
      </c>
      <c r="H951" t="s">
        <v>18</v>
      </c>
      <c r="I951" t="s">
        <v>19</v>
      </c>
      <c r="J951" s="1">
        <v>44997</v>
      </c>
      <c r="K951" s="1">
        <v>45632</v>
      </c>
      <c r="L951" t="b">
        <f>COUNTIF(tbl_vendors[Vendor_ID],tbl_vendors[[#This Row],[Vendor_ID]])&gt;1</f>
        <v>0</v>
      </c>
      <c r="M951" t="b">
        <f>ISBLANK(tbl_vendors[[#This Row],[Vendor_ID]])</f>
        <v>0</v>
      </c>
      <c r="N951" t="b">
        <f>LEN(TRIM(tbl_vendors[[#This Row],[Vendor_Name]]))=0</f>
        <v>0</v>
      </c>
      <c r="O951" t="b">
        <f>LEN(TRIM(tbl_vendors[[#This Row],[Email]]))=0</f>
        <v>0</v>
      </c>
      <c r="P951" t="b">
        <f>OR(ISERROR(FIND("@",tbl_vendors[[#This Row],[Email]])),ISERROR(FIND(".",tbl_vendors[[#This Row],[Email]])))</f>
        <v>0</v>
      </c>
      <c r="Q951" t="b">
        <f>ISNA(MATCH(tbl_vendors[[#This Row],[Country]],tbl_country[country],0))</f>
        <v>0</v>
      </c>
      <c r="R951" t="b">
        <f>ISNA(MATCH(tbl_vendors[[#This Row],[Currency]],tbl_country[currency],0))</f>
        <v>0</v>
      </c>
      <c r="S951" t="b">
        <f>_xlfn.XLOOKUP(tbl_vendors[[#This Row],[Country]],tbl_country[country],tbl_country[currency],"NotFound")&lt;&gt;tbl_vendors[[#This Row],[Currency]]</f>
        <v>0</v>
      </c>
      <c r="T951" t="b">
        <f>ISNA(MATCH(tbl_vendors[[#This Row],[Payment_Terms]],tbl_payment_terms[Payment_Terms],0))</f>
        <v>0</v>
      </c>
      <c r="U951" t="b">
        <f>ISNA(MATCH(tbl_vendors[[#This Row],[Status]],tbl_status[valid_status]))</f>
        <v>0</v>
      </c>
      <c r="V951" t="b">
        <f ca="1">tbl_vendors[[#This Row],[Created_Date]]&gt;TODAY()</f>
        <v>0</v>
      </c>
      <c r="W951" t="b">
        <f>tbl_vendors[[#This Row],[Updated_Date]]&lt;tbl_vendors[[#This Row],[Created_Date]]</f>
        <v>0</v>
      </c>
      <c r="X951" t="b">
        <f>COUNTIF(tbl_vendors[Vendor_Name],tbl_vendors[[#This Row],[Vendor_Name]])&gt;1</f>
        <v>0</v>
      </c>
      <c r="Y951" s="14" cm="1">
        <f t="array" aca="1" ref="Y951" ca="1">IFERROR(SUM(L951:X951*1),4)</f>
        <v>0</v>
      </c>
      <c r="Z951" t="str">
        <f ca="1">IF(tbl_vendors[[#This Row],[error_count]]&gt;0,"FAIL","PASS")</f>
        <v>PASS</v>
      </c>
    </row>
    <row r="952" spans="1:26" x14ac:dyDescent="0.3">
      <c r="A952" t="s">
        <v>3787</v>
      </c>
      <c r="B952" t="s">
        <v>3788</v>
      </c>
      <c r="C952" t="s">
        <v>37</v>
      </c>
      <c r="D952" t="s">
        <v>3789</v>
      </c>
      <c r="E952" t="s">
        <v>39</v>
      </c>
      <c r="F952" t="s">
        <v>16</v>
      </c>
      <c r="G952" t="s">
        <v>3790</v>
      </c>
      <c r="H952" t="s">
        <v>42</v>
      </c>
      <c r="I952" t="s">
        <v>53</v>
      </c>
      <c r="J952" s="1">
        <v>45163</v>
      </c>
      <c r="K952" s="1">
        <v>45668</v>
      </c>
      <c r="L952" t="b">
        <f>COUNTIF(tbl_vendors[Vendor_ID],tbl_vendors[[#This Row],[Vendor_ID]])&gt;1</f>
        <v>0</v>
      </c>
      <c r="M952" t="b">
        <f>ISBLANK(tbl_vendors[[#This Row],[Vendor_ID]])</f>
        <v>0</v>
      </c>
      <c r="N952" t="b">
        <f>LEN(TRIM(tbl_vendors[[#This Row],[Vendor_Name]]))=0</f>
        <v>0</v>
      </c>
      <c r="O952" t="b">
        <f>LEN(TRIM(tbl_vendors[[#This Row],[Email]]))=0</f>
        <v>0</v>
      </c>
      <c r="P952" t="b">
        <f>OR(ISERROR(FIND("@",tbl_vendors[[#This Row],[Email]])),ISERROR(FIND(".",tbl_vendors[[#This Row],[Email]])))</f>
        <v>0</v>
      </c>
      <c r="Q952" t="b">
        <f>ISNA(MATCH(tbl_vendors[[#This Row],[Country]],tbl_country[country],0))</f>
        <v>0</v>
      </c>
      <c r="R952" t="b">
        <f>ISNA(MATCH(tbl_vendors[[#This Row],[Currency]],tbl_country[currency],0))</f>
        <v>0</v>
      </c>
      <c r="S952" t="b">
        <f>_xlfn.XLOOKUP(tbl_vendors[[#This Row],[Country]],tbl_country[country],tbl_country[currency],"NotFound")&lt;&gt;tbl_vendors[[#This Row],[Currency]]</f>
        <v>0</v>
      </c>
      <c r="T952" t="b">
        <f>ISNA(MATCH(tbl_vendors[[#This Row],[Payment_Terms]],tbl_payment_terms[Payment_Terms],0))</f>
        <v>0</v>
      </c>
      <c r="U952" t="b">
        <f>ISNA(MATCH(tbl_vendors[[#This Row],[Status]],tbl_status[valid_status]))</f>
        <v>1</v>
      </c>
      <c r="V952" t="b">
        <f ca="1">tbl_vendors[[#This Row],[Created_Date]]&gt;TODAY()</f>
        <v>0</v>
      </c>
      <c r="W952" t="b">
        <f>tbl_vendors[[#This Row],[Updated_Date]]&lt;tbl_vendors[[#This Row],[Created_Date]]</f>
        <v>0</v>
      </c>
      <c r="X952" t="b">
        <f>COUNTIF(tbl_vendors[Vendor_Name],tbl_vendors[[#This Row],[Vendor_Name]])&gt;1</f>
        <v>0</v>
      </c>
      <c r="Y952" s="14" cm="1">
        <f t="array" aca="1" ref="Y952" ca="1">IFERROR(SUM(L952:X952*1),4)</f>
        <v>1</v>
      </c>
      <c r="Z952" t="str">
        <f ca="1">IF(tbl_vendors[[#This Row],[error_count]]&gt;0,"FAIL","PASS")</f>
        <v>FAIL</v>
      </c>
    </row>
    <row r="953" spans="1:26" x14ac:dyDescent="0.3">
      <c r="A953" t="s">
        <v>3791</v>
      </c>
      <c r="B953" t="s">
        <v>1594</v>
      </c>
      <c r="C953" t="s">
        <v>72</v>
      </c>
      <c r="D953" t="s">
        <v>3792</v>
      </c>
      <c r="E953" t="s">
        <v>74</v>
      </c>
      <c r="F953" t="s">
        <v>40</v>
      </c>
      <c r="G953" t="s">
        <v>3793</v>
      </c>
      <c r="H953" t="s">
        <v>42</v>
      </c>
      <c r="I953" t="s">
        <v>26</v>
      </c>
      <c r="J953" s="1">
        <v>45275</v>
      </c>
      <c r="K953" s="1">
        <v>45488</v>
      </c>
      <c r="L953" t="b">
        <f>COUNTIF(tbl_vendors[Vendor_ID],tbl_vendors[[#This Row],[Vendor_ID]])&gt;1</f>
        <v>0</v>
      </c>
      <c r="M953" t="b">
        <f>ISBLANK(tbl_vendors[[#This Row],[Vendor_ID]])</f>
        <v>0</v>
      </c>
      <c r="N953" t="b">
        <f>LEN(TRIM(tbl_vendors[[#This Row],[Vendor_Name]]))=0</f>
        <v>0</v>
      </c>
      <c r="O953" t="b">
        <f>LEN(TRIM(tbl_vendors[[#This Row],[Email]]))=0</f>
        <v>0</v>
      </c>
      <c r="P953" t="b">
        <f>OR(ISERROR(FIND("@",tbl_vendors[[#This Row],[Email]])),ISERROR(FIND(".",tbl_vendors[[#This Row],[Email]])))</f>
        <v>0</v>
      </c>
      <c r="Q953" t="b">
        <f>ISNA(MATCH(tbl_vendors[[#This Row],[Country]],tbl_country[country],0))</f>
        <v>0</v>
      </c>
      <c r="R953" t="b">
        <f>ISNA(MATCH(tbl_vendors[[#This Row],[Currency]],tbl_country[currency],0))</f>
        <v>1</v>
      </c>
      <c r="S953" t="b">
        <f>_xlfn.XLOOKUP(tbl_vendors[[#This Row],[Country]],tbl_country[country],tbl_country[currency],"NotFound")&lt;&gt;tbl_vendors[[#This Row],[Currency]]</f>
        <v>1</v>
      </c>
      <c r="T953" t="b">
        <f>ISNA(MATCH(tbl_vendors[[#This Row],[Payment_Terms]],tbl_payment_terms[Payment_Terms],0))</f>
        <v>0</v>
      </c>
      <c r="U953" t="b">
        <f>ISNA(MATCH(tbl_vendors[[#This Row],[Status]],tbl_status[valid_status]))</f>
        <v>0</v>
      </c>
      <c r="V953" t="b">
        <f ca="1">tbl_vendors[[#This Row],[Created_Date]]&gt;TODAY()</f>
        <v>0</v>
      </c>
      <c r="W953" t="b">
        <f>tbl_vendors[[#This Row],[Updated_Date]]&lt;tbl_vendors[[#This Row],[Created_Date]]</f>
        <v>0</v>
      </c>
      <c r="X953" t="b">
        <f>COUNTIF(tbl_vendors[Vendor_Name],tbl_vendors[[#This Row],[Vendor_Name]])&gt;1</f>
        <v>1</v>
      </c>
      <c r="Y953" s="14" cm="1">
        <f t="array" aca="1" ref="Y953" ca="1">IFERROR(SUM(L953:X953*1),4)</f>
        <v>3</v>
      </c>
      <c r="Z953" t="str">
        <f ca="1">IF(tbl_vendors[[#This Row],[error_count]]&gt;0,"FAIL","PASS")</f>
        <v>FAIL</v>
      </c>
    </row>
    <row r="954" spans="1:26" x14ac:dyDescent="0.3">
      <c r="A954" t="s">
        <v>3794</v>
      </c>
      <c r="B954" t="s">
        <v>3795</v>
      </c>
      <c r="C954" t="s">
        <v>109</v>
      </c>
      <c r="D954" t="s">
        <v>3796</v>
      </c>
      <c r="E954" t="s">
        <v>39</v>
      </c>
      <c r="F954" t="s">
        <v>75</v>
      </c>
      <c r="G954" t="s">
        <v>3797</v>
      </c>
      <c r="H954" t="s">
        <v>25</v>
      </c>
      <c r="I954" t="s">
        <v>53</v>
      </c>
      <c r="J954" s="1">
        <v>45219</v>
      </c>
      <c r="K954" s="1">
        <v>45804</v>
      </c>
      <c r="L954" t="b">
        <f>COUNTIF(tbl_vendors[Vendor_ID],tbl_vendors[[#This Row],[Vendor_ID]])&gt;1</f>
        <v>0</v>
      </c>
      <c r="M954" t="b">
        <f>ISBLANK(tbl_vendors[[#This Row],[Vendor_ID]])</f>
        <v>0</v>
      </c>
      <c r="N954" t="b">
        <f>LEN(TRIM(tbl_vendors[[#This Row],[Vendor_Name]]))=0</f>
        <v>0</v>
      </c>
      <c r="O954" t="b">
        <f>LEN(TRIM(tbl_vendors[[#This Row],[Email]]))=0</f>
        <v>0</v>
      </c>
      <c r="P954" t="b">
        <f>OR(ISERROR(FIND("@",tbl_vendors[[#This Row],[Email]])),ISERROR(FIND(".",tbl_vendors[[#This Row],[Email]])))</f>
        <v>0</v>
      </c>
      <c r="Q954" t="b">
        <f>ISNA(MATCH(tbl_vendors[[#This Row],[Country]],tbl_country[country],0))</f>
        <v>0</v>
      </c>
      <c r="R954" t="b">
        <f>ISNA(MATCH(tbl_vendors[[#This Row],[Currency]],tbl_country[currency],0))</f>
        <v>0</v>
      </c>
      <c r="S954" t="b">
        <f>_xlfn.XLOOKUP(tbl_vendors[[#This Row],[Country]],tbl_country[country],tbl_country[currency],"NotFound")&lt;&gt;tbl_vendors[[#This Row],[Currency]]</f>
        <v>1</v>
      </c>
      <c r="T954" t="b">
        <f>ISNA(MATCH(tbl_vendors[[#This Row],[Payment_Terms]],tbl_payment_terms[Payment_Terms],0))</f>
        <v>0</v>
      </c>
      <c r="U954" t="b">
        <f>ISNA(MATCH(tbl_vendors[[#This Row],[Status]],tbl_status[valid_status]))</f>
        <v>1</v>
      </c>
      <c r="V954" t="b">
        <f ca="1">tbl_vendors[[#This Row],[Created_Date]]&gt;TODAY()</f>
        <v>0</v>
      </c>
      <c r="W954" t="b">
        <f>tbl_vendors[[#This Row],[Updated_Date]]&lt;tbl_vendors[[#This Row],[Created_Date]]</f>
        <v>0</v>
      </c>
      <c r="X954" t="b">
        <f>COUNTIF(tbl_vendors[Vendor_Name],tbl_vendors[[#This Row],[Vendor_Name]])&gt;1</f>
        <v>0</v>
      </c>
      <c r="Y954" s="14" cm="1">
        <f t="array" aca="1" ref="Y954" ca="1">IFERROR(SUM(L954:X954*1),4)</f>
        <v>2</v>
      </c>
      <c r="Z954" t="str">
        <f ca="1">IF(tbl_vendors[[#This Row],[error_count]]&gt;0,"FAIL","PASS")</f>
        <v>FAIL</v>
      </c>
    </row>
    <row r="955" spans="1:26" x14ac:dyDescent="0.3">
      <c r="A955" t="s">
        <v>3798</v>
      </c>
      <c r="B955" t="s">
        <v>3799</v>
      </c>
      <c r="C955" t="s">
        <v>13</v>
      </c>
      <c r="D955" t="s">
        <v>3800</v>
      </c>
      <c r="E955" t="s">
        <v>15</v>
      </c>
      <c r="F955" t="s">
        <v>23</v>
      </c>
      <c r="G955" t="s">
        <v>3801</v>
      </c>
      <c r="H955" t="s">
        <v>69</v>
      </c>
      <c r="I955" t="s">
        <v>53</v>
      </c>
      <c r="J955" s="1">
        <v>45503</v>
      </c>
      <c r="K955" s="1">
        <v>45523</v>
      </c>
      <c r="L955" t="b">
        <f>COUNTIF(tbl_vendors[Vendor_ID],tbl_vendors[[#This Row],[Vendor_ID]])&gt;1</f>
        <v>0</v>
      </c>
      <c r="M955" t="b">
        <f>ISBLANK(tbl_vendors[[#This Row],[Vendor_ID]])</f>
        <v>0</v>
      </c>
      <c r="N955" t="b">
        <f>LEN(TRIM(tbl_vendors[[#This Row],[Vendor_Name]]))=0</f>
        <v>0</v>
      </c>
      <c r="O955" t="b">
        <f>LEN(TRIM(tbl_vendors[[#This Row],[Email]]))=0</f>
        <v>0</v>
      </c>
      <c r="P955" t="b">
        <f>OR(ISERROR(FIND("@",tbl_vendors[[#This Row],[Email]])),ISERROR(FIND(".",tbl_vendors[[#This Row],[Email]])))</f>
        <v>0</v>
      </c>
      <c r="Q955" t="b">
        <f>ISNA(MATCH(tbl_vendors[[#This Row],[Country]],tbl_country[country],0))</f>
        <v>0</v>
      </c>
      <c r="R955" t="b">
        <f>ISNA(MATCH(tbl_vendors[[#This Row],[Currency]],tbl_country[currency],0))</f>
        <v>1</v>
      </c>
      <c r="S955" t="b">
        <f>_xlfn.XLOOKUP(tbl_vendors[[#This Row],[Country]],tbl_country[country],tbl_country[currency],"NotFound")&lt;&gt;tbl_vendors[[#This Row],[Currency]]</f>
        <v>1</v>
      </c>
      <c r="T955" t="b">
        <f>ISNA(MATCH(tbl_vendors[[#This Row],[Payment_Terms]],tbl_payment_terms[Payment_Terms],0))</f>
        <v>0</v>
      </c>
      <c r="U955" t="b">
        <f>ISNA(MATCH(tbl_vendors[[#This Row],[Status]],tbl_status[valid_status]))</f>
        <v>1</v>
      </c>
      <c r="V955" t="b">
        <f ca="1">tbl_vendors[[#This Row],[Created_Date]]&gt;TODAY()</f>
        <v>0</v>
      </c>
      <c r="W955" t="b">
        <f>tbl_vendors[[#This Row],[Updated_Date]]&lt;tbl_vendors[[#This Row],[Created_Date]]</f>
        <v>0</v>
      </c>
      <c r="X955" t="b">
        <f>COUNTIF(tbl_vendors[Vendor_Name],tbl_vendors[[#This Row],[Vendor_Name]])&gt;1</f>
        <v>0</v>
      </c>
      <c r="Y955" s="14" cm="1">
        <f t="array" aca="1" ref="Y955" ca="1">IFERROR(SUM(L955:X955*1),4)</f>
        <v>3</v>
      </c>
      <c r="Z955" t="str">
        <f ca="1">IF(tbl_vendors[[#This Row],[error_count]]&gt;0,"FAIL","PASS")</f>
        <v>FAIL</v>
      </c>
    </row>
    <row r="956" spans="1:26" x14ac:dyDescent="0.3">
      <c r="A956" t="s">
        <v>3802</v>
      </c>
      <c r="B956" t="s">
        <v>3803</v>
      </c>
      <c r="C956" t="s">
        <v>153</v>
      </c>
      <c r="D956" t="s">
        <v>3804</v>
      </c>
      <c r="E956" t="s">
        <v>155</v>
      </c>
      <c r="F956" t="s">
        <v>16</v>
      </c>
      <c r="G956" t="s">
        <v>3805</v>
      </c>
      <c r="H956" t="s">
        <v>34</v>
      </c>
      <c r="I956" t="s">
        <v>19</v>
      </c>
      <c r="J956" s="1">
        <v>45524</v>
      </c>
      <c r="K956" s="1">
        <v>45660</v>
      </c>
      <c r="L956" t="b">
        <f>COUNTIF(tbl_vendors[Vendor_ID],tbl_vendors[[#This Row],[Vendor_ID]])&gt;1</f>
        <v>0</v>
      </c>
      <c r="M956" t="b">
        <f>ISBLANK(tbl_vendors[[#This Row],[Vendor_ID]])</f>
        <v>0</v>
      </c>
      <c r="N956" t="b">
        <f>LEN(TRIM(tbl_vendors[[#This Row],[Vendor_Name]]))=0</f>
        <v>0</v>
      </c>
      <c r="O956" t="b">
        <f>LEN(TRIM(tbl_vendors[[#This Row],[Email]]))=0</f>
        <v>0</v>
      </c>
      <c r="P956" t="b">
        <f>OR(ISERROR(FIND("@",tbl_vendors[[#This Row],[Email]])),ISERROR(FIND(".",tbl_vendors[[#This Row],[Email]])))</f>
        <v>0</v>
      </c>
      <c r="Q956" t="b">
        <f>ISNA(MATCH(tbl_vendors[[#This Row],[Country]],tbl_country[country],0))</f>
        <v>0</v>
      </c>
      <c r="R956" t="b">
        <f>ISNA(MATCH(tbl_vendors[[#This Row],[Currency]],tbl_country[currency],0))</f>
        <v>0</v>
      </c>
      <c r="S956" t="b">
        <f>_xlfn.XLOOKUP(tbl_vendors[[#This Row],[Country]],tbl_country[country],tbl_country[currency],"NotFound")&lt;&gt;tbl_vendors[[#This Row],[Currency]]</f>
        <v>0</v>
      </c>
      <c r="T956" t="b">
        <f>ISNA(MATCH(tbl_vendors[[#This Row],[Payment_Terms]],tbl_payment_terms[Payment_Terms],0))</f>
        <v>0</v>
      </c>
      <c r="U956" t="b">
        <f>ISNA(MATCH(tbl_vendors[[#This Row],[Status]],tbl_status[valid_status]))</f>
        <v>0</v>
      </c>
      <c r="V956" t="b">
        <f ca="1">tbl_vendors[[#This Row],[Created_Date]]&gt;TODAY()</f>
        <v>0</v>
      </c>
      <c r="W956" t="b">
        <f>tbl_vendors[[#This Row],[Updated_Date]]&lt;tbl_vendors[[#This Row],[Created_Date]]</f>
        <v>0</v>
      </c>
      <c r="X956" t="b">
        <f>COUNTIF(tbl_vendors[Vendor_Name],tbl_vendors[[#This Row],[Vendor_Name]])&gt;1</f>
        <v>0</v>
      </c>
      <c r="Y956" s="14" cm="1">
        <f t="array" aca="1" ref="Y956" ca="1">IFERROR(SUM(L956:X956*1),4)</f>
        <v>0</v>
      </c>
      <c r="Z956" t="str">
        <f ca="1">IF(tbl_vendors[[#This Row],[error_count]]&gt;0,"FAIL","PASS")</f>
        <v>PASS</v>
      </c>
    </row>
    <row r="957" spans="1:26" x14ac:dyDescent="0.3">
      <c r="A957" t="s">
        <v>3806</v>
      </c>
      <c r="B957" t="s">
        <v>1396</v>
      </c>
      <c r="C957" t="s">
        <v>66</v>
      </c>
      <c r="D957" t="s">
        <v>3807</v>
      </c>
      <c r="E957" t="s">
        <v>67</v>
      </c>
      <c r="F957" t="s">
        <v>23</v>
      </c>
      <c r="G957" t="s">
        <v>3808</v>
      </c>
      <c r="H957" t="s">
        <v>25</v>
      </c>
      <c r="I957" t="s">
        <v>26</v>
      </c>
      <c r="J957" s="1">
        <v>45807</v>
      </c>
      <c r="K957" s="1">
        <v>46138</v>
      </c>
      <c r="L957" t="b">
        <f>COUNTIF(tbl_vendors[Vendor_ID],tbl_vendors[[#This Row],[Vendor_ID]])&gt;1</f>
        <v>0</v>
      </c>
      <c r="M957" t="b">
        <f>ISBLANK(tbl_vendors[[#This Row],[Vendor_ID]])</f>
        <v>0</v>
      </c>
      <c r="N957" t="b">
        <f>LEN(TRIM(tbl_vendors[[#This Row],[Vendor_Name]]))=0</f>
        <v>0</v>
      </c>
      <c r="O957" t="b">
        <f>LEN(TRIM(tbl_vendors[[#This Row],[Email]]))=0</f>
        <v>0</v>
      </c>
      <c r="P957" t="b">
        <f>OR(ISERROR(FIND("@",tbl_vendors[[#This Row],[Email]])),ISERROR(FIND(".",tbl_vendors[[#This Row],[Email]])))</f>
        <v>0</v>
      </c>
      <c r="Q957" t="b">
        <f>ISNA(MATCH(tbl_vendors[[#This Row],[Country]],tbl_country[country],0))</f>
        <v>0</v>
      </c>
      <c r="R957" t="b">
        <f>ISNA(MATCH(tbl_vendors[[#This Row],[Currency]],tbl_country[currency],0))</f>
        <v>0</v>
      </c>
      <c r="S957" t="b">
        <f>_xlfn.XLOOKUP(tbl_vendors[[#This Row],[Country]],tbl_country[country],tbl_country[currency],"NotFound")&lt;&gt;tbl_vendors[[#This Row],[Currency]]</f>
        <v>0</v>
      </c>
      <c r="T957" t="b">
        <f>ISNA(MATCH(tbl_vendors[[#This Row],[Payment_Terms]],tbl_payment_terms[Payment_Terms],0))</f>
        <v>0</v>
      </c>
      <c r="U957" t="b">
        <f>ISNA(MATCH(tbl_vendors[[#This Row],[Status]],tbl_status[valid_status]))</f>
        <v>0</v>
      </c>
      <c r="V957" t="b">
        <f ca="1">tbl_vendors[[#This Row],[Created_Date]]&gt;TODAY()</f>
        <v>0</v>
      </c>
      <c r="W957" t="b">
        <f>tbl_vendors[[#This Row],[Updated_Date]]&lt;tbl_vendors[[#This Row],[Created_Date]]</f>
        <v>0</v>
      </c>
      <c r="X957" t="b">
        <f>COUNTIF(tbl_vendors[Vendor_Name],tbl_vendors[[#This Row],[Vendor_Name]])&gt;1</f>
        <v>1</v>
      </c>
      <c r="Y957" s="14" cm="1">
        <f t="array" aca="1" ref="Y957" ca="1">IFERROR(SUM(L957:X957*1),4)</f>
        <v>1</v>
      </c>
      <c r="Z957" t="str">
        <f ca="1">IF(tbl_vendors[[#This Row],[error_count]]&gt;0,"FAIL","PASS")</f>
        <v>FAIL</v>
      </c>
    </row>
    <row r="958" spans="1:26" x14ac:dyDescent="0.3">
      <c r="A958" t="s">
        <v>3809</v>
      </c>
      <c r="B958" t="s">
        <v>3810</v>
      </c>
      <c r="C958" t="s">
        <v>56</v>
      </c>
      <c r="D958" t="s">
        <v>3811</v>
      </c>
      <c r="E958" t="s">
        <v>58</v>
      </c>
      <c r="F958" t="s">
        <v>23</v>
      </c>
      <c r="G958" t="s">
        <v>3812</v>
      </c>
      <c r="H958" t="s">
        <v>34</v>
      </c>
      <c r="I958" t="s">
        <v>53</v>
      </c>
      <c r="J958" s="1">
        <v>46147</v>
      </c>
      <c r="K958" s="1">
        <v>46198</v>
      </c>
      <c r="L958" t="b">
        <f>COUNTIF(tbl_vendors[Vendor_ID],tbl_vendors[[#This Row],[Vendor_ID]])&gt;1</f>
        <v>0</v>
      </c>
      <c r="M958" t="b">
        <f>ISBLANK(tbl_vendors[[#This Row],[Vendor_ID]])</f>
        <v>0</v>
      </c>
      <c r="N958" t="b">
        <f>LEN(TRIM(tbl_vendors[[#This Row],[Vendor_Name]]))=0</f>
        <v>0</v>
      </c>
      <c r="O958" t="b">
        <f>LEN(TRIM(tbl_vendors[[#This Row],[Email]]))=0</f>
        <v>0</v>
      </c>
      <c r="P958" t="b">
        <f>OR(ISERROR(FIND("@",tbl_vendors[[#This Row],[Email]])),ISERROR(FIND(".",tbl_vendors[[#This Row],[Email]])))</f>
        <v>0</v>
      </c>
      <c r="Q958" t="b">
        <f>ISNA(MATCH(tbl_vendors[[#This Row],[Country]],tbl_country[country],0))</f>
        <v>0</v>
      </c>
      <c r="R958" t="b">
        <f>ISNA(MATCH(tbl_vendors[[#This Row],[Currency]],tbl_country[currency],0))</f>
        <v>0</v>
      </c>
      <c r="S958" t="b">
        <f>_xlfn.XLOOKUP(tbl_vendors[[#This Row],[Country]],tbl_country[country],tbl_country[currency],"NotFound")&lt;&gt;tbl_vendors[[#This Row],[Currency]]</f>
        <v>0</v>
      </c>
      <c r="T958" t="b">
        <f>ISNA(MATCH(tbl_vendors[[#This Row],[Payment_Terms]],tbl_payment_terms[Payment_Terms],0))</f>
        <v>0</v>
      </c>
      <c r="U958" t="b">
        <f>ISNA(MATCH(tbl_vendors[[#This Row],[Status]],tbl_status[valid_status]))</f>
        <v>1</v>
      </c>
      <c r="V958" t="b">
        <f ca="1">tbl_vendors[[#This Row],[Created_Date]]&gt;TODAY()</f>
        <v>0</v>
      </c>
      <c r="W958" t="b">
        <f>tbl_vendors[[#This Row],[Updated_Date]]&lt;tbl_vendors[[#This Row],[Created_Date]]</f>
        <v>0</v>
      </c>
      <c r="X958" t="b">
        <f>COUNTIF(tbl_vendors[Vendor_Name],tbl_vendors[[#This Row],[Vendor_Name]])&gt;1</f>
        <v>0</v>
      </c>
      <c r="Y958" s="14" cm="1">
        <f t="array" aca="1" ref="Y958" ca="1">IFERROR(SUM(L958:X958*1),4)</f>
        <v>1</v>
      </c>
      <c r="Z958" t="str">
        <f ca="1">IF(tbl_vendors[[#This Row],[error_count]]&gt;0,"FAIL","PASS")</f>
        <v>FAIL</v>
      </c>
    </row>
    <row r="959" spans="1:26" x14ac:dyDescent="0.3">
      <c r="A959" t="s">
        <v>3813</v>
      </c>
      <c r="B959" t="s">
        <v>3814</v>
      </c>
      <c r="C959" t="s">
        <v>79</v>
      </c>
      <c r="D959" t="s">
        <v>3815</v>
      </c>
      <c r="E959" t="s">
        <v>39</v>
      </c>
      <c r="F959" t="s">
        <v>75</v>
      </c>
      <c r="G959" t="s">
        <v>3816</v>
      </c>
      <c r="H959" t="s">
        <v>52</v>
      </c>
      <c r="I959" t="s">
        <v>19</v>
      </c>
      <c r="J959" s="1">
        <v>45069</v>
      </c>
      <c r="K959" s="1">
        <v>45638</v>
      </c>
      <c r="L959" t="b">
        <f>COUNTIF(tbl_vendors[Vendor_ID],tbl_vendors[[#This Row],[Vendor_ID]])&gt;1</f>
        <v>0</v>
      </c>
      <c r="M959" t="b">
        <f>ISBLANK(tbl_vendors[[#This Row],[Vendor_ID]])</f>
        <v>0</v>
      </c>
      <c r="N959" t="b">
        <f>LEN(TRIM(tbl_vendors[[#This Row],[Vendor_Name]]))=0</f>
        <v>0</v>
      </c>
      <c r="O959" t="b">
        <f>LEN(TRIM(tbl_vendors[[#This Row],[Email]]))=0</f>
        <v>0</v>
      </c>
      <c r="P959" t="b">
        <f>OR(ISERROR(FIND("@",tbl_vendors[[#This Row],[Email]])),ISERROR(FIND(".",tbl_vendors[[#This Row],[Email]])))</f>
        <v>0</v>
      </c>
      <c r="Q959" t="b">
        <f>ISNA(MATCH(tbl_vendors[[#This Row],[Country]],tbl_country[country],0))</f>
        <v>0</v>
      </c>
      <c r="R959" t="b">
        <f>ISNA(MATCH(tbl_vendors[[#This Row],[Currency]],tbl_country[currency],0))</f>
        <v>0</v>
      </c>
      <c r="S959" t="b">
        <f>_xlfn.XLOOKUP(tbl_vendors[[#This Row],[Country]],tbl_country[country],tbl_country[currency],"NotFound")&lt;&gt;tbl_vendors[[#This Row],[Currency]]</f>
        <v>0</v>
      </c>
      <c r="T959" t="b">
        <f>ISNA(MATCH(tbl_vendors[[#This Row],[Payment_Terms]],tbl_payment_terms[Payment_Terms],0))</f>
        <v>0</v>
      </c>
      <c r="U959" t="b">
        <f>ISNA(MATCH(tbl_vendors[[#This Row],[Status]],tbl_status[valid_status]))</f>
        <v>0</v>
      </c>
      <c r="V959" t="b">
        <f ca="1">tbl_vendors[[#This Row],[Created_Date]]&gt;TODAY()</f>
        <v>0</v>
      </c>
      <c r="W959" t="b">
        <f>tbl_vendors[[#This Row],[Updated_Date]]&lt;tbl_vendors[[#This Row],[Created_Date]]</f>
        <v>0</v>
      </c>
      <c r="X959" t="b">
        <f>COUNTIF(tbl_vendors[Vendor_Name],tbl_vendors[[#This Row],[Vendor_Name]])&gt;1</f>
        <v>0</v>
      </c>
      <c r="Y959" s="14" cm="1">
        <f t="array" aca="1" ref="Y959" ca="1">IFERROR(SUM(L959:X959*1),4)</f>
        <v>0</v>
      </c>
      <c r="Z959" t="str">
        <f ca="1">IF(tbl_vendors[[#This Row],[error_count]]&gt;0,"FAIL","PASS")</f>
        <v>PASS</v>
      </c>
    </row>
    <row r="960" spans="1:26" x14ac:dyDescent="0.3">
      <c r="A960" t="s">
        <v>3817</v>
      </c>
      <c r="B960" t="s">
        <v>3818</v>
      </c>
      <c r="C960" t="s">
        <v>79</v>
      </c>
      <c r="D960" t="s">
        <v>3819</v>
      </c>
      <c r="E960" t="s">
        <v>39</v>
      </c>
      <c r="F960" t="s">
        <v>40</v>
      </c>
      <c r="G960" t="s">
        <v>3820</v>
      </c>
      <c r="H960" t="s">
        <v>52</v>
      </c>
      <c r="I960" t="s">
        <v>26</v>
      </c>
      <c r="J960" s="1">
        <v>45472</v>
      </c>
      <c r="K960" s="1">
        <v>46048</v>
      </c>
      <c r="L960" t="b">
        <f>COUNTIF(tbl_vendors[Vendor_ID],tbl_vendors[[#This Row],[Vendor_ID]])&gt;1</f>
        <v>0</v>
      </c>
      <c r="M960" t="b">
        <f>ISBLANK(tbl_vendors[[#This Row],[Vendor_ID]])</f>
        <v>0</v>
      </c>
      <c r="N960" t="b">
        <f>LEN(TRIM(tbl_vendors[[#This Row],[Vendor_Name]]))=0</f>
        <v>0</v>
      </c>
      <c r="O960" t="b">
        <f>LEN(TRIM(tbl_vendors[[#This Row],[Email]]))=0</f>
        <v>0</v>
      </c>
      <c r="P960" t="b">
        <f>OR(ISERROR(FIND("@",tbl_vendors[[#This Row],[Email]])),ISERROR(FIND(".",tbl_vendors[[#This Row],[Email]])))</f>
        <v>0</v>
      </c>
      <c r="Q960" t="b">
        <f>ISNA(MATCH(tbl_vendors[[#This Row],[Country]],tbl_country[country],0))</f>
        <v>0</v>
      </c>
      <c r="R960" t="b">
        <f>ISNA(MATCH(tbl_vendors[[#This Row],[Currency]],tbl_country[currency],0))</f>
        <v>0</v>
      </c>
      <c r="S960" t="b">
        <f>_xlfn.XLOOKUP(tbl_vendors[[#This Row],[Country]],tbl_country[country],tbl_country[currency],"NotFound")&lt;&gt;tbl_vendors[[#This Row],[Currency]]</f>
        <v>0</v>
      </c>
      <c r="T960" t="b">
        <f>ISNA(MATCH(tbl_vendors[[#This Row],[Payment_Terms]],tbl_payment_terms[Payment_Terms],0))</f>
        <v>0</v>
      </c>
      <c r="U960" t="b">
        <f>ISNA(MATCH(tbl_vendors[[#This Row],[Status]],tbl_status[valid_status]))</f>
        <v>0</v>
      </c>
      <c r="V960" t="b">
        <f ca="1">tbl_vendors[[#This Row],[Created_Date]]&gt;TODAY()</f>
        <v>0</v>
      </c>
      <c r="W960" t="b">
        <f>tbl_vendors[[#This Row],[Updated_Date]]&lt;tbl_vendors[[#This Row],[Created_Date]]</f>
        <v>0</v>
      </c>
      <c r="X960" t="b">
        <f>COUNTIF(tbl_vendors[Vendor_Name],tbl_vendors[[#This Row],[Vendor_Name]])&gt;1</f>
        <v>0</v>
      </c>
      <c r="Y960" s="14" cm="1">
        <f t="array" aca="1" ref="Y960" ca="1">IFERROR(SUM(L960:X960*1),4)</f>
        <v>0</v>
      </c>
      <c r="Z960" t="str">
        <f ca="1">IF(tbl_vendors[[#This Row],[error_count]]&gt;0,"FAIL","PASS")</f>
        <v>PASS</v>
      </c>
    </row>
    <row r="961" spans="1:26" x14ac:dyDescent="0.3">
      <c r="A961" t="s">
        <v>3821</v>
      </c>
      <c r="B961" t="s">
        <v>3822</v>
      </c>
      <c r="C961" t="s">
        <v>100</v>
      </c>
      <c r="D961" t="s">
        <v>3823</v>
      </c>
      <c r="E961" t="s">
        <v>39</v>
      </c>
      <c r="F961" t="s">
        <v>32</v>
      </c>
      <c r="G961" t="s">
        <v>3824</v>
      </c>
      <c r="H961" t="s">
        <v>18</v>
      </c>
      <c r="I961" t="s">
        <v>53</v>
      </c>
      <c r="J961" s="1">
        <v>45011</v>
      </c>
      <c r="K961" s="1">
        <v>45632</v>
      </c>
      <c r="L961" t="b">
        <f>COUNTIF(tbl_vendors[Vendor_ID],tbl_vendors[[#This Row],[Vendor_ID]])&gt;1</f>
        <v>0</v>
      </c>
      <c r="M961" t="b">
        <f>ISBLANK(tbl_vendors[[#This Row],[Vendor_ID]])</f>
        <v>0</v>
      </c>
      <c r="N961" t="b">
        <f>LEN(TRIM(tbl_vendors[[#This Row],[Vendor_Name]]))=0</f>
        <v>0</v>
      </c>
      <c r="O961" t="b">
        <f>LEN(TRIM(tbl_vendors[[#This Row],[Email]]))=0</f>
        <v>0</v>
      </c>
      <c r="P961" t="b">
        <f>OR(ISERROR(FIND("@",tbl_vendors[[#This Row],[Email]])),ISERROR(FIND(".",tbl_vendors[[#This Row],[Email]])))</f>
        <v>0</v>
      </c>
      <c r="Q961" t="b">
        <f>ISNA(MATCH(tbl_vendors[[#This Row],[Country]],tbl_country[country],0))</f>
        <v>0</v>
      </c>
      <c r="R961" t="b">
        <f>ISNA(MATCH(tbl_vendors[[#This Row],[Currency]],tbl_country[currency],0))</f>
        <v>0</v>
      </c>
      <c r="S961" t="b">
        <f>_xlfn.XLOOKUP(tbl_vendors[[#This Row],[Country]],tbl_country[country],tbl_country[currency],"NotFound")&lt;&gt;tbl_vendors[[#This Row],[Currency]]</f>
        <v>0</v>
      </c>
      <c r="T961" t="b">
        <f>ISNA(MATCH(tbl_vendors[[#This Row],[Payment_Terms]],tbl_payment_terms[Payment_Terms],0))</f>
        <v>0</v>
      </c>
      <c r="U961" t="b">
        <f>ISNA(MATCH(tbl_vendors[[#This Row],[Status]],tbl_status[valid_status]))</f>
        <v>1</v>
      </c>
      <c r="V961" t="b">
        <f ca="1">tbl_vendors[[#This Row],[Created_Date]]&gt;TODAY()</f>
        <v>0</v>
      </c>
      <c r="W961" t="b">
        <f>tbl_vendors[[#This Row],[Updated_Date]]&lt;tbl_vendors[[#This Row],[Created_Date]]</f>
        <v>0</v>
      </c>
      <c r="X961" t="b">
        <f>COUNTIF(tbl_vendors[Vendor_Name],tbl_vendors[[#This Row],[Vendor_Name]])&gt;1</f>
        <v>0</v>
      </c>
      <c r="Y961" s="14" cm="1">
        <f t="array" aca="1" ref="Y961" ca="1">IFERROR(SUM(L961:X961*1),4)</f>
        <v>1</v>
      </c>
      <c r="Z961" t="str">
        <f ca="1">IF(tbl_vendors[[#This Row],[error_count]]&gt;0,"FAIL","PASS")</f>
        <v>FAIL</v>
      </c>
    </row>
    <row r="962" spans="1:26" x14ac:dyDescent="0.3">
      <c r="A962" t="s">
        <v>3825</v>
      </c>
      <c r="B962" t="s">
        <v>3826</v>
      </c>
      <c r="C962" t="s">
        <v>153</v>
      </c>
      <c r="D962" t="s">
        <v>3827</v>
      </c>
      <c r="E962" t="s">
        <v>155</v>
      </c>
      <c r="F962" t="s">
        <v>16</v>
      </c>
      <c r="G962" t="s">
        <v>3828</v>
      </c>
      <c r="H962" t="s">
        <v>52</v>
      </c>
      <c r="I962" t="s">
        <v>53</v>
      </c>
      <c r="J962" s="1">
        <v>45651</v>
      </c>
      <c r="K962" s="1">
        <v>45747</v>
      </c>
      <c r="L962" t="b">
        <f>COUNTIF(tbl_vendors[Vendor_ID],tbl_vendors[[#This Row],[Vendor_ID]])&gt;1</f>
        <v>0</v>
      </c>
      <c r="M962" t="b">
        <f>ISBLANK(tbl_vendors[[#This Row],[Vendor_ID]])</f>
        <v>0</v>
      </c>
      <c r="N962" t="b">
        <f>LEN(TRIM(tbl_vendors[[#This Row],[Vendor_Name]]))=0</f>
        <v>0</v>
      </c>
      <c r="O962" t="b">
        <f>LEN(TRIM(tbl_vendors[[#This Row],[Email]]))=0</f>
        <v>0</v>
      </c>
      <c r="P962" t="b">
        <f>OR(ISERROR(FIND("@",tbl_vendors[[#This Row],[Email]])),ISERROR(FIND(".",tbl_vendors[[#This Row],[Email]])))</f>
        <v>0</v>
      </c>
      <c r="Q962" t="b">
        <f>ISNA(MATCH(tbl_vendors[[#This Row],[Country]],tbl_country[country],0))</f>
        <v>0</v>
      </c>
      <c r="R962" t="b">
        <f>ISNA(MATCH(tbl_vendors[[#This Row],[Currency]],tbl_country[currency],0))</f>
        <v>0</v>
      </c>
      <c r="S962" t="b">
        <f>_xlfn.XLOOKUP(tbl_vendors[[#This Row],[Country]],tbl_country[country],tbl_country[currency],"NotFound")&lt;&gt;tbl_vendors[[#This Row],[Currency]]</f>
        <v>0</v>
      </c>
      <c r="T962" t="b">
        <f>ISNA(MATCH(tbl_vendors[[#This Row],[Payment_Terms]],tbl_payment_terms[Payment_Terms],0))</f>
        <v>0</v>
      </c>
      <c r="U962" t="b">
        <f>ISNA(MATCH(tbl_vendors[[#This Row],[Status]],tbl_status[valid_status]))</f>
        <v>1</v>
      </c>
      <c r="V962" t="b">
        <f ca="1">tbl_vendors[[#This Row],[Created_Date]]&gt;TODAY()</f>
        <v>0</v>
      </c>
      <c r="W962" t="b">
        <f>tbl_vendors[[#This Row],[Updated_Date]]&lt;tbl_vendors[[#This Row],[Created_Date]]</f>
        <v>0</v>
      </c>
      <c r="X962" t="b">
        <f>COUNTIF(tbl_vendors[Vendor_Name],tbl_vendors[[#This Row],[Vendor_Name]])&gt;1</f>
        <v>0</v>
      </c>
      <c r="Y962" s="14" cm="1">
        <f t="array" aca="1" ref="Y962" ca="1">IFERROR(SUM(L962:X962*1),4)</f>
        <v>1</v>
      </c>
      <c r="Z962" t="str">
        <f ca="1">IF(tbl_vendors[[#This Row],[error_count]]&gt;0,"FAIL","PASS")</f>
        <v>FAIL</v>
      </c>
    </row>
    <row r="963" spans="1:26" x14ac:dyDescent="0.3">
      <c r="A963" t="s">
        <v>3829</v>
      </c>
      <c r="B963" t="s">
        <v>3830</v>
      </c>
      <c r="C963" t="s">
        <v>13</v>
      </c>
      <c r="D963" t="s">
        <v>3831</v>
      </c>
      <c r="E963" t="s">
        <v>15</v>
      </c>
      <c r="F963" t="s">
        <v>75</v>
      </c>
      <c r="G963" t="s">
        <v>3832</v>
      </c>
      <c r="H963" t="s">
        <v>18</v>
      </c>
      <c r="I963" t="s">
        <v>26</v>
      </c>
      <c r="J963" s="1">
        <v>44520</v>
      </c>
      <c r="K963" s="1">
        <v>44907</v>
      </c>
      <c r="L963" t="b">
        <f>COUNTIF(tbl_vendors[Vendor_ID],tbl_vendors[[#This Row],[Vendor_ID]])&gt;1</f>
        <v>0</v>
      </c>
      <c r="M963" t="b">
        <f>ISBLANK(tbl_vendors[[#This Row],[Vendor_ID]])</f>
        <v>0</v>
      </c>
      <c r="N963" t="b">
        <f>LEN(TRIM(tbl_vendors[[#This Row],[Vendor_Name]]))=0</f>
        <v>0</v>
      </c>
      <c r="O963" t="b">
        <f>LEN(TRIM(tbl_vendors[[#This Row],[Email]]))=0</f>
        <v>0</v>
      </c>
      <c r="P963" t="b">
        <f>OR(ISERROR(FIND("@",tbl_vendors[[#This Row],[Email]])),ISERROR(FIND(".",tbl_vendors[[#This Row],[Email]])))</f>
        <v>0</v>
      </c>
      <c r="Q963" t="b">
        <f>ISNA(MATCH(tbl_vendors[[#This Row],[Country]],tbl_country[country],0))</f>
        <v>0</v>
      </c>
      <c r="R963" t="b">
        <f>ISNA(MATCH(tbl_vendors[[#This Row],[Currency]],tbl_country[currency],0))</f>
        <v>1</v>
      </c>
      <c r="S963" t="b">
        <f>_xlfn.XLOOKUP(tbl_vendors[[#This Row],[Country]],tbl_country[country],tbl_country[currency],"NotFound")&lt;&gt;tbl_vendors[[#This Row],[Currency]]</f>
        <v>1</v>
      </c>
      <c r="T963" t="b">
        <f>ISNA(MATCH(tbl_vendors[[#This Row],[Payment_Terms]],tbl_payment_terms[Payment_Terms],0))</f>
        <v>0</v>
      </c>
      <c r="U963" t="b">
        <f>ISNA(MATCH(tbl_vendors[[#This Row],[Status]],tbl_status[valid_status]))</f>
        <v>0</v>
      </c>
      <c r="V963" t="b">
        <f ca="1">tbl_vendors[[#This Row],[Created_Date]]&gt;TODAY()</f>
        <v>0</v>
      </c>
      <c r="W963" t="b">
        <f>tbl_vendors[[#This Row],[Updated_Date]]&lt;tbl_vendors[[#This Row],[Created_Date]]</f>
        <v>0</v>
      </c>
      <c r="X963" t="b">
        <f>COUNTIF(tbl_vendors[Vendor_Name],tbl_vendors[[#This Row],[Vendor_Name]])&gt;1</f>
        <v>0</v>
      </c>
      <c r="Y963" s="14" cm="1">
        <f t="array" aca="1" ref="Y963" ca="1">IFERROR(SUM(L963:X963*1),4)</f>
        <v>2</v>
      </c>
      <c r="Z963" t="str">
        <f ca="1">IF(tbl_vendors[[#This Row],[error_count]]&gt;0,"FAIL","PASS")</f>
        <v>FAIL</v>
      </c>
    </row>
    <row r="964" spans="1:26" x14ac:dyDescent="0.3">
      <c r="A964" t="s">
        <v>3833</v>
      </c>
      <c r="B964" t="s">
        <v>3834</v>
      </c>
      <c r="C964" t="s">
        <v>100</v>
      </c>
      <c r="D964" t="s">
        <v>3835</v>
      </c>
      <c r="E964" t="s">
        <v>39</v>
      </c>
      <c r="F964" t="s">
        <v>16</v>
      </c>
      <c r="G964" t="s">
        <v>3836</v>
      </c>
      <c r="H964" t="s">
        <v>34</v>
      </c>
      <c r="I964" t="s">
        <v>26</v>
      </c>
      <c r="J964" s="1">
        <v>45130</v>
      </c>
      <c r="K964" s="1">
        <v>45680</v>
      </c>
      <c r="L964" t="b">
        <f>COUNTIF(tbl_vendors[Vendor_ID],tbl_vendors[[#This Row],[Vendor_ID]])&gt;1</f>
        <v>0</v>
      </c>
      <c r="M964" t="b">
        <f>ISBLANK(tbl_vendors[[#This Row],[Vendor_ID]])</f>
        <v>0</v>
      </c>
      <c r="N964" t="b">
        <f>LEN(TRIM(tbl_vendors[[#This Row],[Vendor_Name]]))=0</f>
        <v>0</v>
      </c>
      <c r="O964" t="b">
        <f>LEN(TRIM(tbl_vendors[[#This Row],[Email]]))=0</f>
        <v>0</v>
      </c>
      <c r="P964" t="b">
        <f>OR(ISERROR(FIND("@",tbl_vendors[[#This Row],[Email]])),ISERROR(FIND(".",tbl_vendors[[#This Row],[Email]])))</f>
        <v>0</v>
      </c>
      <c r="Q964" t="b">
        <f>ISNA(MATCH(tbl_vendors[[#This Row],[Country]],tbl_country[country],0))</f>
        <v>0</v>
      </c>
      <c r="R964" t="b">
        <f>ISNA(MATCH(tbl_vendors[[#This Row],[Currency]],tbl_country[currency],0))</f>
        <v>0</v>
      </c>
      <c r="S964" t="b">
        <f>_xlfn.XLOOKUP(tbl_vendors[[#This Row],[Country]],tbl_country[country],tbl_country[currency],"NotFound")&lt;&gt;tbl_vendors[[#This Row],[Currency]]</f>
        <v>0</v>
      </c>
      <c r="T964" t="b">
        <f>ISNA(MATCH(tbl_vendors[[#This Row],[Payment_Terms]],tbl_payment_terms[Payment_Terms],0))</f>
        <v>0</v>
      </c>
      <c r="U964" t="b">
        <f>ISNA(MATCH(tbl_vendors[[#This Row],[Status]],tbl_status[valid_status]))</f>
        <v>0</v>
      </c>
      <c r="V964" t="b">
        <f ca="1">tbl_vendors[[#This Row],[Created_Date]]&gt;TODAY()</f>
        <v>0</v>
      </c>
      <c r="W964" t="b">
        <f>tbl_vendors[[#This Row],[Updated_Date]]&lt;tbl_vendors[[#This Row],[Created_Date]]</f>
        <v>0</v>
      </c>
      <c r="X964" t="b">
        <f>COUNTIF(tbl_vendors[Vendor_Name],tbl_vendors[[#This Row],[Vendor_Name]])&gt;1</f>
        <v>0</v>
      </c>
      <c r="Y964" s="14" cm="1">
        <f t="array" aca="1" ref="Y964" ca="1">IFERROR(SUM(L964:X964*1),4)</f>
        <v>0</v>
      </c>
      <c r="Z964" t="str">
        <f ca="1">IF(tbl_vendors[[#This Row],[error_count]]&gt;0,"FAIL","PASS")</f>
        <v>PASS</v>
      </c>
    </row>
    <row r="965" spans="1:26" x14ac:dyDescent="0.3">
      <c r="A965" t="s">
        <v>3837</v>
      </c>
      <c r="B965" t="s">
        <v>3838</v>
      </c>
      <c r="C965" t="s">
        <v>153</v>
      </c>
      <c r="D965" t="s">
        <v>3839</v>
      </c>
      <c r="E965" t="s">
        <v>155</v>
      </c>
      <c r="F965" t="s">
        <v>16</v>
      </c>
      <c r="G965" t="s">
        <v>3840</v>
      </c>
      <c r="H965" t="s">
        <v>47</v>
      </c>
      <c r="I965" t="s">
        <v>26</v>
      </c>
      <c r="J965" s="1">
        <v>46089</v>
      </c>
      <c r="K965" s="1">
        <v>46163</v>
      </c>
      <c r="L965" t="b">
        <f>COUNTIF(tbl_vendors[Vendor_ID],tbl_vendors[[#This Row],[Vendor_ID]])&gt;1</f>
        <v>0</v>
      </c>
      <c r="M965" t="b">
        <f>ISBLANK(tbl_vendors[[#This Row],[Vendor_ID]])</f>
        <v>0</v>
      </c>
      <c r="N965" t="b">
        <f>LEN(TRIM(tbl_vendors[[#This Row],[Vendor_Name]]))=0</f>
        <v>0</v>
      </c>
      <c r="O965" t="b">
        <f>LEN(TRIM(tbl_vendors[[#This Row],[Email]]))=0</f>
        <v>0</v>
      </c>
      <c r="P965" t="b">
        <f>OR(ISERROR(FIND("@",tbl_vendors[[#This Row],[Email]])),ISERROR(FIND(".",tbl_vendors[[#This Row],[Email]])))</f>
        <v>0</v>
      </c>
      <c r="Q965" t="b">
        <f>ISNA(MATCH(tbl_vendors[[#This Row],[Country]],tbl_country[country],0))</f>
        <v>0</v>
      </c>
      <c r="R965" t="b">
        <f>ISNA(MATCH(tbl_vendors[[#This Row],[Currency]],tbl_country[currency],0))</f>
        <v>0</v>
      </c>
      <c r="S965" t="b">
        <f>_xlfn.XLOOKUP(tbl_vendors[[#This Row],[Country]],tbl_country[country],tbl_country[currency],"NotFound")&lt;&gt;tbl_vendors[[#This Row],[Currency]]</f>
        <v>0</v>
      </c>
      <c r="T965" t="b">
        <f>ISNA(MATCH(tbl_vendors[[#This Row],[Payment_Terms]],tbl_payment_terms[Payment_Terms],0))</f>
        <v>0</v>
      </c>
      <c r="U965" t="b">
        <f>ISNA(MATCH(tbl_vendors[[#This Row],[Status]],tbl_status[valid_status]))</f>
        <v>0</v>
      </c>
      <c r="V965" t="b">
        <f ca="1">tbl_vendors[[#This Row],[Created_Date]]&gt;TODAY()</f>
        <v>0</v>
      </c>
      <c r="W965" t="b">
        <f>tbl_vendors[[#This Row],[Updated_Date]]&lt;tbl_vendors[[#This Row],[Created_Date]]</f>
        <v>0</v>
      </c>
      <c r="X965" t="b">
        <f>COUNTIF(tbl_vendors[Vendor_Name],tbl_vendors[[#This Row],[Vendor_Name]])&gt;1</f>
        <v>0</v>
      </c>
      <c r="Y965" s="14" cm="1">
        <f t="array" aca="1" ref="Y965" ca="1">IFERROR(SUM(L965:X965*1),4)</f>
        <v>0</v>
      </c>
      <c r="Z965" t="str">
        <f ca="1">IF(tbl_vendors[[#This Row],[error_count]]&gt;0,"FAIL","PASS")</f>
        <v>PASS</v>
      </c>
    </row>
    <row r="966" spans="1:26" x14ac:dyDescent="0.3">
      <c r="A966" t="s">
        <v>3841</v>
      </c>
      <c r="B966" t="s">
        <v>3842</v>
      </c>
      <c r="C966" t="s">
        <v>72</v>
      </c>
      <c r="E966" t="s">
        <v>74</v>
      </c>
      <c r="F966" t="s">
        <v>32</v>
      </c>
      <c r="G966" t="s">
        <v>3843</v>
      </c>
      <c r="H966" t="s">
        <v>18</v>
      </c>
      <c r="I966" t="s">
        <v>53</v>
      </c>
      <c r="J966" s="1">
        <v>44966</v>
      </c>
      <c r="K966" s="1">
        <v>46005</v>
      </c>
      <c r="L966" t="b">
        <f>COUNTIF(tbl_vendors[Vendor_ID],tbl_vendors[[#This Row],[Vendor_ID]])&gt;1</f>
        <v>0</v>
      </c>
      <c r="M966" t="b">
        <f>ISBLANK(tbl_vendors[[#This Row],[Vendor_ID]])</f>
        <v>0</v>
      </c>
      <c r="N966" t="b">
        <f>LEN(TRIM(tbl_vendors[[#This Row],[Vendor_Name]]))=0</f>
        <v>0</v>
      </c>
      <c r="O966" t="b">
        <f>LEN(TRIM(tbl_vendors[[#This Row],[Email]]))=0</f>
        <v>0</v>
      </c>
      <c r="P966" t="b">
        <f>OR(ISERROR(FIND("@",tbl_vendors[[#This Row],[Email]])),ISERROR(FIND(".",tbl_vendors[[#This Row],[Email]])))</f>
        <v>0</v>
      </c>
      <c r="Q966" t="b">
        <f>ISNA(MATCH(tbl_vendors[[#This Row],[Country]],tbl_country[country],0))</f>
        <v>0</v>
      </c>
      <c r="R966" t="b">
        <f>ISNA(MATCH(tbl_vendors[[#This Row],[Currency]],tbl_country[currency],0))</f>
        <v>1</v>
      </c>
      <c r="S966" t="b">
        <f>_xlfn.XLOOKUP(tbl_vendors[[#This Row],[Country]],tbl_country[country],tbl_country[currency],"NotFound")&lt;&gt;tbl_vendors[[#This Row],[Currency]]</f>
        <v>1</v>
      </c>
      <c r="T966" t="b">
        <f>ISNA(MATCH(tbl_vendors[[#This Row],[Payment_Terms]],tbl_payment_terms[Payment_Terms],0))</f>
        <v>0</v>
      </c>
      <c r="U966" t="b">
        <f>ISNA(MATCH(tbl_vendors[[#This Row],[Status]],tbl_status[valid_status]))</f>
        <v>1</v>
      </c>
      <c r="V966" t="b">
        <f ca="1">tbl_vendors[[#This Row],[Created_Date]]&gt;TODAY()</f>
        <v>0</v>
      </c>
      <c r="W966" t="b">
        <f>tbl_vendors[[#This Row],[Updated_Date]]&lt;tbl_vendors[[#This Row],[Created_Date]]</f>
        <v>0</v>
      </c>
      <c r="X966" t="b">
        <f>COUNTIF(tbl_vendors[Vendor_Name],tbl_vendors[[#This Row],[Vendor_Name]])&gt;1</f>
        <v>0</v>
      </c>
      <c r="Y966" s="14" cm="1">
        <f t="array" aca="1" ref="Y966" ca="1">IFERROR(SUM(L966:X966*1),4)</f>
        <v>3</v>
      </c>
      <c r="Z966" t="str">
        <f ca="1">IF(tbl_vendors[[#This Row],[error_count]]&gt;0,"FAIL","PASS")</f>
        <v>FAIL</v>
      </c>
    </row>
    <row r="967" spans="1:26" x14ac:dyDescent="0.3">
      <c r="A967" t="s">
        <v>3844</v>
      </c>
      <c r="B967" t="s">
        <v>3845</v>
      </c>
      <c r="C967" t="s">
        <v>66</v>
      </c>
      <c r="D967" t="s">
        <v>3846</v>
      </c>
      <c r="E967" t="s">
        <v>67</v>
      </c>
      <c r="F967" t="s">
        <v>75</v>
      </c>
      <c r="G967" t="s">
        <v>3847</v>
      </c>
      <c r="H967" t="s">
        <v>52</v>
      </c>
      <c r="I967" t="s">
        <v>26</v>
      </c>
      <c r="J967" s="1">
        <v>45335</v>
      </c>
      <c r="K967" s="1">
        <v>46089</v>
      </c>
      <c r="L967" t="b">
        <f>COUNTIF(tbl_vendors[Vendor_ID],tbl_vendors[[#This Row],[Vendor_ID]])&gt;1</f>
        <v>0</v>
      </c>
      <c r="M967" t="b">
        <f>ISBLANK(tbl_vendors[[#This Row],[Vendor_ID]])</f>
        <v>0</v>
      </c>
      <c r="N967" t="b">
        <f>LEN(TRIM(tbl_vendors[[#This Row],[Vendor_Name]]))=0</f>
        <v>0</v>
      </c>
      <c r="O967" t="b">
        <f>LEN(TRIM(tbl_vendors[[#This Row],[Email]]))=0</f>
        <v>0</v>
      </c>
      <c r="P967" t="b">
        <f>OR(ISERROR(FIND("@",tbl_vendors[[#This Row],[Email]])),ISERROR(FIND(".",tbl_vendors[[#This Row],[Email]])))</f>
        <v>0</v>
      </c>
      <c r="Q967" t="b">
        <f>ISNA(MATCH(tbl_vendors[[#This Row],[Country]],tbl_country[country],0))</f>
        <v>0</v>
      </c>
      <c r="R967" t="b">
        <f>ISNA(MATCH(tbl_vendors[[#This Row],[Currency]],tbl_country[currency],0))</f>
        <v>0</v>
      </c>
      <c r="S967" t="b">
        <f>_xlfn.XLOOKUP(tbl_vendors[[#This Row],[Country]],tbl_country[country],tbl_country[currency],"NotFound")&lt;&gt;tbl_vendors[[#This Row],[Currency]]</f>
        <v>0</v>
      </c>
      <c r="T967" t="b">
        <f>ISNA(MATCH(tbl_vendors[[#This Row],[Payment_Terms]],tbl_payment_terms[Payment_Terms],0))</f>
        <v>0</v>
      </c>
      <c r="U967" t="b">
        <f>ISNA(MATCH(tbl_vendors[[#This Row],[Status]],tbl_status[valid_status]))</f>
        <v>0</v>
      </c>
      <c r="V967" t="b">
        <f ca="1">tbl_vendors[[#This Row],[Created_Date]]&gt;TODAY()</f>
        <v>0</v>
      </c>
      <c r="W967" t="b">
        <f>tbl_vendors[[#This Row],[Updated_Date]]&lt;tbl_vendors[[#This Row],[Created_Date]]</f>
        <v>0</v>
      </c>
      <c r="X967" t="b">
        <f>COUNTIF(tbl_vendors[Vendor_Name],tbl_vendors[[#This Row],[Vendor_Name]])&gt;1</f>
        <v>1</v>
      </c>
      <c r="Y967" s="14" cm="1">
        <f t="array" aca="1" ref="Y967" ca="1">IFERROR(SUM(L967:X967*1),4)</f>
        <v>1</v>
      </c>
      <c r="Z967" t="str">
        <f ca="1">IF(tbl_vendors[[#This Row],[error_count]]&gt;0,"FAIL","PASS")</f>
        <v>FAIL</v>
      </c>
    </row>
    <row r="968" spans="1:26" x14ac:dyDescent="0.3">
      <c r="A968" t="s">
        <v>3848</v>
      </c>
      <c r="B968" t="s">
        <v>3849</v>
      </c>
      <c r="C968" t="s">
        <v>37</v>
      </c>
      <c r="D968" t="s">
        <v>3850</v>
      </c>
      <c r="E968" t="s">
        <v>39</v>
      </c>
      <c r="F968" t="s">
        <v>75</v>
      </c>
      <c r="G968" t="s">
        <v>3851</v>
      </c>
      <c r="H968" t="s">
        <v>25</v>
      </c>
      <c r="I968" t="s">
        <v>53</v>
      </c>
      <c r="J968" s="1">
        <v>45170</v>
      </c>
      <c r="K968" s="1">
        <v>45477</v>
      </c>
      <c r="L968" t="b">
        <f>COUNTIF(tbl_vendors[Vendor_ID],tbl_vendors[[#This Row],[Vendor_ID]])&gt;1</f>
        <v>0</v>
      </c>
      <c r="M968" t="b">
        <f>ISBLANK(tbl_vendors[[#This Row],[Vendor_ID]])</f>
        <v>0</v>
      </c>
      <c r="N968" t="b">
        <f>LEN(TRIM(tbl_vendors[[#This Row],[Vendor_Name]]))=0</f>
        <v>0</v>
      </c>
      <c r="O968" t="b">
        <f>LEN(TRIM(tbl_vendors[[#This Row],[Email]]))=0</f>
        <v>0</v>
      </c>
      <c r="P968" t="b">
        <f>OR(ISERROR(FIND("@",tbl_vendors[[#This Row],[Email]])),ISERROR(FIND(".",tbl_vendors[[#This Row],[Email]])))</f>
        <v>0</v>
      </c>
      <c r="Q968" t="b">
        <f>ISNA(MATCH(tbl_vendors[[#This Row],[Country]],tbl_country[country],0))</f>
        <v>0</v>
      </c>
      <c r="R968" t="b">
        <f>ISNA(MATCH(tbl_vendors[[#This Row],[Currency]],tbl_country[currency],0))</f>
        <v>0</v>
      </c>
      <c r="S968" t="b">
        <f>_xlfn.XLOOKUP(tbl_vendors[[#This Row],[Country]],tbl_country[country],tbl_country[currency],"NotFound")&lt;&gt;tbl_vendors[[#This Row],[Currency]]</f>
        <v>0</v>
      </c>
      <c r="T968" t="b">
        <f>ISNA(MATCH(tbl_vendors[[#This Row],[Payment_Terms]],tbl_payment_terms[Payment_Terms],0))</f>
        <v>0</v>
      </c>
      <c r="U968" t="b">
        <f>ISNA(MATCH(tbl_vendors[[#This Row],[Status]],tbl_status[valid_status]))</f>
        <v>1</v>
      </c>
      <c r="V968" t="b">
        <f ca="1">tbl_vendors[[#This Row],[Created_Date]]&gt;TODAY()</f>
        <v>0</v>
      </c>
      <c r="W968" t="b">
        <f>tbl_vendors[[#This Row],[Updated_Date]]&lt;tbl_vendors[[#This Row],[Created_Date]]</f>
        <v>0</v>
      </c>
      <c r="X968" t="b">
        <f>COUNTIF(tbl_vendors[Vendor_Name],tbl_vendors[[#This Row],[Vendor_Name]])&gt;1</f>
        <v>1</v>
      </c>
      <c r="Y968" s="14" cm="1">
        <f t="array" aca="1" ref="Y968" ca="1">IFERROR(SUM(L968:X968*1),4)</f>
        <v>2</v>
      </c>
      <c r="Z968" t="str">
        <f ca="1">IF(tbl_vendors[[#This Row],[error_count]]&gt;0,"FAIL","PASS")</f>
        <v>FAIL</v>
      </c>
    </row>
    <row r="969" spans="1:26" x14ac:dyDescent="0.3">
      <c r="A969" t="s">
        <v>3852</v>
      </c>
      <c r="B969" t="s">
        <v>3853</v>
      </c>
      <c r="C969" t="s">
        <v>66</v>
      </c>
      <c r="D969" t="s">
        <v>3854</v>
      </c>
      <c r="E969" t="s">
        <v>67</v>
      </c>
      <c r="F969" t="s">
        <v>40</v>
      </c>
      <c r="G969" t="s">
        <v>3855</v>
      </c>
      <c r="H969" t="s">
        <v>18</v>
      </c>
      <c r="I969" t="s">
        <v>53</v>
      </c>
      <c r="J969" s="1">
        <v>45067</v>
      </c>
      <c r="K969" s="1">
        <v>45103</v>
      </c>
      <c r="L969" t="b">
        <f>COUNTIF(tbl_vendors[Vendor_ID],tbl_vendors[[#This Row],[Vendor_ID]])&gt;1</f>
        <v>0</v>
      </c>
      <c r="M969" t="b">
        <f>ISBLANK(tbl_vendors[[#This Row],[Vendor_ID]])</f>
        <v>0</v>
      </c>
      <c r="N969" t="b">
        <f>LEN(TRIM(tbl_vendors[[#This Row],[Vendor_Name]]))=0</f>
        <v>0</v>
      </c>
      <c r="O969" t="b">
        <f>LEN(TRIM(tbl_vendors[[#This Row],[Email]]))=0</f>
        <v>0</v>
      </c>
      <c r="P969" t="b">
        <f>OR(ISERROR(FIND("@",tbl_vendors[[#This Row],[Email]])),ISERROR(FIND(".",tbl_vendors[[#This Row],[Email]])))</f>
        <v>0</v>
      </c>
      <c r="Q969" t="b">
        <f>ISNA(MATCH(tbl_vendors[[#This Row],[Country]],tbl_country[country],0))</f>
        <v>0</v>
      </c>
      <c r="R969" t="b">
        <f>ISNA(MATCH(tbl_vendors[[#This Row],[Currency]],tbl_country[currency],0))</f>
        <v>0</v>
      </c>
      <c r="S969" t="b">
        <f>_xlfn.XLOOKUP(tbl_vendors[[#This Row],[Country]],tbl_country[country],tbl_country[currency],"NotFound")&lt;&gt;tbl_vendors[[#This Row],[Currency]]</f>
        <v>0</v>
      </c>
      <c r="T969" t="b">
        <f>ISNA(MATCH(tbl_vendors[[#This Row],[Payment_Terms]],tbl_payment_terms[Payment_Terms],0))</f>
        <v>0</v>
      </c>
      <c r="U969" t="b">
        <f>ISNA(MATCH(tbl_vendors[[#This Row],[Status]],tbl_status[valid_status]))</f>
        <v>1</v>
      </c>
      <c r="V969" t="b">
        <f ca="1">tbl_vendors[[#This Row],[Created_Date]]&gt;TODAY()</f>
        <v>0</v>
      </c>
      <c r="W969" t="b">
        <f>tbl_vendors[[#This Row],[Updated_Date]]&lt;tbl_vendors[[#This Row],[Created_Date]]</f>
        <v>0</v>
      </c>
      <c r="X969" t="b">
        <f>COUNTIF(tbl_vendors[Vendor_Name],tbl_vendors[[#This Row],[Vendor_Name]])&gt;1</f>
        <v>0</v>
      </c>
      <c r="Y969" s="14" cm="1">
        <f t="array" aca="1" ref="Y969" ca="1">IFERROR(SUM(L969:X969*1),4)</f>
        <v>1</v>
      </c>
      <c r="Z969" t="str">
        <f ca="1">IF(tbl_vendors[[#This Row],[error_count]]&gt;0,"FAIL","PASS")</f>
        <v>FAIL</v>
      </c>
    </row>
    <row r="970" spans="1:26" x14ac:dyDescent="0.3">
      <c r="A970" t="s">
        <v>3856</v>
      </c>
      <c r="B970" t="s">
        <v>3857</v>
      </c>
      <c r="C970" t="s">
        <v>153</v>
      </c>
      <c r="D970" t="s">
        <v>3858</v>
      </c>
      <c r="E970" t="s">
        <v>155</v>
      </c>
      <c r="F970" t="s">
        <v>40</v>
      </c>
      <c r="G970" t="s">
        <v>3859</v>
      </c>
      <c r="H970" t="s">
        <v>69</v>
      </c>
      <c r="I970" t="s">
        <v>26</v>
      </c>
      <c r="J970" s="1">
        <v>45582</v>
      </c>
      <c r="K970" s="1">
        <v>46026</v>
      </c>
      <c r="L970" t="b">
        <f>COUNTIF(tbl_vendors[Vendor_ID],tbl_vendors[[#This Row],[Vendor_ID]])&gt;1</f>
        <v>0</v>
      </c>
      <c r="M970" t="b">
        <f>ISBLANK(tbl_vendors[[#This Row],[Vendor_ID]])</f>
        <v>0</v>
      </c>
      <c r="N970" t="b">
        <f>LEN(TRIM(tbl_vendors[[#This Row],[Vendor_Name]]))=0</f>
        <v>0</v>
      </c>
      <c r="O970" t="b">
        <f>LEN(TRIM(tbl_vendors[[#This Row],[Email]]))=0</f>
        <v>0</v>
      </c>
      <c r="P970" t="b">
        <f>OR(ISERROR(FIND("@",tbl_vendors[[#This Row],[Email]])),ISERROR(FIND(".",tbl_vendors[[#This Row],[Email]])))</f>
        <v>0</v>
      </c>
      <c r="Q970" t="b">
        <f>ISNA(MATCH(tbl_vendors[[#This Row],[Country]],tbl_country[country],0))</f>
        <v>0</v>
      </c>
      <c r="R970" t="b">
        <f>ISNA(MATCH(tbl_vendors[[#This Row],[Currency]],tbl_country[currency],0))</f>
        <v>0</v>
      </c>
      <c r="S970" t="b">
        <f>_xlfn.XLOOKUP(tbl_vendors[[#This Row],[Country]],tbl_country[country],tbl_country[currency],"NotFound")&lt;&gt;tbl_vendors[[#This Row],[Currency]]</f>
        <v>0</v>
      </c>
      <c r="T970" t="b">
        <f>ISNA(MATCH(tbl_vendors[[#This Row],[Payment_Terms]],tbl_payment_terms[Payment_Terms],0))</f>
        <v>0</v>
      </c>
      <c r="U970" t="b">
        <f>ISNA(MATCH(tbl_vendors[[#This Row],[Status]],tbl_status[valid_status]))</f>
        <v>0</v>
      </c>
      <c r="V970" t="b">
        <f ca="1">tbl_vendors[[#This Row],[Created_Date]]&gt;TODAY()</f>
        <v>0</v>
      </c>
      <c r="W970" t="b">
        <f>tbl_vendors[[#This Row],[Updated_Date]]&lt;tbl_vendors[[#This Row],[Created_Date]]</f>
        <v>0</v>
      </c>
      <c r="X970" t="b">
        <f>COUNTIF(tbl_vendors[Vendor_Name],tbl_vendors[[#This Row],[Vendor_Name]])&gt;1</f>
        <v>1</v>
      </c>
      <c r="Y970" s="14" cm="1">
        <f t="array" aca="1" ref="Y970" ca="1">IFERROR(SUM(L970:X970*1),4)</f>
        <v>1</v>
      </c>
      <c r="Z970" t="str">
        <f ca="1">IF(tbl_vendors[[#This Row],[error_count]]&gt;0,"FAIL","PASS")</f>
        <v>FAIL</v>
      </c>
    </row>
    <row r="971" spans="1:26" x14ac:dyDescent="0.3">
      <c r="A971" t="s">
        <v>3860</v>
      </c>
      <c r="B971" t="s">
        <v>2668</v>
      </c>
      <c r="C971" t="s">
        <v>37</v>
      </c>
      <c r="D971" t="s">
        <v>3861</v>
      </c>
      <c r="E971" t="s">
        <v>39</v>
      </c>
      <c r="F971" t="s">
        <v>23</v>
      </c>
      <c r="G971" t="s">
        <v>3862</v>
      </c>
      <c r="H971" t="s">
        <v>18</v>
      </c>
      <c r="I971" t="s">
        <v>19</v>
      </c>
      <c r="J971" s="1">
        <v>45964</v>
      </c>
      <c r="K971" s="1">
        <v>46100</v>
      </c>
      <c r="L971" t="b">
        <f>COUNTIF(tbl_vendors[Vendor_ID],tbl_vendors[[#This Row],[Vendor_ID]])&gt;1</f>
        <v>0</v>
      </c>
      <c r="M971" t="b">
        <f>ISBLANK(tbl_vendors[[#This Row],[Vendor_ID]])</f>
        <v>0</v>
      </c>
      <c r="N971" t="b">
        <f>LEN(TRIM(tbl_vendors[[#This Row],[Vendor_Name]]))=0</f>
        <v>0</v>
      </c>
      <c r="O971" t="b">
        <f>LEN(TRIM(tbl_vendors[[#This Row],[Email]]))=0</f>
        <v>0</v>
      </c>
      <c r="P971" t="b">
        <f>OR(ISERROR(FIND("@",tbl_vendors[[#This Row],[Email]])),ISERROR(FIND(".",tbl_vendors[[#This Row],[Email]])))</f>
        <v>0</v>
      </c>
      <c r="Q971" t="b">
        <f>ISNA(MATCH(tbl_vendors[[#This Row],[Country]],tbl_country[country],0))</f>
        <v>0</v>
      </c>
      <c r="R971" t="b">
        <f>ISNA(MATCH(tbl_vendors[[#This Row],[Currency]],tbl_country[currency],0))</f>
        <v>0</v>
      </c>
      <c r="S971" t="b">
        <f>_xlfn.XLOOKUP(tbl_vendors[[#This Row],[Country]],tbl_country[country],tbl_country[currency],"NotFound")&lt;&gt;tbl_vendors[[#This Row],[Currency]]</f>
        <v>0</v>
      </c>
      <c r="T971" t="b">
        <f>ISNA(MATCH(tbl_vendors[[#This Row],[Payment_Terms]],tbl_payment_terms[Payment_Terms],0))</f>
        <v>0</v>
      </c>
      <c r="U971" t="b">
        <f>ISNA(MATCH(tbl_vendors[[#This Row],[Status]],tbl_status[valid_status]))</f>
        <v>0</v>
      </c>
      <c r="V971" t="b">
        <f ca="1">tbl_vendors[[#This Row],[Created_Date]]&gt;TODAY()</f>
        <v>0</v>
      </c>
      <c r="W971" t="b">
        <f>tbl_vendors[[#This Row],[Updated_Date]]&lt;tbl_vendors[[#This Row],[Created_Date]]</f>
        <v>0</v>
      </c>
      <c r="X971" t="b">
        <f>COUNTIF(tbl_vendors[Vendor_Name],tbl_vendors[[#This Row],[Vendor_Name]])&gt;1</f>
        <v>1</v>
      </c>
      <c r="Y971" s="14" cm="1">
        <f t="array" aca="1" ref="Y971" ca="1">IFERROR(SUM(L971:X971*1),4)</f>
        <v>1</v>
      </c>
      <c r="Z971" t="str">
        <f ca="1">IF(tbl_vendors[[#This Row],[error_count]]&gt;0,"FAIL","PASS")</f>
        <v>FAIL</v>
      </c>
    </row>
    <row r="972" spans="1:26" x14ac:dyDescent="0.3">
      <c r="A972" t="s">
        <v>3863</v>
      </c>
      <c r="B972" t="s">
        <v>3864</v>
      </c>
      <c r="C972" t="s">
        <v>79</v>
      </c>
      <c r="D972" t="s">
        <v>3865</v>
      </c>
      <c r="E972" t="s">
        <v>39</v>
      </c>
      <c r="F972" t="s">
        <v>16</v>
      </c>
      <c r="G972" t="s">
        <v>3866</v>
      </c>
      <c r="H972" t="s">
        <v>42</v>
      </c>
      <c r="I972" t="s">
        <v>26</v>
      </c>
      <c r="J972" s="1">
        <v>45328</v>
      </c>
      <c r="K972" s="1">
        <v>45590</v>
      </c>
      <c r="L972" t="b">
        <f>COUNTIF(tbl_vendors[Vendor_ID],tbl_vendors[[#This Row],[Vendor_ID]])&gt;1</f>
        <v>0</v>
      </c>
      <c r="M972" t="b">
        <f>ISBLANK(tbl_vendors[[#This Row],[Vendor_ID]])</f>
        <v>0</v>
      </c>
      <c r="N972" t="b">
        <f>LEN(TRIM(tbl_vendors[[#This Row],[Vendor_Name]]))=0</f>
        <v>0</v>
      </c>
      <c r="O972" t="b">
        <f>LEN(TRIM(tbl_vendors[[#This Row],[Email]]))=0</f>
        <v>0</v>
      </c>
      <c r="P972" t="b">
        <f>OR(ISERROR(FIND("@",tbl_vendors[[#This Row],[Email]])),ISERROR(FIND(".",tbl_vendors[[#This Row],[Email]])))</f>
        <v>0</v>
      </c>
      <c r="Q972" t="b">
        <f>ISNA(MATCH(tbl_vendors[[#This Row],[Country]],tbl_country[country],0))</f>
        <v>0</v>
      </c>
      <c r="R972" t="b">
        <f>ISNA(MATCH(tbl_vendors[[#This Row],[Currency]],tbl_country[currency],0))</f>
        <v>0</v>
      </c>
      <c r="S972" t="b">
        <f>_xlfn.XLOOKUP(tbl_vendors[[#This Row],[Country]],tbl_country[country],tbl_country[currency],"NotFound")&lt;&gt;tbl_vendors[[#This Row],[Currency]]</f>
        <v>0</v>
      </c>
      <c r="T972" t="b">
        <f>ISNA(MATCH(tbl_vendors[[#This Row],[Payment_Terms]],tbl_payment_terms[Payment_Terms],0))</f>
        <v>0</v>
      </c>
      <c r="U972" t="b">
        <f>ISNA(MATCH(tbl_vendors[[#This Row],[Status]],tbl_status[valid_status]))</f>
        <v>0</v>
      </c>
      <c r="V972" t="b">
        <f ca="1">tbl_vendors[[#This Row],[Created_Date]]&gt;TODAY()</f>
        <v>0</v>
      </c>
      <c r="W972" t="b">
        <f>tbl_vendors[[#This Row],[Updated_Date]]&lt;tbl_vendors[[#This Row],[Created_Date]]</f>
        <v>0</v>
      </c>
      <c r="X972" t="b">
        <f>COUNTIF(tbl_vendors[Vendor_Name],tbl_vendors[[#This Row],[Vendor_Name]])&gt;1</f>
        <v>0</v>
      </c>
      <c r="Y972" s="14" cm="1">
        <f t="array" aca="1" ref="Y972" ca="1">IFERROR(SUM(L972:X972*1),4)</f>
        <v>0</v>
      </c>
      <c r="Z972" t="str">
        <f ca="1">IF(tbl_vendors[[#This Row],[error_count]]&gt;0,"FAIL","PASS")</f>
        <v>PASS</v>
      </c>
    </row>
    <row r="973" spans="1:26" x14ac:dyDescent="0.3">
      <c r="A973" t="s">
        <v>3867</v>
      </c>
      <c r="B973" t="s">
        <v>3868</v>
      </c>
      <c r="C973" t="s">
        <v>37</v>
      </c>
      <c r="D973" t="s">
        <v>3869</v>
      </c>
      <c r="E973" t="s">
        <v>39</v>
      </c>
      <c r="F973" t="s">
        <v>23</v>
      </c>
      <c r="G973" t="s">
        <v>3870</v>
      </c>
      <c r="H973" t="s">
        <v>42</v>
      </c>
      <c r="I973" t="s">
        <v>53</v>
      </c>
      <c r="J973" s="1">
        <v>45285</v>
      </c>
      <c r="K973" s="1">
        <v>46038</v>
      </c>
      <c r="L973" t="b">
        <f>COUNTIF(tbl_vendors[Vendor_ID],tbl_vendors[[#This Row],[Vendor_ID]])&gt;1</f>
        <v>0</v>
      </c>
      <c r="M973" t="b">
        <f>ISBLANK(tbl_vendors[[#This Row],[Vendor_ID]])</f>
        <v>0</v>
      </c>
      <c r="N973" t="b">
        <f>LEN(TRIM(tbl_vendors[[#This Row],[Vendor_Name]]))=0</f>
        <v>0</v>
      </c>
      <c r="O973" t="b">
        <f>LEN(TRIM(tbl_vendors[[#This Row],[Email]]))=0</f>
        <v>0</v>
      </c>
      <c r="P973" t="b">
        <f>OR(ISERROR(FIND("@",tbl_vendors[[#This Row],[Email]])),ISERROR(FIND(".",tbl_vendors[[#This Row],[Email]])))</f>
        <v>0</v>
      </c>
      <c r="Q973" t="b">
        <f>ISNA(MATCH(tbl_vendors[[#This Row],[Country]],tbl_country[country],0))</f>
        <v>0</v>
      </c>
      <c r="R973" t="b">
        <f>ISNA(MATCH(tbl_vendors[[#This Row],[Currency]],tbl_country[currency],0))</f>
        <v>0</v>
      </c>
      <c r="S973" t="b">
        <f>_xlfn.XLOOKUP(tbl_vendors[[#This Row],[Country]],tbl_country[country],tbl_country[currency],"NotFound")&lt;&gt;tbl_vendors[[#This Row],[Currency]]</f>
        <v>0</v>
      </c>
      <c r="T973" t="b">
        <f>ISNA(MATCH(tbl_vendors[[#This Row],[Payment_Terms]],tbl_payment_terms[Payment_Terms],0))</f>
        <v>0</v>
      </c>
      <c r="U973" t="b">
        <f>ISNA(MATCH(tbl_vendors[[#This Row],[Status]],tbl_status[valid_status]))</f>
        <v>1</v>
      </c>
      <c r="V973" t="b">
        <f ca="1">tbl_vendors[[#This Row],[Created_Date]]&gt;TODAY()</f>
        <v>0</v>
      </c>
      <c r="W973" t="b">
        <f>tbl_vendors[[#This Row],[Updated_Date]]&lt;tbl_vendors[[#This Row],[Created_Date]]</f>
        <v>0</v>
      </c>
      <c r="X973" t="b">
        <f>COUNTIF(tbl_vendors[Vendor_Name],tbl_vendors[[#This Row],[Vendor_Name]])&gt;1</f>
        <v>0</v>
      </c>
      <c r="Y973" s="14" cm="1">
        <f t="array" aca="1" ref="Y973" ca="1">IFERROR(SUM(L973:X973*1),4)</f>
        <v>1</v>
      </c>
      <c r="Z973" t="str">
        <f ca="1">IF(tbl_vendors[[#This Row],[error_count]]&gt;0,"FAIL","PASS")</f>
        <v>FAIL</v>
      </c>
    </row>
    <row r="974" spans="1:26" x14ac:dyDescent="0.3">
      <c r="A974" t="s">
        <v>3871</v>
      </c>
      <c r="B974" t="s">
        <v>3872</v>
      </c>
      <c r="C974" t="s">
        <v>29</v>
      </c>
      <c r="D974" t="s">
        <v>3873</v>
      </c>
      <c r="E974" t="s">
        <v>31</v>
      </c>
      <c r="F974" t="s">
        <v>16</v>
      </c>
      <c r="G974" t="s">
        <v>3874</v>
      </c>
      <c r="H974" t="s">
        <v>34</v>
      </c>
      <c r="I974" t="s">
        <v>53</v>
      </c>
      <c r="J974" s="1">
        <v>45976</v>
      </c>
      <c r="K974" s="1">
        <v>46197</v>
      </c>
      <c r="L974" t="b">
        <f>COUNTIF(tbl_vendors[Vendor_ID],tbl_vendors[[#This Row],[Vendor_ID]])&gt;1</f>
        <v>0</v>
      </c>
      <c r="M974" t="b">
        <f>ISBLANK(tbl_vendors[[#This Row],[Vendor_ID]])</f>
        <v>0</v>
      </c>
      <c r="N974" t="b">
        <f>LEN(TRIM(tbl_vendors[[#This Row],[Vendor_Name]]))=0</f>
        <v>0</v>
      </c>
      <c r="O974" t="b">
        <f>LEN(TRIM(tbl_vendors[[#This Row],[Email]]))=0</f>
        <v>0</v>
      </c>
      <c r="P974" t="b">
        <f>OR(ISERROR(FIND("@",tbl_vendors[[#This Row],[Email]])),ISERROR(FIND(".",tbl_vendors[[#This Row],[Email]])))</f>
        <v>0</v>
      </c>
      <c r="Q974" t="b">
        <f>ISNA(MATCH(tbl_vendors[[#This Row],[Country]],tbl_country[country],0))</f>
        <v>0</v>
      </c>
      <c r="R974" t="b">
        <f>ISNA(MATCH(tbl_vendors[[#This Row],[Currency]],tbl_country[currency],0))</f>
        <v>0</v>
      </c>
      <c r="S974" t="b">
        <f>_xlfn.XLOOKUP(tbl_vendors[[#This Row],[Country]],tbl_country[country],tbl_country[currency],"NotFound")&lt;&gt;tbl_vendors[[#This Row],[Currency]]</f>
        <v>0</v>
      </c>
      <c r="T974" t="b">
        <f>ISNA(MATCH(tbl_vendors[[#This Row],[Payment_Terms]],tbl_payment_terms[Payment_Terms],0))</f>
        <v>0</v>
      </c>
      <c r="U974" t="b">
        <f>ISNA(MATCH(tbl_vendors[[#This Row],[Status]],tbl_status[valid_status]))</f>
        <v>1</v>
      </c>
      <c r="V974" t="b">
        <f ca="1">tbl_vendors[[#This Row],[Created_Date]]&gt;TODAY()</f>
        <v>0</v>
      </c>
      <c r="W974" t="b">
        <f>tbl_vendors[[#This Row],[Updated_Date]]&lt;tbl_vendors[[#This Row],[Created_Date]]</f>
        <v>0</v>
      </c>
      <c r="X974" t="b">
        <f>COUNTIF(tbl_vendors[Vendor_Name],tbl_vendors[[#This Row],[Vendor_Name]])&gt;1</f>
        <v>0</v>
      </c>
      <c r="Y974" s="14" cm="1">
        <f t="array" aca="1" ref="Y974" ca="1">IFERROR(SUM(L974:X974*1),4)</f>
        <v>1</v>
      </c>
      <c r="Z974" t="str">
        <f ca="1">IF(tbl_vendors[[#This Row],[error_count]]&gt;0,"FAIL","PASS")</f>
        <v>FAIL</v>
      </c>
    </row>
    <row r="975" spans="1:26" x14ac:dyDescent="0.3">
      <c r="A975" t="s">
        <v>3875</v>
      </c>
      <c r="B975" t="s">
        <v>3876</v>
      </c>
      <c r="C975" t="s">
        <v>153</v>
      </c>
      <c r="D975" t="s">
        <v>3877</v>
      </c>
      <c r="E975" t="s">
        <v>155</v>
      </c>
      <c r="F975" t="s">
        <v>75</v>
      </c>
      <c r="G975" t="s">
        <v>3878</v>
      </c>
      <c r="H975" t="s">
        <v>42</v>
      </c>
      <c r="I975" t="s">
        <v>53</v>
      </c>
      <c r="J975" s="1">
        <v>44503</v>
      </c>
      <c r="K975" s="1">
        <v>46011</v>
      </c>
      <c r="L975" t="b">
        <f>COUNTIF(tbl_vendors[Vendor_ID],tbl_vendors[[#This Row],[Vendor_ID]])&gt;1</f>
        <v>0</v>
      </c>
      <c r="M975" t="b">
        <f>ISBLANK(tbl_vendors[[#This Row],[Vendor_ID]])</f>
        <v>0</v>
      </c>
      <c r="N975" t="b">
        <f>LEN(TRIM(tbl_vendors[[#This Row],[Vendor_Name]]))=0</f>
        <v>0</v>
      </c>
      <c r="O975" t="b">
        <f>LEN(TRIM(tbl_vendors[[#This Row],[Email]]))=0</f>
        <v>0</v>
      </c>
      <c r="P975" t="b">
        <f>OR(ISERROR(FIND("@",tbl_vendors[[#This Row],[Email]])),ISERROR(FIND(".",tbl_vendors[[#This Row],[Email]])))</f>
        <v>0</v>
      </c>
      <c r="Q975" t="b">
        <f>ISNA(MATCH(tbl_vendors[[#This Row],[Country]],tbl_country[country],0))</f>
        <v>0</v>
      </c>
      <c r="R975" t="b">
        <f>ISNA(MATCH(tbl_vendors[[#This Row],[Currency]],tbl_country[currency],0))</f>
        <v>0</v>
      </c>
      <c r="S975" t="b">
        <f>_xlfn.XLOOKUP(tbl_vendors[[#This Row],[Country]],tbl_country[country],tbl_country[currency],"NotFound")&lt;&gt;tbl_vendors[[#This Row],[Currency]]</f>
        <v>0</v>
      </c>
      <c r="T975" t="b">
        <f>ISNA(MATCH(tbl_vendors[[#This Row],[Payment_Terms]],tbl_payment_terms[Payment_Terms],0))</f>
        <v>0</v>
      </c>
      <c r="U975" t="b">
        <f>ISNA(MATCH(tbl_vendors[[#This Row],[Status]],tbl_status[valid_status]))</f>
        <v>1</v>
      </c>
      <c r="V975" t="b">
        <f ca="1">tbl_vendors[[#This Row],[Created_Date]]&gt;TODAY()</f>
        <v>0</v>
      </c>
      <c r="W975" t="b">
        <f>tbl_vendors[[#This Row],[Updated_Date]]&lt;tbl_vendors[[#This Row],[Created_Date]]</f>
        <v>0</v>
      </c>
      <c r="X975" t="b">
        <f>COUNTIF(tbl_vendors[Vendor_Name],tbl_vendors[[#This Row],[Vendor_Name]])&gt;1</f>
        <v>0</v>
      </c>
      <c r="Y975" s="14" cm="1">
        <f t="array" aca="1" ref="Y975" ca="1">IFERROR(SUM(L975:X975*1),4)</f>
        <v>1</v>
      </c>
      <c r="Z975" t="str">
        <f ca="1">IF(tbl_vendors[[#This Row],[error_count]]&gt;0,"FAIL","PASS")</f>
        <v>FAIL</v>
      </c>
    </row>
    <row r="976" spans="1:26" x14ac:dyDescent="0.3">
      <c r="A976" t="s">
        <v>3879</v>
      </c>
      <c r="B976" t="s">
        <v>3880</v>
      </c>
      <c r="C976" t="s">
        <v>72</v>
      </c>
      <c r="D976" t="s">
        <v>3881</v>
      </c>
      <c r="E976" t="s">
        <v>74</v>
      </c>
      <c r="F976" t="s">
        <v>32</v>
      </c>
      <c r="G976" t="s">
        <v>3882</v>
      </c>
      <c r="H976" t="s">
        <v>69</v>
      </c>
      <c r="I976" t="s">
        <v>19</v>
      </c>
      <c r="J976" s="1">
        <v>45274</v>
      </c>
      <c r="K976" s="1">
        <v>45836</v>
      </c>
      <c r="L976" t="b">
        <f>COUNTIF(tbl_vendors[Vendor_ID],tbl_vendors[[#This Row],[Vendor_ID]])&gt;1</f>
        <v>0</v>
      </c>
      <c r="M976" t="b">
        <f>ISBLANK(tbl_vendors[[#This Row],[Vendor_ID]])</f>
        <v>0</v>
      </c>
      <c r="N976" t="b">
        <f>LEN(TRIM(tbl_vendors[[#This Row],[Vendor_Name]]))=0</f>
        <v>0</v>
      </c>
      <c r="O976" t="b">
        <f>LEN(TRIM(tbl_vendors[[#This Row],[Email]]))=0</f>
        <v>0</v>
      </c>
      <c r="P976" t="b">
        <f>OR(ISERROR(FIND("@",tbl_vendors[[#This Row],[Email]])),ISERROR(FIND(".",tbl_vendors[[#This Row],[Email]])))</f>
        <v>0</v>
      </c>
      <c r="Q976" t="b">
        <f>ISNA(MATCH(tbl_vendors[[#This Row],[Country]],tbl_country[country],0))</f>
        <v>0</v>
      </c>
      <c r="R976" t="b">
        <f>ISNA(MATCH(tbl_vendors[[#This Row],[Currency]],tbl_country[currency],0))</f>
        <v>1</v>
      </c>
      <c r="S976" t="b">
        <f>_xlfn.XLOOKUP(tbl_vendors[[#This Row],[Country]],tbl_country[country],tbl_country[currency],"NotFound")&lt;&gt;tbl_vendors[[#This Row],[Currency]]</f>
        <v>1</v>
      </c>
      <c r="T976" t="b">
        <f>ISNA(MATCH(tbl_vendors[[#This Row],[Payment_Terms]],tbl_payment_terms[Payment_Terms],0))</f>
        <v>0</v>
      </c>
      <c r="U976" t="b">
        <f>ISNA(MATCH(tbl_vendors[[#This Row],[Status]],tbl_status[valid_status]))</f>
        <v>0</v>
      </c>
      <c r="V976" t="b">
        <f ca="1">tbl_vendors[[#This Row],[Created_Date]]&gt;TODAY()</f>
        <v>0</v>
      </c>
      <c r="W976" t="b">
        <f>tbl_vendors[[#This Row],[Updated_Date]]&lt;tbl_vendors[[#This Row],[Created_Date]]</f>
        <v>0</v>
      </c>
      <c r="X976" t="b">
        <f>COUNTIF(tbl_vendors[Vendor_Name],tbl_vendors[[#This Row],[Vendor_Name]])&gt;1</f>
        <v>0</v>
      </c>
      <c r="Y976" s="14" cm="1">
        <f t="array" aca="1" ref="Y976" ca="1">IFERROR(SUM(L976:X976*1),4)</f>
        <v>2</v>
      </c>
      <c r="Z976" t="str">
        <f ca="1">IF(tbl_vendors[[#This Row],[error_count]]&gt;0,"FAIL","PASS")</f>
        <v>FAIL</v>
      </c>
    </row>
    <row r="977" spans="1:26" x14ac:dyDescent="0.3">
      <c r="A977" t="s">
        <v>3883</v>
      </c>
      <c r="B977" t="s">
        <v>522</v>
      </c>
      <c r="C977" t="s">
        <v>153</v>
      </c>
      <c r="D977" t="s">
        <v>3884</v>
      </c>
      <c r="E977" t="s">
        <v>155</v>
      </c>
      <c r="F977" t="s">
        <v>75</v>
      </c>
      <c r="G977" t="s">
        <v>3885</v>
      </c>
      <c r="H977" t="s">
        <v>25</v>
      </c>
      <c r="I977" t="s">
        <v>19</v>
      </c>
      <c r="J977" s="1">
        <v>44896</v>
      </c>
      <c r="K977" s="1">
        <v>45226</v>
      </c>
      <c r="L977" t="b">
        <f>COUNTIF(tbl_vendors[Vendor_ID],tbl_vendors[[#This Row],[Vendor_ID]])&gt;1</f>
        <v>0</v>
      </c>
      <c r="M977" t="b">
        <f>ISBLANK(tbl_vendors[[#This Row],[Vendor_ID]])</f>
        <v>0</v>
      </c>
      <c r="N977" t="b">
        <f>LEN(TRIM(tbl_vendors[[#This Row],[Vendor_Name]]))=0</f>
        <v>0</v>
      </c>
      <c r="O977" t="b">
        <f>LEN(TRIM(tbl_vendors[[#This Row],[Email]]))=0</f>
        <v>0</v>
      </c>
      <c r="P977" t="b">
        <f>OR(ISERROR(FIND("@",tbl_vendors[[#This Row],[Email]])),ISERROR(FIND(".",tbl_vendors[[#This Row],[Email]])))</f>
        <v>0</v>
      </c>
      <c r="Q977" t="b">
        <f>ISNA(MATCH(tbl_vendors[[#This Row],[Country]],tbl_country[country],0))</f>
        <v>0</v>
      </c>
      <c r="R977" t="b">
        <f>ISNA(MATCH(tbl_vendors[[#This Row],[Currency]],tbl_country[currency],0))</f>
        <v>0</v>
      </c>
      <c r="S977" t="b">
        <f>_xlfn.XLOOKUP(tbl_vendors[[#This Row],[Country]],tbl_country[country],tbl_country[currency],"NotFound")&lt;&gt;tbl_vendors[[#This Row],[Currency]]</f>
        <v>0</v>
      </c>
      <c r="T977" t="b">
        <f>ISNA(MATCH(tbl_vendors[[#This Row],[Payment_Terms]],tbl_payment_terms[Payment_Terms],0))</f>
        <v>0</v>
      </c>
      <c r="U977" t="b">
        <f>ISNA(MATCH(tbl_vendors[[#This Row],[Status]],tbl_status[valid_status]))</f>
        <v>0</v>
      </c>
      <c r="V977" t="b">
        <f ca="1">tbl_vendors[[#This Row],[Created_Date]]&gt;TODAY()</f>
        <v>0</v>
      </c>
      <c r="W977" t="b">
        <f>tbl_vendors[[#This Row],[Updated_Date]]&lt;tbl_vendors[[#This Row],[Created_Date]]</f>
        <v>0</v>
      </c>
      <c r="X977" t="b">
        <f>COUNTIF(tbl_vendors[Vendor_Name],tbl_vendors[[#This Row],[Vendor_Name]])&gt;1</f>
        <v>1</v>
      </c>
      <c r="Y977" s="14" cm="1">
        <f t="array" aca="1" ref="Y977" ca="1">IFERROR(SUM(L977:X977*1),4)</f>
        <v>1</v>
      </c>
      <c r="Z977" t="str">
        <f ca="1">IF(tbl_vendors[[#This Row],[error_count]]&gt;0,"FAIL","PASS")</f>
        <v>FAIL</v>
      </c>
    </row>
    <row r="978" spans="1:26" x14ac:dyDescent="0.3">
      <c r="A978" t="s">
        <v>3886</v>
      </c>
      <c r="B978" t="s">
        <v>3887</v>
      </c>
      <c r="C978" t="s">
        <v>29</v>
      </c>
      <c r="D978" t="s">
        <v>3888</v>
      </c>
      <c r="E978" t="s">
        <v>31</v>
      </c>
      <c r="F978" t="s">
        <v>75</v>
      </c>
      <c r="G978" t="s">
        <v>3889</v>
      </c>
      <c r="H978" t="s">
        <v>69</v>
      </c>
      <c r="I978" t="s">
        <v>19</v>
      </c>
      <c r="J978" s="1">
        <v>45679</v>
      </c>
      <c r="K978" s="1">
        <v>45854</v>
      </c>
      <c r="L978" t="b">
        <f>COUNTIF(tbl_vendors[Vendor_ID],tbl_vendors[[#This Row],[Vendor_ID]])&gt;1</f>
        <v>0</v>
      </c>
      <c r="M978" t="b">
        <f>ISBLANK(tbl_vendors[[#This Row],[Vendor_ID]])</f>
        <v>0</v>
      </c>
      <c r="N978" t="b">
        <f>LEN(TRIM(tbl_vendors[[#This Row],[Vendor_Name]]))=0</f>
        <v>0</v>
      </c>
      <c r="O978" t="b">
        <f>LEN(TRIM(tbl_vendors[[#This Row],[Email]]))=0</f>
        <v>0</v>
      </c>
      <c r="P978" t="b">
        <f>OR(ISERROR(FIND("@",tbl_vendors[[#This Row],[Email]])),ISERROR(FIND(".",tbl_vendors[[#This Row],[Email]])))</f>
        <v>0</v>
      </c>
      <c r="Q978" t="b">
        <f>ISNA(MATCH(tbl_vendors[[#This Row],[Country]],tbl_country[country],0))</f>
        <v>0</v>
      </c>
      <c r="R978" t="b">
        <f>ISNA(MATCH(tbl_vendors[[#This Row],[Currency]],tbl_country[currency],0))</f>
        <v>0</v>
      </c>
      <c r="S978" t="b">
        <f>_xlfn.XLOOKUP(tbl_vendors[[#This Row],[Country]],tbl_country[country],tbl_country[currency],"NotFound")&lt;&gt;tbl_vendors[[#This Row],[Currency]]</f>
        <v>0</v>
      </c>
      <c r="T978" t="b">
        <f>ISNA(MATCH(tbl_vendors[[#This Row],[Payment_Terms]],tbl_payment_terms[Payment_Terms],0))</f>
        <v>0</v>
      </c>
      <c r="U978" t="b">
        <f>ISNA(MATCH(tbl_vendors[[#This Row],[Status]],tbl_status[valid_status]))</f>
        <v>0</v>
      </c>
      <c r="V978" t="b">
        <f ca="1">tbl_vendors[[#This Row],[Created_Date]]&gt;TODAY()</f>
        <v>0</v>
      </c>
      <c r="W978" t="b">
        <f>tbl_vendors[[#This Row],[Updated_Date]]&lt;tbl_vendors[[#This Row],[Created_Date]]</f>
        <v>0</v>
      </c>
      <c r="X978" t="b">
        <f>COUNTIF(tbl_vendors[Vendor_Name],tbl_vendors[[#This Row],[Vendor_Name]])&gt;1</f>
        <v>0</v>
      </c>
      <c r="Y978" s="14" cm="1">
        <f t="array" aca="1" ref="Y978" ca="1">IFERROR(SUM(L978:X978*1),4)</f>
        <v>0</v>
      </c>
      <c r="Z978" t="str">
        <f ca="1">IF(tbl_vendors[[#This Row],[error_count]]&gt;0,"FAIL","PASS")</f>
        <v>PASS</v>
      </c>
    </row>
    <row r="979" spans="1:26" x14ac:dyDescent="0.3">
      <c r="A979" t="s">
        <v>3890</v>
      </c>
      <c r="B979" t="s">
        <v>3891</v>
      </c>
      <c r="C979" t="s">
        <v>100</v>
      </c>
      <c r="D979" t="s">
        <v>3892</v>
      </c>
      <c r="E979" t="s">
        <v>39</v>
      </c>
      <c r="F979" t="s">
        <v>23</v>
      </c>
      <c r="G979" t="s">
        <v>3893</v>
      </c>
      <c r="H979" t="s">
        <v>25</v>
      </c>
      <c r="I979" t="s">
        <v>53</v>
      </c>
      <c r="J979" s="1">
        <v>46159</v>
      </c>
      <c r="K979" s="1">
        <v>46202</v>
      </c>
      <c r="L979" t="b">
        <f>COUNTIF(tbl_vendors[Vendor_ID],tbl_vendors[[#This Row],[Vendor_ID]])&gt;1</f>
        <v>0</v>
      </c>
      <c r="M979" t="b">
        <f>ISBLANK(tbl_vendors[[#This Row],[Vendor_ID]])</f>
        <v>0</v>
      </c>
      <c r="N979" t="b">
        <f>LEN(TRIM(tbl_vendors[[#This Row],[Vendor_Name]]))=0</f>
        <v>0</v>
      </c>
      <c r="O979" t="b">
        <f>LEN(TRIM(tbl_vendors[[#This Row],[Email]]))=0</f>
        <v>0</v>
      </c>
      <c r="P979" t="b">
        <f>OR(ISERROR(FIND("@",tbl_vendors[[#This Row],[Email]])),ISERROR(FIND(".",tbl_vendors[[#This Row],[Email]])))</f>
        <v>0</v>
      </c>
      <c r="Q979" t="b">
        <f>ISNA(MATCH(tbl_vendors[[#This Row],[Country]],tbl_country[country],0))</f>
        <v>0</v>
      </c>
      <c r="R979" t="b">
        <f>ISNA(MATCH(tbl_vendors[[#This Row],[Currency]],tbl_country[currency],0))</f>
        <v>0</v>
      </c>
      <c r="S979" t="b">
        <f>_xlfn.XLOOKUP(tbl_vendors[[#This Row],[Country]],tbl_country[country],tbl_country[currency],"NotFound")&lt;&gt;tbl_vendors[[#This Row],[Currency]]</f>
        <v>0</v>
      </c>
      <c r="T979" t="b">
        <f>ISNA(MATCH(tbl_vendors[[#This Row],[Payment_Terms]],tbl_payment_terms[Payment_Terms],0))</f>
        <v>0</v>
      </c>
      <c r="U979" t="b">
        <f>ISNA(MATCH(tbl_vendors[[#This Row],[Status]],tbl_status[valid_status]))</f>
        <v>1</v>
      </c>
      <c r="V979" t="b">
        <f ca="1">tbl_vendors[[#This Row],[Created_Date]]&gt;TODAY()</f>
        <v>0</v>
      </c>
      <c r="W979" t="b">
        <f>tbl_vendors[[#This Row],[Updated_Date]]&lt;tbl_vendors[[#This Row],[Created_Date]]</f>
        <v>0</v>
      </c>
      <c r="X979" t="b">
        <f>COUNTIF(tbl_vendors[Vendor_Name],tbl_vendors[[#This Row],[Vendor_Name]])&gt;1</f>
        <v>0</v>
      </c>
      <c r="Y979" s="14" cm="1">
        <f t="array" aca="1" ref="Y979" ca="1">IFERROR(SUM(L979:X979*1),4)</f>
        <v>1</v>
      </c>
      <c r="Z979" t="str">
        <f ca="1">IF(tbl_vendors[[#This Row],[error_count]]&gt;0,"FAIL","PASS")</f>
        <v>FAIL</v>
      </c>
    </row>
    <row r="980" spans="1:26" x14ac:dyDescent="0.3">
      <c r="A980" t="s">
        <v>3894</v>
      </c>
      <c r="B980" t="s">
        <v>3895</v>
      </c>
      <c r="C980" t="s">
        <v>79</v>
      </c>
      <c r="D980" t="s">
        <v>3896</v>
      </c>
      <c r="E980" t="s">
        <v>39</v>
      </c>
      <c r="F980" t="s">
        <v>40</v>
      </c>
      <c r="G980" t="s">
        <v>3897</v>
      </c>
      <c r="H980" t="s">
        <v>52</v>
      </c>
      <c r="I980" t="s">
        <v>53</v>
      </c>
      <c r="J980" s="1">
        <v>45996</v>
      </c>
      <c r="K980" s="1">
        <v>46080</v>
      </c>
      <c r="L980" t="b">
        <f>COUNTIF(tbl_vendors[Vendor_ID],tbl_vendors[[#This Row],[Vendor_ID]])&gt;1</f>
        <v>0</v>
      </c>
      <c r="M980" t="b">
        <f>ISBLANK(tbl_vendors[[#This Row],[Vendor_ID]])</f>
        <v>0</v>
      </c>
      <c r="N980" t="b">
        <f>LEN(TRIM(tbl_vendors[[#This Row],[Vendor_Name]]))=0</f>
        <v>0</v>
      </c>
      <c r="O980" t="b">
        <f>LEN(TRIM(tbl_vendors[[#This Row],[Email]]))=0</f>
        <v>0</v>
      </c>
      <c r="P980" t="b">
        <f>OR(ISERROR(FIND("@",tbl_vendors[[#This Row],[Email]])),ISERROR(FIND(".",tbl_vendors[[#This Row],[Email]])))</f>
        <v>0</v>
      </c>
      <c r="Q980" t="b">
        <f>ISNA(MATCH(tbl_vendors[[#This Row],[Country]],tbl_country[country],0))</f>
        <v>0</v>
      </c>
      <c r="R980" t="b">
        <f>ISNA(MATCH(tbl_vendors[[#This Row],[Currency]],tbl_country[currency],0))</f>
        <v>0</v>
      </c>
      <c r="S980" t="b">
        <f>_xlfn.XLOOKUP(tbl_vendors[[#This Row],[Country]],tbl_country[country],tbl_country[currency],"NotFound")&lt;&gt;tbl_vendors[[#This Row],[Currency]]</f>
        <v>0</v>
      </c>
      <c r="T980" t="b">
        <f>ISNA(MATCH(tbl_vendors[[#This Row],[Payment_Terms]],tbl_payment_terms[Payment_Terms],0))</f>
        <v>0</v>
      </c>
      <c r="U980" t="b">
        <f>ISNA(MATCH(tbl_vendors[[#This Row],[Status]],tbl_status[valid_status]))</f>
        <v>1</v>
      </c>
      <c r="V980" t="b">
        <f ca="1">tbl_vendors[[#This Row],[Created_Date]]&gt;TODAY()</f>
        <v>0</v>
      </c>
      <c r="W980" t="b">
        <f>tbl_vendors[[#This Row],[Updated_Date]]&lt;tbl_vendors[[#This Row],[Created_Date]]</f>
        <v>0</v>
      </c>
      <c r="X980" t="b">
        <f>COUNTIF(tbl_vendors[Vendor_Name],tbl_vendors[[#This Row],[Vendor_Name]])&gt;1</f>
        <v>0</v>
      </c>
      <c r="Y980" s="14" cm="1">
        <f t="array" aca="1" ref="Y980" ca="1">IFERROR(SUM(L980:X980*1),4)</f>
        <v>1</v>
      </c>
      <c r="Z980" t="str">
        <f ca="1">IF(tbl_vendors[[#This Row],[error_count]]&gt;0,"FAIL","PASS")</f>
        <v>FAIL</v>
      </c>
    </row>
    <row r="981" spans="1:26" x14ac:dyDescent="0.3">
      <c r="A981" t="s">
        <v>3898</v>
      </c>
      <c r="B981" t="s">
        <v>3899</v>
      </c>
      <c r="C981" t="s">
        <v>109</v>
      </c>
      <c r="D981" t="s">
        <v>3900</v>
      </c>
      <c r="E981" t="s">
        <v>39</v>
      </c>
      <c r="F981" t="s">
        <v>23</v>
      </c>
      <c r="G981" t="s">
        <v>3901</v>
      </c>
      <c r="H981" t="s">
        <v>42</v>
      </c>
      <c r="I981" t="s">
        <v>53</v>
      </c>
      <c r="J981" s="1">
        <v>45589</v>
      </c>
      <c r="K981" s="1">
        <v>45637</v>
      </c>
      <c r="L981" t="b">
        <f>COUNTIF(tbl_vendors[Vendor_ID],tbl_vendors[[#This Row],[Vendor_ID]])&gt;1</f>
        <v>0</v>
      </c>
      <c r="M981" t="b">
        <f>ISBLANK(tbl_vendors[[#This Row],[Vendor_ID]])</f>
        <v>0</v>
      </c>
      <c r="N981" t="b">
        <f>LEN(TRIM(tbl_vendors[[#This Row],[Vendor_Name]]))=0</f>
        <v>0</v>
      </c>
      <c r="O981" t="b">
        <f>LEN(TRIM(tbl_vendors[[#This Row],[Email]]))=0</f>
        <v>0</v>
      </c>
      <c r="P981" t="b">
        <f>OR(ISERROR(FIND("@",tbl_vendors[[#This Row],[Email]])),ISERROR(FIND(".",tbl_vendors[[#This Row],[Email]])))</f>
        <v>0</v>
      </c>
      <c r="Q981" t="b">
        <f>ISNA(MATCH(tbl_vendors[[#This Row],[Country]],tbl_country[country],0))</f>
        <v>0</v>
      </c>
      <c r="R981" t="b">
        <f>ISNA(MATCH(tbl_vendors[[#This Row],[Currency]],tbl_country[currency],0))</f>
        <v>0</v>
      </c>
      <c r="S981" t="b">
        <f>_xlfn.XLOOKUP(tbl_vendors[[#This Row],[Country]],tbl_country[country],tbl_country[currency],"NotFound")&lt;&gt;tbl_vendors[[#This Row],[Currency]]</f>
        <v>1</v>
      </c>
      <c r="T981" t="b">
        <f>ISNA(MATCH(tbl_vendors[[#This Row],[Payment_Terms]],tbl_payment_terms[Payment_Terms],0))</f>
        <v>0</v>
      </c>
      <c r="U981" t="b">
        <f>ISNA(MATCH(tbl_vendors[[#This Row],[Status]],tbl_status[valid_status]))</f>
        <v>1</v>
      </c>
      <c r="V981" t="b">
        <f ca="1">tbl_vendors[[#This Row],[Created_Date]]&gt;TODAY()</f>
        <v>0</v>
      </c>
      <c r="W981" t="b">
        <f>tbl_vendors[[#This Row],[Updated_Date]]&lt;tbl_vendors[[#This Row],[Created_Date]]</f>
        <v>0</v>
      </c>
      <c r="X981" t="b">
        <f>COUNTIF(tbl_vendors[Vendor_Name],tbl_vendors[[#This Row],[Vendor_Name]])&gt;1</f>
        <v>0</v>
      </c>
      <c r="Y981" s="14" cm="1">
        <f t="array" aca="1" ref="Y981" ca="1">IFERROR(SUM(L981:X981*1),4)</f>
        <v>2</v>
      </c>
      <c r="Z981" t="str">
        <f ca="1">IF(tbl_vendors[[#This Row],[error_count]]&gt;0,"FAIL","PASS")</f>
        <v>FAIL</v>
      </c>
    </row>
    <row r="982" spans="1:26" x14ac:dyDescent="0.3">
      <c r="A982" t="s">
        <v>3902</v>
      </c>
      <c r="B982" t="s">
        <v>3903</v>
      </c>
      <c r="C982" t="s">
        <v>29</v>
      </c>
      <c r="D982" t="s">
        <v>3904</v>
      </c>
      <c r="E982" t="s">
        <v>31</v>
      </c>
      <c r="F982" t="s">
        <v>23</v>
      </c>
      <c r="G982" t="s">
        <v>3905</v>
      </c>
      <c r="H982" t="s">
        <v>34</v>
      </c>
      <c r="I982" t="s">
        <v>53</v>
      </c>
      <c r="J982" s="1">
        <v>46031</v>
      </c>
      <c r="K982" s="1">
        <v>46167</v>
      </c>
      <c r="L982" t="b">
        <f>COUNTIF(tbl_vendors[Vendor_ID],tbl_vendors[[#This Row],[Vendor_ID]])&gt;1</f>
        <v>0</v>
      </c>
      <c r="M982" t="b">
        <f>ISBLANK(tbl_vendors[[#This Row],[Vendor_ID]])</f>
        <v>0</v>
      </c>
      <c r="N982" t="b">
        <f>LEN(TRIM(tbl_vendors[[#This Row],[Vendor_Name]]))=0</f>
        <v>0</v>
      </c>
      <c r="O982" t="b">
        <f>LEN(TRIM(tbl_vendors[[#This Row],[Email]]))=0</f>
        <v>0</v>
      </c>
      <c r="P982" t="b">
        <f>OR(ISERROR(FIND("@",tbl_vendors[[#This Row],[Email]])),ISERROR(FIND(".",tbl_vendors[[#This Row],[Email]])))</f>
        <v>0</v>
      </c>
      <c r="Q982" t="b">
        <f>ISNA(MATCH(tbl_vendors[[#This Row],[Country]],tbl_country[country],0))</f>
        <v>0</v>
      </c>
      <c r="R982" t="b">
        <f>ISNA(MATCH(tbl_vendors[[#This Row],[Currency]],tbl_country[currency],0))</f>
        <v>0</v>
      </c>
      <c r="S982" t="b">
        <f>_xlfn.XLOOKUP(tbl_vendors[[#This Row],[Country]],tbl_country[country],tbl_country[currency],"NotFound")&lt;&gt;tbl_vendors[[#This Row],[Currency]]</f>
        <v>0</v>
      </c>
      <c r="T982" t="b">
        <f>ISNA(MATCH(tbl_vendors[[#This Row],[Payment_Terms]],tbl_payment_terms[Payment_Terms],0))</f>
        <v>0</v>
      </c>
      <c r="U982" t="b">
        <f>ISNA(MATCH(tbl_vendors[[#This Row],[Status]],tbl_status[valid_status]))</f>
        <v>1</v>
      </c>
      <c r="V982" t="b">
        <f ca="1">tbl_vendors[[#This Row],[Created_Date]]&gt;TODAY()</f>
        <v>0</v>
      </c>
      <c r="W982" t="b">
        <f>tbl_vendors[[#This Row],[Updated_Date]]&lt;tbl_vendors[[#This Row],[Created_Date]]</f>
        <v>0</v>
      </c>
      <c r="X982" t="b">
        <f>COUNTIF(tbl_vendors[Vendor_Name],tbl_vendors[[#This Row],[Vendor_Name]])&gt;1</f>
        <v>0</v>
      </c>
      <c r="Y982" s="14" cm="1">
        <f t="array" aca="1" ref="Y982" ca="1">IFERROR(SUM(L982:X982*1),4)</f>
        <v>1</v>
      </c>
      <c r="Z982" t="str">
        <f ca="1">IF(tbl_vendors[[#This Row],[error_count]]&gt;0,"FAIL","PASS")</f>
        <v>FAIL</v>
      </c>
    </row>
    <row r="983" spans="1:26" x14ac:dyDescent="0.3">
      <c r="A983" t="s">
        <v>3906</v>
      </c>
      <c r="B983" t="s">
        <v>3907</v>
      </c>
      <c r="C983" t="s">
        <v>109</v>
      </c>
      <c r="D983" t="s">
        <v>3908</v>
      </c>
      <c r="E983" t="s">
        <v>39</v>
      </c>
      <c r="F983" t="s">
        <v>75</v>
      </c>
      <c r="G983" t="s">
        <v>3909</v>
      </c>
      <c r="H983" t="s">
        <v>52</v>
      </c>
      <c r="I983" t="s">
        <v>26</v>
      </c>
      <c r="J983" s="1">
        <v>45982</v>
      </c>
      <c r="K983" s="1">
        <v>46077</v>
      </c>
      <c r="L983" t="b">
        <f>COUNTIF(tbl_vendors[Vendor_ID],tbl_vendors[[#This Row],[Vendor_ID]])&gt;1</f>
        <v>0</v>
      </c>
      <c r="M983" t="b">
        <f>ISBLANK(tbl_vendors[[#This Row],[Vendor_ID]])</f>
        <v>0</v>
      </c>
      <c r="N983" t="b">
        <f>LEN(TRIM(tbl_vendors[[#This Row],[Vendor_Name]]))=0</f>
        <v>0</v>
      </c>
      <c r="O983" t="b">
        <f>LEN(TRIM(tbl_vendors[[#This Row],[Email]]))=0</f>
        <v>0</v>
      </c>
      <c r="P983" t="b">
        <f>OR(ISERROR(FIND("@",tbl_vendors[[#This Row],[Email]])),ISERROR(FIND(".",tbl_vendors[[#This Row],[Email]])))</f>
        <v>0</v>
      </c>
      <c r="Q983" t="b">
        <f>ISNA(MATCH(tbl_vendors[[#This Row],[Country]],tbl_country[country],0))</f>
        <v>0</v>
      </c>
      <c r="R983" t="b">
        <f>ISNA(MATCH(tbl_vendors[[#This Row],[Currency]],tbl_country[currency],0))</f>
        <v>0</v>
      </c>
      <c r="S983" t="b">
        <f>_xlfn.XLOOKUP(tbl_vendors[[#This Row],[Country]],tbl_country[country],tbl_country[currency],"NotFound")&lt;&gt;tbl_vendors[[#This Row],[Currency]]</f>
        <v>1</v>
      </c>
      <c r="T983" t="b">
        <f>ISNA(MATCH(tbl_vendors[[#This Row],[Payment_Terms]],tbl_payment_terms[Payment_Terms],0))</f>
        <v>0</v>
      </c>
      <c r="U983" t="b">
        <f>ISNA(MATCH(tbl_vendors[[#This Row],[Status]],tbl_status[valid_status]))</f>
        <v>0</v>
      </c>
      <c r="V983" t="b">
        <f ca="1">tbl_vendors[[#This Row],[Created_Date]]&gt;TODAY()</f>
        <v>0</v>
      </c>
      <c r="W983" t="b">
        <f>tbl_vendors[[#This Row],[Updated_Date]]&lt;tbl_vendors[[#This Row],[Created_Date]]</f>
        <v>0</v>
      </c>
      <c r="X983" t="b">
        <f>COUNTIF(tbl_vendors[Vendor_Name],tbl_vendors[[#This Row],[Vendor_Name]])&gt;1</f>
        <v>0</v>
      </c>
      <c r="Y983" s="14" cm="1">
        <f t="array" aca="1" ref="Y983" ca="1">IFERROR(SUM(L983:X983*1),4)</f>
        <v>1</v>
      </c>
      <c r="Z983" t="str">
        <f ca="1">IF(tbl_vendors[[#This Row],[error_count]]&gt;0,"FAIL","PASS")</f>
        <v>FAIL</v>
      </c>
    </row>
    <row r="984" spans="1:26" x14ac:dyDescent="0.3">
      <c r="A984" t="s">
        <v>3910</v>
      </c>
      <c r="B984" t="s">
        <v>1793</v>
      </c>
      <c r="C984" t="s">
        <v>79</v>
      </c>
      <c r="D984" t="s">
        <v>3911</v>
      </c>
      <c r="E984" t="s">
        <v>39</v>
      </c>
      <c r="F984" t="s">
        <v>40</v>
      </c>
      <c r="G984" t="s">
        <v>3912</v>
      </c>
      <c r="H984" t="s">
        <v>18</v>
      </c>
      <c r="I984" t="s">
        <v>19</v>
      </c>
      <c r="J984" s="1">
        <v>44976</v>
      </c>
      <c r="K984" s="1">
        <v>46148</v>
      </c>
      <c r="L984" t="b">
        <f>COUNTIF(tbl_vendors[Vendor_ID],tbl_vendors[[#This Row],[Vendor_ID]])&gt;1</f>
        <v>0</v>
      </c>
      <c r="M984" t="b">
        <f>ISBLANK(tbl_vendors[[#This Row],[Vendor_ID]])</f>
        <v>0</v>
      </c>
      <c r="N984" t="b">
        <f>LEN(TRIM(tbl_vendors[[#This Row],[Vendor_Name]]))=0</f>
        <v>0</v>
      </c>
      <c r="O984" t="b">
        <f>LEN(TRIM(tbl_vendors[[#This Row],[Email]]))=0</f>
        <v>0</v>
      </c>
      <c r="P984" t="b">
        <f>OR(ISERROR(FIND("@",tbl_vendors[[#This Row],[Email]])),ISERROR(FIND(".",tbl_vendors[[#This Row],[Email]])))</f>
        <v>0</v>
      </c>
      <c r="Q984" t="b">
        <f>ISNA(MATCH(tbl_vendors[[#This Row],[Country]],tbl_country[country],0))</f>
        <v>0</v>
      </c>
      <c r="R984" t="b">
        <f>ISNA(MATCH(tbl_vendors[[#This Row],[Currency]],tbl_country[currency],0))</f>
        <v>0</v>
      </c>
      <c r="S984" t="b">
        <f>_xlfn.XLOOKUP(tbl_vendors[[#This Row],[Country]],tbl_country[country],tbl_country[currency],"NotFound")&lt;&gt;tbl_vendors[[#This Row],[Currency]]</f>
        <v>0</v>
      </c>
      <c r="T984" t="b">
        <f>ISNA(MATCH(tbl_vendors[[#This Row],[Payment_Terms]],tbl_payment_terms[Payment_Terms],0))</f>
        <v>0</v>
      </c>
      <c r="U984" t="b">
        <f>ISNA(MATCH(tbl_vendors[[#This Row],[Status]],tbl_status[valid_status]))</f>
        <v>0</v>
      </c>
      <c r="V984" t="b">
        <f ca="1">tbl_vendors[[#This Row],[Created_Date]]&gt;TODAY()</f>
        <v>0</v>
      </c>
      <c r="W984" t="b">
        <f>tbl_vendors[[#This Row],[Updated_Date]]&lt;tbl_vendors[[#This Row],[Created_Date]]</f>
        <v>0</v>
      </c>
      <c r="X984" t="b">
        <f>COUNTIF(tbl_vendors[Vendor_Name],tbl_vendors[[#This Row],[Vendor_Name]])&gt;1</f>
        <v>1</v>
      </c>
      <c r="Y984" s="14" cm="1">
        <f t="array" aca="1" ref="Y984" ca="1">IFERROR(SUM(L984:X984*1),4)</f>
        <v>1</v>
      </c>
      <c r="Z984" t="str">
        <f ca="1">IF(tbl_vendors[[#This Row],[error_count]]&gt;0,"FAIL","PASS")</f>
        <v>FAIL</v>
      </c>
    </row>
    <row r="985" spans="1:26" x14ac:dyDescent="0.3">
      <c r="A985" t="s">
        <v>3913</v>
      </c>
      <c r="B985" t="s">
        <v>3914</v>
      </c>
      <c r="C985" t="s">
        <v>153</v>
      </c>
      <c r="D985" t="s">
        <v>3915</v>
      </c>
      <c r="E985" t="s">
        <v>155</v>
      </c>
      <c r="F985" t="s">
        <v>16</v>
      </c>
      <c r="G985" t="s">
        <v>3916</v>
      </c>
      <c r="H985" t="s">
        <v>42</v>
      </c>
      <c r="I985" t="s">
        <v>26</v>
      </c>
      <c r="J985" s="1">
        <v>44990</v>
      </c>
      <c r="K985" s="1">
        <v>45512</v>
      </c>
      <c r="L985" t="b">
        <f>COUNTIF(tbl_vendors[Vendor_ID],tbl_vendors[[#This Row],[Vendor_ID]])&gt;1</f>
        <v>0</v>
      </c>
      <c r="M985" t="b">
        <f>ISBLANK(tbl_vendors[[#This Row],[Vendor_ID]])</f>
        <v>0</v>
      </c>
      <c r="N985" t="b">
        <f>LEN(TRIM(tbl_vendors[[#This Row],[Vendor_Name]]))=0</f>
        <v>0</v>
      </c>
      <c r="O985" t="b">
        <f>LEN(TRIM(tbl_vendors[[#This Row],[Email]]))=0</f>
        <v>0</v>
      </c>
      <c r="P985" t="b">
        <f>OR(ISERROR(FIND("@",tbl_vendors[[#This Row],[Email]])),ISERROR(FIND(".",tbl_vendors[[#This Row],[Email]])))</f>
        <v>0</v>
      </c>
      <c r="Q985" t="b">
        <f>ISNA(MATCH(tbl_vendors[[#This Row],[Country]],tbl_country[country],0))</f>
        <v>0</v>
      </c>
      <c r="R985" t="b">
        <f>ISNA(MATCH(tbl_vendors[[#This Row],[Currency]],tbl_country[currency],0))</f>
        <v>0</v>
      </c>
      <c r="S985" t="b">
        <f>_xlfn.XLOOKUP(tbl_vendors[[#This Row],[Country]],tbl_country[country],tbl_country[currency],"NotFound")&lt;&gt;tbl_vendors[[#This Row],[Currency]]</f>
        <v>0</v>
      </c>
      <c r="T985" t="b">
        <f>ISNA(MATCH(tbl_vendors[[#This Row],[Payment_Terms]],tbl_payment_terms[Payment_Terms],0))</f>
        <v>0</v>
      </c>
      <c r="U985" t="b">
        <f>ISNA(MATCH(tbl_vendors[[#This Row],[Status]],tbl_status[valid_status]))</f>
        <v>0</v>
      </c>
      <c r="V985" t="b">
        <f ca="1">tbl_vendors[[#This Row],[Created_Date]]&gt;TODAY()</f>
        <v>0</v>
      </c>
      <c r="W985" t="b">
        <f>tbl_vendors[[#This Row],[Updated_Date]]&lt;tbl_vendors[[#This Row],[Created_Date]]</f>
        <v>0</v>
      </c>
      <c r="X985" t="b">
        <f>COUNTIF(tbl_vendors[Vendor_Name],tbl_vendors[[#This Row],[Vendor_Name]])&gt;1</f>
        <v>0</v>
      </c>
      <c r="Y985" s="14" cm="1">
        <f t="array" aca="1" ref="Y985" ca="1">IFERROR(SUM(L985:X985*1),4)</f>
        <v>0</v>
      </c>
      <c r="Z985" t="str">
        <f ca="1">IF(tbl_vendors[[#This Row],[error_count]]&gt;0,"FAIL","PASS")</f>
        <v>PASS</v>
      </c>
    </row>
    <row r="986" spans="1:26" x14ac:dyDescent="0.3">
      <c r="A986" t="s">
        <v>3917</v>
      </c>
      <c r="B986" t="s">
        <v>3918</v>
      </c>
      <c r="C986" t="s">
        <v>66</v>
      </c>
      <c r="D986" t="s">
        <v>3919</v>
      </c>
      <c r="E986" t="s">
        <v>67</v>
      </c>
      <c r="F986" t="s">
        <v>32</v>
      </c>
      <c r="G986" t="s">
        <v>3920</v>
      </c>
      <c r="H986" t="s">
        <v>18</v>
      </c>
      <c r="I986" t="s">
        <v>53</v>
      </c>
      <c r="J986" s="1">
        <v>44902</v>
      </c>
      <c r="K986" s="1">
        <v>45168</v>
      </c>
      <c r="L986" t="b">
        <f>COUNTIF(tbl_vendors[Vendor_ID],tbl_vendors[[#This Row],[Vendor_ID]])&gt;1</f>
        <v>0</v>
      </c>
      <c r="M986" t="b">
        <f>ISBLANK(tbl_vendors[[#This Row],[Vendor_ID]])</f>
        <v>0</v>
      </c>
      <c r="N986" t="b">
        <f>LEN(TRIM(tbl_vendors[[#This Row],[Vendor_Name]]))=0</f>
        <v>0</v>
      </c>
      <c r="O986" t="b">
        <f>LEN(TRIM(tbl_vendors[[#This Row],[Email]]))=0</f>
        <v>0</v>
      </c>
      <c r="P986" t="b">
        <f>OR(ISERROR(FIND("@",tbl_vendors[[#This Row],[Email]])),ISERROR(FIND(".",tbl_vendors[[#This Row],[Email]])))</f>
        <v>0</v>
      </c>
      <c r="Q986" t="b">
        <f>ISNA(MATCH(tbl_vendors[[#This Row],[Country]],tbl_country[country],0))</f>
        <v>0</v>
      </c>
      <c r="R986" t="b">
        <f>ISNA(MATCH(tbl_vendors[[#This Row],[Currency]],tbl_country[currency],0))</f>
        <v>0</v>
      </c>
      <c r="S986" t="b">
        <f>_xlfn.XLOOKUP(tbl_vendors[[#This Row],[Country]],tbl_country[country],tbl_country[currency],"NotFound")&lt;&gt;tbl_vendors[[#This Row],[Currency]]</f>
        <v>0</v>
      </c>
      <c r="T986" t="b">
        <f>ISNA(MATCH(tbl_vendors[[#This Row],[Payment_Terms]],tbl_payment_terms[Payment_Terms],0))</f>
        <v>0</v>
      </c>
      <c r="U986" t="b">
        <f>ISNA(MATCH(tbl_vendors[[#This Row],[Status]],tbl_status[valid_status]))</f>
        <v>1</v>
      </c>
      <c r="V986" t="b">
        <f ca="1">tbl_vendors[[#This Row],[Created_Date]]&gt;TODAY()</f>
        <v>0</v>
      </c>
      <c r="W986" t="b">
        <f>tbl_vendors[[#This Row],[Updated_Date]]&lt;tbl_vendors[[#This Row],[Created_Date]]</f>
        <v>0</v>
      </c>
      <c r="X986" t="b">
        <f>COUNTIF(tbl_vendors[Vendor_Name],tbl_vendors[[#This Row],[Vendor_Name]])&gt;1</f>
        <v>0</v>
      </c>
      <c r="Y986" s="14" cm="1">
        <f t="array" aca="1" ref="Y986" ca="1">IFERROR(SUM(L986:X986*1),4)</f>
        <v>1</v>
      </c>
      <c r="Z986" t="str">
        <f ca="1">IF(tbl_vendors[[#This Row],[error_count]]&gt;0,"FAIL","PASS")</f>
        <v>FAIL</v>
      </c>
    </row>
    <row r="987" spans="1:26" x14ac:dyDescent="0.3">
      <c r="A987" t="s">
        <v>3921</v>
      </c>
      <c r="B987" t="s">
        <v>3922</v>
      </c>
      <c r="C987" t="s">
        <v>72</v>
      </c>
      <c r="D987" t="s">
        <v>3923</v>
      </c>
      <c r="E987" t="s">
        <v>74</v>
      </c>
      <c r="F987" t="s">
        <v>75</v>
      </c>
      <c r="G987" t="s">
        <v>3924</v>
      </c>
      <c r="H987" t="s">
        <v>42</v>
      </c>
      <c r="I987" t="s">
        <v>53</v>
      </c>
      <c r="J987" s="1">
        <v>44618</v>
      </c>
      <c r="K987" s="1">
        <v>46106</v>
      </c>
      <c r="L987" t="b">
        <f>COUNTIF(tbl_vendors[Vendor_ID],tbl_vendors[[#This Row],[Vendor_ID]])&gt;1</f>
        <v>0</v>
      </c>
      <c r="M987" t="b">
        <f>ISBLANK(tbl_vendors[[#This Row],[Vendor_ID]])</f>
        <v>0</v>
      </c>
      <c r="N987" t="b">
        <f>LEN(TRIM(tbl_vendors[[#This Row],[Vendor_Name]]))=0</f>
        <v>0</v>
      </c>
      <c r="O987" t="b">
        <f>LEN(TRIM(tbl_vendors[[#This Row],[Email]]))=0</f>
        <v>0</v>
      </c>
      <c r="P987" t="b">
        <f>OR(ISERROR(FIND("@",tbl_vendors[[#This Row],[Email]])),ISERROR(FIND(".",tbl_vendors[[#This Row],[Email]])))</f>
        <v>0</v>
      </c>
      <c r="Q987" t="b">
        <f>ISNA(MATCH(tbl_vendors[[#This Row],[Country]],tbl_country[country],0))</f>
        <v>0</v>
      </c>
      <c r="R987" t="b">
        <f>ISNA(MATCH(tbl_vendors[[#This Row],[Currency]],tbl_country[currency],0))</f>
        <v>1</v>
      </c>
      <c r="S987" t="b">
        <f>_xlfn.XLOOKUP(tbl_vendors[[#This Row],[Country]],tbl_country[country],tbl_country[currency],"NotFound")&lt;&gt;tbl_vendors[[#This Row],[Currency]]</f>
        <v>1</v>
      </c>
      <c r="T987" t="b">
        <f>ISNA(MATCH(tbl_vendors[[#This Row],[Payment_Terms]],tbl_payment_terms[Payment_Terms],0))</f>
        <v>0</v>
      </c>
      <c r="U987" t="b">
        <f>ISNA(MATCH(tbl_vendors[[#This Row],[Status]],tbl_status[valid_status]))</f>
        <v>1</v>
      </c>
      <c r="V987" t="b">
        <f ca="1">tbl_vendors[[#This Row],[Created_Date]]&gt;TODAY()</f>
        <v>0</v>
      </c>
      <c r="W987" t="b">
        <f>tbl_vendors[[#This Row],[Updated_Date]]&lt;tbl_vendors[[#This Row],[Created_Date]]</f>
        <v>0</v>
      </c>
      <c r="X987" t="b">
        <f>COUNTIF(tbl_vendors[Vendor_Name],tbl_vendors[[#This Row],[Vendor_Name]])&gt;1</f>
        <v>0</v>
      </c>
      <c r="Y987" s="14" cm="1">
        <f t="array" aca="1" ref="Y987" ca="1">IFERROR(SUM(L987:X987*1),4)</f>
        <v>3</v>
      </c>
      <c r="Z987" t="str">
        <f ca="1">IF(tbl_vendors[[#This Row],[error_count]]&gt;0,"FAIL","PASS")</f>
        <v>FAIL</v>
      </c>
    </row>
    <row r="988" spans="1:26" x14ac:dyDescent="0.3">
      <c r="A988" t="s">
        <v>3925</v>
      </c>
      <c r="B988" t="s">
        <v>3926</v>
      </c>
      <c r="C988" t="s">
        <v>109</v>
      </c>
      <c r="D988" t="s">
        <v>3927</v>
      </c>
      <c r="E988" t="s">
        <v>39</v>
      </c>
      <c r="F988" t="s">
        <v>16</v>
      </c>
      <c r="G988" t="s">
        <v>3928</v>
      </c>
      <c r="H988" t="s">
        <v>47</v>
      </c>
      <c r="I988" t="s">
        <v>19</v>
      </c>
      <c r="J988" s="1">
        <v>45952</v>
      </c>
      <c r="K988" s="1">
        <v>45992</v>
      </c>
      <c r="L988" t="b">
        <f>COUNTIF(tbl_vendors[Vendor_ID],tbl_vendors[[#This Row],[Vendor_ID]])&gt;1</f>
        <v>0</v>
      </c>
      <c r="M988" t="b">
        <f>ISBLANK(tbl_vendors[[#This Row],[Vendor_ID]])</f>
        <v>0</v>
      </c>
      <c r="N988" t="b">
        <f>LEN(TRIM(tbl_vendors[[#This Row],[Vendor_Name]]))=0</f>
        <v>0</v>
      </c>
      <c r="O988" t="b">
        <f>LEN(TRIM(tbl_vendors[[#This Row],[Email]]))=0</f>
        <v>0</v>
      </c>
      <c r="P988" t="b">
        <f>OR(ISERROR(FIND("@",tbl_vendors[[#This Row],[Email]])),ISERROR(FIND(".",tbl_vendors[[#This Row],[Email]])))</f>
        <v>0</v>
      </c>
      <c r="Q988" t="b">
        <f>ISNA(MATCH(tbl_vendors[[#This Row],[Country]],tbl_country[country],0))</f>
        <v>0</v>
      </c>
      <c r="R988" t="b">
        <f>ISNA(MATCH(tbl_vendors[[#This Row],[Currency]],tbl_country[currency],0))</f>
        <v>0</v>
      </c>
      <c r="S988" t="b">
        <f>_xlfn.XLOOKUP(tbl_vendors[[#This Row],[Country]],tbl_country[country],tbl_country[currency],"NotFound")&lt;&gt;tbl_vendors[[#This Row],[Currency]]</f>
        <v>1</v>
      </c>
      <c r="T988" t="b">
        <f>ISNA(MATCH(tbl_vendors[[#This Row],[Payment_Terms]],tbl_payment_terms[Payment_Terms],0))</f>
        <v>0</v>
      </c>
      <c r="U988" t="b">
        <f>ISNA(MATCH(tbl_vendors[[#This Row],[Status]],tbl_status[valid_status]))</f>
        <v>0</v>
      </c>
      <c r="V988" t="b">
        <f ca="1">tbl_vendors[[#This Row],[Created_Date]]&gt;TODAY()</f>
        <v>0</v>
      </c>
      <c r="W988" t="b">
        <f>tbl_vendors[[#This Row],[Updated_Date]]&lt;tbl_vendors[[#This Row],[Created_Date]]</f>
        <v>0</v>
      </c>
      <c r="X988" t="b">
        <f>COUNTIF(tbl_vendors[Vendor_Name],tbl_vendors[[#This Row],[Vendor_Name]])&gt;1</f>
        <v>0</v>
      </c>
      <c r="Y988" s="14" cm="1">
        <f t="array" aca="1" ref="Y988" ca="1">IFERROR(SUM(L988:X988*1),4)</f>
        <v>1</v>
      </c>
      <c r="Z988" t="str">
        <f ca="1">IF(tbl_vendors[[#This Row],[error_count]]&gt;0,"FAIL","PASS")</f>
        <v>FAIL</v>
      </c>
    </row>
    <row r="989" spans="1:26" x14ac:dyDescent="0.3">
      <c r="A989" t="s">
        <v>3929</v>
      </c>
      <c r="B989" t="s">
        <v>3930</v>
      </c>
      <c r="C989" t="s">
        <v>29</v>
      </c>
      <c r="D989" t="s">
        <v>3931</v>
      </c>
      <c r="E989" t="s">
        <v>31</v>
      </c>
      <c r="F989" t="s">
        <v>75</v>
      </c>
      <c r="G989" t="s">
        <v>3932</v>
      </c>
      <c r="H989" t="s">
        <v>52</v>
      </c>
      <c r="I989" t="s">
        <v>53</v>
      </c>
      <c r="J989" s="1">
        <v>45468</v>
      </c>
      <c r="K989" s="1">
        <v>45910</v>
      </c>
      <c r="L989" t="b">
        <f>COUNTIF(tbl_vendors[Vendor_ID],tbl_vendors[[#This Row],[Vendor_ID]])&gt;1</f>
        <v>0</v>
      </c>
      <c r="M989" t="b">
        <f>ISBLANK(tbl_vendors[[#This Row],[Vendor_ID]])</f>
        <v>0</v>
      </c>
      <c r="N989" t="b">
        <f>LEN(TRIM(tbl_vendors[[#This Row],[Vendor_Name]]))=0</f>
        <v>0</v>
      </c>
      <c r="O989" t="b">
        <f>LEN(TRIM(tbl_vendors[[#This Row],[Email]]))=0</f>
        <v>0</v>
      </c>
      <c r="P989" t="b">
        <f>OR(ISERROR(FIND("@",tbl_vendors[[#This Row],[Email]])),ISERROR(FIND(".",tbl_vendors[[#This Row],[Email]])))</f>
        <v>0</v>
      </c>
      <c r="Q989" t="b">
        <f>ISNA(MATCH(tbl_vendors[[#This Row],[Country]],tbl_country[country],0))</f>
        <v>0</v>
      </c>
      <c r="R989" t="b">
        <f>ISNA(MATCH(tbl_vendors[[#This Row],[Currency]],tbl_country[currency],0))</f>
        <v>0</v>
      </c>
      <c r="S989" t="b">
        <f>_xlfn.XLOOKUP(tbl_vendors[[#This Row],[Country]],tbl_country[country],tbl_country[currency],"NotFound")&lt;&gt;tbl_vendors[[#This Row],[Currency]]</f>
        <v>0</v>
      </c>
      <c r="T989" t="b">
        <f>ISNA(MATCH(tbl_vendors[[#This Row],[Payment_Terms]],tbl_payment_terms[Payment_Terms],0))</f>
        <v>0</v>
      </c>
      <c r="U989" t="b">
        <f>ISNA(MATCH(tbl_vendors[[#This Row],[Status]],tbl_status[valid_status]))</f>
        <v>1</v>
      </c>
      <c r="V989" t="b">
        <f ca="1">tbl_vendors[[#This Row],[Created_Date]]&gt;TODAY()</f>
        <v>0</v>
      </c>
      <c r="W989" t="b">
        <f>tbl_vendors[[#This Row],[Updated_Date]]&lt;tbl_vendors[[#This Row],[Created_Date]]</f>
        <v>0</v>
      </c>
      <c r="X989" t="b">
        <f>COUNTIF(tbl_vendors[Vendor_Name],tbl_vendors[[#This Row],[Vendor_Name]])&gt;1</f>
        <v>0</v>
      </c>
      <c r="Y989" s="14" cm="1">
        <f t="array" aca="1" ref="Y989" ca="1">IFERROR(SUM(L989:X989*1),4)</f>
        <v>1</v>
      </c>
      <c r="Z989" t="str">
        <f ca="1">IF(tbl_vendors[[#This Row],[error_count]]&gt;0,"FAIL","PASS")</f>
        <v>FAIL</v>
      </c>
    </row>
    <row r="990" spans="1:26" x14ac:dyDescent="0.3">
      <c r="A990" t="s">
        <v>3933</v>
      </c>
      <c r="B990" t="s">
        <v>3934</v>
      </c>
      <c r="C990" t="s">
        <v>79</v>
      </c>
      <c r="D990" t="s">
        <v>3935</v>
      </c>
      <c r="E990" t="s">
        <v>39</v>
      </c>
      <c r="F990" t="s">
        <v>75</v>
      </c>
      <c r="G990" t="s">
        <v>3936</v>
      </c>
      <c r="H990" t="s">
        <v>25</v>
      </c>
      <c r="I990" t="s">
        <v>53</v>
      </c>
      <c r="J990" s="1">
        <v>44461</v>
      </c>
      <c r="K990" s="1">
        <v>44549</v>
      </c>
      <c r="L990" t="b">
        <f>COUNTIF(tbl_vendors[Vendor_ID],tbl_vendors[[#This Row],[Vendor_ID]])&gt;1</f>
        <v>0</v>
      </c>
      <c r="M990" t="b">
        <f>ISBLANK(tbl_vendors[[#This Row],[Vendor_ID]])</f>
        <v>0</v>
      </c>
      <c r="N990" t="b">
        <f>LEN(TRIM(tbl_vendors[[#This Row],[Vendor_Name]]))=0</f>
        <v>0</v>
      </c>
      <c r="O990" t="b">
        <f>LEN(TRIM(tbl_vendors[[#This Row],[Email]]))=0</f>
        <v>0</v>
      </c>
      <c r="P990" t="b">
        <f>OR(ISERROR(FIND("@",tbl_vendors[[#This Row],[Email]])),ISERROR(FIND(".",tbl_vendors[[#This Row],[Email]])))</f>
        <v>0</v>
      </c>
      <c r="Q990" t="b">
        <f>ISNA(MATCH(tbl_vendors[[#This Row],[Country]],tbl_country[country],0))</f>
        <v>0</v>
      </c>
      <c r="R990" t="b">
        <f>ISNA(MATCH(tbl_vendors[[#This Row],[Currency]],tbl_country[currency],0))</f>
        <v>0</v>
      </c>
      <c r="S990" t="b">
        <f>_xlfn.XLOOKUP(tbl_vendors[[#This Row],[Country]],tbl_country[country],tbl_country[currency],"NotFound")&lt;&gt;tbl_vendors[[#This Row],[Currency]]</f>
        <v>0</v>
      </c>
      <c r="T990" t="b">
        <f>ISNA(MATCH(tbl_vendors[[#This Row],[Payment_Terms]],tbl_payment_terms[Payment_Terms],0))</f>
        <v>0</v>
      </c>
      <c r="U990" t="b">
        <f>ISNA(MATCH(tbl_vendors[[#This Row],[Status]],tbl_status[valid_status]))</f>
        <v>1</v>
      </c>
      <c r="V990" t="b">
        <f ca="1">tbl_vendors[[#This Row],[Created_Date]]&gt;TODAY()</f>
        <v>0</v>
      </c>
      <c r="W990" t="b">
        <f>tbl_vendors[[#This Row],[Updated_Date]]&lt;tbl_vendors[[#This Row],[Created_Date]]</f>
        <v>0</v>
      </c>
      <c r="X990" t="b">
        <f>COUNTIF(tbl_vendors[Vendor_Name],tbl_vendors[[#This Row],[Vendor_Name]])&gt;1</f>
        <v>0</v>
      </c>
      <c r="Y990" s="14" cm="1">
        <f t="array" aca="1" ref="Y990" ca="1">IFERROR(SUM(L990:X990*1),4)</f>
        <v>1</v>
      </c>
      <c r="Z990" t="str">
        <f ca="1">IF(tbl_vendors[[#This Row],[error_count]]&gt;0,"FAIL","PASS")</f>
        <v>FAIL</v>
      </c>
    </row>
    <row r="991" spans="1:26" x14ac:dyDescent="0.3">
      <c r="A991" t="s">
        <v>3937</v>
      </c>
      <c r="B991" t="s">
        <v>3938</v>
      </c>
      <c r="C991" t="s">
        <v>100</v>
      </c>
      <c r="D991" t="s">
        <v>3939</v>
      </c>
      <c r="E991" t="s">
        <v>39</v>
      </c>
      <c r="F991" t="s">
        <v>40</v>
      </c>
      <c r="G991" t="s">
        <v>3940</v>
      </c>
      <c r="H991" t="s">
        <v>25</v>
      </c>
      <c r="I991" t="s">
        <v>26</v>
      </c>
      <c r="J991" s="1">
        <v>44904</v>
      </c>
      <c r="K991" s="1">
        <v>46071</v>
      </c>
      <c r="L991" t="b">
        <f>COUNTIF(tbl_vendors[Vendor_ID],tbl_vendors[[#This Row],[Vendor_ID]])&gt;1</f>
        <v>0</v>
      </c>
      <c r="M991" t="b">
        <f>ISBLANK(tbl_vendors[[#This Row],[Vendor_ID]])</f>
        <v>0</v>
      </c>
      <c r="N991" t="b">
        <f>LEN(TRIM(tbl_vendors[[#This Row],[Vendor_Name]]))=0</f>
        <v>0</v>
      </c>
      <c r="O991" t="b">
        <f>LEN(TRIM(tbl_vendors[[#This Row],[Email]]))=0</f>
        <v>0</v>
      </c>
      <c r="P991" t="b">
        <f>OR(ISERROR(FIND("@",tbl_vendors[[#This Row],[Email]])),ISERROR(FIND(".",tbl_vendors[[#This Row],[Email]])))</f>
        <v>0</v>
      </c>
      <c r="Q991" t="b">
        <f>ISNA(MATCH(tbl_vendors[[#This Row],[Country]],tbl_country[country],0))</f>
        <v>0</v>
      </c>
      <c r="R991" t="b">
        <f>ISNA(MATCH(tbl_vendors[[#This Row],[Currency]],tbl_country[currency],0))</f>
        <v>0</v>
      </c>
      <c r="S991" t="b">
        <f>_xlfn.XLOOKUP(tbl_vendors[[#This Row],[Country]],tbl_country[country],tbl_country[currency],"NotFound")&lt;&gt;tbl_vendors[[#This Row],[Currency]]</f>
        <v>0</v>
      </c>
      <c r="T991" t="b">
        <f>ISNA(MATCH(tbl_vendors[[#This Row],[Payment_Terms]],tbl_payment_terms[Payment_Terms],0))</f>
        <v>0</v>
      </c>
      <c r="U991" t="b">
        <f>ISNA(MATCH(tbl_vendors[[#This Row],[Status]],tbl_status[valid_status]))</f>
        <v>0</v>
      </c>
      <c r="V991" t="b">
        <f ca="1">tbl_vendors[[#This Row],[Created_Date]]&gt;TODAY()</f>
        <v>0</v>
      </c>
      <c r="W991" t="b">
        <f>tbl_vendors[[#This Row],[Updated_Date]]&lt;tbl_vendors[[#This Row],[Created_Date]]</f>
        <v>0</v>
      </c>
      <c r="X991" t="b">
        <f>COUNTIF(tbl_vendors[Vendor_Name],tbl_vendors[[#This Row],[Vendor_Name]])&gt;1</f>
        <v>0</v>
      </c>
      <c r="Y991" s="14" cm="1">
        <f t="array" aca="1" ref="Y991" ca="1">IFERROR(SUM(L991:X991*1),4)</f>
        <v>0</v>
      </c>
      <c r="Z991" t="str">
        <f ca="1">IF(tbl_vendors[[#This Row],[error_count]]&gt;0,"FAIL","PASS")</f>
        <v>PASS</v>
      </c>
    </row>
    <row r="992" spans="1:26" x14ac:dyDescent="0.3">
      <c r="A992" t="s">
        <v>3941</v>
      </c>
      <c r="B992" t="s">
        <v>3942</v>
      </c>
      <c r="C992" t="s">
        <v>72</v>
      </c>
      <c r="D992" t="s">
        <v>3943</v>
      </c>
      <c r="E992" t="s">
        <v>74</v>
      </c>
      <c r="F992" t="s">
        <v>16</v>
      </c>
      <c r="G992" t="s">
        <v>3944</v>
      </c>
      <c r="H992" t="s">
        <v>18</v>
      </c>
      <c r="I992" t="s">
        <v>19</v>
      </c>
      <c r="J992" s="1">
        <v>45345</v>
      </c>
      <c r="K992" s="1">
        <v>45412</v>
      </c>
      <c r="L992" t="b">
        <f>COUNTIF(tbl_vendors[Vendor_ID],tbl_vendors[[#This Row],[Vendor_ID]])&gt;1</f>
        <v>0</v>
      </c>
      <c r="M992" t="b">
        <f>ISBLANK(tbl_vendors[[#This Row],[Vendor_ID]])</f>
        <v>0</v>
      </c>
      <c r="N992" t="b">
        <f>LEN(TRIM(tbl_vendors[[#This Row],[Vendor_Name]]))=0</f>
        <v>0</v>
      </c>
      <c r="O992" t="b">
        <f>LEN(TRIM(tbl_vendors[[#This Row],[Email]]))=0</f>
        <v>0</v>
      </c>
      <c r="P992" t="b">
        <f>OR(ISERROR(FIND("@",tbl_vendors[[#This Row],[Email]])),ISERROR(FIND(".",tbl_vendors[[#This Row],[Email]])))</f>
        <v>0</v>
      </c>
      <c r="Q992" t="b">
        <f>ISNA(MATCH(tbl_vendors[[#This Row],[Country]],tbl_country[country],0))</f>
        <v>0</v>
      </c>
      <c r="R992" t="b">
        <f>ISNA(MATCH(tbl_vendors[[#This Row],[Currency]],tbl_country[currency],0))</f>
        <v>1</v>
      </c>
      <c r="S992" t="b">
        <f>_xlfn.XLOOKUP(tbl_vendors[[#This Row],[Country]],tbl_country[country],tbl_country[currency],"NotFound")&lt;&gt;tbl_vendors[[#This Row],[Currency]]</f>
        <v>1</v>
      </c>
      <c r="T992" t="b">
        <f>ISNA(MATCH(tbl_vendors[[#This Row],[Payment_Terms]],tbl_payment_terms[Payment_Terms],0))</f>
        <v>0</v>
      </c>
      <c r="U992" t="b">
        <f>ISNA(MATCH(tbl_vendors[[#This Row],[Status]],tbl_status[valid_status]))</f>
        <v>0</v>
      </c>
      <c r="V992" t="b">
        <f ca="1">tbl_vendors[[#This Row],[Created_Date]]&gt;TODAY()</f>
        <v>0</v>
      </c>
      <c r="W992" t="b">
        <f>tbl_vendors[[#This Row],[Updated_Date]]&lt;tbl_vendors[[#This Row],[Created_Date]]</f>
        <v>0</v>
      </c>
      <c r="X992" t="b">
        <f>COUNTIF(tbl_vendors[Vendor_Name],tbl_vendors[[#This Row],[Vendor_Name]])&gt;1</f>
        <v>0</v>
      </c>
      <c r="Y992" s="14" cm="1">
        <f t="array" aca="1" ref="Y992" ca="1">IFERROR(SUM(L992:X992*1),4)</f>
        <v>2</v>
      </c>
      <c r="Z992" t="str">
        <f ca="1">IF(tbl_vendors[[#This Row],[error_count]]&gt;0,"FAIL","PASS")</f>
        <v>FAIL</v>
      </c>
    </row>
    <row r="993" spans="1:26" x14ac:dyDescent="0.3">
      <c r="A993" t="s">
        <v>3945</v>
      </c>
      <c r="B993" t="s">
        <v>3946</v>
      </c>
      <c r="C993" t="s">
        <v>72</v>
      </c>
      <c r="D993" t="s">
        <v>3947</v>
      </c>
      <c r="E993" t="s">
        <v>74</v>
      </c>
      <c r="F993" t="s">
        <v>40</v>
      </c>
      <c r="G993" t="s">
        <v>3948</v>
      </c>
      <c r="H993" t="s">
        <v>25</v>
      </c>
      <c r="I993" t="s">
        <v>19</v>
      </c>
      <c r="J993" s="1">
        <v>46025</v>
      </c>
      <c r="K993" s="1">
        <v>46080</v>
      </c>
      <c r="L993" t="b">
        <f>COUNTIF(tbl_vendors[Vendor_ID],tbl_vendors[[#This Row],[Vendor_ID]])&gt;1</f>
        <v>0</v>
      </c>
      <c r="M993" t="b">
        <f>ISBLANK(tbl_vendors[[#This Row],[Vendor_ID]])</f>
        <v>0</v>
      </c>
      <c r="N993" t="b">
        <f>LEN(TRIM(tbl_vendors[[#This Row],[Vendor_Name]]))=0</f>
        <v>0</v>
      </c>
      <c r="O993" t="b">
        <f>LEN(TRIM(tbl_vendors[[#This Row],[Email]]))=0</f>
        <v>0</v>
      </c>
      <c r="P993" t="b">
        <f>OR(ISERROR(FIND("@",tbl_vendors[[#This Row],[Email]])),ISERROR(FIND(".",tbl_vendors[[#This Row],[Email]])))</f>
        <v>0</v>
      </c>
      <c r="Q993" t="b">
        <f>ISNA(MATCH(tbl_vendors[[#This Row],[Country]],tbl_country[country],0))</f>
        <v>0</v>
      </c>
      <c r="R993" t="b">
        <f>ISNA(MATCH(tbl_vendors[[#This Row],[Currency]],tbl_country[currency],0))</f>
        <v>1</v>
      </c>
      <c r="S993" t="b">
        <f>_xlfn.XLOOKUP(tbl_vendors[[#This Row],[Country]],tbl_country[country],tbl_country[currency],"NotFound")&lt;&gt;tbl_vendors[[#This Row],[Currency]]</f>
        <v>1</v>
      </c>
      <c r="T993" t="b">
        <f>ISNA(MATCH(tbl_vendors[[#This Row],[Payment_Terms]],tbl_payment_terms[Payment_Terms],0))</f>
        <v>0</v>
      </c>
      <c r="U993" t="b">
        <f>ISNA(MATCH(tbl_vendors[[#This Row],[Status]],tbl_status[valid_status]))</f>
        <v>0</v>
      </c>
      <c r="V993" t="b">
        <f ca="1">tbl_vendors[[#This Row],[Created_Date]]&gt;TODAY()</f>
        <v>0</v>
      </c>
      <c r="W993" t="b">
        <f>tbl_vendors[[#This Row],[Updated_Date]]&lt;tbl_vendors[[#This Row],[Created_Date]]</f>
        <v>0</v>
      </c>
      <c r="X993" t="b">
        <f>COUNTIF(tbl_vendors[Vendor_Name],tbl_vendors[[#This Row],[Vendor_Name]])&gt;1</f>
        <v>0</v>
      </c>
      <c r="Y993" s="14" cm="1">
        <f t="array" aca="1" ref="Y993" ca="1">IFERROR(SUM(L993:X993*1),4)</f>
        <v>2</v>
      </c>
      <c r="Z993" t="str">
        <f ca="1">IF(tbl_vendors[[#This Row],[error_count]]&gt;0,"FAIL","PASS")</f>
        <v>FAIL</v>
      </c>
    </row>
    <row r="994" spans="1:26" x14ac:dyDescent="0.3">
      <c r="A994" t="s">
        <v>3949</v>
      </c>
      <c r="B994" t="s">
        <v>3950</v>
      </c>
      <c r="C994" t="s">
        <v>72</v>
      </c>
      <c r="D994" t="s">
        <v>3951</v>
      </c>
      <c r="E994" t="s">
        <v>74</v>
      </c>
      <c r="F994" t="s">
        <v>75</v>
      </c>
      <c r="G994" t="s">
        <v>3952</v>
      </c>
      <c r="H994" t="s">
        <v>34</v>
      </c>
      <c r="I994" t="s">
        <v>19</v>
      </c>
      <c r="J994" s="1">
        <v>44999</v>
      </c>
      <c r="K994" s="1">
        <v>45195</v>
      </c>
      <c r="L994" t="b">
        <f>COUNTIF(tbl_vendors[Vendor_ID],tbl_vendors[[#This Row],[Vendor_ID]])&gt;1</f>
        <v>0</v>
      </c>
      <c r="M994" t="b">
        <f>ISBLANK(tbl_vendors[[#This Row],[Vendor_ID]])</f>
        <v>0</v>
      </c>
      <c r="N994" t="b">
        <f>LEN(TRIM(tbl_vendors[[#This Row],[Vendor_Name]]))=0</f>
        <v>0</v>
      </c>
      <c r="O994" t="b">
        <f>LEN(TRIM(tbl_vendors[[#This Row],[Email]]))=0</f>
        <v>0</v>
      </c>
      <c r="P994" t="b">
        <f>OR(ISERROR(FIND("@",tbl_vendors[[#This Row],[Email]])),ISERROR(FIND(".",tbl_vendors[[#This Row],[Email]])))</f>
        <v>0</v>
      </c>
      <c r="Q994" t="b">
        <f>ISNA(MATCH(tbl_vendors[[#This Row],[Country]],tbl_country[country],0))</f>
        <v>0</v>
      </c>
      <c r="R994" t="b">
        <f>ISNA(MATCH(tbl_vendors[[#This Row],[Currency]],tbl_country[currency],0))</f>
        <v>1</v>
      </c>
      <c r="S994" t="b">
        <f>_xlfn.XLOOKUP(tbl_vendors[[#This Row],[Country]],tbl_country[country],tbl_country[currency],"NotFound")&lt;&gt;tbl_vendors[[#This Row],[Currency]]</f>
        <v>1</v>
      </c>
      <c r="T994" t="b">
        <f>ISNA(MATCH(tbl_vendors[[#This Row],[Payment_Terms]],tbl_payment_terms[Payment_Terms],0))</f>
        <v>0</v>
      </c>
      <c r="U994" t="b">
        <f>ISNA(MATCH(tbl_vendors[[#This Row],[Status]],tbl_status[valid_status]))</f>
        <v>0</v>
      </c>
      <c r="V994" t="b">
        <f ca="1">tbl_vendors[[#This Row],[Created_Date]]&gt;TODAY()</f>
        <v>0</v>
      </c>
      <c r="W994" t="b">
        <f>tbl_vendors[[#This Row],[Updated_Date]]&lt;tbl_vendors[[#This Row],[Created_Date]]</f>
        <v>0</v>
      </c>
      <c r="X994" t="b">
        <f>COUNTIF(tbl_vendors[Vendor_Name],tbl_vendors[[#This Row],[Vendor_Name]])&gt;1</f>
        <v>0</v>
      </c>
      <c r="Y994" s="14" cm="1">
        <f t="array" aca="1" ref="Y994" ca="1">IFERROR(SUM(L994:X994*1),4)</f>
        <v>2</v>
      </c>
      <c r="Z994" t="str">
        <f ca="1">IF(tbl_vendors[[#This Row],[error_count]]&gt;0,"FAIL","PASS")</f>
        <v>FAIL</v>
      </c>
    </row>
    <row r="995" spans="1:26" x14ac:dyDescent="0.3">
      <c r="A995" t="s">
        <v>3953</v>
      </c>
      <c r="B995" t="s">
        <v>3954</v>
      </c>
      <c r="C995" t="s">
        <v>79</v>
      </c>
      <c r="D995" t="s">
        <v>3955</v>
      </c>
      <c r="E995" t="s">
        <v>39</v>
      </c>
      <c r="F995" t="s">
        <v>75</v>
      </c>
      <c r="G995" t="s">
        <v>3956</v>
      </c>
      <c r="H995" t="s">
        <v>69</v>
      </c>
      <c r="I995" t="s">
        <v>19</v>
      </c>
      <c r="J995" s="1">
        <v>44443</v>
      </c>
      <c r="K995" s="1">
        <v>44756</v>
      </c>
      <c r="L995" t="b">
        <f>COUNTIF(tbl_vendors[Vendor_ID],tbl_vendors[[#This Row],[Vendor_ID]])&gt;1</f>
        <v>0</v>
      </c>
      <c r="M995" t="b">
        <f>ISBLANK(tbl_vendors[[#This Row],[Vendor_ID]])</f>
        <v>0</v>
      </c>
      <c r="N995" t="b">
        <f>LEN(TRIM(tbl_vendors[[#This Row],[Vendor_Name]]))=0</f>
        <v>0</v>
      </c>
      <c r="O995" t="b">
        <f>LEN(TRIM(tbl_vendors[[#This Row],[Email]]))=0</f>
        <v>0</v>
      </c>
      <c r="P995" t="b">
        <f>OR(ISERROR(FIND("@",tbl_vendors[[#This Row],[Email]])),ISERROR(FIND(".",tbl_vendors[[#This Row],[Email]])))</f>
        <v>0</v>
      </c>
      <c r="Q995" t="b">
        <f>ISNA(MATCH(tbl_vendors[[#This Row],[Country]],tbl_country[country],0))</f>
        <v>0</v>
      </c>
      <c r="R995" t="b">
        <f>ISNA(MATCH(tbl_vendors[[#This Row],[Currency]],tbl_country[currency],0))</f>
        <v>0</v>
      </c>
      <c r="S995" t="b">
        <f>_xlfn.XLOOKUP(tbl_vendors[[#This Row],[Country]],tbl_country[country],tbl_country[currency],"NotFound")&lt;&gt;tbl_vendors[[#This Row],[Currency]]</f>
        <v>0</v>
      </c>
      <c r="T995" t="b">
        <f>ISNA(MATCH(tbl_vendors[[#This Row],[Payment_Terms]],tbl_payment_terms[Payment_Terms],0))</f>
        <v>0</v>
      </c>
      <c r="U995" t="b">
        <f>ISNA(MATCH(tbl_vendors[[#This Row],[Status]],tbl_status[valid_status]))</f>
        <v>0</v>
      </c>
      <c r="V995" t="b">
        <f ca="1">tbl_vendors[[#This Row],[Created_Date]]&gt;TODAY()</f>
        <v>0</v>
      </c>
      <c r="W995" t="b">
        <f>tbl_vendors[[#This Row],[Updated_Date]]&lt;tbl_vendors[[#This Row],[Created_Date]]</f>
        <v>0</v>
      </c>
      <c r="X995" t="b">
        <f>COUNTIF(tbl_vendors[Vendor_Name],tbl_vendors[[#This Row],[Vendor_Name]])&gt;1</f>
        <v>0</v>
      </c>
      <c r="Y995" s="14" cm="1">
        <f t="array" aca="1" ref="Y995" ca="1">IFERROR(SUM(L995:X995*1),4)</f>
        <v>0</v>
      </c>
      <c r="Z995" t="str">
        <f ca="1">IF(tbl_vendors[[#This Row],[error_count]]&gt;0,"FAIL","PASS")</f>
        <v>PASS</v>
      </c>
    </row>
    <row r="996" spans="1:26" x14ac:dyDescent="0.3">
      <c r="A996" t="s">
        <v>3957</v>
      </c>
      <c r="B996" t="s">
        <v>3958</v>
      </c>
      <c r="C996" t="s">
        <v>13</v>
      </c>
      <c r="D996" t="s">
        <v>3959</v>
      </c>
      <c r="E996" t="s">
        <v>15</v>
      </c>
      <c r="F996" t="s">
        <v>16</v>
      </c>
      <c r="G996" t="s">
        <v>3960</v>
      </c>
      <c r="H996" t="s">
        <v>47</v>
      </c>
      <c r="I996" t="s">
        <v>26</v>
      </c>
      <c r="J996" s="1">
        <v>44972</v>
      </c>
      <c r="K996" s="1">
        <v>45960</v>
      </c>
      <c r="L996" t="b">
        <f>COUNTIF(tbl_vendors[Vendor_ID],tbl_vendors[[#This Row],[Vendor_ID]])&gt;1</f>
        <v>0</v>
      </c>
      <c r="M996" t="b">
        <f>ISBLANK(tbl_vendors[[#This Row],[Vendor_ID]])</f>
        <v>0</v>
      </c>
      <c r="N996" t="b">
        <f>LEN(TRIM(tbl_vendors[[#This Row],[Vendor_Name]]))=0</f>
        <v>0</v>
      </c>
      <c r="O996" t="b">
        <f>LEN(TRIM(tbl_vendors[[#This Row],[Email]]))=0</f>
        <v>0</v>
      </c>
      <c r="P996" t="b">
        <f>OR(ISERROR(FIND("@",tbl_vendors[[#This Row],[Email]])),ISERROR(FIND(".",tbl_vendors[[#This Row],[Email]])))</f>
        <v>0</v>
      </c>
      <c r="Q996" t="b">
        <f>ISNA(MATCH(tbl_vendors[[#This Row],[Country]],tbl_country[country],0))</f>
        <v>0</v>
      </c>
      <c r="R996" t="b">
        <f>ISNA(MATCH(tbl_vendors[[#This Row],[Currency]],tbl_country[currency],0))</f>
        <v>1</v>
      </c>
      <c r="S996" t="b">
        <f>_xlfn.XLOOKUP(tbl_vendors[[#This Row],[Country]],tbl_country[country],tbl_country[currency],"NotFound")&lt;&gt;tbl_vendors[[#This Row],[Currency]]</f>
        <v>1</v>
      </c>
      <c r="T996" t="b">
        <f>ISNA(MATCH(tbl_vendors[[#This Row],[Payment_Terms]],tbl_payment_terms[Payment_Terms],0))</f>
        <v>0</v>
      </c>
      <c r="U996" t="b">
        <f>ISNA(MATCH(tbl_vendors[[#This Row],[Status]],tbl_status[valid_status]))</f>
        <v>0</v>
      </c>
      <c r="V996" t="b">
        <f ca="1">tbl_vendors[[#This Row],[Created_Date]]&gt;TODAY()</f>
        <v>0</v>
      </c>
      <c r="W996" t="b">
        <f>tbl_vendors[[#This Row],[Updated_Date]]&lt;tbl_vendors[[#This Row],[Created_Date]]</f>
        <v>0</v>
      </c>
      <c r="X996" t="b">
        <f>COUNTIF(tbl_vendors[Vendor_Name],tbl_vendors[[#This Row],[Vendor_Name]])&gt;1</f>
        <v>0</v>
      </c>
      <c r="Y996" s="14" cm="1">
        <f t="array" aca="1" ref="Y996" ca="1">IFERROR(SUM(L996:X996*1),4)</f>
        <v>2</v>
      </c>
      <c r="Z996" t="str">
        <f ca="1">IF(tbl_vendors[[#This Row],[error_count]]&gt;0,"FAIL","PASS")</f>
        <v>FAIL</v>
      </c>
    </row>
    <row r="997" spans="1:26" x14ac:dyDescent="0.3">
      <c r="A997" t="s">
        <v>3961</v>
      </c>
      <c r="B997" t="s">
        <v>3962</v>
      </c>
      <c r="C997" t="s">
        <v>13</v>
      </c>
      <c r="D997" t="s">
        <v>3963</v>
      </c>
      <c r="E997" t="s">
        <v>15</v>
      </c>
      <c r="F997" t="s">
        <v>16</v>
      </c>
      <c r="G997" t="s">
        <v>3964</v>
      </c>
      <c r="H997" t="s">
        <v>18</v>
      </c>
      <c r="I997" t="s">
        <v>53</v>
      </c>
      <c r="J997" s="1">
        <v>45578</v>
      </c>
      <c r="K997" s="1">
        <v>45678</v>
      </c>
      <c r="L997" t="b">
        <f>COUNTIF(tbl_vendors[Vendor_ID],tbl_vendors[[#This Row],[Vendor_ID]])&gt;1</f>
        <v>0</v>
      </c>
      <c r="M997" t="b">
        <f>ISBLANK(tbl_vendors[[#This Row],[Vendor_ID]])</f>
        <v>0</v>
      </c>
      <c r="N997" t="b">
        <f>LEN(TRIM(tbl_vendors[[#This Row],[Vendor_Name]]))=0</f>
        <v>0</v>
      </c>
      <c r="O997" t="b">
        <f>LEN(TRIM(tbl_vendors[[#This Row],[Email]]))=0</f>
        <v>0</v>
      </c>
      <c r="P997" t="b">
        <f>OR(ISERROR(FIND("@",tbl_vendors[[#This Row],[Email]])),ISERROR(FIND(".",tbl_vendors[[#This Row],[Email]])))</f>
        <v>0</v>
      </c>
      <c r="Q997" t="b">
        <f>ISNA(MATCH(tbl_vendors[[#This Row],[Country]],tbl_country[country],0))</f>
        <v>0</v>
      </c>
      <c r="R997" t="b">
        <f>ISNA(MATCH(tbl_vendors[[#This Row],[Currency]],tbl_country[currency],0))</f>
        <v>1</v>
      </c>
      <c r="S997" t="b">
        <f>_xlfn.XLOOKUP(tbl_vendors[[#This Row],[Country]],tbl_country[country],tbl_country[currency],"NotFound")&lt;&gt;tbl_vendors[[#This Row],[Currency]]</f>
        <v>1</v>
      </c>
      <c r="T997" t="b">
        <f>ISNA(MATCH(tbl_vendors[[#This Row],[Payment_Terms]],tbl_payment_terms[Payment_Terms],0))</f>
        <v>0</v>
      </c>
      <c r="U997" t="b">
        <f>ISNA(MATCH(tbl_vendors[[#This Row],[Status]],tbl_status[valid_status]))</f>
        <v>1</v>
      </c>
      <c r="V997" t="b">
        <f ca="1">tbl_vendors[[#This Row],[Created_Date]]&gt;TODAY()</f>
        <v>0</v>
      </c>
      <c r="W997" t="b">
        <f>tbl_vendors[[#This Row],[Updated_Date]]&lt;tbl_vendors[[#This Row],[Created_Date]]</f>
        <v>0</v>
      </c>
      <c r="X997" t="b">
        <f>COUNTIF(tbl_vendors[Vendor_Name],tbl_vendors[[#This Row],[Vendor_Name]])&gt;1</f>
        <v>0</v>
      </c>
      <c r="Y997" s="14" cm="1">
        <f t="array" aca="1" ref="Y997" ca="1">IFERROR(SUM(L997:X997*1),4)</f>
        <v>3</v>
      </c>
      <c r="Z997" t="str">
        <f ca="1">IF(tbl_vendors[[#This Row],[error_count]]&gt;0,"FAIL","PASS")</f>
        <v>FAIL</v>
      </c>
    </row>
    <row r="998" spans="1:26" x14ac:dyDescent="0.3">
      <c r="A998" t="s">
        <v>3965</v>
      </c>
      <c r="B998" t="s">
        <v>3966</v>
      </c>
      <c r="C998" t="s">
        <v>29</v>
      </c>
      <c r="D998" t="s">
        <v>3967</v>
      </c>
      <c r="E998" t="s">
        <v>31</v>
      </c>
      <c r="F998" t="s">
        <v>32</v>
      </c>
      <c r="G998" t="s">
        <v>3968</v>
      </c>
      <c r="H998" t="s">
        <v>69</v>
      </c>
      <c r="I998" t="s">
        <v>19</v>
      </c>
      <c r="J998" s="1">
        <v>44777</v>
      </c>
      <c r="K998" s="1">
        <v>45974</v>
      </c>
      <c r="L998" t="b">
        <f>COUNTIF(tbl_vendors[Vendor_ID],tbl_vendors[[#This Row],[Vendor_ID]])&gt;1</f>
        <v>0</v>
      </c>
      <c r="M998" t="b">
        <f>ISBLANK(tbl_vendors[[#This Row],[Vendor_ID]])</f>
        <v>0</v>
      </c>
      <c r="N998" t="b">
        <f>LEN(TRIM(tbl_vendors[[#This Row],[Vendor_Name]]))=0</f>
        <v>0</v>
      </c>
      <c r="O998" t="b">
        <f>LEN(TRIM(tbl_vendors[[#This Row],[Email]]))=0</f>
        <v>0</v>
      </c>
      <c r="P998" t="b">
        <f>OR(ISERROR(FIND("@",tbl_vendors[[#This Row],[Email]])),ISERROR(FIND(".",tbl_vendors[[#This Row],[Email]])))</f>
        <v>0</v>
      </c>
      <c r="Q998" t="b">
        <f>ISNA(MATCH(tbl_vendors[[#This Row],[Country]],tbl_country[country],0))</f>
        <v>0</v>
      </c>
      <c r="R998" t="b">
        <f>ISNA(MATCH(tbl_vendors[[#This Row],[Currency]],tbl_country[currency],0))</f>
        <v>0</v>
      </c>
      <c r="S998" t="b">
        <f>_xlfn.XLOOKUP(tbl_vendors[[#This Row],[Country]],tbl_country[country],tbl_country[currency],"NotFound")&lt;&gt;tbl_vendors[[#This Row],[Currency]]</f>
        <v>0</v>
      </c>
      <c r="T998" t="b">
        <f>ISNA(MATCH(tbl_vendors[[#This Row],[Payment_Terms]],tbl_payment_terms[Payment_Terms],0))</f>
        <v>0</v>
      </c>
      <c r="U998" t="b">
        <f>ISNA(MATCH(tbl_vendors[[#This Row],[Status]],tbl_status[valid_status]))</f>
        <v>0</v>
      </c>
      <c r="V998" t="b">
        <f ca="1">tbl_vendors[[#This Row],[Created_Date]]&gt;TODAY()</f>
        <v>0</v>
      </c>
      <c r="W998" t="b">
        <f>tbl_vendors[[#This Row],[Updated_Date]]&lt;tbl_vendors[[#This Row],[Created_Date]]</f>
        <v>0</v>
      </c>
      <c r="X998" t="b">
        <f>COUNTIF(tbl_vendors[Vendor_Name],tbl_vendors[[#This Row],[Vendor_Name]])&gt;1</f>
        <v>0</v>
      </c>
      <c r="Y998" s="14" cm="1">
        <f t="array" aca="1" ref="Y998" ca="1">IFERROR(SUM(L998:X998*1),4)</f>
        <v>0</v>
      </c>
      <c r="Z998" t="str">
        <f ca="1">IF(tbl_vendors[[#This Row],[error_count]]&gt;0,"FAIL","PASS")</f>
        <v>PASS</v>
      </c>
    </row>
    <row r="999" spans="1:26" x14ac:dyDescent="0.3">
      <c r="A999" t="s">
        <v>3969</v>
      </c>
      <c r="B999" t="s">
        <v>3970</v>
      </c>
      <c r="C999" t="s">
        <v>79</v>
      </c>
      <c r="D999" t="s">
        <v>3971</v>
      </c>
      <c r="E999" t="s">
        <v>39</v>
      </c>
      <c r="F999" t="s">
        <v>32</v>
      </c>
      <c r="G999" t="s">
        <v>3972</v>
      </c>
      <c r="H999" t="s">
        <v>25</v>
      </c>
      <c r="I999" t="s">
        <v>53</v>
      </c>
      <c r="J999" s="1">
        <v>45809</v>
      </c>
      <c r="K999" s="1">
        <v>46033</v>
      </c>
      <c r="L999" t="b">
        <f>COUNTIF(tbl_vendors[Vendor_ID],tbl_vendors[[#This Row],[Vendor_ID]])&gt;1</f>
        <v>0</v>
      </c>
      <c r="M999" t="b">
        <f>ISBLANK(tbl_vendors[[#This Row],[Vendor_ID]])</f>
        <v>0</v>
      </c>
      <c r="N999" t="b">
        <f>LEN(TRIM(tbl_vendors[[#This Row],[Vendor_Name]]))=0</f>
        <v>0</v>
      </c>
      <c r="O999" t="b">
        <f>LEN(TRIM(tbl_vendors[[#This Row],[Email]]))=0</f>
        <v>0</v>
      </c>
      <c r="P999" t="b">
        <f>OR(ISERROR(FIND("@",tbl_vendors[[#This Row],[Email]])),ISERROR(FIND(".",tbl_vendors[[#This Row],[Email]])))</f>
        <v>0</v>
      </c>
      <c r="Q999" t="b">
        <f>ISNA(MATCH(tbl_vendors[[#This Row],[Country]],tbl_country[country],0))</f>
        <v>0</v>
      </c>
      <c r="R999" t="b">
        <f>ISNA(MATCH(tbl_vendors[[#This Row],[Currency]],tbl_country[currency],0))</f>
        <v>0</v>
      </c>
      <c r="S999" t="b">
        <f>_xlfn.XLOOKUP(tbl_vendors[[#This Row],[Country]],tbl_country[country],tbl_country[currency],"NotFound")&lt;&gt;tbl_vendors[[#This Row],[Currency]]</f>
        <v>0</v>
      </c>
      <c r="T999" t="b">
        <f>ISNA(MATCH(tbl_vendors[[#This Row],[Payment_Terms]],tbl_payment_terms[Payment_Terms],0))</f>
        <v>0</v>
      </c>
      <c r="U999" t="b">
        <f>ISNA(MATCH(tbl_vendors[[#This Row],[Status]],tbl_status[valid_status]))</f>
        <v>1</v>
      </c>
      <c r="V999" t="b">
        <f ca="1">tbl_vendors[[#This Row],[Created_Date]]&gt;TODAY()</f>
        <v>0</v>
      </c>
      <c r="W999" t="b">
        <f>tbl_vendors[[#This Row],[Updated_Date]]&lt;tbl_vendors[[#This Row],[Created_Date]]</f>
        <v>0</v>
      </c>
      <c r="X999" t="b">
        <f>COUNTIF(tbl_vendors[Vendor_Name],tbl_vendors[[#This Row],[Vendor_Name]])&gt;1</f>
        <v>0</v>
      </c>
      <c r="Y999" s="14" cm="1">
        <f t="array" aca="1" ref="Y999" ca="1">IFERROR(SUM(L999:X999*1),4)</f>
        <v>1</v>
      </c>
      <c r="Z999" t="str">
        <f ca="1">IF(tbl_vendors[[#This Row],[error_count]]&gt;0,"FAIL","PASS")</f>
        <v>FAIL</v>
      </c>
    </row>
    <row r="1000" spans="1:26" x14ac:dyDescent="0.3">
      <c r="A1000" t="s">
        <v>3973</v>
      </c>
      <c r="B1000" t="s">
        <v>3974</v>
      </c>
      <c r="C1000" t="s">
        <v>79</v>
      </c>
      <c r="D1000" t="s">
        <v>3975</v>
      </c>
      <c r="E1000" t="s">
        <v>39</v>
      </c>
      <c r="F1000" t="s">
        <v>23</v>
      </c>
      <c r="G1000" t="s">
        <v>3976</v>
      </c>
      <c r="H1000" t="s">
        <v>34</v>
      </c>
      <c r="I1000" t="s">
        <v>26</v>
      </c>
      <c r="J1000" s="1">
        <v>45240</v>
      </c>
      <c r="K1000" s="1">
        <v>46174</v>
      </c>
      <c r="L1000" t="b">
        <f>COUNTIF(tbl_vendors[Vendor_ID],tbl_vendors[[#This Row],[Vendor_ID]])&gt;1</f>
        <v>0</v>
      </c>
      <c r="M1000" t="b">
        <f>ISBLANK(tbl_vendors[[#This Row],[Vendor_ID]])</f>
        <v>0</v>
      </c>
      <c r="N1000" t="b">
        <f>LEN(TRIM(tbl_vendors[[#This Row],[Vendor_Name]]))=0</f>
        <v>0</v>
      </c>
      <c r="O1000" t="b">
        <f>LEN(TRIM(tbl_vendors[[#This Row],[Email]]))=0</f>
        <v>0</v>
      </c>
      <c r="P1000" t="b">
        <f>OR(ISERROR(FIND("@",tbl_vendors[[#This Row],[Email]])),ISERROR(FIND(".",tbl_vendors[[#This Row],[Email]])))</f>
        <v>0</v>
      </c>
      <c r="Q1000" t="b">
        <f>ISNA(MATCH(tbl_vendors[[#This Row],[Country]],tbl_country[country],0))</f>
        <v>0</v>
      </c>
      <c r="R1000" t="b">
        <f>ISNA(MATCH(tbl_vendors[[#This Row],[Currency]],tbl_country[currency],0))</f>
        <v>0</v>
      </c>
      <c r="S1000" t="b">
        <f>_xlfn.XLOOKUP(tbl_vendors[[#This Row],[Country]],tbl_country[country],tbl_country[currency],"NotFound")&lt;&gt;tbl_vendors[[#This Row],[Currency]]</f>
        <v>0</v>
      </c>
      <c r="T1000" t="b">
        <f>ISNA(MATCH(tbl_vendors[[#This Row],[Payment_Terms]],tbl_payment_terms[Payment_Terms],0))</f>
        <v>0</v>
      </c>
      <c r="U1000" t="b">
        <f>ISNA(MATCH(tbl_vendors[[#This Row],[Status]],tbl_status[valid_status]))</f>
        <v>0</v>
      </c>
      <c r="V1000" t="b">
        <f ca="1">tbl_vendors[[#This Row],[Created_Date]]&gt;TODAY()</f>
        <v>0</v>
      </c>
      <c r="W1000" t="b">
        <f>tbl_vendors[[#This Row],[Updated_Date]]&lt;tbl_vendors[[#This Row],[Created_Date]]</f>
        <v>0</v>
      </c>
      <c r="X1000" t="b">
        <f>COUNTIF(tbl_vendors[Vendor_Name],tbl_vendors[[#This Row],[Vendor_Name]])&gt;1</f>
        <v>0</v>
      </c>
      <c r="Y1000" s="14" cm="1">
        <f t="array" aca="1" ref="Y1000" ca="1">IFERROR(SUM(L1000:X1000*1),4)</f>
        <v>0</v>
      </c>
      <c r="Z1000" t="str">
        <f ca="1">IF(tbl_vendors[[#This Row],[error_count]]&gt;0,"FAIL","PASS")</f>
        <v>PASS</v>
      </c>
    </row>
    <row r="1001" spans="1:26" x14ac:dyDescent="0.3">
      <c r="A1001" t="s">
        <v>3977</v>
      </c>
      <c r="B1001" t="s">
        <v>3978</v>
      </c>
      <c r="C1001" t="s">
        <v>79</v>
      </c>
      <c r="D1001" t="s">
        <v>3979</v>
      </c>
      <c r="E1001" t="s">
        <v>1147</v>
      </c>
      <c r="F1001" t="s">
        <v>23</v>
      </c>
      <c r="G1001" t="s">
        <v>3980</v>
      </c>
      <c r="H1001" t="s">
        <v>42</v>
      </c>
      <c r="I1001" t="s">
        <v>53</v>
      </c>
      <c r="J1001" s="1">
        <v>45978</v>
      </c>
      <c r="K1001" s="1">
        <v>46108</v>
      </c>
      <c r="L1001" t="b">
        <f>COUNTIF(tbl_vendors[Vendor_ID],tbl_vendors[[#This Row],[Vendor_ID]])&gt;1</f>
        <v>0</v>
      </c>
      <c r="M1001" t="b">
        <f>ISBLANK(tbl_vendors[[#This Row],[Vendor_ID]])</f>
        <v>0</v>
      </c>
      <c r="N1001" t="b">
        <f>LEN(TRIM(tbl_vendors[[#This Row],[Vendor_Name]]))=0</f>
        <v>0</v>
      </c>
      <c r="O1001" t="b">
        <f>LEN(TRIM(tbl_vendors[[#This Row],[Email]]))=0</f>
        <v>0</v>
      </c>
      <c r="P1001" t="b">
        <f>OR(ISERROR(FIND("@",tbl_vendors[[#This Row],[Email]])),ISERROR(FIND(".",tbl_vendors[[#This Row],[Email]])))</f>
        <v>0</v>
      </c>
      <c r="Q1001" t="b">
        <f>ISNA(MATCH(tbl_vendors[[#This Row],[Country]],tbl_country[country],0))</f>
        <v>0</v>
      </c>
      <c r="R1001" t="b">
        <f>ISNA(MATCH(tbl_vendors[[#This Row],[Currency]],tbl_country[currency],0))</f>
        <v>1</v>
      </c>
      <c r="S1001" t="b">
        <f>_xlfn.XLOOKUP(tbl_vendors[[#This Row],[Country]],tbl_country[country],tbl_country[currency],"NotFound")&lt;&gt;tbl_vendors[[#This Row],[Currency]]</f>
        <v>1</v>
      </c>
      <c r="T1001" t="b">
        <f>ISNA(MATCH(tbl_vendors[[#This Row],[Payment_Terms]],tbl_payment_terms[Payment_Terms],0))</f>
        <v>0</v>
      </c>
      <c r="U1001" t="b">
        <f>ISNA(MATCH(tbl_vendors[[#This Row],[Status]],tbl_status[valid_status]))</f>
        <v>1</v>
      </c>
      <c r="V1001" t="b">
        <f ca="1">tbl_vendors[[#This Row],[Created_Date]]&gt;TODAY()</f>
        <v>0</v>
      </c>
      <c r="W1001" t="b">
        <f>tbl_vendors[[#This Row],[Updated_Date]]&lt;tbl_vendors[[#This Row],[Created_Date]]</f>
        <v>0</v>
      </c>
      <c r="X1001" t="b">
        <f>COUNTIF(tbl_vendors[Vendor_Name],tbl_vendors[[#This Row],[Vendor_Name]])&gt;1</f>
        <v>1</v>
      </c>
      <c r="Y1001" s="14" cm="1">
        <f t="array" aca="1" ref="Y1001" ca="1">IFERROR(SUM(L1001:X1001*1),4)</f>
        <v>4</v>
      </c>
      <c r="Z1001" t="str">
        <f ca="1">IF(tbl_vendors[[#This Row],[error_count]]&gt;0,"FAIL","PASS")</f>
        <v>FAIL</v>
      </c>
    </row>
    <row r="1002" spans="1:26" x14ac:dyDescent="0.3">
      <c r="A1002" t="s">
        <v>3981</v>
      </c>
      <c r="B1002" t="s">
        <v>3982</v>
      </c>
      <c r="C1002" t="s">
        <v>37</v>
      </c>
      <c r="D1002" t="s">
        <v>3983</v>
      </c>
      <c r="E1002" t="s">
        <v>39</v>
      </c>
      <c r="F1002" t="s">
        <v>16</v>
      </c>
      <c r="G1002" t="s">
        <v>3984</v>
      </c>
      <c r="H1002" t="s">
        <v>69</v>
      </c>
      <c r="I1002" t="s">
        <v>26</v>
      </c>
      <c r="J1002" s="1">
        <v>45602</v>
      </c>
      <c r="K1002" s="1">
        <v>46107</v>
      </c>
      <c r="L1002" t="b">
        <f>COUNTIF(tbl_vendors[Vendor_ID],tbl_vendors[[#This Row],[Vendor_ID]])&gt;1</f>
        <v>0</v>
      </c>
      <c r="M1002" t="b">
        <f>ISBLANK(tbl_vendors[[#This Row],[Vendor_ID]])</f>
        <v>0</v>
      </c>
      <c r="N1002" t="b">
        <f>LEN(TRIM(tbl_vendors[[#This Row],[Vendor_Name]]))=0</f>
        <v>0</v>
      </c>
      <c r="O1002" t="b">
        <f>LEN(TRIM(tbl_vendors[[#This Row],[Email]]))=0</f>
        <v>0</v>
      </c>
      <c r="P1002" t="b">
        <f>OR(ISERROR(FIND("@",tbl_vendors[[#This Row],[Email]])),ISERROR(FIND(".",tbl_vendors[[#This Row],[Email]])))</f>
        <v>0</v>
      </c>
      <c r="Q1002" t="b">
        <f>ISNA(MATCH(tbl_vendors[[#This Row],[Country]],tbl_country[country],0))</f>
        <v>0</v>
      </c>
      <c r="R1002" t="b">
        <f>ISNA(MATCH(tbl_vendors[[#This Row],[Currency]],tbl_country[currency],0))</f>
        <v>0</v>
      </c>
      <c r="S1002" t="b">
        <f>_xlfn.XLOOKUP(tbl_vendors[[#This Row],[Country]],tbl_country[country],tbl_country[currency],"NotFound")&lt;&gt;tbl_vendors[[#This Row],[Currency]]</f>
        <v>0</v>
      </c>
      <c r="T1002" t="b">
        <f>ISNA(MATCH(tbl_vendors[[#This Row],[Payment_Terms]],tbl_payment_terms[Payment_Terms],0))</f>
        <v>0</v>
      </c>
      <c r="U1002" t="b">
        <f>ISNA(MATCH(tbl_vendors[[#This Row],[Status]],tbl_status[valid_status]))</f>
        <v>0</v>
      </c>
      <c r="V1002" t="b">
        <f ca="1">tbl_vendors[[#This Row],[Created_Date]]&gt;TODAY()</f>
        <v>0</v>
      </c>
      <c r="W1002" t="b">
        <f>tbl_vendors[[#This Row],[Updated_Date]]&lt;tbl_vendors[[#This Row],[Created_Date]]</f>
        <v>0</v>
      </c>
      <c r="X1002" t="b">
        <f>COUNTIF(tbl_vendors[Vendor_Name],tbl_vendors[[#This Row],[Vendor_Name]])&gt;1</f>
        <v>0</v>
      </c>
      <c r="Y1002" s="14" cm="1">
        <f t="array" aca="1" ref="Y1002" ca="1">IFERROR(SUM(L1002:X1002*1),4)</f>
        <v>0</v>
      </c>
      <c r="Z1002" t="str">
        <f ca="1">IF(tbl_vendors[[#This Row],[error_count]]&gt;0,"FAIL","PASS")</f>
        <v>PASS</v>
      </c>
    </row>
    <row r="1003" spans="1:26" x14ac:dyDescent="0.3">
      <c r="A1003" t="s">
        <v>3985</v>
      </c>
      <c r="B1003" t="s">
        <v>3986</v>
      </c>
      <c r="C1003" t="s">
        <v>13</v>
      </c>
      <c r="D1003" t="s">
        <v>3987</v>
      </c>
      <c r="E1003" t="s">
        <v>15</v>
      </c>
      <c r="F1003" t="s">
        <v>16</v>
      </c>
      <c r="H1003" t="s">
        <v>25</v>
      </c>
      <c r="I1003" t="s">
        <v>53</v>
      </c>
      <c r="J1003" s="1">
        <v>45656</v>
      </c>
      <c r="K1003" s="1">
        <v>45997</v>
      </c>
      <c r="L1003" t="b">
        <f>COUNTIF(tbl_vendors[Vendor_ID],tbl_vendors[[#This Row],[Vendor_ID]])&gt;1</f>
        <v>0</v>
      </c>
      <c r="M1003" t="b">
        <f>ISBLANK(tbl_vendors[[#This Row],[Vendor_ID]])</f>
        <v>0</v>
      </c>
      <c r="N1003" t="b">
        <f>LEN(TRIM(tbl_vendors[[#This Row],[Vendor_Name]]))=0</f>
        <v>0</v>
      </c>
      <c r="O1003" t="b">
        <f>LEN(TRIM(tbl_vendors[[#This Row],[Email]]))=0</f>
        <v>1</v>
      </c>
      <c r="P1003" t="b">
        <f>OR(ISERROR(FIND("@",tbl_vendors[[#This Row],[Email]])),ISERROR(FIND(".",tbl_vendors[[#This Row],[Email]])))</f>
        <v>1</v>
      </c>
      <c r="Q1003" t="b">
        <f>ISNA(MATCH(tbl_vendors[[#This Row],[Country]],tbl_country[country],0))</f>
        <v>0</v>
      </c>
      <c r="R1003" t="b">
        <f>ISNA(MATCH(tbl_vendors[[#This Row],[Currency]],tbl_country[currency],0))</f>
        <v>1</v>
      </c>
      <c r="S1003" t="b">
        <f>_xlfn.XLOOKUP(tbl_vendors[[#This Row],[Country]],tbl_country[country],tbl_country[currency],"NotFound")&lt;&gt;tbl_vendors[[#This Row],[Currency]]</f>
        <v>1</v>
      </c>
      <c r="T1003" t="b">
        <f>ISNA(MATCH(tbl_vendors[[#This Row],[Payment_Terms]],tbl_payment_terms[Payment_Terms],0))</f>
        <v>0</v>
      </c>
      <c r="U1003" t="b">
        <f>ISNA(MATCH(tbl_vendors[[#This Row],[Status]],tbl_status[valid_status]))</f>
        <v>1</v>
      </c>
      <c r="V1003" t="b">
        <f ca="1">tbl_vendors[[#This Row],[Created_Date]]&gt;TODAY()</f>
        <v>0</v>
      </c>
      <c r="W1003" t="b">
        <f>tbl_vendors[[#This Row],[Updated_Date]]&lt;tbl_vendors[[#This Row],[Created_Date]]</f>
        <v>0</v>
      </c>
      <c r="X1003" t="b">
        <f>COUNTIF(tbl_vendors[Vendor_Name],tbl_vendors[[#This Row],[Vendor_Name]])&gt;1</f>
        <v>0</v>
      </c>
      <c r="Y1003" s="14" cm="1">
        <f t="array" aca="1" ref="Y1003" ca="1">IFERROR(SUM(L1003:X1003*1),4)</f>
        <v>5</v>
      </c>
      <c r="Z1003" t="str">
        <f ca="1">IF(tbl_vendors[[#This Row],[error_count]]&gt;0,"FAIL","PASS")</f>
        <v>FAIL</v>
      </c>
    </row>
    <row r="1004" spans="1:26" x14ac:dyDescent="0.3">
      <c r="A1004" t="s">
        <v>3988</v>
      </c>
      <c r="B1004" t="s">
        <v>3989</v>
      </c>
      <c r="C1004" t="s">
        <v>13</v>
      </c>
      <c r="D1004" t="s">
        <v>3990</v>
      </c>
      <c r="E1004" t="s">
        <v>15</v>
      </c>
      <c r="F1004" t="s">
        <v>75</v>
      </c>
      <c r="G1004" t="s">
        <v>3991</v>
      </c>
      <c r="H1004" t="s">
        <v>42</v>
      </c>
      <c r="I1004" t="s">
        <v>19</v>
      </c>
      <c r="J1004" s="1">
        <v>44589</v>
      </c>
      <c r="K1004" s="1">
        <v>45228</v>
      </c>
      <c r="L1004" t="b">
        <f>COUNTIF(tbl_vendors[Vendor_ID],tbl_vendors[[#This Row],[Vendor_ID]])&gt;1</f>
        <v>0</v>
      </c>
      <c r="M1004" t="b">
        <f>ISBLANK(tbl_vendors[[#This Row],[Vendor_ID]])</f>
        <v>0</v>
      </c>
      <c r="N1004" t="b">
        <f>LEN(TRIM(tbl_vendors[[#This Row],[Vendor_Name]]))=0</f>
        <v>0</v>
      </c>
      <c r="O1004" t="b">
        <f>LEN(TRIM(tbl_vendors[[#This Row],[Email]]))=0</f>
        <v>0</v>
      </c>
      <c r="P1004" t="b">
        <f>OR(ISERROR(FIND("@",tbl_vendors[[#This Row],[Email]])),ISERROR(FIND(".",tbl_vendors[[#This Row],[Email]])))</f>
        <v>0</v>
      </c>
      <c r="Q1004" t="b">
        <f>ISNA(MATCH(tbl_vendors[[#This Row],[Country]],tbl_country[country],0))</f>
        <v>0</v>
      </c>
      <c r="R1004" t="b">
        <f>ISNA(MATCH(tbl_vendors[[#This Row],[Currency]],tbl_country[currency],0))</f>
        <v>1</v>
      </c>
      <c r="S1004" t="b">
        <f>_xlfn.XLOOKUP(tbl_vendors[[#This Row],[Country]],tbl_country[country],tbl_country[currency],"NotFound")&lt;&gt;tbl_vendors[[#This Row],[Currency]]</f>
        <v>1</v>
      </c>
      <c r="T1004" t="b">
        <f>ISNA(MATCH(tbl_vendors[[#This Row],[Payment_Terms]],tbl_payment_terms[Payment_Terms],0))</f>
        <v>0</v>
      </c>
      <c r="U1004" t="b">
        <f>ISNA(MATCH(tbl_vendors[[#This Row],[Status]],tbl_status[valid_status]))</f>
        <v>0</v>
      </c>
      <c r="V1004" t="b">
        <f ca="1">tbl_vendors[[#This Row],[Created_Date]]&gt;TODAY()</f>
        <v>0</v>
      </c>
      <c r="W1004" t="b">
        <f>tbl_vendors[[#This Row],[Updated_Date]]&lt;tbl_vendors[[#This Row],[Created_Date]]</f>
        <v>0</v>
      </c>
      <c r="X1004" t="b">
        <f>COUNTIF(tbl_vendors[Vendor_Name],tbl_vendors[[#This Row],[Vendor_Name]])&gt;1</f>
        <v>0</v>
      </c>
      <c r="Y1004" s="14" cm="1">
        <f t="array" aca="1" ref="Y1004" ca="1">IFERROR(SUM(L1004:X1004*1),4)</f>
        <v>2</v>
      </c>
      <c r="Z1004" t="str">
        <f ca="1">IF(tbl_vendors[[#This Row],[error_count]]&gt;0,"FAIL","PASS")</f>
        <v>FAIL</v>
      </c>
    </row>
    <row r="1005" spans="1:26" x14ac:dyDescent="0.3">
      <c r="A1005" t="s">
        <v>3992</v>
      </c>
      <c r="B1005" t="s">
        <v>3993</v>
      </c>
      <c r="C1005" t="s">
        <v>79</v>
      </c>
      <c r="D1005" t="s">
        <v>3994</v>
      </c>
      <c r="E1005" t="s">
        <v>39</v>
      </c>
      <c r="F1005" t="s">
        <v>16</v>
      </c>
      <c r="G1005" t="s">
        <v>3995</v>
      </c>
      <c r="H1005" t="s">
        <v>47</v>
      </c>
      <c r="I1005" t="s">
        <v>19</v>
      </c>
      <c r="J1005" s="1">
        <v>44868</v>
      </c>
      <c r="K1005" s="1">
        <v>46052</v>
      </c>
      <c r="L1005" t="b">
        <f>COUNTIF(tbl_vendors[Vendor_ID],tbl_vendors[[#This Row],[Vendor_ID]])&gt;1</f>
        <v>0</v>
      </c>
      <c r="M1005" t="b">
        <f>ISBLANK(tbl_vendors[[#This Row],[Vendor_ID]])</f>
        <v>0</v>
      </c>
      <c r="N1005" t="b">
        <f>LEN(TRIM(tbl_vendors[[#This Row],[Vendor_Name]]))=0</f>
        <v>0</v>
      </c>
      <c r="O1005" t="b">
        <f>LEN(TRIM(tbl_vendors[[#This Row],[Email]]))=0</f>
        <v>0</v>
      </c>
      <c r="P1005" t="b">
        <f>OR(ISERROR(FIND("@",tbl_vendors[[#This Row],[Email]])),ISERROR(FIND(".",tbl_vendors[[#This Row],[Email]])))</f>
        <v>0</v>
      </c>
      <c r="Q1005" t="b">
        <f>ISNA(MATCH(tbl_vendors[[#This Row],[Country]],tbl_country[country],0))</f>
        <v>0</v>
      </c>
      <c r="R1005" t="b">
        <f>ISNA(MATCH(tbl_vendors[[#This Row],[Currency]],tbl_country[currency],0))</f>
        <v>0</v>
      </c>
      <c r="S1005" t="b">
        <f>_xlfn.XLOOKUP(tbl_vendors[[#This Row],[Country]],tbl_country[country],tbl_country[currency],"NotFound")&lt;&gt;tbl_vendors[[#This Row],[Currency]]</f>
        <v>0</v>
      </c>
      <c r="T1005" t="b">
        <f>ISNA(MATCH(tbl_vendors[[#This Row],[Payment_Terms]],tbl_payment_terms[Payment_Terms],0))</f>
        <v>0</v>
      </c>
      <c r="U1005" t="b">
        <f>ISNA(MATCH(tbl_vendors[[#This Row],[Status]],tbl_status[valid_status]))</f>
        <v>0</v>
      </c>
      <c r="V1005" t="b">
        <f ca="1">tbl_vendors[[#This Row],[Created_Date]]&gt;TODAY()</f>
        <v>0</v>
      </c>
      <c r="W1005" t="b">
        <f>tbl_vendors[[#This Row],[Updated_Date]]&lt;tbl_vendors[[#This Row],[Created_Date]]</f>
        <v>0</v>
      </c>
      <c r="X1005" t="b">
        <f>COUNTIF(tbl_vendors[Vendor_Name],tbl_vendors[[#This Row],[Vendor_Name]])&gt;1</f>
        <v>0</v>
      </c>
      <c r="Y1005" s="14" cm="1">
        <f t="array" aca="1" ref="Y1005" ca="1">IFERROR(SUM(L1005:X1005*1),4)</f>
        <v>0</v>
      </c>
      <c r="Z1005" t="str">
        <f ca="1">IF(tbl_vendors[[#This Row],[error_count]]&gt;0,"FAIL","PASS")</f>
        <v>PASS</v>
      </c>
    </row>
    <row r="1006" spans="1:26" x14ac:dyDescent="0.3">
      <c r="A1006" t="s">
        <v>3996</v>
      </c>
      <c r="B1006" t="s">
        <v>3997</v>
      </c>
      <c r="C1006" t="s">
        <v>79</v>
      </c>
      <c r="D1006" t="s">
        <v>3998</v>
      </c>
      <c r="E1006" t="s">
        <v>39</v>
      </c>
      <c r="F1006" t="s">
        <v>32</v>
      </c>
      <c r="G1006" t="s">
        <v>3999</v>
      </c>
      <c r="H1006" t="s">
        <v>25</v>
      </c>
      <c r="I1006" t="s">
        <v>19</v>
      </c>
      <c r="J1006" s="1">
        <v>44674</v>
      </c>
      <c r="K1006" s="1">
        <v>45215</v>
      </c>
      <c r="L1006" t="b">
        <f>COUNTIF(tbl_vendors[Vendor_ID],tbl_vendors[[#This Row],[Vendor_ID]])&gt;1</f>
        <v>0</v>
      </c>
      <c r="M1006" t="b">
        <f>ISBLANK(tbl_vendors[[#This Row],[Vendor_ID]])</f>
        <v>0</v>
      </c>
      <c r="N1006" t="b">
        <f>LEN(TRIM(tbl_vendors[[#This Row],[Vendor_Name]]))=0</f>
        <v>0</v>
      </c>
      <c r="O1006" t="b">
        <f>LEN(TRIM(tbl_vendors[[#This Row],[Email]]))=0</f>
        <v>0</v>
      </c>
      <c r="P1006" t="b">
        <f>OR(ISERROR(FIND("@",tbl_vendors[[#This Row],[Email]])),ISERROR(FIND(".",tbl_vendors[[#This Row],[Email]])))</f>
        <v>0</v>
      </c>
      <c r="Q1006" t="b">
        <f>ISNA(MATCH(tbl_vendors[[#This Row],[Country]],tbl_country[country],0))</f>
        <v>0</v>
      </c>
      <c r="R1006" t="b">
        <f>ISNA(MATCH(tbl_vendors[[#This Row],[Currency]],tbl_country[currency],0))</f>
        <v>0</v>
      </c>
      <c r="S1006" t="b">
        <f>_xlfn.XLOOKUP(tbl_vendors[[#This Row],[Country]],tbl_country[country],tbl_country[currency],"NotFound")&lt;&gt;tbl_vendors[[#This Row],[Currency]]</f>
        <v>0</v>
      </c>
      <c r="T1006" t="b">
        <f>ISNA(MATCH(tbl_vendors[[#This Row],[Payment_Terms]],tbl_payment_terms[Payment_Terms],0))</f>
        <v>0</v>
      </c>
      <c r="U1006" t="b">
        <f>ISNA(MATCH(tbl_vendors[[#This Row],[Status]],tbl_status[valid_status]))</f>
        <v>0</v>
      </c>
      <c r="V1006" t="b">
        <f ca="1">tbl_vendors[[#This Row],[Created_Date]]&gt;TODAY()</f>
        <v>0</v>
      </c>
      <c r="W1006" t="b">
        <f>tbl_vendors[[#This Row],[Updated_Date]]&lt;tbl_vendors[[#This Row],[Created_Date]]</f>
        <v>0</v>
      </c>
      <c r="X1006" t="b">
        <f>COUNTIF(tbl_vendors[Vendor_Name],tbl_vendors[[#This Row],[Vendor_Name]])&gt;1</f>
        <v>0</v>
      </c>
      <c r="Y1006" s="14" cm="1">
        <f t="array" aca="1" ref="Y1006" ca="1">IFERROR(SUM(L1006:X1006*1),4)</f>
        <v>0</v>
      </c>
      <c r="Z1006" t="str">
        <f ca="1">IF(tbl_vendors[[#This Row],[error_count]]&gt;0,"FAIL","PASS")</f>
        <v>PASS</v>
      </c>
    </row>
    <row r="1007" spans="1:26" x14ac:dyDescent="0.3">
      <c r="A1007" t="s">
        <v>4000</v>
      </c>
      <c r="B1007" t="s">
        <v>4001</v>
      </c>
      <c r="C1007" t="s">
        <v>153</v>
      </c>
      <c r="D1007" t="s">
        <v>4002</v>
      </c>
      <c r="E1007" t="s">
        <v>155</v>
      </c>
      <c r="F1007" t="s">
        <v>32</v>
      </c>
      <c r="G1007" t="s">
        <v>4003</v>
      </c>
      <c r="H1007" t="s">
        <v>34</v>
      </c>
      <c r="I1007" t="s">
        <v>26</v>
      </c>
      <c r="J1007" s="1">
        <v>45812</v>
      </c>
      <c r="K1007" s="1">
        <v>45896</v>
      </c>
      <c r="L1007" t="b">
        <f>COUNTIF(tbl_vendors[Vendor_ID],tbl_vendors[[#This Row],[Vendor_ID]])&gt;1</f>
        <v>0</v>
      </c>
      <c r="M1007" t="b">
        <f>ISBLANK(tbl_vendors[[#This Row],[Vendor_ID]])</f>
        <v>0</v>
      </c>
      <c r="N1007" t="b">
        <f>LEN(TRIM(tbl_vendors[[#This Row],[Vendor_Name]]))=0</f>
        <v>0</v>
      </c>
      <c r="O1007" t="b">
        <f>LEN(TRIM(tbl_vendors[[#This Row],[Email]]))=0</f>
        <v>0</v>
      </c>
      <c r="P1007" t="b">
        <f>OR(ISERROR(FIND("@",tbl_vendors[[#This Row],[Email]])),ISERROR(FIND(".",tbl_vendors[[#This Row],[Email]])))</f>
        <v>0</v>
      </c>
      <c r="Q1007" t="b">
        <f>ISNA(MATCH(tbl_vendors[[#This Row],[Country]],tbl_country[country],0))</f>
        <v>0</v>
      </c>
      <c r="R1007" t="b">
        <f>ISNA(MATCH(tbl_vendors[[#This Row],[Currency]],tbl_country[currency],0))</f>
        <v>0</v>
      </c>
      <c r="S1007" t="b">
        <f>_xlfn.XLOOKUP(tbl_vendors[[#This Row],[Country]],tbl_country[country],tbl_country[currency],"NotFound")&lt;&gt;tbl_vendors[[#This Row],[Currency]]</f>
        <v>0</v>
      </c>
      <c r="T1007" t="b">
        <f>ISNA(MATCH(tbl_vendors[[#This Row],[Payment_Terms]],tbl_payment_terms[Payment_Terms],0))</f>
        <v>0</v>
      </c>
      <c r="U1007" t="b">
        <f>ISNA(MATCH(tbl_vendors[[#This Row],[Status]],tbl_status[valid_status]))</f>
        <v>0</v>
      </c>
      <c r="V1007" t="b">
        <f ca="1">tbl_vendors[[#This Row],[Created_Date]]&gt;TODAY()</f>
        <v>0</v>
      </c>
      <c r="W1007" t="b">
        <f>tbl_vendors[[#This Row],[Updated_Date]]&lt;tbl_vendors[[#This Row],[Created_Date]]</f>
        <v>0</v>
      </c>
      <c r="X1007" t="b">
        <f>COUNTIF(tbl_vendors[Vendor_Name],tbl_vendors[[#This Row],[Vendor_Name]])&gt;1</f>
        <v>0</v>
      </c>
      <c r="Y1007" s="14" cm="1">
        <f t="array" aca="1" ref="Y1007" ca="1">IFERROR(SUM(L1007:X1007*1),4)</f>
        <v>0</v>
      </c>
      <c r="Z1007" t="str">
        <f ca="1">IF(tbl_vendors[[#This Row],[error_count]]&gt;0,"FAIL","PASS")</f>
        <v>PASS</v>
      </c>
    </row>
    <row r="1008" spans="1:26" x14ac:dyDescent="0.3">
      <c r="A1008" t="s">
        <v>4004</v>
      </c>
      <c r="B1008" t="s">
        <v>4005</v>
      </c>
      <c r="C1008" t="s">
        <v>109</v>
      </c>
      <c r="D1008" t="s">
        <v>4006</v>
      </c>
      <c r="E1008" t="s">
        <v>39</v>
      </c>
      <c r="F1008" t="s">
        <v>32</v>
      </c>
      <c r="G1008" t="s">
        <v>4007</v>
      </c>
      <c r="H1008" t="s">
        <v>47</v>
      </c>
      <c r="I1008" t="s">
        <v>26</v>
      </c>
      <c r="J1008" s="1">
        <v>44458</v>
      </c>
      <c r="K1008" s="1">
        <v>45648</v>
      </c>
      <c r="L1008" t="b">
        <f>COUNTIF(tbl_vendors[Vendor_ID],tbl_vendors[[#This Row],[Vendor_ID]])&gt;1</f>
        <v>0</v>
      </c>
      <c r="M1008" t="b">
        <f>ISBLANK(tbl_vendors[[#This Row],[Vendor_ID]])</f>
        <v>0</v>
      </c>
      <c r="N1008" t="b">
        <f>LEN(TRIM(tbl_vendors[[#This Row],[Vendor_Name]]))=0</f>
        <v>0</v>
      </c>
      <c r="O1008" t="b">
        <f>LEN(TRIM(tbl_vendors[[#This Row],[Email]]))=0</f>
        <v>0</v>
      </c>
      <c r="P1008" t="b">
        <f>OR(ISERROR(FIND("@",tbl_vendors[[#This Row],[Email]])),ISERROR(FIND(".",tbl_vendors[[#This Row],[Email]])))</f>
        <v>0</v>
      </c>
      <c r="Q1008" t="b">
        <f>ISNA(MATCH(tbl_vendors[[#This Row],[Country]],tbl_country[country],0))</f>
        <v>0</v>
      </c>
      <c r="R1008" t="b">
        <f>ISNA(MATCH(tbl_vendors[[#This Row],[Currency]],tbl_country[currency],0))</f>
        <v>0</v>
      </c>
      <c r="S1008" t="b">
        <f>_xlfn.XLOOKUP(tbl_vendors[[#This Row],[Country]],tbl_country[country],tbl_country[currency],"NotFound")&lt;&gt;tbl_vendors[[#This Row],[Currency]]</f>
        <v>1</v>
      </c>
      <c r="T1008" t="b">
        <f>ISNA(MATCH(tbl_vendors[[#This Row],[Payment_Terms]],tbl_payment_terms[Payment_Terms],0))</f>
        <v>0</v>
      </c>
      <c r="U1008" t="b">
        <f>ISNA(MATCH(tbl_vendors[[#This Row],[Status]],tbl_status[valid_status]))</f>
        <v>0</v>
      </c>
      <c r="V1008" t="b">
        <f ca="1">tbl_vendors[[#This Row],[Created_Date]]&gt;TODAY()</f>
        <v>0</v>
      </c>
      <c r="W1008" t="b">
        <f>tbl_vendors[[#This Row],[Updated_Date]]&lt;tbl_vendors[[#This Row],[Created_Date]]</f>
        <v>0</v>
      </c>
      <c r="X1008" t="b">
        <f>COUNTIF(tbl_vendors[Vendor_Name],tbl_vendors[[#This Row],[Vendor_Name]])&gt;1</f>
        <v>0</v>
      </c>
      <c r="Y1008" s="14" cm="1">
        <f t="array" aca="1" ref="Y1008" ca="1">IFERROR(SUM(L1008:X1008*1),4)</f>
        <v>1</v>
      </c>
      <c r="Z1008" t="str">
        <f ca="1">IF(tbl_vendors[[#This Row],[error_count]]&gt;0,"FAIL","PASS")</f>
        <v>FAIL</v>
      </c>
    </row>
    <row r="1009" spans="1:26" x14ac:dyDescent="0.3">
      <c r="A1009" t="s">
        <v>4008</v>
      </c>
      <c r="B1009" t="s">
        <v>4009</v>
      </c>
      <c r="C1009" t="s">
        <v>153</v>
      </c>
      <c r="D1009" t="s">
        <v>4010</v>
      </c>
      <c r="E1009" t="s">
        <v>155</v>
      </c>
      <c r="F1009" t="s">
        <v>40</v>
      </c>
      <c r="G1009" t="s">
        <v>4011</v>
      </c>
      <c r="H1009" t="s">
        <v>47</v>
      </c>
      <c r="I1009" t="s">
        <v>53</v>
      </c>
      <c r="J1009" s="1">
        <v>44562</v>
      </c>
      <c r="K1009" s="1">
        <v>44618</v>
      </c>
      <c r="L1009" t="b">
        <f>COUNTIF(tbl_vendors[Vendor_ID],tbl_vendors[[#This Row],[Vendor_ID]])&gt;1</f>
        <v>0</v>
      </c>
      <c r="M1009" t="b">
        <f>ISBLANK(tbl_vendors[[#This Row],[Vendor_ID]])</f>
        <v>0</v>
      </c>
      <c r="N1009" t="b">
        <f>LEN(TRIM(tbl_vendors[[#This Row],[Vendor_Name]]))=0</f>
        <v>0</v>
      </c>
      <c r="O1009" t="b">
        <f>LEN(TRIM(tbl_vendors[[#This Row],[Email]]))=0</f>
        <v>0</v>
      </c>
      <c r="P1009" t="b">
        <f>OR(ISERROR(FIND("@",tbl_vendors[[#This Row],[Email]])),ISERROR(FIND(".",tbl_vendors[[#This Row],[Email]])))</f>
        <v>0</v>
      </c>
      <c r="Q1009" t="b">
        <f>ISNA(MATCH(tbl_vendors[[#This Row],[Country]],tbl_country[country],0))</f>
        <v>0</v>
      </c>
      <c r="R1009" t="b">
        <f>ISNA(MATCH(tbl_vendors[[#This Row],[Currency]],tbl_country[currency],0))</f>
        <v>0</v>
      </c>
      <c r="S1009" t="b">
        <f>_xlfn.XLOOKUP(tbl_vendors[[#This Row],[Country]],tbl_country[country],tbl_country[currency],"NotFound")&lt;&gt;tbl_vendors[[#This Row],[Currency]]</f>
        <v>0</v>
      </c>
      <c r="T1009" t="b">
        <f>ISNA(MATCH(tbl_vendors[[#This Row],[Payment_Terms]],tbl_payment_terms[Payment_Terms],0))</f>
        <v>0</v>
      </c>
      <c r="U1009" t="b">
        <f>ISNA(MATCH(tbl_vendors[[#This Row],[Status]],tbl_status[valid_status]))</f>
        <v>1</v>
      </c>
      <c r="V1009" t="b">
        <f ca="1">tbl_vendors[[#This Row],[Created_Date]]&gt;TODAY()</f>
        <v>0</v>
      </c>
      <c r="W1009" t="b">
        <f>tbl_vendors[[#This Row],[Updated_Date]]&lt;tbl_vendors[[#This Row],[Created_Date]]</f>
        <v>0</v>
      </c>
      <c r="X1009" t="b">
        <f>COUNTIF(tbl_vendors[Vendor_Name],tbl_vendors[[#This Row],[Vendor_Name]])&gt;1</f>
        <v>0</v>
      </c>
      <c r="Y1009" s="14" cm="1">
        <f t="array" aca="1" ref="Y1009" ca="1">IFERROR(SUM(L1009:X1009*1),4)</f>
        <v>1</v>
      </c>
      <c r="Z1009" t="str">
        <f ca="1">IF(tbl_vendors[[#This Row],[error_count]]&gt;0,"FAIL","PASS")</f>
        <v>FAIL</v>
      </c>
    </row>
    <row r="1010" spans="1:26" x14ac:dyDescent="0.3">
      <c r="A1010" t="s">
        <v>4012</v>
      </c>
      <c r="B1010" t="s">
        <v>4013</v>
      </c>
      <c r="C1010" t="s">
        <v>79</v>
      </c>
      <c r="D1010" t="s">
        <v>4014</v>
      </c>
      <c r="E1010" t="s">
        <v>39</v>
      </c>
      <c r="F1010" t="s">
        <v>40</v>
      </c>
      <c r="G1010" t="s">
        <v>4015</v>
      </c>
      <c r="H1010" t="s">
        <v>52</v>
      </c>
      <c r="I1010" t="s">
        <v>53</v>
      </c>
      <c r="J1010" s="1">
        <v>45094</v>
      </c>
      <c r="K1010" s="1">
        <v>45249</v>
      </c>
      <c r="L1010" t="b">
        <f>COUNTIF(tbl_vendors[Vendor_ID],tbl_vendors[[#This Row],[Vendor_ID]])&gt;1</f>
        <v>0</v>
      </c>
      <c r="M1010" t="b">
        <f>ISBLANK(tbl_vendors[[#This Row],[Vendor_ID]])</f>
        <v>0</v>
      </c>
      <c r="N1010" t="b">
        <f>LEN(TRIM(tbl_vendors[[#This Row],[Vendor_Name]]))=0</f>
        <v>0</v>
      </c>
      <c r="O1010" t="b">
        <f>LEN(TRIM(tbl_vendors[[#This Row],[Email]]))=0</f>
        <v>0</v>
      </c>
      <c r="P1010" t="b">
        <f>OR(ISERROR(FIND("@",tbl_vendors[[#This Row],[Email]])),ISERROR(FIND(".",tbl_vendors[[#This Row],[Email]])))</f>
        <v>0</v>
      </c>
      <c r="Q1010" t="b">
        <f>ISNA(MATCH(tbl_vendors[[#This Row],[Country]],tbl_country[country],0))</f>
        <v>0</v>
      </c>
      <c r="R1010" t="b">
        <f>ISNA(MATCH(tbl_vendors[[#This Row],[Currency]],tbl_country[currency],0))</f>
        <v>0</v>
      </c>
      <c r="S1010" t="b">
        <f>_xlfn.XLOOKUP(tbl_vendors[[#This Row],[Country]],tbl_country[country],tbl_country[currency],"NotFound")&lt;&gt;tbl_vendors[[#This Row],[Currency]]</f>
        <v>0</v>
      </c>
      <c r="T1010" t="b">
        <f>ISNA(MATCH(tbl_vendors[[#This Row],[Payment_Terms]],tbl_payment_terms[Payment_Terms],0))</f>
        <v>0</v>
      </c>
      <c r="U1010" t="b">
        <f>ISNA(MATCH(tbl_vendors[[#This Row],[Status]],tbl_status[valid_status]))</f>
        <v>1</v>
      </c>
      <c r="V1010" t="b">
        <f ca="1">tbl_vendors[[#This Row],[Created_Date]]&gt;TODAY()</f>
        <v>0</v>
      </c>
      <c r="W1010" t="b">
        <f>tbl_vendors[[#This Row],[Updated_Date]]&lt;tbl_vendors[[#This Row],[Created_Date]]</f>
        <v>0</v>
      </c>
      <c r="X1010" t="b">
        <f>COUNTIF(tbl_vendors[Vendor_Name],tbl_vendors[[#This Row],[Vendor_Name]])&gt;1</f>
        <v>0</v>
      </c>
      <c r="Y1010" s="14" cm="1">
        <f t="array" aca="1" ref="Y1010" ca="1">IFERROR(SUM(L1010:X1010*1),4)</f>
        <v>1</v>
      </c>
      <c r="Z1010" t="str">
        <f ca="1">IF(tbl_vendors[[#This Row],[error_count]]&gt;0,"FAIL","PASS")</f>
        <v>FAIL</v>
      </c>
    </row>
    <row r="1011" spans="1:26" x14ac:dyDescent="0.3">
      <c r="A1011" t="s">
        <v>4016</v>
      </c>
      <c r="B1011" t="s">
        <v>4017</v>
      </c>
      <c r="C1011" t="s">
        <v>100</v>
      </c>
      <c r="D1011" t="s">
        <v>4018</v>
      </c>
      <c r="E1011" t="s">
        <v>39</v>
      </c>
      <c r="F1011" t="s">
        <v>40</v>
      </c>
      <c r="G1011" t="s">
        <v>4019</v>
      </c>
      <c r="H1011" t="s">
        <v>69</v>
      </c>
      <c r="I1011" t="s">
        <v>53</v>
      </c>
      <c r="J1011" s="1">
        <v>45267</v>
      </c>
      <c r="K1011" s="1">
        <v>46144</v>
      </c>
      <c r="L1011" t="b">
        <f>COUNTIF(tbl_vendors[Vendor_ID],tbl_vendors[[#This Row],[Vendor_ID]])&gt;1</f>
        <v>0</v>
      </c>
      <c r="M1011" t="b">
        <f>ISBLANK(tbl_vendors[[#This Row],[Vendor_ID]])</f>
        <v>0</v>
      </c>
      <c r="N1011" t="b">
        <f>LEN(TRIM(tbl_vendors[[#This Row],[Vendor_Name]]))=0</f>
        <v>0</v>
      </c>
      <c r="O1011" t="b">
        <f>LEN(TRIM(tbl_vendors[[#This Row],[Email]]))=0</f>
        <v>0</v>
      </c>
      <c r="P1011" t="b">
        <f>OR(ISERROR(FIND("@",tbl_vendors[[#This Row],[Email]])),ISERROR(FIND(".",tbl_vendors[[#This Row],[Email]])))</f>
        <v>0</v>
      </c>
      <c r="Q1011" t="b">
        <f>ISNA(MATCH(tbl_vendors[[#This Row],[Country]],tbl_country[country],0))</f>
        <v>0</v>
      </c>
      <c r="R1011" t="b">
        <f>ISNA(MATCH(tbl_vendors[[#This Row],[Currency]],tbl_country[currency],0))</f>
        <v>0</v>
      </c>
      <c r="S1011" t="b">
        <f>_xlfn.XLOOKUP(tbl_vendors[[#This Row],[Country]],tbl_country[country],tbl_country[currency],"NotFound")&lt;&gt;tbl_vendors[[#This Row],[Currency]]</f>
        <v>0</v>
      </c>
      <c r="T1011" t="b">
        <f>ISNA(MATCH(tbl_vendors[[#This Row],[Payment_Terms]],tbl_payment_terms[Payment_Terms],0))</f>
        <v>0</v>
      </c>
      <c r="U1011" t="b">
        <f>ISNA(MATCH(tbl_vendors[[#This Row],[Status]],tbl_status[valid_status]))</f>
        <v>1</v>
      </c>
      <c r="V1011" t="b">
        <f ca="1">tbl_vendors[[#This Row],[Created_Date]]&gt;TODAY()</f>
        <v>0</v>
      </c>
      <c r="W1011" t="b">
        <f>tbl_vendors[[#This Row],[Updated_Date]]&lt;tbl_vendors[[#This Row],[Created_Date]]</f>
        <v>0</v>
      </c>
      <c r="X1011" t="b">
        <f>COUNTIF(tbl_vendors[Vendor_Name],tbl_vendors[[#This Row],[Vendor_Name]])&gt;1</f>
        <v>0</v>
      </c>
      <c r="Y1011" s="14" cm="1">
        <f t="array" aca="1" ref="Y1011" ca="1">IFERROR(SUM(L1011:X1011*1),4)</f>
        <v>1</v>
      </c>
      <c r="Z1011" t="str">
        <f ca="1">IF(tbl_vendors[[#This Row],[error_count]]&gt;0,"FAIL","PASS")</f>
        <v>FAIL</v>
      </c>
    </row>
    <row r="1012" spans="1:26" x14ac:dyDescent="0.3">
      <c r="A1012" t="s">
        <v>4020</v>
      </c>
      <c r="B1012" t="s">
        <v>4021</v>
      </c>
      <c r="C1012" t="s">
        <v>29</v>
      </c>
      <c r="D1012" t="s">
        <v>4022</v>
      </c>
      <c r="E1012" t="s">
        <v>31</v>
      </c>
      <c r="F1012" t="s">
        <v>40</v>
      </c>
      <c r="G1012" t="s">
        <v>4023</v>
      </c>
      <c r="H1012" t="s">
        <v>34</v>
      </c>
      <c r="I1012" t="s">
        <v>26</v>
      </c>
      <c r="J1012" s="1">
        <v>45009</v>
      </c>
      <c r="K1012" s="1">
        <v>46059</v>
      </c>
      <c r="L1012" t="b">
        <f>COUNTIF(tbl_vendors[Vendor_ID],tbl_vendors[[#This Row],[Vendor_ID]])&gt;1</f>
        <v>0</v>
      </c>
      <c r="M1012" t="b">
        <f>ISBLANK(tbl_vendors[[#This Row],[Vendor_ID]])</f>
        <v>0</v>
      </c>
      <c r="N1012" t="b">
        <f>LEN(TRIM(tbl_vendors[[#This Row],[Vendor_Name]]))=0</f>
        <v>0</v>
      </c>
      <c r="O1012" t="b">
        <f>LEN(TRIM(tbl_vendors[[#This Row],[Email]]))=0</f>
        <v>0</v>
      </c>
      <c r="P1012" t="b">
        <f>OR(ISERROR(FIND("@",tbl_vendors[[#This Row],[Email]])),ISERROR(FIND(".",tbl_vendors[[#This Row],[Email]])))</f>
        <v>0</v>
      </c>
      <c r="Q1012" t="b">
        <f>ISNA(MATCH(tbl_vendors[[#This Row],[Country]],tbl_country[country],0))</f>
        <v>0</v>
      </c>
      <c r="R1012" t="b">
        <f>ISNA(MATCH(tbl_vendors[[#This Row],[Currency]],tbl_country[currency],0))</f>
        <v>0</v>
      </c>
      <c r="S1012" t="b">
        <f>_xlfn.XLOOKUP(tbl_vendors[[#This Row],[Country]],tbl_country[country],tbl_country[currency],"NotFound")&lt;&gt;tbl_vendors[[#This Row],[Currency]]</f>
        <v>0</v>
      </c>
      <c r="T1012" t="b">
        <f>ISNA(MATCH(tbl_vendors[[#This Row],[Payment_Terms]],tbl_payment_terms[Payment_Terms],0))</f>
        <v>0</v>
      </c>
      <c r="U1012" t="b">
        <f>ISNA(MATCH(tbl_vendors[[#This Row],[Status]],tbl_status[valid_status]))</f>
        <v>0</v>
      </c>
      <c r="V1012" t="b">
        <f ca="1">tbl_vendors[[#This Row],[Created_Date]]&gt;TODAY()</f>
        <v>0</v>
      </c>
      <c r="W1012" t="b">
        <f>tbl_vendors[[#This Row],[Updated_Date]]&lt;tbl_vendors[[#This Row],[Created_Date]]</f>
        <v>0</v>
      </c>
      <c r="X1012" t="b">
        <f>COUNTIF(tbl_vendors[Vendor_Name],tbl_vendors[[#This Row],[Vendor_Name]])&gt;1</f>
        <v>0</v>
      </c>
      <c r="Y1012" s="14" cm="1">
        <f t="array" aca="1" ref="Y1012" ca="1">IFERROR(SUM(L1012:X1012*1),4)</f>
        <v>0</v>
      </c>
      <c r="Z1012" t="str">
        <f ca="1">IF(tbl_vendors[[#This Row],[error_count]]&gt;0,"FAIL","PASS")</f>
        <v>PASS</v>
      </c>
    </row>
    <row r="1013" spans="1:26" x14ac:dyDescent="0.3">
      <c r="A1013" t="s">
        <v>4024</v>
      </c>
      <c r="B1013" t="s">
        <v>4025</v>
      </c>
      <c r="C1013" t="s">
        <v>72</v>
      </c>
      <c r="D1013" t="s">
        <v>4026</v>
      </c>
      <c r="E1013" t="s">
        <v>74</v>
      </c>
      <c r="F1013" t="s">
        <v>75</v>
      </c>
      <c r="G1013" t="s">
        <v>4027</v>
      </c>
      <c r="H1013" t="s">
        <v>18</v>
      </c>
      <c r="I1013" t="s">
        <v>26</v>
      </c>
      <c r="J1013" s="1">
        <v>45456</v>
      </c>
      <c r="K1013" s="1">
        <v>46027</v>
      </c>
      <c r="L1013" t="b">
        <f>COUNTIF(tbl_vendors[Vendor_ID],tbl_vendors[[#This Row],[Vendor_ID]])&gt;1</f>
        <v>0</v>
      </c>
      <c r="M1013" t="b">
        <f>ISBLANK(tbl_vendors[[#This Row],[Vendor_ID]])</f>
        <v>0</v>
      </c>
      <c r="N1013" t="b">
        <f>LEN(TRIM(tbl_vendors[[#This Row],[Vendor_Name]]))=0</f>
        <v>0</v>
      </c>
      <c r="O1013" t="b">
        <f>LEN(TRIM(tbl_vendors[[#This Row],[Email]]))=0</f>
        <v>0</v>
      </c>
      <c r="P1013" t="b">
        <f>OR(ISERROR(FIND("@",tbl_vendors[[#This Row],[Email]])),ISERROR(FIND(".",tbl_vendors[[#This Row],[Email]])))</f>
        <v>0</v>
      </c>
      <c r="Q1013" t="b">
        <f>ISNA(MATCH(tbl_vendors[[#This Row],[Country]],tbl_country[country],0))</f>
        <v>0</v>
      </c>
      <c r="R1013" t="b">
        <f>ISNA(MATCH(tbl_vendors[[#This Row],[Currency]],tbl_country[currency],0))</f>
        <v>1</v>
      </c>
      <c r="S1013" t="b">
        <f>_xlfn.XLOOKUP(tbl_vendors[[#This Row],[Country]],tbl_country[country],tbl_country[currency],"NotFound")&lt;&gt;tbl_vendors[[#This Row],[Currency]]</f>
        <v>1</v>
      </c>
      <c r="T1013" t="b">
        <f>ISNA(MATCH(tbl_vendors[[#This Row],[Payment_Terms]],tbl_payment_terms[Payment_Terms],0))</f>
        <v>0</v>
      </c>
      <c r="U1013" t="b">
        <f>ISNA(MATCH(tbl_vendors[[#This Row],[Status]],tbl_status[valid_status]))</f>
        <v>0</v>
      </c>
      <c r="V1013" t="b">
        <f ca="1">tbl_vendors[[#This Row],[Created_Date]]&gt;TODAY()</f>
        <v>0</v>
      </c>
      <c r="W1013" t="b">
        <f>tbl_vendors[[#This Row],[Updated_Date]]&lt;tbl_vendors[[#This Row],[Created_Date]]</f>
        <v>0</v>
      </c>
      <c r="X1013" t="b">
        <f>COUNTIF(tbl_vendors[Vendor_Name],tbl_vendors[[#This Row],[Vendor_Name]])&gt;1</f>
        <v>0</v>
      </c>
      <c r="Y1013" s="14" cm="1">
        <f t="array" aca="1" ref="Y1013" ca="1">IFERROR(SUM(L1013:X1013*1),4)</f>
        <v>2</v>
      </c>
      <c r="Z1013" t="str">
        <f ca="1">IF(tbl_vendors[[#This Row],[error_count]]&gt;0,"FAIL","PASS")</f>
        <v>FAIL</v>
      </c>
    </row>
    <row r="1014" spans="1:26" x14ac:dyDescent="0.3">
      <c r="A1014" t="s">
        <v>4028</v>
      </c>
      <c r="B1014" t="s">
        <v>4029</v>
      </c>
      <c r="C1014" t="s">
        <v>100</v>
      </c>
      <c r="D1014" t="s">
        <v>4030</v>
      </c>
      <c r="E1014" t="s">
        <v>39</v>
      </c>
      <c r="F1014" t="s">
        <v>23</v>
      </c>
      <c r="G1014" t="s">
        <v>4031</v>
      </c>
      <c r="H1014" t="s">
        <v>25</v>
      </c>
      <c r="I1014" t="s">
        <v>53</v>
      </c>
      <c r="J1014" s="1">
        <v>45244</v>
      </c>
      <c r="K1014" s="1">
        <v>45452</v>
      </c>
      <c r="L1014" t="b">
        <f>COUNTIF(tbl_vendors[Vendor_ID],tbl_vendors[[#This Row],[Vendor_ID]])&gt;1</f>
        <v>0</v>
      </c>
      <c r="M1014" t="b">
        <f>ISBLANK(tbl_vendors[[#This Row],[Vendor_ID]])</f>
        <v>0</v>
      </c>
      <c r="N1014" t="b">
        <f>LEN(TRIM(tbl_vendors[[#This Row],[Vendor_Name]]))=0</f>
        <v>0</v>
      </c>
      <c r="O1014" t="b">
        <f>LEN(TRIM(tbl_vendors[[#This Row],[Email]]))=0</f>
        <v>0</v>
      </c>
      <c r="P1014" t="b">
        <f>OR(ISERROR(FIND("@",tbl_vendors[[#This Row],[Email]])),ISERROR(FIND(".",tbl_vendors[[#This Row],[Email]])))</f>
        <v>0</v>
      </c>
      <c r="Q1014" t="b">
        <f>ISNA(MATCH(tbl_vendors[[#This Row],[Country]],tbl_country[country],0))</f>
        <v>0</v>
      </c>
      <c r="R1014" t="b">
        <f>ISNA(MATCH(tbl_vendors[[#This Row],[Currency]],tbl_country[currency],0))</f>
        <v>0</v>
      </c>
      <c r="S1014" t="b">
        <f>_xlfn.XLOOKUP(tbl_vendors[[#This Row],[Country]],tbl_country[country],tbl_country[currency],"NotFound")&lt;&gt;tbl_vendors[[#This Row],[Currency]]</f>
        <v>0</v>
      </c>
      <c r="T1014" t="b">
        <f>ISNA(MATCH(tbl_vendors[[#This Row],[Payment_Terms]],tbl_payment_terms[Payment_Terms],0))</f>
        <v>0</v>
      </c>
      <c r="U1014" t="b">
        <f>ISNA(MATCH(tbl_vendors[[#This Row],[Status]],tbl_status[valid_status]))</f>
        <v>1</v>
      </c>
      <c r="V1014" t="b">
        <f ca="1">tbl_vendors[[#This Row],[Created_Date]]&gt;TODAY()</f>
        <v>0</v>
      </c>
      <c r="W1014" t="b">
        <f>tbl_vendors[[#This Row],[Updated_Date]]&lt;tbl_vendors[[#This Row],[Created_Date]]</f>
        <v>0</v>
      </c>
      <c r="X1014" t="b">
        <f>COUNTIF(tbl_vendors[Vendor_Name],tbl_vendors[[#This Row],[Vendor_Name]])&gt;1</f>
        <v>0</v>
      </c>
      <c r="Y1014" s="14" cm="1">
        <f t="array" aca="1" ref="Y1014" ca="1">IFERROR(SUM(L1014:X1014*1),4)</f>
        <v>1</v>
      </c>
      <c r="Z1014" t="str">
        <f ca="1">IF(tbl_vendors[[#This Row],[error_count]]&gt;0,"FAIL","PASS")</f>
        <v>FAIL</v>
      </c>
    </row>
    <row r="1015" spans="1:26" x14ac:dyDescent="0.3">
      <c r="A1015" t="s">
        <v>4032</v>
      </c>
      <c r="B1015" t="s">
        <v>4033</v>
      </c>
      <c r="C1015" t="s">
        <v>66</v>
      </c>
      <c r="D1015" t="s">
        <v>4034</v>
      </c>
      <c r="E1015" t="s">
        <v>67</v>
      </c>
      <c r="F1015" t="s">
        <v>23</v>
      </c>
      <c r="G1015" t="s">
        <v>4035</v>
      </c>
      <c r="H1015" t="s">
        <v>34</v>
      </c>
      <c r="I1015" t="s">
        <v>26</v>
      </c>
      <c r="J1015" s="1">
        <v>44513</v>
      </c>
      <c r="K1015" s="1">
        <v>45273</v>
      </c>
      <c r="L1015" t="b">
        <f>COUNTIF(tbl_vendors[Vendor_ID],tbl_vendors[[#This Row],[Vendor_ID]])&gt;1</f>
        <v>0</v>
      </c>
      <c r="M1015" t="b">
        <f>ISBLANK(tbl_vendors[[#This Row],[Vendor_ID]])</f>
        <v>0</v>
      </c>
      <c r="N1015" t="b">
        <f>LEN(TRIM(tbl_vendors[[#This Row],[Vendor_Name]]))=0</f>
        <v>0</v>
      </c>
      <c r="O1015" t="b">
        <f>LEN(TRIM(tbl_vendors[[#This Row],[Email]]))=0</f>
        <v>0</v>
      </c>
      <c r="P1015" t="b">
        <f>OR(ISERROR(FIND("@",tbl_vendors[[#This Row],[Email]])),ISERROR(FIND(".",tbl_vendors[[#This Row],[Email]])))</f>
        <v>0</v>
      </c>
      <c r="Q1015" t="b">
        <f>ISNA(MATCH(tbl_vendors[[#This Row],[Country]],tbl_country[country],0))</f>
        <v>0</v>
      </c>
      <c r="R1015" t="b">
        <f>ISNA(MATCH(tbl_vendors[[#This Row],[Currency]],tbl_country[currency],0))</f>
        <v>0</v>
      </c>
      <c r="S1015" t="b">
        <f>_xlfn.XLOOKUP(tbl_vendors[[#This Row],[Country]],tbl_country[country],tbl_country[currency],"NotFound")&lt;&gt;tbl_vendors[[#This Row],[Currency]]</f>
        <v>0</v>
      </c>
      <c r="T1015" t="b">
        <f>ISNA(MATCH(tbl_vendors[[#This Row],[Payment_Terms]],tbl_payment_terms[Payment_Terms],0))</f>
        <v>0</v>
      </c>
      <c r="U1015" t="b">
        <f>ISNA(MATCH(tbl_vendors[[#This Row],[Status]],tbl_status[valid_status]))</f>
        <v>0</v>
      </c>
      <c r="V1015" t="b">
        <f ca="1">tbl_vendors[[#This Row],[Created_Date]]&gt;TODAY()</f>
        <v>0</v>
      </c>
      <c r="W1015" t="b">
        <f>tbl_vendors[[#This Row],[Updated_Date]]&lt;tbl_vendors[[#This Row],[Created_Date]]</f>
        <v>0</v>
      </c>
      <c r="X1015" t="b">
        <f>COUNTIF(tbl_vendors[Vendor_Name],tbl_vendors[[#This Row],[Vendor_Name]])&gt;1</f>
        <v>0</v>
      </c>
      <c r="Y1015" s="14" cm="1">
        <f t="array" aca="1" ref="Y1015" ca="1">IFERROR(SUM(L1015:X1015*1),4)</f>
        <v>0</v>
      </c>
      <c r="Z1015" t="str">
        <f ca="1">IF(tbl_vendors[[#This Row],[error_count]]&gt;0,"FAIL","PASS")</f>
        <v>PASS</v>
      </c>
    </row>
    <row r="1016" spans="1:26" x14ac:dyDescent="0.3">
      <c r="A1016" t="s">
        <v>4036</v>
      </c>
      <c r="B1016" t="s">
        <v>4037</v>
      </c>
      <c r="C1016" t="s">
        <v>109</v>
      </c>
      <c r="D1016" t="s">
        <v>4038</v>
      </c>
      <c r="E1016" t="s">
        <v>39</v>
      </c>
      <c r="F1016" t="s">
        <v>32</v>
      </c>
      <c r="G1016" t="s">
        <v>4039</v>
      </c>
      <c r="H1016" t="s">
        <v>34</v>
      </c>
      <c r="I1016" t="s">
        <v>19</v>
      </c>
      <c r="J1016" s="1">
        <v>45280</v>
      </c>
      <c r="K1016" s="1">
        <v>45927</v>
      </c>
      <c r="L1016" t="b">
        <f>COUNTIF(tbl_vendors[Vendor_ID],tbl_vendors[[#This Row],[Vendor_ID]])&gt;1</f>
        <v>0</v>
      </c>
      <c r="M1016" t="b">
        <f>ISBLANK(tbl_vendors[[#This Row],[Vendor_ID]])</f>
        <v>0</v>
      </c>
      <c r="N1016" t="b">
        <f>LEN(TRIM(tbl_vendors[[#This Row],[Vendor_Name]]))=0</f>
        <v>0</v>
      </c>
      <c r="O1016" t="b">
        <f>LEN(TRIM(tbl_vendors[[#This Row],[Email]]))=0</f>
        <v>0</v>
      </c>
      <c r="P1016" t="b">
        <f>OR(ISERROR(FIND("@",tbl_vendors[[#This Row],[Email]])),ISERROR(FIND(".",tbl_vendors[[#This Row],[Email]])))</f>
        <v>0</v>
      </c>
      <c r="Q1016" t="b">
        <f>ISNA(MATCH(tbl_vendors[[#This Row],[Country]],tbl_country[country],0))</f>
        <v>0</v>
      </c>
      <c r="R1016" t="b">
        <f>ISNA(MATCH(tbl_vendors[[#This Row],[Currency]],tbl_country[currency],0))</f>
        <v>0</v>
      </c>
      <c r="S1016" t="b">
        <f>_xlfn.XLOOKUP(tbl_vendors[[#This Row],[Country]],tbl_country[country],tbl_country[currency],"NotFound")&lt;&gt;tbl_vendors[[#This Row],[Currency]]</f>
        <v>1</v>
      </c>
      <c r="T1016" t="b">
        <f>ISNA(MATCH(tbl_vendors[[#This Row],[Payment_Terms]],tbl_payment_terms[Payment_Terms],0))</f>
        <v>0</v>
      </c>
      <c r="U1016" t="b">
        <f>ISNA(MATCH(tbl_vendors[[#This Row],[Status]],tbl_status[valid_status]))</f>
        <v>0</v>
      </c>
      <c r="V1016" t="b">
        <f ca="1">tbl_vendors[[#This Row],[Created_Date]]&gt;TODAY()</f>
        <v>0</v>
      </c>
      <c r="W1016" t="b">
        <f>tbl_vendors[[#This Row],[Updated_Date]]&lt;tbl_vendors[[#This Row],[Created_Date]]</f>
        <v>0</v>
      </c>
      <c r="X1016" t="b">
        <f>COUNTIF(tbl_vendors[Vendor_Name],tbl_vendors[[#This Row],[Vendor_Name]])&gt;1</f>
        <v>0</v>
      </c>
      <c r="Y1016" s="14" cm="1">
        <f t="array" aca="1" ref="Y1016" ca="1">IFERROR(SUM(L1016:X1016*1),4)</f>
        <v>1</v>
      </c>
      <c r="Z1016" t="str">
        <f ca="1">IF(tbl_vendors[[#This Row],[error_count]]&gt;0,"FAIL","PASS")</f>
        <v>FAIL</v>
      </c>
    </row>
    <row r="1017" spans="1:26" x14ac:dyDescent="0.3">
      <c r="A1017" t="s">
        <v>4040</v>
      </c>
      <c r="B1017" t="s">
        <v>4041</v>
      </c>
      <c r="C1017" t="s">
        <v>13</v>
      </c>
      <c r="D1017" t="s">
        <v>4042</v>
      </c>
      <c r="E1017" t="s">
        <v>15</v>
      </c>
      <c r="F1017" t="s">
        <v>16</v>
      </c>
      <c r="G1017" t="s">
        <v>4043</v>
      </c>
      <c r="H1017" t="s">
        <v>25</v>
      </c>
      <c r="I1017" t="s">
        <v>53</v>
      </c>
      <c r="J1017" s="1">
        <v>45435</v>
      </c>
      <c r="K1017" s="1">
        <v>45617</v>
      </c>
      <c r="L1017" t="b">
        <f>COUNTIF(tbl_vendors[Vendor_ID],tbl_vendors[[#This Row],[Vendor_ID]])&gt;1</f>
        <v>0</v>
      </c>
      <c r="M1017" t="b">
        <f>ISBLANK(tbl_vendors[[#This Row],[Vendor_ID]])</f>
        <v>0</v>
      </c>
      <c r="N1017" t="b">
        <f>LEN(TRIM(tbl_vendors[[#This Row],[Vendor_Name]]))=0</f>
        <v>0</v>
      </c>
      <c r="O1017" t="b">
        <f>LEN(TRIM(tbl_vendors[[#This Row],[Email]]))=0</f>
        <v>0</v>
      </c>
      <c r="P1017" t="b">
        <f>OR(ISERROR(FIND("@",tbl_vendors[[#This Row],[Email]])),ISERROR(FIND(".",tbl_vendors[[#This Row],[Email]])))</f>
        <v>0</v>
      </c>
      <c r="Q1017" t="b">
        <f>ISNA(MATCH(tbl_vendors[[#This Row],[Country]],tbl_country[country],0))</f>
        <v>0</v>
      </c>
      <c r="R1017" t="b">
        <f>ISNA(MATCH(tbl_vendors[[#This Row],[Currency]],tbl_country[currency],0))</f>
        <v>1</v>
      </c>
      <c r="S1017" t="b">
        <f>_xlfn.XLOOKUP(tbl_vendors[[#This Row],[Country]],tbl_country[country],tbl_country[currency],"NotFound")&lt;&gt;tbl_vendors[[#This Row],[Currency]]</f>
        <v>1</v>
      </c>
      <c r="T1017" t="b">
        <f>ISNA(MATCH(tbl_vendors[[#This Row],[Payment_Terms]],tbl_payment_terms[Payment_Terms],0))</f>
        <v>0</v>
      </c>
      <c r="U1017" t="b">
        <f>ISNA(MATCH(tbl_vendors[[#This Row],[Status]],tbl_status[valid_status]))</f>
        <v>1</v>
      </c>
      <c r="V1017" t="b">
        <f ca="1">tbl_vendors[[#This Row],[Created_Date]]&gt;TODAY()</f>
        <v>0</v>
      </c>
      <c r="W1017" t="b">
        <f>tbl_vendors[[#This Row],[Updated_Date]]&lt;tbl_vendors[[#This Row],[Created_Date]]</f>
        <v>0</v>
      </c>
      <c r="X1017" t="b">
        <f>COUNTIF(tbl_vendors[Vendor_Name],tbl_vendors[[#This Row],[Vendor_Name]])&gt;1</f>
        <v>0</v>
      </c>
      <c r="Y1017" s="14" cm="1">
        <f t="array" aca="1" ref="Y1017" ca="1">IFERROR(SUM(L1017:X1017*1),4)</f>
        <v>3</v>
      </c>
      <c r="Z1017" t="str">
        <f ca="1">IF(tbl_vendors[[#This Row],[error_count]]&gt;0,"FAIL","PASS")</f>
        <v>FAIL</v>
      </c>
    </row>
    <row r="1018" spans="1:26" x14ac:dyDescent="0.3">
      <c r="A1018" t="s">
        <v>4044</v>
      </c>
      <c r="B1018" t="s">
        <v>4045</v>
      </c>
      <c r="C1018" t="s">
        <v>153</v>
      </c>
      <c r="D1018" t="s">
        <v>4046</v>
      </c>
      <c r="E1018" t="s">
        <v>155</v>
      </c>
      <c r="F1018" t="s">
        <v>75</v>
      </c>
      <c r="G1018" t="s">
        <v>4047</v>
      </c>
      <c r="H1018" t="s">
        <v>25</v>
      </c>
      <c r="I1018" t="s">
        <v>53</v>
      </c>
      <c r="J1018" s="1">
        <v>44974</v>
      </c>
      <c r="K1018" s="1">
        <v>45753</v>
      </c>
      <c r="L1018" t="b">
        <f>COUNTIF(tbl_vendors[Vendor_ID],tbl_vendors[[#This Row],[Vendor_ID]])&gt;1</f>
        <v>0</v>
      </c>
      <c r="M1018" t="b">
        <f>ISBLANK(tbl_vendors[[#This Row],[Vendor_ID]])</f>
        <v>0</v>
      </c>
      <c r="N1018" t="b">
        <f>LEN(TRIM(tbl_vendors[[#This Row],[Vendor_Name]]))=0</f>
        <v>0</v>
      </c>
      <c r="O1018" t="b">
        <f>LEN(TRIM(tbl_vendors[[#This Row],[Email]]))=0</f>
        <v>0</v>
      </c>
      <c r="P1018" t="b">
        <f>OR(ISERROR(FIND("@",tbl_vendors[[#This Row],[Email]])),ISERROR(FIND(".",tbl_vendors[[#This Row],[Email]])))</f>
        <v>0</v>
      </c>
      <c r="Q1018" t="b">
        <f>ISNA(MATCH(tbl_vendors[[#This Row],[Country]],tbl_country[country],0))</f>
        <v>0</v>
      </c>
      <c r="R1018" t="b">
        <f>ISNA(MATCH(tbl_vendors[[#This Row],[Currency]],tbl_country[currency],0))</f>
        <v>0</v>
      </c>
      <c r="S1018" t="b">
        <f>_xlfn.XLOOKUP(tbl_vendors[[#This Row],[Country]],tbl_country[country],tbl_country[currency],"NotFound")&lt;&gt;tbl_vendors[[#This Row],[Currency]]</f>
        <v>0</v>
      </c>
      <c r="T1018" t="b">
        <f>ISNA(MATCH(tbl_vendors[[#This Row],[Payment_Terms]],tbl_payment_terms[Payment_Terms],0))</f>
        <v>0</v>
      </c>
      <c r="U1018" t="b">
        <f>ISNA(MATCH(tbl_vendors[[#This Row],[Status]],tbl_status[valid_status]))</f>
        <v>1</v>
      </c>
      <c r="V1018" t="b">
        <f ca="1">tbl_vendors[[#This Row],[Created_Date]]&gt;TODAY()</f>
        <v>0</v>
      </c>
      <c r="W1018" t="b">
        <f>tbl_vendors[[#This Row],[Updated_Date]]&lt;tbl_vendors[[#This Row],[Created_Date]]</f>
        <v>0</v>
      </c>
      <c r="X1018" t="b">
        <f>COUNTIF(tbl_vendors[Vendor_Name],tbl_vendors[[#This Row],[Vendor_Name]])&gt;1</f>
        <v>0</v>
      </c>
      <c r="Y1018" s="14" cm="1">
        <f t="array" aca="1" ref="Y1018" ca="1">IFERROR(SUM(L1018:X1018*1),4)</f>
        <v>1</v>
      </c>
      <c r="Z1018" t="str">
        <f ca="1">IF(tbl_vendors[[#This Row],[error_count]]&gt;0,"FAIL","PASS")</f>
        <v>FAIL</v>
      </c>
    </row>
    <row r="1019" spans="1:26" x14ac:dyDescent="0.3">
      <c r="A1019" t="s">
        <v>4048</v>
      </c>
      <c r="B1019" t="s">
        <v>4049</v>
      </c>
      <c r="C1019" t="s">
        <v>66</v>
      </c>
      <c r="D1019" t="s">
        <v>4050</v>
      </c>
      <c r="E1019" t="s">
        <v>67</v>
      </c>
      <c r="F1019" t="s">
        <v>75</v>
      </c>
      <c r="G1019" t="s">
        <v>4051</v>
      </c>
      <c r="H1019" t="s">
        <v>69</v>
      </c>
      <c r="I1019" t="s">
        <v>19</v>
      </c>
      <c r="J1019" s="1">
        <v>44422</v>
      </c>
      <c r="K1019" s="1">
        <v>44670</v>
      </c>
      <c r="L1019" t="b">
        <f>COUNTIF(tbl_vendors[Vendor_ID],tbl_vendors[[#This Row],[Vendor_ID]])&gt;1</f>
        <v>0</v>
      </c>
      <c r="M1019" t="b">
        <f>ISBLANK(tbl_vendors[[#This Row],[Vendor_ID]])</f>
        <v>0</v>
      </c>
      <c r="N1019" t="b">
        <f>LEN(TRIM(tbl_vendors[[#This Row],[Vendor_Name]]))=0</f>
        <v>0</v>
      </c>
      <c r="O1019" t="b">
        <f>LEN(TRIM(tbl_vendors[[#This Row],[Email]]))=0</f>
        <v>0</v>
      </c>
      <c r="P1019" t="b">
        <f>OR(ISERROR(FIND("@",tbl_vendors[[#This Row],[Email]])),ISERROR(FIND(".",tbl_vendors[[#This Row],[Email]])))</f>
        <v>0</v>
      </c>
      <c r="Q1019" t="b">
        <f>ISNA(MATCH(tbl_vendors[[#This Row],[Country]],tbl_country[country],0))</f>
        <v>0</v>
      </c>
      <c r="R1019" t="b">
        <f>ISNA(MATCH(tbl_vendors[[#This Row],[Currency]],tbl_country[currency],0))</f>
        <v>0</v>
      </c>
      <c r="S1019" t="b">
        <f>_xlfn.XLOOKUP(tbl_vendors[[#This Row],[Country]],tbl_country[country],tbl_country[currency],"NotFound")&lt;&gt;tbl_vendors[[#This Row],[Currency]]</f>
        <v>0</v>
      </c>
      <c r="T1019" t="b">
        <f>ISNA(MATCH(tbl_vendors[[#This Row],[Payment_Terms]],tbl_payment_terms[Payment_Terms],0))</f>
        <v>0</v>
      </c>
      <c r="U1019" t="b">
        <f>ISNA(MATCH(tbl_vendors[[#This Row],[Status]],tbl_status[valid_status]))</f>
        <v>0</v>
      </c>
      <c r="V1019" t="b">
        <f ca="1">tbl_vendors[[#This Row],[Created_Date]]&gt;TODAY()</f>
        <v>0</v>
      </c>
      <c r="W1019" t="b">
        <f>tbl_vendors[[#This Row],[Updated_Date]]&lt;tbl_vendors[[#This Row],[Created_Date]]</f>
        <v>0</v>
      </c>
      <c r="X1019" t="b">
        <f>COUNTIF(tbl_vendors[Vendor_Name],tbl_vendors[[#This Row],[Vendor_Name]])&gt;1</f>
        <v>0</v>
      </c>
      <c r="Y1019" s="14" cm="1">
        <f t="array" aca="1" ref="Y1019" ca="1">IFERROR(SUM(L1019:X1019*1),4)</f>
        <v>0</v>
      </c>
      <c r="Z1019" t="str">
        <f ca="1">IF(tbl_vendors[[#This Row],[error_count]]&gt;0,"FAIL","PASS")</f>
        <v>PASS</v>
      </c>
    </row>
    <row r="1020" spans="1:26" x14ac:dyDescent="0.3">
      <c r="A1020" t="s">
        <v>4052</v>
      </c>
      <c r="B1020" t="s">
        <v>1444</v>
      </c>
      <c r="C1020" t="s">
        <v>72</v>
      </c>
      <c r="D1020" t="s">
        <v>4053</v>
      </c>
      <c r="E1020" t="s">
        <v>74</v>
      </c>
      <c r="F1020" t="s">
        <v>32</v>
      </c>
      <c r="G1020" t="s">
        <v>4054</v>
      </c>
      <c r="H1020" t="s">
        <v>52</v>
      </c>
      <c r="I1020" t="s">
        <v>26</v>
      </c>
      <c r="J1020" s="1">
        <v>45418</v>
      </c>
      <c r="K1020" s="1">
        <v>45649</v>
      </c>
      <c r="L1020" t="b">
        <f>COUNTIF(tbl_vendors[Vendor_ID],tbl_vendors[[#This Row],[Vendor_ID]])&gt;1</f>
        <v>0</v>
      </c>
      <c r="M1020" t="b">
        <f>ISBLANK(tbl_vendors[[#This Row],[Vendor_ID]])</f>
        <v>0</v>
      </c>
      <c r="N1020" t="b">
        <f>LEN(TRIM(tbl_vendors[[#This Row],[Vendor_Name]]))=0</f>
        <v>0</v>
      </c>
      <c r="O1020" t="b">
        <f>LEN(TRIM(tbl_vendors[[#This Row],[Email]]))=0</f>
        <v>0</v>
      </c>
      <c r="P1020" t="b">
        <f>OR(ISERROR(FIND("@",tbl_vendors[[#This Row],[Email]])),ISERROR(FIND(".",tbl_vendors[[#This Row],[Email]])))</f>
        <v>0</v>
      </c>
      <c r="Q1020" t="b">
        <f>ISNA(MATCH(tbl_vendors[[#This Row],[Country]],tbl_country[country],0))</f>
        <v>0</v>
      </c>
      <c r="R1020" t="b">
        <f>ISNA(MATCH(tbl_vendors[[#This Row],[Currency]],tbl_country[currency],0))</f>
        <v>1</v>
      </c>
      <c r="S1020" t="b">
        <f>_xlfn.XLOOKUP(tbl_vendors[[#This Row],[Country]],tbl_country[country],tbl_country[currency],"NotFound")&lt;&gt;tbl_vendors[[#This Row],[Currency]]</f>
        <v>1</v>
      </c>
      <c r="T1020" t="b">
        <f>ISNA(MATCH(tbl_vendors[[#This Row],[Payment_Terms]],tbl_payment_terms[Payment_Terms],0))</f>
        <v>0</v>
      </c>
      <c r="U1020" t="b">
        <f>ISNA(MATCH(tbl_vendors[[#This Row],[Status]],tbl_status[valid_status]))</f>
        <v>0</v>
      </c>
      <c r="V1020" t="b">
        <f ca="1">tbl_vendors[[#This Row],[Created_Date]]&gt;TODAY()</f>
        <v>0</v>
      </c>
      <c r="W1020" t="b">
        <f>tbl_vendors[[#This Row],[Updated_Date]]&lt;tbl_vendors[[#This Row],[Created_Date]]</f>
        <v>0</v>
      </c>
      <c r="X1020" t="b">
        <f>COUNTIF(tbl_vendors[Vendor_Name],tbl_vendors[[#This Row],[Vendor_Name]])&gt;1</f>
        <v>1</v>
      </c>
      <c r="Y1020" s="14" cm="1">
        <f t="array" aca="1" ref="Y1020" ca="1">IFERROR(SUM(L1020:X1020*1),4)</f>
        <v>3</v>
      </c>
      <c r="Z1020" t="str">
        <f ca="1">IF(tbl_vendors[[#This Row],[error_count]]&gt;0,"FAIL","PASS")</f>
        <v>FAIL</v>
      </c>
    </row>
    <row r="1021" spans="1:26" x14ac:dyDescent="0.3">
      <c r="A1021" t="s">
        <v>4055</v>
      </c>
      <c r="B1021" t="s">
        <v>4056</v>
      </c>
      <c r="C1021" t="s">
        <v>66</v>
      </c>
      <c r="D1021" t="s">
        <v>4057</v>
      </c>
      <c r="E1021" t="s">
        <v>67</v>
      </c>
      <c r="F1021" t="s">
        <v>16</v>
      </c>
      <c r="G1021" t="s">
        <v>4058</v>
      </c>
      <c r="H1021" t="s">
        <v>34</v>
      </c>
      <c r="I1021" t="s">
        <v>19</v>
      </c>
      <c r="J1021" s="1">
        <v>45990</v>
      </c>
      <c r="K1021" s="1">
        <v>46152</v>
      </c>
      <c r="L1021" t="b">
        <f>COUNTIF(tbl_vendors[Vendor_ID],tbl_vendors[[#This Row],[Vendor_ID]])&gt;1</f>
        <v>0</v>
      </c>
      <c r="M1021" t="b">
        <f>ISBLANK(tbl_vendors[[#This Row],[Vendor_ID]])</f>
        <v>0</v>
      </c>
      <c r="N1021" t="b">
        <f>LEN(TRIM(tbl_vendors[[#This Row],[Vendor_Name]]))=0</f>
        <v>0</v>
      </c>
      <c r="O1021" t="b">
        <f>LEN(TRIM(tbl_vendors[[#This Row],[Email]]))=0</f>
        <v>0</v>
      </c>
      <c r="P1021" t="b">
        <f>OR(ISERROR(FIND("@",tbl_vendors[[#This Row],[Email]])),ISERROR(FIND(".",tbl_vendors[[#This Row],[Email]])))</f>
        <v>0</v>
      </c>
      <c r="Q1021" t="b">
        <f>ISNA(MATCH(tbl_vendors[[#This Row],[Country]],tbl_country[country],0))</f>
        <v>0</v>
      </c>
      <c r="R1021" t="b">
        <f>ISNA(MATCH(tbl_vendors[[#This Row],[Currency]],tbl_country[currency],0))</f>
        <v>0</v>
      </c>
      <c r="S1021" t="b">
        <f>_xlfn.XLOOKUP(tbl_vendors[[#This Row],[Country]],tbl_country[country],tbl_country[currency],"NotFound")&lt;&gt;tbl_vendors[[#This Row],[Currency]]</f>
        <v>0</v>
      </c>
      <c r="T1021" t="b">
        <f>ISNA(MATCH(tbl_vendors[[#This Row],[Payment_Terms]],tbl_payment_terms[Payment_Terms],0))</f>
        <v>0</v>
      </c>
      <c r="U1021" t="b">
        <f>ISNA(MATCH(tbl_vendors[[#This Row],[Status]],tbl_status[valid_status]))</f>
        <v>0</v>
      </c>
      <c r="V1021" t="b">
        <f ca="1">tbl_vendors[[#This Row],[Created_Date]]&gt;TODAY()</f>
        <v>0</v>
      </c>
      <c r="W1021" t="b">
        <f>tbl_vendors[[#This Row],[Updated_Date]]&lt;tbl_vendors[[#This Row],[Created_Date]]</f>
        <v>0</v>
      </c>
      <c r="X1021" t="b">
        <f>COUNTIF(tbl_vendors[Vendor_Name],tbl_vendors[[#This Row],[Vendor_Name]])&gt;1</f>
        <v>0</v>
      </c>
      <c r="Y1021" s="14" cm="1">
        <f t="array" aca="1" ref="Y1021" ca="1">IFERROR(SUM(L1021:X1021*1),4)</f>
        <v>0</v>
      </c>
      <c r="Z1021" t="str">
        <f ca="1">IF(tbl_vendors[[#This Row],[error_count]]&gt;0,"FAIL","PASS")</f>
        <v>PASS</v>
      </c>
    </row>
    <row r="1022" spans="1:26" x14ac:dyDescent="0.3">
      <c r="A1022" t="s">
        <v>4059</v>
      </c>
      <c r="B1022" t="s">
        <v>4060</v>
      </c>
      <c r="C1022" t="s">
        <v>109</v>
      </c>
      <c r="D1022" t="s">
        <v>4061</v>
      </c>
      <c r="F1022" t="s">
        <v>23</v>
      </c>
      <c r="G1022" t="s">
        <v>4062</v>
      </c>
      <c r="H1022" t="s">
        <v>69</v>
      </c>
      <c r="I1022" t="s">
        <v>53</v>
      </c>
      <c r="J1022" s="1">
        <v>45933</v>
      </c>
      <c r="K1022" s="1">
        <v>46149</v>
      </c>
      <c r="L1022" t="b">
        <f>COUNTIF(tbl_vendors[Vendor_ID],tbl_vendors[[#This Row],[Vendor_ID]])&gt;1</f>
        <v>0</v>
      </c>
      <c r="M1022" t="b">
        <f>ISBLANK(tbl_vendors[[#This Row],[Vendor_ID]])</f>
        <v>0</v>
      </c>
      <c r="N1022" t="b">
        <f>LEN(TRIM(tbl_vendors[[#This Row],[Vendor_Name]]))=0</f>
        <v>0</v>
      </c>
      <c r="O1022" t="b">
        <f>LEN(TRIM(tbl_vendors[[#This Row],[Email]]))=0</f>
        <v>0</v>
      </c>
      <c r="P1022" t="b">
        <f>OR(ISERROR(FIND("@",tbl_vendors[[#This Row],[Email]])),ISERROR(FIND(".",tbl_vendors[[#This Row],[Email]])))</f>
        <v>0</v>
      </c>
      <c r="Q1022" t="b">
        <f>ISNA(MATCH(tbl_vendors[[#This Row],[Country]],tbl_country[country],0))</f>
        <v>0</v>
      </c>
      <c r="R1022" t="b">
        <f>ISNA(MATCH(tbl_vendors[[#This Row],[Currency]],tbl_country[currency],0))</f>
        <v>1</v>
      </c>
      <c r="S1022" t="b">
        <f>_xlfn.XLOOKUP(tbl_vendors[[#This Row],[Country]],tbl_country[country],tbl_country[currency],"NotFound")&lt;&gt;tbl_vendors[[#This Row],[Currency]]</f>
        <v>1</v>
      </c>
      <c r="T1022" t="b">
        <f>ISNA(MATCH(tbl_vendors[[#This Row],[Payment_Terms]],tbl_payment_terms[Payment_Terms],0))</f>
        <v>0</v>
      </c>
      <c r="U1022" t="b">
        <f>ISNA(MATCH(tbl_vendors[[#This Row],[Status]],tbl_status[valid_status]))</f>
        <v>1</v>
      </c>
      <c r="V1022" t="b">
        <f ca="1">tbl_vendors[[#This Row],[Created_Date]]&gt;TODAY()</f>
        <v>0</v>
      </c>
      <c r="W1022" t="b">
        <f>tbl_vendors[[#This Row],[Updated_Date]]&lt;tbl_vendors[[#This Row],[Created_Date]]</f>
        <v>0</v>
      </c>
      <c r="X1022" t="b">
        <f>COUNTIF(tbl_vendors[Vendor_Name],tbl_vendors[[#This Row],[Vendor_Name]])&gt;1</f>
        <v>0</v>
      </c>
      <c r="Y1022" s="14" cm="1">
        <f t="array" aca="1" ref="Y1022" ca="1">IFERROR(SUM(L1022:X1022*1),4)</f>
        <v>3</v>
      </c>
      <c r="Z1022" t="str">
        <f ca="1">IF(tbl_vendors[[#This Row],[error_count]]&gt;0,"FAIL","PASS")</f>
        <v>FAIL</v>
      </c>
    </row>
    <row r="1023" spans="1:26" x14ac:dyDescent="0.3">
      <c r="A1023" t="s">
        <v>4063</v>
      </c>
      <c r="B1023" t="s">
        <v>4064</v>
      </c>
      <c r="C1023" t="s">
        <v>66</v>
      </c>
      <c r="D1023" t="s">
        <v>4065</v>
      </c>
      <c r="E1023" t="s">
        <v>67</v>
      </c>
      <c r="F1023" t="s">
        <v>23</v>
      </c>
      <c r="G1023" t="s">
        <v>4066</v>
      </c>
      <c r="H1023" t="s">
        <v>47</v>
      </c>
      <c r="I1023" t="s">
        <v>53</v>
      </c>
      <c r="J1023" s="1">
        <v>44898</v>
      </c>
      <c r="K1023" s="1">
        <v>44924</v>
      </c>
      <c r="L1023" t="b">
        <f>COUNTIF(tbl_vendors[Vendor_ID],tbl_vendors[[#This Row],[Vendor_ID]])&gt;1</f>
        <v>0</v>
      </c>
      <c r="M1023" t="b">
        <f>ISBLANK(tbl_vendors[[#This Row],[Vendor_ID]])</f>
        <v>0</v>
      </c>
      <c r="N1023" t="b">
        <f>LEN(TRIM(tbl_vendors[[#This Row],[Vendor_Name]]))=0</f>
        <v>0</v>
      </c>
      <c r="O1023" t="b">
        <f>LEN(TRIM(tbl_vendors[[#This Row],[Email]]))=0</f>
        <v>0</v>
      </c>
      <c r="P1023" t="b">
        <f>OR(ISERROR(FIND("@",tbl_vendors[[#This Row],[Email]])),ISERROR(FIND(".",tbl_vendors[[#This Row],[Email]])))</f>
        <v>0</v>
      </c>
      <c r="Q1023" t="b">
        <f>ISNA(MATCH(tbl_vendors[[#This Row],[Country]],tbl_country[country],0))</f>
        <v>0</v>
      </c>
      <c r="R1023" t="b">
        <f>ISNA(MATCH(tbl_vendors[[#This Row],[Currency]],tbl_country[currency],0))</f>
        <v>0</v>
      </c>
      <c r="S1023" t="b">
        <f>_xlfn.XLOOKUP(tbl_vendors[[#This Row],[Country]],tbl_country[country],tbl_country[currency],"NotFound")&lt;&gt;tbl_vendors[[#This Row],[Currency]]</f>
        <v>0</v>
      </c>
      <c r="T1023" t="b">
        <f>ISNA(MATCH(tbl_vendors[[#This Row],[Payment_Terms]],tbl_payment_terms[Payment_Terms],0))</f>
        <v>0</v>
      </c>
      <c r="U1023" t="b">
        <f>ISNA(MATCH(tbl_vendors[[#This Row],[Status]],tbl_status[valid_status]))</f>
        <v>1</v>
      </c>
      <c r="V1023" t="b">
        <f ca="1">tbl_vendors[[#This Row],[Created_Date]]&gt;TODAY()</f>
        <v>0</v>
      </c>
      <c r="W1023" t="b">
        <f>tbl_vendors[[#This Row],[Updated_Date]]&lt;tbl_vendors[[#This Row],[Created_Date]]</f>
        <v>0</v>
      </c>
      <c r="X1023" t="b">
        <f>COUNTIF(tbl_vendors[Vendor_Name],tbl_vendors[[#This Row],[Vendor_Name]])&gt;1</f>
        <v>0</v>
      </c>
      <c r="Y1023" s="14" cm="1">
        <f t="array" aca="1" ref="Y1023" ca="1">IFERROR(SUM(L1023:X1023*1),4)</f>
        <v>1</v>
      </c>
      <c r="Z1023" t="str">
        <f ca="1">IF(tbl_vendors[[#This Row],[error_count]]&gt;0,"FAIL","PASS")</f>
        <v>FAIL</v>
      </c>
    </row>
    <row r="1024" spans="1:26" x14ac:dyDescent="0.3">
      <c r="A1024" t="s">
        <v>4067</v>
      </c>
      <c r="B1024" t="s">
        <v>4068</v>
      </c>
      <c r="C1024" t="s">
        <v>72</v>
      </c>
      <c r="D1024" t="s">
        <v>4069</v>
      </c>
      <c r="E1024" t="s">
        <v>74</v>
      </c>
      <c r="F1024" t="s">
        <v>32</v>
      </c>
      <c r="G1024" t="s">
        <v>4070</v>
      </c>
      <c r="H1024" t="s">
        <v>42</v>
      </c>
      <c r="I1024" t="s">
        <v>19</v>
      </c>
      <c r="J1024" s="1">
        <v>44487</v>
      </c>
      <c r="K1024" s="1">
        <v>44926</v>
      </c>
      <c r="L1024" t="b">
        <f>COUNTIF(tbl_vendors[Vendor_ID],tbl_vendors[[#This Row],[Vendor_ID]])&gt;1</f>
        <v>0</v>
      </c>
      <c r="M1024" t="b">
        <f>ISBLANK(tbl_vendors[[#This Row],[Vendor_ID]])</f>
        <v>0</v>
      </c>
      <c r="N1024" t="b">
        <f>LEN(TRIM(tbl_vendors[[#This Row],[Vendor_Name]]))=0</f>
        <v>0</v>
      </c>
      <c r="O1024" t="b">
        <f>LEN(TRIM(tbl_vendors[[#This Row],[Email]]))=0</f>
        <v>0</v>
      </c>
      <c r="P1024" t="b">
        <f>OR(ISERROR(FIND("@",tbl_vendors[[#This Row],[Email]])),ISERROR(FIND(".",tbl_vendors[[#This Row],[Email]])))</f>
        <v>0</v>
      </c>
      <c r="Q1024" t="b">
        <f>ISNA(MATCH(tbl_vendors[[#This Row],[Country]],tbl_country[country],0))</f>
        <v>0</v>
      </c>
      <c r="R1024" t="b">
        <f>ISNA(MATCH(tbl_vendors[[#This Row],[Currency]],tbl_country[currency],0))</f>
        <v>1</v>
      </c>
      <c r="S1024" t="b">
        <f>_xlfn.XLOOKUP(tbl_vendors[[#This Row],[Country]],tbl_country[country],tbl_country[currency],"NotFound")&lt;&gt;tbl_vendors[[#This Row],[Currency]]</f>
        <v>1</v>
      </c>
      <c r="T1024" t="b">
        <f>ISNA(MATCH(tbl_vendors[[#This Row],[Payment_Terms]],tbl_payment_terms[Payment_Terms],0))</f>
        <v>0</v>
      </c>
      <c r="U1024" t="b">
        <f>ISNA(MATCH(tbl_vendors[[#This Row],[Status]],tbl_status[valid_status]))</f>
        <v>0</v>
      </c>
      <c r="V1024" t="b">
        <f ca="1">tbl_vendors[[#This Row],[Created_Date]]&gt;TODAY()</f>
        <v>0</v>
      </c>
      <c r="W1024" t="b">
        <f>tbl_vendors[[#This Row],[Updated_Date]]&lt;tbl_vendors[[#This Row],[Created_Date]]</f>
        <v>0</v>
      </c>
      <c r="X1024" t="b">
        <f>COUNTIF(tbl_vendors[Vendor_Name],tbl_vendors[[#This Row],[Vendor_Name]])&gt;1</f>
        <v>0</v>
      </c>
      <c r="Y1024" s="14" cm="1">
        <f t="array" aca="1" ref="Y1024" ca="1">IFERROR(SUM(L1024:X1024*1),4)</f>
        <v>2</v>
      </c>
      <c r="Z1024" t="str">
        <f ca="1">IF(tbl_vendors[[#This Row],[error_count]]&gt;0,"FAIL","PASS")</f>
        <v>FAIL</v>
      </c>
    </row>
    <row r="1025" spans="1:26" x14ac:dyDescent="0.3">
      <c r="A1025" t="s">
        <v>4071</v>
      </c>
      <c r="B1025" t="s">
        <v>4072</v>
      </c>
      <c r="C1025" t="s">
        <v>29</v>
      </c>
      <c r="D1025" t="s">
        <v>4073</v>
      </c>
      <c r="E1025" t="s">
        <v>31</v>
      </c>
      <c r="F1025" t="s">
        <v>75</v>
      </c>
      <c r="G1025" t="s">
        <v>4074</v>
      </c>
      <c r="H1025" t="s">
        <v>34</v>
      </c>
      <c r="I1025" t="s">
        <v>26</v>
      </c>
      <c r="J1025" s="1">
        <v>46096</v>
      </c>
      <c r="K1025" s="1">
        <v>46191</v>
      </c>
      <c r="L1025" t="b">
        <f>COUNTIF(tbl_vendors[Vendor_ID],tbl_vendors[[#This Row],[Vendor_ID]])&gt;1</f>
        <v>0</v>
      </c>
      <c r="M1025" t="b">
        <f>ISBLANK(tbl_vendors[[#This Row],[Vendor_ID]])</f>
        <v>0</v>
      </c>
      <c r="N1025" t="b">
        <f>LEN(TRIM(tbl_vendors[[#This Row],[Vendor_Name]]))=0</f>
        <v>0</v>
      </c>
      <c r="O1025" t="b">
        <f>LEN(TRIM(tbl_vendors[[#This Row],[Email]]))=0</f>
        <v>0</v>
      </c>
      <c r="P1025" t="b">
        <f>OR(ISERROR(FIND("@",tbl_vendors[[#This Row],[Email]])),ISERROR(FIND(".",tbl_vendors[[#This Row],[Email]])))</f>
        <v>0</v>
      </c>
      <c r="Q1025" t="b">
        <f>ISNA(MATCH(tbl_vendors[[#This Row],[Country]],tbl_country[country],0))</f>
        <v>0</v>
      </c>
      <c r="R1025" t="b">
        <f>ISNA(MATCH(tbl_vendors[[#This Row],[Currency]],tbl_country[currency],0))</f>
        <v>0</v>
      </c>
      <c r="S1025" t="b">
        <f>_xlfn.XLOOKUP(tbl_vendors[[#This Row],[Country]],tbl_country[country],tbl_country[currency],"NotFound")&lt;&gt;tbl_vendors[[#This Row],[Currency]]</f>
        <v>0</v>
      </c>
      <c r="T1025" t="b">
        <f>ISNA(MATCH(tbl_vendors[[#This Row],[Payment_Terms]],tbl_payment_terms[Payment_Terms],0))</f>
        <v>0</v>
      </c>
      <c r="U1025" t="b">
        <f>ISNA(MATCH(tbl_vendors[[#This Row],[Status]],tbl_status[valid_status]))</f>
        <v>0</v>
      </c>
      <c r="V1025" t="b">
        <f ca="1">tbl_vendors[[#This Row],[Created_Date]]&gt;TODAY()</f>
        <v>0</v>
      </c>
      <c r="W1025" t="b">
        <f>tbl_vendors[[#This Row],[Updated_Date]]&lt;tbl_vendors[[#This Row],[Created_Date]]</f>
        <v>0</v>
      </c>
      <c r="X1025" t="b">
        <f>COUNTIF(tbl_vendors[Vendor_Name],tbl_vendors[[#This Row],[Vendor_Name]])&gt;1</f>
        <v>0</v>
      </c>
      <c r="Y1025" s="14" cm="1">
        <f t="array" aca="1" ref="Y1025" ca="1">IFERROR(SUM(L1025:X1025*1),4)</f>
        <v>0</v>
      </c>
      <c r="Z1025" t="str">
        <f ca="1">IF(tbl_vendors[[#This Row],[error_count]]&gt;0,"FAIL","PASS")</f>
        <v>PASS</v>
      </c>
    </row>
    <row r="1026" spans="1:26" x14ac:dyDescent="0.3">
      <c r="A1026" t="s">
        <v>4075</v>
      </c>
      <c r="B1026" t="s">
        <v>4076</v>
      </c>
      <c r="C1026" t="s">
        <v>109</v>
      </c>
      <c r="D1026" t="s">
        <v>4077</v>
      </c>
      <c r="E1026" t="s">
        <v>39</v>
      </c>
      <c r="F1026" t="s">
        <v>40</v>
      </c>
      <c r="G1026" t="s">
        <v>4078</v>
      </c>
      <c r="H1026" t="s">
        <v>52</v>
      </c>
      <c r="I1026" t="s">
        <v>53</v>
      </c>
      <c r="J1026" s="1">
        <v>45374</v>
      </c>
      <c r="K1026" s="1">
        <v>45836</v>
      </c>
      <c r="L1026" t="b">
        <f>COUNTIF(tbl_vendors[Vendor_ID],tbl_vendors[[#This Row],[Vendor_ID]])&gt;1</f>
        <v>0</v>
      </c>
      <c r="M1026" t="b">
        <f>ISBLANK(tbl_vendors[[#This Row],[Vendor_ID]])</f>
        <v>0</v>
      </c>
      <c r="N1026" t="b">
        <f>LEN(TRIM(tbl_vendors[[#This Row],[Vendor_Name]]))=0</f>
        <v>0</v>
      </c>
      <c r="O1026" t="b">
        <f>LEN(TRIM(tbl_vendors[[#This Row],[Email]]))=0</f>
        <v>0</v>
      </c>
      <c r="P1026" t="b">
        <f>OR(ISERROR(FIND("@",tbl_vendors[[#This Row],[Email]])),ISERROR(FIND(".",tbl_vendors[[#This Row],[Email]])))</f>
        <v>0</v>
      </c>
      <c r="Q1026" t="b">
        <f>ISNA(MATCH(tbl_vendors[[#This Row],[Country]],tbl_country[country],0))</f>
        <v>0</v>
      </c>
      <c r="R1026" t="b">
        <f>ISNA(MATCH(tbl_vendors[[#This Row],[Currency]],tbl_country[currency],0))</f>
        <v>0</v>
      </c>
      <c r="S1026" t="b">
        <f>_xlfn.XLOOKUP(tbl_vendors[[#This Row],[Country]],tbl_country[country],tbl_country[currency],"NotFound")&lt;&gt;tbl_vendors[[#This Row],[Currency]]</f>
        <v>1</v>
      </c>
      <c r="T1026" t="b">
        <f>ISNA(MATCH(tbl_vendors[[#This Row],[Payment_Terms]],tbl_payment_terms[Payment_Terms],0))</f>
        <v>0</v>
      </c>
      <c r="U1026" t="b">
        <f>ISNA(MATCH(tbl_vendors[[#This Row],[Status]],tbl_status[valid_status]))</f>
        <v>1</v>
      </c>
      <c r="V1026" t="b">
        <f ca="1">tbl_vendors[[#This Row],[Created_Date]]&gt;TODAY()</f>
        <v>0</v>
      </c>
      <c r="W1026" t="b">
        <f>tbl_vendors[[#This Row],[Updated_Date]]&lt;tbl_vendors[[#This Row],[Created_Date]]</f>
        <v>0</v>
      </c>
      <c r="X1026" t="b">
        <f>COUNTIF(tbl_vendors[Vendor_Name],tbl_vendors[[#This Row],[Vendor_Name]])&gt;1</f>
        <v>0</v>
      </c>
      <c r="Y1026" s="14" cm="1">
        <f t="array" aca="1" ref="Y1026" ca="1">IFERROR(SUM(L1026:X1026*1),4)</f>
        <v>2</v>
      </c>
      <c r="Z1026" t="str">
        <f ca="1">IF(tbl_vendors[[#This Row],[error_count]]&gt;0,"FAIL","PASS")</f>
        <v>FAIL</v>
      </c>
    </row>
    <row r="1027" spans="1:26" x14ac:dyDescent="0.3">
      <c r="A1027" t="s">
        <v>4079</v>
      </c>
      <c r="B1027" t="s">
        <v>4080</v>
      </c>
      <c r="C1027" t="s">
        <v>100</v>
      </c>
      <c r="D1027" t="s">
        <v>4081</v>
      </c>
      <c r="E1027" t="s">
        <v>39</v>
      </c>
      <c r="F1027" t="s">
        <v>23</v>
      </c>
      <c r="G1027" t="s">
        <v>4082</v>
      </c>
      <c r="H1027" t="s">
        <v>25</v>
      </c>
      <c r="I1027" t="s">
        <v>19</v>
      </c>
      <c r="J1027" s="1">
        <v>44996</v>
      </c>
      <c r="K1027" s="1">
        <v>45227</v>
      </c>
      <c r="L1027" t="b">
        <f>COUNTIF(tbl_vendors[Vendor_ID],tbl_vendors[[#This Row],[Vendor_ID]])&gt;1</f>
        <v>0</v>
      </c>
      <c r="M1027" t="b">
        <f>ISBLANK(tbl_vendors[[#This Row],[Vendor_ID]])</f>
        <v>0</v>
      </c>
      <c r="N1027" t="b">
        <f>LEN(TRIM(tbl_vendors[[#This Row],[Vendor_Name]]))=0</f>
        <v>0</v>
      </c>
      <c r="O1027" t="b">
        <f>LEN(TRIM(tbl_vendors[[#This Row],[Email]]))=0</f>
        <v>0</v>
      </c>
      <c r="P1027" t="b">
        <f>OR(ISERROR(FIND("@",tbl_vendors[[#This Row],[Email]])),ISERROR(FIND(".",tbl_vendors[[#This Row],[Email]])))</f>
        <v>0</v>
      </c>
      <c r="Q1027" t="b">
        <f>ISNA(MATCH(tbl_vendors[[#This Row],[Country]],tbl_country[country],0))</f>
        <v>0</v>
      </c>
      <c r="R1027" t="b">
        <f>ISNA(MATCH(tbl_vendors[[#This Row],[Currency]],tbl_country[currency],0))</f>
        <v>0</v>
      </c>
      <c r="S1027" t="b">
        <f>_xlfn.XLOOKUP(tbl_vendors[[#This Row],[Country]],tbl_country[country],tbl_country[currency],"NotFound")&lt;&gt;tbl_vendors[[#This Row],[Currency]]</f>
        <v>0</v>
      </c>
      <c r="T1027" t="b">
        <f>ISNA(MATCH(tbl_vendors[[#This Row],[Payment_Terms]],tbl_payment_terms[Payment_Terms],0))</f>
        <v>0</v>
      </c>
      <c r="U1027" t="b">
        <f>ISNA(MATCH(tbl_vendors[[#This Row],[Status]],tbl_status[valid_status]))</f>
        <v>0</v>
      </c>
      <c r="V1027" t="b">
        <f ca="1">tbl_vendors[[#This Row],[Created_Date]]&gt;TODAY()</f>
        <v>0</v>
      </c>
      <c r="W1027" t="b">
        <f>tbl_vendors[[#This Row],[Updated_Date]]&lt;tbl_vendors[[#This Row],[Created_Date]]</f>
        <v>0</v>
      </c>
      <c r="X1027" t="b">
        <f>COUNTIF(tbl_vendors[Vendor_Name],tbl_vendors[[#This Row],[Vendor_Name]])&gt;1</f>
        <v>0</v>
      </c>
      <c r="Y1027" s="14" cm="1">
        <f t="array" aca="1" ref="Y1027" ca="1">IFERROR(SUM(L1027:X1027*1),4)</f>
        <v>0</v>
      </c>
      <c r="Z1027" t="str">
        <f ca="1">IF(tbl_vendors[[#This Row],[error_count]]&gt;0,"FAIL","PASS")</f>
        <v>PASS</v>
      </c>
    </row>
    <row r="1028" spans="1:26" x14ac:dyDescent="0.3">
      <c r="A1028" t="s">
        <v>4083</v>
      </c>
      <c r="B1028" t="s">
        <v>4084</v>
      </c>
      <c r="C1028" t="s">
        <v>13</v>
      </c>
      <c r="D1028" t="s">
        <v>4085</v>
      </c>
      <c r="E1028" t="s">
        <v>15</v>
      </c>
      <c r="F1028" t="s">
        <v>32</v>
      </c>
      <c r="G1028" t="s">
        <v>4086</v>
      </c>
      <c r="H1028" t="s">
        <v>52</v>
      </c>
      <c r="I1028" t="s">
        <v>53</v>
      </c>
      <c r="J1028" s="1">
        <v>44466</v>
      </c>
      <c r="K1028" s="1">
        <v>46142</v>
      </c>
      <c r="L1028" t="b">
        <f>COUNTIF(tbl_vendors[Vendor_ID],tbl_vendors[[#This Row],[Vendor_ID]])&gt;1</f>
        <v>0</v>
      </c>
      <c r="M1028" t="b">
        <f>ISBLANK(tbl_vendors[[#This Row],[Vendor_ID]])</f>
        <v>0</v>
      </c>
      <c r="N1028" t="b">
        <f>LEN(TRIM(tbl_vendors[[#This Row],[Vendor_Name]]))=0</f>
        <v>0</v>
      </c>
      <c r="O1028" t="b">
        <f>LEN(TRIM(tbl_vendors[[#This Row],[Email]]))=0</f>
        <v>0</v>
      </c>
      <c r="P1028" t="b">
        <f>OR(ISERROR(FIND("@",tbl_vendors[[#This Row],[Email]])),ISERROR(FIND(".",tbl_vendors[[#This Row],[Email]])))</f>
        <v>0</v>
      </c>
      <c r="Q1028" t="b">
        <f>ISNA(MATCH(tbl_vendors[[#This Row],[Country]],tbl_country[country],0))</f>
        <v>0</v>
      </c>
      <c r="R1028" t="b">
        <f>ISNA(MATCH(tbl_vendors[[#This Row],[Currency]],tbl_country[currency],0))</f>
        <v>1</v>
      </c>
      <c r="S1028" t="b">
        <f>_xlfn.XLOOKUP(tbl_vendors[[#This Row],[Country]],tbl_country[country],tbl_country[currency],"NotFound")&lt;&gt;tbl_vendors[[#This Row],[Currency]]</f>
        <v>1</v>
      </c>
      <c r="T1028" t="b">
        <f>ISNA(MATCH(tbl_vendors[[#This Row],[Payment_Terms]],tbl_payment_terms[Payment_Terms],0))</f>
        <v>0</v>
      </c>
      <c r="U1028" t="b">
        <f>ISNA(MATCH(tbl_vendors[[#This Row],[Status]],tbl_status[valid_status]))</f>
        <v>1</v>
      </c>
      <c r="V1028" t="b">
        <f ca="1">tbl_vendors[[#This Row],[Created_Date]]&gt;TODAY()</f>
        <v>0</v>
      </c>
      <c r="W1028" t="b">
        <f>tbl_vendors[[#This Row],[Updated_Date]]&lt;tbl_vendors[[#This Row],[Created_Date]]</f>
        <v>0</v>
      </c>
      <c r="X1028" t="b">
        <f>COUNTIF(tbl_vendors[Vendor_Name],tbl_vendors[[#This Row],[Vendor_Name]])&gt;1</f>
        <v>1</v>
      </c>
      <c r="Y1028" s="14" cm="1">
        <f t="array" aca="1" ref="Y1028" ca="1">IFERROR(SUM(L1028:X1028*1),4)</f>
        <v>4</v>
      </c>
      <c r="Z1028" t="str">
        <f ca="1">IF(tbl_vendors[[#This Row],[error_count]]&gt;0,"FAIL","PASS")</f>
        <v>FAIL</v>
      </c>
    </row>
    <row r="1029" spans="1:26" x14ac:dyDescent="0.3">
      <c r="A1029" t="s">
        <v>4087</v>
      </c>
      <c r="B1029" t="s">
        <v>4088</v>
      </c>
      <c r="C1029" t="s">
        <v>100</v>
      </c>
      <c r="D1029" t="s">
        <v>4089</v>
      </c>
      <c r="E1029" t="s">
        <v>39</v>
      </c>
      <c r="F1029" t="s">
        <v>16</v>
      </c>
      <c r="G1029" t="s">
        <v>4090</v>
      </c>
      <c r="H1029" t="s">
        <v>42</v>
      </c>
      <c r="I1029" t="s">
        <v>53</v>
      </c>
      <c r="J1029" s="1">
        <v>44728</v>
      </c>
      <c r="K1029" s="1">
        <v>44750</v>
      </c>
      <c r="L1029" t="b">
        <f>COUNTIF(tbl_vendors[Vendor_ID],tbl_vendors[[#This Row],[Vendor_ID]])&gt;1</f>
        <v>0</v>
      </c>
      <c r="M1029" t="b">
        <f>ISBLANK(tbl_vendors[[#This Row],[Vendor_ID]])</f>
        <v>0</v>
      </c>
      <c r="N1029" t="b">
        <f>LEN(TRIM(tbl_vendors[[#This Row],[Vendor_Name]]))=0</f>
        <v>0</v>
      </c>
      <c r="O1029" t="b">
        <f>LEN(TRIM(tbl_vendors[[#This Row],[Email]]))=0</f>
        <v>0</v>
      </c>
      <c r="P1029" t="b">
        <f>OR(ISERROR(FIND("@",tbl_vendors[[#This Row],[Email]])),ISERROR(FIND(".",tbl_vendors[[#This Row],[Email]])))</f>
        <v>0</v>
      </c>
      <c r="Q1029" t="b">
        <f>ISNA(MATCH(tbl_vendors[[#This Row],[Country]],tbl_country[country],0))</f>
        <v>0</v>
      </c>
      <c r="R1029" t="b">
        <f>ISNA(MATCH(tbl_vendors[[#This Row],[Currency]],tbl_country[currency],0))</f>
        <v>0</v>
      </c>
      <c r="S1029" t="b">
        <f>_xlfn.XLOOKUP(tbl_vendors[[#This Row],[Country]],tbl_country[country],tbl_country[currency],"NotFound")&lt;&gt;tbl_vendors[[#This Row],[Currency]]</f>
        <v>0</v>
      </c>
      <c r="T1029" t="b">
        <f>ISNA(MATCH(tbl_vendors[[#This Row],[Payment_Terms]],tbl_payment_terms[Payment_Terms],0))</f>
        <v>0</v>
      </c>
      <c r="U1029" t="b">
        <f>ISNA(MATCH(tbl_vendors[[#This Row],[Status]],tbl_status[valid_status]))</f>
        <v>1</v>
      </c>
      <c r="V1029" t="b">
        <f ca="1">tbl_vendors[[#This Row],[Created_Date]]&gt;TODAY()</f>
        <v>0</v>
      </c>
      <c r="W1029" t="b">
        <f>tbl_vendors[[#This Row],[Updated_Date]]&lt;tbl_vendors[[#This Row],[Created_Date]]</f>
        <v>0</v>
      </c>
      <c r="X1029" t="b">
        <f>COUNTIF(tbl_vendors[Vendor_Name],tbl_vendors[[#This Row],[Vendor_Name]])&gt;1</f>
        <v>0</v>
      </c>
      <c r="Y1029" s="14" cm="1">
        <f t="array" aca="1" ref="Y1029" ca="1">IFERROR(SUM(L1029:X1029*1),4)</f>
        <v>1</v>
      </c>
      <c r="Z1029" t="str">
        <f ca="1">IF(tbl_vendors[[#This Row],[error_count]]&gt;0,"FAIL","PASS")</f>
        <v>FAIL</v>
      </c>
    </row>
    <row r="1030" spans="1:26" x14ac:dyDescent="0.3">
      <c r="A1030" t="s">
        <v>4091</v>
      </c>
      <c r="B1030" t="s">
        <v>4092</v>
      </c>
      <c r="C1030" t="s">
        <v>66</v>
      </c>
      <c r="D1030" t="s">
        <v>4093</v>
      </c>
      <c r="E1030" t="s">
        <v>67</v>
      </c>
      <c r="F1030" t="s">
        <v>75</v>
      </c>
      <c r="G1030" t="s">
        <v>4094</v>
      </c>
      <c r="H1030" t="s">
        <v>18</v>
      </c>
      <c r="I1030" t="s">
        <v>19</v>
      </c>
      <c r="J1030" s="1">
        <v>45096</v>
      </c>
      <c r="K1030" s="1">
        <v>46159</v>
      </c>
      <c r="L1030" t="b">
        <f>COUNTIF(tbl_vendors[Vendor_ID],tbl_vendors[[#This Row],[Vendor_ID]])&gt;1</f>
        <v>0</v>
      </c>
      <c r="M1030" t="b">
        <f>ISBLANK(tbl_vendors[[#This Row],[Vendor_ID]])</f>
        <v>0</v>
      </c>
      <c r="N1030" t="b">
        <f>LEN(TRIM(tbl_vendors[[#This Row],[Vendor_Name]]))=0</f>
        <v>0</v>
      </c>
      <c r="O1030" t="b">
        <f>LEN(TRIM(tbl_vendors[[#This Row],[Email]]))=0</f>
        <v>0</v>
      </c>
      <c r="P1030" t="b">
        <f>OR(ISERROR(FIND("@",tbl_vendors[[#This Row],[Email]])),ISERROR(FIND(".",tbl_vendors[[#This Row],[Email]])))</f>
        <v>0</v>
      </c>
      <c r="Q1030" t="b">
        <f>ISNA(MATCH(tbl_vendors[[#This Row],[Country]],tbl_country[country],0))</f>
        <v>0</v>
      </c>
      <c r="R1030" t="b">
        <f>ISNA(MATCH(tbl_vendors[[#This Row],[Currency]],tbl_country[currency],0))</f>
        <v>0</v>
      </c>
      <c r="S1030" t="b">
        <f>_xlfn.XLOOKUP(tbl_vendors[[#This Row],[Country]],tbl_country[country],tbl_country[currency],"NotFound")&lt;&gt;tbl_vendors[[#This Row],[Currency]]</f>
        <v>0</v>
      </c>
      <c r="T1030" t="b">
        <f>ISNA(MATCH(tbl_vendors[[#This Row],[Payment_Terms]],tbl_payment_terms[Payment_Terms],0))</f>
        <v>0</v>
      </c>
      <c r="U1030" t="b">
        <f>ISNA(MATCH(tbl_vendors[[#This Row],[Status]],tbl_status[valid_status]))</f>
        <v>0</v>
      </c>
      <c r="V1030" t="b">
        <f ca="1">tbl_vendors[[#This Row],[Created_Date]]&gt;TODAY()</f>
        <v>0</v>
      </c>
      <c r="W1030" t="b">
        <f>tbl_vendors[[#This Row],[Updated_Date]]&lt;tbl_vendors[[#This Row],[Created_Date]]</f>
        <v>0</v>
      </c>
      <c r="X1030" t="b">
        <f>COUNTIF(tbl_vendors[Vendor_Name],tbl_vendors[[#This Row],[Vendor_Name]])&gt;1</f>
        <v>0</v>
      </c>
      <c r="Y1030" s="14" cm="1">
        <f t="array" aca="1" ref="Y1030" ca="1">IFERROR(SUM(L1030:X1030*1),4)</f>
        <v>0</v>
      </c>
      <c r="Z1030" t="str">
        <f ca="1">IF(tbl_vendors[[#This Row],[error_count]]&gt;0,"FAIL","PASS")</f>
        <v>PASS</v>
      </c>
    </row>
    <row r="1031" spans="1:26" x14ac:dyDescent="0.3">
      <c r="A1031" t="s">
        <v>4095</v>
      </c>
      <c r="B1031" t="s">
        <v>4096</v>
      </c>
      <c r="C1031" t="s">
        <v>13</v>
      </c>
      <c r="D1031" t="s">
        <v>4097</v>
      </c>
      <c r="E1031" t="s">
        <v>15</v>
      </c>
      <c r="F1031" t="s">
        <v>40</v>
      </c>
      <c r="G1031" t="s">
        <v>4098</v>
      </c>
      <c r="H1031" t="s">
        <v>34</v>
      </c>
      <c r="I1031" t="s">
        <v>26</v>
      </c>
      <c r="J1031" s="1">
        <v>45684</v>
      </c>
      <c r="K1031" s="1">
        <v>45754</v>
      </c>
      <c r="L1031" t="b">
        <f>COUNTIF(tbl_vendors[Vendor_ID],tbl_vendors[[#This Row],[Vendor_ID]])&gt;1</f>
        <v>0</v>
      </c>
      <c r="M1031" t="b">
        <f>ISBLANK(tbl_vendors[[#This Row],[Vendor_ID]])</f>
        <v>0</v>
      </c>
      <c r="N1031" t="b">
        <f>LEN(TRIM(tbl_vendors[[#This Row],[Vendor_Name]]))=0</f>
        <v>0</v>
      </c>
      <c r="O1031" t="b">
        <f>LEN(TRIM(tbl_vendors[[#This Row],[Email]]))=0</f>
        <v>0</v>
      </c>
      <c r="P1031" t="b">
        <f>OR(ISERROR(FIND("@",tbl_vendors[[#This Row],[Email]])),ISERROR(FIND(".",tbl_vendors[[#This Row],[Email]])))</f>
        <v>0</v>
      </c>
      <c r="Q1031" t="b">
        <f>ISNA(MATCH(tbl_vendors[[#This Row],[Country]],tbl_country[country],0))</f>
        <v>0</v>
      </c>
      <c r="R1031" t="b">
        <f>ISNA(MATCH(tbl_vendors[[#This Row],[Currency]],tbl_country[currency],0))</f>
        <v>1</v>
      </c>
      <c r="S1031" t="b">
        <f>_xlfn.XLOOKUP(tbl_vendors[[#This Row],[Country]],tbl_country[country],tbl_country[currency],"NotFound")&lt;&gt;tbl_vendors[[#This Row],[Currency]]</f>
        <v>1</v>
      </c>
      <c r="T1031" t="b">
        <f>ISNA(MATCH(tbl_vendors[[#This Row],[Payment_Terms]],tbl_payment_terms[Payment_Terms],0))</f>
        <v>0</v>
      </c>
      <c r="U1031" t="b">
        <f>ISNA(MATCH(tbl_vendors[[#This Row],[Status]],tbl_status[valid_status]))</f>
        <v>0</v>
      </c>
      <c r="V1031" t="b">
        <f ca="1">tbl_vendors[[#This Row],[Created_Date]]&gt;TODAY()</f>
        <v>0</v>
      </c>
      <c r="W1031" t="b">
        <f>tbl_vendors[[#This Row],[Updated_Date]]&lt;tbl_vendors[[#This Row],[Created_Date]]</f>
        <v>0</v>
      </c>
      <c r="X1031" t="b">
        <f>COUNTIF(tbl_vendors[Vendor_Name],tbl_vendors[[#This Row],[Vendor_Name]])&gt;1</f>
        <v>0</v>
      </c>
      <c r="Y1031" s="14" cm="1">
        <f t="array" aca="1" ref="Y1031" ca="1">IFERROR(SUM(L1031:X1031*1),4)</f>
        <v>2</v>
      </c>
      <c r="Z1031" t="str">
        <f ca="1">IF(tbl_vendors[[#This Row],[error_count]]&gt;0,"FAIL","PASS")</f>
        <v>FAIL</v>
      </c>
    </row>
    <row r="1032" spans="1:26" x14ac:dyDescent="0.3">
      <c r="A1032" t="s">
        <v>4099</v>
      </c>
      <c r="B1032" t="s">
        <v>4100</v>
      </c>
      <c r="C1032" t="s">
        <v>29</v>
      </c>
      <c r="D1032" t="s">
        <v>4101</v>
      </c>
      <c r="E1032" t="s">
        <v>31</v>
      </c>
      <c r="F1032" t="s">
        <v>16</v>
      </c>
      <c r="G1032" t="s">
        <v>4102</v>
      </c>
      <c r="H1032" t="s">
        <v>42</v>
      </c>
      <c r="I1032" t="s">
        <v>26</v>
      </c>
      <c r="J1032" s="1">
        <v>44538</v>
      </c>
      <c r="K1032" s="1">
        <v>44652</v>
      </c>
      <c r="L1032" t="b">
        <f>COUNTIF(tbl_vendors[Vendor_ID],tbl_vendors[[#This Row],[Vendor_ID]])&gt;1</f>
        <v>0</v>
      </c>
      <c r="M1032" t="b">
        <f>ISBLANK(tbl_vendors[[#This Row],[Vendor_ID]])</f>
        <v>0</v>
      </c>
      <c r="N1032" t="b">
        <f>LEN(TRIM(tbl_vendors[[#This Row],[Vendor_Name]]))=0</f>
        <v>0</v>
      </c>
      <c r="O1032" t="b">
        <f>LEN(TRIM(tbl_vendors[[#This Row],[Email]]))=0</f>
        <v>0</v>
      </c>
      <c r="P1032" t="b">
        <f>OR(ISERROR(FIND("@",tbl_vendors[[#This Row],[Email]])),ISERROR(FIND(".",tbl_vendors[[#This Row],[Email]])))</f>
        <v>0</v>
      </c>
      <c r="Q1032" t="b">
        <f>ISNA(MATCH(tbl_vendors[[#This Row],[Country]],tbl_country[country],0))</f>
        <v>0</v>
      </c>
      <c r="R1032" t="b">
        <f>ISNA(MATCH(tbl_vendors[[#This Row],[Currency]],tbl_country[currency],0))</f>
        <v>0</v>
      </c>
      <c r="S1032" t="b">
        <f>_xlfn.XLOOKUP(tbl_vendors[[#This Row],[Country]],tbl_country[country],tbl_country[currency],"NotFound")&lt;&gt;tbl_vendors[[#This Row],[Currency]]</f>
        <v>0</v>
      </c>
      <c r="T1032" t="b">
        <f>ISNA(MATCH(tbl_vendors[[#This Row],[Payment_Terms]],tbl_payment_terms[Payment_Terms],0))</f>
        <v>0</v>
      </c>
      <c r="U1032" t="b">
        <f>ISNA(MATCH(tbl_vendors[[#This Row],[Status]],tbl_status[valid_status]))</f>
        <v>0</v>
      </c>
      <c r="V1032" t="b">
        <f ca="1">tbl_vendors[[#This Row],[Created_Date]]&gt;TODAY()</f>
        <v>0</v>
      </c>
      <c r="W1032" t="b">
        <f>tbl_vendors[[#This Row],[Updated_Date]]&lt;tbl_vendors[[#This Row],[Created_Date]]</f>
        <v>0</v>
      </c>
      <c r="X1032" t="b">
        <f>COUNTIF(tbl_vendors[Vendor_Name],tbl_vendors[[#This Row],[Vendor_Name]])&gt;1</f>
        <v>1</v>
      </c>
      <c r="Y1032" s="14" cm="1">
        <f t="array" aca="1" ref="Y1032" ca="1">IFERROR(SUM(L1032:X1032*1),4)</f>
        <v>1</v>
      </c>
      <c r="Z1032" t="str">
        <f ca="1">IF(tbl_vendors[[#This Row],[error_count]]&gt;0,"FAIL","PASS")</f>
        <v>FAIL</v>
      </c>
    </row>
    <row r="1033" spans="1:26" x14ac:dyDescent="0.3">
      <c r="A1033" t="s">
        <v>4103</v>
      </c>
      <c r="B1033" t="s">
        <v>4104</v>
      </c>
      <c r="C1033" t="s">
        <v>79</v>
      </c>
      <c r="D1033" t="s">
        <v>4105</v>
      </c>
      <c r="E1033" t="s">
        <v>39</v>
      </c>
      <c r="F1033" t="s">
        <v>16</v>
      </c>
      <c r="G1033" t="s">
        <v>4106</v>
      </c>
      <c r="H1033" t="s">
        <v>34</v>
      </c>
      <c r="I1033" t="s">
        <v>53</v>
      </c>
      <c r="J1033" s="1">
        <v>45348</v>
      </c>
      <c r="K1033" s="1">
        <v>46035</v>
      </c>
      <c r="L1033" t="b">
        <f>COUNTIF(tbl_vendors[Vendor_ID],tbl_vendors[[#This Row],[Vendor_ID]])&gt;1</f>
        <v>0</v>
      </c>
      <c r="M1033" t="b">
        <f>ISBLANK(tbl_vendors[[#This Row],[Vendor_ID]])</f>
        <v>0</v>
      </c>
      <c r="N1033" t="b">
        <f>LEN(TRIM(tbl_vendors[[#This Row],[Vendor_Name]]))=0</f>
        <v>0</v>
      </c>
      <c r="O1033" t="b">
        <f>LEN(TRIM(tbl_vendors[[#This Row],[Email]]))=0</f>
        <v>0</v>
      </c>
      <c r="P1033" t="b">
        <f>OR(ISERROR(FIND("@",tbl_vendors[[#This Row],[Email]])),ISERROR(FIND(".",tbl_vendors[[#This Row],[Email]])))</f>
        <v>0</v>
      </c>
      <c r="Q1033" t="b">
        <f>ISNA(MATCH(tbl_vendors[[#This Row],[Country]],tbl_country[country],0))</f>
        <v>0</v>
      </c>
      <c r="R1033" t="b">
        <f>ISNA(MATCH(tbl_vendors[[#This Row],[Currency]],tbl_country[currency],0))</f>
        <v>0</v>
      </c>
      <c r="S1033" t="b">
        <f>_xlfn.XLOOKUP(tbl_vendors[[#This Row],[Country]],tbl_country[country],tbl_country[currency],"NotFound")&lt;&gt;tbl_vendors[[#This Row],[Currency]]</f>
        <v>0</v>
      </c>
      <c r="T1033" t="b">
        <f>ISNA(MATCH(tbl_vendors[[#This Row],[Payment_Terms]],tbl_payment_terms[Payment_Terms],0))</f>
        <v>0</v>
      </c>
      <c r="U1033" t="b">
        <f>ISNA(MATCH(tbl_vendors[[#This Row],[Status]],tbl_status[valid_status]))</f>
        <v>1</v>
      </c>
      <c r="V1033" t="b">
        <f ca="1">tbl_vendors[[#This Row],[Created_Date]]&gt;TODAY()</f>
        <v>0</v>
      </c>
      <c r="W1033" t="b">
        <f>tbl_vendors[[#This Row],[Updated_Date]]&lt;tbl_vendors[[#This Row],[Created_Date]]</f>
        <v>0</v>
      </c>
      <c r="X1033" t="b">
        <f>COUNTIF(tbl_vendors[Vendor_Name],tbl_vendors[[#This Row],[Vendor_Name]])&gt;1</f>
        <v>0</v>
      </c>
      <c r="Y1033" s="14" cm="1">
        <f t="array" aca="1" ref="Y1033" ca="1">IFERROR(SUM(L1033:X1033*1),4)</f>
        <v>1</v>
      </c>
      <c r="Z1033" t="str">
        <f ca="1">IF(tbl_vendors[[#This Row],[error_count]]&gt;0,"FAIL","PASS")</f>
        <v>FAIL</v>
      </c>
    </row>
    <row r="1034" spans="1:26" x14ac:dyDescent="0.3">
      <c r="A1034" t="s">
        <v>4107</v>
      </c>
      <c r="B1034" t="s">
        <v>4108</v>
      </c>
      <c r="C1034" t="s">
        <v>100</v>
      </c>
      <c r="D1034" t="s">
        <v>4109</v>
      </c>
      <c r="E1034" t="s">
        <v>39</v>
      </c>
      <c r="F1034" t="s">
        <v>23</v>
      </c>
      <c r="G1034" t="s">
        <v>4110</v>
      </c>
      <c r="H1034" t="s">
        <v>69</v>
      </c>
      <c r="I1034" t="s">
        <v>26</v>
      </c>
      <c r="J1034" s="1">
        <v>44478</v>
      </c>
      <c r="K1034" s="1">
        <v>45944</v>
      </c>
      <c r="L1034" t="b">
        <f>COUNTIF(tbl_vendors[Vendor_ID],tbl_vendors[[#This Row],[Vendor_ID]])&gt;1</f>
        <v>0</v>
      </c>
      <c r="M1034" t="b">
        <f>ISBLANK(tbl_vendors[[#This Row],[Vendor_ID]])</f>
        <v>0</v>
      </c>
      <c r="N1034" t="b">
        <f>LEN(TRIM(tbl_vendors[[#This Row],[Vendor_Name]]))=0</f>
        <v>0</v>
      </c>
      <c r="O1034" t="b">
        <f>LEN(TRIM(tbl_vendors[[#This Row],[Email]]))=0</f>
        <v>0</v>
      </c>
      <c r="P1034" t="b">
        <f>OR(ISERROR(FIND("@",tbl_vendors[[#This Row],[Email]])),ISERROR(FIND(".",tbl_vendors[[#This Row],[Email]])))</f>
        <v>0</v>
      </c>
      <c r="Q1034" t="b">
        <f>ISNA(MATCH(tbl_vendors[[#This Row],[Country]],tbl_country[country],0))</f>
        <v>0</v>
      </c>
      <c r="R1034" t="b">
        <f>ISNA(MATCH(tbl_vendors[[#This Row],[Currency]],tbl_country[currency],0))</f>
        <v>0</v>
      </c>
      <c r="S1034" t="b">
        <f>_xlfn.XLOOKUP(tbl_vendors[[#This Row],[Country]],tbl_country[country],tbl_country[currency],"NotFound")&lt;&gt;tbl_vendors[[#This Row],[Currency]]</f>
        <v>0</v>
      </c>
      <c r="T1034" t="b">
        <f>ISNA(MATCH(tbl_vendors[[#This Row],[Payment_Terms]],tbl_payment_terms[Payment_Terms],0))</f>
        <v>0</v>
      </c>
      <c r="U1034" t="b">
        <f>ISNA(MATCH(tbl_vendors[[#This Row],[Status]],tbl_status[valid_status]))</f>
        <v>0</v>
      </c>
      <c r="V1034" t="b">
        <f ca="1">tbl_vendors[[#This Row],[Created_Date]]&gt;TODAY()</f>
        <v>0</v>
      </c>
      <c r="W1034" t="b">
        <f>tbl_vendors[[#This Row],[Updated_Date]]&lt;tbl_vendors[[#This Row],[Created_Date]]</f>
        <v>0</v>
      </c>
      <c r="X1034" t="b">
        <f>COUNTIF(tbl_vendors[Vendor_Name],tbl_vendors[[#This Row],[Vendor_Name]])&gt;1</f>
        <v>0</v>
      </c>
      <c r="Y1034" s="14" cm="1">
        <f t="array" aca="1" ref="Y1034" ca="1">IFERROR(SUM(L1034:X1034*1),4)</f>
        <v>0</v>
      </c>
      <c r="Z1034" t="str">
        <f ca="1">IF(tbl_vendors[[#This Row],[error_count]]&gt;0,"FAIL","PASS")</f>
        <v>PASS</v>
      </c>
    </row>
    <row r="1035" spans="1:26" x14ac:dyDescent="0.3">
      <c r="A1035" t="s">
        <v>4111</v>
      </c>
      <c r="B1035" t="s">
        <v>4112</v>
      </c>
      <c r="C1035" t="s">
        <v>79</v>
      </c>
      <c r="D1035" t="s">
        <v>4113</v>
      </c>
      <c r="E1035" t="s">
        <v>39</v>
      </c>
      <c r="F1035" t="s">
        <v>16</v>
      </c>
      <c r="G1035" t="s">
        <v>4114</v>
      </c>
      <c r="H1035" t="s">
        <v>47</v>
      </c>
      <c r="I1035" t="s">
        <v>26</v>
      </c>
      <c r="J1035" s="1">
        <v>45926</v>
      </c>
      <c r="K1035" s="1">
        <v>46070</v>
      </c>
      <c r="L1035" t="b">
        <f>COUNTIF(tbl_vendors[Vendor_ID],tbl_vendors[[#This Row],[Vendor_ID]])&gt;1</f>
        <v>0</v>
      </c>
      <c r="M1035" t="b">
        <f>ISBLANK(tbl_vendors[[#This Row],[Vendor_ID]])</f>
        <v>0</v>
      </c>
      <c r="N1035" t="b">
        <f>LEN(TRIM(tbl_vendors[[#This Row],[Vendor_Name]]))=0</f>
        <v>0</v>
      </c>
      <c r="O1035" t="b">
        <f>LEN(TRIM(tbl_vendors[[#This Row],[Email]]))=0</f>
        <v>0</v>
      </c>
      <c r="P1035" t="b">
        <f>OR(ISERROR(FIND("@",tbl_vendors[[#This Row],[Email]])),ISERROR(FIND(".",tbl_vendors[[#This Row],[Email]])))</f>
        <v>0</v>
      </c>
      <c r="Q1035" t="b">
        <f>ISNA(MATCH(tbl_vendors[[#This Row],[Country]],tbl_country[country],0))</f>
        <v>0</v>
      </c>
      <c r="R1035" t="b">
        <f>ISNA(MATCH(tbl_vendors[[#This Row],[Currency]],tbl_country[currency],0))</f>
        <v>0</v>
      </c>
      <c r="S1035" t="b">
        <f>_xlfn.XLOOKUP(tbl_vendors[[#This Row],[Country]],tbl_country[country],tbl_country[currency],"NotFound")&lt;&gt;tbl_vendors[[#This Row],[Currency]]</f>
        <v>0</v>
      </c>
      <c r="T1035" t="b">
        <f>ISNA(MATCH(tbl_vendors[[#This Row],[Payment_Terms]],tbl_payment_terms[Payment_Terms],0))</f>
        <v>0</v>
      </c>
      <c r="U1035" t="b">
        <f>ISNA(MATCH(tbl_vendors[[#This Row],[Status]],tbl_status[valid_status]))</f>
        <v>0</v>
      </c>
      <c r="V1035" t="b">
        <f ca="1">tbl_vendors[[#This Row],[Created_Date]]&gt;TODAY()</f>
        <v>0</v>
      </c>
      <c r="W1035" t="b">
        <f>tbl_vendors[[#This Row],[Updated_Date]]&lt;tbl_vendors[[#This Row],[Created_Date]]</f>
        <v>0</v>
      </c>
      <c r="X1035" t="b">
        <f>COUNTIF(tbl_vendors[Vendor_Name],tbl_vendors[[#This Row],[Vendor_Name]])&gt;1</f>
        <v>0</v>
      </c>
      <c r="Y1035" s="14" cm="1">
        <f t="array" aca="1" ref="Y1035" ca="1">IFERROR(SUM(L1035:X1035*1),4)</f>
        <v>0</v>
      </c>
      <c r="Z1035" t="str">
        <f ca="1">IF(tbl_vendors[[#This Row],[error_count]]&gt;0,"FAIL","PASS")</f>
        <v>PASS</v>
      </c>
    </row>
    <row r="1036" spans="1:26" x14ac:dyDescent="0.3">
      <c r="A1036" t="s">
        <v>4115</v>
      </c>
      <c r="B1036" t="s">
        <v>4116</v>
      </c>
      <c r="C1036" t="s">
        <v>72</v>
      </c>
      <c r="D1036" t="s">
        <v>4117</v>
      </c>
      <c r="E1036" t="s">
        <v>74</v>
      </c>
      <c r="F1036" t="s">
        <v>75</v>
      </c>
      <c r="G1036" t="s">
        <v>4118</v>
      </c>
      <c r="H1036" t="s">
        <v>34</v>
      </c>
      <c r="I1036" t="s">
        <v>26</v>
      </c>
      <c r="J1036" s="1">
        <v>44716</v>
      </c>
      <c r="K1036" s="1">
        <v>45841</v>
      </c>
      <c r="L1036" t="b">
        <f>COUNTIF(tbl_vendors[Vendor_ID],tbl_vendors[[#This Row],[Vendor_ID]])&gt;1</f>
        <v>0</v>
      </c>
      <c r="M1036" t="b">
        <f>ISBLANK(tbl_vendors[[#This Row],[Vendor_ID]])</f>
        <v>0</v>
      </c>
      <c r="N1036" t="b">
        <f>LEN(TRIM(tbl_vendors[[#This Row],[Vendor_Name]]))=0</f>
        <v>0</v>
      </c>
      <c r="O1036" t="b">
        <f>LEN(TRIM(tbl_vendors[[#This Row],[Email]]))=0</f>
        <v>0</v>
      </c>
      <c r="P1036" t="b">
        <f>OR(ISERROR(FIND("@",tbl_vendors[[#This Row],[Email]])),ISERROR(FIND(".",tbl_vendors[[#This Row],[Email]])))</f>
        <v>0</v>
      </c>
      <c r="Q1036" t="b">
        <f>ISNA(MATCH(tbl_vendors[[#This Row],[Country]],tbl_country[country],0))</f>
        <v>0</v>
      </c>
      <c r="R1036" t="b">
        <f>ISNA(MATCH(tbl_vendors[[#This Row],[Currency]],tbl_country[currency],0))</f>
        <v>1</v>
      </c>
      <c r="S1036" t="b">
        <f>_xlfn.XLOOKUP(tbl_vendors[[#This Row],[Country]],tbl_country[country],tbl_country[currency],"NotFound")&lt;&gt;tbl_vendors[[#This Row],[Currency]]</f>
        <v>1</v>
      </c>
      <c r="T1036" t="b">
        <f>ISNA(MATCH(tbl_vendors[[#This Row],[Payment_Terms]],tbl_payment_terms[Payment_Terms],0))</f>
        <v>0</v>
      </c>
      <c r="U1036" t="b">
        <f>ISNA(MATCH(tbl_vendors[[#This Row],[Status]],tbl_status[valid_status]))</f>
        <v>0</v>
      </c>
      <c r="V1036" t="b">
        <f ca="1">tbl_vendors[[#This Row],[Created_Date]]&gt;TODAY()</f>
        <v>0</v>
      </c>
      <c r="W1036" t="b">
        <f>tbl_vendors[[#This Row],[Updated_Date]]&lt;tbl_vendors[[#This Row],[Created_Date]]</f>
        <v>0</v>
      </c>
      <c r="X1036" t="b">
        <f>COUNTIF(tbl_vendors[Vendor_Name],tbl_vendors[[#This Row],[Vendor_Name]])&gt;1</f>
        <v>0</v>
      </c>
      <c r="Y1036" s="14" cm="1">
        <f t="array" aca="1" ref="Y1036" ca="1">IFERROR(SUM(L1036:X1036*1),4)</f>
        <v>2</v>
      </c>
      <c r="Z1036" t="str">
        <f ca="1">IF(tbl_vendors[[#This Row],[error_count]]&gt;0,"FAIL","PASS")</f>
        <v>FAIL</v>
      </c>
    </row>
    <row r="1037" spans="1:26" x14ac:dyDescent="0.3">
      <c r="A1037" t="s">
        <v>4119</v>
      </c>
      <c r="B1037" t="s">
        <v>4120</v>
      </c>
      <c r="C1037" t="s">
        <v>56</v>
      </c>
      <c r="D1037" t="s">
        <v>4121</v>
      </c>
      <c r="E1037" t="s">
        <v>58</v>
      </c>
      <c r="F1037" t="s">
        <v>16</v>
      </c>
      <c r="G1037" t="s">
        <v>4122</v>
      </c>
      <c r="H1037" t="s">
        <v>69</v>
      </c>
      <c r="I1037" t="s">
        <v>26</v>
      </c>
      <c r="J1037" s="1">
        <v>45076</v>
      </c>
      <c r="K1037" s="1">
        <v>46201</v>
      </c>
      <c r="L1037" t="b">
        <f>COUNTIF(tbl_vendors[Vendor_ID],tbl_vendors[[#This Row],[Vendor_ID]])&gt;1</f>
        <v>0</v>
      </c>
      <c r="M1037" t="b">
        <f>ISBLANK(tbl_vendors[[#This Row],[Vendor_ID]])</f>
        <v>0</v>
      </c>
      <c r="N1037" t="b">
        <f>LEN(TRIM(tbl_vendors[[#This Row],[Vendor_Name]]))=0</f>
        <v>0</v>
      </c>
      <c r="O1037" t="b">
        <f>LEN(TRIM(tbl_vendors[[#This Row],[Email]]))=0</f>
        <v>0</v>
      </c>
      <c r="P1037" t="b">
        <f>OR(ISERROR(FIND("@",tbl_vendors[[#This Row],[Email]])),ISERROR(FIND(".",tbl_vendors[[#This Row],[Email]])))</f>
        <v>0</v>
      </c>
      <c r="Q1037" t="b">
        <f>ISNA(MATCH(tbl_vendors[[#This Row],[Country]],tbl_country[country],0))</f>
        <v>0</v>
      </c>
      <c r="R1037" t="b">
        <f>ISNA(MATCH(tbl_vendors[[#This Row],[Currency]],tbl_country[currency],0))</f>
        <v>0</v>
      </c>
      <c r="S1037" t="b">
        <f>_xlfn.XLOOKUP(tbl_vendors[[#This Row],[Country]],tbl_country[country],tbl_country[currency],"NotFound")&lt;&gt;tbl_vendors[[#This Row],[Currency]]</f>
        <v>0</v>
      </c>
      <c r="T1037" t="b">
        <f>ISNA(MATCH(tbl_vendors[[#This Row],[Payment_Terms]],tbl_payment_terms[Payment_Terms],0))</f>
        <v>0</v>
      </c>
      <c r="U1037" t="b">
        <f>ISNA(MATCH(tbl_vendors[[#This Row],[Status]],tbl_status[valid_status]))</f>
        <v>0</v>
      </c>
      <c r="V1037" t="b">
        <f ca="1">tbl_vendors[[#This Row],[Created_Date]]&gt;TODAY()</f>
        <v>0</v>
      </c>
      <c r="W1037" t="b">
        <f>tbl_vendors[[#This Row],[Updated_Date]]&lt;tbl_vendors[[#This Row],[Created_Date]]</f>
        <v>0</v>
      </c>
      <c r="X1037" t="b">
        <f>COUNTIF(tbl_vendors[Vendor_Name],tbl_vendors[[#This Row],[Vendor_Name]])&gt;1</f>
        <v>0</v>
      </c>
      <c r="Y1037" s="14" cm="1">
        <f t="array" aca="1" ref="Y1037" ca="1">IFERROR(SUM(L1037:X1037*1),4)</f>
        <v>0</v>
      </c>
      <c r="Z1037" t="str">
        <f ca="1">IF(tbl_vendors[[#This Row],[error_count]]&gt;0,"FAIL","PASS")</f>
        <v>PASS</v>
      </c>
    </row>
    <row r="1038" spans="1:26" x14ac:dyDescent="0.3">
      <c r="A1038" t="s">
        <v>4123</v>
      </c>
      <c r="B1038" t="s">
        <v>4124</v>
      </c>
      <c r="C1038" t="s">
        <v>109</v>
      </c>
      <c r="D1038" t="s">
        <v>4125</v>
      </c>
      <c r="E1038" t="s">
        <v>39</v>
      </c>
      <c r="F1038" t="s">
        <v>75</v>
      </c>
      <c r="G1038" t="s">
        <v>4126</v>
      </c>
      <c r="H1038" t="s">
        <v>34</v>
      </c>
      <c r="I1038" t="s">
        <v>53</v>
      </c>
      <c r="J1038" s="1">
        <v>44580</v>
      </c>
      <c r="K1038" s="1">
        <v>46007</v>
      </c>
      <c r="L1038" t="b">
        <f>COUNTIF(tbl_vendors[Vendor_ID],tbl_vendors[[#This Row],[Vendor_ID]])&gt;1</f>
        <v>0</v>
      </c>
      <c r="M1038" t="b">
        <f>ISBLANK(tbl_vendors[[#This Row],[Vendor_ID]])</f>
        <v>0</v>
      </c>
      <c r="N1038" t="b">
        <f>LEN(TRIM(tbl_vendors[[#This Row],[Vendor_Name]]))=0</f>
        <v>0</v>
      </c>
      <c r="O1038" t="b">
        <f>LEN(TRIM(tbl_vendors[[#This Row],[Email]]))=0</f>
        <v>0</v>
      </c>
      <c r="P1038" t="b">
        <f>OR(ISERROR(FIND("@",tbl_vendors[[#This Row],[Email]])),ISERROR(FIND(".",tbl_vendors[[#This Row],[Email]])))</f>
        <v>0</v>
      </c>
      <c r="Q1038" t="b">
        <f>ISNA(MATCH(tbl_vendors[[#This Row],[Country]],tbl_country[country],0))</f>
        <v>0</v>
      </c>
      <c r="R1038" t="b">
        <f>ISNA(MATCH(tbl_vendors[[#This Row],[Currency]],tbl_country[currency],0))</f>
        <v>0</v>
      </c>
      <c r="S1038" t="b">
        <f>_xlfn.XLOOKUP(tbl_vendors[[#This Row],[Country]],tbl_country[country],tbl_country[currency],"NotFound")&lt;&gt;tbl_vendors[[#This Row],[Currency]]</f>
        <v>1</v>
      </c>
      <c r="T1038" t="b">
        <f>ISNA(MATCH(tbl_vendors[[#This Row],[Payment_Terms]],tbl_payment_terms[Payment_Terms],0))</f>
        <v>0</v>
      </c>
      <c r="U1038" t="b">
        <f>ISNA(MATCH(tbl_vendors[[#This Row],[Status]],tbl_status[valid_status]))</f>
        <v>1</v>
      </c>
      <c r="V1038" t="b">
        <f ca="1">tbl_vendors[[#This Row],[Created_Date]]&gt;TODAY()</f>
        <v>0</v>
      </c>
      <c r="W1038" t="b">
        <f>tbl_vendors[[#This Row],[Updated_Date]]&lt;tbl_vendors[[#This Row],[Created_Date]]</f>
        <v>0</v>
      </c>
      <c r="X1038" t="b">
        <f>COUNTIF(tbl_vendors[Vendor_Name],tbl_vendors[[#This Row],[Vendor_Name]])&gt;1</f>
        <v>0</v>
      </c>
      <c r="Y1038" s="14" cm="1">
        <f t="array" aca="1" ref="Y1038" ca="1">IFERROR(SUM(L1038:X1038*1),4)</f>
        <v>2</v>
      </c>
      <c r="Z1038" t="str">
        <f ca="1">IF(tbl_vendors[[#This Row],[error_count]]&gt;0,"FAIL","PASS")</f>
        <v>FAIL</v>
      </c>
    </row>
    <row r="1039" spans="1:26" x14ac:dyDescent="0.3">
      <c r="A1039" t="s">
        <v>4127</v>
      </c>
      <c r="B1039" t="s">
        <v>4128</v>
      </c>
      <c r="C1039" t="s">
        <v>79</v>
      </c>
      <c r="D1039" t="s">
        <v>4129</v>
      </c>
      <c r="E1039" t="s">
        <v>39</v>
      </c>
      <c r="F1039" t="s">
        <v>16</v>
      </c>
      <c r="G1039" t="s">
        <v>4130</v>
      </c>
      <c r="H1039" t="s">
        <v>34</v>
      </c>
      <c r="I1039" t="s">
        <v>53</v>
      </c>
      <c r="J1039" s="1">
        <v>45089</v>
      </c>
      <c r="K1039" s="1">
        <v>45527</v>
      </c>
      <c r="L1039" t="b">
        <f>COUNTIF(tbl_vendors[Vendor_ID],tbl_vendors[[#This Row],[Vendor_ID]])&gt;1</f>
        <v>0</v>
      </c>
      <c r="M1039" t="b">
        <f>ISBLANK(tbl_vendors[[#This Row],[Vendor_ID]])</f>
        <v>0</v>
      </c>
      <c r="N1039" t="b">
        <f>LEN(TRIM(tbl_vendors[[#This Row],[Vendor_Name]]))=0</f>
        <v>0</v>
      </c>
      <c r="O1039" t="b">
        <f>LEN(TRIM(tbl_vendors[[#This Row],[Email]]))=0</f>
        <v>0</v>
      </c>
      <c r="P1039" t="b">
        <f>OR(ISERROR(FIND("@",tbl_vendors[[#This Row],[Email]])),ISERROR(FIND(".",tbl_vendors[[#This Row],[Email]])))</f>
        <v>0</v>
      </c>
      <c r="Q1039" t="b">
        <f>ISNA(MATCH(tbl_vendors[[#This Row],[Country]],tbl_country[country],0))</f>
        <v>0</v>
      </c>
      <c r="R1039" t="b">
        <f>ISNA(MATCH(tbl_vendors[[#This Row],[Currency]],tbl_country[currency],0))</f>
        <v>0</v>
      </c>
      <c r="S1039" t="b">
        <f>_xlfn.XLOOKUP(tbl_vendors[[#This Row],[Country]],tbl_country[country],tbl_country[currency],"NotFound")&lt;&gt;tbl_vendors[[#This Row],[Currency]]</f>
        <v>0</v>
      </c>
      <c r="T1039" t="b">
        <f>ISNA(MATCH(tbl_vendors[[#This Row],[Payment_Terms]],tbl_payment_terms[Payment_Terms],0))</f>
        <v>0</v>
      </c>
      <c r="U1039" t="b">
        <f>ISNA(MATCH(tbl_vendors[[#This Row],[Status]],tbl_status[valid_status]))</f>
        <v>1</v>
      </c>
      <c r="V1039" t="b">
        <f ca="1">tbl_vendors[[#This Row],[Created_Date]]&gt;TODAY()</f>
        <v>0</v>
      </c>
      <c r="W1039" t="b">
        <f>tbl_vendors[[#This Row],[Updated_Date]]&lt;tbl_vendors[[#This Row],[Created_Date]]</f>
        <v>0</v>
      </c>
      <c r="X1039" t="b">
        <f>COUNTIF(tbl_vendors[Vendor_Name],tbl_vendors[[#This Row],[Vendor_Name]])&gt;1</f>
        <v>0</v>
      </c>
      <c r="Y1039" s="14" cm="1">
        <f t="array" aca="1" ref="Y1039" ca="1">IFERROR(SUM(L1039:X1039*1),4)</f>
        <v>1</v>
      </c>
      <c r="Z1039" t="str">
        <f ca="1">IF(tbl_vendors[[#This Row],[error_count]]&gt;0,"FAIL","PASS")</f>
        <v>FAIL</v>
      </c>
    </row>
    <row r="1040" spans="1:26" x14ac:dyDescent="0.3">
      <c r="A1040" t="s">
        <v>4131</v>
      </c>
      <c r="B1040" t="s">
        <v>4132</v>
      </c>
      <c r="C1040" t="s">
        <v>37</v>
      </c>
      <c r="D1040" t="s">
        <v>4133</v>
      </c>
      <c r="E1040" t="s">
        <v>39</v>
      </c>
      <c r="F1040" t="s">
        <v>23</v>
      </c>
      <c r="G1040" t="s">
        <v>4134</v>
      </c>
      <c r="H1040" t="s">
        <v>52</v>
      </c>
      <c r="I1040" t="s">
        <v>26</v>
      </c>
      <c r="J1040" s="1">
        <v>44729</v>
      </c>
      <c r="K1040" s="1">
        <v>45519</v>
      </c>
      <c r="L1040" t="b">
        <f>COUNTIF(tbl_vendors[Vendor_ID],tbl_vendors[[#This Row],[Vendor_ID]])&gt;1</f>
        <v>0</v>
      </c>
      <c r="M1040" t="b">
        <f>ISBLANK(tbl_vendors[[#This Row],[Vendor_ID]])</f>
        <v>0</v>
      </c>
      <c r="N1040" t="b">
        <f>LEN(TRIM(tbl_vendors[[#This Row],[Vendor_Name]]))=0</f>
        <v>0</v>
      </c>
      <c r="O1040" t="b">
        <f>LEN(TRIM(tbl_vendors[[#This Row],[Email]]))=0</f>
        <v>0</v>
      </c>
      <c r="P1040" t="b">
        <f>OR(ISERROR(FIND("@",tbl_vendors[[#This Row],[Email]])),ISERROR(FIND(".",tbl_vendors[[#This Row],[Email]])))</f>
        <v>0</v>
      </c>
      <c r="Q1040" t="b">
        <f>ISNA(MATCH(tbl_vendors[[#This Row],[Country]],tbl_country[country],0))</f>
        <v>0</v>
      </c>
      <c r="R1040" t="b">
        <f>ISNA(MATCH(tbl_vendors[[#This Row],[Currency]],tbl_country[currency],0))</f>
        <v>0</v>
      </c>
      <c r="S1040" t="b">
        <f>_xlfn.XLOOKUP(tbl_vendors[[#This Row],[Country]],tbl_country[country],tbl_country[currency],"NotFound")&lt;&gt;tbl_vendors[[#This Row],[Currency]]</f>
        <v>0</v>
      </c>
      <c r="T1040" t="b">
        <f>ISNA(MATCH(tbl_vendors[[#This Row],[Payment_Terms]],tbl_payment_terms[Payment_Terms],0))</f>
        <v>0</v>
      </c>
      <c r="U1040" t="b">
        <f>ISNA(MATCH(tbl_vendors[[#This Row],[Status]],tbl_status[valid_status]))</f>
        <v>0</v>
      </c>
      <c r="V1040" t="b">
        <f ca="1">tbl_vendors[[#This Row],[Created_Date]]&gt;TODAY()</f>
        <v>0</v>
      </c>
      <c r="W1040" t="b">
        <f>tbl_vendors[[#This Row],[Updated_Date]]&lt;tbl_vendors[[#This Row],[Created_Date]]</f>
        <v>0</v>
      </c>
      <c r="X1040" t="b">
        <f>COUNTIF(tbl_vendors[Vendor_Name],tbl_vendors[[#This Row],[Vendor_Name]])&gt;1</f>
        <v>0</v>
      </c>
      <c r="Y1040" s="14" cm="1">
        <f t="array" aca="1" ref="Y1040" ca="1">IFERROR(SUM(L1040:X1040*1),4)</f>
        <v>0</v>
      </c>
      <c r="Z1040" t="str">
        <f ca="1">IF(tbl_vendors[[#This Row],[error_count]]&gt;0,"FAIL","PASS")</f>
        <v>PASS</v>
      </c>
    </row>
    <row r="1041" spans="1:26" x14ac:dyDescent="0.3">
      <c r="A1041" t="s">
        <v>4135</v>
      </c>
      <c r="B1041" t="s">
        <v>4136</v>
      </c>
      <c r="C1041" t="s">
        <v>109</v>
      </c>
      <c r="D1041" t="s">
        <v>4137</v>
      </c>
      <c r="E1041" t="s">
        <v>39</v>
      </c>
      <c r="F1041" t="s">
        <v>75</v>
      </c>
      <c r="G1041" t="s">
        <v>4138</v>
      </c>
      <c r="H1041" t="s">
        <v>42</v>
      </c>
      <c r="I1041" t="s">
        <v>53</v>
      </c>
      <c r="J1041" s="1">
        <v>44838</v>
      </c>
      <c r="K1041" s="1">
        <v>45549</v>
      </c>
      <c r="L1041" t="b">
        <f>COUNTIF(tbl_vendors[Vendor_ID],tbl_vendors[[#This Row],[Vendor_ID]])&gt;1</f>
        <v>0</v>
      </c>
      <c r="M1041" t="b">
        <f>ISBLANK(tbl_vendors[[#This Row],[Vendor_ID]])</f>
        <v>0</v>
      </c>
      <c r="N1041" t="b">
        <f>LEN(TRIM(tbl_vendors[[#This Row],[Vendor_Name]]))=0</f>
        <v>0</v>
      </c>
      <c r="O1041" t="b">
        <f>LEN(TRIM(tbl_vendors[[#This Row],[Email]]))=0</f>
        <v>0</v>
      </c>
      <c r="P1041" t="b">
        <f>OR(ISERROR(FIND("@",tbl_vendors[[#This Row],[Email]])),ISERROR(FIND(".",tbl_vendors[[#This Row],[Email]])))</f>
        <v>0</v>
      </c>
      <c r="Q1041" t="b">
        <f>ISNA(MATCH(tbl_vendors[[#This Row],[Country]],tbl_country[country],0))</f>
        <v>0</v>
      </c>
      <c r="R1041" t="b">
        <f>ISNA(MATCH(tbl_vendors[[#This Row],[Currency]],tbl_country[currency],0))</f>
        <v>0</v>
      </c>
      <c r="S1041" t="b">
        <f>_xlfn.XLOOKUP(tbl_vendors[[#This Row],[Country]],tbl_country[country],tbl_country[currency],"NotFound")&lt;&gt;tbl_vendors[[#This Row],[Currency]]</f>
        <v>1</v>
      </c>
      <c r="T1041" t="b">
        <f>ISNA(MATCH(tbl_vendors[[#This Row],[Payment_Terms]],tbl_payment_terms[Payment_Terms],0))</f>
        <v>0</v>
      </c>
      <c r="U1041" t="b">
        <f>ISNA(MATCH(tbl_vendors[[#This Row],[Status]],tbl_status[valid_status]))</f>
        <v>1</v>
      </c>
      <c r="V1041" t="b">
        <f ca="1">tbl_vendors[[#This Row],[Created_Date]]&gt;TODAY()</f>
        <v>0</v>
      </c>
      <c r="W1041" t="b">
        <f>tbl_vendors[[#This Row],[Updated_Date]]&lt;tbl_vendors[[#This Row],[Created_Date]]</f>
        <v>0</v>
      </c>
      <c r="X1041" t="b">
        <f>COUNTIF(tbl_vendors[Vendor_Name],tbl_vendors[[#This Row],[Vendor_Name]])&gt;1</f>
        <v>0</v>
      </c>
      <c r="Y1041" s="14" cm="1">
        <f t="array" aca="1" ref="Y1041" ca="1">IFERROR(SUM(L1041:X1041*1),4)</f>
        <v>2</v>
      </c>
      <c r="Z1041" t="str">
        <f ca="1">IF(tbl_vendors[[#This Row],[error_count]]&gt;0,"FAIL","PASS")</f>
        <v>FAIL</v>
      </c>
    </row>
    <row r="1042" spans="1:26" x14ac:dyDescent="0.3">
      <c r="A1042" t="s">
        <v>4139</v>
      </c>
      <c r="B1042" t="s">
        <v>4140</v>
      </c>
      <c r="C1042" t="s">
        <v>13</v>
      </c>
      <c r="D1042" t="s">
        <v>4141</v>
      </c>
      <c r="E1042" t="s">
        <v>15</v>
      </c>
      <c r="F1042" t="s">
        <v>75</v>
      </c>
      <c r="G1042" t="s">
        <v>4142</v>
      </c>
      <c r="H1042" t="s">
        <v>47</v>
      </c>
      <c r="I1042" t="s">
        <v>26</v>
      </c>
      <c r="J1042" s="1">
        <v>45194</v>
      </c>
      <c r="K1042" s="1">
        <v>45488</v>
      </c>
      <c r="L1042" t="b">
        <f>COUNTIF(tbl_vendors[Vendor_ID],tbl_vendors[[#This Row],[Vendor_ID]])&gt;1</f>
        <v>0</v>
      </c>
      <c r="M1042" t="b">
        <f>ISBLANK(tbl_vendors[[#This Row],[Vendor_ID]])</f>
        <v>0</v>
      </c>
      <c r="N1042" t="b">
        <f>LEN(TRIM(tbl_vendors[[#This Row],[Vendor_Name]]))=0</f>
        <v>0</v>
      </c>
      <c r="O1042" t="b">
        <f>LEN(TRIM(tbl_vendors[[#This Row],[Email]]))=0</f>
        <v>0</v>
      </c>
      <c r="P1042" t="b">
        <f>OR(ISERROR(FIND("@",tbl_vendors[[#This Row],[Email]])),ISERROR(FIND(".",tbl_vendors[[#This Row],[Email]])))</f>
        <v>0</v>
      </c>
      <c r="Q1042" t="b">
        <f>ISNA(MATCH(tbl_vendors[[#This Row],[Country]],tbl_country[country],0))</f>
        <v>0</v>
      </c>
      <c r="R1042" t="b">
        <f>ISNA(MATCH(tbl_vendors[[#This Row],[Currency]],tbl_country[currency],0))</f>
        <v>1</v>
      </c>
      <c r="S1042" t="b">
        <f>_xlfn.XLOOKUP(tbl_vendors[[#This Row],[Country]],tbl_country[country],tbl_country[currency],"NotFound")&lt;&gt;tbl_vendors[[#This Row],[Currency]]</f>
        <v>1</v>
      </c>
      <c r="T1042" t="b">
        <f>ISNA(MATCH(tbl_vendors[[#This Row],[Payment_Terms]],tbl_payment_terms[Payment_Terms],0))</f>
        <v>0</v>
      </c>
      <c r="U1042" t="b">
        <f>ISNA(MATCH(tbl_vendors[[#This Row],[Status]],tbl_status[valid_status]))</f>
        <v>0</v>
      </c>
      <c r="V1042" t="b">
        <f ca="1">tbl_vendors[[#This Row],[Created_Date]]&gt;TODAY()</f>
        <v>0</v>
      </c>
      <c r="W1042" t="b">
        <f>tbl_vendors[[#This Row],[Updated_Date]]&lt;tbl_vendors[[#This Row],[Created_Date]]</f>
        <v>0</v>
      </c>
      <c r="X1042" t="b">
        <f>COUNTIF(tbl_vendors[Vendor_Name],tbl_vendors[[#This Row],[Vendor_Name]])&gt;1</f>
        <v>0</v>
      </c>
      <c r="Y1042" s="14" cm="1">
        <f t="array" aca="1" ref="Y1042" ca="1">IFERROR(SUM(L1042:X1042*1),4)</f>
        <v>2</v>
      </c>
      <c r="Z1042" t="str">
        <f ca="1">IF(tbl_vendors[[#This Row],[error_count]]&gt;0,"FAIL","PASS")</f>
        <v>FAIL</v>
      </c>
    </row>
    <row r="1043" spans="1:26" x14ac:dyDescent="0.3">
      <c r="A1043" t="s">
        <v>4143</v>
      </c>
      <c r="B1043" t="s">
        <v>4144</v>
      </c>
      <c r="C1043" t="s">
        <v>29</v>
      </c>
      <c r="D1043" t="s">
        <v>4145</v>
      </c>
      <c r="E1043" t="s">
        <v>31</v>
      </c>
      <c r="F1043" t="s">
        <v>32</v>
      </c>
      <c r="G1043" t="s">
        <v>4146</v>
      </c>
      <c r="H1043" t="s">
        <v>42</v>
      </c>
      <c r="I1043" t="s">
        <v>53</v>
      </c>
      <c r="J1043" s="1">
        <v>44973</v>
      </c>
      <c r="K1043" s="1">
        <v>45115</v>
      </c>
      <c r="L1043" t="b">
        <f>COUNTIF(tbl_vendors[Vendor_ID],tbl_vendors[[#This Row],[Vendor_ID]])&gt;1</f>
        <v>0</v>
      </c>
      <c r="M1043" t="b">
        <f>ISBLANK(tbl_vendors[[#This Row],[Vendor_ID]])</f>
        <v>0</v>
      </c>
      <c r="N1043" t="b">
        <f>LEN(TRIM(tbl_vendors[[#This Row],[Vendor_Name]]))=0</f>
        <v>0</v>
      </c>
      <c r="O1043" t="b">
        <f>LEN(TRIM(tbl_vendors[[#This Row],[Email]]))=0</f>
        <v>0</v>
      </c>
      <c r="P1043" t="b">
        <f>OR(ISERROR(FIND("@",tbl_vendors[[#This Row],[Email]])),ISERROR(FIND(".",tbl_vendors[[#This Row],[Email]])))</f>
        <v>0</v>
      </c>
      <c r="Q1043" t="b">
        <f>ISNA(MATCH(tbl_vendors[[#This Row],[Country]],tbl_country[country],0))</f>
        <v>0</v>
      </c>
      <c r="R1043" t="b">
        <f>ISNA(MATCH(tbl_vendors[[#This Row],[Currency]],tbl_country[currency],0))</f>
        <v>0</v>
      </c>
      <c r="S1043" t="b">
        <f>_xlfn.XLOOKUP(tbl_vendors[[#This Row],[Country]],tbl_country[country],tbl_country[currency],"NotFound")&lt;&gt;tbl_vendors[[#This Row],[Currency]]</f>
        <v>0</v>
      </c>
      <c r="T1043" t="b">
        <f>ISNA(MATCH(tbl_vendors[[#This Row],[Payment_Terms]],tbl_payment_terms[Payment_Terms],0))</f>
        <v>0</v>
      </c>
      <c r="U1043" t="b">
        <f>ISNA(MATCH(tbl_vendors[[#This Row],[Status]],tbl_status[valid_status]))</f>
        <v>1</v>
      </c>
      <c r="V1043" t="b">
        <f ca="1">tbl_vendors[[#This Row],[Created_Date]]&gt;TODAY()</f>
        <v>0</v>
      </c>
      <c r="W1043" t="b">
        <f>tbl_vendors[[#This Row],[Updated_Date]]&lt;tbl_vendors[[#This Row],[Created_Date]]</f>
        <v>0</v>
      </c>
      <c r="X1043" t="b">
        <f>COUNTIF(tbl_vendors[Vendor_Name],tbl_vendors[[#This Row],[Vendor_Name]])&gt;1</f>
        <v>0</v>
      </c>
      <c r="Y1043" s="14" cm="1">
        <f t="array" aca="1" ref="Y1043" ca="1">IFERROR(SUM(L1043:X1043*1),4)</f>
        <v>1</v>
      </c>
      <c r="Z1043" t="str">
        <f ca="1">IF(tbl_vendors[[#This Row],[error_count]]&gt;0,"FAIL","PASS")</f>
        <v>FAIL</v>
      </c>
    </row>
    <row r="1044" spans="1:26" x14ac:dyDescent="0.3">
      <c r="A1044" t="s">
        <v>4147</v>
      </c>
      <c r="B1044" t="s">
        <v>4148</v>
      </c>
      <c r="C1044" t="s">
        <v>37</v>
      </c>
      <c r="D1044" t="s">
        <v>4149</v>
      </c>
      <c r="E1044" t="s">
        <v>39</v>
      </c>
      <c r="F1044" t="s">
        <v>23</v>
      </c>
      <c r="G1044" t="s">
        <v>4150</v>
      </c>
      <c r="H1044" t="s">
        <v>34</v>
      </c>
      <c r="I1044" t="s">
        <v>19</v>
      </c>
      <c r="J1044" s="1">
        <v>45026</v>
      </c>
      <c r="K1044" s="1">
        <v>45836</v>
      </c>
      <c r="L1044" t="b">
        <f>COUNTIF(tbl_vendors[Vendor_ID],tbl_vendors[[#This Row],[Vendor_ID]])&gt;1</f>
        <v>0</v>
      </c>
      <c r="M1044" t="b">
        <f>ISBLANK(tbl_vendors[[#This Row],[Vendor_ID]])</f>
        <v>0</v>
      </c>
      <c r="N1044" t="b">
        <f>LEN(TRIM(tbl_vendors[[#This Row],[Vendor_Name]]))=0</f>
        <v>0</v>
      </c>
      <c r="O1044" t="b">
        <f>LEN(TRIM(tbl_vendors[[#This Row],[Email]]))=0</f>
        <v>0</v>
      </c>
      <c r="P1044" t="b">
        <f>OR(ISERROR(FIND("@",tbl_vendors[[#This Row],[Email]])),ISERROR(FIND(".",tbl_vendors[[#This Row],[Email]])))</f>
        <v>0</v>
      </c>
      <c r="Q1044" t="b">
        <f>ISNA(MATCH(tbl_vendors[[#This Row],[Country]],tbl_country[country],0))</f>
        <v>0</v>
      </c>
      <c r="R1044" t="b">
        <f>ISNA(MATCH(tbl_vendors[[#This Row],[Currency]],tbl_country[currency],0))</f>
        <v>0</v>
      </c>
      <c r="S1044" t="b">
        <f>_xlfn.XLOOKUP(tbl_vendors[[#This Row],[Country]],tbl_country[country],tbl_country[currency],"NotFound")&lt;&gt;tbl_vendors[[#This Row],[Currency]]</f>
        <v>0</v>
      </c>
      <c r="T1044" t="b">
        <f>ISNA(MATCH(tbl_vendors[[#This Row],[Payment_Terms]],tbl_payment_terms[Payment_Terms],0))</f>
        <v>0</v>
      </c>
      <c r="U1044" t="b">
        <f>ISNA(MATCH(tbl_vendors[[#This Row],[Status]],tbl_status[valid_status]))</f>
        <v>0</v>
      </c>
      <c r="V1044" t="b">
        <f ca="1">tbl_vendors[[#This Row],[Created_Date]]&gt;TODAY()</f>
        <v>0</v>
      </c>
      <c r="W1044" t="b">
        <f>tbl_vendors[[#This Row],[Updated_Date]]&lt;tbl_vendors[[#This Row],[Created_Date]]</f>
        <v>0</v>
      </c>
      <c r="X1044" t="b">
        <f>COUNTIF(tbl_vendors[Vendor_Name],tbl_vendors[[#This Row],[Vendor_Name]])&gt;1</f>
        <v>1</v>
      </c>
      <c r="Y1044" s="14" cm="1">
        <f t="array" aca="1" ref="Y1044" ca="1">IFERROR(SUM(L1044:X1044*1),4)</f>
        <v>1</v>
      </c>
      <c r="Z1044" t="str">
        <f ca="1">IF(tbl_vendors[[#This Row],[error_count]]&gt;0,"FAIL","PASS")</f>
        <v>FAIL</v>
      </c>
    </row>
    <row r="1045" spans="1:26" x14ac:dyDescent="0.3">
      <c r="A1045" t="s">
        <v>4151</v>
      </c>
      <c r="B1045" t="s">
        <v>4152</v>
      </c>
      <c r="C1045" t="s">
        <v>13</v>
      </c>
      <c r="D1045" t="s">
        <v>4153</v>
      </c>
      <c r="E1045" t="s">
        <v>15</v>
      </c>
      <c r="F1045" t="s">
        <v>75</v>
      </c>
      <c r="G1045" t="s">
        <v>4154</v>
      </c>
      <c r="H1045" t="s">
        <v>34</v>
      </c>
      <c r="I1045" t="s">
        <v>26</v>
      </c>
      <c r="J1045" s="1">
        <v>45274</v>
      </c>
      <c r="K1045" s="1">
        <v>45476</v>
      </c>
      <c r="L1045" t="b">
        <f>COUNTIF(tbl_vendors[Vendor_ID],tbl_vendors[[#This Row],[Vendor_ID]])&gt;1</f>
        <v>0</v>
      </c>
      <c r="M1045" t="b">
        <f>ISBLANK(tbl_vendors[[#This Row],[Vendor_ID]])</f>
        <v>0</v>
      </c>
      <c r="N1045" t="b">
        <f>LEN(TRIM(tbl_vendors[[#This Row],[Vendor_Name]]))=0</f>
        <v>0</v>
      </c>
      <c r="O1045" t="b">
        <f>LEN(TRIM(tbl_vendors[[#This Row],[Email]]))=0</f>
        <v>0</v>
      </c>
      <c r="P1045" t="b">
        <f>OR(ISERROR(FIND("@",tbl_vendors[[#This Row],[Email]])),ISERROR(FIND(".",tbl_vendors[[#This Row],[Email]])))</f>
        <v>0</v>
      </c>
      <c r="Q1045" t="b">
        <f>ISNA(MATCH(tbl_vendors[[#This Row],[Country]],tbl_country[country],0))</f>
        <v>0</v>
      </c>
      <c r="R1045" t="b">
        <f>ISNA(MATCH(tbl_vendors[[#This Row],[Currency]],tbl_country[currency],0))</f>
        <v>1</v>
      </c>
      <c r="S1045" t="b">
        <f>_xlfn.XLOOKUP(tbl_vendors[[#This Row],[Country]],tbl_country[country],tbl_country[currency],"NotFound")&lt;&gt;tbl_vendors[[#This Row],[Currency]]</f>
        <v>1</v>
      </c>
      <c r="T1045" t="b">
        <f>ISNA(MATCH(tbl_vendors[[#This Row],[Payment_Terms]],tbl_payment_terms[Payment_Terms],0))</f>
        <v>0</v>
      </c>
      <c r="U1045" t="b">
        <f>ISNA(MATCH(tbl_vendors[[#This Row],[Status]],tbl_status[valid_status]))</f>
        <v>0</v>
      </c>
      <c r="V1045" t="b">
        <f ca="1">tbl_vendors[[#This Row],[Created_Date]]&gt;TODAY()</f>
        <v>0</v>
      </c>
      <c r="W1045" t="b">
        <f>tbl_vendors[[#This Row],[Updated_Date]]&lt;tbl_vendors[[#This Row],[Created_Date]]</f>
        <v>0</v>
      </c>
      <c r="X1045" t="b">
        <f>COUNTIF(tbl_vendors[Vendor_Name],tbl_vendors[[#This Row],[Vendor_Name]])&gt;1</f>
        <v>0</v>
      </c>
      <c r="Y1045" s="14" cm="1">
        <f t="array" aca="1" ref="Y1045" ca="1">IFERROR(SUM(L1045:X1045*1),4)</f>
        <v>2</v>
      </c>
      <c r="Z1045" t="str">
        <f ca="1">IF(tbl_vendors[[#This Row],[error_count]]&gt;0,"FAIL","PASS")</f>
        <v>FAIL</v>
      </c>
    </row>
    <row r="1046" spans="1:26" x14ac:dyDescent="0.3">
      <c r="A1046" t="s">
        <v>4155</v>
      </c>
      <c r="B1046" t="s">
        <v>4156</v>
      </c>
      <c r="C1046" t="s">
        <v>79</v>
      </c>
      <c r="D1046" t="s">
        <v>4157</v>
      </c>
      <c r="E1046" t="s">
        <v>39</v>
      </c>
      <c r="F1046" t="s">
        <v>16</v>
      </c>
      <c r="G1046" t="s">
        <v>4158</v>
      </c>
      <c r="H1046" t="s">
        <v>69</v>
      </c>
      <c r="I1046" t="s">
        <v>19</v>
      </c>
      <c r="J1046" s="1">
        <v>45123</v>
      </c>
      <c r="K1046" s="1">
        <v>45400</v>
      </c>
      <c r="L1046" t="b">
        <f>COUNTIF(tbl_vendors[Vendor_ID],tbl_vendors[[#This Row],[Vendor_ID]])&gt;1</f>
        <v>0</v>
      </c>
      <c r="M1046" t="b">
        <f>ISBLANK(tbl_vendors[[#This Row],[Vendor_ID]])</f>
        <v>0</v>
      </c>
      <c r="N1046" t="b">
        <f>LEN(TRIM(tbl_vendors[[#This Row],[Vendor_Name]]))=0</f>
        <v>0</v>
      </c>
      <c r="O1046" t="b">
        <f>LEN(TRIM(tbl_vendors[[#This Row],[Email]]))=0</f>
        <v>0</v>
      </c>
      <c r="P1046" t="b">
        <f>OR(ISERROR(FIND("@",tbl_vendors[[#This Row],[Email]])),ISERROR(FIND(".",tbl_vendors[[#This Row],[Email]])))</f>
        <v>0</v>
      </c>
      <c r="Q1046" t="b">
        <f>ISNA(MATCH(tbl_vendors[[#This Row],[Country]],tbl_country[country],0))</f>
        <v>0</v>
      </c>
      <c r="R1046" t="b">
        <f>ISNA(MATCH(tbl_vendors[[#This Row],[Currency]],tbl_country[currency],0))</f>
        <v>0</v>
      </c>
      <c r="S1046" t="b">
        <f>_xlfn.XLOOKUP(tbl_vendors[[#This Row],[Country]],tbl_country[country],tbl_country[currency],"NotFound")&lt;&gt;tbl_vendors[[#This Row],[Currency]]</f>
        <v>0</v>
      </c>
      <c r="T1046" t="b">
        <f>ISNA(MATCH(tbl_vendors[[#This Row],[Payment_Terms]],tbl_payment_terms[Payment_Terms],0))</f>
        <v>0</v>
      </c>
      <c r="U1046" t="b">
        <f>ISNA(MATCH(tbl_vendors[[#This Row],[Status]],tbl_status[valid_status]))</f>
        <v>0</v>
      </c>
      <c r="V1046" t="b">
        <f ca="1">tbl_vendors[[#This Row],[Created_Date]]&gt;TODAY()</f>
        <v>0</v>
      </c>
      <c r="W1046" t="b">
        <f>tbl_vendors[[#This Row],[Updated_Date]]&lt;tbl_vendors[[#This Row],[Created_Date]]</f>
        <v>0</v>
      </c>
      <c r="X1046" t="b">
        <f>COUNTIF(tbl_vendors[Vendor_Name],tbl_vendors[[#This Row],[Vendor_Name]])&gt;1</f>
        <v>0</v>
      </c>
      <c r="Y1046" s="14" cm="1">
        <f t="array" aca="1" ref="Y1046" ca="1">IFERROR(SUM(L1046:X1046*1),4)</f>
        <v>0</v>
      </c>
      <c r="Z1046" t="str">
        <f ca="1">IF(tbl_vendors[[#This Row],[error_count]]&gt;0,"FAIL","PASS")</f>
        <v>PASS</v>
      </c>
    </row>
    <row r="1047" spans="1:26" x14ac:dyDescent="0.3">
      <c r="A1047" t="s">
        <v>4159</v>
      </c>
      <c r="B1047" t="s">
        <v>4160</v>
      </c>
      <c r="C1047" t="s">
        <v>37</v>
      </c>
      <c r="D1047" t="s">
        <v>4161</v>
      </c>
      <c r="E1047" t="s">
        <v>39</v>
      </c>
      <c r="F1047" t="s">
        <v>32</v>
      </c>
      <c r="G1047" t="s">
        <v>4162</v>
      </c>
      <c r="H1047" t="s">
        <v>34</v>
      </c>
      <c r="I1047" t="s">
        <v>26</v>
      </c>
      <c r="J1047" s="1">
        <v>45596</v>
      </c>
      <c r="K1047" s="1">
        <v>45682</v>
      </c>
      <c r="L1047" t="b">
        <f>COUNTIF(tbl_vendors[Vendor_ID],tbl_vendors[[#This Row],[Vendor_ID]])&gt;1</f>
        <v>0</v>
      </c>
      <c r="M1047" t="b">
        <f>ISBLANK(tbl_vendors[[#This Row],[Vendor_ID]])</f>
        <v>0</v>
      </c>
      <c r="N1047" t="b">
        <f>LEN(TRIM(tbl_vendors[[#This Row],[Vendor_Name]]))=0</f>
        <v>0</v>
      </c>
      <c r="O1047" t="b">
        <f>LEN(TRIM(tbl_vendors[[#This Row],[Email]]))=0</f>
        <v>0</v>
      </c>
      <c r="P1047" t="b">
        <f>OR(ISERROR(FIND("@",tbl_vendors[[#This Row],[Email]])),ISERROR(FIND(".",tbl_vendors[[#This Row],[Email]])))</f>
        <v>0</v>
      </c>
      <c r="Q1047" t="b">
        <f>ISNA(MATCH(tbl_vendors[[#This Row],[Country]],tbl_country[country],0))</f>
        <v>0</v>
      </c>
      <c r="R1047" t="b">
        <f>ISNA(MATCH(tbl_vendors[[#This Row],[Currency]],tbl_country[currency],0))</f>
        <v>0</v>
      </c>
      <c r="S1047" t="b">
        <f>_xlfn.XLOOKUP(tbl_vendors[[#This Row],[Country]],tbl_country[country],tbl_country[currency],"NotFound")&lt;&gt;tbl_vendors[[#This Row],[Currency]]</f>
        <v>0</v>
      </c>
      <c r="T1047" t="b">
        <f>ISNA(MATCH(tbl_vendors[[#This Row],[Payment_Terms]],tbl_payment_terms[Payment_Terms],0))</f>
        <v>0</v>
      </c>
      <c r="U1047" t="b">
        <f>ISNA(MATCH(tbl_vendors[[#This Row],[Status]],tbl_status[valid_status]))</f>
        <v>0</v>
      </c>
      <c r="V1047" t="b">
        <f ca="1">tbl_vendors[[#This Row],[Created_Date]]&gt;TODAY()</f>
        <v>0</v>
      </c>
      <c r="W1047" t="b">
        <f>tbl_vendors[[#This Row],[Updated_Date]]&lt;tbl_vendors[[#This Row],[Created_Date]]</f>
        <v>0</v>
      </c>
      <c r="X1047" t="b">
        <f>COUNTIF(tbl_vendors[Vendor_Name],tbl_vendors[[#This Row],[Vendor_Name]])&gt;1</f>
        <v>0</v>
      </c>
      <c r="Y1047" s="14" cm="1">
        <f t="array" aca="1" ref="Y1047" ca="1">IFERROR(SUM(L1047:X1047*1),4)</f>
        <v>0</v>
      </c>
      <c r="Z1047" t="str">
        <f ca="1">IF(tbl_vendors[[#This Row],[error_count]]&gt;0,"FAIL","PASS")</f>
        <v>PASS</v>
      </c>
    </row>
    <row r="1048" spans="1:26" x14ac:dyDescent="0.3">
      <c r="A1048" t="s">
        <v>4163</v>
      </c>
      <c r="B1048" t="s">
        <v>4164</v>
      </c>
      <c r="C1048" t="s">
        <v>72</v>
      </c>
      <c r="D1048" t="s">
        <v>4165</v>
      </c>
      <c r="E1048" t="s">
        <v>74</v>
      </c>
      <c r="F1048" t="s">
        <v>32</v>
      </c>
      <c r="G1048" t="s">
        <v>4166</v>
      </c>
      <c r="H1048" t="s">
        <v>47</v>
      </c>
      <c r="I1048" t="s">
        <v>26</v>
      </c>
      <c r="J1048" s="1">
        <v>44737</v>
      </c>
      <c r="K1048" s="1">
        <v>46009</v>
      </c>
      <c r="L1048" t="b">
        <f>COUNTIF(tbl_vendors[Vendor_ID],tbl_vendors[[#This Row],[Vendor_ID]])&gt;1</f>
        <v>0</v>
      </c>
      <c r="M1048" t="b">
        <f>ISBLANK(tbl_vendors[[#This Row],[Vendor_ID]])</f>
        <v>0</v>
      </c>
      <c r="N1048" t="b">
        <f>LEN(TRIM(tbl_vendors[[#This Row],[Vendor_Name]]))=0</f>
        <v>0</v>
      </c>
      <c r="O1048" t="b">
        <f>LEN(TRIM(tbl_vendors[[#This Row],[Email]]))=0</f>
        <v>0</v>
      </c>
      <c r="P1048" t="b">
        <f>OR(ISERROR(FIND("@",tbl_vendors[[#This Row],[Email]])),ISERROR(FIND(".",tbl_vendors[[#This Row],[Email]])))</f>
        <v>0</v>
      </c>
      <c r="Q1048" t="b">
        <f>ISNA(MATCH(tbl_vendors[[#This Row],[Country]],tbl_country[country],0))</f>
        <v>0</v>
      </c>
      <c r="R1048" t="b">
        <f>ISNA(MATCH(tbl_vendors[[#This Row],[Currency]],tbl_country[currency],0))</f>
        <v>1</v>
      </c>
      <c r="S1048" t="b">
        <f>_xlfn.XLOOKUP(tbl_vendors[[#This Row],[Country]],tbl_country[country],tbl_country[currency],"NotFound")&lt;&gt;tbl_vendors[[#This Row],[Currency]]</f>
        <v>1</v>
      </c>
      <c r="T1048" t="b">
        <f>ISNA(MATCH(tbl_vendors[[#This Row],[Payment_Terms]],tbl_payment_terms[Payment_Terms],0))</f>
        <v>0</v>
      </c>
      <c r="U1048" t="b">
        <f>ISNA(MATCH(tbl_vendors[[#This Row],[Status]],tbl_status[valid_status]))</f>
        <v>0</v>
      </c>
      <c r="V1048" t="b">
        <f ca="1">tbl_vendors[[#This Row],[Created_Date]]&gt;TODAY()</f>
        <v>0</v>
      </c>
      <c r="W1048" t="b">
        <f>tbl_vendors[[#This Row],[Updated_Date]]&lt;tbl_vendors[[#This Row],[Created_Date]]</f>
        <v>0</v>
      </c>
      <c r="X1048" t="b">
        <f>COUNTIF(tbl_vendors[Vendor_Name],tbl_vendors[[#This Row],[Vendor_Name]])&gt;1</f>
        <v>0</v>
      </c>
      <c r="Y1048" s="14" cm="1">
        <f t="array" aca="1" ref="Y1048" ca="1">IFERROR(SUM(L1048:X1048*1),4)</f>
        <v>2</v>
      </c>
      <c r="Z1048" t="str">
        <f ca="1">IF(tbl_vendors[[#This Row],[error_count]]&gt;0,"FAIL","PASS")</f>
        <v>FAIL</v>
      </c>
    </row>
    <row r="1049" spans="1:26" x14ac:dyDescent="0.3">
      <c r="A1049" t="s">
        <v>4167</v>
      </c>
      <c r="B1049" t="s">
        <v>4168</v>
      </c>
      <c r="C1049" t="s">
        <v>13</v>
      </c>
      <c r="D1049" t="s">
        <v>4169</v>
      </c>
      <c r="E1049" t="s">
        <v>15</v>
      </c>
      <c r="F1049" t="s">
        <v>75</v>
      </c>
      <c r="G1049" t="s">
        <v>4170</v>
      </c>
      <c r="H1049" t="s">
        <v>52</v>
      </c>
      <c r="I1049" t="s">
        <v>26</v>
      </c>
      <c r="J1049" s="1">
        <v>45013</v>
      </c>
      <c r="K1049" s="1">
        <v>45064</v>
      </c>
      <c r="L1049" t="b">
        <f>COUNTIF(tbl_vendors[Vendor_ID],tbl_vendors[[#This Row],[Vendor_ID]])&gt;1</f>
        <v>0</v>
      </c>
      <c r="M1049" t="b">
        <f>ISBLANK(tbl_vendors[[#This Row],[Vendor_ID]])</f>
        <v>0</v>
      </c>
      <c r="N1049" t="b">
        <f>LEN(TRIM(tbl_vendors[[#This Row],[Vendor_Name]]))=0</f>
        <v>0</v>
      </c>
      <c r="O1049" t="b">
        <f>LEN(TRIM(tbl_vendors[[#This Row],[Email]]))=0</f>
        <v>0</v>
      </c>
      <c r="P1049" t="b">
        <f>OR(ISERROR(FIND("@",tbl_vendors[[#This Row],[Email]])),ISERROR(FIND(".",tbl_vendors[[#This Row],[Email]])))</f>
        <v>0</v>
      </c>
      <c r="Q1049" t="b">
        <f>ISNA(MATCH(tbl_vendors[[#This Row],[Country]],tbl_country[country],0))</f>
        <v>0</v>
      </c>
      <c r="R1049" t="b">
        <f>ISNA(MATCH(tbl_vendors[[#This Row],[Currency]],tbl_country[currency],0))</f>
        <v>1</v>
      </c>
      <c r="S1049" t="b">
        <f>_xlfn.XLOOKUP(tbl_vendors[[#This Row],[Country]],tbl_country[country],tbl_country[currency],"NotFound")&lt;&gt;tbl_vendors[[#This Row],[Currency]]</f>
        <v>1</v>
      </c>
      <c r="T1049" t="b">
        <f>ISNA(MATCH(tbl_vendors[[#This Row],[Payment_Terms]],tbl_payment_terms[Payment_Terms],0))</f>
        <v>0</v>
      </c>
      <c r="U1049" t="b">
        <f>ISNA(MATCH(tbl_vendors[[#This Row],[Status]],tbl_status[valid_status]))</f>
        <v>0</v>
      </c>
      <c r="V1049" t="b">
        <f ca="1">tbl_vendors[[#This Row],[Created_Date]]&gt;TODAY()</f>
        <v>0</v>
      </c>
      <c r="W1049" t="b">
        <f>tbl_vendors[[#This Row],[Updated_Date]]&lt;tbl_vendors[[#This Row],[Created_Date]]</f>
        <v>0</v>
      </c>
      <c r="X1049" t="b">
        <f>COUNTIF(tbl_vendors[Vendor_Name],tbl_vendors[[#This Row],[Vendor_Name]])&gt;1</f>
        <v>0</v>
      </c>
      <c r="Y1049" s="14" cm="1">
        <f t="array" aca="1" ref="Y1049" ca="1">IFERROR(SUM(L1049:X1049*1),4)</f>
        <v>2</v>
      </c>
      <c r="Z1049" t="str">
        <f ca="1">IF(tbl_vendors[[#This Row],[error_count]]&gt;0,"FAIL","PASS")</f>
        <v>FAIL</v>
      </c>
    </row>
    <row r="1050" spans="1:26" x14ac:dyDescent="0.3">
      <c r="A1050" t="s">
        <v>4171</v>
      </c>
      <c r="B1050" t="s">
        <v>4172</v>
      </c>
      <c r="C1050" t="s">
        <v>100</v>
      </c>
      <c r="D1050" t="s">
        <v>4173</v>
      </c>
      <c r="E1050" t="s">
        <v>39</v>
      </c>
      <c r="F1050" t="s">
        <v>16</v>
      </c>
      <c r="G1050" t="s">
        <v>4174</v>
      </c>
      <c r="H1050" t="s">
        <v>69</v>
      </c>
      <c r="I1050" t="s">
        <v>19</v>
      </c>
      <c r="J1050" s="1">
        <v>44674</v>
      </c>
      <c r="K1050" s="1">
        <v>45237</v>
      </c>
      <c r="L1050" t="b">
        <f>COUNTIF(tbl_vendors[Vendor_ID],tbl_vendors[[#This Row],[Vendor_ID]])&gt;1</f>
        <v>0</v>
      </c>
      <c r="M1050" t="b">
        <f>ISBLANK(tbl_vendors[[#This Row],[Vendor_ID]])</f>
        <v>0</v>
      </c>
      <c r="N1050" t="b">
        <f>LEN(TRIM(tbl_vendors[[#This Row],[Vendor_Name]]))=0</f>
        <v>0</v>
      </c>
      <c r="O1050" t="b">
        <f>LEN(TRIM(tbl_vendors[[#This Row],[Email]]))=0</f>
        <v>0</v>
      </c>
      <c r="P1050" t="b">
        <f>OR(ISERROR(FIND("@",tbl_vendors[[#This Row],[Email]])),ISERROR(FIND(".",tbl_vendors[[#This Row],[Email]])))</f>
        <v>0</v>
      </c>
      <c r="Q1050" t="b">
        <f>ISNA(MATCH(tbl_vendors[[#This Row],[Country]],tbl_country[country],0))</f>
        <v>0</v>
      </c>
      <c r="R1050" t="b">
        <f>ISNA(MATCH(tbl_vendors[[#This Row],[Currency]],tbl_country[currency],0))</f>
        <v>0</v>
      </c>
      <c r="S1050" t="b">
        <f>_xlfn.XLOOKUP(tbl_vendors[[#This Row],[Country]],tbl_country[country],tbl_country[currency],"NotFound")&lt;&gt;tbl_vendors[[#This Row],[Currency]]</f>
        <v>0</v>
      </c>
      <c r="T1050" t="b">
        <f>ISNA(MATCH(tbl_vendors[[#This Row],[Payment_Terms]],tbl_payment_terms[Payment_Terms],0))</f>
        <v>0</v>
      </c>
      <c r="U1050" t="b">
        <f>ISNA(MATCH(tbl_vendors[[#This Row],[Status]],tbl_status[valid_status]))</f>
        <v>0</v>
      </c>
      <c r="V1050" t="b">
        <f ca="1">tbl_vendors[[#This Row],[Created_Date]]&gt;TODAY()</f>
        <v>0</v>
      </c>
      <c r="W1050" t="b">
        <f>tbl_vendors[[#This Row],[Updated_Date]]&lt;tbl_vendors[[#This Row],[Created_Date]]</f>
        <v>0</v>
      </c>
      <c r="X1050" t="b">
        <f>COUNTIF(tbl_vendors[Vendor_Name],tbl_vendors[[#This Row],[Vendor_Name]])&gt;1</f>
        <v>0</v>
      </c>
      <c r="Y1050" s="14" cm="1">
        <f t="array" aca="1" ref="Y1050" ca="1">IFERROR(SUM(L1050:X1050*1),4)</f>
        <v>0</v>
      </c>
      <c r="Z1050" t="str">
        <f ca="1">IF(tbl_vendors[[#This Row],[error_count]]&gt;0,"FAIL","PASS")</f>
        <v>PASS</v>
      </c>
    </row>
    <row r="1051" spans="1:26" x14ac:dyDescent="0.3">
      <c r="A1051" t="s">
        <v>4175</v>
      </c>
      <c r="B1051" t="s">
        <v>4176</v>
      </c>
      <c r="C1051" t="s">
        <v>72</v>
      </c>
      <c r="D1051" t="s">
        <v>4177</v>
      </c>
      <c r="E1051" t="s">
        <v>74</v>
      </c>
      <c r="F1051" t="s">
        <v>75</v>
      </c>
      <c r="G1051" t="s">
        <v>4178</v>
      </c>
      <c r="H1051" t="s">
        <v>34</v>
      </c>
      <c r="I1051" t="s">
        <v>53</v>
      </c>
      <c r="J1051" s="1">
        <v>45125</v>
      </c>
      <c r="K1051" s="1">
        <v>45385</v>
      </c>
      <c r="L1051" t="b">
        <f>COUNTIF(tbl_vendors[Vendor_ID],tbl_vendors[[#This Row],[Vendor_ID]])&gt;1</f>
        <v>0</v>
      </c>
      <c r="M1051" t="b">
        <f>ISBLANK(tbl_vendors[[#This Row],[Vendor_ID]])</f>
        <v>0</v>
      </c>
      <c r="N1051" t="b">
        <f>LEN(TRIM(tbl_vendors[[#This Row],[Vendor_Name]]))=0</f>
        <v>0</v>
      </c>
      <c r="O1051" t="b">
        <f>LEN(TRIM(tbl_vendors[[#This Row],[Email]]))=0</f>
        <v>0</v>
      </c>
      <c r="P1051" t="b">
        <f>OR(ISERROR(FIND("@",tbl_vendors[[#This Row],[Email]])),ISERROR(FIND(".",tbl_vendors[[#This Row],[Email]])))</f>
        <v>0</v>
      </c>
      <c r="Q1051" t="b">
        <f>ISNA(MATCH(tbl_vendors[[#This Row],[Country]],tbl_country[country],0))</f>
        <v>0</v>
      </c>
      <c r="R1051" t="b">
        <f>ISNA(MATCH(tbl_vendors[[#This Row],[Currency]],tbl_country[currency],0))</f>
        <v>1</v>
      </c>
      <c r="S1051" t="b">
        <f>_xlfn.XLOOKUP(tbl_vendors[[#This Row],[Country]],tbl_country[country],tbl_country[currency],"NotFound")&lt;&gt;tbl_vendors[[#This Row],[Currency]]</f>
        <v>1</v>
      </c>
      <c r="T1051" t="b">
        <f>ISNA(MATCH(tbl_vendors[[#This Row],[Payment_Terms]],tbl_payment_terms[Payment_Terms],0))</f>
        <v>0</v>
      </c>
      <c r="U1051" t="b">
        <f>ISNA(MATCH(tbl_vendors[[#This Row],[Status]],tbl_status[valid_status]))</f>
        <v>1</v>
      </c>
      <c r="V1051" t="b">
        <f ca="1">tbl_vendors[[#This Row],[Created_Date]]&gt;TODAY()</f>
        <v>0</v>
      </c>
      <c r="W1051" t="b">
        <f>tbl_vendors[[#This Row],[Updated_Date]]&lt;tbl_vendors[[#This Row],[Created_Date]]</f>
        <v>0</v>
      </c>
      <c r="X1051" t="b">
        <f>COUNTIF(tbl_vendors[Vendor_Name],tbl_vendors[[#This Row],[Vendor_Name]])&gt;1</f>
        <v>0</v>
      </c>
      <c r="Y1051" s="14" cm="1">
        <f t="array" aca="1" ref="Y1051" ca="1">IFERROR(SUM(L1051:X1051*1),4)</f>
        <v>3</v>
      </c>
      <c r="Z1051" t="str">
        <f ca="1">IF(tbl_vendors[[#This Row],[error_count]]&gt;0,"FAIL","PASS")</f>
        <v>FAIL</v>
      </c>
    </row>
    <row r="1052" spans="1:26" x14ac:dyDescent="0.3">
      <c r="A1052" t="s">
        <v>4179</v>
      </c>
      <c r="B1052" t="s">
        <v>4180</v>
      </c>
      <c r="C1052" t="s">
        <v>66</v>
      </c>
      <c r="D1052" t="s">
        <v>4181</v>
      </c>
      <c r="E1052" t="s">
        <v>67</v>
      </c>
      <c r="F1052" t="s">
        <v>75</v>
      </c>
      <c r="G1052" t="s">
        <v>4182</v>
      </c>
      <c r="H1052" t="s">
        <v>34</v>
      </c>
      <c r="I1052" t="s">
        <v>19</v>
      </c>
      <c r="J1052" s="1">
        <v>45384</v>
      </c>
      <c r="K1052" s="1">
        <v>45647</v>
      </c>
      <c r="L1052" t="b">
        <f>COUNTIF(tbl_vendors[Vendor_ID],tbl_vendors[[#This Row],[Vendor_ID]])&gt;1</f>
        <v>0</v>
      </c>
      <c r="M1052" t="b">
        <f>ISBLANK(tbl_vendors[[#This Row],[Vendor_ID]])</f>
        <v>0</v>
      </c>
      <c r="N1052" t="b">
        <f>LEN(TRIM(tbl_vendors[[#This Row],[Vendor_Name]]))=0</f>
        <v>0</v>
      </c>
      <c r="O1052" t="b">
        <f>LEN(TRIM(tbl_vendors[[#This Row],[Email]]))=0</f>
        <v>0</v>
      </c>
      <c r="P1052" t="b">
        <f>OR(ISERROR(FIND("@",tbl_vendors[[#This Row],[Email]])),ISERROR(FIND(".",tbl_vendors[[#This Row],[Email]])))</f>
        <v>0</v>
      </c>
      <c r="Q1052" t="b">
        <f>ISNA(MATCH(tbl_vendors[[#This Row],[Country]],tbl_country[country],0))</f>
        <v>0</v>
      </c>
      <c r="R1052" t="b">
        <f>ISNA(MATCH(tbl_vendors[[#This Row],[Currency]],tbl_country[currency],0))</f>
        <v>0</v>
      </c>
      <c r="S1052" t="b">
        <f>_xlfn.XLOOKUP(tbl_vendors[[#This Row],[Country]],tbl_country[country],tbl_country[currency],"NotFound")&lt;&gt;tbl_vendors[[#This Row],[Currency]]</f>
        <v>0</v>
      </c>
      <c r="T1052" t="b">
        <f>ISNA(MATCH(tbl_vendors[[#This Row],[Payment_Terms]],tbl_payment_terms[Payment_Terms],0))</f>
        <v>0</v>
      </c>
      <c r="U1052" t="b">
        <f>ISNA(MATCH(tbl_vendors[[#This Row],[Status]],tbl_status[valid_status]))</f>
        <v>0</v>
      </c>
      <c r="V1052" t="b">
        <f ca="1">tbl_vendors[[#This Row],[Created_Date]]&gt;TODAY()</f>
        <v>0</v>
      </c>
      <c r="W1052" t="b">
        <f>tbl_vendors[[#This Row],[Updated_Date]]&lt;tbl_vendors[[#This Row],[Created_Date]]</f>
        <v>0</v>
      </c>
      <c r="X1052" t="b">
        <f>COUNTIF(tbl_vendors[Vendor_Name],tbl_vendors[[#This Row],[Vendor_Name]])&gt;1</f>
        <v>0</v>
      </c>
      <c r="Y1052" s="14" cm="1">
        <f t="array" aca="1" ref="Y1052" ca="1">IFERROR(SUM(L1052:X1052*1),4)</f>
        <v>0</v>
      </c>
      <c r="Z1052" t="str">
        <f ca="1">IF(tbl_vendors[[#This Row],[error_count]]&gt;0,"FAIL","PASS")</f>
        <v>PASS</v>
      </c>
    </row>
    <row r="1053" spans="1:26" x14ac:dyDescent="0.3">
      <c r="A1053" t="s">
        <v>4183</v>
      </c>
      <c r="B1053" t="s">
        <v>4184</v>
      </c>
      <c r="C1053" t="s">
        <v>153</v>
      </c>
      <c r="D1053" t="s">
        <v>4185</v>
      </c>
      <c r="E1053" t="s">
        <v>155</v>
      </c>
      <c r="F1053" t="s">
        <v>40</v>
      </c>
      <c r="G1053" t="s">
        <v>4186</v>
      </c>
      <c r="H1053" t="s">
        <v>25</v>
      </c>
      <c r="I1053" t="s">
        <v>53</v>
      </c>
      <c r="J1053" s="1">
        <v>45500</v>
      </c>
      <c r="K1053" s="1">
        <v>46087</v>
      </c>
      <c r="L1053" t="b">
        <f>COUNTIF(tbl_vendors[Vendor_ID],tbl_vendors[[#This Row],[Vendor_ID]])&gt;1</f>
        <v>0</v>
      </c>
      <c r="M1053" t="b">
        <f>ISBLANK(tbl_vendors[[#This Row],[Vendor_ID]])</f>
        <v>0</v>
      </c>
      <c r="N1053" t="b">
        <f>LEN(TRIM(tbl_vendors[[#This Row],[Vendor_Name]]))=0</f>
        <v>0</v>
      </c>
      <c r="O1053" t="b">
        <f>LEN(TRIM(tbl_vendors[[#This Row],[Email]]))=0</f>
        <v>0</v>
      </c>
      <c r="P1053" t="b">
        <f>OR(ISERROR(FIND("@",tbl_vendors[[#This Row],[Email]])),ISERROR(FIND(".",tbl_vendors[[#This Row],[Email]])))</f>
        <v>0</v>
      </c>
      <c r="Q1053" t="b">
        <f>ISNA(MATCH(tbl_vendors[[#This Row],[Country]],tbl_country[country],0))</f>
        <v>0</v>
      </c>
      <c r="R1053" t="b">
        <f>ISNA(MATCH(tbl_vendors[[#This Row],[Currency]],tbl_country[currency],0))</f>
        <v>0</v>
      </c>
      <c r="S1053" t="b">
        <f>_xlfn.XLOOKUP(tbl_vendors[[#This Row],[Country]],tbl_country[country],tbl_country[currency],"NotFound")&lt;&gt;tbl_vendors[[#This Row],[Currency]]</f>
        <v>0</v>
      </c>
      <c r="T1053" t="b">
        <f>ISNA(MATCH(tbl_vendors[[#This Row],[Payment_Terms]],tbl_payment_terms[Payment_Terms],0))</f>
        <v>0</v>
      </c>
      <c r="U1053" t="b">
        <f>ISNA(MATCH(tbl_vendors[[#This Row],[Status]],tbl_status[valid_status]))</f>
        <v>1</v>
      </c>
      <c r="V1053" t="b">
        <f ca="1">tbl_vendors[[#This Row],[Created_Date]]&gt;TODAY()</f>
        <v>0</v>
      </c>
      <c r="W1053" t="b">
        <f>tbl_vendors[[#This Row],[Updated_Date]]&lt;tbl_vendors[[#This Row],[Created_Date]]</f>
        <v>0</v>
      </c>
      <c r="X1053" t="b">
        <f>COUNTIF(tbl_vendors[Vendor_Name],tbl_vendors[[#This Row],[Vendor_Name]])&gt;1</f>
        <v>1</v>
      </c>
      <c r="Y1053" s="14" cm="1">
        <f t="array" aca="1" ref="Y1053" ca="1">IFERROR(SUM(L1053:X1053*1),4)</f>
        <v>2</v>
      </c>
      <c r="Z1053" t="str">
        <f ca="1">IF(tbl_vendors[[#This Row],[error_count]]&gt;0,"FAIL","PASS")</f>
        <v>FAIL</v>
      </c>
    </row>
    <row r="1054" spans="1:26" x14ac:dyDescent="0.3">
      <c r="A1054" t="s">
        <v>4187</v>
      </c>
      <c r="B1054" t="s">
        <v>4188</v>
      </c>
      <c r="C1054" t="s">
        <v>79</v>
      </c>
      <c r="D1054" t="s">
        <v>4189</v>
      </c>
      <c r="E1054" t="s">
        <v>1147</v>
      </c>
      <c r="F1054" t="s">
        <v>32</v>
      </c>
      <c r="G1054" t="s">
        <v>4190</v>
      </c>
      <c r="H1054" t="s">
        <v>34</v>
      </c>
      <c r="I1054" t="s">
        <v>26</v>
      </c>
      <c r="J1054" s="1">
        <v>44418</v>
      </c>
      <c r="K1054" s="1">
        <v>44531</v>
      </c>
      <c r="L1054" t="b">
        <f>COUNTIF(tbl_vendors[Vendor_ID],tbl_vendors[[#This Row],[Vendor_ID]])&gt;1</f>
        <v>0</v>
      </c>
      <c r="M1054" t="b">
        <f>ISBLANK(tbl_vendors[[#This Row],[Vendor_ID]])</f>
        <v>0</v>
      </c>
      <c r="N1054" t="b">
        <f>LEN(TRIM(tbl_vendors[[#This Row],[Vendor_Name]]))=0</f>
        <v>0</v>
      </c>
      <c r="O1054" t="b">
        <f>LEN(TRIM(tbl_vendors[[#This Row],[Email]]))=0</f>
        <v>0</v>
      </c>
      <c r="P1054" t="b">
        <f>OR(ISERROR(FIND("@",tbl_vendors[[#This Row],[Email]])),ISERROR(FIND(".",tbl_vendors[[#This Row],[Email]])))</f>
        <v>0</v>
      </c>
      <c r="Q1054" t="b">
        <f>ISNA(MATCH(tbl_vendors[[#This Row],[Country]],tbl_country[country],0))</f>
        <v>0</v>
      </c>
      <c r="R1054" t="b">
        <f>ISNA(MATCH(tbl_vendors[[#This Row],[Currency]],tbl_country[currency],0))</f>
        <v>1</v>
      </c>
      <c r="S1054" t="b">
        <f>_xlfn.XLOOKUP(tbl_vendors[[#This Row],[Country]],tbl_country[country],tbl_country[currency],"NotFound")&lt;&gt;tbl_vendors[[#This Row],[Currency]]</f>
        <v>1</v>
      </c>
      <c r="T1054" t="b">
        <f>ISNA(MATCH(tbl_vendors[[#This Row],[Payment_Terms]],tbl_payment_terms[Payment_Terms],0))</f>
        <v>0</v>
      </c>
      <c r="U1054" t="b">
        <f>ISNA(MATCH(tbl_vendors[[#This Row],[Status]],tbl_status[valid_status]))</f>
        <v>0</v>
      </c>
      <c r="V1054" t="b">
        <f ca="1">tbl_vendors[[#This Row],[Created_Date]]&gt;TODAY()</f>
        <v>0</v>
      </c>
      <c r="W1054" t="b">
        <f>tbl_vendors[[#This Row],[Updated_Date]]&lt;tbl_vendors[[#This Row],[Created_Date]]</f>
        <v>0</v>
      </c>
      <c r="X1054" t="b">
        <f>COUNTIF(tbl_vendors[Vendor_Name],tbl_vendors[[#This Row],[Vendor_Name]])&gt;1</f>
        <v>0</v>
      </c>
      <c r="Y1054" s="14" cm="1">
        <f t="array" aca="1" ref="Y1054" ca="1">IFERROR(SUM(L1054:X1054*1),4)</f>
        <v>2</v>
      </c>
      <c r="Z1054" t="str">
        <f ca="1">IF(tbl_vendors[[#This Row],[error_count]]&gt;0,"FAIL","PASS")</f>
        <v>FAIL</v>
      </c>
    </row>
    <row r="1055" spans="1:26" x14ac:dyDescent="0.3">
      <c r="A1055" t="s">
        <v>4191</v>
      </c>
      <c r="B1055" t="s">
        <v>4192</v>
      </c>
      <c r="C1055" t="s">
        <v>153</v>
      </c>
      <c r="D1055" t="s">
        <v>4193</v>
      </c>
      <c r="E1055" t="s">
        <v>155</v>
      </c>
      <c r="F1055" t="s">
        <v>75</v>
      </c>
      <c r="G1055" t="s">
        <v>4194</v>
      </c>
      <c r="H1055" t="s">
        <v>69</v>
      </c>
      <c r="I1055" t="s">
        <v>53</v>
      </c>
      <c r="J1055" s="1">
        <v>44564</v>
      </c>
      <c r="K1055" s="1">
        <v>46160</v>
      </c>
      <c r="L1055" t="b">
        <f>COUNTIF(tbl_vendors[Vendor_ID],tbl_vendors[[#This Row],[Vendor_ID]])&gt;1</f>
        <v>0</v>
      </c>
      <c r="M1055" t="b">
        <f>ISBLANK(tbl_vendors[[#This Row],[Vendor_ID]])</f>
        <v>0</v>
      </c>
      <c r="N1055" t="b">
        <f>LEN(TRIM(tbl_vendors[[#This Row],[Vendor_Name]]))=0</f>
        <v>0</v>
      </c>
      <c r="O1055" t="b">
        <f>LEN(TRIM(tbl_vendors[[#This Row],[Email]]))=0</f>
        <v>0</v>
      </c>
      <c r="P1055" t="b">
        <f>OR(ISERROR(FIND("@",tbl_vendors[[#This Row],[Email]])),ISERROR(FIND(".",tbl_vendors[[#This Row],[Email]])))</f>
        <v>0</v>
      </c>
      <c r="Q1055" t="b">
        <f>ISNA(MATCH(tbl_vendors[[#This Row],[Country]],tbl_country[country],0))</f>
        <v>0</v>
      </c>
      <c r="R1055" t="b">
        <f>ISNA(MATCH(tbl_vendors[[#This Row],[Currency]],tbl_country[currency],0))</f>
        <v>0</v>
      </c>
      <c r="S1055" t="b">
        <f>_xlfn.XLOOKUP(tbl_vendors[[#This Row],[Country]],tbl_country[country],tbl_country[currency],"NotFound")&lt;&gt;tbl_vendors[[#This Row],[Currency]]</f>
        <v>0</v>
      </c>
      <c r="T1055" t="b">
        <f>ISNA(MATCH(tbl_vendors[[#This Row],[Payment_Terms]],tbl_payment_terms[Payment_Terms],0))</f>
        <v>0</v>
      </c>
      <c r="U1055" t="b">
        <f>ISNA(MATCH(tbl_vendors[[#This Row],[Status]],tbl_status[valid_status]))</f>
        <v>1</v>
      </c>
      <c r="V1055" t="b">
        <f ca="1">tbl_vendors[[#This Row],[Created_Date]]&gt;TODAY()</f>
        <v>0</v>
      </c>
      <c r="W1055" t="b">
        <f>tbl_vendors[[#This Row],[Updated_Date]]&lt;tbl_vendors[[#This Row],[Created_Date]]</f>
        <v>0</v>
      </c>
      <c r="X1055" t="b">
        <f>COUNTIF(tbl_vendors[Vendor_Name],tbl_vendors[[#This Row],[Vendor_Name]])&gt;1</f>
        <v>0</v>
      </c>
      <c r="Y1055" s="14" cm="1">
        <f t="array" aca="1" ref="Y1055" ca="1">IFERROR(SUM(L1055:X1055*1),4)</f>
        <v>1</v>
      </c>
      <c r="Z1055" t="str">
        <f ca="1">IF(tbl_vendors[[#This Row],[error_count]]&gt;0,"FAIL","PASS")</f>
        <v>FAIL</v>
      </c>
    </row>
    <row r="1056" spans="1:26" x14ac:dyDescent="0.3">
      <c r="A1056" t="s">
        <v>4195</v>
      </c>
      <c r="B1056" t="s">
        <v>4196</v>
      </c>
      <c r="C1056" t="s">
        <v>29</v>
      </c>
      <c r="D1056" t="s">
        <v>4197</v>
      </c>
      <c r="E1056" t="s">
        <v>31</v>
      </c>
      <c r="F1056" t="s">
        <v>40</v>
      </c>
      <c r="G1056" t="s">
        <v>4198</v>
      </c>
      <c r="H1056" t="s">
        <v>18</v>
      </c>
      <c r="I1056" t="s">
        <v>19</v>
      </c>
      <c r="J1056" s="1">
        <v>44519</v>
      </c>
      <c r="K1056" s="1">
        <v>45391</v>
      </c>
      <c r="L1056" t="b">
        <f>COUNTIF(tbl_vendors[Vendor_ID],tbl_vendors[[#This Row],[Vendor_ID]])&gt;1</f>
        <v>0</v>
      </c>
      <c r="M1056" t="b">
        <f>ISBLANK(tbl_vendors[[#This Row],[Vendor_ID]])</f>
        <v>0</v>
      </c>
      <c r="N1056" t="b">
        <f>LEN(TRIM(tbl_vendors[[#This Row],[Vendor_Name]]))=0</f>
        <v>0</v>
      </c>
      <c r="O1056" t="b">
        <f>LEN(TRIM(tbl_vendors[[#This Row],[Email]]))=0</f>
        <v>0</v>
      </c>
      <c r="P1056" t="b">
        <f>OR(ISERROR(FIND("@",tbl_vendors[[#This Row],[Email]])),ISERROR(FIND(".",tbl_vendors[[#This Row],[Email]])))</f>
        <v>0</v>
      </c>
      <c r="Q1056" t="b">
        <f>ISNA(MATCH(tbl_vendors[[#This Row],[Country]],tbl_country[country],0))</f>
        <v>0</v>
      </c>
      <c r="R1056" t="b">
        <f>ISNA(MATCH(tbl_vendors[[#This Row],[Currency]],tbl_country[currency],0))</f>
        <v>0</v>
      </c>
      <c r="S1056" t="b">
        <f>_xlfn.XLOOKUP(tbl_vendors[[#This Row],[Country]],tbl_country[country],tbl_country[currency],"NotFound")&lt;&gt;tbl_vendors[[#This Row],[Currency]]</f>
        <v>0</v>
      </c>
      <c r="T1056" t="b">
        <f>ISNA(MATCH(tbl_vendors[[#This Row],[Payment_Terms]],tbl_payment_terms[Payment_Terms],0))</f>
        <v>0</v>
      </c>
      <c r="U1056" t="b">
        <f>ISNA(MATCH(tbl_vendors[[#This Row],[Status]],tbl_status[valid_status]))</f>
        <v>0</v>
      </c>
      <c r="V1056" t="b">
        <f ca="1">tbl_vendors[[#This Row],[Created_Date]]&gt;TODAY()</f>
        <v>0</v>
      </c>
      <c r="W1056" t="b">
        <f>tbl_vendors[[#This Row],[Updated_Date]]&lt;tbl_vendors[[#This Row],[Created_Date]]</f>
        <v>0</v>
      </c>
      <c r="X1056" t="b">
        <f>COUNTIF(tbl_vendors[Vendor_Name],tbl_vendors[[#This Row],[Vendor_Name]])&gt;1</f>
        <v>0</v>
      </c>
      <c r="Y1056" s="14" cm="1">
        <f t="array" aca="1" ref="Y1056" ca="1">IFERROR(SUM(L1056:X1056*1),4)</f>
        <v>0</v>
      </c>
      <c r="Z1056" t="str">
        <f ca="1">IF(tbl_vendors[[#This Row],[error_count]]&gt;0,"FAIL","PASS")</f>
        <v>PASS</v>
      </c>
    </row>
    <row r="1057" spans="1:26" x14ac:dyDescent="0.3">
      <c r="A1057" t="s">
        <v>4199</v>
      </c>
      <c r="B1057" t="s">
        <v>4200</v>
      </c>
      <c r="C1057" t="s">
        <v>153</v>
      </c>
      <c r="D1057" t="s">
        <v>4201</v>
      </c>
      <c r="E1057" t="s">
        <v>155</v>
      </c>
      <c r="F1057" t="s">
        <v>40</v>
      </c>
      <c r="H1057" t="s">
        <v>25</v>
      </c>
      <c r="I1057" t="s">
        <v>26</v>
      </c>
      <c r="J1057" s="1">
        <v>45923</v>
      </c>
      <c r="K1057" s="1">
        <v>46043</v>
      </c>
      <c r="L1057" t="b">
        <f>COUNTIF(tbl_vendors[Vendor_ID],tbl_vendors[[#This Row],[Vendor_ID]])&gt;1</f>
        <v>0</v>
      </c>
      <c r="M1057" t="b">
        <f>ISBLANK(tbl_vendors[[#This Row],[Vendor_ID]])</f>
        <v>0</v>
      </c>
      <c r="N1057" t="b">
        <f>LEN(TRIM(tbl_vendors[[#This Row],[Vendor_Name]]))=0</f>
        <v>0</v>
      </c>
      <c r="O1057" t="b">
        <f>LEN(TRIM(tbl_vendors[[#This Row],[Email]]))=0</f>
        <v>1</v>
      </c>
      <c r="P1057" t="b">
        <f>OR(ISERROR(FIND("@",tbl_vendors[[#This Row],[Email]])),ISERROR(FIND(".",tbl_vendors[[#This Row],[Email]])))</f>
        <v>1</v>
      </c>
      <c r="Q1057" t="b">
        <f>ISNA(MATCH(tbl_vendors[[#This Row],[Country]],tbl_country[country],0))</f>
        <v>0</v>
      </c>
      <c r="R1057" t="b">
        <f>ISNA(MATCH(tbl_vendors[[#This Row],[Currency]],tbl_country[currency],0))</f>
        <v>0</v>
      </c>
      <c r="S1057" t="b">
        <f>_xlfn.XLOOKUP(tbl_vendors[[#This Row],[Country]],tbl_country[country],tbl_country[currency],"NotFound")&lt;&gt;tbl_vendors[[#This Row],[Currency]]</f>
        <v>0</v>
      </c>
      <c r="T1057" t="b">
        <f>ISNA(MATCH(tbl_vendors[[#This Row],[Payment_Terms]],tbl_payment_terms[Payment_Terms],0))</f>
        <v>0</v>
      </c>
      <c r="U1057" t="b">
        <f>ISNA(MATCH(tbl_vendors[[#This Row],[Status]],tbl_status[valid_status]))</f>
        <v>0</v>
      </c>
      <c r="V1057" t="b">
        <f ca="1">tbl_vendors[[#This Row],[Created_Date]]&gt;TODAY()</f>
        <v>0</v>
      </c>
      <c r="W1057" t="b">
        <f>tbl_vendors[[#This Row],[Updated_Date]]&lt;tbl_vendors[[#This Row],[Created_Date]]</f>
        <v>0</v>
      </c>
      <c r="X1057" t="b">
        <f>COUNTIF(tbl_vendors[Vendor_Name],tbl_vendors[[#This Row],[Vendor_Name]])&gt;1</f>
        <v>0</v>
      </c>
      <c r="Y1057" s="14" cm="1">
        <f t="array" aca="1" ref="Y1057" ca="1">IFERROR(SUM(L1057:X1057*1),4)</f>
        <v>2</v>
      </c>
      <c r="Z1057" t="str">
        <f ca="1">IF(tbl_vendors[[#This Row],[error_count]]&gt;0,"FAIL","PASS")</f>
        <v>FAIL</v>
      </c>
    </row>
    <row r="1058" spans="1:26" x14ac:dyDescent="0.3">
      <c r="A1058" t="s">
        <v>4202</v>
      </c>
      <c r="B1058" t="s">
        <v>4203</v>
      </c>
      <c r="C1058" t="s">
        <v>56</v>
      </c>
      <c r="D1058" t="s">
        <v>4204</v>
      </c>
      <c r="E1058" t="s">
        <v>58</v>
      </c>
      <c r="F1058" t="s">
        <v>75</v>
      </c>
      <c r="G1058" t="s">
        <v>4205</v>
      </c>
      <c r="H1058" t="s">
        <v>25</v>
      </c>
      <c r="I1058" t="s">
        <v>26</v>
      </c>
      <c r="J1058" s="1">
        <v>45964</v>
      </c>
      <c r="K1058" s="1">
        <v>46185</v>
      </c>
      <c r="L1058" t="b">
        <f>COUNTIF(tbl_vendors[Vendor_ID],tbl_vendors[[#This Row],[Vendor_ID]])&gt;1</f>
        <v>0</v>
      </c>
      <c r="M1058" t="b">
        <f>ISBLANK(tbl_vendors[[#This Row],[Vendor_ID]])</f>
        <v>0</v>
      </c>
      <c r="N1058" t="b">
        <f>LEN(TRIM(tbl_vendors[[#This Row],[Vendor_Name]]))=0</f>
        <v>0</v>
      </c>
      <c r="O1058" t="b">
        <f>LEN(TRIM(tbl_vendors[[#This Row],[Email]]))=0</f>
        <v>0</v>
      </c>
      <c r="P1058" t="b">
        <f>OR(ISERROR(FIND("@",tbl_vendors[[#This Row],[Email]])),ISERROR(FIND(".",tbl_vendors[[#This Row],[Email]])))</f>
        <v>0</v>
      </c>
      <c r="Q1058" t="b">
        <f>ISNA(MATCH(tbl_vendors[[#This Row],[Country]],tbl_country[country],0))</f>
        <v>0</v>
      </c>
      <c r="R1058" t="b">
        <f>ISNA(MATCH(tbl_vendors[[#This Row],[Currency]],tbl_country[currency],0))</f>
        <v>0</v>
      </c>
      <c r="S1058" t="b">
        <f>_xlfn.XLOOKUP(tbl_vendors[[#This Row],[Country]],tbl_country[country],tbl_country[currency],"NotFound")&lt;&gt;tbl_vendors[[#This Row],[Currency]]</f>
        <v>0</v>
      </c>
      <c r="T1058" t="b">
        <f>ISNA(MATCH(tbl_vendors[[#This Row],[Payment_Terms]],tbl_payment_terms[Payment_Terms],0))</f>
        <v>0</v>
      </c>
      <c r="U1058" t="b">
        <f>ISNA(MATCH(tbl_vendors[[#This Row],[Status]],tbl_status[valid_status]))</f>
        <v>0</v>
      </c>
      <c r="V1058" t="b">
        <f ca="1">tbl_vendors[[#This Row],[Created_Date]]&gt;TODAY()</f>
        <v>0</v>
      </c>
      <c r="W1058" t="b">
        <f>tbl_vendors[[#This Row],[Updated_Date]]&lt;tbl_vendors[[#This Row],[Created_Date]]</f>
        <v>0</v>
      </c>
      <c r="X1058" t="b">
        <f>COUNTIF(tbl_vendors[Vendor_Name],tbl_vendors[[#This Row],[Vendor_Name]])&gt;1</f>
        <v>0</v>
      </c>
      <c r="Y1058" s="14" cm="1">
        <f t="array" aca="1" ref="Y1058" ca="1">IFERROR(SUM(L1058:X1058*1),4)</f>
        <v>0</v>
      </c>
      <c r="Z1058" t="str">
        <f ca="1">IF(tbl_vendors[[#This Row],[error_count]]&gt;0,"FAIL","PASS")</f>
        <v>PASS</v>
      </c>
    </row>
    <row r="1059" spans="1:26" x14ac:dyDescent="0.3">
      <c r="A1059" t="s">
        <v>4206</v>
      </c>
      <c r="B1059" t="s">
        <v>4207</v>
      </c>
      <c r="C1059" t="s">
        <v>29</v>
      </c>
      <c r="E1059" t="s">
        <v>31</v>
      </c>
      <c r="F1059" t="s">
        <v>23</v>
      </c>
      <c r="G1059" t="s">
        <v>4208</v>
      </c>
      <c r="H1059" t="s">
        <v>25</v>
      </c>
      <c r="I1059" t="s">
        <v>19</v>
      </c>
      <c r="J1059" s="1">
        <v>45210</v>
      </c>
      <c r="K1059" s="1">
        <v>45922</v>
      </c>
      <c r="L1059" t="b">
        <f>COUNTIF(tbl_vendors[Vendor_ID],tbl_vendors[[#This Row],[Vendor_ID]])&gt;1</f>
        <v>0</v>
      </c>
      <c r="M1059" t="b">
        <f>ISBLANK(tbl_vendors[[#This Row],[Vendor_ID]])</f>
        <v>0</v>
      </c>
      <c r="N1059" t="b">
        <f>LEN(TRIM(tbl_vendors[[#This Row],[Vendor_Name]]))=0</f>
        <v>0</v>
      </c>
      <c r="O1059" t="b">
        <f>LEN(TRIM(tbl_vendors[[#This Row],[Email]]))=0</f>
        <v>0</v>
      </c>
      <c r="P1059" t="b">
        <f>OR(ISERROR(FIND("@",tbl_vendors[[#This Row],[Email]])),ISERROR(FIND(".",tbl_vendors[[#This Row],[Email]])))</f>
        <v>0</v>
      </c>
      <c r="Q1059" t="b">
        <f>ISNA(MATCH(tbl_vendors[[#This Row],[Country]],tbl_country[country],0))</f>
        <v>0</v>
      </c>
      <c r="R1059" t="b">
        <f>ISNA(MATCH(tbl_vendors[[#This Row],[Currency]],tbl_country[currency],0))</f>
        <v>0</v>
      </c>
      <c r="S1059" t="b">
        <f>_xlfn.XLOOKUP(tbl_vendors[[#This Row],[Country]],tbl_country[country],tbl_country[currency],"NotFound")&lt;&gt;tbl_vendors[[#This Row],[Currency]]</f>
        <v>0</v>
      </c>
      <c r="T1059" t="b">
        <f>ISNA(MATCH(tbl_vendors[[#This Row],[Payment_Terms]],tbl_payment_terms[Payment_Terms],0))</f>
        <v>0</v>
      </c>
      <c r="U1059" t="b">
        <f>ISNA(MATCH(tbl_vendors[[#This Row],[Status]],tbl_status[valid_status]))</f>
        <v>0</v>
      </c>
      <c r="V1059" t="b">
        <f ca="1">tbl_vendors[[#This Row],[Created_Date]]&gt;TODAY()</f>
        <v>0</v>
      </c>
      <c r="W1059" t="b">
        <f>tbl_vendors[[#This Row],[Updated_Date]]&lt;tbl_vendors[[#This Row],[Created_Date]]</f>
        <v>0</v>
      </c>
      <c r="X1059" t="b">
        <f>COUNTIF(tbl_vendors[Vendor_Name],tbl_vendors[[#This Row],[Vendor_Name]])&gt;1</f>
        <v>0</v>
      </c>
      <c r="Y1059" s="14" cm="1">
        <f t="array" aca="1" ref="Y1059" ca="1">IFERROR(SUM(L1059:X1059*1),4)</f>
        <v>0</v>
      </c>
      <c r="Z1059" t="str">
        <f ca="1">IF(tbl_vendors[[#This Row],[error_count]]&gt;0,"FAIL","PASS")</f>
        <v>PASS</v>
      </c>
    </row>
    <row r="1060" spans="1:26" x14ac:dyDescent="0.3">
      <c r="A1060" t="s">
        <v>4209</v>
      </c>
      <c r="B1060" t="s">
        <v>4210</v>
      </c>
      <c r="C1060" t="s">
        <v>153</v>
      </c>
      <c r="D1060" t="s">
        <v>4211</v>
      </c>
      <c r="E1060" t="s">
        <v>155</v>
      </c>
      <c r="F1060" t="s">
        <v>75</v>
      </c>
      <c r="G1060" t="s">
        <v>4212</v>
      </c>
      <c r="H1060" t="s">
        <v>47</v>
      </c>
      <c r="I1060" t="s">
        <v>19</v>
      </c>
      <c r="J1060" s="1">
        <v>45519</v>
      </c>
      <c r="K1060" s="1">
        <v>46182</v>
      </c>
      <c r="L1060" t="b">
        <f>COUNTIF(tbl_vendors[Vendor_ID],tbl_vendors[[#This Row],[Vendor_ID]])&gt;1</f>
        <v>0</v>
      </c>
      <c r="M1060" t="b">
        <f>ISBLANK(tbl_vendors[[#This Row],[Vendor_ID]])</f>
        <v>0</v>
      </c>
      <c r="N1060" t="b">
        <f>LEN(TRIM(tbl_vendors[[#This Row],[Vendor_Name]]))=0</f>
        <v>0</v>
      </c>
      <c r="O1060" t="b">
        <f>LEN(TRIM(tbl_vendors[[#This Row],[Email]]))=0</f>
        <v>0</v>
      </c>
      <c r="P1060" t="b">
        <f>OR(ISERROR(FIND("@",tbl_vendors[[#This Row],[Email]])),ISERROR(FIND(".",tbl_vendors[[#This Row],[Email]])))</f>
        <v>0</v>
      </c>
      <c r="Q1060" t="b">
        <f>ISNA(MATCH(tbl_vendors[[#This Row],[Country]],tbl_country[country],0))</f>
        <v>0</v>
      </c>
      <c r="R1060" t="b">
        <f>ISNA(MATCH(tbl_vendors[[#This Row],[Currency]],tbl_country[currency],0))</f>
        <v>0</v>
      </c>
      <c r="S1060" t="b">
        <f>_xlfn.XLOOKUP(tbl_vendors[[#This Row],[Country]],tbl_country[country],tbl_country[currency],"NotFound")&lt;&gt;tbl_vendors[[#This Row],[Currency]]</f>
        <v>0</v>
      </c>
      <c r="T1060" t="b">
        <f>ISNA(MATCH(tbl_vendors[[#This Row],[Payment_Terms]],tbl_payment_terms[Payment_Terms],0))</f>
        <v>0</v>
      </c>
      <c r="U1060" t="b">
        <f>ISNA(MATCH(tbl_vendors[[#This Row],[Status]],tbl_status[valid_status]))</f>
        <v>0</v>
      </c>
      <c r="V1060" t="b">
        <f ca="1">tbl_vendors[[#This Row],[Created_Date]]&gt;TODAY()</f>
        <v>0</v>
      </c>
      <c r="W1060" t="b">
        <f>tbl_vendors[[#This Row],[Updated_Date]]&lt;tbl_vendors[[#This Row],[Created_Date]]</f>
        <v>0</v>
      </c>
      <c r="X1060" t="b">
        <f>COUNTIF(tbl_vendors[Vendor_Name],tbl_vendors[[#This Row],[Vendor_Name]])&gt;1</f>
        <v>0</v>
      </c>
      <c r="Y1060" s="14" cm="1">
        <f t="array" aca="1" ref="Y1060" ca="1">IFERROR(SUM(L1060:X1060*1),4)</f>
        <v>0</v>
      </c>
      <c r="Z1060" t="str">
        <f ca="1">IF(tbl_vendors[[#This Row],[error_count]]&gt;0,"FAIL","PASS")</f>
        <v>PASS</v>
      </c>
    </row>
    <row r="1061" spans="1:26" x14ac:dyDescent="0.3">
      <c r="A1061" t="s">
        <v>4213</v>
      </c>
      <c r="B1061" t="s">
        <v>4214</v>
      </c>
      <c r="C1061" t="s">
        <v>13</v>
      </c>
      <c r="D1061" t="s">
        <v>4215</v>
      </c>
      <c r="E1061" t="s">
        <v>15</v>
      </c>
      <c r="F1061" t="s">
        <v>23</v>
      </c>
      <c r="G1061" t="s">
        <v>4216</v>
      </c>
      <c r="H1061" t="s">
        <v>69</v>
      </c>
      <c r="I1061" t="s">
        <v>19</v>
      </c>
      <c r="J1061" s="1">
        <v>44818</v>
      </c>
      <c r="K1061" s="1">
        <v>45482</v>
      </c>
      <c r="L1061" t="b">
        <f>COUNTIF(tbl_vendors[Vendor_ID],tbl_vendors[[#This Row],[Vendor_ID]])&gt;1</f>
        <v>0</v>
      </c>
      <c r="M1061" t="b">
        <f>ISBLANK(tbl_vendors[[#This Row],[Vendor_ID]])</f>
        <v>0</v>
      </c>
      <c r="N1061" t="b">
        <f>LEN(TRIM(tbl_vendors[[#This Row],[Vendor_Name]]))=0</f>
        <v>0</v>
      </c>
      <c r="O1061" t="b">
        <f>LEN(TRIM(tbl_vendors[[#This Row],[Email]]))=0</f>
        <v>0</v>
      </c>
      <c r="P1061" t="b">
        <f>OR(ISERROR(FIND("@",tbl_vendors[[#This Row],[Email]])),ISERROR(FIND(".",tbl_vendors[[#This Row],[Email]])))</f>
        <v>0</v>
      </c>
      <c r="Q1061" t="b">
        <f>ISNA(MATCH(tbl_vendors[[#This Row],[Country]],tbl_country[country],0))</f>
        <v>0</v>
      </c>
      <c r="R1061" t="b">
        <f>ISNA(MATCH(tbl_vendors[[#This Row],[Currency]],tbl_country[currency],0))</f>
        <v>1</v>
      </c>
      <c r="S1061" t="b">
        <f>_xlfn.XLOOKUP(tbl_vendors[[#This Row],[Country]],tbl_country[country],tbl_country[currency],"NotFound")&lt;&gt;tbl_vendors[[#This Row],[Currency]]</f>
        <v>1</v>
      </c>
      <c r="T1061" t="b">
        <f>ISNA(MATCH(tbl_vendors[[#This Row],[Payment_Terms]],tbl_payment_terms[Payment_Terms],0))</f>
        <v>0</v>
      </c>
      <c r="U1061" t="b">
        <f>ISNA(MATCH(tbl_vendors[[#This Row],[Status]],tbl_status[valid_status]))</f>
        <v>0</v>
      </c>
      <c r="V1061" t="b">
        <f ca="1">tbl_vendors[[#This Row],[Created_Date]]&gt;TODAY()</f>
        <v>0</v>
      </c>
      <c r="W1061" t="b">
        <f>tbl_vendors[[#This Row],[Updated_Date]]&lt;tbl_vendors[[#This Row],[Created_Date]]</f>
        <v>0</v>
      </c>
      <c r="X1061" t="b">
        <f>COUNTIF(tbl_vendors[Vendor_Name],tbl_vendors[[#This Row],[Vendor_Name]])&gt;1</f>
        <v>0</v>
      </c>
      <c r="Y1061" s="14" cm="1">
        <f t="array" aca="1" ref="Y1061" ca="1">IFERROR(SUM(L1061:X1061*1),4)</f>
        <v>2</v>
      </c>
      <c r="Z1061" t="str">
        <f ca="1">IF(tbl_vendors[[#This Row],[error_count]]&gt;0,"FAIL","PASS")</f>
        <v>FAIL</v>
      </c>
    </row>
    <row r="1062" spans="1:26" x14ac:dyDescent="0.3">
      <c r="A1062" t="s">
        <v>4217</v>
      </c>
      <c r="B1062" t="s">
        <v>4218</v>
      </c>
      <c r="C1062" t="s">
        <v>66</v>
      </c>
      <c r="D1062" t="s">
        <v>4219</v>
      </c>
      <c r="E1062" t="s">
        <v>67</v>
      </c>
      <c r="F1062" t="s">
        <v>23</v>
      </c>
      <c r="G1062" t="s">
        <v>4220</v>
      </c>
      <c r="H1062" t="s">
        <v>42</v>
      </c>
      <c r="I1062" t="s">
        <v>53</v>
      </c>
      <c r="J1062" s="1">
        <v>45188</v>
      </c>
      <c r="K1062" s="1">
        <v>45993</v>
      </c>
      <c r="L1062" t="b">
        <f>COUNTIF(tbl_vendors[Vendor_ID],tbl_vendors[[#This Row],[Vendor_ID]])&gt;1</f>
        <v>0</v>
      </c>
      <c r="M1062" t="b">
        <f>ISBLANK(tbl_vendors[[#This Row],[Vendor_ID]])</f>
        <v>0</v>
      </c>
      <c r="N1062" t="b">
        <f>LEN(TRIM(tbl_vendors[[#This Row],[Vendor_Name]]))=0</f>
        <v>0</v>
      </c>
      <c r="O1062" t="b">
        <f>LEN(TRIM(tbl_vendors[[#This Row],[Email]]))=0</f>
        <v>0</v>
      </c>
      <c r="P1062" t="b">
        <f>OR(ISERROR(FIND("@",tbl_vendors[[#This Row],[Email]])),ISERROR(FIND(".",tbl_vendors[[#This Row],[Email]])))</f>
        <v>0</v>
      </c>
      <c r="Q1062" t="b">
        <f>ISNA(MATCH(tbl_vendors[[#This Row],[Country]],tbl_country[country],0))</f>
        <v>0</v>
      </c>
      <c r="R1062" t="b">
        <f>ISNA(MATCH(tbl_vendors[[#This Row],[Currency]],tbl_country[currency],0))</f>
        <v>0</v>
      </c>
      <c r="S1062" t="b">
        <f>_xlfn.XLOOKUP(tbl_vendors[[#This Row],[Country]],tbl_country[country],tbl_country[currency],"NotFound")&lt;&gt;tbl_vendors[[#This Row],[Currency]]</f>
        <v>0</v>
      </c>
      <c r="T1062" t="b">
        <f>ISNA(MATCH(tbl_vendors[[#This Row],[Payment_Terms]],tbl_payment_terms[Payment_Terms],0))</f>
        <v>0</v>
      </c>
      <c r="U1062" t="b">
        <f>ISNA(MATCH(tbl_vendors[[#This Row],[Status]],tbl_status[valid_status]))</f>
        <v>1</v>
      </c>
      <c r="V1062" t="b">
        <f ca="1">tbl_vendors[[#This Row],[Created_Date]]&gt;TODAY()</f>
        <v>0</v>
      </c>
      <c r="W1062" t="b">
        <f>tbl_vendors[[#This Row],[Updated_Date]]&lt;tbl_vendors[[#This Row],[Created_Date]]</f>
        <v>0</v>
      </c>
      <c r="X1062" t="b">
        <f>COUNTIF(tbl_vendors[Vendor_Name],tbl_vendors[[#This Row],[Vendor_Name]])&gt;1</f>
        <v>0</v>
      </c>
      <c r="Y1062" s="14" cm="1">
        <f t="array" aca="1" ref="Y1062" ca="1">IFERROR(SUM(L1062:X1062*1),4)</f>
        <v>1</v>
      </c>
      <c r="Z1062" t="str">
        <f ca="1">IF(tbl_vendors[[#This Row],[error_count]]&gt;0,"FAIL","PASS")</f>
        <v>FAIL</v>
      </c>
    </row>
    <row r="1063" spans="1:26" x14ac:dyDescent="0.3">
      <c r="A1063" t="s">
        <v>4221</v>
      </c>
      <c r="B1063" t="s">
        <v>4222</v>
      </c>
      <c r="C1063" t="s">
        <v>79</v>
      </c>
      <c r="D1063" t="s">
        <v>4223</v>
      </c>
      <c r="E1063" t="s">
        <v>39</v>
      </c>
      <c r="F1063" t="s">
        <v>75</v>
      </c>
      <c r="G1063" t="s">
        <v>4224</v>
      </c>
      <c r="H1063" t="s">
        <v>18</v>
      </c>
      <c r="I1063" t="s">
        <v>19</v>
      </c>
      <c r="J1063" s="1">
        <v>45142</v>
      </c>
      <c r="K1063" s="1">
        <v>46139</v>
      </c>
      <c r="L1063" t="b">
        <f>COUNTIF(tbl_vendors[Vendor_ID],tbl_vendors[[#This Row],[Vendor_ID]])&gt;1</f>
        <v>0</v>
      </c>
      <c r="M1063" t="b">
        <f>ISBLANK(tbl_vendors[[#This Row],[Vendor_ID]])</f>
        <v>0</v>
      </c>
      <c r="N1063" t="b">
        <f>LEN(TRIM(tbl_vendors[[#This Row],[Vendor_Name]]))=0</f>
        <v>0</v>
      </c>
      <c r="O1063" t="b">
        <f>LEN(TRIM(tbl_vendors[[#This Row],[Email]]))=0</f>
        <v>0</v>
      </c>
      <c r="P1063" t="b">
        <f>OR(ISERROR(FIND("@",tbl_vendors[[#This Row],[Email]])),ISERROR(FIND(".",tbl_vendors[[#This Row],[Email]])))</f>
        <v>0</v>
      </c>
      <c r="Q1063" t="b">
        <f>ISNA(MATCH(tbl_vendors[[#This Row],[Country]],tbl_country[country],0))</f>
        <v>0</v>
      </c>
      <c r="R1063" t="b">
        <f>ISNA(MATCH(tbl_vendors[[#This Row],[Currency]],tbl_country[currency],0))</f>
        <v>0</v>
      </c>
      <c r="S1063" t="b">
        <f>_xlfn.XLOOKUP(tbl_vendors[[#This Row],[Country]],tbl_country[country],tbl_country[currency],"NotFound")&lt;&gt;tbl_vendors[[#This Row],[Currency]]</f>
        <v>0</v>
      </c>
      <c r="T1063" t="b">
        <f>ISNA(MATCH(tbl_vendors[[#This Row],[Payment_Terms]],tbl_payment_terms[Payment_Terms],0))</f>
        <v>0</v>
      </c>
      <c r="U1063" t="b">
        <f>ISNA(MATCH(tbl_vendors[[#This Row],[Status]],tbl_status[valid_status]))</f>
        <v>0</v>
      </c>
      <c r="V1063" t="b">
        <f ca="1">tbl_vendors[[#This Row],[Created_Date]]&gt;TODAY()</f>
        <v>0</v>
      </c>
      <c r="W1063" t="b">
        <f>tbl_vendors[[#This Row],[Updated_Date]]&lt;tbl_vendors[[#This Row],[Created_Date]]</f>
        <v>0</v>
      </c>
      <c r="X1063" t="b">
        <f>COUNTIF(tbl_vendors[Vendor_Name],tbl_vendors[[#This Row],[Vendor_Name]])&gt;1</f>
        <v>0</v>
      </c>
      <c r="Y1063" s="14" cm="1">
        <f t="array" aca="1" ref="Y1063" ca="1">IFERROR(SUM(L1063:X1063*1),4)</f>
        <v>0</v>
      </c>
      <c r="Z1063" t="str">
        <f ca="1">IF(tbl_vendors[[#This Row],[error_count]]&gt;0,"FAIL","PASS")</f>
        <v>PASS</v>
      </c>
    </row>
    <row r="1064" spans="1:26" x14ac:dyDescent="0.3">
      <c r="A1064" t="s">
        <v>4225</v>
      </c>
      <c r="B1064" t="s">
        <v>4226</v>
      </c>
      <c r="C1064" t="s">
        <v>29</v>
      </c>
      <c r="D1064" t="s">
        <v>4227</v>
      </c>
      <c r="E1064" t="s">
        <v>31</v>
      </c>
      <c r="F1064" t="s">
        <v>23</v>
      </c>
      <c r="G1064" t="s">
        <v>4228</v>
      </c>
      <c r="H1064" t="s">
        <v>69</v>
      </c>
      <c r="I1064" t="s">
        <v>53</v>
      </c>
      <c r="J1064" s="1">
        <v>45659</v>
      </c>
      <c r="K1064" s="1">
        <v>46037</v>
      </c>
      <c r="L1064" t="b">
        <f>COUNTIF(tbl_vendors[Vendor_ID],tbl_vendors[[#This Row],[Vendor_ID]])&gt;1</f>
        <v>0</v>
      </c>
      <c r="M1064" t="b">
        <f>ISBLANK(tbl_vendors[[#This Row],[Vendor_ID]])</f>
        <v>0</v>
      </c>
      <c r="N1064" t="b">
        <f>LEN(TRIM(tbl_vendors[[#This Row],[Vendor_Name]]))=0</f>
        <v>0</v>
      </c>
      <c r="O1064" t="b">
        <f>LEN(TRIM(tbl_vendors[[#This Row],[Email]]))=0</f>
        <v>0</v>
      </c>
      <c r="P1064" t="b">
        <f>OR(ISERROR(FIND("@",tbl_vendors[[#This Row],[Email]])),ISERROR(FIND(".",tbl_vendors[[#This Row],[Email]])))</f>
        <v>0</v>
      </c>
      <c r="Q1064" t="b">
        <f>ISNA(MATCH(tbl_vendors[[#This Row],[Country]],tbl_country[country],0))</f>
        <v>0</v>
      </c>
      <c r="R1064" t="b">
        <f>ISNA(MATCH(tbl_vendors[[#This Row],[Currency]],tbl_country[currency],0))</f>
        <v>0</v>
      </c>
      <c r="S1064" t="b">
        <f>_xlfn.XLOOKUP(tbl_vendors[[#This Row],[Country]],tbl_country[country],tbl_country[currency],"NotFound")&lt;&gt;tbl_vendors[[#This Row],[Currency]]</f>
        <v>0</v>
      </c>
      <c r="T1064" t="b">
        <f>ISNA(MATCH(tbl_vendors[[#This Row],[Payment_Terms]],tbl_payment_terms[Payment_Terms],0))</f>
        <v>0</v>
      </c>
      <c r="U1064" t="b">
        <f>ISNA(MATCH(tbl_vendors[[#This Row],[Status]],tbl_status[valid_status]))</f>
        <v>1</v>
      </c>
      <c r="V1064" t="b">
        <f ca="1">tbl_vendors[[#This Row],[Created_Date]]&gt;TODAY()</f>
        <v>0</v>
      </c>
      <c r="W1064" t="b">
        <f>tbl_vendors[[#This Row],[Updated_Date]]&lt;tbl_vendors[[#This Row],[Created_Date]]</f>
        <v>0</v>
      </c>
      <c r="X1064" t="b">
        <f>COUNTIF(tbl_vendors[Vendor_Name],tbl_vendors[[#This Row],[Vendor_Name]])&gt;1</f>
        <v>0</v>
      </c>
      <c r="Y1064" s="14" cm="1">
        <f t="array" aca="1" ref="Y1064" ca="1">IFERROR(SUM(L1064:X1064*1),4)</f>
        <v>1</v>
      </c>
      <c r="Z1064" t="str">
        <f ca="1">IF(tbl_vendors[[#This Row],[error_count]]&gt;0,"FAIL","PASS")</f>
        <v>FAIL</v>
      </c>
    </row>
    <row r="1065" spans="1:26" x14ac:dyDescent="0.3">
      <c r="A1065" t="s">
        <v>4229</v>
      </c>
      <c r="B1065" t="s">
        <v>4230</v>
      </c>
      <c r="C1065" t="s">
        <v>13</v>
      </c>
      <c r="D1065" t="s">
        <v>4231</v>
      </c>
      <c r="E1065" t="s">
        <v>15</v>
      </c>
      <c r="F1065" t="s">
        <v>23</v>
      </c>
      <c r="G1065" t="s">
        <v>4232</v>
      </c>
      <c r="H1065" t="s">
        <v>69</v>
      </c>
      <c r="I1065" t="s">
        <v>53</v>
      </c>
      <c r="J1065" s="1">
        <v>44434</v>
      </c>
      <c r="K1065" s="1">
        <v>44965</v>
      </c>
      <c r="L1065" t="b">
        <f>COUNTIF(tbl_vendors[Vendor_ID],tbl_vendors[[#This Row],[Vendor_ID]])&gt;1</f>
        <v>0</v>
      </c>
      <c r="M1065" t="b">
        <f>ISBLANK(tbl_vendors[[#This Row],[Vendor_ID]])</f>
        <v>0</v>
      </c>
      <c r="N1065" t="b">
        <f>LEN(TRIM(tbl_vendors[[#This Row],[Vendor_Name]]))=0</f>
        <v>0</v>
      </c>
      <c r="O1065" t="b">
        <f>LEN(TRIM(tbl_vendors[[#This Row],[Email]]))=0</f>
        <v>0</v>
      </c>
      <c r="P1065" t="b">
        <f>OR(ISERROR(FIND("@",tbl_vendors[[#This Row],[Email]])),ISERROR(FIND(".",tbl_vendors[[#This Row],[Email]])))</f>
        <v>0</v>
      </c>
      <c r="Q1065" t="b">
        <f>ISNA(MATCH(tbl_vendors[[#This Row],[Country]],tbl_country[country],0))</f>
        <v>0</v>
      </c>
      <c r="R1065" t="b">
        <f>ISNA(MATCH(tbl_vendors[[#This Row],[Currency]],tbl_country[currency],0))</f>
        <v>1</v>
      </c>
      <c r="S1065" t="b">
        <f>_xlfn.XLOOKUP(tbl_vendors[[#This Row],[Country]],tbl_country[country],tbl_country[currency],"NotFound")&lt;&gt;tbl_vendors[[#This Row],[Currency]]</f>
        <v>1</v>
      </c>
      <c r="T1065" t="b">
        <f>ISNA(MATCH(tbl_vendors[[#This Row],[Payment_Terms]],tbl_payment_terms[Payment_Terms],0))</f>
        <v>0</v>
      </c>
      <c r="U1065" t="b">
        <f>ISNA(MATCH(tbl_vendors[[#This Row],[Status]],tbl_status[valid_status]))</f>
        <v>1</v>
      </c>
      <c r="V1065" t="b">
        <f ca="1">tbl_vendors[[#This Row],[Created_Date]]&gt;TODAY()</f>
        <v>0</v>
      </c>
      <c r="W1065" t="b">
        <f>tbl_vendors[[#This Row],[Updated_Date]]&lt;tbl_vendors[[#This Row],[Created_Date]]</f>
        <v>0</v>
      </c>
      <c r="X1065" t="b">
        <f>COUNTIF(tbl_vendors[Vendor_Name],tbl_vendors[[#This Row],[Vendor_Name]])&gt;1</f>
        <v>0</v>
      </c>
      <c r="Y1065" s="14" cm="1">
        <f t="array" aca="1" ref="Y1065" ca="1">IFERROR(SUM(L1065:X1065*1),4)</f>
        <v>3</v>
      </c>
      <c r="Z1065" t="str">
        <f ca="1">IF(tbl_vendors[[#This Row],[error_count]]&gt;0,"FAIL","PASS")</f>
        <v>FAIL</v>
      </c>
    </row>
    <row r="1066" spans="1:26" x14ac:dyDescent="0.3">
      <c r="A1066" t="s">
        <v>4233</v>
      </c>
      <c r="B1066" t="s">
        <v>4234</v>
      </c>
      <c r="C1066" t="s">
        <v>109</v>
      </c>
      <c r="D1066" t="s">
        <v>4235</v>
      </c>
      <c r="E1066" t="s">
        <v>39</v>
      </c>
      <c r="F1066" t="s">
        <v>23</v>
      </c>
      <c r="G1066" t="s">
        <v>4236</v>
      </c>
      <c r="H1066" t="s">
        <v>69</v>
      </c>
      <c r="I1066" t="s">
        <v>19</v>
      </c>
      <c r="J1066" s="1">
        <v>44987</v>
      </c>
      <c r="K1066" s="1">
        <v>45970</v>
      </c>
      <c r="L1066" t="b">
        <f>COUNTIF(tbl_vendors[Vendor_ID],tbl_vendors[[#This Row],[Vendor_ID]])&gt;1</f>
        <v>0</v>
      </c>
      <c r="M1066" t="b">
        <f>ISBLANK(tbl_vendors[[#This Row],[Vendor_ID]])</f>
        <v>0</v>
      </c>
      <c r="N1066" t="b">
        <f>LEN(TRIM(tbl_vendors[[#This Row],[Vendor_Name]]))=0</f>
        <v>0</v>
      </c>
      <c r="O1066" t="b">
        <f>LEN(TRIM(tbl_vendors[[#This Row],[Email]]))=0</f>
        <v>0</v>
      </c>
      <c r="P1066" t="b">
        <f>OR(ISERROR(FIND("@",tbl_vendors[[#This Row],[Email]])),ISERROR(FIND(".",tbl_vendors[[#This Row],[Email]])))</f>
        <v>0</v>
      </c>
      <c r="Q1066" t="b">
        <f>ISNA(MATCH(tbl_vendors[[#This Row],[Country]],tbl_country[country],0))</f>
        <v>0</v>
      </c>
      <c r="R1066" t="b">
        <f>ISNA(MATCH(tbl_vendors[[#This Row],[Currency]],tbl_country[currency],0))</f>
        <v>0</v>
      </c>
      <c r="S1066" t="b">
        <f>_xlfn.XLOOKUP(tbl_vendors[[#This Row],[Country]],tbl_country[country],tbl_country[currency],"NotFound")&lt;&gt;tbl_vendors[[#This Row],[Currency]]</f>
        <v>1</v>
      </c>
      <c r="T1066" t="b">
        <f>ISNA(MATCH(tbl_vendors[[#This Row],[Payment_Terms]],tbl_payment_terms[Payment_Terms],0))</f>
        <v>0</v>
      </c>
      <c r="U1066" t="b">
        <f>ISNA(MATCH(tbl_vendors[[#This Row],[Status]],tbl_status[valid_status]))</f>
        <v>0</v>
      </c>
      <c r="V1066" t="b">
        <f ca="1">tbl_vendors[[#This Row],[Created_Date]]&gt;TODAY()</f>
        <v>0</v>
      </c>
      <c r="W1066" t="b">
        <f>tbl_vendors[[#This Row],[Updated_Date]]&lt;tbl_vendors[[#This Row],[Created_Date]]</f>
        <v>0</v>
      </c>
      <c r="X1066" t="b">
        <f>COUNTIF(tbl_vendors[Vendor_Name],tbl_vendors[[#This Row],[Vendor_Name]])&gt;1</f>
        <v>0</v>
      </c>
      <c r="Y1066" s="14" cm="1">
        <f t="array" aca="1" ref="Y1066" ca="1">IFERROR(SUM(L1066:X1066*1),4)</f>
        <v>1</v>
      </c>
      <c r="Z1066" t="str">
        <f ca="1">IF(tbl_vendors[[#This Row],[error_count]]&gt;0,"FAIL","PASS")</f>
        <v>FAIL</v>
      </c>
    </row>
    <row r="1067" spans="1:26" x14ac:dyDescent="0.3">
      <c r="A1067" t="s">
        <v>4237</v>
      </c>
      <c r="B1067" t="s">
        <v>4238</v>
      </c>
      <c r="C1067" t="s">
        <v>56</v>
      </c>
      <c r="D1067" t="s">
        <v>4239</v>
      </c>
      <c r="E1067" t="s">
        <v>58</v>
      </c>
      <c r="F1067" t="s">
        <v>16</v>
      </c>
      <c r="G1067" t="s">
        <v>4240</v>
      </c>
      <c r="H1067" t="s">
        <v>52</v>
      </c>
      <c r="I1067" t="s">
        <v>19</v>
      </c>
      <c r="J1067" s="1">
        <v>44799</v>
      </c>
      <c r="K1067" s="1">
        <v>45907</v>
      </c>
      <c r="L1067" t="b">
        <f>COUNTIF(tbl_vendors[Vendor_ID],tbl_vendors[[#This Row],[Vendor_ID]])&gt;1</f>
        <v>0</v>
      </c>
      <c r="M1067" t="b">
        <f>ISBLANK(tbl_vendors[[#This Row],[Vendor_ID]])</f>
        <v>0</v>
      </c>
      <c r="N1067" t="b">
        <f>LEN(TRIM(tbl_vendors[[#This Row],[Vendor_Name]]))=0</f>
        <v>0</v>
      </c>
      <c r="O1067" t="b">
        <f>LEN(TRIM(tbl_vendors[[#This Row],[Email]]))=0</f>
        <v>0</v>
      </c>
      <c r="P1067" t="b">
        <f>OR(ISERROR(FIND("@",tbl_vendors[[#This Row],[Email]])),ISERROR(FIND(".",tbl_vendors[[#This Row],[Email]])))</f>
        <v>0</v>
      </c>
      <c r="Q1067" t="b">
        <f>ISNA(MATCH(tbl_vendors[[#This Row],[Country]],tbl_country[country],0))</f>
        <v>0</v>
      </c>
      <c r="R1067" t="b">
        <f>ISNA(MATCH(tbl_vendors[[#This Row],[Currency]],tbl_country[currency],0))</f>
        <v>0</v>
      </c>
      <c r="S1067" t="b">
        <f>_xlfn.XLOOKUP(tbl_vendors[[#This Row],[Country]],tbl_country[country],tbl_country[currency],"NotFound")&lt;&gt;tbl_vendors[[#This Row],[Currency]]</f>
        <v>0</v>
      </c>
      <c r="T1067" t="b">
        <f>ISNA(MATCH(tbl_vendors[[#This Row],[Payment_Terms]],tbl_payment_terms[Payment_Terms],0))</f>
        <v>0</v>
      </c>
      <c r="U1067" t="b">
        <f>ISNA(MATCH(tbl_vendors[[#This Row],[Status]],tbl_status[valid_status]))</f>
        <v>0</v>
      </c>
      <c r="V1067" t="b">
        <f ca="1">tbl_vendors[[#This Row],[Created_Date]]&gt;TODAY()</f>
        <v>0</v>
      </c>
      <c r="W1067" t="b">
        <f>tbl_vendors[[#This Row],[Updated_Date]]&lt;tbl_vendors[[#This Row],[Created_Date]]</f>
        <v>0</v>
      </c>
      <c r="X1067" t="b">
        <f>COUNTIF(tbl_vendors[Vendor_Name],tbl_vendors[[#This Row],[Vendor_Name]])&gt;1</f>
        <v>0</v>
      </c>
      <c r="Y1067" s="14" cm="1">
        <f t="array" aca="1" ref="Y1067" ca="1">IFERROR(SUM(L1067:X1067*1),4)</f>
        <v>0</v>
      </c>
      <c r="Z1067" t="str">
        <f ca="1">IF(tbl_vendors[[#This Row],[error_count]]&gt;0,"FAIL","PASS")</f>
        <v>PASS</v>
      </c>
    </row>
    <row r="1068" spans="1:26" x14ac:dyDescent="0.3">
      <c r="A1068" t="s">
        <v>4241</v>
      </c>
      <c r="B1068" t="s">
        <v>4242</v>
      </c>
      <c r="C1068" t="s">
        <v>72</v>
      </c>
      <c r="D1068" t="s">
        <v>4243</v>
      </c>
      <c r="E1068" t="s">
        <v>74</v>
      </c>
      <c r="F1068" t="s">
        <v>40</v>
      </c>
      <c r="G1068" t="s">
        <v>4244</v>
      </c>
      <c r="H1068" t="s">
        <v>34</v>
      </c>
      <c r="I1068" t="s">
        <v>26</v>
      </c>
      <c r="J1068" s="1">
        <v>45910</v>
      </c>
      <c r="K1068" s="1">
        <v>45980</v>
      </c>
      <c r="L1068" t="b">
        <f>COUNTIF(tbl_vendors[Vendor_ID],tbl_vendors[[#This Row],[Vendor_ID]])&gt;1</f>
        <v>0</v>
      </c>
      <c r="M1068" t="b">
        <f>ISBLANK(tbl_vendors[[#This Row],[Vendor_ID]])</f>
        <v>0</v>
      </c>
      <c r="N1068" t="b">
        <f>LEN(TRIM(tbl_vendors[[#This Row],[Vendor_Name]]))=0</f>
        <v>0</v>
      </c>
      <c r="O1068" t="b">
        <f>LEN(TRIM(tbl_vendors[[#This Row],[Email]]))=0</f>
        <v>0</v>
      </c>
      <c r="P1068" t="b">
        <f>OR(ISERROR(FIND("@",tbl_vendors[[#This Row],[Email]])),ISERROR(FIND(".",tbl_vendors[[#This Row],[Email]])))</f>
        <v>0</v>
      </c>
      <c r="Q1068" t="b">
        <f>ISNA(MATCH(tbl_vendors[[#This Row],[Country]],tbl_country[country],0))</f>
        <v>0</v>
      </c>
      <c r="R1068" t="b">
        <f>ISNA(MATCH(tbl_vendors[[#This Row],[Currency]],tbl_country[currency],0))</f>
        <v>1</v>
      </c>
      <c r="S1068" t="b">
        <f>_xlfn.XLOOKUP(tbl_vendors[[#This Row],[Country]],tbl_country[country],tbl_country[currency],"NotFound")&lt;&gt;tbl_vendors[[#This Row],[Currency]]</f>
        <v>1</v>
      </c>
      <c r="T1068" t="b">
        <f>ISNA(MATCH(tbl_vendors[[#This Row],[Payment_Terms]],tbl_payment_terms[Payment_Terms],0))</f>
        <v>0</v>
      </c>
      <c r="U1068" t="b">
        <f>ISNA(MATCH(tbl_vendors[[#This Row],[Status]],tbl_status[valid_status]))</f>
        <v>0</v>
      </c>
      <c r="V1068" t="b">
        <f ca="1">tbl_vendors[[#This Row],[Created_Date]]&gt;TODAY()</f>
        <v>0</v>
      </c>
      <c r="W1068" t="b">
        <f>tbl_vendors[[#This Row],[Updated_Date]]&lt;tbl_vendors[[#This Row],[Created_Date]]</f>
        <v>0</v>
      </c>
      <c r="X1068" t="b">
        <f>COUNTIF(tbl_vendors[Vendor_Name],tbl_vendors[[#This Row],[Vendor_Name]])&gt;1</f>
        <v>0</v>
      </c>
      <c r="Y1068" s="14" cm="1">
        <f t="array" aca="1" ref="Y1068" ca="1">IFERROR(SUM(L1068:X1068*1),4)</f>
        <v>2</v>
      </c>
      <c r="Z1068" t="str">
        <f ca="1">IF(tbl_vendors[[#This Row],[error_count]]&gt;0,"FAIL","PASS")</f>
        <v>FAIL</v>
      </c>
    </row>
    <row r="1069" spans="1:26" x14ac:dyDescent="0.3">
      <c r="A1069" t="s">
        <v>4245</v>
      </c>
      <c r="B1069" t="s">
        <v>4246</v>
      </c>
      <c r="C1069" t="s">
        <v>66</v>
      </c>
      <c r="D1069" t="s">
        <v>4247</v>
      </c>
      <c r="E1069" t="s">
        <v>67</v>
      </c>
      <c r="F1069" t="s">
        <v>16</v>
      </c>
      <c r="G1069" t="s">
        <v>4248</v>
      </c>
      <c r="H1069" t="s">
        <v>34</v>
      </c>
      <c r="I1069" t="s">
        <v>19</v>
      </c>
      <c r="J1069" s="1">
        <v>44389</v>
      </c>
      <c r="K1069" s="1">
        <v>45067</v>
      </c>
      <c r="L1069" t="b">
        <f>COUNTIF(tbl_vendors[Vendor_ID],tbl_vendors[[#This Row],[Vendor_ID]])&gt;1</f>
        <v>0</v>
      </c>
      <c r="M1069" t="b">
        <f>ISBLANK(tbl_vendors[[#This Row],[Vendor_ID]])</f>
        <v>0</v>
      </c>
      <c r="N1069" t="b">
        <f>LEN(TRIM(tbl_vendors[[#This Row],[Vendor_Name]]))=0</f>
        <v>0</v>
      </c>
      <c r="O1069" t="b">
        <f>LEN(TRIM(tbl_vendors[[#This Row],[Email]]))=0</f>
        <v>0</v>
      </c>
      <c r="P1069" t="b">
        <f>OR(ISERROR(FIND("@",tbl_vendors[[#This Row],[Email]])),ISERROR(FIND(".",tbl_vendors[[#This Row],[Email]])))</f>
        <v>0</v>
      </c>
      <c r="Q1069" t="b">
        <f>ISNA(MATCH(tbl_vendors[[#This Row],[Country]],tbl_country[country],0))</f>
        <v>0</v>
      </c>
      <c r="R1069" t="b">
        <f>ISNA(MATCH(tbl_vendors[[#This Row],[Currency]],tbl_country[currency],0))</f>
        <v>0</v>
      </c>
      <c r="S1069" t="b">
        <f>_xlfn.XLOOKUP(tbl_vendors[[#This Row],[Country]],tbl_country[country],tbl_country[currency],"NotFound")&lt;&gt;tbl_vendors[[#This Row],[Currency]]</f>
        <v>0</v>
      </c>
      <c r="T1069" t="b">
        <f>ISNA(MATCH(tbl_vendors[[#This Row],[Payment_Terms]],tbl_payment_terms[Payment_Terms],0))</f>
        <v>0</v>
      </c>
      <c r="U1069" t="b">
        <f>ISNA(MATCH(tbl_vendors[[#This Row],[Status]],tbl_status[valid_status]))</f>
        <v>0</v>
      </c>
      <c r="V1069" t="b">
        <f ca="1">tbl_vendors[[#This Row],[Created_Date]]&gt;TODAY()</f>
        <v>0</v>
      </c>
      <c r="W1069" t="b">
        <f>tbl_vendors[[#This Row],[Updated_Date]]&lt;tbl_vendors[[#This Row],[Created_Date]]</f>
        <v>0</v>
      </c>
      <c r="X1069" t="b">
        <f>COUNTIF(tbl_vendors[Vendor_Name],tbl_vendors[[#This Row],[Vendor_Name]])&gt;1</f>
        <v>0</v>
      </c>
      <c r="Y1069" s="14" cm="1">
        <f t="array" aca="1" ref="Y1069" ca="1">IFERROR(SUM(L1069:X1069*1),4)</f>
        <v>0</v>
      </c>
      <c r="Z1069" t="str">
        <f ca="1">IF(tbl_vendors[[#This Row],[error_count]]&gt;0,"FAIL","PASS")</f>
        <v>PASS</v>
      </c>
    </row>
    <row r="1070" spans="1:26" x14ac:dyDescent="0.3">
      <c r="A1070" t="s">
        <v>4249</v>
      </c>
      <c r="B1070" t="s">
        <v>4250</v>
      </c>
      <c r="C1070" t="s">
        <v>56</v>
      </c>
      <c r="D1070" t="s">
        <v>4251</v>
      </c>
      <c r="E1070" t="s">
        <v>58</v>
      </c>
      <c r="F1070" t="s">
        <v>23</v>
      </c>
      <c r="G1070" t="s">
        <v>4252</v>
      </c>
      <c r="H1070" t="s">
        <v>42</v>
      </c>
      <c r="I1070" t="s">
        <v>19</v>
      </c>
      <c r="J1070" s="1">
        <v>44780</v>
      </c>
      <c r="K1070" s="1">
        <v>46162</v>
      </c>
      <c r="L1070" t="b">
        <f>COUNTIF(tbl_vendors[Vendor_ID],tbl_vendors[[#This Row],[Vendor_ID]])&gt;1</f>
        <v>0</v>
      </c>
      <c r="M1070" t="b">
        <f>ISBLANK(tbl_vendors[[#This Row],[Vendor_ID]])</f>
        <v>0</v>
      </c>
      <c r="N1070" t="b">
        <f>LEN(TRIM(tbl_vendors[[#This Row],[Vendor_Name]]))=0</f>
        <v>0</v>
      </c>
      <c r="O1070" t="b">
        <f>LEN(TRIM(tbl_vendors[[#This Row],[Email]]))=0</f>
        <v>0</v>
      </c>
      <c r="P1070" t="b">
        <f>OR(ISERROR(FIND("@",tbl_vendors[[#This Row],[Email]])),ISERROR(FIND(".",tbl_vendors[[#This Row],[Email]])))</f>
        <v>0</v>
      </c>
      <c r="Q1070" t="b">
        <f>ISNA(MATCH(tbl_vendors[[#This Row],[Country]],tbl_country[country],0))</f>
        <v>0</v>
      </c>
      <c r="R1070" t="b">
        <f>ISNA(MATCH(tbl_vendors[[#This Row],[Currency]],tbl_country[currency],0))</f>
        <v>0</v>
      </c>
      <c r="S1070" t="b">
        <f>_xlfn.XLOOKUP(tbl_vendors[[#This Row],[Country]],tbl_country[country],tbl_country[currency],"NotFound")&lt;&gt;tbl_vendors[[#This Row],[Currency]]</f>
        <v>0</v>
      </c>
      <c r="T1070" t="b">
        <f>ISNA(MATCH(tbl_vendors[[#This Row],[Payment_Terms]],tbl_payment_terms[Payment_Terms],0))</f>
        <v>0</v>
      </c>
      <c r="U1070" t="b">
        <f>ISNA(MATCH(tbl_vendors[[#This Row],[Status]],tbl_status[valid_status]))</f>
        <v>0</v>
      </c>
      <c r="V1070" t="b">
        <f ca="1">tbl_vendors[[#This Row],[Created_Date]]&gt;TODAY()</f>
        <v>0</v>
      </c>
      <c r="W1070" t="b">
        <f>tbl_vendors[[#This Row],[Updated_Date]]&lt;tbl_vendors[[#This Row],[Created_Date]]</f>
        <v>0</v>
      </c>
      <c r="X1070" t="b">
        <f>COUNTIF(tbl_vendors[Vendor_Name],tbl_vendors[[#This Row],[Vendor_Name]])&gt;1</f>
        <v>0</v>
      </c>
      <c r="Y1070" s="14" cm="1">
        <f t="array" aca="1" ref="Y1070" ca="1">IFERROR(SUM(L1070:X1070*1),4)</f>
        <v>0</v>
      </c>
      <c r="Z1070" t="str">
        <f ca="1">IF(tbl_vendors[[#This Row],[error_count]]&gt;0,"FAIL","PASS")</f>
        <v>PASS</v>
      </c>
    </row>
    <row r="1071" spans="1:26" x14ac:dyDescent="0.3">
      <c r="A1071" t="s">
        <v>4253</v>
      </c>
      <c r="B1071" t="s">
        <v>4254</v>
      </c>
      <c r="C1071" t="s">
        <v>72</v>
      </c>
      <c r="D1071" t="s">
        <v>4255</v>
      </c>
      <c r="E1071" t="s">
        <v>74</v>
      </c>
      <c r="F1071" t="s">
        <v>16</v>
      </c>
      <c r="G1071" t="s">
        <v>4256</v>
      </c>
      <c r="H1071" t="s">
        <v>47</v>
      </c>
      <c r="I1071" t="s">
        <v>26</v>
      </c>
      <c r="J1071" s="1">
        <v>45197</v>
      </c>
      <c r="K1071" s="1">
        <v>45423</v>
      </c>
      <c r="L1071" t="b">
        <f>COUNTIF(tbl_vendors[Vendor_ID],tbl_vendors[[#This Row],[Vendor_ID]])&gt;1</f>
        <v>0</v>
      </c>
      <c r="M1071" t="b">
        <f>ISBLANK(tbl_vendors[[#This Row],[Vendor_ID]])</f>
        <v>0</v>
      </c>
      <c r="N1071" t="b">
        <f>LEN(TRIM(tbl_vendors[[#This Row],[Vendor_Name]]))=0</f>
        <v>0</v>
      </c>
      <c r="O1071" t="b">
        <f>LEN(TRIM(tbl_vendors[[#This Row],[Email]]))=0</f>
        <v>0</v>
      </c>
      <c r="P1071" t="b">
        <f>OR(ISERROR(FIND("@",tbl_vendors[[#This Row],[Email]])),ISERROR(FIND(".",tbl_vendors[[#This Row],[Email]])))</f>
        <v>0</v>
      </c>
      <c r="Q1071" t="b">
        <f>ISNA(MATCH(tbl_vendors[[#This Row],[Country]],tbl_country[country],0))</f>
        <v>0</v>
      </c>
      <c r="R1071" t="b">
        <f>ISNA(MATCH(tbl_vendors[[#This Row],[Currency]],tbl_country[currency],0))</f>
        <v>1</v>
      </c>
      <c r="S1071" t="b">
        <f>_xlfn.XLOOKUP(tbl_vendors[[#This Row],[Country]],tbl_country[country],tbl_country[currency],"NotFound")&lt;&gt;tbl_vendors[[#This Row],[Currency]]</f>
        <v>1</v>
      </c>
      <c r="T1071" t="b">
        <f>ISNA(MATCH(tbl_vendors[[#This Row],[Payment_Terms]],tbl_payment_terms[Payment_Terms],0))</f>
        <v>0</v>
      </c>
      <c r="U1071" t="b">
        <f>ISNA(MATCH(tbl_vendors[[#This Row],[Status]],tbl_status[valid_status]))</f>
        <v>0</v>
      </c>
      <c r="V1071" t="b">
        <f ca="1">tbl_vendors[[#This Row],[Created_Date]]&gt;TODAY()</f>
        <v>0</v>
      </c>
      <c r="W1071" t="b">
        <f>tbl_vendors[[#This Row],[Updated_Date]]&lt;tbl_vendors[[#This Row],[Created_Date]]</f>
        <v>0</v>
      </c>
      <c r="X1071" t="b">
        <f>COUNTIF(tbl_vendors[Vendor_Name],tbl_vendors[[#This Row],[Vendor_Name]])&gt;1</f>
        <v>1</v>
      </c>
      <c r="Y1071" s="14" cm="1">
        <f t="array" aca="1" ref="Y1071" ca="1">IFERROR(SUM(L1071:X1071*1),4)</f>
        <v>3</v>
      </c>
      <c r="Z1071" t="str">
        <f ca="1">IF(tbl_vendors[[#This Row],[error_count]]&gt;0,"FAIL","PASS")</f>
        <v>FAIL</v>
      </c>
    </row>
    <row r="1072" spans="1:26" x14ac:dyDescent="0.3">
      <c r="A1072" t="s">
        <v>4257</v>
      </c>
      <c r="B1072" t="s">
        <v>4258</v>
      </c>
      <c r="C1072" t="s">
        <v>153</v>
      </c>
      <c r="D1072" t="s">
        <v>4259</v>
      </c>
      <c r="E1072" t="s">
        <v>155</v>
      </c>
      <c r="F1072" t="s">
        <v>75</v>
      </c>
      <c r="G1072" t="s">
        <v>4260</v>
      </c>
      <c r="H1072" t="s">
        <v>25</v>
      </c>
      <c r="I1072" t="s">
        <v>26</v>
      </c>
      <c r="J1072" s="1">
        <v>45566</v>
      </c>
      <c r="K1072" s="1">
        <v>45842</v>
      </c>
      <c r="L1072" t="b">
        <f>COUNTIF(tbl_vendors[Vendor_ID],tbl_vendors[[#This Row],[Vendor_ID]])&gt;1</f>
        <v>0</v>
      </c>
      <c r="M1072" t="b">
        <f>ISBLANK(tbl_vendors[[#This Row],[Vendor_ID]])</f>
        <v>0</v>
      </c>
      <c r="N1072" t="b">
        <f>LEN(TRIM(tbl_vendors[[#This Row],[Vendor_Name]]))=0</f>
        <v>0</v>
      </c>
      <c r="O1072" t="b">
        <f>LEN(TRIM(tbl_vendors[[#This Row],[Email]]))=0</f>
        <v>0</v>
      </c>
      <c r="P1072" t="b">
        <f>OR(ISERROR(FIND("@",tbl_vendors[[#This Row],[Email]])),ISERROR(FIND(".",tbl_vendors[[#This Row],[Email]])))</f>
        <v>0</v>
      </c>
      <c r="Q1072" t="b">
        <f>ISNA(MATCH(tbl_vendors[[#This Row],[Country]],tbl_country[country],0))</f>
        <v>0</v>
      </c>
      <c r="R1072" t="b">
        <f>ISNA(MATCH(tbl_vendors[[#This Row],[Currency]],tbl_country[currency],0))</f>
        <v>0</v>
      </c>
      <c r="S1072" t="b">
        <f>_xlfn.XLOOKUP(tbl_vendors[[#This Row],[Country]],tbl_country[country],tbl_country[currency],"NotFound")&lt;&gt;tbl_vendors[[#This Row],[Currency]]</f>
        <v>0</v>
      </c>
      <c r="T1072" t="b">
        <f>ISNA(MATCH(tbl_vendors[[#This Row],[Payment_Terms]],tbl_payment_terms[Payment_Terms],0))</f>
        <v>0</v>
      </c>
      <c r="U1072" t="b">
        <f>ISNA(MATCH(tbl_vendors[[#This Row],[Status]],tbl_status[valid_status]))</f>
        <v>0</v>
      </c>
      <c r="V1072" t="b">
        <f ca="1">tbl_vendors[[#This Row],[Created_Date]]&gt;TODAY()</f>
        <v>0</v>
      </c>
      <c r="W1072" t="b">
        <f>tbl_vendors[[#This Row],[Updated_Date]]&lt;tbl_vendors[[#This Row],[Created_Date]]</f>
        <v>0</v>
      </c>
      <c r="X1072" t="b">
        <f>COUNTIF(tbl_vendors[Vendor_Name],tbl_vendors[[#This Row],[Vendor_Name]])&gt;1</f>
        <v>0</v>
      </c>
      <c r="Y1072" s="14" cm="1">
        <f t="array" aca="1" ref="Y1072" ca="1">IFERROR(SUM(L1072:X1072*1),4)</f>
        <v>0</v>
      </c>
      <c r="Z1072" t="str">
        <f ca="1">IF(tbl_vendors[[#This Row],[error_count]]&gt;0,"FAIL","PASS")</f>
        <v>PASS</v>
      </c>
    </row>
    <row r="1073" spans="1:26" x14ac:dyDescent="0.3">
      <c r="A1073" t="s">
        <v>4261</v>
      </c>
      <c r="B1073" t="s">
        <v>4262</v>
      </c>
      <c r="C1073" t="s">
        <v>100</v>
      </c>
      <c r="D1073" t="s">
        <v>4263</v>
      </c>
      <c r="E1073" t="s">
        <v>39</v>
      </c>
      <c r="F1073" t="s">
        <v>23</v>
      </c>
      <c r="G1073" t="s">
        <v>4264</v>
      </c>
      <c r="H1073" t="s">
        <v>25</v>
      </c>
      <c r="I1073" t="s">
        <v>26</v>
      </c>
      <c r="J1073" s="1">
        <v>44683</v>
      </c>
      <c r="K1073" s="1">
        <v>45348</v>
      </c>
      <c r="L1073" t="b">
        <f>COUNTIF(tbl_vendors[Vendor_ID],tbl_vendors[[#This Row],[Vendor_ID]])&gt;1</f>
        <v>0</v>
      </c>
      <c r="M1073" t="b">
        <f>ISBLANK(tbl_vendors[[#This Row],[Vendor_ID]])</f>
        <v>0</v>
      </c>
      <c r="N1073" t="b">
        <f>LEN(TRIM(tbl_vendors[[#This Row],[Vendor_Name]]))=0</f>
        <v>0</v>
      </c>
      <c r="O1073" t="b">
        <f>LEN(TRIM(tbl_vendors[[#This Row],[Email]]))=0</f>
        <v>0</v>
      </c>
      <c r="P1073" t="b">
        <f>OR(ISERROR(FIND("@",tbl_vendors[[#This Row],[Email]])),ISERROR(FIND(".",tbl_vendors[[#This Row],[Email]])))</f>
        <v>0</v>
      </c>
      <c r="Q1073" t="b">
        <f>ISNA(MATCH(tbl_vendors[[#This Row],[Country]],tbl_country[country],0))</f>
        <v>0</v>
      </c>
      <c r="R1073" t="b">
        <f>ISNA(MATCH(tbl_vendors[[#This Row],[Currency]],tbl_country[currency],0))</f>
        <v>0</v>
      </c>
      <c r="S1073" t="b">
        <f>_xlfn.XLOOKUP(tbl_vendors[[#This Row],[Country]],tbl_country[country],tbl_country[currency],"NotFound")&lt;&gt;tbl_vendors[[#This Row],[Currency]]</f>
        <v>0</v>
      </c>
      <c r="T1073" t="b">
        <f>ISNA(MATCH(tbl_vendors[[#This Row],[Payment_Terms]],tbl_payment_terms[Payment_Terms],0))</f>
        <v>0</v>
      </c>
      <c r="U1073" t="b">
        <f>ISNA(MATCH(tbl_vendors[[#This Row],[Status]],tbl_status[valid_status]))</f>
        <v>0</v>
      </c>
      <c r="V1073" t="b">
        <f ca="1">tbl_vendors[[#This Row],[Created_Date]]&gt;TODAY()</f>
        <v>0</v>
      </c>
      <c r="W1073" t="b">
        <f>tbl_vendors[[#This Row],[Updated_Date]]&lt;tbl_vendors[[#This Row],[Created_Date]]</f>
        <v>0</v>
      </c>
      <c r="X1073" t="b">
        <f>COUNTIF(tbl_vendors[Vendor_Name],tbl_vendors[[#This Row],[Vendor_Name]])&gt;1</f>
        <v>0</v>
      </c>
      <c r="Y1073" s="14" cm="1">
        <f t="array" aca="1" ref="Y1073" ca="1">IFERROR(SUM(L1073:X1073*1),4)</f>
        <v>0</v>
      </c>
      <c r="Z1073" t="str">
        <f ca="1">IF(tbl_vendors[[#This Row],[error_count]]&gt;0,"FAIL","PASS")</f>
        <v>PASS</v>
      </c>
    </row>
    <row r="1074" spans="1:26" x14ac:dyDescent="0.3">
      <c r="A1074" t="s">
        <v>4265</v>
      </c>
      <c r="B1074" t="s">
        <v>4266</v>
      </c>
      <c r="C1074" t="s">
        <v>37</v>
      </c>
      <c r="D1074" t="s">
        <v>4267</v>
      </c>
      <c r="E1074" t="s">
        <v>39</v>
      </c>
      <c r="F1074" t="s">
        <v>32</v>
      </c>
      <c r="G1074" t="s">
        <v>4268</v>
      </c>
      <c r="H1074" t="s">
        <v>34</v>
      </c>
      <c r="I1074" t="s">
        <v>19</v>
      </c>
      <c r="J1074" s="1">
        <v>46112</v>
      </c>
      <c r="K1074" s="1">
        <v>46152</v>
      </c>
      <c r="L1074" t="b">
        <f>COUNTIF(tbl_vendors[Vendor_ID],tbl_vendors[[#This Row],[Vendor_ID]])&gt;1</f>
        <v>0</v>
      </c>
      <c r="M1074" t="b">
        <f>ISBLANK(tbl_vendors[[#This Row],[Vendor_ID]])</f>
        <v>0</v>
      </c>
      <c r="N1074" t="b">
        <f>LEN(TRIM(tbl_vendors[[#This Row],[Vendor_Name]]))=0</f>
        <v>0</v>
      </c>
      <c r="O1074" t="b">
        <f>LEN(TRIM(tbl_vendors[[#This Row],[Email]]))=0</f>
        <v>0</v>
      </c>
      <c r="P1074" t="b">
        <f>OR(ISERROR(FIND("@",tbl_vendors[[#This Row],[Email]])),ISERROR(FIND(".",tbl_vendors[[#This Row],[Email]])))</f>
        <v>0</v>
      </c>
      <c r="Q1074" t="b">
        <f>ISNA(MATCH(tbl_vendors[[#This Row],[Country]],tbl_country[country],0))</f>
        <v>0</v>
      </c>
      <c r="R1074" t="b">
        <f>ISNA(MATCH(tbl_vendors[[#This Row],[Currency]],tbl_country[currency],0))</f>
        <v>0</v>
      </c>
      <c r="S1074" t="b">
        <f>_xlfn.XLOOKUP(tbl_vendors[[#This Row],[Country]],tbl_country[country],tbl_country[currency],"NotFound")&lt;&gt;tbl_vendors[[#This Row],[Currency]]</f>
        <v>0</v>
      </c>
      <c r="T1074" t="b">
        <f>ISNA(MATCH(tbl_vendors[[#This Row],[Payment_Terms]],tbl_payment_terms[Payment_Terms],0))</f>
        <v>0</v>
      </c>
      <c r="U1074" t="b">
        <f>ISNA(MATCH(tbl_vendors[[#This Row],[Status]],tbl_status[valid_status]))</f>
        <v>0</v>
      </c>
      <c r="V1074" t="b">
        <f ca="1">tbl_vendors[[#This Row],[Created_Date]]&gt;TODAY()</f>
        <v>0</v>
      </c>
      <c r="W1074" t="b">
        <f>tbl_vendors[[#This Row],[Updated_Date]]&lt;tbl_vendors[[#This Row],[Created_Date]]</f>
        <v>0</v>
      </c>
      <c r="X1074" t="b">
        <f>COUNTIF(tbl_vendors[Vendor_Name],tbl_vendors[[#This Row],[Vendor_Name]])&gt;1</f>
        <v>0</v>
      </c>
      <c r="Y1074" s="14" cm="1">
        <f t="array" aca="1" ref="Y1074" ca="1">IFERROR(SUM(L1074:X1074*1),4)</f>
        <v>0</v>
      </c>
      <c r="Z1074" t="str">
        <f ca="1">IF(tbl_vendors[[#This Row],[error_count]]&gt;0,"FAIL","PASS")</f>
        <v>PASS</v>
      </c>
    </row>
    <row r="1075" spans="1:26" x14ac:dyDescent="0.3">
      <c r="A1075" t="s">
        <v>4269</v>
      </c>
      <c r="B1075" t="s">
        <v>4270</v>
      </c>
      <c r="C1075" t="s">
        <v>66</v>
      </c>
      <c r="D1075" t="s">
        <v>4271</v>
      </c>
      <c r="E1075" t="s">
        <v>67</v>
      </c>
      <c r="F1075" t="s">
        <v>16</v>
      </c>
      <c r="H1075" t="s">
        <v>69</v>
      </c>
      <c r="I1075" t="s">
        <v>19</v>
      </c>
      <c r="J1075" s="1">
        <v>44480</v>
      </c>
      <c r="K1075" s="1">
        <v>44881</v>
      </c>
      <c r="L1075" t="b">
        <f>COUNTIF(tbl_vendors[Vendor_ID],tbl_vendors[[#This Row],[Vendor_ID]])&gt;1</f>
        <v>0</v>
      </c>
      <c r="M1075" t="b">
        <f>ISBLANK(tbl_vendors[[#This Row],[Vendor_ID]])</f>
        <v>0</v>
      </c>
      <c r="N1075" t="b">
        <f>LEN(TRIM(tbl_vendors[[#This Row],[Vendor_Name]]))=0</f>
        <v>0</v>
      </c>
      <c r="O1075" t="b">
        <f>LEN(TRIM(tbl_vendors[[#This Row],[Email]]))=0</f>
        <v>1</v>
      </c>
      <c r="P1075" t="b">
        <f>OR(ISERROR(FIND("@",tbl_vendors[[#This Row],[Email]])),ISERROR(FIND(".",tbl_vendors[[#This Row],[Email]])))</f>
        <v>1</v>
      </c>
      <c r="Q1075" t="b">
        <f>ISNA(MATCH(tbl_vendors[[#This Row],[Country]],tbl_country[country],0))</f>
        <v>0</v>
      </c>
      <c r="R1075" t="b">
        <f>ISNA(MATCH(tbl_vendors[[#This Row],[Currency]],tbl_country[currency],0))</f>
        <v>0</v>
      </c>
      <c r="S1075" t="b">
        <f>_xlfn.XLOOKUP(tbl_vendors[[#This Row],[Country]],tbl_country[country],tbl_country[currency],"NotFound")&lt;&gt;tbl_vendors[[#This Row],[Currency]]</f>
        <v>0</v>
      </c>
      <c r="T1075" t="b">
        <f>ISNA(MATCH(tbl_vendors[[#This Row],[Payment_Terms]],tbl_payment_terms[Payment_Terms],0))</f>
        <v>0</v>
      </c>
      <c r="U1075" t="b">
        <f>ISNA(MATCH(tbl_vendors[[#This Row],[Status]],tbl_status[valid_status]))</f>
        <v>0</v>
      </c>
      <c r="V1075" t="b">
        <f ca="1">tbl_vendors[[#This Row],[Created_Date]]&gt;TODAY()</f>
        <v>0</v>
      </c>
      <c r="W1075" t="b">
        <f>tbl_vendors[[#This Row],[Updated_Date]]&lt;tbl_vendors[[#This Row],[Created_Date]]</f>
        <v>0</v>
      </c>
      <c r="X1075" t="b">
        <f>COUNTIF(tbl_vendors[Vendor_Name],tbl_vendors[[#This Row],[Vendor_Name]])&gt;1</f>
        <v>0</v>
      </c>
      <c r="Y1075" s="14" cm="1">
        <f t="array" aca="1" ref="Y1075" ca="1">IFERROR(SUM(L1075:X1075*1),4)</f>
        <v>2</v>
      </c>
      <c r="Z1075" t="str">
        <f ca="1">IF(tbl_vendors[[#This Row],[error_count]]&gt;0,"FAIL","PASS")</f>
        <v>FAIL</v>
      </c>
    </row>
    <row r="1076" spans="1:26" x14ac:dyDescent="0.3">
      <c r="A1076" t="s">
        <v>4272</v>
      </c>
      <c r="B1076" t="s">
        <v>4273</v>
      </c>
      <c r="C1076" t="s">
        <v>66</v>
      </c>
      <c r="D1076" t="s">
        <v>4274</v>
      </c>
      <c r="E1076" t="s">
        <v>67</v>
      </c>
      <c r="F1076" t="s">
        <v>40</v>
      </c>
      <c r="G1076" t="s">
        <v>4275</v>
      </c>
      <c r="H1076" t="s">
        <v>52</v>
      </c>
      <c r="I1076" t="s">
        <v>53</v>
      </c>
      <c r="J1076" s="1">
        <v>44601</v>
      </c>
      <c r="K1076" s="1">
        <v>45878</v>
      </c>
      <c r="L1076" t="b">
        <f>COUNTIF(tbl_vendors[Vendor_ID],tbl_vendors[[#This Row],[Vendor_ID]])&gt;1</f>
        <v>0</v>
      </c>
      <c r="M1076" t="b">
        <f>ISBLANK(tbl_vendors[[#This Row],[Vendor_ID]])</f>
        <v>0</v>
      </c>
      <c r="N1076" t="b">
        <f>LEN(TRIM(tbl_vendors[[#This Row],[Vendor_Name]]))=0</f>
        <v>0</v>
      </c>
      <c r="O1076" t="b">
        <f>LEN(TRIM(tbl_vendors[[#This Row],[Email]]))=0</f>
        <v>0</v>
      </c>
      <c r="P1076" t="b">
        <f>OR(ISERROR(FIND("@",tbl_vendors[[#This Row],[Email]])),ISERROR(FIND(".",tbl_vendors[[#This Row],[Email]])))</f>
        <v>0</v>
      </c>
      <c r="Q1076" t="b">
        <f>ISNA(MATCH(tbl_vendors[[#This Row],[Country]],tbl_country[country],0))</f>
        <v>0</v>
      </c>
      <c r="R1076" t="b">
        <f>ISNA(MATCH(tbl_vendors[[#This Row],[Currency]],tbl_country[currency],0))</f>
        <v>0</v>
      </c>
      <c r="S1076" t="b">
        <f>_xlfn.XLOOKUP(tbl_vendors[[#This Row],[Country]],tbl_country[country],tbl_country[currency],"NotFound")&lt;&gt;tbl_vendors[[#This Row],[Currency]]</f>
        <v>0</v>
      </c>
      <c r="T1076" t="b">
        <f>ISNA(MATCH(tbl_vendors[[#This Row],[Payment_Terms]],tbl_payment_terms[Payment_Terms],0))</f>
        <v>0</v>
      </c>
      <c r="U1076" t="b">
        <f>ISNA(MATCH(tbl_vendors[[#This Row],[Status]],tbl_status[valid_status]))</f>
        <v>1</v>
      </c>
      <c r="V1076" t="b">
        <f ca="1">tbl_vendors[[#This Row],[Created_Date]]&gt;TODAY()</f>
        <v>0</v>
      </c>
      <c r="W1076" t="b">
        <f>tbl_vendors[[#This Row],[Updated_Date]]&lt;tbl_vendors[[#This Row],[Created_Date]]</f>
        <v>0</v>
      </c>
      <c r="X1076" t="b">
        <f>COUNTIF(tbl_vendors[Vendor_Name],tbl_vendors[[#This Row],[Vendor_Name]])&gt;1</f>
        <v>0</v>
      </c>
      <c r="Y1076" s="14" cm="1">
        <f t="array" aca="1" ref="Y1076" ca="1">IFERROR(SUM(L1076:X1076*1),4)</f>
        <v>1</v>
      </c>
      <c r="Z1076" t="str">
        <f ca="1">IF(tbl_vendors[[#This Row],[error_count]]&gt;0,"FAIL","PASS")</f>
        <v>FAIL</v>
      </c>
    </row>
    <row r="1077" spans="1:26" x14ac:dyDescent="0.3">
      <c r="A1077" t="s">
        <v>4276</v>
      </c>
      <c r="B1077" t="s">
        <v>4277</v>
      </c>
      <c r="C1077" t="s">
        <v>29</v>
      </c>
      <c r="D1077" t="s">
        <v>4278</v>
      </c>
      <c r="E1077" t="s">
        <v>31</v>
      </c>
      <c r="F1077" t="s">
        <v>23</v>
      </c>
      <c r="G1077" t="s">
        <v>4279</v>
      </c>
      <c r="H1077" t="s">
        <v>47</v>
      </c>
      <c r="I1077" t="s">
        <v>19</v>
      </c>
      <c r="J1077" s="1">
        <v>45915</v>
      </c>
      <c r="K1077" s="1">
        <v>45964</v>
      </c>
      <c r="L1077" t="b">
        <f>COUNTIF(tbl_vendors[Vendor_ID],tbl_vendors[[#This Row],[Vendor_ID]])&gt;1</f>
        <v>0</v>
      </c>
      <c r="M1077" t="b">
        <f>ISBLANK(tbl_vendors[[#This Row],[Vendor_ID]])</f>
        <v>0</v>
      </c>
      <c r="N1077" t="b">
        <f>LEN(TRIM(tbl_vendors[[#This Row],[Vendor_Name]]))=0</f>
        <v>0</v>
      </c>
      <c r="O1077" t="b">
        <f>LEN(TRIM(tbl_vendors[[#This Row],[Email]]))=0</f>
        <v>0</v>
      </c>
      <c r="P1077" t="b">
        <f>OR(ISERROR(FIND("@",tbl_vendors[[#This Row],[Email]])),ISERROR(FIND(".",tbl_vendors[[#This Row],[Email]])))</f>
        <v>0</v>
      </c>
      <c r="Q1077" t="b">
        <f>ISNA(MATCH(tbl_vendors[[#This Row],[Country]],tbl_country[country],0))</f>
        <v>0</v>
      </c>
      <c r="R1077" t="b">
        <f>ISNA(MATCH(tbl_vendors[[#This Row],[Currency]],tbl_country[currency],0))</f>
        <v>0</v>
      </c>
      <c r="S1077" t="b">
        <f>_xlfn.XLOOKUP(tbl_vendors[[#This Row],[Country]],tbl_country[country],tbl_country[currency],"NotFound")&lt;&gt;tbl_vendors[[#This Row],[Currency]]</f>
        <v>0</v>
      </c>
      <c r="T1077" t="b">
        <f>ISNA(MATCH(tbl_vendors[[#This Row],[Payment_Terms]],tbl_payment_terms[Payment_Terms],0))</f>
        <v>0</v>
      </c>
      <c r="U1077" t="b">
        <f>ISNA(MATCH(tbl_vendors[[#This Row],[Status]],tbl_status[valid_status]))</f>
        <v>0</v>
      </c>
      <c r="V1077" t="b">
        <f ca="1">tbl_vendors[[#This Row],[Created_Date]]&gt;TODAY()</f>
        <v>0</v>
      </c>
      <c r="W1077" t="b">
        <f>tbl_vendors[[#This Row],[Updated_Date]]&lt;tbl_vendors[[#This Row],[Created_Date]]</f>
        <v>0</v>
      </c>
      <c r="X1077" t="b">
        <f>COUNTIF(tbl_vendors[Vendor_Name],tbl_vendors[[#This Row],[Vendor_Name]])&gt;1</f>
        <v>0</v>
      </c>
      <c r="Y1077" s="14" cm="1">
        <f t="array" aca="1" ref="Y1077" ca="1">IFERROR(SUM(L1077:X1077*1),4)</f>
        <v>0</v>
      </c>
      <c r="Z1077" t="str">
        <f ca="1">IF(tbl_vendors[[#This Row],[error_count]]&gt;0,"FAIL","PASS")</f>
        <v>PASS</v>
      </c>
    </row>
    <row r="1078" spans="1:26" x14ac:dyDescent="0.3">
      <c r="A1078" t="s">
        <v>4280</v>
      </c>
      <c r="B1078" t="s">
        <v>4281</v>
      </c>
      <c r="C1078" t="s">
        <v>37</v>
      </c>
      <c r="D1078" t="s">
        <v>4282</v>
      </c>
      <c r="E1078" t="s">
        <v>39</v>
      </c>
      <c r="F1078" t="s">
        <v>40</v>
      </c>
      <c r="G1078" t="s">
        <v>4283</v>
      </c>
      <c r="H1078" t="s">
        <v>47</v>
      </c>
      <c r="I1078" t="s">
        <v>19</v>
      </c>
      <c r="J1078" s="1">
        <v>46034</v>
      </c>
      <c r="K1078" s="1">
        <v>46034</v>
      </c>
      <c r="L1078" t="b">
        <f>COUNTIF(tbl_vendors[Vendor_ID],tbl_vendors[[#This Row],[Vendor_ID]])&gt;1</f>
        <v>0</v>
      </c>
      <c r="M1078" t="b">
        <f>ISBLANK(tbl_vendors[[#This Row],[Vendor_ID]])</f>
        <v>0</v>
      </c>
      <c r="N1078" t="b">
        <f>LEN(TRIM(tbl_vendors[[#This Row],[Vendor_Name]]))=0</f>
        <v>0</v>
      </c>
      <c r="O1078" t="b">
        <f>LEN(TRIM(tbl_vendors[[#This Row],[Email]]))=0</f>
        <v>0</v>
      </c>
      <c r="P1078" t="b">
        <f>OR(ISERROR(FIND("@",tbl_vendors[[#This Row],[Email]])),ISERROR(FIND(".",tbl_vendors[[#This Row],[Email]])))</f>
        <v>0</v>
      </c>
      <c r="Q1078" t="b">
        <f>ISNA(MATCH(tbl_vendors[[#This Row],[Country]],tbl_country[country],0))</f>
        <v>0</v>
      </c>
      <c r="R1078" t="b">
        <f>ISNA(MATCH(tbl_vendors[[#This Row],[Currency]],tbl_country[currency],0))</f>
        <v>0</v>
      </c>
      <c r="S1078" t="b">
        <f>_xlfn.XLOOKUP(tbl_vendors[[#This Row],[Country]],tbl_country[country],tbl_country[currency],"NotFound")&lt;&gt;tbl_vendors[[#This Row],[Currency]]</f>
        <v>0</v>
      </c>
      <c r="T1078" t="b">
        <f>ISNA(MATCH(tbl_vendors[[#This Row],[Payment_Terms]],tbl_payment_terms[Payment_Terms],0))</f>
        <v>0</v>
      </c>
      <c r="U1078" t="b">
        <f>ISNA(MATCH(tbl_vendors[[#This Row],[Status]],tbl_status[valid_status]))</f>
        <v>0</v>
      </c>
      <c r="V1078" t="b">
        <f ca="1">tbl_vendors[[#This Row],[Created_Date]]&gt;TODAY()</f>
        <v>0</v>
      </c>
      <c r="W1078" t="b">
        <f>tbl_vendors[[#This Row],[Updated_Date]]&lt;tbl_vendors[[#This Row],[Created_Date]]</f>
        <v>0</v>
      </c>
      <c r="X1078" t="b">
        <f>COUNTIF(tbl_vendors[Vendor_Name],tbl_vendors[[#This Row],[Vendor_Name]])&gt;1</f>
        <v>0</v>
      </c>
      <c r="Y1078" s="14" cm="1">
        <f t="array" aca="1" ref="Y1078" ca="1">IFERROR(SUM(L1078:X1078*1),4)</f>
        <v>0</v>
      </c>
      <c r="Z1078" t="str">
        <f ca="1">IF(tbl_vendors[[#This Row],[error_count]]&gt;0,"FAIL","PASS")</f>
        <v>PASS</v>
      </c>
    </row>
    <row r="1079" spans="1:26" x14ac:dyDescent="0.3">
      <c r="A1079" t="s">
        <v>4284</v>
      </c>
      <c r="B1079" t="s">
        <v>4285</v>
      </c>
      <c r="C1079" t="s">
        <v>56</v>
      </c>
      <c r="D1079" t="s">
        <v>4286</v>
      </c>
      <c r="E1079" t="s">
        <v>58</v>
      </c>
      <c r="F1079" t="s">
        <v>32</v>
      </c>
      <c r="G1079" t="s">
        <v>4287</v>
      </c>
      <c r="H1079" t="s">
        <v>52</v>
      </c>
      <c r="I1079" t="s">
        <v>19</v>
      </c>
      <c r="J1079" s="1">
        <v>45151</v>
      </c>
      <c r="K1079" s="1">
        <v>45809</v>
      </c>
      <c r="L1079" t="b">
        <f>COUNTIF(tbl_vendors[Vendor_ID],tbl_vendors[[#This Row],[Vendor_ID]])&gt;1</f>
        <v>0</v>
      </c>
      <c r="M1079" t="b">
        <f>ISBLANK(tbl_vendors[[#This Row],[Vendor_ID]])</f>
        <v>0</v>
      </c>
      <c r="N1079" t="b">
        <f>LEN(TRIM(tbl_vendors[[#This Row],[Vendor_Name]]))=0</f>
        <v>0</v>
      </c>
      <c r="O1079" t="b">
        <f>LEN(TRIM(tbl_vendors[[#This Row],[Email]]))=0</f>
        <v>0</v>
      </c>
      <c r="P1079" t="b">
        <f>OR(ISERROR(FIND("@",tbl_vendors[[#This Row],[Email]])),ISERROR(FIND(".",tbl_vendors[[#This Row],[Email]])))</f>
        <v>0</v>
      </c>
      <c r="Q1079" t="b">
        <f>ISNA(MATCH(tbl_vendors[[#This Row],[Country]],tbl_country[country],0))</f>
        <v>0</v>
      </c>
      <c r="R1079" t="b">
        <f>ISNA(MATCH(tbl_vendors[[#This Row],[Currency]],tbl_country[currency],0))</f>
        <v>0</v>
      </c>
      <c r="S1079" t="b">
        <f>_xlfn.XLOOKUP(tbl_vendors[[#This Row],[Country]],tbl_country[country],tbl_country[currency],"NotFound")&lt;&gt;tbl_vendors[[#This Row],[Currency]]</f>
        <v>0</v>
      </c>
      <c r="T1079" t="b">
        <f>ISNA(MATCH(tbl_vendors[[#This Row],[Payment_Terms]],tbl_payment_terms[Payment_Terms],0))</f>
        <v>0</v>
      </c>
      <c r="U1079" t="b">
        <f>ISNA(MATCH(tbl_vendors[[#This Row],[Status]],tbl_status[valid_status]))</f>
        <v>0</v>
      </c>
      <c r="V1079" t="b">
        <f ca="1">tbl_vendors[[#This Row],[Created_Date]]&gt;TODAY()</f>
        <v>0</v>
      </c>
      <c r="W1079" t="b">
        <f>tbl_vendors[[#This Row],[Updated_Date]]&lt;tbl_vendors[[#This Row],[Created_Date]]</f>
        <v>0</v>
      </c>
      <c r="X1079" t="b">
        <f>COUNTIF(tbl_vendors[Vendor_Name],tbl_vendors[[#This Row],[Vendor_Name]])&gt;1</f>
        <v>0</v>
      </c>
      <c r="Y1079" s="14" cm="1">
        <f t="array" aca="1" ref="Y1079" ca="1">IFERROR(SUM(L1079:X1079*1),4)</f>
        <v>0</v>
      </c>
      <c r="Z1079" t="str">
        <f ca="1">IF(tbl_vendors[[#This Row],[error_count]]&gt;0,"FAIL","PASS")</f>
        <v>PASS</v>
      </c>
    </row>
    <row r="1080" spans="1:26" x14ac:dyDescent="0.3">
      <c r="A1080" t="s">
        <v>4288</v>
      </c>
      <c r="B1080" t="s">
        <v>4289</v>
      </c>
      <c r="C1080" t="s">
        <v>56</v>
      </c>
      <c r="D1080" t="s">
        <v>4290</v>
      </c>
      <c r="E1080" t="s">
        <v>58</v>
      </c>
      <c r="F1080" t="s">
        <v>32</v>
      </c>
      <c r="G1080" t="s">
        <v>4291</v>
      </c>
      <c r="H1080" t="s">
        <v>69</v>
      </c>
      <c r="I1080" t="s">
        <v>53</v>
      </c>
      <c r="J1080" s="1">
        <v>45127</v>
      </c>
      <c r="K1080" s="1">
        <v>45781</v>
      </c>
      <c r="L1080" t="b">
        <f>COUNTIF(tbl_vendors[Vendor_ID],tbl_vendors[[#This Row],[Vendor_ID]])&gt;1</f>
        <v>0</v>
      </c>
      <c r="M1080" t="b">
        <f>ISBLANK(tbl_vendors[[#This Row],[Vendor_ID]])</f>
        <v>0</v>
      </c>
      <c r="N1080" t="b">
        <f>LEN(TRIM(tbl_vendors[[#This Row],[Vendor_Name]]))=0</f>
        <v>0</v>
      </c>
      <c r="O1080" t="b">
        <f>LEN(TRIM(tbl_vendors[[#This Row],[Email]]))=0</f>
        <v>0</v>
      </c>
      <c r="P1080" t="b">
        <f>OR(ISERROR(FIND("@",tbl_vendors[[#This Row],[Email]])),ISERROR(FIND(".",tbl_vendors[[#This Row],[Email]])))</f>
        <v>0</v>
      </c>
      <c r="Q1080" t="b">
        <f>ISNA(MATCH(tbl_vendors[[#This Row],[Country]],tbl_country[country],0))</f>
        <v>0</v>
      </c>
      <c r="R1080" t="b">
        <f>ISNA(MATCH(tbl_vendors[[#This Row],[Currency]],tbl_country[currency],0))</f>
        <v>0</v>
      </c>
      <c r="S1080" t="b">
        <f>_xlfn.XLOOKUP(tbl_vendors[[#This Row],[Country]],tbl_country[country],tbl_country[currency],"NotFound")&lt;&gt;tbl_vendors[[#This Row],[Currency]]</f>
        <v>0</v>
      </c>
      <c r="T1080" t="b">
        <f>ISNA(MATCH(tbl_vendors[[#This Row],[Payment_Terms]],tbl_payment_terms[Payment_Terms],0))</f>
        <v>0</v>
      </c>
      <c r="U1080" t="b">
        <f>ISNA(MATCH(tbl_vendors[[#This Row],[Status]],tbl_status[valid_status]))</f>
        <v>1</v>
      </c>
      <c r="V1080" t="b">
        <f ca="1">tbl_vendors[[#This Row],[Created_Date]]&gt;TODAY()</f>
        <v>0</v>
      </c>
      <c r="W1080" t="b">
        <f>tbl_vendors[[#This Row],[Updated_Date]]&lt;tbl_vendors[[#This Row],[Created_Date]]</f>
        <v>0</v>
      </c>
      <c r="X1080" t="b">
        <f>COUNTIF(tbl_vendors[Vendor_Name],tbl_vendors[[#This Row],[Vendor_Name]])&gt;1</f>
        <v>0</v>
      </c>
      <c r="Y1080" s="14" cm="1">
        <f t="array" aca="1" ref="Y1080" ca="1">IFERROR(SUM(L1080:X1080*1),4)</f>
        <v>1</v>
      </c>
      <c r="Z1080" t="str">
        <f ca="1">IF(tbl_vendors[[#This Row],[error_count]]&gt;0,"FAIL","PASS")</f>
        <v>FAIL</v>
      </c>
    </row>
    <row r="1081" spans="1:26" x14ac:dyDescent="0.3">
      <c r="A1081" t="s">
        <v>4292</v>
      </c>
      <c r="B1081" t="s">
        <v>2664</v>
      </c>
      <c r="C1081" t="s">
        <v>29</v>
      </c>
      <c r="D1081" t="s">
        <v>4293</v>
      </c>
      <c r="E1081" t="s">
        <v>31</v>
      </c>
      <c r="F1081" t="s">
        <v>40</v>
      </c>
      <c r="G1081" t="s">
        <v>4294</v>
      </c>
      <c r="H1081" t="s">
        <v>69</v>
      </c>
      <c r="I1081" t="s">
        <v>53</v>
      </c>
      <c r="J1081" s="1">
        <v>44384</v>
      </c>
      <c r="K1081" s="1">
        <v>45073</v>
      </c>
      <c r="L1081" t="b">
        <f>COUNTIF(tbl_vendors[Vendor_ID],tbl_vendors[[#This Row],[Vendor_ID]])&gt;1</f>
        <v>0</v>
      </c>
      <c r="M1081" t="b">
        <f>ISBLANK(tbl_vendors[[#This Row],[Vendor_ID]])</f>
        <v>0</v>
      </c>
      <c r="N1081" t="b">
        <f>LEN(TRIM(tbl_vendors[[#This Row],[Vendor_Name]]))=0</f>
        <v>0</v>
      </c>
      <c r="O1081" t="b">
        <f>LEN(TRIM(tbl_vendors[[#This Row],[Email]]))=0</f>
        <v>0</v>
      </c>
      <c r="P1081" t="b">
        <f>OR(ISERROR(FIND("@",tbl_vendors[[#This Row],[Email]])),ISERROR(FIND(".",tbl_vendors[[#This Row],[Email]])))</f>
        <v>0</v>
      </c>
      <c r="Q1081" t="b">
        <f>ISNA(MATCH(tbl_vendors[[#This Row],[Country]],tbl_country[country],0))</f>
        <v>0</v>
      </c>
      <c r="R1081" t="b">
        <f>ISNA(MATCH(tbl_vendors[[#This Row],[Currency]],tbl_country[currency],0))</f>
        <v>0</v>
      </c>
      <c r="S1081" t="b">
        <f>_xlfn.XLOOKUP(tbl_vendors[[#This Row],[Country]],tbl_country[country],tbl_country[currency],"NotFound")&lt;&gt;tbl_vendors[[#This Row],[Currency]]</f>
        <v>0</v>
      </c>
      <c r="T1081" t="b">
        <f>ISNA(MATCH(tbl_vendors[[#This Row],[Payment_Terms]],tbl_payment_terms[Payment_Terms],0))</f>
        <v>0</v>
      </c>
      <c r="U1081" t="b">
        <f>ISNA(MATCH(tbl_vendors[[#This Row],[Status]],tbl_status[valid_status]))</f>
        <v>1</v>
      </c>
      <c r="V1081" t="b">
        <f ca="1">tbl_vendors[[#This Row],[Created_Date]]&gt;TODAY()</f>
        <v>0</v>
      </c>
      <c r="W1081" t="b">
        <f>tbl_vendors[[#This Row],[Updated_Date]]&lt;tbl_vendors[[#This Row],[Created_Date]]</f>
        <v>0</v>
      </c>
      <c r="X1081" t="b">
        <f>COUNTIF(tbl_vendors[Vendor_Name],tbl_vendors[[#This Row],[Vendor_Name]])&gt;1</f>
        <v>1</v>
      </c>
      <c r="Y1081" s="14" cm="1">
        <f t="array" aca="1" ref="Y1081" ca="1">IFERROR(SUM(L1081:X1081*1),4)</f>
        <v>2</v>
      </c>
      <c r="Z1081" t="str">
        <f ca="1">IF(tbl_vendors[[#This Row],[error_count]]&gt;0,"FAIL","PASS")</f>
        <v>FAIL</v>
      </c>
    </row>
    <row r="1082" spans="1:26" x14ac:dyDescent="0.3">
      <c r="A1082" t="s">
        <v>4295</v>
      </c>
      <c r="B1082" t="s">
        <v>4296</v>
      </c>
      <c r="C1082" t="s">
        <v>79</v>
      </c>
      <c r="D1082" t="s">
        <v>4297</v>
      </c>
      <c r="E1082" t="s">
        <v>39</v>
      </c>
      <c r="F1082" t="s">
        <v>32</v>
      </c>
      <c r="G1082" t="s">
        <v>4298</v>
      </c>
      <c r="H1082" t="s">
        <v>25</v>
      </c>
      <c r="I1082" t="s">
        <v>26</v>
      </c>
      <c r="J1082" s="1">
        <v>44559</v>
      </c>
      <c r="K1082" s="1">
        <v>45730</v>
      </c>
      <c r="L1082" t="b">
        <f>COUNTIF(tbl_vendors[Vendor_ID],tbl_vendors[[#This Row],[Vendor_ID]])&gt;1</f>
        <v>0</v>
      </c>
      <c r="M1082" t="b">
        <f>ISBLANK(tbl_vendors[[#This Row],[Vendor_ID]])</f>
        <v>0</v>
      </c>
      <c r="N1082" t="b">
        <f>LEN(TRIM(tbl_vendors[[#This Row],[Vendor_Name]]))=0</f>
        <v>0</v>
      </c>
      <c r="O1082" t="b">
        <f>LEN(TRIM(tbl_vendors[[#This Row],[Email]]))=0</f>
        <v>0</v>
      </c>
      <c r="P1082" t="b">
        <f>OR(ISERROR(FIND("@",tbl_vendors[[#This Row],[Email]])),ISERROR(FIND(".",tbl_vendors[[#This Row],[Email]])))</f>
        <v>0</v>
      </c>
      <c r="Q1082" t="b">
        <f>ISNA(MATCH(tbl_vendors[[#This Row],[Country]],tbl_country[country],0))</f>
        <v>0</v>
      </c>
      <c r="R1082" t="b">
        <f>ISNA(MATCH(tbl_vendors[[#This Row],[Currency]],tbl_country[currency],0))</f>
        <v>0</v>
      </c>
      <c r="S1082" t="b">
        <f>_xlfn.XLOOKUP(tbl_vendors[[#This Row],[Country]],tbl_country[country],tbl_country[currency],"NotFound")&lt;&gt;tbl_vendors[[#This Row],[Currency]]</f>
        <v>0</v>
      </c>
      <c r="T1082" t="b">
        <f>ISNA(MATCH(tbl_vendors[[#This Row],[Payment_Terms]],tbl_payment_terms[Payment_Terms],0))</f>
        <v>0</v>
      </c>
      <c r="U1082" t="b">
        <f>ISNA(MATCH(tbl_vendors[[#This Row],[Status]],tbl_status[valid_status]))</f>
        <v>0</v>
      </c>
      <c r="V1082" t="b">
        <f ca="1">tbl_vendors[[#This Row],[Created_Date]]&gt;TODAY()</f>
        <v>0</v>
      </c>
      <c r="W1082" t="b">
        <f>tbl_vendors[[#This Row],[Updated_Date]]&lt;tbl_vendors[[#This Row],[Created_Date]]</f>
        <v>0</v>
      </c>
      <c r="X1082" t="b">
        <f>COUNTIF(tbl_vendors[Vendor_Name],tbl_vendors[[#This Row],[Vendor_Name]])&gt;1</f>
        <v>0</v>
      </c>
      <c r="Y1082" s="14" cm="1">
        <f t="array" aca="1" ref="Y1082" ca="1">IFERROR(SUM(L1082:X1082*1),4)</f>
        <v>0</v>
      </c>
      <c r="Z1082" t="str">
        <f ca="1">IF(tbl_vendors[[#This Row],[error_count]]&gt;0,"FAIL","PASS")</f>
        <v>PASS</v>
      </c>
    </row>
    <row r="1083" spans="1:26" x14ac:dyDescent="0.3">
      <c r="A1083" t="s">
        <v>4299</v>
      </c>
      <c r="B1083" t="s">
        <v>4300</v>
      </c>
      <c r="C1083" t="s">
        <v>13</v>
      </c>
      <c r="D1083" t="s">
        <v>4301</v>
      </c>
      <c r="E1083" t="s">
        <v>15</v>
      </c>
      <c r="F1083" t="s">
        <v>23</v>
      </c>
      <c r="G1083" t="s">
        <v>4302</v>
      </c>
      <c r="H1083" t="s">
        <v>42</v>
      </c>
      <c r="I1083" t="s">
        <v>53</v>
      </c>
      <c r="J1083" s="1">
        <v>45241</v>
      </c>
      <c r="K1083" s="1">
        <v>45872</v>
      </c>
      <c r="L1083" t="b">
        <f>COUNTIF(tbl_vendors[Vendor_ID],tbl_vendors[[#This Row],[Vendor_ID]])&gt;1</f>
        <v>0</v>
      </c>
      <c r="M1083" t="b">
        <f>ISBLANK(tbl_vendors[[#This Row],[Vendor_ID]])</f>
        <v>0</v>
      </c>
      <c r="N1083" t="b">
        <f>LEN(TRIM(tbl_vendors[[#This Row],[Vendor_Name]]))=0</f>
        <v>0</v>
      </c>
      <c r="O1083" t="b">
        <f>LEN(TRIM(tbl_vendors[[#This Row],[Email]]))=0</f>
        <v>0</v>
      </c>
      <c r="P1083" t="b">
        <f>OR(ISERROR(FIND("@",tbl_vendors[[#This Row],[Email]])),ISERROR(FIND(".",tbl_vendors[[#This Row],[Email]])))</f>
        <v>0</v>
      </c>
      <c r="Q1083" t="b">
        <f>ISNA(MATCH(tbl_vendors[[#This Row],[Country]],tbl_country[country],0))</f>
        <v>0</v>
      </c>
      <c r="R1083" t="b">
        <f>ISNA(MATCH(tbl_vendors[[#This Row],[Currency]],tbl_country[currency],0))</f>
        <v>1</v>
      </c>
      <c r="S1083" t="b">
        <f>_xlfn.XLOOKUP(tbl_vendors[[#This Row],[Country]],tbl_country[country],tbl_country[currency],"NotFound")&lt;&gt;tbl_vendors[[#This Row],[Currency]]</f>
        <v>1</v>
      </c>
      <c r="T1083" t="b">
        <f>ISNA(MATCH(tbl_vendors[[#This Row],[Payment_Terms]],tbl_payment_terms[Payment_Terms],0))</f>
        <v>0</v>
      </c>
      <c r="U1083" t="b">
        <f>ISNA(MATCH(tbl_vendors[[#This Row],[Status]],tbl_status[valid_status]))</f>
        <v>1</v>
      </c>
      <c r="V1083" t="b">
        <f ca="1">tbl_vendors[[#This Row],[Created_Date]]&gt;TODAY()</f>
        <v>0</v>
      </c>
      <c r="W1083" t="b">
        <f>tbl_vendors[[#This Row],[Updated_Date]]&lt;tbl_vendors[[#This Row],[Created_Date]]</f>
        <v>0</v>
      </c>
      <c r="X1083" t="b">
        <f>COUNTIF(tbl_vendors[Vendor_Name],tbl_vendors[[#This Row],[Vendor_Name]])&gt;1</f>
        <v>0</v>
      </c>
      <c r="Y1083" s="14" cm="1">
        <f t="array" aca="1" ref="Y1083" ca="1">IFERROR(SUM(L1083:X1083*1),4)</f>
        <v>3</v>
      </c>
      <c r="Z1083" t="str">
        <f ca="1">IF(tbl_vendors[[#This Row],[error_count]]&gt;0,"FAIL","PASS")</f>
        <v>FAIL</v>
      </c>
    </row>
    <row r="1084" spans="1:26" x14ac:dyDescent="0.3">
      <c r="A1084" t="s">
        <v>4303</v>
      </c>
      <c r="B1084" t="s">
        <v>4304</v>
      </c>
      <c r="C1084" t="s">
        <v>100</v>
      </c>
      <c r="D1084" t="s">
        <v>4305</v>
      </c>
      <c r="E1084" t="s">
        <v>39</v>
      </c>
      <c r="F1084" t="s">
        <v>16</v>
      </c>
      <c r="G1084" t="s">
        <v>4306</v>
      </c>
      <c r="H1084" t="s">
        <v>25</v>
      </c>
      <c r="I1084" t="s">
        <v>53</v>
      </c>
      <c r="J1084" s="1">
        <v>45082</v>
      </c>
      <c r="K1084" s="1">
        <v>45922</v>
      </c>
      <c r="L1084" t="b">
        <f>COUNTIF(tbl_vendors[Vendor_ID],tbl_vendors[[#This Row],[Vendor_ID]])&gt;1</f>
        <v>0</v>
      </c>
      <c r="M1084" t="b">
        <f>ISBLANK(tbl_vendors[[#This Row],[Vendor_ID]])</f>
        <v>0</v>
      </c>
      <c r="N1084" t="b">
        <f>LEN(TRIM(tbl_vendors[[#This Row],[Vendor_Name]]))=0</f>
        <v>0</v>
      </c>
      <c r="O1084" t="b">
        <f>LEN(TRIM(tbl_vendors[[#This Row],[Email]]))=0</f>
        <v>0</v>
      </c>
      <c r="P1084" t="b">
        <f>OR(ISERROR(FIND("@",tbl_vendors[[#This Row],[Email]])),ISERROR(FIND(".",tbl_vendors[[#This Row],[Email]])))</f>
        <v>0</v>
      </c>
      <c r="Q1084" t="b">
        <f>ISNA(MATCH(tbl_vendors[[#This Row],[Country]],tbl_country[country],0))</f>
        <v>0</v>
      </c>
      <c r="R1084" t="b">
        <f>ISNA(MATCH(tbl_vendors[[#This Row],[Currency]],tbl_country[currency],0))</f>
        <v>0</v>
      </c>
      <c r="S1084" t="b">
        <f>_xlfn.XLOOKUP(tbl_vendors[[#This Row],[Country]],tbl_country[country],tbl_country[currency],"NotFound")&lt;&gt;tbl_vendors[[#This Row],[Currency]]</f>
        <v>0</v>
      </c>
      <c r="T1084" t="b">
        <f>ISNA(MATCH(tbl_vendors[[#This Row],[Payment_Terms]],tbl_payment_terms[Payment_Terms],0))</f>
        <v>0</v>
      </c>
      <c r="U1084" t="b">
        <f>ISNA(MATCH(tbl_vendors[[#This Row],[Status]],tbl_status[valid_status]))</f>
        <v>1</v>
      </c>
      <c r="V1084" t="b">
        <f ca="1">tbl_vendors[[#This Row],[Created_Date]]&gt;TODAY()</f>
        <v>0</v>
      </c>
      <c r="W1084" t="b">
        <f>tbl_vendors[[#This Row],[Updated_Date]]&lt;tbl_vendors[[#This Row],[Created_Date]]</f>
        <v>0</v>
      </c>
      <c r="X1084" t="b">
        <f>COUNTIF(tbl_vendors[Vendor_Name],tbl_vendors[[#This Row],[Vendor_Name]])&gt;1</f>
        <v>1</v>
      </c>
      <c r="Y1084" s="14" cm="1">
        <f t="array" aca="1" ref="Y1084" ca="1">IFERROR(SUM(L1084:X1084*1),4)</f>
        <v>2</v>
      </c>
      <c r="Z1084" t="str">
        <f ca="1">IF(tbl_vendors[[#This Row],[error_count]]&gt;0,"FAIL","PASS")</f>
        <v>FAIL</v>
      </c>
    </row>
    <row r="1085" spans="1:26" x14ac:dyDescent="0.3">
      <c r="A1085" t="s">
        <v>4307</v>
      </c>
      <c r="B1085" t="s">
        <v>4308</v>
      </c>
      <c r="C1085" t="s">
        <v>37</v>
      </c>
      <c r="D1085" t="s">
        <v>4309</v>
      </c>
      <c r="E1085" t="s">
        <v>39</v>
      </c>
      <c r="F1085" t="s">
        <v>40</v>
      </c>
      <c r="G1085" t="s">
        <v>4310</v>
      </c>
      <c r="H1085" t="s">
        <v>52</v>
      </c>
      <c r="I1085" t="s">
        <v>53</v>
      </c>
      <c r="J1085" s="1">
        <v>45659</v>
      </c>
      <c r="K1085" s="1">
        <v>46158</v>
      </c>
      <c r="L1085" t="b">
        <f>COUNTIF(tbl_vendors[Vendor_ID],tbl_vendors[[#This Row],[Vendor_ID]])&gt;1</f>
        <v>0</v>
      </c>
      <c r="M1085" t="b">
        <f>ISBLANK(tbl_vendors[[#This Row],[Vendor_ID]])</f>
        <v>0</v>
      </c>
      <c r="N1085" t="b">
        <f>LEN(TRIM(tbl_vendors[[#This Row],[Vendor_Name]]))=0</f>
        <v>0</v>
      </c>
      <c r="O1085" t="b">
        <f>LEN(TRIM(tbl_vendors[[#This Row],[Email]]))=0</f>
        <v>0</v>
      </c>
      <c r="P1085" t="b">
        <f>OR(ISERROR(FIND("@",tbl_vendors[[#This Row],[Email]])),ISERROR(FIND(".",tbl_vendors[[#This Row],[Email]])))</f>
        <v>0</v>
      </c>
      <c r="Q1085" t="b">
        <f>ISNA(MATCH(tbl_vendors[[#This Row],[Country]],tbl_country[country],0))</f>
        <v>0</v>
      </c>
      <c r="R1085" t="b">
        <f>ISNA(MATCH(tbl_vendors[[#This Row],[Currency]],tbl_country[currency],0))</f>
        <v>0</v>
      </c>
      <c r="S1085" t="b">
        <f>_xlfn.XLOOKUP(tbl_vendors[[#This Row],[Country]],tbl_country[country],tbl_country[currency],"NotFound")&lt;&gt;tbl_vendors[[#This Row],[Currency]]</f>
        <v>0</v>
      </c>
      <c r="T1085" t="b">
        <f>ISNA(MATCH(tbl_vendors[[#This Row],[Payment_Terms]],tbl_payment_terms[Payment_Terms],0))</f>
        <v>0</v>
      </c>
      <c r="U1085" t="b">
        <f>ISNA(MATCH(tbl_vendors[[#This Row],[Status]],tbl_status[valid_status]))</f>
        <v>1</v>
      </c>
      <c r="V1085" t="b">
        <f ca="1">tbl_vendors[[#This Row],[Created_Date]]&gt;TODAY()</f>
        <v>0</v>
      </c>
      <c r="W1085" t="b">
        <f>tbl_vendors[[#This Row],[Updated_Date]]&lt;tbl_vendors[[#This Row],[Created_Date]]</f>
        <v>0</v>
      </c>
      <c r="X1085" t="b">
        <f>COUNTIF(tbl_vendors[Vendor_Name],tbl_vendors[[#This Row],[Vendor_Name]])&gt;1</f>
        <v>0</v>
      </c>
      <c r="Y1085" s="14" cm="1">
        <f t="array" aca="1" ref="Y1085" ca="1">IFERROR(SUM(L1085:X1085*1),4)</f>
        <v>1</v>
      </c>
      <c r="Z1085" t="str">
        <f ca="1">IF(tbl_vendors[[#This Row],[error_count]]&gt;0,"FAIL","PASS")</f>
        <v>FAIL</v>
      </c>
    </row>
    <row r="1086" spans="1:26" x14ac:dyDescent="0.3">
      <c r="A1086" t="s">
        <v>4311</v>
      </c>
      <c r="B1086" t="s">
        <v>4312</v>
      </c>
      <c r="C1086" t="s">
        <v>66</v>
      </c>
      <c r="D1086" t="s">
        <v>4313</v>
      </c>
      <c r="E1086" t="s">
        <v>67</v>
      </c>
      <c r="F1086" t="s">
        <v>75</v>
      </c>
      <c r="H1086" t="s">
        <v>52</v>
      </c>
      <c r="I1086" t="s">
        <v>26</v>
      </c>
      <c r="J1086" s="1">
        <v>45447</v>
      </c>
      <c r="K1086" s="1">
        <v>45704</v>
      </c>
      <c r="L1086" t="b">
        <f>COUNTIF(tbl_vendors[Vendor_ID],tbl_vendors[[#This Row],[Vendor_ID]])&gt;1</f>
        <v>0</v>
      </c>
      <c r="M1086" t="b">
        <f>ISBLANK(tbl_vendors[[#This Row],[Vendor_ID]])</f>
        <v>0</v>
      </c>
      <c r="N1086" t="b">
        <f>LEN(TRIM(tbl_vendors[[#This Row],[Vendor_Name]]))=0</f>
        <v>0</v>
      </c>
      <c r="O1086" t="b">
        <f>LEN(TRIM(tbl_vendors[[#This Row],[Email]]))=0</f>
        <v>1</v>
      </c>
      <c r="P1086" t="b">
        <f>OR(ISERROR(FIND("@",tbl_vendors[[#This Row],[Email]])),ISERROR(FIND(".",tbl_vendors[[#This Row],[Email]])))</f>
        <v>1</v>
      </c>
      <c r="Q1086" t="b">
        <f>ISNA(MATCH(tbl_vendors[[#This Row],[Country]],tbl_country[country],0))</f>
        <v>0</v>
      </c>
      <c r="R1086" t="b">
        <f>ISNA(MATCH(tbl_vendors[[#This Row],[Currency]],tbl_country[currency],0))</f>
        <v>0</v>
      </c>
      <c r="S1086" t="b">
        <f>_xlfn.XLOOKUP(tbl_vendors[[#This Row],[Country]],tbl_country[country],tbl_country[currency],"NotFound")&lt;&gt;tbl_vendors[[#This Row],[Currency]]</f>
        <v>0</v>
      </c>
      <c r="T1086" t="b">
        <f>ISNA(MATCH(tbl_vendors[[#This Row],[Payment_Terms]],tbl_payment_terms[Payment_Terms],0))</f>
        <v>0</v>
      </c>
      <c r="U1086" t="b">
        <f>ISNA(MATCH(tbl_vendors[[#This Row],[Status]],tbl_status[valid_status]))</f>
        <v>0</v>
      </c>
      <c r="V1086" t="b">
        <f ca="1">tbl_vendors[[#This Row],[Created_Date]]&gt;TODAY()</f>
        <v>0</v>
      </c>
      <c r="W1086" t="b">
        <f>tbl_vendors[[#This Row],[Updated_Date]]&lt;tbl_vendors[[#This Row],[Created_Date]]</f>
        <v>0</v>
      </c>
      <c r="X1086" t="b">
        <f>COUNTIF(tbl_vendors[Vendor_Name],tbl_vendors[[#This Row],[Vendor_Name]])&gt;1</f>
        <v>0</v>
      </c>
      <c r="Y1086" s="14" cm="1">
        <f t="array" aca="1" ref="Y1086" ca="1">IFERROR(SUM(L1086:X1086*1),4)</f>
        <v>2</v>
      </c>
      <c r="Z1086" t="str">
        <f ca="1">IF(tbl_vendors[[#This Row],[error_count]]&gt;0,"FAIL","PASS")</f>
        <v>FAIL</v>
      </c>
    </row>
    <row r="1087" spans="1:26" x14ac:dyDescent="0.3">
      <c r="A1087" t="s">
        <v>4314</v>
      </c>
      <c r="B1087" t="s">
        <v>4315</v>
      </c>
      <c r="C1087" t="s">
        <v>100</v>
      </c>
      <c r="D1087" t="s">
        <v>4316</v>
      </c>
      <c r="E1087" t="s">
        <v>39</v>
      </c>
      <c r="F1087" t="s">
        <v>32</v>
      </c>
      <c r="G1087" t="s">
        <v>4317</v>
      </c>
      <c r="H1087" t="s">
        <v>42</v>
      </c>
      <c r="I1087" t="s">
        <v>26</v>
      </c>
      <c r="J1087" s="1">
        <v>45373</v>
      </c>
      <c r="K1087" s="1">
        <v>45686</v>
      </c>
      <c r="L1087" t="b">
        <f>COUNTIF(tbl_vendors[Vendor_ID],tbl_vendors[[#This Row],[Vendor_ID]])&gt;1</f>
        <v>0</v>
      </c>
      <c r="M1087" t="b">
        <f>ISBLANK(tbl_vendors[[#This Row],[Vendor_ID]])</f>
        <v>0</v>
      </c>
      <c r="N1087" t="b">
        <f>LEN(TRIM(tbl_vendors[[#This Row],[Vendor_Name]]))=0</f>
        <v>0</v>
      </c>
      <c r="O1087" t="b">
        <f>LEN(TRIM(tbl_vendors[[#This Row],[Email]]))=0</f>
        <v>0</v>
      </c>
      <c r="P1087" t="b">
        <f>OR(ISERROR(FIND("@",tbl_vendors[[#This Row],[Email]])),ISERROR(FIND(".",tbl_vendors[[#This Row],[Email]])))</f>
        <v>0</v>
      </c>
      <c r="Q1087" t="b">
        <f>ISNA(MATCH(tbl_vendors[[#This Row],[Country]],tbl_country[country],0))</f>
        <v>0</v>
      </c>
      <c r="R1087" t="b">
        <f>ISNA(MATCH(tbl_vendors[[#This Row],[Currency]],tbl_country[currency],0))</f>
        <v>0</v>
      </c>
      <c r="S1087" t="b">
        <f>_xlfn.XLOOKUP(tbl_vendors[[#This Row],[Country]],tbl_country[country],tbl_country[currency],"NotFound")&lt;&gt;tbl_vendors[[#This Row],[Currency]]</f>
        <v>0</v>
      </c>
      <c r="T1087" t="b">
        <f>ISNA(MATCH(tbl_vendors[[#This Row],[Payment_Terms]],tbl_payment_terms[Payment_Terms],0))</f>
        <v>0</v>
      </c>
      <c r="U1087" t="b">
        <f>ISNA(MATCH(tbl_vendors[[#This Row],[Status]],tbl_status[valid_status]))</f>
        <v>0</v>
      </c>
      <c r="V1087" t="b">
        <f ca="1">tbl_vendors[[#This Row],[Created_Date]]&gt;TODAY()</f>
        <v>0</v>
      </c>
      <c r="W1087" t="b">
        <f>tbl_vendors[[#This Row],[Updated_Date]]&lt;tbl_vendors[[#This Row],[Created_Date]]</f>
        <v>0</v>
      </c>
      <c r="X1087" t="b">
        <f>COUNTIF(tbl_vendors[Vendor_Name],tbl_vendors[[#This Row],[Vendor_Name]])&gt;1</f>
        <v>1</v>
      </c>
      <c r="Y1087" s="14" cm="1">
        <f t="array" aca="1" ref="Y1087" ca="1">IFERROR(SUM(L1087:X1087*1),4)</f>
        <v>1</v>
      </c>
      <c r="Z1087" t="str">
        <f ca="1">IF(tbl_vendors[[#This Row],[error_count]]&gt;0,"FAIL","PASS")</f>
        <v>FAIL</v>
      </c>
    </row>
    <row r="1088" spans="1:26" x14ac:dyDescent="0.3">
      <c r="A1088" t="s">
        <v>4318</v>
      </c>
      <c r="B1088" t="s">
        <v>4319</v>
      </c>
      <c r="C1088" t="s">
        <v>79</v>
      </c>
      <c r="D1088" t="s">
        <v>4320</v>
      </c>
      <c r="E1088" t="s">
        <v>39</v>
      </c>
      <c r="F1088" t="s">
        <v>32</v>
      </c>
      <c r="G1088" t="s">
        <v>4321</v>
      </c>
      <c r="H1088" t="s">
        <v>18</v>
      </c>
      <c r="I1088" t="s">
        <v>53</v>
      </c>
      <c r="J1088" s="1">
        <v>45817</v>
      </c>
      <c r="K1088" s="1">
        <v>46174</v>
      </c>
      <c r="L1088" t="b">
        <f>COUNTIF(tbl_vendors[Vendor_ID],tbl_vendors[[#This Row],[Vendor_ID]])&gt;1</f>
        <v>0</v>
      </c>
      <c r="M1088" t="b">
        <f>ISBLANK(tbl_vendors[[#This Row],[Vendor_ID]])</f>
        <v>0</v>
      </c>
      <c r="N1088" t="b">
        <f>LEN(TRIM(tbl_vendors[[#This Row],[Vendor_Name]]))=0</f>
        <v>0</v>
      </c>
      <c r="O1088" t="b">
        <f>LEN(TRIM(tbl_vendors[[#This Row],[Email]]))=0</f>
        <v>0</v>
      </c>
      <c r="P1088" t="b">
        <f>OR(ISERROR(FIND("@",tbl_vendors[[#This Row],[Email]])),ISERROR(FIND(".",tbl_vendors[[#This Row],[Email]])))</f>
        <v>0</v>
      </c>
      <c r="Q1088" t="b">
        <f>ISNA(MATCH(tbl_vendors[[#This Row],[Country]],tbl_country[country],0))</f>
        <v>0</v>
      </c>
      <c r="R1088" t="b">
        <f>ISNA(MATCH(tbl_vendors[[#This Row],[Currency]],tbl_country[currency],0))</f>
        <v>0</v>
      </c>
      <c r="S1088" t="b">
        <f>_xlfn.XLOOKUP(tbl_vendors[[#This Row],[Country]],tbl_country[country],tbl_country[currency],"NotFound")&lt;&gt;tbl_vendors[[#This Row],[Currency]]</f>
        <v>0</v>
      </c>
      <c r="T1088" t="b">
        <f>ISNA(MATCH(tbl_vendors[[#This Row],[Payment_Terms]],tbl_payment_terms[Payment_Terms],0))</f>
        <v>0</v>
      </c>
      <c r="U1088" t="b">
        <f>ISNA(MATCH(tbl_vendors[[#This Row],[Status]],tbl_status[valid_status]))</f>
        <v>1</v>
      </c>
      <c r="V1088" t="b">
        <f ca="1">tbl_vendors[[#This Row],[Created_Date]]&gt;TODAY()</f>
        <v>0</v>
      </c>
      <c r="W1088" t="b">
        <f>tbl_vendors[[#This Row],[Updated_Date]]&lt;tbl_vendors[[#This Row],[Created_Date]]</f>
        <v>0</v>
      </c>
      <c r="X1088" t="b">
        <f>COUNTIF(tbl_vendors[Vendor_Name],tbl_vendors[[#This Row],[Vendor_Name]])&gt;1</f>
        <v>0</v>
      </c>
      <c r="Y1088" s="14" cm="1">
        <f t="array" aca="1" ref="Y1088" ca="1">IFERROR(SUM(L1088:X1088*1),4)</f>
        <v>1</v>
      </c>
      <c r="Z1088" t="str">
        <f ca="1">IF(tbl_vendors[[#This Row],[error_count]]&gt;0,"FAIL","PASS")</f>
        <v>FAIL</v>
      </c>
    </row>
    <row r="1089" spans="1:26" x14ac:dyDescent="0.3">
      <c r="A1089" t="s">
        <v>4322</v>
      </c>
      <c r="B1089" t="s">
        <v>4323</v>
      </c>
      <c r="C1089" t="s">
        <v>72</v>
      </c>
      <c r="D1089" t="s">
        <v>4324</v>
      </c>
      <c r="E1089" t="s">
        <v>74</v>
      </c>
      <c r="F1089" t="s">
        <v>40</v>
      </c>
      <c r="G1089" t="s">
        <v>4325</v>
      </c>
      <c r="H1089" t="s">
        <v>47</v>
      </c>
      <c r="I1089" t="s">
        <v>26</v>
      </c>
      <c r="J1089" s="1">
        <v>45060</v>
      </c>
      <c r="K1089" s="1">
        <v>45659</v>
      </c>
      <c r="L1089" t="b">
        <f>COUNTIF(tbl_vendors[Vendor_ID],tbl_vendors[[#This Row],[Vendor_ID]])&gt;1</f>
        <v>0</v>
      </c>
      <c r="M1089" t="b">
        <f>ISBLANK(tbl_vendors[[#This Row],[Vendor_ID]])</f>
        <v>0</v>
      </c>
      <c r="N1089" t="b">
        <f>LEN(TRIM(tbl_vendors[[#This Row],[Vendor_Name]]))=0</f>
        <v>0</v>
      </c>
      <c r="O1089" t="b">
        <f>LEN(TRIM(tbl_vendors[[#This Row],[Email]]))=0</f>
        <v>0</v>
      </c>
      <c r="P1089" t="b">
        <f>OR(ISERROR(FIND("@",tbl_vendors[[#This Row],[Email]])),ISERROR(FIND(".",tbl_vendors[[#This Row],[Email]])))</f>
        <v>0</v>
      </c>
      <c r="Q1089" t="b">
        <f>ISNA(MATCH(tbl_vendors[[#This Row],[Country]],tbl_country[country],0))</f>
        <v>0</v>
      </c>
      <c r="R1089" t="b">
        <f>ISNA(MATCH(tbl_vendors[[#This Row],[Currency]],tbl_country[currency],0))</f>
        <v>1</v>
      </c>
      <c r="S1089" t="b">
        <f>_xlfn.XLOOKUP(tbl_vendors[[#This Row],[Country]],tbl_country[country],tbl_country[currency],"NotFound")&lt;&gt;tbl_vendors[[#This Row],[Currency]]</f>
        <v>1</v>
      </c>
      <c r="T1089" t="b">
        <f>ISNA(MATCH(tbl_vendors[[#This Row],[Payment_Terms]],tbl_payment_terms[Payment_Terms],0))</f>
        <v>0</v>
      </c>
      <c r="U1089" t="b">
        <f>ISNA(MATCH(tbl_vendors[[#This Row],[Status]],tbl_status[valid_status]))</f>
        <v>0</v>
      </c>
      <c r="V1089" t="b">
        <f ca="1">tbl_vendors[[#This Row],[Created_Date]]&gt;TODAY()</f>
        <v>0</v>
      </c>
      <c r="W1089" t="b">
        <f>tbl_vendors[[#This Row],[Updated_Date]]&lt;tbl_vendors[[#This Row],[Created_Date]]</f>
        <v>0</v>
      </c>
      <c r="X1089" t="b">
        <f>COUNTIF(tbl_vendors[Vendor_Name],tbl_vendors[[#This Row],[Vendor_Name]])&gt;1</f>
        <v>0</v>
      </c>
      <c r="Y1089" s="14" cm="1">
        <f t="array" aca="1" ref="Y1089" ca="1">IFERROR(SUM(L1089:X1089*1),4)</f>
        <v>2</v>
      </c>
      <c r="Z1089" t="str">
        <f ca="1">IF(tbl_vendors[[#This Row],[error_count]]&gt;0,"FAIL","PASS")</f>
        <v>FAIL</v>
      </c>
    </row>
    <row r="1090" spans="1:26" x14ac:dyDescent="0.3">
      <c r="A1090" t="s">
        <v>4326</v>
      </c>
      <c r="B1090" t="s">
        <v>1321</v>
      </c>
      <c r="C1090" t="s">
        <v>37</v>
      </c>
      <c r="D1090" t="s">
        <v>4327</v>
      </c>
      <c r="E1090" t="s">
        <v>39</v>
      </c>
      <c r="F1090" t="s">
        <v>16</v>
      </c>
      <c r="G1090" t="s">
        <v>4328</v>
      </c>
      <c r="H1090" t="s">
        <v>34</v>
      </c>
      <c r="I1090" t="s">
        <v>19</v>
      </c>
      <c r="J1090" s="1">
        <v>45914</v>
      </c>
      <c r="K1090" s="1">
        <v>46092</v>
      </c>
      <c r="L1090" t="b">
        <f>COUNTIF(tbl_vendors[Vendor_ID],tbl_vendors[[#This Row],[Vendor_ID]])&gt;1</f>
        <v>0</v>
      </c>
      <c r="M1090" t="b">
        <f>ISBLANK(tbl_vendors[[#This Row],[Vendor_ID]])</f>
        <v>0</v>
      </c>
      <c r="N1090" t="b">
        <f>LEN(TRIM(tbl_vendors[[#This Row],[Vendor_Name]]))=0</f>
        <v>0</v>
      </c>
      <c r="O1090" t="b">
        <f>LEN(TRIM(tbl_vendors[[#This Row],[Email]]))=0</f>
        <v>0</v>
      </c>
      <c r="P1090" t="b">
        <f>OR(ISERROR(FIND("@",tbl_vendors[[#This Row],[Email]])),ISERROR(FIND(".",tbl_vendors[[#This Row],[Email]])))</f>
        <v>0</v>
      </c>
      <c r="Q1090" t="b">
        <f>ISNA(MATCH(tbl_vendors[[#This Row],[Country]],tbl_country[country],0))</f>
        <v>0</v>
      </c>
      <c r="R1090" t="b">
        <f>ISNA(MATCH(tbl_vendors[[#This Row],[Currency]],tbl_country[currency],0))</f>
        <v>0</v>
      </c>
      <c r="S1090" t="b">
        <f>_xlfn.XLOOKUP(tbl_vendors[[#This Row],[Country]],tbl_country[country],tbl_country[currency],"NotFound")&lt;&gt;tbl_vendors[[#This Row],[Currency]]</f>
        <v>0</v>
      </c>
      <c r="T1090" t="b">
        <f>ISNA(MATCH(tbl_vendors[[#This Row],[Payment_Terms]],tbl_payment_terms[Payment_Terms],0))</f>
        <v>0</v>
      </c>
      <c r="U1090" t="b">
        <f>ISNA(MATCH(tbl_vendors[[#This Row],[Status]],tbl_status[valid_status]))</f>
        <v>0</v>
      </c>
      <c r="V1090" t="b">
        <f ca="1">tbl_vendors[[#This Row],[Created_Date]]&gt;TODAY()</f>
        <v>0</v>
      </c>
      <c r="W1090" t="b">
        <f>tbl_vendors[[#This Row],[Updated_Date]]&lt;tbl_vendors[[#This Row],[Created_Date]]</f>
        <v>0</v>
      </c>
      <c r="X1090" t="b">
        <f>COUNTIF(tbl_vendors[Vendor_Name],tbl_vendors[[#This Row],[Vendor_Name]])&gt;1</f>
        <v>1</v>
      </c>
      <c r="Y1090" s="14" cm="1">
        <f t="array" aca="1" ref="Y1090" ca="1">IFERROR(SUM(L1090:X1090*1),4)</f>
        <v>1</v>
      </c>
      <c r="Z1090" t="str">
        <f ca="1">IF(tbl_vendors[[#This Row],[error_count]]&gt;0,"FAIL","PASS")</f>
        <v>FAIL</v>
      </c>
    </row>
    <row r="1091" spans="1:26" x14ac:dyDescent="0.3">
      <c r="A1091" t="s">
        <v>4329</v>
      </c>
      <c r="B1091" t="s">
        <v>4330</v>
      </c>
      <c r="C1091" t="s">
        <v>109</v>
      </c>
      <c r="D1091" t="s">
        <v>4331</v>
      </c>
      <c r="E1091" t="s">
        <v>39</v>
      </c>
      <c r="F1091" t="s">
        <v>32</v>
      </c>
      <c r="G1091" t="s">
        <v>4332</v>
      </c>
      <c r="H1091" t="s">
        <v>25</v>
      </c>
      <c r="I1091" t="s">
        <v>53</v>
      </c>
      <c r="J1091" s="1">
        <v>45300</v>
      </c>
      <c r="K1091" s="1">
        <v>46170</v>
      </c>
      <c r="L1091" t="b">
        <f>COUNTIF(tbl_vendors[Vendor_ID],tbl_vendors[[#This Row],[Vendor_ID]])&gt;1</f>
        <v>0</v>
      </c>
      <c r="M1091" t="b">
        <f>ISBLANK(tbl_vendors[[#This Row],[Vendor_ID]])</f>
        <v>0</v>
      </c>
      <c r="N1091" t="b">
        <f>LEN(TRIM(tbl_vendors[[#This Row],[Vendor_Name]]))=0</f>
        <v>0</v>
      </c>
      <c r="O1091" t="b">
        <f>LEN(TRIM(tbl_vendors[[#This Row],[Email]]))=0</f>
        <v>0</v>
      </c>
      <c r="P1091" t="b">
        <f>OR(ISERROR(FIND("@",tbl_vendors[[#This Row],[Email]])),ISERROR(FIND(".",tbl_vendors[[#This Row],[Email]])))</f>
        <v>0</v>
      </c>
      <c r="Q1091" t="b">
        <f>ISNA(MATCH(tbl_vendors[[#This Row],[Country]],tbl_country[country],0))</f>
        <v>0</v>
      </c>
      <c r="R1091" t="b">
        <f>ISNA(MATCH(tbl_vendors[[#This Row],[Currency]],tbl_country[currency],0))</f>
        <v>0</v>
      </c>
      <c r="S1091" t="b">
        <f>_xlfn.XLOOKUP(tbl_vendors[[#This Row],[Country]],tbl_country[country],tbl_country[currency],"NotFound")&lt;&gt;tbl_vendors[[#This Row],[Currency]]</f>
        <v>1</v>
      </c>
      <c r="T1091" t="b">
        <f>ISNA(MATCH(tbl_vendors[[#This Row],[Payment_Terms]],tbl_payment_terms[Payment_Terms],0))</f>
        <v>0</v>
      </c>
      <c r="U1091" t="b">
        <f>ISNA(MATCH(tbl_vendors[[#This Row],[Status]],tbl_status[valid_status]))</f>
        <v>1</v>
      </c>
      <c r="V1091" t="b">
        <f ca="1">tbl_vendors[[#This Row],[Created_Date]]&gt;TODAY()</f>
        <v>0</v>
      </c>
      <c r="W1091" t="b">
        <f>tbl_vendors[[#This Row],[Updated_Date]]&lt;tbl_vendors[[#This Row],[Created_Date]]</f>
        <v>0</v>
      </c>
      <c r="X1091" t="b">
        <f>COUNTIF(tbl_vendors[Vendor_Name],tbl_vendors[[#This Row],[Vendor_Name]])&gt;1</f>
        <v>0</v>
      </c>
      <c r="Y1091" s="14" cm="1">
        <f t="array" aca="1" ref="Y1091" ca="1">IFERROR(SUM(L1091:X1091*1),4)</f>
        <v>2</v>
      </c>
      <c r="Z1091" t="str">
        <f ca="1">IF(tbl_vendors[[#This Row],[error_count]]&gt;0,"FAIL","PASS")</f>
        <v>FAIL</v>
      </c>
    </row>
    <row r="1092" spans="1:26" x14ac:dyDescent="0.3">
      <c r="A1092" t="s">
        <v>4333</v>
      </c>
      <c r="B1092" t="s">
        <v>4334</v>
      </c>
      <c r="C1092" t="s">
        <v>109</v>
      </c>
      <c r="E1092" t="s">
        <v>39</v>
      </c>
      <c r="F1092" t="s">
        <v>16</v>
      </c>
      <c r="G1092" t="s">
        <v>4335</v>
      </c>
      <c r="H1092" t="s">
        <v>34</v>
      </c>
      <c r="I1092" t="s">
        <v>26</v>
      </c>
      <c r="J1092" s="1">
        <v>45954</v>
      </c>
      <c r="K1092" s="1">
        <v>46114</v>
      </c>
      <c r="L1092" t="b">
        <f>COUNTIF(tbl_vendors[Vendor_ID],tbl_vendors[[#This Row],[Vendor_ID]])&gt;1</f>
        <v>0</v>
      </c>
      <c r="M1092" t="b">
        <f>ISBLANK(tbl_vendors[[#This Row],[Vendor_ID]])</f>
        <v>0</v>
      </c>
      <c r="N1092" t="b">
        <f>LEN(TRIM(tbl_vendors[[#This Row],[Vendor_Name]]))=0</f>
        <v>0</v>
      </c>
      <c r="O1092" t="b">
        <f>LEN(TRIM(tbl_vendors[[#This Row],[Email]]))=0</f>
        <v>0</v>
      </c>
      <c r="P1092" t="b">
        <f>OR(ISERROR(FIND("@",tbl_vendors[[#This Row],[Email]])),ISERROR(FIND(".",tbl_vendors[[#This Row],[Email]])))</f>
        <v>0</v>
      </c>
      <c r="Q1092" t="b">
        <f>ISNA(MATCH(tbl_vendors[[#This Row],[Country]],tbl_country[country],0))</f>
        <v>0</v>
      </c>
      <c r="R1092" t="b">
        <f>ISNA(MATCH(tbl_vendors[[#This Row],[Currency]],tbl_country[currency],0))</f>
        <v>0</v>
      </c>
      <c r="S1092" t="b">
        <f>_xlfn.XLOOKUP(tbl_vendors[[#This Row],[Country]],tbl_country[country],tbl_country[currency],"NotFound")&lt;&gt;tbl_vendors[[#This Row],[Currency]]</f>
        <v>1</v>
      </c>
      <c r="T1092" t="b">
        <f>ISNA(MATCH(tbl_vendors[[#This Row],[Payment_Terms]],tbl_payment_terms[Payment_Terms],0))</f>
        <v>0</v>
      </c>
      <c r="U1092" t="b">
        <f>ISNA(MATCH(tbl_vendors[[#This Row],[Status]],tbl_status[valid_status]))</f>
        <v>0</v>
      </c>
      <c r="V1092" t="b">
        <f ca="1">tbl_vendors[[#This Row],[Created_Date]]&gt;TODAY()</f>
        <v>0</v>
      </c>
      <c r="W1092" t="b">
        <f>tbl_vendors[[#This Row],[Updated_Date]]&lt;tbl_vendors[[#This Row],[Created_Date]]</f>
        <v>0</v>
      </c>
      <c r="X1092" t="b">
        <f>COUNTIF(tbl_vendors[Vendor_Name],tbl_vendors[[#This Row],[Vendor_Name]])&gt;1</f>
        <v>0</v>
      </c>
      <c r="Y1092" s="14" cm="1">
        <f t="array" aca="1" ref="Y1092" ca="1">IFERROR(SUM(L1092:X1092*1),4)</f>
        <v>1</v>
      </c>
      <c r="Z1092" t="str">
        <f ca="1">IF(tbl_vendors[[#This Row],[error_count]]&gt;0,"FAIL","PASS")</f>
        <v>FAIL</v>
      </c>
    </row>
    <row r="1093" spans="1:26" x14ac:dyDescent="0.3">
      <c r="A1093" t="s">
        <v>4336</v>
      </c>
      <c r="B1093" t="s">
        <v>4337</v>
      </c>
      <c r="C1093" t="s">
        <v>100</v>
      </c>
      <c r="D1093" t="s">
        <v>4338</v>
      </c>
      <c r="E1093" t="s">
        <v>39</v>
      </c>
      <c r="F1093" t="s">
        <v>40</v>
      </c>
      <c r="G1093" t="s">
        <v>4339</v>
      </c>
      <c r="H1093" t="s">
        <v>25</v>
      </c>
      <c r="I1093" t="s">
        <v>19</v>
      </c>
      <c r="J1093" s="1">
        <v>45509</v>
      </c>
      <c r="K1093" s="1">
        <v>46083</v>
      </c>
      <c r="L1093" t="b">
        <f>COUNTIF(tbl_vendors[Vendor_ID],tbl_vendors[[#This Row],[Vendor_ID]])&gt;1</f>
        <v>0</v>
      </c>
      <c r="M1093" t="b">
        <f>ISBLANK(tbl_vendors[[#This Row],[Vendor_ID]])</f>
        <v>0</v>
      </c>
      <c r="N1093" t="b">
        <f>LEN(TRIM(tbl_vendors[[#This Row],[Vendor_Name]]))=0</f>
        <v>0</v>
      </c>
      <c r="O1093" t="b">
        <f>LEN(TRIM(tbl_vendors[[#This Row],[Email]]))=0</f>
        <v>0</v>
      </c>
      <c r="P1093" t="b">
        <f>OR(ISERROR(FIND("@",tbl_vendors[[#This Row],[Email]])),ISERROR(FIND(".",tbl_vendors[[#This Row],[Email]])))</f>
        <v>0</v>
      </c>
      <c r="Q1093" t="b">
        <f>ISNA(MATCH(tbl_vendors[[#This Row],[Country]],tbl_country[country],0))</f>
        <v>0</v>
      </c>
      <c r="R1093" t="b">
        <f>ISNA(MATCH(tbl_vendors[[#This Row],[Currency]],tbl_country[currency],0))</f>
        <v>0</v>
      </c>
      <c r="S1093" t="b">
        <f>_xlfn.XLOOKUP(tbl_vendors[[#This Row],[Country]],tbl_country[country],tbl_country[currency],"NotFound")&lt;&gt;tbl_vendors[[#This Row],[Currency]]</f>
        <v>0</v>
      </c>
      <c r="T1093" t="b">
        <f>ISNA(MATCH(tbl_vendors[[#This Row],[Payment_Terms]],tbl_payment_terms[Payment_Terms],0))</f>
        <v>0</v>
      </c>
      <c r="U1093" t="b">
        <f>ISNA(MATCH(tbl_vendors[[#This Row],[Status]],tbl_status[valid_status]))</f>
        <v>0</v>
      </c>
      <c r="V1093" t="b">
        <f ca="1">tbl_vendors[[#This Row],[Created_Date]]&gt;TODAY()</f>
        <v>0</v>
      </c>
      <c r="W1093" t="b">
        <f>tbl_vendors[[#This Row],[Updated_Date]]&lt;tbl_vendors[[#This Row],[Created_Date]]</f>
        <v>0</v>
      </c>
      <c r="X1093" t="b">
        <f>COUNTIF(tbl_vendors[Vendor_Name],tbl_vendors[[#This Row],[Vendor_Name]])&gt;1</f>
        <v>0</v>
      </c>
      <c r="Y1093" s="14" cm="1">
        <f t="array" aca="1" ref="Y1093" ca="1">IFERROR(SUM(L1093:X1093*1),4)</f>
        <v>0</v>
      </c>
      <c r="Z1093" t="str">
        <f ca="1">IF(tbl_vendors[[#This Row],[error_count]]&gt;0,"FAIL","PASS")</f>
        <v>PASS</v>
      </c>
    </row>
    <row r="1094" spans="1:26" x14ac:dyDescent="0.3">
      <c r="A1094" t="s">
        <v>4340</v>
      </c>
      <c r="B1094" t="s">
        <v>4341</v>
      </c>
      <c r="C1094" t="s">
        <v>29</v>
      </c>
      <c r="D1094" t="s">
        <v>4342</v>
      </c>
      <c r="E1094" t="s">
        <v>31</v>
      </c>
      <c r="F1094" t="s">
        <v>32</v>
      </c>
      <c r="G1094" t="s">
        <v>4343</v>
      </c>
      <c r="H1094" t="s">
        <v>42</v>
      </c>
      <c r="I1094" t="s">
        <v>19</v>
      </c>
      <c r="J1094" s="1">
        <v>45360</v>
      </c>
      <c r="K1094" s="1">
        <v>45437</v>
      </c>
      <c r="L1094" t="b">
        <f>COUNTIF(tbl_vendors[Vendor_ID],tbl_vendors[[#This Row],[Vendor_ID]])&gt;1</f>
        <v>0</v>
      </c>
      <c r="M1094" t="b">
        <f>ISBLANK(tbl_vendors[[#This Row],[Vendor_ID]])</f>
        <v>0</v>
      </c>
      <c r="N1094" t="b">
        <f>LEN(TRIM(tbl_vendors[[#This Row],[Vendor_Name]]))=0</f>
        <v>0</v>
      </c>
      <c r="O1094" t="b">
        <f>LEN(TRIM(tbl_vendors[[#This Row],[Email]]))=0</f>
        <v>0</v>
      </c>
      <c r="P1094" t="b">
        <f>OR(ISERROR(FIND("@",tbl_vendors[[#This Row],[Email]])),ISERROR(FIND(".",tbl_vendors[[#This Row],[Email]])))</f>
        <v>0</v>
      </c>
      <c r="Q1094" t="b">
        <f>ISNA(MATCH(tbl_vendors[[#This Row],[Country]],tbl_country[country],0))</f>
        <v>0</v>
      </c>
      <c r="R1094" t="b">
        <f>ISNA(MATCH(tbl_vendors[[#This Row],[Currency]],tbl_country[currency],0))</f>
        <v>0</v>
      </c>
      <c r="S1094" t="b">
        <f>_xlfn.XLOOKUP(tbl_vendors[[#This Row],[Country]],tbl_country[country],tbl_country[currency],"NotFound")&lt;&gt;tbl_vendors[[#This Row],[Currency]]</f>
        <v>0</v>
      </c>
      <c r="T1094" t="b">
        <f>ISNA(MATCH(tbl_vendors[[#This Row],[Payment_Terms]],tbl_payment_terms[Payment_Terms],0))</f>
        <v>0</v>
      </c>
      <c r="U1094" t="b">
        <f>ISNA(MATCH(tbl_vendors[[#This Row],[Status]],tbl_status[valid_status]))</f>
        <v>0</v>
      </c>
      <c r="V1094" t="b">
        <f ca="1">tbl_vendors[[#This Row],[Created_Date]]&gt;TODAY()</f>
        <v>0</v>
      </c>
      <c r="W1094" t="b">
        <f>tbl_vendors[[#This Row],[Updated_Date]]&lt;tbl_vendors[[#This Row],[Created_Date]]</f>
        <v>0</v>
      </c>
      <c r="X1094" t="b">
        <f>COUNTIF(tbl_vendors[Vendor_Name],tbl_vendors[[#This Row],[Vendor_Name]])&gt;1</f>
        <v>0</v>
      </c>
      <c r="Y1094" s="14" cm="1">
        <f t="array" aca="1" ref="Y1094" ca="1">IFERROR(SUM(L1094:X1094*1),4)</f>
        <v>0</v>
      </c>
      <c r="Z1094" t="str">
        <f ca="1">IF(tbl_vendors[[#This Row],[error_count]]&gt;0,"FAIL","PASS")</f>
        <v>PASS</v>
      </c>
    </row>
    <row r="1095" spans="1:26" x14ac:dyDescent="0.3">
      <c r="A1095" t="s">
        <v>4344</v>
      </c>
      <c r="B1095" t="s">
        <v>4345</v>
      </c>
      <c r="C1095" t="s">
        <v>29</v>
      </c>
      <c r="D1095" t="s">
        <v>4346</v>
      </c>
      <c r="E1095" t="s">
        <v>31</v>
      </c>
      <c r="F1095" t="s">
        <v>23</v>
      </c>
      <c r="G1095" t="s">
        <v>4347</v>
      </c>
      <c r="H1095" t="s">
        <v>42</v>
      </c>
      <c r="I1095" t="s">
        <v>26</v>
      </c>
      <c r="J1095" s="1">
        <v>45404</v>
      </c>
      <c r="K1095" s="1">
        <v>45511</v>
      </c>
      <c r="L1095" t="b">
        <f>COUNTIF(tbl_vendors[Vendor_ID],tbl_vendors[[#This Row],[Vendor_ID]])&gt;1</f>
        <v>0</v>
      </c>
      <c r="M1095" t="b">
        <f>ISBLANK(tbl_vendors[[#This Row],[Vendor_ID]])</f>
        <v>0</v>
      </c>
      <c r="N1095" t="b">
        <f>LEN(TRIM(tbl_vendors[[#This Row],[Vendor_Name]]))=0</f>
        <v>0</v>
      </c>
      <c r="O1095" t="b">
        <f>LEN(TRIM(tbl_vendors[[#This Row],[Email]]))=0</f>
        <v>0</v>
      </c>
      <c r="P1095" t="b">
        <f>OR(ISERROR(FIND("@",tbl_vendors[[#This Row],[Email]])),ISERROR(FIND(".",tbl_vendors[[#This Row],[Email]])))</f>
        <v>0</v>
      </c>
      <c r="Q1095" t="b">
        <f>ISNA(MATCH(tbl_vendors[[#This Row],[Country]],tbl_country[country],0))</f>
        <v>0</v>
      </c>
      <c r="R1095" t="b">
        <f>ISNA(MATCH(tbl_vendors[[#This Row],[Currency]],tbl_country[currency],0))</f>
        <v>0</v>
      </c>
      <c r="S1095" t="b">
        <f>_xlfn.XLOOKUP(tbl_vendors[[#This Row],[Country]],tbl_country[country],tbl_country[currency],"NotFound")&lt;&gt;tbl_vendors[[#This Row],[Currency]]</f>
        <v>0</v>
      </c>
      <c r="T1095" t="b">
        <f>ISNA(MATCH(tbl_vendors[[#This Row],[Payment_Terms]],tbl_payment_terms[Payment_Terms],0))</f>
        <v>0</v>
      </c>
      <c r="U1095" t="b">
        <f>ISNA(MATCH(tbl_vendors[[#This Row],[Status]],tbl_status[valid_status]))</f>
        <v>0</v>
      </c>
      <c r="V1095" t="b">
        <f ca="1">tbl_vendors[[#This Row],[Created_Date]]&gt;TODAY()</f>
        <v>0</v>
      </c>
      <c r="W1095" t="b">
        <f>tbl_vendors[[#This Row],[Updated_Date]]&lt;tbl_vendors[[#This Row],[Created_Date]]</f>
        <v>0</v>
      </c>
      <c r="X1095" t="b">
        <f>COUNTIF(tbl_vendors[Vendor_Name],tbl_vendors[[#This Row],[Vendor_Name]])&gt;1</f>
        <v>0</v>
      </c>
      <c r="Y1095" s="14" cm="1">
        <f t="array" aca="1" ref="Y1095" ca="1">IFERROR(SUM(L1095:X1095*1),4)</f>
        <v>0</v>
      </c>
      <c r="Z1095" t="str">
        <f ca="1">IF(tbl_vendors[[#This Row],[error_count]]&gt;0,"FAIL","PASS")</f>
        <v>PASS</v>
      </c>
    </row>
    <row r="1096" spans="1:26" x14ac:dyDescent="0.3">
      <c r="A1096" t="s">
        <v>4348</v>
      </c>
      <c r="B1096" t="s">
        <v>4349</v>
      </c>
      <c r="C1096" t="s">
        <v>56</v>
      </c>
      <c r="D1096" t="s">
        <v>4350</v>
      </c>
      <c r="E1096" t="s">
        <v>58</v>
      </c>
      <c r="F1096" t="s">
        <v>75</v>
      </c>
      <c r="G1096" t="s">
        <v>4351</v>
      </c>
      <c r="H1096" t="s">
        <v>47</v>
      </c>
      <c r="I1096" t="s">
        <v>26</v>
      </c>
      <c r="J1096" s="1">
        <v>44419</v>
      </c>
      <c r="K1096" s="1">
        <v>45728</v>
      </c>
      <c r="L1096" t="b">
        <f>COUNTIF(tbl_vendors[Vendor_ID],tbl_vendors[[#This Row],[Vendor_ID]])&gt;1</f>
        <v>0</v>
      </c>
      <c r="M1096" t="b">
        <f>ISBLANK(tbl_vendors[[#This Row],[Vendor_ID]])</f>
        <v>0</v>
      </c>
      <c r="N1096" t="b">
        <f>LEN(TRIM(tbl_vendors[[#This Row],[Vendor_Name]]))=0</f>
        <v>0</v>
      </c>
      <c r="O1096" t="b">
        <f>LEN(TRIM(tbl_vendors[[#This Row],[Email]]))=0</f>
        <v>0</v>
      </c>
      <c r="P1096" t="b">
        <f>OR(ISERROR(FIND("@",tbl_vendors[[#This Row],[Email]])),ISERROR(FIND(".",tbl_vendors[[#This Row],[Email]])))</f>
        <v>0</v>
      </c>
      <c r="Q1096" t="b">
        <f>ISNA(MATCH(tbl_vendors[[#This Row],[Country]],tbl_country[country],0))</f>
        <v>0</v>
      </c>
      <c r="R1096" t="b">
        <f>ISNA(MATCH(tbl_vendors[[#This Row],[Currency]],tbl_country[currency],0))</f>
        <v>0</v>
      </c>
      <c r="S1096" t="b">
        <f>_xlfn.XLOOKUP(tbl_vendors[[#This Row],[Country]],tbl_country[country],tbl_country[currency],"NotFound")&lt;&gt;tbl_vendors[[#This Row],[Currency]]</f>
        <v>0</v>
      </c>
      <c r="T1096" t="b">
        <f>ISNA(MATCH(tbl_vendors[[#This Row],[Payment_Terms]],tbl_payment_terms[Payment_Terms],0))</f>
        <v>0</v>
      </c>
      <c r="U1096" t="b">
        <f>ISNA(MATCH(tbl_vendors[[#This Row],[Status]],tbl_status[valid_status]))</f>
        <v>0</v>
      </c>
      <c r="V1096" t="b">
        <f ca="1">tbl_vendors[[#This Row],[Created_Date]]&gt;TODAY()</f>
        <v>0</v>
      </c>
      <c r="W1096" t="b">
        <f>tbl_vendors[[#This Row],[Updated_Date]]&lt;tbl_vendors[[#This Row],[Created_Date]]</f>
        <v>0</v>
      </c>
      <c r="X1096" t="b">
        <f>COUNTIF(tbl_vendors[Vendor_Name],tbl_vendors[[#This Row],[Vendor_Name]])&gt;1</f>
        <v>0</v>
      </c>
      <c r="Y1096" s="14" cm="1">
        <f t="array" aca="1" ref="Y1096" ca="1">IFERROR(SUM(L1096:X1096*1),4)</f>
        <v>0</v>
      </c>
      <c r="Z1096" t="str">
        <f ca="1">IF(tbl_vendors[[#This Row],[error_count]]&gt;0,"FAIL","PASS")</f>
        <v>PASS</v>
      </c>
    </row>
    <row r="1097" spans="1:26" x14ac:dyDescent="0.3">
      <c r="A1097" t="s">
        <v>4352</v>
      </c>
      <c r="B1097" t="s">
        <v>4353</v>
      </c>
      <c r="C1097" t="s">
        <v>72</v>
      </c>
      <c r="D1097" t="s">
        <v>4354</v>
      </c>
      <c r="E1097" t="s">
        <v>74</v>
      </c>
      <c r="F1097" t="s">
        <v>23</v>
      </c>
      <c r="G1097" t="s">
        <v>4355</v>
      </c>
      <c r="H1097" t="s">
        <v>47</v>
      </c>
      <c r="I1097" t="s">
        <v>26</v>
      </c>
      <c r="J1097" s="1">
        <v>44590</v>
      </c>
      <c r="K1097" s="1">
        <v>44702</v>
      </c>
      <c r="L1097" t="b">
        <f>COUNTIF(tbl_vendors[Vendor_ID],tbl_vendors[[#This Row],[Vendor_ID]])&gt;1</f>
        <v>0</v>
      </c>
      <c r="M1097" t="b">
        <f>ISBLANK(tbl_vendors[[#This Row],[Vendor_ID]])</f>
        <v>0</v>
      </c>
      <c r="N1097" t="b">
        <f>LEN(TRIM(tbl_vendors[[#This Row],[Vendor_Name]]))=0</f>
        <v>0</v>
      </c>
      <c r="O1097" t="b">
        <f>LEN(TRIM(tbl_vendors[[#This Row],[Email]]))=0</f>
        <v>0</v>
      </c>
      <c r="P1097" t="b">
        <f>OR(ISERROR(FIND("@",tbl_vendors[[#This Row],[Email]])),ISERROR(FIND(".",tbl_vendors[[#This Row],[Email]])))</f>
        <v>0</v>
      </c>
      <c r="Q1097" t="b">
        <f>ISNA(MATCH(tbl_vendors[[#This Row],[Country]],tbl_country[country],0))</f>
        <v>0</v>
      </c>
      <c r="R1097" t="b">
        <f>ISNA(MATCH(tbl_vendors[[#This Row],[Currency]],tbl_country[currency],0))</f>
        <v>1</v>
      </c>
      <c r="S1097" t="b">
        <f>_xlfn.XLOOKUP(tbl_vendors[[#This Row],[Country]],tbl_country[country],tbl_country[currency],"NotFound")&lt;&gt;tbl_vendors[[#This Row],[Currency]]</f>
        <v>1</v>
      </c>
      <c r="T1097" t="b">
        <f>ISNA(MATCH(tbl_vendors[[#This Row],[Payment_Terms]],tbl_payment_terms[Payment_Terms],0))</f>
        <v>0</v>
      </c>
      <c r="U1097" t="b">
        <f>ISNA(MATCH(tbl_vendors[[#This Row],[Status]],tbl_status[valid_status]))</f>
        <v>0</v>
      </c>
      <c r="V1097" t="b">
        <f ca="1">tbl_vendors[[#This Row],[Created_Date]]&gt;TODAY()</f>
        <v>0</v>
      </c>
      <c r="W1097" t="b">
        <f>tbl_vendors[[#This Row],[Updated_Date]]&lt;tbl_vendors[[#This Row],[Created_Date]]</f>
        <v>0</v>
      </c>
      <c r="X1097" t="b">
        <f>COUNTIF(tbl_vendors[Vendor_Name],tbl_vendors[[#This Row],[Vendor_Name]])&gt;1</f>
        <v>0</v>
      </c>
      <c r="Y1097" s="14" cm="1">
        <f t="array" aca="1" ref="Y1097" ca="1">IFERROR(SUM(L1097:X1097*1),4)</f>
        <v>2</v>
      </c>
      <c r="Z1097" t="str">
        <f ca="1">IF(tbl_vendors[[#This Row],[error_count]]&gt;0,"FAIL","PASS")</f>
        <v>FAIL</v>
      </c>
    </row>
    <row r="1098" spans="1:26" x14ac:dyDescent="0.3">
      <c r="A1098" t="s">
        <v>4356</v>
      </c>
      <c r="B1098" t="s">
        <v>4357</v>
      </c>
      <c r="C1098" t="s">
        <v>109</v>
      </c>
      <c r="D1098" t="s">
        <v>4358</v>
      </c>
      <c r="E1098" t="s">
        <v>1147</v>
      </c>
      <c r="F1098" t="s">
        <v>23</v>
      </c>
      <c r="G1098" t="s">
        <v>4359</v>
      </c>
      <c r="H1098" t="s">
        <v>25</v>
      </c>
      <c r="I1098" t="s">
        <v>19</v>
      </c>
      <c r="J1098" s="1">
        <v>45550</v>
      </c>
      <c r="K1098" s="1">
        <v>45800</v>
      </c>
      <c r="L1098" t="b">
        <f>COUNTIF(tbl_vendors[Vendor_ID],tbl_vendors[[#This Row],[Vendor_ID]])&gt;1</f>
        <v>0</v>
      </c>
      <c r="M1098" t="b">
        <f>ISBLANK(tbl_vendors[[#This Row],[Vendor_ID]])</f>
        <v>0</v>
      </c>
      <c r="N1098" t="b">
        <f>LEN(TRIM(tbl_vendors[[#This Row],[Vendor_Name]]))=0</f>
        <v>0</v>
      </c>
      <c r="O1098" t="b">
        <f>LEN(TRIM(tbl_vendors[[#This Row],[Email]]))=0</f>
        <v>0</v>
      </c>
      <c r="P1098" t="b">
        <f>OR(ISERROR(FIND("@",tbl_vendors[[#This Row],[Email]])),ISERROR(FIND(".",tbl_vendors[[#This Row],[Email]])))</f>
        <v>0</v>
      </c>
      <c r="Q1098" t="b">
        <f>ISNA(MATCH(tbl_vendors[[#This Row],[Country]],tbl_country[country],0))</f>
        <v>0</v>
      </c>
      <c r="R1098" t="b">
        <f>ISNA(MATCH(tbl_vendors[[#This Row],[Currency]],tbl_country[currency],0))</f>
        <v>1</v>
      </c>
      <c r="S1098" t="b">
        <f>_xlfn.XLOOKUP(tbl_vendors[[#This Row],[Country]],tbl_country[country],tbl_country[currency],"NotFound")&lt;&gt;tbl_vendors[[#This Row],[Currency]]</f>
        <v>1</v>
      </c>
      <c r="T1098" t="b">
        <f>ISNA(MATCH(tbl_vendors[[#This Row],[Payment_Terms]],tbl_payment_terms[Payment_Terms],0))</f>
        <v>0</v>
      </c>
      <c r="U1098" t="b">
        <f>ISNA(MATCH(tbl_vendors[[#This Row],[Status]],tbl_status[valid_status]))</f>
        <v>0</v>
      </c>
      <c r="V1098" t="b">
        <f ca="1">tbl_vendors[[#This Row],[Created_Date]]&gt;TODAY()</f>
        <v>0</v>
      </c>
      <c r="W1098" t="b">
        <f>tbl_vendors[[#This Row],[Updated_Date]]&lt;tbl_vendors[[#This Row],[Created_Date]]</f>
        <v>0</v>
      </c>
      <c r="X1098" t="b">
        <f>COUNTIF(tbl_vendors[Vendor_Name],tbl_vendors[[#This Row],[Vendor_Name]])&gt;1</f>
        <v>0</v>
      </c>
      <c r="Y1098" s="14" cm="1">
        <f t="array" aca="1" ref="Y1098" ca="1">IFERROR(SUM(L1098:X1098*1),4)</f>
        <v>2</v>
      </c>
      <c r="Z1098" t="str">
        <f ca="1">IF(tbl_vendors[[#This Row],[error_count]]&gt;0,"FAIL","PASS")</f>
        <v>FAIL</v>
      </c>
    </row>
    <row r="1099" spans="1:26" x14ac:dyDescent="0.3">
      <c r="A1099" t="s">
        <v>4360</v>
      </c>
      <c r="B1099" t="s">
        <v>4361</v>
      </c>
      <c r="C1099" t="s">
        <v>37</v>
      </c>
      <c r="D1099" t="s">
        <v>4362</v>
      </c>
      <c r="E1099" t="s">
        <v>39</v>
      </c>
      <c r="F1099" t="s">
        <v>23</v>
      </c>
      <c r="G1099" t="s">
        <v>4363</v>
      </c>
      <c r="H1099" t="s">
        <v>42</v>
      </c>
      <c r="I1099" t="s">
        <v>19</v>
      </c>
      <c r="J1099" s="1">
        <v>45401</v>
      </c>
      <c r="K1099" s="1">
        <v>45866</v>
      </c>
      <c r="L1099" t="b">
        <f>COUNTIF(tbl_vendors[Vendor_ID],tbl_vendors[[#This Row],[Vendor_ID]])&gt;1</f>
        <v>0</v>
      </c>
      <c r="M1099" t="b">
        <f>ISBLANK(tbl_vendors[[#This Row],[Vendor_ID]])</f>
        <v>0</v>
      </c>
      <c r="N1099" t="b">
        <f>LEN(TRIM(tbl_vendors[[#This Row],[Vendor_Name]]))=0</f>
        <v>0</v>
      </c>
      <c r="O1099" t="b">
        <f>LEN(TRIM(tbl_vendors[[#This Row],[Email]]))=0</f>
        <v>0</v>
      </c>
      <c r="P1099" t="b">
        <f>OR(ISERROR(FIND("@",tbl_vendors[[#This Row],[Email]])),ISERROR(FIND(".",tbl_vendors[[#This Row],[Email]])))</f>
        <v>0</v>
      </c>
      <c r="Q1099" t="b">
        <f>ISNA(MATCH(tbl_vendors[[#This Row],[Country]],tbl_country[country],0))</f>
        <v>0</v>
      </c>
      <c r="R1099" t="b">
        <f>ISNA(MATCH(tbl_vendors[[#This Row],[Currency]],tbl_country[currency],0))</f>
        <v>0</v>
      </c>
      <c r="S1099" t="b">
        <f>_xlfn.XLOOKUP(tbl_vendors[[#This Row],[Country]],tbl_country[country],tbl_country[currency],"NotFound")&lt;&gt;tbl_vendors[[#This Row],[Currency]]</f>
        <v>0</v>
      </c>
      <c r="T1099" t="b">
        <f>ISNA(MATCH(tbl_vendors[[#This Row],[Payment_Terms]],tbl_payment_terms[Payment_Terms],0))</f>
        <v>0</v>
      </c>
      <c r="U1099" t="b">
        <f>ISNA(MATCH(tbl_vendors[[#This Row],[Status]],tbl_status[valid_status]))</f>
        <v>0</v>
      </c>
      <c r="V1099" t="b">
        <f ca="1">tbl_vendors[[#This Row],[Created_Date]]&gt;TODAY()</f>
        <v>0</v>
      </c>
      <c r="W1099" t="b">
        <f>tbl_vendors[[#This Row],[Updated_Date]]&lt;tbl_vendors[[#This Row],[Created_Date]]</f>
        <v>0</v>
      </c>
      <c r="X1099" t="b">
        <f>COUNTIF(tbl_vendors[Vendor_Name],tbl_vendors[[#This Row],[Vendor_Name]])&gt;1</f>
        <v>0</v>
      </c>
      <c r="Y1099" s="14" cm="1">
        <f t="array" aca="1" ref="Y1099" ca="1">IFERROR(SUM(L1099:X1099*1),4)</f>
        <v>0</v>
      </c>
      <c r="Z1099" t="str">
        <f ca="1">IF(tbl_vendors[[#This Row],[error_count]]&gt;0,"FAIL","PASS")</f>
        <v>PASS</v>
      </c>
    </row>
    <row r="1100" spans="1:26" x14ac:dyDescent="0.3">
      <c r="A1100" t="s">
        <v>4364</v>
      </c>
      <c r="B1100" t="s">
        <v>4365</v>
      </c>
      <c r="C1100" t="s">
        <v>109</v>
      </c>
      <c r="D1100" t="s">
        <v>4366</v>
      </c>
      <c r="E1100" t="s">
        <v>39</v>
      </c>
      <c r="F1100" t="s">
        <v>23</v>
      </c>
      <c r="G1100" t="s">
        <v>4367</v>
      </c>
      <c r="H1100" t="s">
        <v>25</v>
      </c>
      <c r="I1100" t="s">
        <v>19</v>
      </c>
      <c r="J1100" s="1">
        <v>45389</v>
      </c>
      <c r="K1100" s="1">
        <v>45631</v>
      </c>
      <c r="L1100" t="b">
        <f>COUNTIF(tbl_vendors[Vendor_ID],tbl_vendors[[#This Row],[Vendor_ID]])&gt;1</f>
        <v>0</v>
      </c>
      <c r="M1100" t="b">
        <f>ISBLANK(tbl_vendors[[#This Row],[Vendor_ID]])</f>
        <v>0</v>
      </c>
      <c r="N1100" t="b">
        <f>LEN(TRIM(tbl_vendors[[#This Row],[Vendor_Name]]))=0</f>
        <v>0</v>
      </c>
      <c r="O1100" t="b">
        <f>LEN(TRIM(tbl_vendors[[#This Row],[Email]]))=0</f>
        <v>0</v>
      </c>
      <c r="P1100" t="b">
        <f>OR(ISERROR(FIND("@",tbl_vendors[[#This Row],[Email]])),ISERROR(FIND(".",tbl_vendors[[#This Row],[Email]])))</f>
        <v>0</v>
      </c>
      <c r="Q1100" t="b">
        <f>ISNA(MATCH(tbl_vendors[[#This Row],[Country]],tbl_country[country],0))</f>
        <v>0</v>
      </c>
      <c r="R1100" t="b">
        <f>ISNA(MATCH(tbl_vendors[[#This Row],[Currency]],tbl_country[currency],0))</f>
        <v>0</v>
      </c>
      <c r="S1100" t="b">
        <f>_xlfn.XLOOKUP(tbl_vendors[[#This Row],[Country]],tbl_country[country],tbl_country[currency],"NotFound")&lt;&gt;tbl_vendors[[#This Row],[Currency]]</f>
        <v>1</v>
      </c>
      <c r="T1100" t="b">
        <f>ISNA(MATCH(tbl_vendors[[#This Row],[Payment_Terms]],tbl_payment_terms[Payment_Terms],0))</f>
        <v>0</v>
      </c>
      <c r="U1100" t="b">
        <f>ISNA(MATCH(tbl_vendors[[#This Row],[Status]],tbl_status[valid_status]))</f>
        <v>0</v>
      </c>
      <c r="V1100" t="b">
        <f ca="1">tbl_vendors[[#This Row],[Created_Date]]&gt;TODAY()</f>
        <v>0</v>
      </c>
      <c r="W1100" t="b">
        <f>tbl_vendors[[#This Row],[Updated_Date]]&lt;tbl_vendors[[#This Row],[Created_Date]]</f>
        <v>0</v>
      </c>
      <c r="X1100" t="b">
        <f>COUNTIF(tbl_vendors[Vendor_Name],tbl_vendors[[#This Row],[Vendor_Name]])&gt;1</f>
        <v>1</v>
      </c>
      <c r="Y1100" s="14" cm="1">
        <f t="array" aca="1" ref="Y1100" ca="1">IFERROR(SUM(L1100:X1100*1),4)</f>
        <v>2</v>
      </c>
      <c r="Z1100" t="str">
        <f ca="1">IF(tbl_vendors[[#This Row],[error_count]]&gt;0,"FAIL","PASS")</f>
        <v>FAIL</v>
      </c>
    </row>
    <row r="1101" spans="1:26" x14ac:dyDescent="0.3">
      <c r="A1101" t="s">
        <v>4368</v>
      </c>
      <c r="B1101" t="s">
        <v>4369</v>
      </c>
      <c r="C1101" t="s">
        <v>153</v>
      </c>
      <c r="D1101" t="s">
        <v>4370</v>
      </c>
      <c r="E1101" t="s">
        <v>155</v>
      </c>
      <c r="F1101" t="s">
        <v>23</v>
      </c>
      <c r="G1101" t="s">
        <v>4371</v>
      </c>
      <c r="H1101" t="s">
        <v>18</v>
      </c>
      <c r="I1101" t="s">
        <v>53</v>
      </c>
      <c r="J1101" s="1">
        <v>44481</v>
      </c>
      <c r="K1101" s="1">
        <v>44961</v>
      </c>
      <c r="L1101" t="b">
        <f>COUNTIF(tbl_vendors[Vendor_ID],tbl_vendors[[#This Row],[Vendor_ID]])&gt;1</f>
        <v>0</v>
      </c>
      <c r="M1101" t="b">
        <f>ISBLANK(tbl_vendors[[#This Row],[Vendor_ID]])</f>
        <v>0</v>
      </c>
      <c r="N1101" t="b">
        <f>LEN(TRIM(tbl_vendors[[#This Row],[Vendor_Name]]))=0</f>
        <v>0</v>
      </c>
      <c r="O1101" t="b">
        <f>LEN(TRIM(tbl_vendors[[#This Row],[Email]]))=0</f>
        <v>0</v>
      </c>
      <c r="P1101" t="b">
        <f>OR(ISERROR(FIND("@",tbl_vendors[[#This Row],[Email]])),ISERROR(FIND(".",tbl_vendors[[#This Row],[Email]])))</f>
        <v>0</v>
      </c>
      <c r="Q1101" t="b">
        <f>ISNA(MATCH(tbl_vendors[[#This Row],[Country]],tbl_country[country],0))</f>
        <v>0</v>
      </c>
      <c r="R1101" t="b">
        <f>ISNA(MATCH(tbl_vendors[[#This Row],[Currency]],tbl_country[currency],0))</f>
        <v>0</v>
      </c>
      <c r="S1101" t="b">
        <f>_xlfn.XLOOKUP(tbl_vendors[[#This Row],[Country]],tbl_country[country],tbl_country[currency],"NotFound")&lt;&gt;tbl_vendors[[#This Row],[Currency]]</f>
        <v>0</v>
      </c>
      <c r="T1101" t="b">
        <f>ISNA(MATCH(tbl_vendors[[#This Row],[Payment_Terms]],tbl_payment_terms[Payment_Terms],0))</f>
        <v>0</v>
      </c>
      <c r="U1101" t="b">
        <f>ISNA(MATCH(tbl_vendors[[#This Row],[Status]],tbl_status[valid_status]))</f>
        <v>1</v>
      </c>
      <c r="V1101" t="b">
        <f ca="1">tbl_vendors[[#This Row],[Created_Date]]&gt;TODAY()</f>
        <v>0</v>
      </c>
      <c r="W1101" t="b">
        <f>tbl_vendors[[#This Row],[Updated_Date]]&lt;tbl_vendors[[#This Row],[Created_Date]]</f>
        <v>0</v>
      </c>
      <c r="X1101" t="b">
        <f>COUNTIF(tbl_vendors[Vendor_Name],tbl_vendors[[#This Row],[Vendor_Name]])&gt;1</f>
        <v>0</v>
      </c>
      <c r="Y1101" s="14" cm="1">
        <f t="array" aca="1" ref="Y1101" ca="1">IFERROR(SUM(L1101:X1101*1),4)</f>
        <v>1</v>
      </c>
      <c r="Z1101" t="str">
        <f ca="1">IF(tbl_vendors[[#This Row],[error_count]]&gt;0,"FAIL","PASS")</f>
        <v>FAIL</v>
      </c>
    </row>
    <row r="1102" spans="1:26" x14ac:dyDescent="0.3">
      <c r="A1102" t="s">
        <v>4372</v>
      </c>
      <c r="B1102" t="s">
        <v>4373</v>
      </c>
      <c r="C1102" t="s">
        <v>13</v>
      </c>
      <c r="D1102" t="s">
        <v>4374</v>
      </c>
      <c r="E1102" t="s">
        <v>15</v>
      </c>
      <c r="F1102" t="s">
        <v>40</v>
      </c>
      <c r="G1102" t="s">
        <v>4375</v>
      </c>
      <c r="H1102" t="s">
        <v>47</v>
      </c>
      <c r="I1102" t="s">
        <v>26</v>
      </c>
      <c r="J1102" s="1">
        <v>45930</v>
      </c>
      <c r="K1102" s="1">
        <v>45989</v>
      </c>
      <c r="L1102" t="b">
        <f>COUNTIF(tbl_vendors[Vendor_ID],tbl_vendors[[#This Row],[Vendor_ID]])&gt;1</f>
        <v>0</v>
      </c>
      <c r="M1102" t="b">
        <f>ISBLANK(tbl_vendors[[#This Row],[Vendor_ID]])</f>
        <v>0</v>
      </c>
      <c r="N1102" t="b">
        <f>LEN(TRIM(tbl_vendors[[#This Row],[Vendor_Name]]))=0</f>
        <v>0</v>
      </c>
      <c r="O1102" t="b">
        <f>LEN(TRIM(tbl_vendors[[#This Row],[Email]]))=0</f>
        <v>0</v>
      </c>
      <c r="P1102" t="b">
        <f>OR(ISERROR(FIND("@",tbl_vendors[[#This Row],[Email]])),ISERROR(FIND(".",tbl_vendors[[#This Row],[Email]])))</f>
        <v>0</v>
      </c>
      <c r="Q1102" t="b">
        <f>ISNA(MATCH(tbl_vendors[[#This Row],[Country]],tbl_country[country],0))</f>
        <v>0</v>
      </c>
      <c r="R1102" t="b">
        <f>ISNA(MATCH(tbl_vendors[[#This Row],[Currency]],tbl_country[currency],0))</f>
        <v>1</v>
      </c>
      <c r="S1102" t="b">
        <f>_xlfn.XLOOKUP(tbl_vendors[[#This Row],[Country]],tbl_country[country],tbl_country[currency],"NotFound")&lt;&gt;tbl_vendors[[#This Row],[Currency]]</f>
        <v>1</v>
      </c>
      <c r="T1102" t="b">
        <f>ISNA(MATCH(tbl_vendors[[#This Row],[Payment_Terms]],tbl_payment_terms[Payment_Terms],0))</f>
        <v>0</v>
      </c>
      <c r="U1102" t="b">
        <f>ISNA(MATCH(tbl_vendors[[#This Row],[Status]],tbl_status[valid_status]))</f>
        <v>0</v>
      </c>
      <c r="V1102" t="b">
        <f ca="1">tbl_vendors[[#This Row],[Created_Date]]&gt;TODAY()</f>
        <v>0</v>
      </c>
      <c r="W1102" t="b">
        <f>tbl_vendors[[#This Row],[Updated_Date]]&lt;tbl_vendors[[#This Row],[Created_Date]]</f>
        <v>0</v>
      </c>
      <c r="X1102" t="b">
        <f>COUNTIF(tbl_vendors[Vendor_Name],tbl_vendors[[#This Row],[Vendor_Name]])&gt;1</f>
        <v>0</v>
      </c>
      <c r="Y1102" s="14" cm="1">
        <f t="array" aca="1" ref="Y1102" ca="1">IFERROR(SUM(L1102:X1102*1),4)</f>
        <v>2</v>
      </c>
      <c r="Z1102" t="str">
        <f ca="1">IF(tbl_vendors[[#This Row],[error_count]]&gt;0,"FAIL","PASS")</f>
        <v>FAIL</v>
      </c>
    </row>
    <row r="1103" spans="1:26" x14ac:dyDescent="0.3">
      <c r="A1103" t="s">
        <v>4376</v>
      </c>
      <c r="B1103" t="s">
        <v>4377</v>
      </c>
      <c r="C1103" t="s">
        <v>100</v>
      </c>
      <c r="D1103" t="s">
        <v>4378</v>
      </c>
      <c r="E1103" t="s">
        <v>39</v>
      </c>
      <c r="F1103" t="s">
        <v>75</v>
      </c>
      <c r="G1103" t="s">
        <v>4379</v>
      </c>
      <c r="H1103" t="s">
        <v>47</v>
      </c>
      <c r="I1103" t="s">
        <v>19</v>
      </c>
      <c r="J1103" s="1">
        <v>45897</v>
      </c>
      <c r="K1103" s="1">
        <v>46015</v>
      </c>
      <c r="L1103" t="b">
        <f>COUNTIF(tbl_vendors[Vendor_ID],tbl_vendors[[#This Row],[Vendor_ID]])&gt;1</f>
        <v>0</v>
      </c>
      <c r="M1103" t="b">
        <f>ISBLANK(tbl_vendors[[#This Row],[Vendor_ID]])</f>
        <v>0</v>
      </c>
      <c r="N1103" t="b">
        <f>LEN(TRIM(tbl_vendors[[#This Row],[Vendor_Name]]))=0</f>
        <v>0</v>
      </c>
      <c r="O1103" t="b">
        <f>LEN(TRIM(tbl_vendors[[#This Row],[Email]]))=0</f>
        <v>0</v>
      </c>
      <c r="P1103" t="b">
        <f>OR(ISERROR(FIND("@",tbl_vendors[[#This Row],[Email]])),ISERROR(FIND(".",tbl_vendors[[#This Row],[Email]])))</f>
        <v>0</v>
      </c>
      <c r="Q1103" t="b">
        <f>ISNA(MATCH(tbl_vendors[[#This Row],[Country]],tbl_country[country],0))</f>
        <v>0</v>
      </c>
      <c r="R1103" t="b">
        <f>ISNA(MATCH(tbl_vendors[[#This Row],[Currency]],tbl_country[currency],0))</f>
        <v>0</v>
      </c>
      <c r="S1103" t="b">
        <f>_xlfn.XLOOKUP(tbl_vendors[[#This Row],[Country]],tbl_country[country],tbl_country[currency],"NotFound")&lt;&gt;tbl_vendors[[#This Row],[Currency]]</f>
        <v>0</v>
      </c>
      <c r="T1103" t="b">
        <f>ISNA(MATCH(tbl_vendors[[#This Row],[Payment_Terms]],tbl_payment_terms[Payment_Terms],0))</f>
        <v>0</v>
      </c>
      <c r="U1103" t="b">
        <f>ISNA(MATCH(tbl_vendors[[#This Row],[Status]],tbl_status[valid_status]))</f>
        <v>0</v>
      </c>
      <c r="V1103" t="b">
        <f ca="1">tbl_vendors[[#This Row],[Created_Date]]&gt;TODAY()</f>
        <v>0</v>
      </c>
      <c r="W1103" t="b">
        <f>tbl_vendors[[#This Row],[Updated_Date]]&lt;tbl_vendors[[#This Row],[Created_Date]]</f>
        <v>0</v>
      </c>
      <c r="X1103" t="b">
        <f>COUNTIF(tbl_vendors[Vendor_Name],tbl_vendors[[#This Row],[Vendor_Name]])&gt;1</f>
        <v>0</v>
      </c>
      <c r="Y1103" s="14" cm="1">
        <f t="array" aca="1" ref="Y1103" ca="1">IFERROR(SUM(L1103:X1103*1),4)</f>
        <v>0</v>
      </c>
      <c r="Z1103" t="str">
        <f ca="1">IF(tbl_vendors[[#This Row],[error_count]]&gt;0,"FAIL","PASS")</f>
        <v>PASS</v>
      </c>
    </row>
    <row r="1104" spans="1:26" x14ac:dyDescent="0.3">
      <c r="A1104" t="s">
        <v>4380</v>
      </c>
      <c r="B1104" t="s">
        <v>4381</v>
      </c>
      <c r="C1104" t="s">
        <v>100</v>
      </c>
      <c r="D1104" t="s">
        <v>4382</v>
      </c>
      <c r="E1104" t="s">
        <v>39</v>
      </c>
      <c r="F1104" t="s">
        <v>32</v>
      </c>
      <c r="G1104" t="s">
        <v>4383</v>
      </c>
      <c r="H1104" t="s">
        <v>25</v>
      </c>
      <c r="I1104" t="s">
        <v>19</v>
      </c>
      <c r="J1104" s="1">
        <v>44681</v>
      </c>
      <c r="K1104" s="1">
        <v>44904</v>
      </c>
      <c r="L1104" t="b">
        <f>COUNTIF(tbl_vendors[Vendor_ID],tbl_vendors[[#This Row],[Vendor_ID]])&gt;1</f>
        <v>0</v>
      </c>
      <c r="M1104" t="b">
        <f>ISBLANK(tbl_vendors[[#This Row],[Vendor_ID]])</f>
        <v>0</v>
      </c>
      <c r="N1104" t="b">
        <f>LEN(TRIM(tbl_vendors[[#This Row],[Vendor_Name]]))=0</f>
        <v>0</v>
      </c>
      <c r="O1104" t="b">
        <f>LEN(TRIM(tbl_vendors[[#This Row],[Email]]))=0</f>
        <v>0</v>
      </c>
      <c r="P1104" t="b">
        <f>OR(ISERROR(FIND("@",tbl_vendors[[#This Row],[Email]])),ISERROR(FIND(".",tbl_vendors[[#This Row],[Email]])))</f>
        <v>0</v>
      </c>
      <c r="Q1104" t="b">
        <f>ISNA(MATCH(tbl_vendors[[#This Row],[Country]],tbl_country[country],0))</f>
        <v>0</v>
      </c>
      <c r="R1104" t="b">
        <f>ISNA(MATCH(tbl_vendors[[#This Row],[Currency]],tbl_country[currency],0))</f>
        <v>0</v>
      </c>
      <c r="S1104" t="b">
        <f>_xlfn.XLOOKUP(tbl_vendors[[#This Row],[Country]],tbl_country[country],tbl_country[currency],"NotFound")&lt;&gt;tbl_vendors[[#This Row],[Currency]]</f>
        <v>0</v>
      </c>
      <c r="T1104" t="b">
        <f>ISNA(MATCH(tbl_vendors[[#This Row],[Payment_Terms]],tbl_payment_terms[Payment_Terms],0))</f>
        <v>0</v>
      </c>
      <c r="U1104" t="b">
        <f>ISNA(MATCH(tbl_vendors[[#This Row],[Status]],tbl_status[valid_status]))</f>
        <v>0</v>
      </c>
      <c r="V1104" t="b">
        <f ca="1">tbl_vendors[[#This Row],[Created_Date]]&gt;TODAY()</f>
        <v>0</v>
      </c>
      <c r="W1104" t="b">
        <f>tbl_vendors[[#This Row],[Updated_Date]]&lt;tbl_vendors[[#This Row],[Created_Date]]</f>
        <v>0</v>
      </c>
      <c r="X1104" t="b">
        <f>COUNTIF(tbl_vendors[Vendor_Name],tbl_vendors[[#This Row],[Vendor_Name]])&gt;1</f>
        <v>0</v>
      </c>
      <c r="Y1104" s="14" cm="1">
        <f t="array" aca="1" ref="Y1104" ca="1">IFERROR(SUM(L1104:X1104*1),4)</f>
        <v>0</v>
      </c>
      <c r="Z1104" t="str">
        <f ca="1">IF(tbl_vendors[[#This Row],[error_count]]&gt;0,"FAIL","PASS")</f>
        <v>PASS</v>
      </c>
    </row>
    <row r="1105" spans="1:26" x14ac:dyDescent="0.3">
      <c r="A1105" t="s">
        <v>4384</v>
      </c>
      <c r="B1105" t="s">
        <v>4385</v>
      </c>
      <c r="C1105" t="s">
        <v>56</v>
      </c>
      <c r="D1105" t="s">
        <v>4386</v>
      </c>
      <c r="E1105" t="s">
        <v>58</v>
      </c>
      <c r="F1105" t="s">
        <v>16</v>
      </c>
      <c r="H1105" t="s">
        <v>52</v>
      </c>
      <c r="I1105" t="s">
        <v>53</v>
      </c>
      <c r="J1105" s="1">
        <v>44713</v>
      </c>
      <c r="K1105" s="1">
        <v>45730</v>
      </c>
      <c r="L1105" t="b">
        <f>COUNTIF(tbl_vendors[Vendor_ID],tbl_vendors[[#This Row],[Vendor_ID]])&gt;1</f>
        <v>0</v>
      </c>
      <c r="M1105" t="b">
        <f>ISBLANK(tbl_vendors[[#This Row],[Vendor_ID]])</f>
        <v>0</v>
      </c>
      <c r="N1105" t="b">
        <f>LEN(TRIM(tbl_vendors[[#This Row],[Vendor_Name]]))=0</f>
        <v>0</v>
      </c>
      <c r="O1105" t="b">
        <f>LEN(TRIM(tbl_vendors[[#This Row],[Email]]))=0</f>
        <v>1</v>
      </c>
      <c r="P1105" t="b">
        <f>OR(ISERROR(FIND("@",tbl_vendors[[#This Row],[Email]])),ISERROR(FIND(".",tbl_vendors[[#This Row],[Email]])))</f>
        <v>1</v>
      </c>
      <c r="Q1105" t="b">
        <f>ISNA(MATCH(tbl_vendors[[#This Row],[Country]],tbl_country[country],0))</f>
        <v>0</v>
      </c>
      <c r="R1105" t="b">
        <f>ISNA(MATCH(tbl_vendors[[#This Row],[Currency]],tbl_country[currency],0))</f>
        <v>0</v>
      </c>
      <c r="S1105" t="b">
        <f>_xlfn.XLOOKUP(tbl_vendors[[#This Row],[Country]],tbl_country[country],tbl_country[currency],"NotFound")&lt;&gt;tbl_vendors[[#This Row],[Currency]]</f>
        <v>0</v>
      </c>
      <c r="T1105" t="b">
        <f>ISNA(MATCH(tbl_vendors[[#This Row],[Payment_Terms]],tbl_payment_terms[Payment_Terms],0))</f>
        <v>0</v>
      </c>
      <c r="U1105" t="b">
        <f>ISNA(MATCH(tbl_vendors[[#This Row],[Status]],tbl_status[valid_status]))</f>
        <v>1</v>
      </c>
      <c r="V1105" t="b">
        <f ca="1">tbl_vendors[[#This Row],[Created_Date]]&gt;TODAY()</f>
        <v>0</v>
      </c>
      <c r="W1105" t="b">
        <f>tbl_vendors[[#This Row],[Updated_Date]]&lt;tbl_vendors[[#This Row],[Created_Date]]</f>
        <v>0</v>
      </c>
      <c r="X1105" t="b">
        <f>COUNTIF(tbl_vendors[Vendor_Name],tbl_vendors[[#This Row],[Vendor_Name]])&gt;1</f>
        <v>0</v>
      </c>
      <c r="Y1105" s="14" cm="1">
        <f t="array" aca="1" ref="Y1105" ca="1">IFERROR(SUM(L1105:X1105*1),4)</f>
        <v>3</v>
      </c>
      <c r="Z1105" t="str">
        <f ca="1">IF(tbl_vendors[[#This Row],[error_count]]&gt;0,"FAIL","PASS")</f>
        <v>FAIL</v>
      </c>
    </row>
    <row r="1106" spans="1:26" x14ac:dyDescent="0.3">
      <c r="A1106" t="s">
        <v>4387</v>
      </c>
      <c r="B1106" t="s">
        <v>4388</v>
      </c>
      <c r="C1106" t="s">
        <v>56</v>
      </c>
      <c r="D1106" t="s">
        <v>4389</v>
      </c>
      <c r="E1106" t="s">
        <v>58</v>
      </c>
      <c r="F1106" t="s">
        <v>75</v>
      </c>
      <c r="G1106" t="s">
        <v>4390</v>
      </c>
      <c r="H1106" t="s">
        <v>42</v>
      </c>
      <c r="I1106" t="s">
        <v>26</v>
      </c>
      <c r="J1106" s="1">
        <v>44682</v>
      </c>
      <c r="K1106" s="1">
        <v>45369</v>
      </c>
      <c r="L1106" t="b">
        <f>COUNTIF(tbl_vendors[Vendor_ID],tbl_vendors[[#This Row],[Vendor_ID]])&gt;1</f>
        <v>0</v>
      </c>
      <c r="M1106" t="b">
        <f>ISBLANK(tbl_vendors[[#This Row],[Vendor_ID]])</f>
        <v>0</v>
      </c>
      <c r="N1106" t="b">
        <f>LEN(TRIM(tbl_vendors[[#This Row],[Vendor_Name]]))=0</f>
        <v>0</v>
      </c>
      <c r="O1106" t="b">
        <f>LEN(TRIM(tbl_vendors[[#This Row],[Email]]))=0</f>
        <v>0</v>
      </c>
      <c r="P1106" t="b">
        <f>OR(ISERROR(FIND("@",tbl_vendors[[#This Row],[Email]])),ISERROR(FIND(".",tbl_vendors[[#This Row],[Email]])))</f>
        <v>0</v>
      </c>
      <c r="Q1106" t="b">
        <f>ISNA(MATCH(tbl_vendors[[#This Row],[Country]],tbl_country[country],0))</f>
        <v>0</v>
      </c>
      <c r="R1106" t="b">
        <f>ISNA(MATCH(tbl_vendors[[#This Row],[Currency]],tbl_country[currency],0))</f>
        <v>0</v>
      </c>
      <c r="S1106" t="b">
        <f>_xlfn.XLOOKUP(tbl_vendors[[#This Row],[Country]],tbl_country[country],tbl_country[currency],"NotFound")&lt;&gt;tbl_vendors[[#This Row],[Currency]]</f>
        <v>0</v>
      </c>
      <c r="T1106" t="b">
        <f>ISNA(MATCH(tbl_vendors[[#This Row],[Payment_Terms]],tbl_payment_terms[Payment_Terms],0))</f>
        <v>0</v>
      </c>
      <c r="U1106" t="b">
        <f>ISNA(MATCH(tbl_vendors[[#This Row],[Status]],tbl_status[valid_status]))</f>
        <v>0</v>
      </c>
      <c r="V1106" t="b">
        <f ca="1">tbl_vendors[[#This Row],[Created_Date]]&gt;TODAY()</f>
        <v>0</v>
      </c>
      <c r="W1106" t="b">
        <f>tbl_vendors[[#This Row],[Updated_Date]]&lt;tbl_vendors[[#This Row],[Created_Date]]</f>
        <v>0</v>
      </c>
      <c r="X1106" t="b">
        <f>COUNTIF(tbl_vendors[Vendor_Name],tbl_vendors[[#This Row],[Vendor_Name]])&gt;1</f>
        <v>0</v>
      </c>
      <c r="Y1106" s="14" cm="1">
        <f t="array" aca="1" ref="Y1106" ca="1">IFERROR(SUM(L1106:X1106*1),4)</f>
        <v>0</v>
      </c>
      <c r="Z1106" t="str">
        <f ca="1">IF(tbl_vendors[[#This Row],[error_count]]&gt;0,"FAIL","PASS")</f>
        <v>PASS</v>
      </c>
    </row>
    <row r="1107" spans="1:26" x14ac:dyDescent="0.3">
      <c r="A1107" t="s">
        <v>4391</v>
      </c>
      <c r="B1107" t="s">
        <v>4392</v>
      </c>
      <c r="C1107" t="s">
        <v>100</v>
      </c>
      <c r="D1107" t="s">
        <v>4393</v>
      </c>
      <c r="E1107" t="s">
        <v>39</v>
      </c>
      <c r="F1107" t="s">
        <v>32</v>
      </c>
      <c r="G1107" t="s">
        <v>4394</v>
      </c>
      <c r="H1107" t="s">
        <v>18</v>
      </c>
      <c r="I1107" t="s">
        <v>26</v>
      </c>
      <c r="J1107" s="1">
        <v>44406</v>
      </c>
      <c r="K1107" s="1">
        <v>44908</v>
      </c>
      <c r="L1107" t="b">
        <f>COUNTIF(tbl_vendors[Vendor_ID],tbl_vendors[[#This Row],[Vendor_ID]])&gt;1</f>
        <v>0</v>
      </c>
      <c r="M1107" t="b">
        <f>ISBLANK(tbl_vendors[[#This Row],[Vendor_ID]])</f>
        <v>0</v>
      </c>
      <c r="N1107" t="b">
        <f>LEN(TRIM(tbl_vendors[[#This Row],[Vendor_Name]]))=0</f>
        <v>0</v>
      </c>
      <c r="O1107" t="b">
        <f>LEN(TRIM(tbl_vendors[[#This Row],[Email]]))=0</f>
        <v>0</v>
      </c>
      <c r="P1107" t="b">
        <f>OR(ISERROR(FIND("@",tbl_vendors[[#This Row],[Email]])),ISERROR(FIND(".",tbl_vendors[[#This Row],[Email]])))</f>
        <v>0</v>
      </c>
      <c r="Q1107" t="b">
        <f>ISNA(MATCH(tbl_vendors[[#This Row],[Country]],tbl_country[country],0))</f>
        <v>0</v>
      </c>
      <c r="R1107" t="b">
        <f>ISNA(MATCH(tbl_vendors[[#This Row],[Currency]],tbl_country[currency],0))</f>
        <v>0</v>
      </c>
      <c r="S1107" t="b">
        <f>_xlfn.XLOOKUP(tbl_vendors[[#This Row],[Country]],tbl_country[country],tbl_country[currency],"NotFound")&lt;&gt;tbl_vendors[[#This Row],[Currency]]</f>
        <v>0</v>
      </c>
      <c r="T1107" t="b">
        <f>ISNA(MATCH(tbl_vendors[[#This Row],[Payment_Terms]],tbl_payment_terms[Payment_Terms],0))</f>
        <v>0</v>
      </c>
      <c r="U1107" t="b">
        <f>ISNA(MATCH(tbl_vendors[[#This Row],[Status]],tbl_status[valid_status]))</f>
        <v>0</v>
      </c>
      <c r="V1107" t="b">
        <f ca="1">tbl_vendors[[#This Row],[Created_Date]]&gt;TODAY()</f>
        <v>0</v>
      </c>
      <c r="W1107" t="b">
        <f>tbl_vendors[[#This Row],[Updated_Date]]&lt;tbl_vendors[[#This Row],[Created_Date]]</f>
        <v>0</v>
      </c>
      <c r="X1107" t="b">
        <f>COUNTIF(tbl_vendors[Vendor_Name],tbl_vendors[[#This Row],[Vendor_Name]])&gt;1</f>
        <v>0</v>
      </c>
      <c r="Y1107" s="14" cm="1">
        <f t="array" aca="1" ref="Y1107" ca="1">IFERROR(SUM(L1107:X1107*1),4)</f>
        <v>0</v>
      </c>
      <c r="Z1107" t="str">
        <f ca="1">IF(tbl_vendors[[#This Row],[error_count]]&gt;0,"FAIL","PASS")</f>
        <v>PASS</v>
      </c>
    </row>
    <row r="1108" spans="1:26" x14ac:dyDescent="0.3">
      <c r="A1108" t="s">
        <v>4395</v>
      </c>
      <c r="B1108" t="s">
        <v>4396</v>
      </c>
      <c r="C1108" t="s">
        <v>13</v>
      </c>
      <c r="D1108" t="s">
        <v>4397</v>
      </c>
      <c r="E1108" t="s">
        <v>15</v>
      </c>
      <c r="F1108" t="s">
        <v>23</v>
      </c>
      <c r="G1108" t="s">
        <v>4398</v>
      </c>
      <c r="H1108" t="s">
        <v>47</v>
      </c>
      <c r="I1108" t="s">
        <v>19</v>
      </c>
      <c r="J1108" s="1">
        <v>45811</v>
      </c>
      <c r="K1108" s="1">
        <v>46081</v>
      </c>
      <c r="L1108" t="b">
        <f>COUNTIF(tbl_vendors[Vendor_ID],tbl_vendors[[#This Row],[Vendor_ID]])&gt;1</f>
        <v>0</v>
      </c>
      <c r="M1108" t="b">
        <f>ISBLANK(tbl_vendors[[#This Row],[Vendor_ID]])</f>
        <v>0</v>
      </c>
      <c r="N1108" t="b">
        <f>LEN(TRIM(tbl_vendors[[#This Row],[Vendor_Name]]))=0</f>
        <v>0</v>
      </c>
      <c r="O1108" t="b">
        <f>LEN(TRIM(tbl_vendors[[#This Row],[Email]]))=0</f>
        <v>0</v>
      </c>
      <c r="P1108" t="b">
        <f>OR(ISERROR(FIND("@",tbl_vendors[[#This Row],[Email]])),ISERROR(FIND(".",tbl_vendors[[#This Row],[Email]])))</f>
        <v>0</v>
      </c>
      <c r="Q1108" t="b">
        <f>ISNA(MATCH(tbl_vendors[[#This Row],[Country]],tbl_country[country],0))</f>
        <v>0</v>
      </c>
      <c r="R1108" t="b">
        <f>ISNA(MATCH(tbl_vendors[[#This Row],[Currency]],tbl_country[currency],0))</f>
        <v>1</v>
      </c>
      <c r="S1108" t="b">
        <f>_xlfn.XLOOKUP(tbl_vendors[[#This Row],[Country]],tbl_country[country],tbl_country[currency],"NotFound")&lt;&gt;tbl_vendors[[#This Row],[Currency]]</f>
        <v>1</v>
      </c>
      <c r="T1108" t="b">
        <f>ISNA(MATCH(tbl_vendors[[#This Row],[Payment_Terms]],tbl_payment_terms[Payment_Terms],0))</f>
        <v>0</v>
      </c>
      <c r="U1108" t="b">
        <f>ISNA(MATCH(tbl_vendors[[#This Row],[Status]],tbl_status[valid_status]))</f>
        <v>0</v>
      </c>
      <c r="V1108" t="b">
        <f ca="1">tbl_vendors[[#This Row],[Created_Date]]&gt;TODAY()</f>
        <v>0</v>
      </c>
      <c r="W1108" t="b">
        <f>tbl_vendors[[#This Row],[Updated_Date]]&lt;tbl_vendors[[#This Row],[Created_Date]]</f>
        <v>0</v>
      </c>
      <c r="X1108" t="b">
        <f>COUNTIF(tbl_vendors[Vendor_Name],tbl_vendors[[#This Row],[Vendor_Name]])&gt;1</f>
        <v>0</v>
      </c>
      <c r="Y1108" s="14" cm="1">
        <f t="array" aca="1" ref="Y1108" ca="1">IFERROR(SUM(L1108:X1108*1),4)</f>
        <v>2</v>
      </c>
      <c r="Z1108" t="str">
        <f ca="1">IF(tbl_vendors[[#This Row],[error_count]]&gt;0,"FAIL","PASS")</f>
        <v>FAIL</v>
      </c>
    </row>
    <row r="1109" spans="1:26" x14ac:dyDescent="0.3">
      <c r="A1109" t="s">
        <v>4399</v>
      </c>
      <c r="B1109" t="s">
        <v>4400</v>
      </c>
      <c r="C1109" t="s">
        <v>13</v>
      </c>
      <c r="D1109" t="s">
        <v>4401</v>
      </c>
      <c r="E1109" t="s">
        <v>15</v>
      </c>
      <c r="F1109" t="s">
        <v>32</v>
      </c>
      <c r="G1109" t="s">
        <v>4402</v>
      </c>
      <c r="H1109" t="s">
        <v>25</v>
      </c>
      <c r="I1109" t="s">
        <v>19</v>
      </c>
      <c r="J1109" s="1">
        <v>45473</v>
      </c>
      <c r="K1109" s="1">
        <v>45975</v>
      </c>
      <c r="L1109" t="b">
        <f>COUNTIF(tbl_vendors[Vendor_ID],tbl_vendors[[#This Row],[Vendor_ID]])&gt;1</f>
        <v>0</v>
      </c>
      <c r="M1109" t="b">
        <f>ISBLANK(tbl_vendors[[#This Row],[Vendor_ID]])</f>
        <v>0</v>
      </c>
      <c r="N1109" t="b">
        <f>LEN(TRIM(tbl_vendors[[#This Row],[Vendor_Name]]))=0</f>
        <v>0</v>
      </c>
      <c r="O1109" t="b">
        <f>LEN(TRIM(tbl_vendors[[#This Row],[Email]]))=0</f>
        <v>0</v>
      </c>
      <c r="P1109" t="b">
        <f>OR(ISERROR(FIND("@",tbl_vendors[[#This Row],[Email]])),ISERROR(FIND(".",tbl_vendors[[#This Row],[Email]])))</f>
        <v>0</v>
      </c>
      <c r="Q1109" t="b">
        <f>ISNA(MATCH(tbl_vendors[[#This Row],[Country]],tbl_country[country],0))</f>
        <v>0</v>
      </c>
      <c r="R1109" t="b">
        <f>ISNA(MATCH(tbl_vendors[[#This Row],[Currency]],tbl_country[currency],0))</f>
        <v>1</v>
      </c>
      <c r="S1109" t="b">
        <f>_xlfn.XLOOKUP(tbl_vendors[[#This Row],[Country]],tbl_country[country],tbl_country[currency],"NotFound")&lt;&gt;tbl_vendors[[#This Row],[Currency]]</f>
        <v>1</v>
      </c>
      <c r="T1109" t="b">
        <f>ISNA(MATCH(tbl_vendors[[#This Row],[Payment_Terms]],tbl_payment_terms[Payment_Terms],0))</f>
        <v>0</v>
      </c>
      <c r="U1109" t="b">
        <f>ISNA(MATCH(tbl_vendors[[#This Row],[Status]],tbl_status[valid_status]))</f>
        <v>0</v>
      </c>
      <c r="V1109" t="b">
        <f ca="1">tbl_vendors[[#This Row],[Created_Date]]&gt;TODAY()</f>
        <v>0</v>
      </c>
      <c r="W1109" t="b">
        <f>tbl_vendors[[#This Row],[Updated_Date]]&lt;tbl_vendors[[#This Row],[Created_Date]]</f>
        <v>0</v>
      </c>
      <c r="X1109" t="b">
        <f>COUNTIF(tbl_vendors[Vendor_Name],tbl_vendors[[#This Row],[Vendor_Name]])&gt;1</f>
        <v>0</v>
      </c>
      <c r="Y1109" s="14" cm="1">
        <f t="array" aca="1" ref="Y1109" ca="1">IFERROR(SUM(L1109:X1109*1),4)</f>
        <v>2</v>
      </c>
      <c r="Z1109" t="str">
        <f ca="1">IF(tbl_vendors[[#This Row],[error_count]]&gt;0,"FAIL","PASS")</f>
        <v>FAIL</v>
      </c>
    </row>
    <row r="1110" spans="1:26" x14ac:dyDescent="0.3">
      <c r="A1110" t="s">
        <v>4403</v>
      </c>
      <c r="B1110" t="s">
        <v>4404</v>
      </c>
      <c r="C1110" t="s">
        <v>13</v>
      </c>
      <c r="D1110" t="s">
        <v>4405</v>
      </c>
      <c r="E1110" t="s">
        <v>15</v>
      </c>
      <c r="F1110" t="s">
        <v>23</v>
      </c>
      <c r="G1110" t="s">
        <v>4406</v>
      </c>
      <c r="H1110" t="s">
        <v>69</v>
      </c>
      <c r="I1110" t="s">
        <v>53</v>
      </c>
      <c r="J1110" s="1">
        <v>45879</v>
      </c>
      <c r="K1110" s="1">
        <v>45893</v>
      </c>
      <c r="L1110" t="b">
        <f>COUNTIF(tbl_vendors[Vendor_ID],tbl_vendors[[#This Row],[Vendor_ID]])&gt;1</f>
        <v>0</v>
      </c>
      <c r="M1110" t="b">
        <f>ISBLANK(tbl_vendors[[#This Row],[Vendor_ID]])</f>
        <v>0</v>
      </c>
      <c r="N1110" t="b">
        <f>LEN(TRIM(tbl_vendors[[#This Row],[Vendor_Name]]))=0</f>
        <v>0</v>
      </c>
      <c r="O1110" t="b">
        <f>LEN(TRIM(tbl_vendors[[#This Row],[Email]]))=0</f>
        <v>0</v>
      </c>
      <c r="P1110" t="b">
        <f>OR(ISERROR(FIND("@",tbl_vendors[[#This Row],[Email]])),ISERROR(FIND(".",tbl_vendors[[#This Row],[Email]])))</f>
        <v>0</v>
      </c>
      <c r="Q1110" t="b">
        <f>ISNA(MATCH(tbl_vendors[[#This Row],[Country]],tbl_country[country],0))</f>
        <v>0</v>
      </c>
      <c r="R1110" t="b">
        <f>ISNA(MATCH(tbl_vendors[[#This Row],[Currency]],tbl_country[currency],0))</f>
        <v>1</v>
      </c>
      <c r="S1110" t="b">
        <f>_xlfn.XLOOKUP(tbl_vendors[[#This Row],[Country]],tbl_country[country],tbl_country[currency],"NotFound")&lt;&gt;tbl_vendors[[#This Row],[Currency]]</f>
        <v>1</v>
      </c>
      <c r="T1110" t="b">
        <f>ISNA(MATCH(tbl_vendors[[#This Row],[Payment_Terms]],tbl_payment_terms[Payment_Terms],0))</f>
        <v>0</v>
      </c>
      <c r="U1110" t="b">
        <f>ISNA(MATCH(tbl_vendors[[#This Row],[Status]],tbl_status[valid_status]))</f>
        <v>1</v>
      </c>
      <c r="V1110" t="b">
        <f ca="1">tbl_vendors[[#This Row],[Created_Date]]&gt;TODAY()</f>
        <v>0</v>
      </c>
      <c r="W1110" t="b">
        <f>tbl_vendors[[#This Row],[Updated_Date]]&lt;tbl_vendors[[#This Row],[Created_Date]]</f>
        <v>0</v>
      </c>
      <c r="X1110" t="b">
        <f>COUNTIF(tbl_vendors[Vendor_Name],tbl_vendors[[#This Row],[Vendor_Name]])&gt;1</f>
        <v>0</v>
      </c>
      <c r="Y1110" s="14" cm="1">
        <f t="array" aca="1" ref="Y1110" ca="1">IFERROR(SUM(L1110:X1110*1),4)</f>
        <v>3</v>
      </c>
      <c r="Z1110" t="str">
        <f ca="1">IF(tbl_vendors[[#This Row],[error_count]]&gt;0,"FAIL","PASS")</f>
        <v>FAIL</v>
      </c>
    </row>
    <row r="1111" spans="1:26" x14ac:dyDescent="0.3">
      <c r="A1111" t="s">
        <v>4407</v>
      </c>
      <c r="B1111" t="s">
        <v>4408</v>
      </c>
      <c r="C1111" t="s">
        <v>79</v>
      </c>
      <c r="D1111" t="s">
        <v>4409</v>
      </c>
      <c r="E1111" t="s">
        <v>39</v>
      </c>
      <c r="F1111" t="s">
        <v>75</v>
      </c>
      <c r="G1111" t="s">
        <v>4410</v>
      </c>
      <c r="H1111" t="s">
        <v>34</v>
      </c>
      <c r="I1111" t="s">
        <v>19</v>
      </c>
      <c r="J1111" s="1">
        <v>45101</v>
      </c>
      <c r="K1111" s="1">
        <v>45557</v>
      </c>
      <c r="L1111" t="b">
        <f>COUNTIF(tbl_vendors[Vendor_ID],tbl_vendors[[#This Row],[Vendor_ID]])&gt;1</f>
        <v>0</v>
      </c>
      <c r="M1111" t="b">
        <f>ISBLANK(tbl_vendors[[#This Row],[Vendor_ID]])</f>
        <v>0</v>
      </c>
      <c r="N1111" t="b">
        <f>LEN(TRIM(tbl_vendors[[#This Row],[Vendor_Name]]))=0</f>
        <v>0</v>
      </c>
      <c r="O1111" t="b">
        <f>LEN(TRIM(tbl_vendors[[#This Row],[Email]]))=0</f>
        <v>0</v>
      </c>
      <c r="P1111" t="b">
        <f>OR(ISERROR(FIND("@",tbl_vendors[[#This Row],[Email]])),ISERROR(FIND(".",tbl_vendors[[#This Row],[Email]])))</f>
        <v>0</v>
      </c>
      <c r="Q1111" t="b">
        <f>ISNA(MATCH(tbl_vendors[[#This Row],[Country]],tbl_country[country],0))</f>
        <v>0</v>
      </c>
      <c r="R1111" t="b">
        <f>ISNA(MATCH(tbl_vendors[[#This Row],[Currency]],tbl_country[currency],0))</f>
        <v>0</v>
      </c>
      <c r="S1111" t="b">
        <f>_xlfn.XLOOKUP(tbl_vendors[[#This Row],[Country]],tbl_country[country],tbl_country[currency],"NotFound")&lt;&gt;tbl_vendors[[#This Row],[Currency]]</f>
        <v>0</v>
      </c>
      <c r="T1111" t="b">
        <f>ISNA(MATCH(tbl_vendors[[#This Row],[Payment_Terms]],tbl_payment_terms[Payment_Terms],0))</f>
        <v>0</v>
      </c>
      <c r="U1111" t="b">
        <f>ISNA(MATCH(tbl_vendors[[#This Row],[Status]],tbl_status[valid_status]))</f>
        <v>0</v>
      </c>
      <c r="V1111" t="b">
        <f ca="1">tbl_vendors[[#This Row],[Created_Date]]&gt;TODAY()</f>
        <v>0</v>
      </c>
      <c r="W1111" t="b">
        <f>tbl_vendors[[#This Row],[Updated_Date]]&lt;tbl_vendors[[#This Row],[Created_Date]]</f>
        <v>0</v>
      </c>
      <c r="X1111" t="b">
        <f>COUNTIF(tbl_vendors[Vendor_Name],tbl_vendors[[#This Row],[Vendor_Name]])&gt;1</f>
        <v>1</v>
      </c>
      <c r="Y1111" s="14" cm="1">
        <f t="array" aca="1" ref="Y1111" ca="1">IFERROR(SUM(L1111:X1111*1),4)</f>
        <v>1</v>
      </c>
      <c r="Z1111" t="str">
        <f ca="1">IF(tbl_vendors[[#This Row],[error_count]]&gt;0,"FAIL","PASS")</f>
        <v>FAIL</v>
      </c>
    </row>
    <row r="1112" spans="1:26" x14ac:dyDescent="0.3">
      <c r="A1112" t="s">
        <v>4411</v>
      </c>
      <c r="B1112" t="s">
        <v>4412</v>
      </c>
      <c r="C1112" t="s">
        <v>79</v>
      </c>
      <c r="D1112" t="s">
        <v>4413</v>
      </c>
      <c r="E1112" t="s">
        <v>39</v>
      </c>
      <c r="F1112" t="s">
        <v>75</v>
      </c>
      <c r="G1112" t="s">
        <v>4414</v>
      </c>
      <c r="H1112" t="s">
        <v>52</v>
      </c>
      <c r="I1112" t="s">
        <v>26</v>
      </c>
      <c r="J1112" s="1">
        <v>45232</v>
      </c>
      <c r="K1112" s="1">
        <v>45580</v>
      </c>
      <c r="L1112" t="b">
        <f>COUNTIF(tbl_vendors[Vendor_ID],tbl_vendors[[#This Row],[Vendor_ID]])&gt;1</f>
        <v>0</v>
      </c>
      <c r="M1112" t="b">
        <f>ISBLANK(tbl_vendors[[#This Row],[Vendor_ID]])</f>
        <v>0</v>
      </c>
      <c r="N1112" t="b">
        <f>LEN(TRIM(tbl_vendors[[#This Row],[Vendor_Name]]))=0</f>
        <v>0</v>
      </c>
      <c r="O1112" t="b">
        <f>LEN(TRIM(tbl_vendors[[#This Row],[Email]]))=0</f>
        <v>0</v>
      </c>
      <c r="P1112" t="b">
        <f>OR(ISERROR(FIND("@",tbl_vendors[[#This Row],[Email]])),ISERROR(FIND(".",tbl_vendors[[#This Row],[Email]])))</f>
        <v>0</v>
      </c>
      <c r="Q1112" t="b">
        <f>ISNA(MATCH(tbl_vendors[[#This Row],[Country]],tbl_country[country],0))</f>
        <v>0</v>
      </c>
      <c r="R1112" t="b">
        <f>ISNA(MATCH(tbl_vendors[[#This Row],[Currency]],tbl_country[currency],0))</f>
        <v>0</v>
      </c>
      <c r="S1112" t="b">
        <f>_xlfn.XLOOKUP(tbl_vendors[[#This Row],[Country]],tbl_country[country],tbl_country[currency],"NotFound")&lt;&gt;tbl_vendors[[#This Row],[Currency]]</f>
        <v>0</v>
      </c>
      <c r="T1112" t="b">
        <f>ISNA(MATCH(tbl_vendors[[#This Row],[Payment_Terms]],tbl_payment_terms[Payment_Terms],0))</f>
        <v>0</v>
      </c>
      <c r="U1112" t="b">
        <f>ISNA(MATCH(tbl_vendors[[#This Row],[Status]],tbl_status[valid_status]))</f>
        <v>0</v>
      </c>
      <c r="V1112" t="b">
        <f ca="1">tbl_vendors[[#This Row],[Created_Date]]&gt;TODAY()</f>
        <v>0</v>
      </c>
      <c r="W1112" t="b">
        <f>tbl_vendors[[#This Row],[Updated_Date]]&lt;tbl_vendors[[#This Row],[Created_Date]]</f>
        <v>0</v>
      </c>
      <c r="X1112" t="b">
        <f>COUNTIF(tbl_vendors[Vendor_Name],tbl_vendors[[#This Row],[Vendor_Name]])&gt;1</f>
        <v>0</v>
      </c>
      <c r="Y1112" s="14" cm="1">
        <f t="array" aca="1" ref="Y1112" ca="1">IFERROR(SUM(L1112:X1112*1),4)</f>
        <v>0</v>
      </c>
      <c r="Z1112" t="str">
        <f ca="1">IF(tbl_vendors[[#This Row],[error_count]]&gt;0,"FAIL","PASS")</f>
        <v>PASS</v>
      </c>
    </row>
    <row r="1113" spans="1:26" x14ac:dyDescent="0.3">
      <c r="A1113" t="s">
        <v>4415</v>
      </c>
      <c r="B1113" t="s">
        <v>4416</v>
      </c>
      <c r="C1113" t="s">
        <v>79</v>
      </c>
      <c r="D1113" t="s">
        <v>4417</v>
      </c>
      <c r="E1113" t="s">
        <v>39</v>
      </c>
      <c r="F1113" t="s">
        <v>16</v>
      </c>
      <c r="G1113" t="s">
        <v>4418</v>
      </c>
      <c r="H1113" t="s">
        <v>18</v>
      </c>
      <c r="I1113" t="s">
        <v>26</v>
      </c>
      <c r="J1113" s="1">
        <v>45016</v>
      </c>
      <c r="K1113" s="1">
        <v>45766</v>
      </c>
      <c r="L1113" t="b">
        <f>COUNTIF(tbl_vendors[Vendor_ID],tbl_vendors[[#This Row],[Vendor_ID]])&gt;1</f>
        <v>0</v>
      </c>
      <c r="M1113" t="b">
        <f>ISBLANK(tbl_vendors[[#This Row],[Vendor_ID]])</f>
        <v>0</v>
      </c>
      <c r="N1113" t="b">
        <f>LEN(TRIM(tbl_vendors[[#This Row],[Vendor_Name]]))=0</f>
        <v>0</v>
      </c>
      <c r="O1113" t="b">
        <f>LEN(TRIM(tbl_vendors[[#This Row],[Email]]))=0</f>
        <v>0</v>
      </c>
      <c r="P1113" t="b">
        <f>OR(ISERROR(FIND("@",tbl_vendors[[#This Row],[Email]])),ISERROR(FIND(".",tbl_vendors[[#This Row],[Email]])))</f>
        <v>0</v>
      </c>
      <c r="Q1113" t="b">
        <f>ISNA(MATCH(tbl_vendors[[#This Row],[Country]],tbl_country[country],0))</f>
        <v>0</v>
      </c>
      <c r="R1113" t="b">
        <f>ISNA(MATCH(tbl_vendors[[#This Row],[Currency]],tbl_country[currency],0))</f>
        <v>0</v>
      </c>
      <c r="S1113" t="b">
        <f>_xlfn.XLOOKUP(tbl_vendors[[#This Row],[Country]],tbl_country[country],tbl_country[currency],"NotFound")&lt;&gt;tbl_vendors[[#This Row],[Currency]]</f>
        <v>0</v>
      </c>
      <c r="T1113" t="b">
        <f>ISNA(MATCH(tbl_vendors[[#This Row],[Payment_Terms]],tbl_payment_terms[Payment_Terms],0))</f>
        <v>0</v>
      </c>
      <c r="U1113" t="b">
        <f>ISNA(MATCH(tbl_vendors[[#This Row],[Status]],tbl_status[valid_status]))</f>
        <v>0</v>
      </c>
      <c r="V1113" t="b">
        <f ca="1">tbl_vendors[[#This Row],[Created_Date]]&gt;TODAY()</f>
        <v>0</v>
      </c>
      <c r="W1113" t="b">
        <f>tbl_vendors[[#This Row],[Updated_Date]]&lt;tbl_vendors[[#This Row],[Created_Date]]</f>
        <v>0</v>
      </c>
      <c r="X1113" t="b">
        <f>COUNTIF(tbl_vendors[Vendor_Name],tbl_vendors[[#This Row],[Vendor_Name]])&gt;1</f>
        <v>0</v>
      </c>
      <c r="Y1113" s="14" cm="1">
        <f t="array" aca="1" ref="Y1113" ca="1">IFERROR(SUM(L1113:X1113*1),4)</f>
        <v>0</v>
      </c>
      <c r="Z1113" t="str">
        <f ca="1">IF(tbl_vendors[[#This Row],[error_count]]&gt;0,"FAIL","PASS")</f>
        <v>PASS</v>
      </c>
    </row>
    <row r="1114" spans="1:26" x14ac:dyDescent="0.3">
      <c r="A1114" t="s">
        <v>4419</v>
      </c>
      <c r="B1114" t="s">
        <v>4420</v>
      </c>
      <c r="C1114" t="s">
        <v>100</v>
      </c>
      <c r="D1114" t="s">
        <v>4421</v>
      </c>
      <c r="E1114" t="s">
        <v>39</v>
      </c>
      <c r="F1114" t="s">
        <v>23</v>
      </c>
      <c r="G1114" t="s">
        <v>4422</v>
      </c>
      <c r="H1114" t="s">
        <v>34</v>
      </c>
      <c r="I1114" t="s">
        <v>26</v>
      </c>
      <c r="J1114" s="1">
        <v>46046</v>
      </c>
      <c r="K1114" s="1">
        <v>46182</v>
      </c>
      <c r="L1114" t="b">
        <f>COUNTIF(tbl_vendors[Vendor_ID],tbl_vendors[[#This Row],[Vendor_ID]])&gt;1</f>
        <v>0</v>
      </c>
      <c r="M1114" t="b">
        <f>ISBLANK(tbl_vendors[[#This Row],[Vendor_ID]])</f>
        <v>0</v>
      </c>
      <c r="N1114" t="b">
        <f>LEN(TRIM(tbl_vendors[[#This Row],[Vendor_Name]]))=0</f>
        <v>0</v>
      </c>
      <c r="O1114" t="b">
        <f>LEN(TRIM(tbl_vendors[[#This Row],[Email]]))=0</f>
        <v>0</v>
      </c>
      <c r="P1114" t="b">
        <f>OR(ISERROR(FIND("@",tbl_vendors[[#This Row],[Email]])),ISERROR(FIND(".",tbl_vendors[[#This Row],[Email]])))</f>
        <v>0</v>
      </c>
      <c r="Q1114" t="b">
        <f>ISNA(MATCH(tbl_vendors[[#This Row],[Country]],tbl_country[country],0))</f>
        <v>0</v>
      </c>
      <c r="R1114" t="b">
        <f>ISNA(MATCH(tbl_vendors[[#This Row],[Currency]],tbl_country[currency],0))</f>
        <v>0</v>
      </c>
      <c r="S1114" t="b">
        <f>_xlfn.XLOOKUP(tbl_vendors[[#This Row],[Country]],tbl_country[country],tbl_country[currency],"NotFound")&lt;&gt;tbl_vendors[[#This Row],[Currency]]</f>
        <v>0</v>
      </c>
      <c r="T1114" t="b">
        <f>ISNA(MATCH(tbl_vendors[[#This Row],[Payment_Terms]],tbl_payment_terms[Payment_Terms],0))</f>
        <v>0</v>
      </c>
      <c r="U1114" t="b">
        <f>ISNA(MATCH(tbl_vendors[[#This Row],[Status]],tbl_status[valid_status]))</f>
        <v>0</v>
      </c>
      <c r="V1114" t="b">
        <f ca="1">tbl_vendors[[#This Row],[Created_Date]]&gt;TODAY()</f>
        <v>0</v>
      </c>
      <c r="W1114" t="b">
        <f>tbl_vendors[[#This Row],[Updated_Date]]&lt;tbl_vendors[[#This Row],[Created_Date]]</f>
        <v>0</v>
      </c>
      <c r="X1114" t="b">
        <f>COUNTIF(tbl_vendors[Vendor_Name],tbl_vendors[[#This Row],[Vendor_Name]])&gt;1</f>
        <v>0</v>
      </c>
      <c r="Y1114" s="14" cm="1">
        <f t="array" aca="1" ref="Y1114" ca="1">IFERROR(SUM(L1114:X1114*1),4)</f>
        <v>0</v>
      </c>
      <c r="Z1114" t="str">
        <f ca="1">IF(tbl_vendors[[#This Row],[error_count]]&gt;0,"FAIL","PASS")</f>
        <v>PASS</v>
      </c>
    </row>
    <row r="1115" spans="1:26" x14ac:dyDescent="0.3">
      <c r="A1115" t="s">
        <v>4423</v>
      </c>
      <c r="B1115" t="s">
        <v>4424</v>
      </c>
      <c r="C1115" t="s">
        <v>29</v>
      </c>
      <c r="D1115" t="s">
        <v>4425</v>
      </c>
      <c r="E1115" t="s">
        <v>31</v>
      </c>
      <c r="F1115" t="s">
        <v>32</v>
      </c>
      <c r="G1115" t="s">
        <v>4426</v>
      </c>
      <c r="H1115" t="s">
        <v>25</v>
      </c>
      <c r="I1115" t="s">
        <v>26</v>
      </c>
      <c r="J1115" s="1">
        <v>45349</v>
      </c>
      <c r="K1115" s="1">
        <v>46149</v>
      </c>
      <c r="L1115" t="b">
        <f>COUNTIF(tbl_vendors[Vendor_ID],tbl_vendors[[#This Row],[Vendor_ID]])&gt;1</f>
        <v>0</v>
      </c>
      <c r="M1115" t="b">
        <f>ISBLANK(tbl_vendors[[#This Row],[Vendor_ID]])</f>
        <v>0</v>
      </c>
      <c r="N1115" t="b">
        <f>LEN(TRIM(tbl_vendors[[#This Row],[Vendor_Name]]))=0</f>
        <v>0</v>
      </c>
      <c r="O1115" t="b">
        <f>LEN(TRIM(tbl_vendors[[#This Row],[Email]]))=0</f>
        <v>0</v>
      </c>
      <c r="P1115" t="b">
        <f>OR(ISERROR(FIND("@",tbl_vendors[[#This Row],[Email]])),ISERROR(FIND(".",tbl_vendors[[#This Row],[Email]])))</f>
        <v>0</v>
      </c>
      <c r="Q1115" t="b">
        <f>ISNA(MATCH(tbl_vendors[[#This Row],[Country]],tbl_country[country],0))</f>
        <v>0</v>
      </c>
      <c r="R1115" t="b">
        <f>ISNA(MATCH(tbl_vendors[[#This Row],[Currency]],tbl_country[currency],0))</f>
        <v>0</v>
      </c>
      <c r="S1115" t="b">
        <f>_xlfn.XLOOKUP(tbl_vendors[[#This Row],[Country]],tbl_country[country],tbl_country[currency],"NotFound")&lt;&gt;tbl_vendors[[#This Row],[Currency]]</f>
        <v>0</v>
      </c>
      <c r="T1115" t="b">
        <f>ISNA(MATCH(tbl_vendors[[#This Row],[Payment_Terms]],tbl_payment_terms[Payment_Terms],0))</f>
        <v>0</v>
      </c>
      <c r="U1115" t="b">
        <f>ISNA(MATCH(tbl_vendors[[#This Row],[Status]],tbl_status[valid_status]))</f>
        <v>0</v>
      </c>
      <c r="V1115" t="b">
        <f ca="1">tbl_vendors[[#This Row],[Created_Date]]&gt;TODAY()</f>
        <v>0</v>
      </c>
      <c r="W1115" t="b">
        <f>tbl_vendors[[#This Row],[Updated_Date]]&lt;tbl_vendors[[#This Row],[Created_Date]]</f>
        <v>0</v>
      </c>
      <c r="X1115" t="b">
        <f>COUNTIF(tbl_vendors[Vendor_Name],tbl_vendors[[#This Row],[Vendor_Name]])&gt;1</f>
        <v>0</v>
      </c>
      <c r="Y1115" s="14" cm="1">
        <f t="array" aca="1" ref="Y1115" ca="1">IFERROR(SUM(L1115:X1115*1),4)</f>
        <v>0</v>
      </c>
      <c r="Z1115" t="str">
        <f ca="1">IF(tbl_vendors[[#This Row],[error_count]]&gt;0,"FAIL","PASS")</f>
        <v>PASS</v>
      </c>
    </row>
    <row r="1116" spans="1:26" x14ac:dyDescent="0.3">
      <c r="A1116" t="s">
        <v>4427</v>
      </c>
      <c r="B1116" t="s">
        <v>4428</v>
      </c>
      <c r="C1116" t="s">
        <v>109</v>
      </c>
      <c r="D1116" t="s">
        <v>4429</v>
      </c>
      <c r="E1116" t="s">
        <v>39</v>
      </c>
      <c r="F1116" t="s">
        <v>32</v>
      </c>
      <c r="G1116" t="s">
        <v>4430</v>
      </c>
      <c r="H1116" t="s">
        <v>47</v>
      </c>
      <c r="I1116" t="s">
        <v>19</v>
      </c>
      <c r="J1116" s="1">
        <v>44533</v>
      </c>
      <c r="K1116" s="1">
        <v>45082</v>
      </c>
      <c r="L1116" t="b">
        <f>COUNTIF(tbl_vendors[Vendor_ID],tbl_vendors[[#This Row],[Vendor_ID]])&gt;1</f>
        <v>0</v>
      </c>
      <c r="M1116" t="b">
        <f>ISBLANK(tbl_vendors[[#This Row],[Vendor_ID]])</f>
        <v>0</v>
      </c>
      <c r="N1116" t="b">
        <f>LEN(TRIM(tbl_vendors[[#This Row],[Vendor_Name]]))=0</f>
        <v>0</v>
      </c>
      <c r="O1116" t="b">
        <f>LEN(TRIM(tbl_vendors[[#This Row],[Email]]))=0</f>
        <v>0</v>
      </c>
      <c r="P1116" t="b">
        <f>OR(ISERROR(FIND("@",tbl_vendors[[#This Row],[Email]])),ISERROR(FIND(".",tbl_vendors[[#This Row],[Email]])))</f>
        <v>0</v>
      </c>
      <c r="Q1116" t="b">
        <f>ISNA(MATCH(tbl_vendors[[#This Row],[Country]],tbl_country[country],0))</f>
        <v>0</v>
      </c>
      <c r="R1116" t="b">
        <f>ISNA(MATCH(tbl_vendors[[#This Row],[Currency]],tbl_country[currency],0))</f>
        <v>0</v>
      </c>
      <c r="S1116" t="b">
        <f>_xlfn.XLOOKUP(tbl_vendors[[#This Row],[Country]],tbl_country[country],tbl_country[currency],"NotFound")&lt;&gt;tbl_vendors[[#This Row],[Currency]]</f>
        <v>1</v>
      </c>
      <c r="T1116" t="b">
        <f>ISNA(MATCH(tbl_vendors[[#This Row],[Payment_Terms]],tbl_payment_terms[Payment_Terms],0))</f>
        <v>0</v>
      </c>
      <c r="U1116" t="b">
        <f>ISNA(MATCH(tbl_vendors[[#This Row],[Status]],tbl_status[valid_status]))</f>
        <v>0</v>
      </c>
      <c r="V1116" t="b">
        <f ca="1">tbl_vendors[[#This Row],[Created_Date]]&gt;TODAY()</f>
        <v>0</v>
      </c>
      <c r="W1116" t="b">
        <f>tbl_vendors[[#This Row],[Updated_Date]]&lt;tbl_vendors[[#This Row],[Created_Date]]</f>
        <v>0</v>
      </c>
      <c r="X1116" t="b">
        <f>COUNTIF(tbl_vendors[Vendor_Name],tbl_vendors[[#This Row],[Vendor_Name]])&gt;1</f>
        <v>0</v>
      </c>
      <c r="Y1116" s="14" cm="1">
        <f t="array" aca="1" ref="Y1116" ca="1">IFERROR(SUM(L1116:X1116*1),4)</f>
        <v>1</v>
      </c>
      <c r="Z1116" t="str">
        <f ca="1">IF(tbl_vendors[[#This Row],[error_count]]&gt;0,"FAIL","PASS")</f>
        <v>FAIL</v>
      </c>
    </row>
    <row r="1117" spans="1:26" x14ac:dyDescent="0.3">
      <c r="A1117" t="s">
        <v>4431</v>
      </c>
      <c r="B1117" t="s">
        <v>4432</v>
      </c>
      <c r="C1117" t="s">
        <v>13</v>
      </c>
      <c r="D1117" t="s">
        <v>4433</v>
      </c>
      <c r="E1117" t="s">
        <v>15</v>
      </c>
      <c r="F1117" t="s">
        <v>75</v>
      </c>
      <c r="G1117" t="s">
        <v>4434</v>
      </c>
      <c r="H1117" t="s">
        <v>18</v>
      </c>
      <c r="I1117" t="s">
        <v>26</v>
      </c>
      <c r="J1117" s="1">
        <v>46056</v>
      </c>
      <c r="K1117" s="1">
        <v>46110</v>
      </c>
      <c r="L1117" t="b">
        <f>COUNTIF(tbl_vendors[Vendor_ID],tbl_vendors[[#This Row],[Vendor_ID]])&gt;1</f>
        <v>0</v>
      </c>
      <c r="M1117" t="b">
        <f>ISBLANK(tbl_vendors[[#This Row],[Vendor_ID]])</f>
        <v>0</v>
      </c>
      <c r="N1117" t="b">
        <f>LEN(TRIM(tbl_vendors[[#This Row],[Vendor_Name]]))=0</f>
        <v>0</v>
      </c>
      <c r="O1117" t="b">
        <f>LEN(TRIM(tbl_vendors[[#This Row],[Email]]))=0</f>
        <v>0</v>
      </c>
      <c r="P1117" t="b">
        <f>OR(ISERROR(FIND("@",tbl_vendors[[#This Row],[Email]])),ISERROR(FIND(".",tbl_vendors[[#This Row],[Email]])))</f>
        <v>0</v>
      </c>
      <c r="Q1117" t="b">
        <f>ISNA(MATCH(tbl_vendors[[#This Row],[Country]],tbl_country[country],0))</f>
        <v>0</v>
      </c>
      <c r="R1117" t="b">
        <f>ISNA(MATCH(tbl_vendors[[#This Row],[Currency]],tbl_country[currency],0))</f>
        <v>1</v>
      </c>
      <c r="S1117" t="b">
        <f>_xlfn.XLOOKUP(tbl_vendors[[#This Row],[Country]],tbl_country[country],tbl_country[currency],"NotFound")&lt;&gt;tbl_vendors[[#This Row],[Currency]]</f>
        <v>1</v>
      </c>
      <c r="T1117" t="b">
        <f>ISNA(MATCH(tbl_vendors[[#This Row],[Payment_Terms]],tbl_payment_terms[Payment_Terms],0))</f>
        <v>0</v>
      </c>
      <c r="U1117" t="b">
        <f>ISNA(MATCH(tbl_vendors[[#This Row],[Status]],tbl_status[valid_status]))</f>
        <v>0</v>
      </c>
      <c r="V1117" t="b">
        <f ca="1">tbl_vendors[[#This Row],[Created_Date]]&gt;TODAY()</f>
        <v>0</v>
      </c>
      <c r="W1117" t="b">
        <f>tbl_vendors[[#This Row],[Updated_Date]]&lt;tbl_vendors[[#This Row],[Created_Date]]</f>
        <v>0</v>
      </c>
      <c r="X1117" t="b">
        <f>COUNTIF(tbl_vendors[Vendor_Name],tbl_vendors[[#This Row],[Vendor_Name]])&gt;1</f>
        <v>1</v>
      </c>
      <c r="Y1117" s="14" cm="1">
        <f t="array" aca="1" ref="Y1117" ca="1">IFERROR(SUM(L1117:X1117*1),4)</f>
        <v>3</v>
      </c>
      <c r="Z1117" t="str">
        <f ca="1">IF(tbl_vendors[[#This Row],[error_count]]&gt;0,"FAIL","PASS")</f>
        <v>FAIL</v>
      </c>
    </row>
    <row r="1118" spans="1:26" x14ac:dyDescent="0.3">
      <c r="A1118" t="s">
        <v>4435</v>
      </c>
      <c r="B1118" t="s">
        <v>4436</v>
      </c>
      <c r="C1118" t="s">
        <v>66</v>
      </c>
      <c r="D1118" t="s">
        <v>4437</v>
      </c>
      <c r="E1118" t="s">
        <v>67</v>
      </c>
      <c r="F1118" t="s">
        <v>23</v>
      </c>
      <c r="G1118" t="s">
        <v>4438</v>
      </c>
      <c r="H1118" t="s">
        <v>25</v>
      </c>
      <c r="I1118" t="s">
        <v>26</v>
      </c>
      <c r="J1118" s="1">
        <v>45424</v>
      </c>
      <c r="K1118" s="1">
        <v>45498</v>
      </c>
      <c r="L1118" t="b">
        <f>COUNTIF(tbl_vendors[Vendor_ID],tbl_vendors[[#This Row],[Vendor_ID]])&gt;1</f>
        <v>0</v>
      </c>
      <c r="M1118" t="b">
        <f>ISBLANK(tbl_vendors[[#This Row],[Vendor_ID]])</f>
        <v>0</v>
      </c>
      <c r="N1118" t="b">
        <f>LEN(TRIM(tbl_vendors[[#This Row],[Vendor_Name]]))=0</f>
        <v>0</v>
      </c>
      <c r="O1118" t="b">
        <f>LEN(TRIM(tbl_vendors[[#This Row],[Email]]))=0</f>
        <v>0</v>
      </c>
      <c r="P1118" t="b">
        <f>OR(ISERROR(FIND("@",tbl_vendors[[#This Row],[Email]])),ISERROR(FIND(".",tbl_vendors[[#This Row],[Email]])))</f>
        <v>0</v>
      </c>
      <c r="Q1118" t="b">
        <f>ISNA(MATCH(tbl_vendors[[#This Row],[Country]],tbl_country[country],0))</f>
        <v>0</v>
      </c>
      <c r="R1118" t="b">
        <f>ISNA(MATCH(tbl_vendors[[#This Row],[Currency]],tbl_country[currency],0))</f>
        <v>0</v>
      </c>
      <c r="S1118" t="b">
        <f>_xlfn.XLOOKUP(tbl_vendors[[#This Row],[Country]],tbl_country[country],tbl_country[currency],"NotFound")&lt;&gt;tbl_vendors[[#This Row],[Currency]]</f>
        <v>0</v>
      </c>
      <c r="T1118" t="b">
        <f>ISNA(MATCH(tbl_vendors[[#This Row],[Payment_Terms]],tbl_payment_terms[Payment_Terms],0))</f>
        <v>0</v>
      </c>
      <c r="U1118" t="b">
        <f>ISNA(MATCH(tbl_vendors[[#This Row],[Status]],tbl_status[valid_status]))</f>
        <v>0</v>
      </c>
      <c r="V1118" t="b">
        <f ca="1">tbl_vendors[[#This Row],[Created_Date]]&gt;TODAY()</f>
        <v>0</v>
      </c>
      <c r="W1118" t="b">
        <f>tbl_vendors[[#This Row],[Updated_Date]]&lt;tbl_vendors[[#This Row],[Created_Date]]</f>
        <v>0</v>
      </c>
      <c r="X1118" t="b">
        <f>COUNTIF(tbl_vendors[Vendor_Name],tbl_vendors[[#This Row],[Vendor_Name]])&gt;1</f>
        <v>0</v>
      </c>
      <c r="Y1118" s="14" cm="1">
        <f t="array" aca="1" ref="Y1118" ca="1">IFERROR(SUM(L1118:X1118*1),4)</f>
        <v>0</v>
      </c>
      <c r="Z1118" t="str">
        <f ca="1">IF(tbl_vendors[[#This Row],[error_count]]&gt;0,"FAIL","PASS")</f>
        <v>PASS</v>
      </c>
    </row>
    <row r="1119" spans="1:26" x14ac:dyDescent="0.3">
      <c r="A1119" t="s">
        <v>4439</v>
      </c>
      <c r="B1119" t="s">
        <v>4440</v>
      </c>
      <c r="C1119" t="s">
        <v>56</v>
      </c>
      <c r="D1119" t="s">
        <v>4441</v>
      </c>
      <c r="E1119" t="s">
        <v>58</v>
      </c>
      <c r="F1119" t="s">
        <v>16</v>
      </c>
      <c r="H1119" t="s">
        <v>47</v>
      </c>
      <c r="I1119" t="s">
        <v>53</v>
      </c>
      <c r="J1119" s="1">
        <v>46176</v>
      </c>
      <c r="K1119" s="1">
        <v>46195</v>
      </c>
      <c r="L1119" t="b">
        <f>COUNTIF(tbl_vendors[Vendor_ID],tbl_vendors[[#This Row],[Vendor_ID]])&gt;1</f>
        <v>0</v>
      </c>
      <c r="M1119" t="b">
        <f>ISBLANK(tbl_vendors[[#This Row],[Vendor_ID]])</f>
        <v>0</v>
      </c>
      <c r="N1119" t="b">
        <f>LEN(TRIM(tbl_vendors[[#This Row],[Vendor_Name]]))=0</f>
        <v>0</v>
      </c>
      <c r="O1119" t="b">
        <f>LEN(TRIM(tbl_vendors[[#This Row],[Email]]))=0</f>
        <v>1</v>
      </c>
      <c r="P1119" t="b">
        <f>OR(ISERROR(FIND("@",tbl_vendors[[#This Row],[Email]])),ISERROR(FIND(".",tbl_vendors[[#This Row],[Email]])))</f>
        <v>1</v>
      </c>
      <c r="Q1119" t="b">
        <f>ISNA(MATCH(tbl_vendors[[#This Row],[Country]],tbl_country[country],0))</f>
        <v>0</v>
      </c>
      <c r="R1119" t="b">
        <f>ISNA(MATCH(tbl_vendors[[#This Row],[Currency]],tbl_country[currency],0))</f>
        <v>0</v>
      </c>
      <c r="S1119" t="b">
        <f>_xlfn.XLOOKUP(tbl_vendors[[#This Row],[Country]],tbl_country[country],tbl_country[currency],"NotFound")&lt;&gt;tbl_vendors[[#This Row],[Currency]]</f>
        <v>0</v>
      </c>
      <c r="T1119" t="b">
        <f>ISNA(MATCH(tbl_vendors[[#This Row],[Payment_Terms]],tbl_payment_terms[Payment_Terms],0))</f>
        <v>0</v>
      </c>
      <c r="U1119" t="b">
        <f>ISNA(MATCH(tbl_vendors[[#This Row],[Status]],tbl_status[valid_status]))</f>
        <v>1</v>
      </c>
      <c r="V1119" t="b">
        <f ca="1">tbl_vendors[[#This Row],[Created_Date]]&gt;TODAY()</f>
        <v>0</v>
      </c>
      <c r="W1119" t="b">
        <f>tbl_vendors[[#This Row],[Updated_Date]]&lt;tbl_vendors[[#This Row],[Created_Date]]</f>
        <v>0</v>
      </c>
      <c r="X1119" t="b">
        <f>COUNTIF(tbl_vendors[Vendor_Name],tbl_vendors[[#This Row],[Vendor_Name]])&gt;1</f>
        <v>0</v>
      </c>
      <c r="Y1119" s="14" cm="1">
        <f t="array" aca="1" ref="Y1119" ca="1">IFERROR(SUM(L1119:X1119*1),4)</f>
        <v>3</v>
      </c>
      <c r="Z1119" t="str">
        <f ca="1">IF(tbl_vendors[[#This Row],[error_count]]&gt;0,"FAIL","PASS")</f>
        <v>FAIL</v>
      </c>
    </row>
    <row r="1120" spans="1:26" x14ac:dyDescent="0.3">
      <c r="A1120" t="s">
        <v>4442</v>
      </c>
      <c r="B1120" t="s">
        <v>4443</v>
      </c>
      <c r="C1120" t="s">
        <v>153</v>
      </c>
      <c r="D1120" t="s">
        <v>4444</v>
      </c>
      <c r="E1120" t="s">
        <v>155</v>
      </c>
      <c r="F1120" t="s">
        <v>75</v>
      </c>
      <c r="G1120" t="s">
        <v>4445</v>
      </c>
      <c r="H1120" t="s">
        <v>25</v>
      </c>
      <c r="I1120" t="s">
        <v>19</v>
      </c>
      <c r="J1120" s="1">
        <v>44455</v>
      </c>
      <c r="K1120" s="1">
        <v>45255</v>
      </c>
      <c r="L1120" t="b">
        <f>COUNTIF(tbl_vendors[Vendor_ID],tbl_vendors[[#This Row],[Vendor_ID]])&gt;1</f>
        <v>0</v>
      </c>
      <c r="M1120" t="b">
        <f>ISBLANK(tbl_vendors[[#This Row],[Vendor_ID]])</f>
        <v>0</v>
      </c>
      <c r="N1120" t="b">
        <f>LEN(TRIM(tbl_vendors[[#This Row],[Vendor_Name]]))=0</f>
        <v>0</v>
      </c>
      <c r="O1120" t="b">
        <f>LEN(TRIM(tbl_vendors[[#This Row],[Email]]))=0</f>
        <v>0</v>
      </c>
      <c r="P1120" t="b">
        <f>OR(ISERROR(FIND("@",tbl_vendors[[#This Row],[Email]])),ISERROR(FIND(".",tbl_vendors[[#This Row],[Email]])))</f>
        <v>0</v>
      </c>
      <c r="Q1120" t="b">
        <f>ISNA(MATCH(tbl_vendors[[#This Row],[Country]],tbl_country[country],0))</f>
        <v>0</v>
      </c>
      <c r="R1120" t="b">
        <f>ISNA(MATCH(tbl_vendors[[#This Row],[Currency]],tbl_country[currency],0))</f>
        <v>0</v>
      </c>
      <c r="S1120" t="b">
        <f>_xlfn.XLOOKUP(tbl_vendors[[#This Row],[Country]],tbl_country[country],tbl_country[currency],"NotFound")&lt;&gt;tbl_vendors[[#This Row],[Currency]]</f>
        <v>0</v>
      </c>
      <c r="T1120" t="b">
        <f>ISNA(MATCH(tbl_vendors[[#This Row],[Payment_Terms]],tbl_payment_terms[Payment_Terms],0))</f>
        <v>0</v>
      </c>
      <c r="U1120" t="b">
        <f>ISNA(MATCH(tbl_vendors[[#This Row],[Status]],tbl_status[valid_status]))</f>
        <v>0</v>
      </c>
      <c r="V1120" t="b">
        <f ca="1">tbl_vendors[[#This Row],[Created_Date]]&gt;TODAY()</f>
        <v>0</v>
      </c>
      <c r="W1120" t="b">
        <f>tbl_vendors[[#This Row],[Updated_Date]]&lt;tbl_vendors[[#This Row],[Created_Date]]</f>
        <v>0</v>
      </c>
      <c r="X1120" t="b">
        <f>COUNTIF(tbl_vendors[Vendor_Name],tbl_vendors[[#This Row],[Vendor_Name]])&gt;1</f>
        <v>0</v>
      </c>
      <c r="Y1120" s="14" cm="1">
        <f t="array" aca="1" ref="Y1120" ca="1">IFERROR(SUM(L1120:X1120*1),4)</f>
        <v>0</v>
      </c>
      <c r="Z1120" t="str">
        <f ca="1">IF(tbl_vendors[[#This Row],[error_count]]&gt;0,"FAIL","PASS")</f>
        <v>PASS</v>
      </c>
    </row>
    <row r="1121" spans="1:26" x14ac:dyDescent="0.3">
      <c r="A1121" t="s">
        <v>4446</v>
      </c>
      <c r="B1121" t="s">
        <v>4447</v>
      </c>
      <c r="C1121" t="s">
        <v>79</v>
      </c>
      <c r="D1121" t="s">
        <v>4448</v>
      </c>
      <c r="E1121" t="s">
        <v>39</v>
      </c>
      <c r="F1121" t="s">
        <v>40</v>
      </c>
      <c r="G1121" t="s">
        <v>4449</v>
      </c>
      <c r="H1121" t="s">
        <v>69</v>
      </c>
      <c r="I1121" t="s">
        <v>26</v>
      </c>
      <c r="J1121" s="1">
        <v>45572</v>
      </c>
      <c r="K1121" s="1">
        <v>45711</v>
      </c>
      <c r="L1121" t="b">
        <f>COUNTIF(tbl_vendors[Vendor_ID],tbl_vendors[[#This Row],[Vendor_ID]])&gt;1</f>
        <v>0</v>
      </c>
      <c r="M1121" t="b">
        <f>ISBLANK(tbl_vendors[[#This Row],[Vendor_ID]])</f>
        <v>0</v>
      </c>
      <c r="N1121" t="b">
        <f>LEN(TRIM(tbl_vendors[[#This Row],[Vendor_Name]]))=0</f>
        <v>0</v>
      </c>
      <c r="O1121" t="b">
        <f>LEN(TRIM(tbl_vendors[[#This Row],[Email]]))=0</f>
        <v>0</v>
      </c>
      <c r="P1121" t="b">
        <f>OR(ISERROR(FIND("@",tbl_vendors[[#This Row],[Email]])),ISERROR(FIND(".",tbl_vendors[[#This Row],[Email]])))</f>
        <v>0</v>
      </c>
      <c r="Q1121" t="b">
        <f>ISNA(MATCH(tbl_vendors[[#This Row],[Country]],tbl_country[country],0))</f>
        <v>0</v>
      </c>
      <c r="R1121" t="b">
        <f>ISNA(MATCH(tbl_vendors[[#This Row],[Currency]],tbl_country[currency],0))</f>
        <v>0</v>
      </c>
      <c r="S1121" t="b">
        <f>_xlfn.XLOOKUP(tbl_vendors[[#This Row],[Country]],tbl_country[country],tbl_country[currency],"NotFound")&lt;&gt;tbl_vendors[[#This Row],[Currency]]</f>
        <v>0</v>
      </c>
      <c r="T1121" t="b">
        <f>ISNA(MATCH(tbl_vendors[[#This Row],[Payment_Terms]],tbl_payment_terms[Payment_Terms],0))</f>
        <v>0</v>
      </c>
      <c r="U1121" t="b">
        <f>ISNA(MATCH(tbl_vendors[[#This Row],[Status]],tbl_status[valid_status]))</f>
        <v>0</v>
      </c>
      <c r="V1121" t="b">
        <f ca="1">tbl_vendors[[#This Row],[Created_Date]]&gt;TODAY()</f>
        <v>0</v>
      </c>
      <c r="W1121" t="b">
        <f>tbl_vendors[[#This Row],[Updated_Date]]&lt;tbl_vendors[[#This Row],[Created_Date]]</f>
        <v>0</v>
      </c>
      <c r="X1121" t="b">
        <f>COUNTIF(tbl_vendors[Vendor_Name],tbl_vendors[[#This Row],[Vendor_Name]])&gt;1</f>
        <v>0</v>
      </c>
      <c r="Y1121" s="14" cm="1">
        <f t="array" aca="1" ref="Y1121" ca="1">IFERROR(SUM(L1121:X1121*1),4)</f>
        <v>0</v>
      </c>
      <c r="Z1121" t="str">
        <f ca="1">IF(tbl_vendors[[#This Row],[error_count]]&gt;0,"FAIL","PASS")</f>
        <v>PASS</v>
      </c>
    </row>
    <row r="1122" spans="1:26" x14ac:dyDescent="0.3">
      <c r="A1122" t="s">
        <v>4450</v>
      </c>
      <c r="B1122" t="s">
        <v>4451</v>
      </c>
      <c r="C1122" t="s">
        <v>29</v>
      </c>
      <c r="D1122" t="s">
        <v>4452</v>
      </c>
      <c r="E1122" t="s">
        <v>31</v>
      </c>
      <c r="F1122" t="s">
        <v>32</v>
      </c>
      <c r="G1122" t="s">
        <v>4453</v>
      </c>
      <c r="H1122" t="s">
        <v>34</v>
      </c>
      <c r="I1122" t="s">
        <v>53</v>
      </c>
      <c r="J1122" s="1">
        <v>45729</v>
      </c>
      <c r="K1122" s="1">
        <v>45795</v>
      </c>
      <c r="L1122" t="b">
        <f>COUNTIF(tbl_vendors[Vendor_ID],tbl_vendors[[#This Row],[Vendor_ID]])&gt;1</f>
        <v>0</v>
      </c>
      <c r="M1122" t="b">
        <f>ISBLANK(tbl_vendors[[#This Row],[Vendor_ID]])</f>
        <v>0</v>
      </c>
      <c r="N1122" t="b">
        <f>LEN(TRIM(tbl_vendors[[#This Row],[Vendor_Name]]))=0</f>
        <v>0</v>
      </c>
      <c r="O1122" t="b">
        <f>LEN(TRIM(tbl_vendors[[#This Row],[Email]]))=0</f>
        <v>0</v>
      </c>
      <c r="P1122" t="b">
        <f>OR(ISERROR(FIND("@",tbl_vendors[[#This Row],[Email]])),ISERROR(FIND(".",tbl_vendors[[#This Row],[Email]])))</f>
        <v>0</v>
      </c>
      <c r="Q1122" t="b">
        <f>ISNA(MATCH(tbl_vendors[[#This Row],[Country]],tbl_country[country],0))</f>
        <v>0</v>
      </c>
      <c r="R1122" t="b">
        <f>ISNA(MATCH(tbl_vendors[[#This Row],[Currency]],tbl_country[currency],0))</f>
        <v>0</v>
      </c>
      <c r="S1122" t="b">
        <f>_xlfn.XLOOKUP(tbl_vendors[[#This Row],[Country]],tbl_country[country],tbl_country[currency],"NotFound")&lt;&gt;tbl_vendors[[#This Row],[Currency]]</f>
        <v>0</v>
      </c>
      <c r="T1122" t="b">
        <f>ISNA(MATCH(tbl_vendors[[#This Row],[Payment_Terms]],tbl_payment_terms[Payment_Terms],0))</f>
        <v>0</v>
      </c>
      <c r="U1122" t="b">
        <f>ISNA(MATCH(tbl_vendors[[#This Row],[Status]],tbl_status[valid_status]))</f>
        <v>1</v>
      </c>
      <c r="V1122" t="b">
        <f ca="1">tbl_vendors[[#This Row],[Created_Date]]&gt;TODAY()</f>
        <v>0</v>
      </c>
      <c r="W1122" t="b">
        <f>tbl_vendors[[#This Row],[Updated_Date]]&lt;tbl_vendors[[#This Row],[Created_Date]]</f>
        <v>0</v>
      </c>
      <c r="X1122" t="b">
        <f>COUNTIF(tbl_vendors[Vendor_Name],tbl_vendors[[#This Row],[Vendor_Name]])&gt;1</f>
        <v>0</v>
      </c>
      <c r="Y1122" s="14" cm="1">
        <f t="array" aca="1" ref="Y1122" ca="1">IFERROR(SUM(L1122:X1122*1),4)</f>
        <v>1</v>
      </c>
      <c r="Z1122" t="str">
        <f ca="1">IF(tbl_vendors[[#This Row],[error_count]]&gt;0,"FAIL","PASS")</f>
        <v>FAIL</v>
      </c>
    </row>
    <row r="1123" spans="1:26" x14ac:dyDescent="0.3">
      <c r="A1123" t="s">
        <v>4454</v>
      </c>
      <c r="B1123" t="s">
        <v>4455</v>
      </c>
      <c r="C1123" t="s">
        <v>109</v>
      </c>
      <c r="D1123" t="s">
        <v>4456</v>
      </c>
      <c r="E1123" t="s">
        <v>39</v>
      </c>
      <c r="F1123" t="s">
        <v>75</v>
      </c>
      <c r="G1123" t="s">
        <v>4457</v>
      </c>
      <c r="H1123" t="s">
        <v>18</v>
      </c>
      <c r="I1123" t="s">
        <v>53</v>
      </c>
      <c r="J1123" s="1">
        <v>45086</v>
      </c>
      <c r="K1123" s="1">
        <v>45175</v>
      </c>
      <c r="L1123" t="b">
        <f>COUNTIF(tbl_vendors[Vendor_ID],tbl_vendors[[#This Row],[Vendor_ID]])&gt;1</f>
        <v>0</v>
      </c>
      <c r="M1123" t="b">
        <f>ISBLANK(tbl_vendors[[#This Row],[Vendor_ID]])</f>
        <v>0</v>
      </c>
      <c r="N1123" t="b">
        <f>LEN(TRIM(tbl_vendors[[#This Row],[Vendor_Name]]))=0</f>
        <v>0</v>
      </c>
      <c r="O1123" t="b">
        <f>LEN(TRIM(tbl_vendors[[#This Row],[Email]]))=0</f>
        <v>0</v>
      </c>
      <c r="P1123" t="b">
        <f>OR(ISERROR(FIND("@",tbl_vendors[[#This Row],[Email]])),ISERROR(FIND(".",tbl_vendors[[#This Row],[Email]])))</f>
        <v>0</v>
      </c>
      <c r="Q1123" t="b">
        <f>ISNA(MATCH(tbl_vendors[[#This Row],[Country]],tbl_country[country],0))</f>
        <v>0</v>
      </c>
      <c r="R1123" t="b">
        <f>ISNA(MATCH(tbl_vendors[[#This Row],[Currency]],tbl_country[currency],0))</f>
        <v>0</v>
      </c>
      <c r="S1123" t="b">
        <f>_xlfn.XLOOKUP(tbl_vendors[[#This Row],[Country]],tbl_country[country],tbl_country[currency],"NotFound")&lt;&gt;tbl_vendors[[#This Row],[Currency]]</f>
        <v>1</v>
      </c>
      <c r="T1123" t="b">
        <f>ISNA(MATCH(tbl_vendors[[#This Row],[Payment_Terms]],tbl_payment_terms[Payment_Terms],0))</f>
        <v>0</v>
      </c>
      <c r="U1123" t="b">
        <f>ISNA(MATCH(tbl_vendors[[#This Row],[Status]],tbl_status[valid_status]))</f>
        <v>1</v>
      </c>
      <c r="V1123" t="b">
        <f ca="1">tbl_vendors[[#This Row],[Created_Date]]&gt;TODAY()</f>
        <v>0</v>
      </c>
      <c r="W1123" t="b">
        <f>tbl_vendors[[#This Row],[Updated_Date]]&lt;tbl_vendors[[#This Row],[Created_Date]]</f>
        <v>0</v>
      </c>
      <c r="X1123" t="b">
        <f>COUNTIF(tbl_vendors[Vendor_Name],tbl_vendors[[#This Row],[Vendor_Name]])&gt;1</f>
        <v>0</v>
      </c>
      <c r="Y1123" s="14" cm="1">
        <f t="array" aca="1" ref="Y1123" ca="1">IFERROR(SUM(L1123:X1123*1),4)</f>
        <v>2</v>
      </c>
      <c r="Z1123" t="str">
        <f ca="1">IF(tbl_vendors[[#This Row],[error_count]]&gt;0,"FAIL","PASS")</f>
        <v>FAIL</v>
      </c>
    </row>
    <row r="1124" spans="1:26" x14ac:dyDescent="0.3">
      <c r="A1124" t="s">
        <v>4458</v>
      </c>
      <c r="B1124" t="s">
        <v>4459</v>
      </c>
      <c r="C1124" t="s">
        <v>66</v>
      </c>
      <c r="D1124" t="s">
        <v>4460</v>
      </c>
      <c r="E1124" t="s">
        <v>67</v>
      </c>
      <c r="F1124" t="s">
        <v>40</v>
      </c>
      <c r="G1124" t="s">
        <v>4461</v>
      </c>
      <c r="H1124" t="s">
        <v>34</v>
      </c>
      <c r="I1124" t="s">
        <v>53</v>
      </c>
      <c r="J1124" s="1">
        <v>44928</v>
      </c>
      <c r="K1124" s="1">
        <v>45328</v>
      </c>
      <c r="L1124" t="b">
        <f>COUNTIF(tbl_vendors[Vendor_ID],tbl_vendors[[#This Row],[Vendor_ID]])&gt;1</f>
        <v>0</v>
      </c>
      <c r="M1124" t="b">
        <f>ISBLANK(tbl_vendors[[#This Row],[Vendor_ID]])</f>
        <v>0</v>
      </c>
      <c r="N1124" t="b">
        <f>LEN(TRIM(tbl_vendors[[#This Row],[Vendor_Name]]))=0</f>
        <v>0</v>
      </c>
      <c r="O1124" t="b">
        <f>LEN(TRIM(tbl_vendors[[#This Row],[Email]]))=0</f>
        <v>0</v>
      </c>
      <c r="P1124" t="b">
        <f>OR(ISERROR(FIND("@",tbl_vendors[[#This Row],[Email]])),ISERROR(FIND(".",tbl_vendors[[#This Row],[Email]])))</f>
        <v>0</v>
      </c>
      <c r="Q1124" t="b">
        <f>ISNA(MATCH(tbl_vendors[[#This Row],[Country]],tbl_country[country],0))</f>
        <v>0</v>
      </c>
      <c r="R1124" t="b">
        <f>ISNA(MATCH(tbl_vendors[[#This Row],[Currency]],tbl_country[currency],0))</f>
        <v>0</v>
      </c>
      <c r="S1124" t="b">
        <f>_xlfn.XLOOKUP(tbl_vendors[[#This Row],[Country]],tbl_country[country],tbl_country[currency],"NotFound")&lt;&gt;tbl_vendors[[#This Row],[Currency]]</f>
        <v>0</v>
      </c>
      <c r="T1124" t="b">
        <f>ISNA(MATCH(tbl_vendors[[#This Row],[Payment_Terms]],tbl_payment_terms[Payment_Terms],0))</f>
        <v>0</v>
      </c>
      <c r="U1124" t="b">
        <f>ISNA(MATCH(tbl_vendors[[#This Row],[Status]],tbl_status[valid_status]))</f>
        <v>1</v>
      </c>
      <c r="V1124" t="b">
        <f ca="1">tbl_vendors[[#This Row],[Created_Date]]&gt;TODAY()</f>
        <v>0</v>
      </c>
      <c r="W1124" t="b">
        <f>tbl_vendors[[#This Row],[Updated_Date]]&lt;tbl_vendors[[#This Row],[Created_Date]]</f>
        <v>0</v>
      </c>
      <c r="X1124" t="b">
        <f>COUNTIF(tbl_vendors[Vendor_Name],tbl_vendors[[#This Row],[Vendor_Name]])&gt;1</f>
        <v>0</v>
      </c>
      <c r="Y1124" s="14" cm="1">
        <f t="array" aca="1" ref="Y1124" ca="1">IFERROR(SUM(L1124:X1124*1),4)</f>
        <v>1</v>
      </c>
      <c r="Z1124" t="str">
        <f ca="1">IF(tbl_vendors[[#This Row],[error_count]]&gt;0,"FAIL","PASS")</f>
        <v>FAIL</v>
      </c>
    </row>
    <row r="1125" spans="1:26" x14ac:dyDescent="0.3">
      <c r="A1125" t="s">
        <v>4462</v>
      </c>
      <c r="B1125" t="s">
        <v>4463</v>
      </c>
      <c r="C1125" t="s">
        <v>66</v>
      </c>
      <c r="D1125" t="s">
        <v>4464</v>
      </c>
      <c r="E1125" t="s">
        <v>67</v>
      </c>
      <c r="F1125" t="s">
        <v>40</v>
      </c>
      <c r="G1125" t="s">
        <v>4465</v>
      </c>
      <c r="H1125" t="s">
        <v>34</v>
      </c>
      <c r="I1125" t="s">
        <v>19</v>
      </c>
      <c r="J1125" s="1">
        <v>44723</v>
      </c>
      <c r="K1125" s="1">
        <v>45598</v>
      </c>
      <c r="L1125" t="b">
        <f>COUNTIF(tbl_vendors[Vendor_ID],tbl_vendors[[#This Row],[Vendor_ID]])&gt;1</f>
        <v>0</v>
      </c>
      <c r="M1125" t="b">
        <f>ISBLANK(tbl_vendors[[#This Row],[Vendor_ID]])</f>
        <v>0</v>
      </c>
      <c r="N1125" t="b">
        <f>LEN(TRIM(tbl_vendors[[#This Row],[Vendor_Name]]))=0</f>
        <v>0</v>
      </c>
      <c r="O1125" t="b">
        <f>LEN(TRIM(tbl_vendors[[#This Row],[Email]]))=0</f>
        <v>0</v>
      </c>
      <c r="P1125" t="b">
        <f>OR(ISERROR(FIND("@",tbl_vendors[[#This Row],[Email]])),ISERROR(FIND(".",tbl_vendors[[#This Row],[Email]])))</f>
        <v>0</v>
      </c>
      <c r="Q1125" t="b">
        <f>ISNA(MATCH(tbl_vendors[[#This Row],[Country]],tbl_country[country],0))</f>
        <v>0</v>
      </c>
      <c r="R1125" t="b">
        <f>ISNA(MATCH(tbl_vendors[[#This Row],[Currency]],tbl_country[currency],0))</f>
        <v>0</v>
      </c>
      <c r="S1125" t="b">
        <f>_xlfn.XLOOKUP(tbl_vendors[[#This Row],[Country]],tbl_country[country],tbl_country[currency],"NotFound")&lt;&gt;tbl_vendors[[#This Row],[Currency]]</f>
        <v>0</v>
      </c>
      <c r="T1125" t="b">
        <f>ISNA(MATCH(tbl_vendors[[#This Row],[Payment_Terms]],tbl_payment_terms[Payment_Terms],0))</f>
        <v>0</v>
      </c>
      <c r="U1125" t="b">
        <f>ISNA(MATCH(tbl_vendors[[#This Row],[Status]],tbl_status[valid_status]))</f>
        <v>0</v>
      </c>
      <c r="V1125" t="b">
        <f ca="1">tbl_vendors[[#This Row],[Created_Date]]&gt;TODAY()</f>
        <v>0</v>
      </c>
      <c r="W1125" t="b">
        <f>tbl_vendors[[#This Row],[Updated_Date]]&lt;tbl_vendors[[#This Row],[Created_Date]]</f>
        <v>0</v>
      </c>
      <c r="X1125" t="b">
        <f>COUNTIF(tbl_vendors[Vendor_Name],tbl_vendors[[#This Row],[Vendor_Name]])&gt;1</f>
        <v>0</v>
      </c>
      <c r="Y1125" s="14" cm="1">
        <f t="array" aca="1" ref="Y1125" ca="1">IFERROR(SUM(L1125:X1125*1),4)</f>
        <v>0</v>
      </c>
      <c r="Z1125" t="str">
        <f ca="1">IF(tbl_vendors[[#This Row],[error_count]]&gt;0,"FAIL","PASS")</f>
        <v>PASS</v>
      </c>
    </row>
    <row r="1126" spans="1:26" x14ac:dyDescent="0.3">
      <c r="A1126" t="s">
        <v>4466</v>
      </c>
      <c r="B1126" t="s">
        <v>775</v>
      </c>
      <c r="C1126" t="s">
        <v>109</v>
      </c>
      <c r="D1126" t="s">
        <v>4467</v>
      </c>
      <c r="E1126" t="s">
        <v>39</v>
      </c>
      <c r="F1126" t="s">
        <v>75</v>
      </c>
      <c r="G1126" t="s">
        <v>4468</v>
      </c>
      <c r="H1126" t="s">
        <v>18</v>
      </c>
      <c r="I1126" t="s">
        <v>53</v>
      </c>
      <c r="J1126" s="1">
        <v>45180</v>
      </c>
      <c r="K1126" s="1">
        <v>45423</v>
      </c>
      <c r="L1126" t="b">
        <f>COUNTIF(tbl_vendors[Vendor_ID],tbl_vendors[[#This Row],[Vendor_ID]])&gt;1</f>
        <v>0</v>
      </c>
      <c r="M1126" t="b">
        <f>ISBLANK(tbl_vendors[[#This Row],[Vendor_ID]])</f>
        <v>0</v>
      </c>
      <c r="N1126" t="b">
        <f>LEN(TRIM(tbl_vendors[[#This Row],[Vendor_Name]]))=0</f>
        <v>0</v>
      </c>
      <c r="O1126" t="b">
        <f>LEN(TRIM(tbl_vendors[[#This Row],[Email]]))=0</f>
        <v>0</v>
      </c>
      <c r="P1126" t="b">
        <f>OR(ISERROR(FIND("@",tbl_vendors[[#This Row],[Email]])),ISERROR(FIND(".",tbl_vendors[[#This Row],[Email]])))</f>
        <v>0</v>
      </c>
      <c r="Q1126" t="b">
        <f>ISNA(MATCH(tbl_vendors[[#This Row],[Country]],tbl_country[country],0))</f>
        <v>0</v>
      </c>
      <c r="R1126" t="b">
        <f>ISNA(MATCH(tbl_vendors[[#This Row],[Currency]],tbl_country[currency],0))</f>
        <v>0</v>
      </c>
      <c r="S1126" t="b">
        <f>_xlfn.XLOOKUP(tbl_vendors[[#This Row],[Country]],tbl_country[country],tbl_country[currency],"NotFound")&lt;&gt;tbl_vendors[[#This Row],[Currency]]</f>
        <v>1</v>
      </c>
      <c r="T1126" t="b">
        <f>ISNA(MATCH(tbl_vendors[[#This Row],[Payment_Terms]],tbl_payment_terms[Payment_Terms],0))</f>
        <v>0</v>
      </c>
      <c r="U1126" t="b">
        <f>ISNA(MATCH(tbl_vendors[[#This Row],[Status]],tbl_status[valid_status]))</f>
        <v>1</v>
      </c>
      <c r="V1126" t="b">
        <f ca="1">tbl_vendors[[#This Row],[Created_Date]]&gt;TODAY()</f>
        <v>0</v>
      </c>
      <c r="W1126" t="b">
        <f>tbl_vendors[[#This Row],[Updated_Date]]&lt;tbl_vendors[[#This Row],[Created_Date]]</f>
        <v>0</v>
      </c>
      <c r="X1126" t="b">
        <f>COUNTIF(tbl_vendors[Vendor_Name],tbl_vendors[[#This Row],[Vendor_Name]])&gt;1</f>
        <v>1</v>
      </c>
      <c r="Y1126" s="14" cm="1">
        <f t="array" aca="1" ref="Y1126" ca="1">IFERROR(SUM(L1126:X1126*1),4)</f>
        <v>3</v>
      </c>
      <c r="Z1126" t="str">
        <f ca="1">IF(tbl_vendors[[#This Row],[error_count]]&gt;0,"FAIL","PASS")</f>
        <v>FAIL</v>
      </c>
    </row>
    <row r="1127" spans="1:26" x14ac:dyDescent="0.3">
      <c r="A1127" t="s">
        <v>4469</v>
      </c>
      <c r="B1127" t="s">
        <v>4470</v>
      </c>
      <c r="C1127" t="s">
        <v>109</v>
      </c>
      <c r="D1127" t="s">
        <v>4471</v>
      </c>
      <c r="E1127" t="s">
        <v>39</v>
      </c>
      <c r="F1127" t="s">
        <v>32</v>
      </c>
      <c r="G1127" t="s">
        <v>4472</v>
      </c>
      <c r="H1127" t="s">
        <v>52</v>
      </c>
      <c r="I1127" t="s">
        <v>26</v>
      </c>
      <c r="J1127" s="1">
        <v>45781</v>
      </c>
      <c r="K1127" s="1">
        <v>45837</v>
      </c>
      <c r="L1127" t="b">
        <f>COUNTIF(tbl_vendors[Vendor_ID],tbl_vendors[[#This Row],[Vendor_ID]])&gt;1</f>
        <v>0</v>
      </c>
      <c r="M1127" t="b">
        <f>ISBLANK(tbl_vendors[[#This Row],[Vendor_ID]])</f>
        <v>0</v>
      </c>
      <c r="N1127" t="b">
        <f>LEN(TRIM(tbl_vendors[[#This Row],[Vendor_Name]]))=0</f>
        <v>0</v>
      </c>
      <c r="O1127" t="b">
        <f>LEN(TRIM(tbl_vendors[[#This Row],[Email]]))=0</f>
        <v>0</v>
      </c>
      <c r="P1127" t="b">
        <f>OR(ISERROR(FIND("@",tbl_vendors[[#This Row],[Email]])),ISERROR(FIND(".",tbl_vendors[[#This Row],[Email]])))</f>
        <v>0</v>
      </c>
      <c r="Q1127" t="b">
        <f>ISNA(MATCH(tbl_vendors[[#This Row],[Country]],tbl_country[country],0))</f>
        <v>0</v>
      </c>
      <c r="R1127" t="b">
        <f>ISNA(MATCH(tbl_vendors[[#This Row],[Currency]],tbl_country[currency],0))</f>
        <v>0</v>
      </c>
      <c r="S1127" t="b">
        <f>_xlfn.XLOOKUP(tbl_vendors[[#This Row],[Country]],tbl_country[country],tbl_country[currency],"NotFound")&lt;&gt;tbl_vendors[[#This Row],[Currency]]</f>
        <v>1</v>
      </c>
      <c r="T1127" t="b">
        <f>ISNA(MATCH(tbl_vendors[[#This Row],[Payment_Terms]],tbl_payment_terms[Payment_Terms],0))</f>
        <v>0</v>
      </c>
      <c r="U1127" t="b">
        <f>ISNA(MATCH(tbl_vendors[[#This Row],[Status]],tbl_status[valid_status]))</f>
        <v>0</v>
      </c>
      <c r="V1127" t="b">
        <f ca="1">tbl_vendors[[#This Row],[Created_Date]]&gt;TODAY()</f>
        <v>0</v>
      </c>
      <c r="W1127" t="b">
        <f>tbl_vendors[[#This Row],[Updated_Date]]&lt;tbl_vendors[[#This Row],[Created_Date]]</f>
        <v>0</v>
      </c>
      <c r="X1127" t="b">
        <f>COUNTIF(tbl_vendors[Vendor_Name],tbl_vendors[[#This Row],[Vendor_Name]])&gt;1</f>
        <v>0</v>
      </c>
      <c r="Y1127" s="14" cm="1">
        <f t="array" aca="1" ref="Y1127" ca="1">IFERROR(SUM(L1127:X1127*1),4)</f>
        <v>1</v>
      </c>
      <c r="Z1127" t="str">
        <f ca="1">IF(tbl_vendors[[#This Row],[error_count]]&gt;0,"FAIL","PASS")</f>
        <v>FAIL</v>
      </c>
    </row>
    <row r="1128" spans="1:26" x14ac:dyDescent="0.3">
      <c r="A1128" t="s">
        <v>4473</v>
      </c>
      <c r="B1128" t="s">
        <v>1833</v>
      </c>
      <c r="C1128" t="s">
        <v>13</v>
      </c>
      <c r="D1128" t="s">
        <v>4474</v>
      </c>
      <c r="E1128" t="s">
        <v>15</v>
      </c>
      <c r="F1128" t="s">
        <v>40</v>
      </c>
      <c r="G1128" t="s">
        <v>4475</v>
      </c>
      <c r="H1128" t="s">
        <v>34</v>
      </c>
      <c r="I1128" t="s">
        <v>53</v>
      </c>
      <c r="J1128" s="1">
        <v>45594</v>
      </c>
      <c r="K1128" s="1">
        <v>45596</v>
      </c>
      <c r="L1128" t="b">
        <f>COUNTIF(tbl_vendors[Vendor_ID],tbl_vendors[[#This Row],[Vendor_ID]])&gt;1</f>
        <v>0</v>
      </c>
      <c r="M1128" t="b">
        <f>ISBLANK(tbl_vendors[[#This Row],[Vendor_ID]])</f>
        <v>0</v>
      </c>
      <c r="N1128" t="b">
        <f>LEN(TRIM(tbl_vendors[[#This Row],[Vendor_Name]]))=0</f>
        <v>0</v>
      </c>
      <c r="O1128" t="b">
        <f>LEN(TRIM(tbl_vendors[[#This Row],[Email]]))=0</f>
        <v>0</v>
      </c>
      <c r="P1128" t="b">
        <f>OR(ISERROR(FIND("@",tbl_vendors[[#This Row],[Email]])),ISERROR(FIND(".",tbl_vendors[[#This Row],[Email]])))</f>
        <v>0</v>
      </c>
      <c r="Q1128" t="b">
        <f>ISNA(MATCH(tbl_vendors[[#This Row],[Country]],tbl_country[country],0))</f>
        <v>0</v>
      </c>
      <c r="R1128" t="b">
        <f>ISNA(MATCH(tbl_vendors[[#This Row],[Currency]],tbl_country[currency],0))</f>
        <v>1</v>
      </c>
      <c r="S1128" t="b">
        <f>_xlfn.XLOOKUP(tbl_vendors[[#This Row],[Country]],tbl_country[country],tbl_country[currency],"NotFound")&lt;&gt;tbl_vendors[[#This Row],[Currency]]</f>
        <v>1</v>
      </c>
      <c r="T1128" t="b">
        <f>ISNA(MATCH(tbl_vendors[[#This Row],[Payment_Terms]],tbl_payment_terms[Payment_Terms],0))</f>
        <v>0</v>
      </c>
      <c r="U1128" t="b">
        <f>ISNA(MATCH(tbl_vendors[[#This Row],[Status]],tbl_status[valid_status]))</f>
        <v>1</v>
      </c>
      <c r="V1128" t="b">
        <f ca="1">tbl_vendors[[#This Row],[Created_Date]]&gt;TODAY()</f>
        <v>0</v>
      </c>
      <c r="W1128" t="b">
        <f>tbl_vendors[[#This Row],[Updated_Date]]&lt;tbl_vendors[[#This Row],[Created_Date]]</f>
        <v>0</v>
      </c>
      <c r="X1128" t="b">
        <f>COUNTIF(tbl_vendors[Vendor_Name],tbl_vendors[[#This Row],[Vendor_Name]])&gt;1</f>
        <v>1</v>
      </c>
      <c r="Y1128" s="14" cm="1">
        <f t="array" aca="1" ref="Y1128" ca="1">IFERROR(SUM(L1128:X1128*1),4)</f>
        <v>4</v>
      </c>
      <c r="Z1128" t="str">
        <f ca="1">IF(tbl_vendors[[#This Row],[error_count]]&gt;0,"FAIL","PASS")</f>
        <v>FAIL</v>
      </c>
    </row>
    <row r="1129" spans="1:26" x14ac:dyDescent="0.3">
      <c r="A1129" t="s">
        <v>4476</v>
      </c>
      <c r="B1129" t="s">
        <v>4477</v>
      </c>
      <c r="C1129" t="s">
        <v>13</v>
      </c>
      <c r="D1129" t="s">
        <v>4478</v>
      </c>
      <c r="E1129" t="s">
        <v>15</v>
      </c>
      <c r="F1129" t="s">
        <v>75</v>
      </c>
      <c r="G1129" t="s">
        <v>4479</v>
      </c>
      <c r="H1129" t="s">
        <v>42</v>
      </c>
      <c r="I1129" t="s">
        <v>19</v>
      </c>
      <c r="J1129" s="1">
        <v>45460</v>
      </c>
      <c r="K1129" s="1">
        <v>45977</v>
      </c>
      <c r="L1129" t="b">
        <f>COUNTIF(tbl_vendors[Vendor_ID],tbl_vendors[[#This Row],[Vendor_ID]])&gt;1</f>
        <v>0</v>
      </c>
      <c r="M1129" t="b">
        <f>ISBLANK(tbl_vendors[[#This Row],[Vendor_ID]])</f>
        <v>0</v>
      </c>
      <c r="N1129" t="b">
        <f>LEN(TRIM(tbl_vendors[[#This Row],[Vendor_Name]]))=0</f>
        <v>0</v>
      </c>
      <c r="O1129" t="b">
        <f>LEN(TRIM(tbl_vendors[[#This Row],[Email]]))=0</f>
        <v>0</v>
      </c>
      <c r="P1129" t="b">
        <f>OR(ISERROR(FIND("@",tbl_vendors[[#This Row],[Email]])),ISERROR(FIND(".",tbl_vendors[[#This Row],[Email]])))</f>
        <v>0</v>
      </c>
      <c r="Q1129" t="b">
        <f>ISNA(MATCH(tbl_vendors[[#This Row],[Country]],tbl_country[country],0))</f>
        <v>0</v>
      </c>
      <c r="R1129" t="b">
        <f>ISNA(MATCH(tbl_vendors[[#This Row],[Currency]],tbl_country[currency],0))</f>
        <v>1</v>
      </c>
      <c r="S1129" t="b">
        <f>_xlfn.XLOOKUP(tbl_vendors[[#This Row],[Country]],tbl_country[country],tbl_country[currency],"NotFound")&lt;&gt;tbl_vendors[[#This Row],[Currency]]</f>
        <v>1</v>
      </c>
      <c r="T1129" t="b">
        <f>ISNA(MATCH(tbl_vendors[[#This Row],[Payment_Terms]],tbl_payment_terms[Payment_Terms],0))</f>
        <v>0</v>
      </c>
      <c r="U1129" t="b">
        <f>ISNA(MATCH(tbl_vendors[[#This Row],[Status]],tbl_status[valid_status]))</f>
        <v>0</v>
      </c>
      <c r="V1129" t="b">
        <f ca="1">tbl_vendors[[#This Row],[Created_Date]]&gt;TODAY()</f>
        <v>0</v>
      </c>
      <c r="W1129" t="b">
        <f>tbl_vendors[[#This Row],[Updated_Date]]&lt;tbl_vendors[[#This Row],[Created_Date]]</f>
        <v>0</v>
      </c>
      <c r="X1129" t="b">
        <f>COUNTIF(tbl_vendors[Vendor_Name],tbl_vendors[[#This Row],[Vendor_Name]])&gt;1</f>
        <v>0</v>
      </c>
      <c r="Y1129" s="14" cm="1">
        <f t="array" aca="1" ref="Y1129" ca="1">IFERROR(SUM(L1129:X1129*1),4)</f>
        <v>2</v>
      </c>
      <c r="Z1129" t="str">
        <f ca="1">IF(tbl_vendors[[#This Row],[error_count]]&gt;0,"FAIL","PASS")</f>
        <v>FAIL</v>
      </c>
    </row>
    <row r="1130" spans="1:26" x14ac:dyDescent="0.3">
      <c r="A1130" t="s">
        <v>4480</v>
      </c>
      <c r="B1130" t="s">
        <v>4481</v>
      </c>
      <c r="C1130" t="s">
        <v>153</v>
      </c>
      <c r="D1130" t="s">
        <v>4482</v>
      </c>
      <c r="E1130" t="s">
        <v>175</v>
      </c>
      <c r="F1130" t="s">
        <v>16</v>
      </c>
      <c r="G1130" t="s">
        <v>4483</v>
      </c>
      <c r="H1130" t="s">
        <v>69</v>
      </c>
      <c r="I1130" t="s">
        <v>19</v>
      </c>
      <c r="J1130" s="1">
        <v>44515</v>
      </c>
      <c r="K1130" s="1">
        <v>45124</v>
      </c>
      <c r="L1130" t="b">
        <f>COUNTIF(tbl_vendors[Vendor_ID],tbl_vendors[[#This Row],[Vendor_ID]])&gt;1</f>
        <v>0</v>
      </c>
      <c r="M1130" t="b">
        <f>ISBLANK(tbl_vendors[[#This Row],[Vendor_ID]])</f>
        <v>0</v>
      </c>
      <c r="N1130" t="b">
        <f>LEN(TRIM(tbl_vendors[[#This Row],[Vendor_Name]]))=0</f>
        <v>0</v>
      </c>
      <c r="O1130" t="b">
        <f>LEN(TRIM(tbl_vendors[[#This Row],[Email]]))=0</f>
        <v>0</v>
      </c>
      <c r="P1130" t="b">
        <f>OR(ISERROR(FIND("@",tbl_vendors[[#This Row],[Email]])),ISERROR(FIND(".",tbl_vendors[[#This Row],[Email]])))</f>
        <v>0</v>
      </c>
      <c r="Q1130" t="b">
        <f>ISNA(MATCH(tbl_vendors[[#This Row],[Country]],tbl_country[country],0))</f>
        <v>0</v>
      </c>
      <c r="R1130" t="b">
        <f>ISNA(MATCH(tbl_vendors[[#This Row],[Currency]],tbl_country[currency],0))</f>
        <v>1</v>
      </c>
      <c r="S1130" t="b">
        <f>_xlfn.XLOOKUP(tbl_vendors[[#This Row],[Country]],tbl_country[country],tbl_country[currency],"NotFound")&lt;&gt;tbl_vendors[[#This Row],[Currency]]</f>
        <v>1</v>
      </c>
      <c r="T1130" t="b">
        <f>ISNA(MATCH(tbl_vendors[[#This Row],[Payment_Terms]],tbl_payment_terms[Payment_Terms],0))</f>
        <v>0</v>
      </c>
      <c r="U1130" t="b">
        <f>ISNA(MATCH(tbl_vendors[[#This Row],[Status]],tbl_status[valid_status]))</f>
        <v>0</v>
      </c>
      <c r="V1130" t="b">
        <f ca="1">tbl_vendors[[#This Row],[Created_Date]]&gt;TODAY()</f>
        <v>0</v>
      </c>
      <c r="W1130" t="b">
        <f>tbl_vendors[[#This Row],[Updated_Date]]&lt;tbl_vendors[[#This Row],[Created_Date]]</f>
        <v>0</v>
      </c>
      <c r="X1130" t="b">
        <f>COUNTIF(tbl_vendors[Vendor_Name],tbl_vendors[[#This Row],[Vendor_Name]])&gt;1</f>
        <v>0</v>
      </c>
      <c r="Y1130" s="14" cm="1">
        <f t="array" aca="1" ref="Y1130" ca="1">IFERROR(SUM(L1130:X1130*1),4)</f>
        <v>2</v>
      </c>
      <c r="Z1130" t="str">
        <f ca="1">IF(tbl_vendors[[#This Row],[error_count]]&gt;0,"FAIL","PASS")</f>
        <v>FAIL</v>
      </c>
    </row>
    <row r="1131" spans="1:26" x14ac:dyDescent="0.3">
      <c r="A1131" t="s">
        <v>4484</v>
      </c>
      <c r="B1131" t="s">
        <v>4485</v>
      </c>
      <c r="C1131" t="s">
        <v>72</v>
      </c>
      <c r="D1131" t="s">
        <v>4486</v>
      </c>
      <c r="E1131" t="s">
        <v>74</v>
      </c>
      <c r="F1131" t="s">
        <v>75</v>
      </c>
      <c r="G1131" t="s">
        <v>4487</v>
      </c>
      <c r="H1131" t="s">
        <v>34</v>
      </c>
      <c r="I1131" t="s">
        <v>19</v>
      </c>
      <c r="J1131" s="1">
        <v>46020</v>
      </c>
      <c r="K1131" s="1">
        <v>46154</v>
      </c>
      <c r="L1131" t="b">
        <f>COUNTIF(tbl_vendors[Vendor_ID],tbl_vendors[[#This Row],[Vendor_ID]])&gt;1</f>
        <v>0</v>
      </c>
      <c r="M1131" t="b">
        <f>ISBLANK(tbl_vendors[[#This Row],[Vendor_ID]])</f>
        <v>0</v>
      </c>
      <c r="N1131" t="b">
        <f>LEN(TRIM(tbl_vendors[[#This Row],[Vendor_Name]]))=0</f>
        <v>0</v>
      </c>
      <c r="O1131" t="b">
        <f>LEN(TRIM(tbl_vendors[[#This Row],[Email]]))=0</f>
        <v>0</v>
      </c>
      <c r="P1131" t="b">
        <f>OR(ISERROR(FIND("@",tbl_vendors[[#This Row],[Email]])),ISERROR(FIND(".",tbl_vendors[[#This Row],[Email]])))</f>
        <v>0</v>
      </c>
      <c r="Q1131" t="b">
        <f>ISNA(MATCH(tbl_vendors[[#This Row],[Country]],tbl_country[country],0))</f>
        <v>0</v>
      </c>
      <c r="R1131" t="b">
        <f>ISNA(MATCH(tbl_vendors[[#This Row],[Currency]],tbl_country[currency],0))</f>
        <v>1</v>
      </c>
      <c r="S1131" t="b">
        <f>_xlfn.XLOOKUP(tbl_vendors[[#This Row],[Country]],tbl_country[country],tbl_country[currency],"NotFound")&lt;&gt;tbl_vendors[[#This Row],[Currency]]</f>
        <v>1</v>
      </c>
      <c r="T1131" t="b">
        <f>ISNA(MATCH(tbl_vendors[[#This Row],[Payment_Terms]],tbl_payment_terms[Payment_Terms],0))</f>
        <v>0</v>
      </c>
      <c r="U1131" t="b">
        <f>ISNA(MATCH(tbl_vendors[[#This Row],[Status]],tbl_status[valid_status]))</f>
        <v>0</v>
      </c>
      <c r="V1131" t="b">
        <f ca="1">tbl_vendors[[#This Row],[Created_Date]]&gt;TODAY()</f>
        <v>0</v>
      </c>
      <c r="W1131" t="b">
        <f>tbl_vendors[[#This Row],[Updated_Date]]&lt;tbl_vendors[[#This Row],[Created_Date]]</f>
        <v>0</v>
      </c>
      <c r="X1131" t="b">
        <f>COUNTIF(tbl_vendors[Vendor_Name],tbl_vendors[[#This Row],[Vendor_Name]])&gt;1</f>
        <v>0</v>
      </c>
      <c r="Y1131" s="14" cm="1">
        <f t="array" aca="1" ref="Y1131" ca="1">IFERROR(SUM(L1131:X1131*1),4)</f>
        <v>2</v>
      </c>
      <c r="Z1131" t="str">
        <f ca="1">IF(tbl_vendors[[#This Row],[error_count]]&gt;0,"FAIL","PASS")</f>
        <v>FAIL</v>
      </c>
    </row>
    <row r="1132" spans="1:26" x14ac:dyDescent="0.3">
      <c r="A1132" t="s">
        <v>4488</v>
      </c>
      <c r="B1132" t="s">
        <v>4489</v>
      </c>
      <c r="C1132" t="s">
        <v>72</v>
      </c>
      <c r="D1132" t="s">
        <v>4490</v>
      </c>
      <c r="E1132" t="s">
        <v>74</v>
      </c>
      <c r="F1132" t="s">
        <v>75</v>
      </c>
      <c r="G1132" t="s">
        <v>4491</v>
      </c>
      <c r="H1132" t="s">
        <v>18</v>
      </c>
      <c r="I1132" t="s">
        <v>19</v>
      </c>
      <c r="J1132" s="1">
        <v>44712</v>
      </c>
      <c r="K1132" s="1">
        <v>45400</v>
      </c>
      <c r="L1132" t="b">
        <f>COUNTIF(tbl_vendors[Vendor_ID],tbl_vendors[[#This Row],[Vendor_ID]])&gt;1</f>
        <v>0</v>
      </c>
      <c r="M1132" t="b">
        <f>ISBLANK(tbl_vendors[[#This Row],[Vendor_ID]])</f>
        <v>0</v>
      </c>
      <c r="N1132" t="b">
        <f>LEN(TRIM(tbl_vendors[[#This Row],[Vendor_Name]]))=0</f>
        <v>0</v>
      </c>
      <c r="O1132" t="b">
        <f>LEN(TRIM(tbl_vendors[[#This Row],[Email]]))=0</f>
        <v>0</v>
      </c>
      <c r="P1132" t="b">
        <f>OR(ISERROR(FIND("@",tbl_vendors[[#This Row],[Email]])),ISERROR(FIND(".",tbl_vendors[[#This Row],[Email]])))</f>
        <v>0</v>
      </c>
      <c r="Q1132" t="b">
        <f>ISNA(MATCH(tbl_vendors[[#This Row],[Country]],tbl_country[country],0))</f>
        <v>0</v>
      </c>
      <c r="R1132" t="b">
        <f>ISNA(MATCH(tbl_vendors[[#This Row],[Currency]],tbl_country[currency],0))</f>
        <v>1</v>
      </c>
      <c r="S1132" t="b">
        <f>_xlfn.XLOOKUP(tbl_vendors[[#This Row],[Country]],tbl_country[country],tbl_country[currency],"NotFound")&lt;&gt;tbl_vendors[[#This Row],[Currency]]</f>
        <v>1</v>
      </c>
      <c r="T1132" t="b">
        <f>ISNA(MATCH(tbl_vendors[[#This Row],[Payment_Terms]],tbl_payment_terms[Payment_Terms],0))</f>
        <v>0</v>
      </c>
      <c r="U1132" t="b">
        <f>ISNA(MATCH(tbl_vendors[[#This Row],[Status]],tbl_status[valid_status]))</f>
        <v>0</v>
      </c>
      <c r="V1132" t="b">
        <f ca="1">tbl_vendors[[#This Row],[Created_Date]]&gt;TODAY()</f>
        <v>0</v>
      </c>
      <c r="W1132" t="b">
        <f>tbl_vendors[[#This Row],[Updated_Date]]&lt;tbl_vendors[[#This Row],[Created_Date]]</f>
        <v>0</v>
      </c>
      <c r="X1132" t="b">
        <f>COUNTIF(tbl_vendors[Vendor_Name],tbl_vendors[[#This Row],[Vendor_Name]])&gt;1</f>
        <v>0</v>
      </c>
      <c r="Y1132" s="14" cm="1">
        <f t="array" aca="1" ref="Y1132" ca="1">IFERROR(SUM(L1132:X1132*1),4)</f>
        <v>2</v>
      </c>
      <c r="Z1132" t="str">
        <f ca="1">IF(tbl_vendors[[#This Row],[error_count]]&gt;0,"FAIL","PASS")</f>
        <v>FAIL</v>
      </c>
    </row>
    <row r="1133" spans="1:26" x14ac:dyDescent="0.3">
      <c r="A1133" t="s">
        <v>4492</v>
      </c>
      <c r="B1133" t="s">
        <v>4493</v>
      </c>
      <c r="C1133" t="s">
        <v>56</v>
      </c>
      <c r="D1133" t="s">
        <v>4494</v>
      </c>
      <c r="E1133" t="s">
        <v>58</v>
      </c>
      <c r="F1133" t="s">
        <v>75</v>
      </c>
      <c r="G1133" t="s">
        <v>4495</v>
      </c>
      <c r="H1133" t="s">
        <v>42</v>
      </c>
      <c r="I1133" t="s">
        <v>53</v>
      </c>
      <c r="J1133" s="1">
        <v>44525</v>
      </c>
      <c r="K1133" s="1">
        <v>45772</v>
      </c>
      <c r="L1133" t="b">
        <f>COUNTIF(tbl_vendors[Vendor_ID],tbl_vendors[[#This Row],[Vendor_ID]])&gt;1</f>
        <v>0</v>
      </c>
      <c r="M1133" t="b">
        <f>ISBLANK(tbl_vendors[[#This Row],[Vendor_ID]])</f>
        <v>0</v>
      </c>
      <c r="N1133" t="b">
        <f>LEN(TRIM(tbl_vendors[[#This Row],[Vendor_Name]]))=0</f>
        <v>0</v>
      </c>
      <c r="O1133" t="b">
        <f>LEN(TRIM(tbl_vendors[[#This Row],[Email]]))=0</f>
        <v>0</v>
      </c>
      <c r="P1133" t="b">
        <f>OR(ISERROR(FIND("@",tbl_vendors[[#This Row],[Email]])),ISERROR(FIND(".",tbl_vendors[[#This Row],[Email]])))</f>
        <v>0</v>
      </c>
      <c r="Q1133" t="b">
        <f>ISNA(MATCH(tbl_vendors[[#This Row],[Country]],tbl_country[country],0))</f>
        <v>0</v>
      </c>
      <c r="R1133" t="b">
        <f>ISNA(MATCH(tbl_vendors[[#This Row],[Currency]],tbl_country[currency],0))</f>
        <v>0</v>
      </c>
      <c r="S1133" t="b">
        <f>_xlfn.XLOOKUP(tbl_vendors[[#This Row],[Country]],tbl_country[country],tbl_country[currency],"NotFound")&lt;&gt;tbl_vendors[[#This Row],[Currency]]</f>
        <v>0</v>
      </c>
      <c r="T1133" t="b">
        <f>ISNA(MATCH(tbl_vendors[[#This Row],[Payment_Terms]],tbl_payment_terms[Payment_Terms],0))</f>
        <v>0</v>
      </c>
      <c r="U1133" t="b">
        <f>ISNA(MATCH(tbl_vendors[[#This Row],[Status]],tbl_status[valid_status]))</f>
        <v>1</v>
      </c>
      <c r="V1133" t="b">
        <f ca="1">tbl_vendors[[#This Row],[Created_Date]]&gt;TODAY()</f>
        <v>0</v>
      </c>
      <c r="W1133" t="b">
        <f>tbl_vendors[[#This Row],[Updated_Date]]&lt;tbl_vendors[[#This Row],[Created_Date]]</f>
        <v>0</v>
      </c>
      <c r="X1133" t="b">
        <f>COUNTIF(tbl_vendors[Vendor_Name],tbl_vendors[[#This Row],[Vendor_Name]])&gt;1</f>
        <v>0</v>
      </c>
      <c r="Y1133" s="14" cm="1">
        <f t="array" aca="1" ref="Y1133" ca="1">IFERROR(SUM(L1133:X1133*1),4)</f>
        <v>1</v>
      </c>
      <c r="Z1133" t="str">
        <f ca="1">IF(tbl_vendors[[#This Row],[error_count]]&gt;0,"FAIL","PASS")</f>
        <v>FAIL</v>
      </c>
    </row>
    <row r="1134" spans="1:26" x14ac:dyDescent="0.3">
      <c r="A1134" t="s">
        <v>4496</v>
      </c>
      <c r="B1134" t="s">
        <v>4497</v>
      </c>
      <c r="C1134" t="s">
        <v>72</v>
      </c>
      <c r="D1134" t="s">
        <v>4498</v>
      </c>
      <c r="E1134" t="s">
        <v>74</v>
      </c>
      <c r="F1134" t="s">
        <v>16</v>
      </c>
      <c r="G1134" t="s">
        <v>4499</v>
      </c>
      <c r="H1134" t="s">
        <v>34</v>
      </c>
      <c r="I1134" t="s">
        <v>26</v>
      </c>
      <c r="J1134" s="1">
        <v>46172</v>
      </c>
      <c r="K1134" s="1">
        <v>46173</v>
      </c>
      <c r="L1134" t="b">
        <f>COUNTIF(tbl_vendors[Vendor_ID],tbl_vendors[[#This Row],[Vendor_ID]])&gt;1</f>
        <v>0</v>
      </c>
      <c r="M1134" t="b">
        <f>ISBLANK(tbl_vendors[[#This Row],[Vendor_ID]])</f>
        <v>0</v>
      </c>
      <c r="N1134" t="b">
        <f>LEN(TRIM(tbl_vendors[[#This Row],[Vendor_Name]]))=0</f>
        <v>0</v>
      </c>
      <c r="O1134" t="b">
        <f>LEN(TRIM(tbl_vendors[[#This Row],[Email]]))=0</f>
        <v>0</v>
      </c>
      <c r="P1134" t="b">
        <f>OR(ISERROR(FIND("@",tbl_vendors[[#This Row],[Email]])),ISERROR(FIND(".",tbl_vendors[[#This Row],[Email]])))</f>
        <v>0</v>
      </c>
      <c r="Q1134" t="b">
        <f>ISNA(MATCH(tbl_vendors[[#This Row],[Country]],tbl_country[country],0))</f>
        <v>0</v>
      </c>
      <c r="R1134" t="b">
        <f>ISNA(MATCH(tbl_vendors[[#This Row],[Currency]],tbl_country[currency],0))</f>
        <v>1</v>
      </c>
      <c r="S1134" t="b">
        <f>_xlfn.XLOOKUP(tbl_vendors[[#This Row],[Country]],tbl_country[country],tbl_country[currency],"NotFound")&lt;&gt;tbl_vendors[[#This Row],[Currency]]</f>
        <v>1</v>
      </c>
      <c r="T1134" t="b">
        <f>ISNA(MATCH(tbl_vendors[[#This Row],[Payment_Terms]],tbl_payment_terms[Payment_Terms],0))</f>
        <v>0</v>
      </c>
      <c r="U1134" t="b">
        <f>ISNA(MATCH(tbl_vendors[[#This Row],[Status]],tbl_status[valid_status]))</f>
        <v>0</v>
      </c>
      <c r="V1134" t="b">
        <f ca="1">tbl_vendors[[#This Row],[Created_Date]]&gt;TODAY()</f>
        <v>0</v>
      </c>
      <c r="W1134" t="b">
        <f>tbl_vendors[[#This Row],[Updated_Date]]&lt;tbl_vendors[[#This Row],[Created_Date]]</f>
        <v>0</v>
      </c>
      <c r="X1134" t="b">
        <f>COUNTIF(tbl_vendors[Vendor_Name],tbl_vendors[[#This Row],[Vendor_Name]])&gt;1</f>
        <v>0</v>
      </c>
      <c r="Y1134" s="14" cm="1">
        <f t="array" aca="1" ref="Y1134" ca="1">IFERROR(SUM(L1134:X1134*1),4)</f>
        <v>2</v>
      </c>
      <c r="Z1134" t="str">
        <f ca="1">IF(tbl_vendors[[#This Row],[error_count]]&gt;0,"FAIL","PASS")</f>
        <v>FAIL</v>
      </c>
    </row>
    <row r="1135" spans="1:26" x14ac:dyDescent="0.3">
      <c r="A1135" t="s">
        <v>4500</v>
      </c>
      <c r="B1135" t="s">
        <v>4501</v>
      </c>
      <c r="C1135" t="s">
        <v>29</v>
      </c>
      <c r="D1135" t="s">
        <v>4502</v>
      </c>
      <c r="E1135" t="s">
        <v>31</v>
      </c>
      <c r="F1135" t="s">
        <v>23</v>
      </c>
      <c r="G1135" t="s">
        <v>4503</v>
      </c>
      <c r="H1135" t="s">
        <v>18</v>
      </c>
      <c r="I1135" t="s">
        <v>53</v>
      </c>
      <c r="J1135" s="1">
        <v>45078</v>
      </c>
      <c r="K1135" s="1">
        <v>46175</v>
      </c>
      <c r="L1135" t="b">
        <f>COUNTIF(tbl_vendors[Vendor_ID],tbl_vendors[[#This Row],[Vendor_ID]])&gt;1</f>
        <v>0</v>
      </c>
      <c r="M1135" t="b">
        <f>ISBLANK(tbl_vendors[[#This Row],[Vendor_ID]])</f>
        <v>0</v>
      </c>
      <c r="N1135" t="b">
        <f>LEN(TRIM(tbl_vendors[[#This Row],[Vendor_Name]]))=0</f>
        <v>0</v>
      </c>
      <c r="O1135" t="b">
        <f>LEN(TRIM(tbl_vendors[[#This Row],[Email]]))=0</f>
        <v>0</v>
      </c>
      <c r="P1135" t="b">
        <f>OR(ISERROR(FIND("@",tbl_vendors[[#This Row],[Email]])),ISERROR(FIND(".",tbl_vendors[[#This Row],[Email]])))</f>
        <v>0</v>
      </c>
      <c r="Q1135" t="b">
        <f>ISNA(MATCH(tbl_vendors[[#This Row],[Country]],tbl_country[country],0))</f>
        <v>0</v>
      </c>
      <c r="R1135" t="b">
        <f>ISNA(MATCH(tbl_vendors[[#This Row],[Currency]],tbl_country[currency],0))</f>
        <v>0</v>
      </c>
      <c r="S1135" t="b">
        <f>_xlfn.XLOOKUP(tbl_vendors[[#This Row],[Country]],tbl_country[country],tbl_country[currency],"NotFound")&lt;&gt;tbl_vendors[[#This Row],[Currency]]</f>
        <v>0</v>
      </c>
      <c r="T1135" t="b">
        <f>ISNA(MATCH(tbl_vendors[[#This Row],[Payment_Terms]],tbl_payment_terms[Payment_Terms],0))</f>
        <v>0</v>
      </c>
      <c r="U1135" t="b">
        <f>ISNA(MATCH(tbl_vendors[[#This Row],[Status]],tbl_status[valid_status]))</f>
        <v>1</v>
      </c>
      <c r="V1135" t="b">
        <f ca="1">tbl_vendors[[#This Row],[Created_Date]]&gt;TODAY()</f>
        <v>0</v>
      </c>
      <c r="W1135" t="b">
        <f>tbl_vendors[[#This Row],[Updated_Date]]&lt;tbl_vendors[[#This Row],[Created_Date]]</f>
        <v>0</v>
      </c>
      <c r="X1135" t="b">
        <f>COUNTIF(tbl_vendors[Vendor_Name],tbl_vendors[[#This Row],[Vendor_Name]])&gt;1</f>
        <v>0</v>
      </c>
      <c r="Y1135" s="14" cm="1">
        <f t="array" aca="1" ref="Y1135" ca="1">IFERROR(SUM(L1135:X1135*1),4)</f>
        <v>1</v>
      </c>
      <c r="Z1135" t="str">
        <f ca="1">IF(tbl_vendors[[#This Row],[error_count]]&gt;0,"FAIL","PASS")</f>
        <v>FAIL</v>
      </c>
    </row>
    <row r="1136" spans="1:26" x14ac:dyDescent="0.3">
      <c r="A1136" t="s">
        <v>4504</v>
      </c>
      <c r="B1136" t="s">
        <v>4505</v>
      </c>
      <c r="C1136" t="s">
        <v>66</v>
      </c>
      <c r="D1136" t="s">
        <v>4506</v>
      </c>
      <c r="E1136" t="s">
        <v>67</v>
      </c>
      <c r="F1136" t="s">
        <v>16</v>
      </c>
      <c r="G1136" t="s">
        <v>4507</v>
      </c>
      <c r="H1136" t="s">
        <v>69</v>
      </c>
      <c r="I1136" t="s">
        <v>26</v>
      </c>
      <c r="J1136" s="1">
        <v>45350</v>
      </c>
      <c r="K1136" s="1">
        <v>45466</v>
      </c>
      <c r="L1136" t="b">
        <f>COUNTIF(tbl_vendors[Vendor_ID],tbl_vendors[[#This Row],[Vendor_ID]])&gt;1</f>
        <v>0</v>
      </c>
      <c r="M1136" t="b">
        <f>ISBLANK(tbl_vendors[[#This Row],[Vendor_ID]])</f>
        <v>0</v>
      </c>
      <c r="N1136" t="b">
        <f>LEN(TRIM(tbl_vendors[[#This Row],[Vendor_Name]]))=0</f>
        <v>0</v>
      </c>
      <c r="O1136" t="b">
        <f>LEN(TRIM(tbl_vendors[[#This Row],[Email]]))=0</f>
        <v>0</v>
      </c>
      <c r="P1136" t="b">
        <f>OR(ISERROR(FIND("@",tbl_vendors[[#This Row],[Email]])),ISERROR(FIND(".",tbl_vendors[[#This Row],[Email]])))</f>
        <v>0</v>
      </c>
      <c r="Q1136" t="b">
        <f>ISNA(MATCH(tbl_vendors[[#This Row],[Country]],tbl_country[country],0))</f>
        <v>0</v>
      </c>
      <c r="R1136" t="b">
        <f>ISNA(MATCH(tbl_vendors[[#This Row],[Currency]],tbl_country[currency],0))</f>
        <v>0</v>
      </c>
      <c r="S1136" t="b">
        <f>_xlfn.XLOOKUP(tbl_vendors[[#This Row],[Country]],tbl_country[country],tbl_country[currency],"NotFound")&lt;&gt;tbl_vendors[[#This Row],[Currency]]</f>
        <v>0</v>
      </c>
      <c r="T1136" t="b">
        <f>ISNA(MATCH(tbl_vendors[[#This Row],[Payment_Terms]],tbl_payment_terms[Payment_Terms],0))</f>
        <v>0</v>
      </c>
      <c r="U1136" t="b">
        <f>ISNA(MATCH(tbl_vendors[[#This Row],[Status]],tbl_status[valid_status]))</f>
        <v>0</v>
      </c>
      <c r="V1136" t="b">
        <f ca="1">tbl_vendors[[#This Row],[Created_Date]]&gt;TODAY()</f>
        <v>0</v>
      </c>
      <c r="W1136" t="b">
        <f>tbl_vendors[[#This Row],[Updated_Date]]&lt;tbl_vendors[[#This Row],[Created_Date]]</f>
        <v>0</v>
      </c>
      <c r="X1136" t="b">
        <f>COUNTIF(tbl_vendors[Vendor_Name],tbl_vendors[[#This Row],[Vendor_Name]])&gt;1</f>
        <v>0</v>
      </c>
      <c r="Y1136" s="14" cm="1">
        <f t="array" aca="1" ref="Y1136" ca="1">IFERROR(SUM(L1136:X1136*1),4)</f>
        <v>0</v>
      </c>
      <c r="Z1136" t="str">
        <f ca="1">IF(tbl_vendors[[#This Row],[error_count]]&gt;0,"FAIL","PASS")</f>
        <v>PASS</v>
      </c>
    </row>
    <row r="1137" spans="1:26" x14ac:dyDescent="0.3">
      <c r="A1137" t="s">
        <v>4508</v>
      </c>
      <c r="B1137" t="s">
        <v>4509</v>
      </c>
      <c r="C1137" t="s">
        <v>72</v>
      </c>
      <c r="D1137" t="s">
        <v>4510</v>
      </c>
      <c r="E1137" t="s">
        <v>74</v>
      </c>
      <c r="F1137" t="s">
        <v>23</v>
      </c>
      <c r="G1137" t="s">
        <v>4511</v>
      </c>
      <c r="H1137" t="s">
        <v>18</v>
      </c>
      <c r="I1137" t="s">
        <v>53</v>
      </c>
      <c r="J1137" s="1">
        <v>45082</v>
      </c>
      <c r="K1137" s="1">
        <v>45791</v>
      </c>
      <c r="L1137" t="b">
        <f>COUNTIF(tbl_vendors[Vendor_ID],tbl_vendors[[#This Row],[Vendor_ID]])&gt;1</f>
        <v>0</v>
      </c>
      <c r="M1137" t="b">
        <f>ISBLANK(tbl_vendors[[#This Row],[Vendor_ID]])</f>
        <v>0</v>
      </c>
      <c r="N1137" t="b">
        <f>LEN(TRIM(tbl_vendors[[#This Row],[Vendor_Name]]))=0</f>
        <v>0</v>
      </c>
      <c r="O1137" t="b">
        <f>LEN(TRIM(tbl_vendors[[#This Row],[Email]]))=0</f>
        <v>0</v>
      </c>
      <c r="P1137" t="b">
        <f>OR(ISERROR(FIND("@",tbl_vendors[[#This Row],[Email]])),ISERROR(FIND(".",tbl_vendors[[#This Row],[Email]])))</f>
        <v>0</v>
      </c>
      <c r="Q1137" t="b">
        <f>ISNA(MATCH(tbl_vendors[[#This Row],[Country]],tbl_country[country],0))</f>
        <v>0</v>
      </c>
      <c r="R1137" t="b">
        <f>ISNA(MATCH(tbl_vendors[[#This Row],[Currency]],tbl_country[currency],0))</f>
        <v>1</v>
      </c>
      <c r="S1137" t="b">
        <f>_xlfn.XLOOKUP(tbl_vendors[[#This Row],[Country]],tbl_country[country],tbl_country[currency],"NotFound")&lt;&gt;tbl_vendors[[#This Row],[Currency]]</f>
        <v>1</v>
      </c>
      <c r="T1137" t="b">
        <f>ISNA(MATCH(tbl_vendors[[#This Row],[Payment_Terms]],tbl_payment_terms[Payment_Terms],0))</f>
        <v>0</v>
      </c>
      <c r="U1137" t="b">
        <f>ISNA(MATCH(tbl_vendors[[#This Row],[Status]],tbl_status[valid_status]))</f>
        <v>1</v>
      </c>
      <c r="V1137" t="b">
        <f ca="1">tbl_vendors[[#This Row],[Created_Date]]&gt;TODAY()</f>
        <v>0</v>
      </c>
      <c r="W1137" t="b">
        <f>tbl_vendors[[#This Row],[Updated_Date]]&lt;tbl_vendors[[#This Row],[Created_Date]]</f>
        <v>0</v>
      </c>
      <c r="X1137" t="b">
        <f>COUNTIF(tbl_vendors[Vendor_Name],tbl_vendors[[#This Row],[Vendor_Name]])&gt;1</f>
        <v>0</v>
      </c>
      <c r="Y1137" s="14" cm="1">
        <f t="array" aca="1" ref="Y1137" ca="1">IFERROR(SUM(L1137:X1137*1),4)</f>
        <v>3</v>
      </c>
      <c r="Z1137" t="str">
        <f ca="1">IF(tbl_vendors[[#This Row],[error_count]]&gt;0,"FAIL","PASS")</f>
        <v>FAIL</v>
      </c>
    </row>
    <row r="1138" spans="1:26" x14ac:dyDescent="0.3">
      <c r="A1138" t="s">
        <v>4512</v>
      </c>
      <c r="B1138" t="s">
        <v>4513</v>
      </c>
      <c r="C1138" t="s">
        <v>153</v>
      </c>
      <c r="D1138" t="s">
        <v>4514</v>
      </c>
      <c r="E1138" t="s">
        <v>155</v>
      </c>
      <c r="F1138" t="s">
        <v>32</v>
      </c>
      <c r="G1138" t="s">
        <v>4515</v>
      </c>
      <c r="H1138" t="s">
        <v>18</v>
      </c>
      <c r="I1138" t="s">
        <v>19</v>
      </c>
      <c r="J1138" s="1">
        <v>44436</v>
      </c>
      <c r="K1138" s="1">
        <v>45805</v>
      </c>
      <c r="L1138" t="b">
        <f>COUNTIF(tbl_vendors[Vendor_ID],tbl_vendors[[#This Row],[Vendor_ID]])&gt;1</f>
        <v>0</v>
      </c>
      <c r="M1138" t="b">
        <f>ISBLANK(tbl_vendors[[#This Row],[Vendor_ID]])</f>
        <v>0</v>
      </c>
      <c r="N1138" t="b">
        <f>LEN(TRIM(tbl_vendors[[#This Row],[Vendor_Name]]))=0</f>
        <v>0</v>
      </c>
      <c r="O1138" t="b">
        <f>LEN(TRIM(tbl_vendors[[#This Row],[Email]]))=0</f>
        <v>0</v>
      </c>
      <c r="P1138" t="b">
        <f>OR(ISERROR(FIND("@",tbl_vendors[[#This Row],[Email]])),ISERROR(FIND(".",tbl_vendors[[#This Row],[Email]])))</f>
        <v>0</v>
      </c>
      <c r="Q1138" t="b">
        <f>ISNA(MATCH(tbl_vendors[[#This Row],[Country]],tbl_country[country],0))</f>
        <v>0</v>
      </c>
      <c r="R1138" t="b">
        <f>ISNA(MATCH(tbl_vendors[[#This Row],[Currency]],tbl_country[currency],0))</f>
        <v>0</v>
      </c>
      <c r="S1138" t="b">
        <f>_xlfn.XLOOKUP(tbl_vendors[[#This Row],[Country]],tbl_country[country],tbl_country[currency],"NotFound")&lt;&gt;tbl_vendors[[#This Row],[Currency]]</f>
        <v>0</v>
      </c>
      <c r="T1138" t="b">
        <f>ISNA(MATCH(tbl_vendors[[#This Row],[Payment_Terms]],tbl_payment_terms[Payment_Terms],0))</f>
        <v>0</v>
      </c>
      <c r="U1138" t="b">
        <f>ISNA(MATCH(tbl_vendors[[#This Row],[Status]],tbl_status[valid_status]))</f>
        <v>0</v>
      </c>
      <c r="V1138" t="b">
        <f ca="1">tbl_vendors[[#This Row],[Created_Date]]&gt;TODAY()</f>
        <v>0</v>
      </c>
      <c r="W1138" t="b">
        <f>tbl_vendors[[#This Row],[Updated_Date]]&lt;tbl_vendors[[#This Row],[Created_Date]]</f>
        <v>0</v>
      </c>
      <c r="X1138" t="b">
        <f>COUNTIF(tbl_vendors[Vendor_Name],tbl_vendors[[#This Row],[Vendor_Name]])&gt;1</f>
        <v>0</v>
      </c>
      <c r="Y1138" s="14" cm="1">
        <f t="array" aca="1" ref="Y1138" ca="1">IFERROR(SUM(L1138:X1138*1),4)</f>
        <v>0</v>
      </c>
      <c r="Z1138" t="str">
        <f ca="1">IF(tbl_vendors[[#This Row],[error_count]]&gt;0,"FAIL","PASS")</f>
        <v>PASS</v>
      </c>
    </row>
    <row r="1139" spans="1:26" x14ac:dyDescent="0.3">
      <c r="A1139" t="s">
        <v>4516</v>
      </c>
      <c r="B1139" t="s">
        <v>4517</v>
      </c>
      <c r="C1139" t="s">
        <v>56</v>
      </c>
      <c r="D1139" t="s">
        <v>4518</v>
      </c>
      <c r="E1139" t="s">
        <v>58</v>
      </c>
      <c r="F1139" t="s">
        <v>40</v>
      </c>
      <c r="G1139" t="s">
        <v>4519</v>
      </c>
      <c r="H1139" t="s">
        <v>69</v>
      </c>
      <c r="I1139" t="s">
        <v>53</v>
      </c>
      <c r="J1139" s="1">
        <v>44732</v>
      </c>
      <c r="K1139" s="1">
        <v>44734</v>
      </c>
      <c r="L1139" t="b">
        <f>COUNTIF(tbl_vendors[Vendor_ID],tbl_vendors[[#This Row],[Vendor_ID]])&gt;1</f>
        <v>0</v>
      </c>
      <c r="M1139" t="b">
        <f>ISBLANK(tbl_vendors[[#This Row],[Vendor_ID]])</f>
        <v>0</v>
      </c>
      <c r="N1139" t="b">
        <f>LEN(TRIM(tbl_vendors[[#This Row],[Vendor_Name]]))=0</f>
        <v>0</v>
      </c>
      <c r="O1139" t="b">
        <f>LEN(TRIM(tbl_vendors[[#This Row],[Email]]))=0</f>
        <v>0</v>
      </c>
      <c r="P1139" t="b">
        <f>OR(ISERROR(FIND("@",tbl_vendors[[#This Row],[Email]])),ISERROR(FIND(".",tbl_vendors[[#This Row],[Email]])))</f>
        <v>0</v>
      </c>
      <c r="Q1139" t="b">
        <f>ISNA(MATCH(tbl_vendors[[#This Row],[Country]],tbl_country[country],0))</f>
        <v>0</v>
      </c>
      <c r="R1139" t="b">
        <f>ISNA(MATCH(tbl_vendors[[#This Row],[Currency]],tbl_country[currency],0))</f>
        <v>0</v>
      </c>
      <c r="S1139" t="b">
        <f>_xlfn.XLOOKUP(tbl_vendors[[#This Row],[Country]],tbl_country[country],tbl_country[currency],"NotFound")&lt;&gt;tbl_vendors[[#This Row],[Currency]]</f>
        <v>0</v>
      </c>
      <c r="T1139" t="b">
        <f>ISNA(MATCH(tbl_vendors[[#This Row],[Payment_Terms]],tbl_payment_terms[Payment_Terms],0))</f>
        <v>0</v>
      </c>
      <c r="U1139" t="b">
        <f>ISNA(MATCH(tbl_vendors[[#This Row],[Status]],tbl_status[valid_status]))</f>
        <v>1</v>
      </c>
      <c r="V1139" t="b">
        <f ca="1">tbl_vendors[[#This Row],[Created_Date]]&gt;TODAY()</f>
        <v>0</v>
      </c>
      <c r="W1139" t="b">
        <f>tbl_vendors[[#This Row],[Updated_Date]]&lt;tbl_vendors[[#This Row],[Created_Date]]</f>
        <v>0</v>
      </c>
      <c r="X1139" t="b">
        <f>COUNTIF(tbl_vendors[Vendor_Name],tbl_vendors[[#This Row],[Vendor_Name]])&gt;1</f>
        <v>0</v>
      </c>
      <c r="Y1139" s="14" cm="1">
        <f t="array" aca="1" ref="Y1139" ca="1">IFERROR(SUM(L1139:X1139*1),4)</f>
        <v>1</v>
      </c>
      <c r="Z1139" t="str">
        <f ca="1">IF(tbl_vendors[[#This Row],[error_count]]&gt;0,"FAIL","PASS")</f>
        <v>FAIL</v>
      </c>
    </row>
    <row r="1140" spans="1:26" x14ac:dyDescent="0.3">
      <c r="A1140" t="s">
        <v>4520</v>
      </c>
      <c r="B1140" t="s">
        <v>4521</v>
      </c>
      <c r="C1140" t="s">
        <v>100</v>
      </c>
      <c r="D1140" t="s">
        <v>4522</v>
      </c>
      <c r="E1140" t="s">
        <v>39</v>
      </c>
      <c r="F1140" t="s">
        <v>40</v>
      </c>
      <c r="G1140" t="s">
        <v>4523</v>
      </c>
      <c r="H1140" t="s">
        <v>42</v>
      </c>
      <c r="I1140" t="s">
        <v>19</v>
      </c>
      <c r="J1140" s="1">
        <v>45798</v>
      </c>
      <c r="K1140" s="1">
        <v>46040</v>
      </c>
      <c r="L1140" t="b">
        <f>COUNTIF(tbl_vendors[Vendor_ID],tbl_vendors[[#This Row],[Vendor_ID]])&gt;1</f>
        <v>0</v>
      </c>
      <c r="M1140" t="b">
        <f>ISBLANK(tbl_vendors[[#This Row],[Vendor_ID]])</f>
        <v>0</v>
      </c>
      <c r="N1140" t="b">
        <f>LEN(TRIM(tbl_vendors[[#This Row],[Vendor_Name]]))=0</f>
        <v>0</v>
      </c>
      <c r="O1140" t="b">
        <f>LEN(TRIM(tbl_vendors[[#This Row],[Email]]))=0</f>
        <v>0</v>
      </c>
      <c r="P1140" t="b">
        <f>OR(ISERROR(FIND("@",tbl_vendors[[#This Row],[Email]])),ISERROR(FIND(".",tbl_vendors[[#This Row],[Email]])))</f>
        <v>0</v>
      </c>
      <c r="Q1140" t="b">
        <f>ISNA(MATCH(tbl_vendors[[#This Row],[Country]],tbl_country[country],0))</f>
        <v>0</v>
      </c>
      <c r="R1140" t="b">
        <f>ISNA(MATCH(tbl_vendors[[#This Row],[Currency]],tbl_country[currency],0))</f>
        <v>0</v>
      </c>
      <c r="S1140" t="b">
        <f>_xlfn.XLOOKUP(tbl_vendors[[#This Row],[Country]],tbl_country[country],tbl_country[currency],"NotFound")&lt;&gt;tbl_vendors[[#This Row],[Currency]]</f>
        <v>0</v>
      </c>
      <c r="T1140" t="b">
        <f>ISNA(MATCH(tbl_vendors[[#This Row],[Payment_Terms]],tbl_payment_terms[Payment_Terms],0))</f>
        <v>0</v>
      </c>
      <c r="U1140" t="b">
        <f>ISNA(MATCH(tbl_vendors[[#This Row],[Status]],tbl_status[valid_status]))</f>
        <v>0</v>
      </c>
      <c r="V1140" t="b">
        <f ca="1">tbl_vendors[[#This Row],[Created_Date]]&gt;TODAY()</f>
        <v>0</v>
      </c>
      <c r="W1140" t="b">
        <f>tbl_vendors[[#This Row],[Updated_Date]]&lt;tbl_vendors[[#This Row],[Created_Date]]</f>
        <v>0</v>
      </c>
      <c r="X1140" t="b">
        <f>COUNTIF(tbl_vendors[Vendor_Name],tbl_vendors[[#This Row],[Vendor_Name]])&gt;1</f>
        <v>1</v>
      </c>
      <c r="Y1140" s="14" cm="1">
        <f t="array" aca="1" ref="Y1140" ca="1">IFERROR(SUM(L1140:X1140*1),4)</f>
        <v>1</v>
      </c>
      <c r="Z1140" t="str">
        <f ca="1">IF(tbl_vendors[[#This Row],[error_count]]&gt;0,"FAIL","PASS")</f>
        <v>FAIL</v>
      </c>
    </row>
    <row r="1141" spans="1:26" x14ac:dyDescent="0.3">
      <c r="A1141" t="s">
        <v>4524</v>
      </c>
      <c r="B1141" t="s">
        <v>357</v>
      </c>
      <c r="C1141" t="s">
        <v>56</v>
      </c>
      <c r="D1141" t="s">
        <v>4525</v>
      </c>
      <c r="E1141" t="s">
        <v>58</v>
      </c>
      <c r="F1141" t="s">
        <v>40</v>
      </c>
      <c r="G1141" t="s">
        <v>4526</v>
      </c>
      <c r="H1141" t="s">
        <v>69</v>
      </c>
      <c r="I1141" t="s">
        <v>26</v>
      </c>
      <c r="J1141" s="1">
        <v>44936</v>
      </c>
      <c r="K1141" s="1">
        <v>45982</v>
      </c>
      <c r="L1141" t="b">
        <f>COUNTIF(tbl_vendors[Vendor_ID],tbl_vendors[[#This Row],[Vendor_ID]])&gt;1</f>
        <v>0</v>
      </c>
      <c r="M1141" t="b">
        <f>ISBLANK(tbl_vendors[[#This Row],[Vendor_ID]])</f>
        <v>0</v>
      </c>
      <c r="N1141" t="b">
        <f>LEN(TRIM(tbl_vendors[[#This Row],[Vendor_Name]]))=0</f>
        <v>0</v>
      </c>
      <c r="O1141" t="b">
        <f>LEN(TRIM(tbl_vendors[[#This Row],[Email]]))=0</f>
        <v>0</v>
      </c>
      <c r="P1141" t="b">
        <f>OR(ISERROR(FIND("@",tbl_vendors[[#This Row],[Email]])),ISERROR(FIND(".",tbl_vendors[[#This Row],[Email]])))</f>
        <v>0</v>
      </c>
      <c r="Q1141" t="b">
        <f>ISNA(MATCH(tbl_vendors[[#This Row],[Country]],tbl_country[country],0))</f>
        <v>0</v>
      </c>
      <c r="R1141" t="b">
        <f>ISNA(MATCH(tbl_vendors[[#This Row],[Currency]],tbl_country[currency],0))</f>
        <v>0</v>
      </c>
      <c r="S1141" t="b">
        <f>_xlfn.XLOOKUP(tbl_vendors[[#This Row],[Country]],tbl_country[country],tbl_country[currency],"NotFound")&lt;&gt;tbl_vendors[[#This Row],[Currency]]</f>
        <v>0</v>
      </c>
      <c r="T1141" t="b">
        <f>ISNA(MATCH(tbl_vendors[[#This Row],[Payment_Terms]],tbl_payment_terms[Payment_Terms],0))</f>
        <v>0</v>
      </c>
      <c r="U1141" t="b">
        <f>ISNA(MATCH(tbl_vendors[[#This Row],[Status]],tbl_status[valid_status]))</f>
        <v>0</v>
      </c>
      <c r="V1141" t="b">
        <f ca="1">tbl_vendors[[#This Row],[Created_Date]]&gt;TODAY()</f>
        <v>0</v>
      </c>
      <c r="W1141" t="b">
        <f>tbl_vendors[[#This Row],[Updated_Date]]&lt;tbl_vendors[[#This Row],[Created_Date]]</f>
        <v>0</v>
      </c>
      <c r="X1141" t="b">
        <f>COUNTIF(tbl_vendors[Vendor_Name],tbl_vendors[[#This Row],[Vendor_Name]])&gt;1</f>
        <v>1</v>
      </c>
      <c r="Y1141" s="14" cm="1">
        <f t="array" aca="1" ref="Y1141" ca="1">IFERROR(SUM(L1141:X1141*1),4)</f>
        <v>1</v>
      </c>
      <c r="Z1141" t="str">
        <f ca="1">IF(tbl_vendors[[#This Row],[error_count]]&gt;0,"FAIL","PASS")</f>
        <v>FAIL</v>
      </c>
    </row>
    <row r="1142" spans="1:26" x14ac:dyDescent="0.3">
      <c r="A1142" t="s">
        <v>4527</v>
      </c>
      <c r="B1142" t="s">
        <v>4528</v>
      </c>
      <c r="C1142" t="s">
        <v>153</v>
      </c>
      <c r="D1142" t="s">
        <v>4529</v>
      </c>
      <c r="E1142" t="s">
        <v>155</v>
      </c>
      <c r="F1142" t="s">
        <v>75</v>
      </c>
      <c r="G1142" t="s">
        <v>4530</v>
      </c>
      <c r="H1142" t="s">
        <v>18</v>
      </c>
      <c r="I1142" t="s">
        <v>19</v>
      </c>
      <c r="J1142" s="1">
        <v>45495</v>
      </c>
      <c r="K1142" s="1">
        <v>45575</v>
      </c>
      <c r="L1142" t="b">
        <f>COUNTIF(tbl_vendors[Vendor_ID],tbl_vendors[[#This Row],[Vendor_ID]])&gt;1</f>
        <v>0</v>
      </c>
      <c r="M1142" t="b">
        <f>ISBLANK(tbl_vendors[[#This Row],[Vendor_ID]])</f>
        <v>0</v>
      </c>
      <c r="N1142" t="b">
        <f>LEN(TRIM(tbl_vendors[[#This Row],[Vendor_Name]]))=0</f>
        <v>0</v>
      </c>
      <c r="O1142" t="b">
        <f>LEN(TRIM(tbl_vendors[[#This Row],[Email]]))=0</f>
        <v>0</v>
      </c>
      <c r="P1142" t="b">
        <f>OR(ISERROR(FIND("@",tbl_vendors[[#This Row],[Email]])),ISERROR(FIND(".",tbl_vendors[[#This Row],[Email]])))</f>
        <v>0</v>
      </c>
      <c r="Q1142" t="b">
        <f>ISNA(MATCH(tbl_vendors[[#This Row],[Country]],tbl_country[country],0))</f>
        <v>0</v>
      </c>
      <c r="R1142" t="b">
        <f>ISNA(MATCH(tbl_vendors[[#This Row],[Currency]],tbl_country[currency],0))</f>
        <v>0</v>
      </c>
      <c r="S1142" t="b">
        <f>_xlfn.XLOOKUP(tbl_vendors[[#This Row],[Country]],tbl_country[country],tbl_country[currency],"NotFound")&lt;&gt;tbl_vendors[[#This Row],[Currency]]</f>
        <v>0</v>
      </c>
      <c r="T1142" t="b">
        <f>ISNA(MATCH(tbl_vendors[[#This Row],[Payment_Terms]],tbl_payment_terms[Payment_Terms],0))</f>
        <v>0</v>
      </c>
      <c r="U1142" t="b">
        <f>ISNA(MATCH(tbl_vendors[[#This Row],[Status]],tbl_status[valid_status]))</f>
        <v>0</v>
      </c>
      <c r="V1142" t="b">
        <f ca="1">tbl_vendors[[#This Row],[Created_Date]]&gt;TODAY()</f>
        <v>0</v>
      </c>
      <c r="W1142" t="b">
        <f>tbl_vendors[[#This Row],[Updated_Date]]&lt;tbl_vendors[[#This Row],[Created_Date]]</f>
        <v>0</v>
      </c>
      <c r="X1142" t="b">
        <f>COUNTIF(tbl_vendors[Vendor_Name],tbl_vendors[[#This Row],[Vendor_Name]])&gt;1</f>
        <v>0</v>
      </c>
      <c r="Y1142" s="14" cm="1">
        <f t="array" aca="1" ref="Y1142" ca="1">IFERROR(SUM(L1142:X1142*1),4)</f>
        <v>0</v>
      </c>
      <c r="Z1142" t="str">
        <f ca="1">IF(tbl_vendors[[#This Row],[error_count]]&gt;0,"FAIL","PASS")</f>
        <v>PASS</v>
      </c>
    </row>
    <row r="1143" spans="1:26" x14ac:dyDescent="0.3">
      <c r="A1143" t="s">
        <v>4531</v>
      </c>
      <c r="B1143" t="s">
        <v>4532</v>
      </c>
      <c r="C1143" t="s">
        <v>56</v>
      </c>
      <c r="D1143" t="s">
        <v>4533</v>
      </c>
      <c r="E1143" t="s">
        <v>58</v>
      </c>
      <c r="F1143" t="s">
        <v>40</v>
      </c>
      <c r="G1143" t="s">
        <v>4534</v>
      </c>
      <c r="H1143" t="s">
        <v>52</v>
      </c>
      <c r="I1143" t="s">
        <v>53</v>
      </c>
      <c r="J1143" s="1">
        <v>45584</v>
      </c>
      <c r="K1143" s="1">
        <v>45682</v>
      </c>
      <c r="L1143" t="b">
        <f>COUNTIF(tbl_vendors[Vendor_ID],tbl_vendors[[#This Row],[Vendor_ID]])&gt;1</f>
        <v>0</v>
      </c>
      <c r="M1143" t="b">
        <f>ISBLANK(tbl_vendors[[#This Row],[Vendor_ID]])</f>
        <v>0</v>
      </c>
      <c r="N1143" t="b">
        <f>LEN(TRIM(tbl_vendors[[#This Row],[Vendor_Name]]))=0</f>
        <v>0</v>
      </c>
      <c r="O1143" t="b">
        <f>LEN(TRIM(tbl_vendors[[#This Row],[Email]]))=0</f>
        <v>0</v>
      </c>
      <c r="P1143" t="b">
        <f>OR(ISERROR(FIND("@",tbl_vendors[[#This Row],[Email]])),ISERROR(FIND(".",tbl_vendors[[#This Row],[Email]])))</f>
        <v>0</v>
      </c>
      <c r="Q1143" t="b">
        <f>ISNA(MATCH(tbl_vendors[[#This Row],[Country]],tbl_country[country],0))</f>
        <v>0</v>
      </c>
      <c r="R1143" t="b">
        <f>ISNA(MATCH(tbl_vendors[[#This Row],[Currency]],tbl_country[currency],0))</f>
        <v>0</v>
      </c>
      <c r="S1143" t="b">
        <f>_xlfn.XLOOKUP(tbl_vendors[[#This Row],[Country]],tbl_country[country],tbl_country[currency],"NotFound")&lt;&gt;tbl_vendors[[#This Row],[Currency]]</f>
        <v>0</v>
      </c>
      <c r="T1143" t="b">
        <f>ISNA(MATCH(tbl_vendors[[#This Row],[Payment_Terms]],tbl_payment_terms[Payment_Terms],0))</f>
        <v>0</v>
      </c>
      <c r="U1143" t="b">
        <f>ISNA(MATCH(tbl_vendors[[#This Row],[Status]],tbl_status[valid_status]))</f>
        <v>1</v>
      </c>
      <c r="V1143" t="b">
        <f ca="1">tbl_vendors[[#This Row],[Created_Date]]&gt;TODAY()</f>
        <v>0</v>
      </c>
      <c r="W1143" t="b">
        <f>tbl_vendors[[#This Row],[Updated_Date]]&lt;tbl_vendors[[#This Row],[Created_Date]]</f>
        <v>0</v>
      </c>
      <c r="X1143" t="b">
        <f>COUNTIF(tbl_vendors[Vendor_Name],tbl_vendors[[#This Row],[Vendor_Name]])&gt;1</f>
        <v>0</v>
      </c>
      <c r="Y1143" s="14" cm="1">
        <f t="array" aca="1" ref="Y1143" ca="1">IFERROR(SUM(L1143:X1143*1),4)</f>
        <v>1</v>
      </c>
      <c r="Z1143" t="str">
        <f ca="1">IF(tbl_vendors[[#This Row],[error_count]]&gt;0,"FAIL","PASS")</f>
        <v>FAIL</v>
      </c>
    </row>
    <row r="1144" spans="1:26" x14ac:dyDescent="0.3">
      <c r="A1144" t="s">
        <v>4535</v>
      </c>
      <c r="B1144" t="s">
        <v>4536</v>
      </c>
      <c r="C1144" t="s">
        <v>37</v>
      </c>
      <c r="D1144" t="s">
        <v>4537</v>
      </c>
      <c r="E1144" t="s">
        <v>39</v>
      </c>
      <c r="F1144" t="s">
        <v>16</v>
      </c>
      <c r="G1144" t="s">
        <v>4538</v>
      </c>
      <c r="H1144" t="s">
        <v>18</v>
      </c>
      <c r="I1144" t="s">
        <v>26</v>
      </c>
      <c r="J1144" s="1">
        <v>44828</v>
      </c>
      <c r="K1144" s="1">
        <v>44965</v>
      </c>
      <c r="L1144" t="b">
        <f>COUNTIF(tbl_vendors[Vendor_ID],tbl_vendors[[#This Row],[Vendor_ID]])&gt;1</f>
        <v>0</v>
      </c>
      <c r="M1144" t="b">
        <f>ISBLANK(tbl_vendors[[#This Row],[Vendor_ID]])</f>
        <v>0</v>
      </c>
      <c r="N1144" t="b">
        <f>LEN(TRIM(tbl_vendors[[#This Row],[Vendor_Name]]))=0</f>
        <v>0</v>
      </c>
      <c r="O1144" t="b">
        <f>LEN(TRIM(tbl_vendors[[#This Row],[Email]]))=0</f>
        <v>0</v>
      </c>
      <c r="P1144" t="b">
        <f>OR(ISERROR(FIND("@",tbl_vendors[[#This Row],[Email]])),ISERROR(FIND(".",tbl_vendors[[#This Row],[Email]])))</f>
        <v>0</v>
      </c>
      <c r="Q1144" t="b">
        <f>ISNA(MATCH(tbl_vendors[[#This Row],[Country]],tbl_country[country],0))</f>
        <v>0</v>
      </c>
      <c r="R1144" t="b">
        <f>ISNA(MATCH(tbl_vendors[[#This Row],[Currency]],tbl_country[currency],0))</f>
        <v>0</v>
      </c>
      <c r="S1144" t="b">
        <f>_xlfn.XLOOKUP(tbl_vendors[[#This Row],[Country]],tbl_country[country],tbl_country[currency],"NotFound")&lt;&gt;tbl_vendors[[#This Row],[Currency]]</f>
        <v>0</v>
      </c>
      <c r="T1144" t="b">
        <f>ISNA(MATCH(tbl_vendors[[#This Row],[Payment_Terms]],tbl_payment_terms[Payment_Terms],0))</f>
        <v>0</v>
      </c>
      <c r="U1144" t="b">
        <f>ISNA(MATCH(tbl_vendors[[#This Row],[Status]],tbl_status[valid_status]))</f>
        <v>0</v>
      </c>
      <c r="V1144" t="b">
        <f ca="1">tbl_vendors[[#This Row],[Created_Date]]&gt;TODAY()</f>
        <v>0</v>
      </c>
      <c r="W1144" t="b">
        <f>tbl_vendors[[#This Row],[Updated_Date]]&lt;tbl_vendors[[#This Row],[Created_Date]]</f>
        <v>0</v>
      </c>
      <c r="X1144" t="b">
        <f>COUNTIF(tbl_vendors[Vendor_Name],tbl_vendors[[#This Row],[Vendor_Name]])&gt;1</f>
        <v>0</v>
      </c>
      <c r="Y1144" s="14" cm="1">
        <f t="array" aca="1" ref="Y1144" ca="1">IFERROR(SUM(L1144:X1144*1),4)</f>
        <v>0</v>
      </c>
      <c r="Z1144" t="str">
        <f ca="1">IF(tbl_vendors[[#This Row],[error_count]]&gt;0,"FAIL","PASS")</f>
        <v>PASS</v>
      </c>
    </row>
    <row r="1145" spans="1:26" x14ac:dyDescent="0.3">
      <c r="A1145" t="s">
        <v>4539</v>
      </c>
      <c r="B1145" t="s">
        <v>4540</v>
      </c>
      <c r="C1145" t="s">
        <v>72</v>
      </c>
      <c r="D1145" t="s">
        <v>4541</v>
      </c>
      <c r="E1145" t="s">
        <v>74</v>
      </c>
      <c r="F1145" t="s">
        <v>23</v>
      </c>
      <c r="G1145" t="s">
        <v>4542</v>
      </c>
      <c r="H1145" t="s">
        <v>18</v>
      </c>
      <c r="I1145" t="s">
        <v>19</v>
      </c>
      <c r="J1145" s="1">
        <v>46197</v>
      </c>
      <c r="K1145" s="1">
        <v>46200</v>
      </c>
      <c r="L1145" t="b">
        <f>COUNTIF(tbl_vendors[Vendor_ID],tbl_vendors[[#This Row],[Vendor_ID]])&gt;1</f>
        <v>0</v>
      </c>
      <c r="M1145" t="b">
        <f>ISBLANK(tbl_vendors[[#This Row],[Vendor_ID]])</f>
        <v>0</v>
      </c>
      <c r="N1145" t="b">
        <f>LEN(TRIM(tbl_vendors[[#This Row],[Vendor_Name]]))=0</f>
        <v>0</v>
      </c>
      <c r="O1145" t="b">
        <f>LEN(TRIM(tbl_vendors[[#This Row],[Email]]))=0</f>
        <v>0</v>
      </c>
      <c r="P1145" t="b">
        <f>OR(ISERROR(FIND("@",tbl_vendors[[#This Row],[Email]])),ISERROR(FIND(".",tbl_vendors[[#This Row],[Email]])))</f>
        <v>0</v>
      </c>
      <c r="Q1145" t="b">
        <f>ISNA(MATCH(tbl_vendors[[#This Row],[Country]],tbl_country[country],0))</f>
        <v>0</v>
      </c>
      <c r="R1145" t="b">
        <f>ISNA(MATCH(tbl_vendors[[#This Row],[Currency]],tbl_country[currency],0))</f>
        <v>1</v>
      </c>
      <c r="S1145" t="b">
        <f>_xlfn.XLOOKUP(tbl_vendors[[#This Row],[Country]],tbl_country[country],tbl_country[currency],"NotFound")&lt;&gt;tbl_vendors[[#This Row],[Currency]]</f>
        <v>1</v>
      </c>
      <c r="T1145" t="b">
        <f>ISNA(MATCH(tbl_vendors[[#This Row],[Payment_Terms]],tbl_payment_terms[Payment_Terms],0))</f>
        <v>0</v>
      </c>
      <c r="U1145" t="b">
        <f>ISNA(MATCH(tbl_vendors[[#This Row],[Status]],tbl_status[valid_status]))</f>
        <v>0</v>
      </c>
      <c r="V1145" t="b">
        <f ca="1">tbl_vendors[[#This Row],[Created_Date]]&gt;TODAY()</f>
        <v>0</v>
      </c>
      <c r="W1145" t="b">
        <f>tbl_vendors[[#This Row],[Updated_Date]]&lt;tbl_vendors[[#This Row],[Created_Date]]</f>
        <v>0</v>
      </c>
      <c r="X1145" t="b">
        <f>COUNTIF(tbl_vendors[Vendor_Name],tbl_vendors[[#This Row],[Vendor_Name]])&gt;1</f>
        <v>0</v>
      </c>
      <c r="Y1145" s="14" cm="1">
        <f t="array" aca="1" ref="Y1145" ca="1">IFERROR(SUM(L1145:X1145*1),4)</f>
        <v>2</v>
      </c>
      <c r="Z1145" t="str">
        <f ca="1">IF(tbl_vendors[[#This Row],[error_count]]&gt;0,"FAIL","PASS")</f>
        <v>FAIL</v>
      </c>
    </row>
    <row r="1146" spans="1:26" x14ac:dyDescent="0.3">
      <c r="A1146" t="s">
        <v>4543</v>
      </c>
      <c r="B1146" t="s">
        <v>4544</v>
      </c>
      <c r="C1146" t="s">
        <v>56</v>
      </c>
      <c r="D1146" t="s">
        <v>4545</v>
      </c>
      <c r="E1146" t="s">
        <v>58</v>
      </c>
      <c r="F1146" t="s">
        <v>40</v>
      </c>
      <c r="H1146" t="s">
        <v>69</v>
      </c>
      <c r="I1146" t="s">
        <v>26</v>
      </c>
      <c r="J1146" s="1">
        <v>45477</v>
      </c>
      <c r="K1146" s="1">
        <v>45750</v>
      </c>
      <c r="L1146" t="b">
        <f>COUNTIF(tbl_vendors[Vendor_ID],tbl_vendors[[#This Row],[Vendor_ID]])&gt;1</f>
        <v>0</v>
      </c>
      <c r="M1146" t="b">
        <f>ISBLANK(tbl_vendors[[#This Row],[Vendor_ID]])</f>
        <v>0</v>
      </c>
      <c r="N1146" t="b">
        <f>LEN(TRIM(tbl_vendors[[#This Row],[Vendor_Name]]))=0</f>
        <v>0</v>
      </c>
      <c r="O1146" t="b">
        <f>LEN(TRIM(tbl_vendors[[#This Row],[Email]]))=0</f>
        <v>1</v>
      </c>
      <c r="P1146" t="b">
        <f>OR(ISERROR(FIND("@",tbl_vendors[[#This Row],[Email]])),ISERROR(FIND(".",tbl_vendors[[#This Row],[Email]])))</f>
        <v>1</v>
      </c>
      <c r="Q1146" t="b">
        <f>ISNA(MATCH(tbl_vendors[[#This Row],[Country]],tbl_country[country],0))</f>
        <v>0</v>
      </c>
      <c r="R1146" t="b">
        <f>ISNA(MATCH(tbl_vendors[[#This Row],[Currency]],tbl_country[currency],0))</f>
        <v>0</v>
      </c>
      <c r="S1146" t="b">
        <f>_xlfn.XLOOKUP(tbl_vendors[[#This Row],[Country]],tbl_country[country],tbl_country[currency],"NotFound")&lt;&gt;tbl_vendors[[#This Row],[Currency]]</f>
        <v>0</v>
      </c>
      <c r="T1146" t="b">
        <f>ISNA(MATCH(tbl_vendors[[#This Row],[Payment_Terms]],tbl_payment_terms[Payment_Terms],0))</f>
        <v>0</v>
      </c>
      <c r="U1146" t="b">
        <f>ISNA(MATCH(tbl_vendors[[#This Row],[Status]],tbl_status[valid_status]))</f>
        <v>0</v>
      </c>
      <c r="V1146" t="b">
        <f ca="1">tbl_vendors[[#This Row],[Created_Date]]&gt;TODAY()</f>
        <v>0</v>
      </c>
      <c r="W1146" t="b">
        <f>tbl_vendors[[#This Row],[Updated_Date]]&lt;tbl_vendors[[#This Row],[Created_Date]]</f>
        <v>0</v>
      </c>
      <c r="X1146" t="b">
        <f>COUNTIF(tbl_vendors[Vendor_Name],tbl_vendors[[#This Row],[Vendor_Name]])&gt;1</f>
        <v>0</v>
      </c>
      <c r="Y1146" s="14" cm="1">
        <f t="array" aca="1" ref="Y1146" ca="1">IFERROR(SUM(L1146:X1146*1),4)</f>
        <v>2</v>
      </c>
      <c r="Z1146" t="str">
        <f ca="1">IF(tbl_vendors[[#This Row],[error_count]]&gt;0,"FAIL","PASS")</f>
        <v>FAIL</v>
      </c>
    </row>
    <row r="1147" spans="1:26" x14ac:dyDescent="0.3">
      <c r="A1147" t="s">
        <v>4546</v>
      </c>
      <c r="B1147" t="s">
        <v>4547</v>
      </c>
      <c r="C1147" t="s">
        <v>13</v>
      </c>
      <c r="D1147" t="s">
        <v>4548</v>
      </c>
      <c r="E1147" t="s">
        <v>15</v>
      </c>
      <c r="F1147" t="s">
        <v>23</v>
      </c>
      <c r="G1147" t="s">
        <v>4549</v>
      </c>
      <c r="H1147" t="s">
        <v>52</v>
      </c>
      <c r="I1147" t="s">
        <v>26</v>
      </c>
      <c r="J1147" s="1">
        <v>44628</v>
      </c>
      <c r="K1147" s="1">
        <v>44725</v>
      </c>
      <c r="L1147" t="b">
        <f>COUNTIF(tbl_vendors[Vendor_ID],tbl_vendors[[#This Row],[Vendor_ID]])&gt;1</f>
        <v>0</v>
      </c>
      <c r="M1147" t="b">
        <f>ISBLANK(tbl_vendors[[#This Row],[Vendor_ID]])</f>
        <v>0</v>
      </c>
      <c r="N1147" t="b">
        <f>LEN(TRIM(tbl_vendors[[#This Row],[Vendor_Name]]))=0</f>
        <v>0</v>
      </c>
      <c r="O1147" t="b">
        <f>LEN(TRIM(tbl_vendors[[#This Row],[Email]]))=0</f>
        <v>0</v>
      </c>
      <c r="P1147" t="b">
        <f>OR(ISERROR(FIND("@",tbl_vendors[[#This Row],[Email]])),ISERROR(FIND(".",tbl_vendors[[#This Row],[Email]])))</f>
        <v>0</v>
      </c>
      <c r="Q1147" t="b">
        <f>ISNA(MATCH(tbl_vendors[[#This Row],[Country]],tbl_country[country],0))</f>
        <v>0</v>
      </c>
      <c r="R1147" t="b">
        <f>ISNA(MATCH(tbl_vendors[[#This Row],[Currency]],tbl_country[currency],0))</f>
        <v>1</v>
      </c>
      <c r="S1147" t="b">
        <f>_xlfn.XLOOKUP(tbl_vendors[[#This Row],[Country]],tbl_country[country],tbl_country[currency],"NotFound")&lt;&gt;tbl_vendors[[#This Row],[Currency]]</f>
        <v>1</v>
      </c>
      <c r="T1147" t="b">
        <f>ISNA(MATCH(tbl_vendors[[#This Row],[Payment_Terms]],tbl_payment_terms[Payment_Terms],0))</f>
        <v>0</v>
      </c>
      <c r="U1147" t="b">
        <f>ISNA(MATCH(tbl_vendors[[#This Row],[Status]],tbl_status[valid_status]))</f>
        <v>0</v>
      </c>
      <c r="V1147" t="b">
        <f ca="1">tbl_vendors[[#This Row],[Created_Date]]&gt;TODAY()</f>
        <v>0</v>
      </c>
      <c r="W1147" t="b">
        <f>tbl_vendors[[#This Row],[Updated_Date]]&lt;tbl_vendors[[#This Row],[Created_Date]]</f>
        <v>0</v>
      </c>
      <c r="X1147" t="b">
        <f>COUNTIF(tbl_vendors[Vendor_Name],tbl_vendors[[#This Row],[Vendor_Name]])&gt;1</f>
        <v>0</v>
      </c>
      <c r="Y1147" s="14" cm="1">
        <f t="array" aca="1" ref="Y1147" ca="1">IFERROR(SUM(L1147:X1147*1),4)</f>
        <v>2</v>
      </c>
      <c r="Z1147" t="str">
        <f ca="1">IF(tbl_vendors[[#This Row],[error_count]]&gt;0,"FAIL","PASS")</f>
        <v>FAIL</v>
      </c>
    </row>
    <row r="1148" spans="1:26" x14ac:dyDescent="0.3">
      <c r="A1148" t="s">
        <v>4550</v>
      </c>
      <c r="B1148" t="s">
        <v>4551</v>
      </c>
      <c r="C1148" t="s">
        <v>13</v>
      </c>
      <c r="D1148" t="s">
        <v>4552</v>
      </c>
      <c r="E1148" t="s">
        <v>15</v>
      </c>
      <c r="F1148" t="s">
        <v>32</v>
      </c>
      <c r="G1148" t="s">
        <v>4553</v>
      </c>
      <c r="H1148" t="s">
        <v>47</v>
      </c>
      <c r="I1148" t="s">
        <v>26</v>
      </c>
      <c r="J1148" s="1">
        <v>45567</v>
      </c>
      <c r="K1148" s="1">
        <v>45810</v>
      </c>
      <c r="L1148" t="b">
        <f>COUNTIF(tbl_vendors[Vendor_ID],tbl_vendors[[#This Row],[Vendor_ID]])&gt;1</f>
        <v>0</v>
      </c>
      <c r="M1148" t="b">
        <f>ISBLANK(tbl_vendors[[#This Row],[Vendor_ID]])</f>
        <v>0</v>
      </c>
      <c r="N1148" t="b">
        <f>LEN(TRIM(tbl_vendors[[#This Row],[Vendor_Name]]))=0</f>
        <v>0</v>
      </c>
      <c r="O1148" t="b">
        <f>LEN(TRIM(tbl_vendors[[#This Row],[Email]]))=0</f>
        <v>0</v>
      </c>
      <c r="P1148" t="b">
        <f>OR(ISERROR(FIND("@",tbl_vendors[[#This Row],[Email]])),ISERROR(FIND(".",tbl_vendors[[#This Row],[Email]])))</f>
        <v>0</v>
      </c>
      <c r="Q1148" t="b">
        <f>ISNA(MATCH(tbl_vendors[[#This Row],[Country]],tbl_country[country],0))</f>
        <v>0</v>
      </c>
      <c r="R1148" t="b">
        <f>ISNA(MATCH(tbl_vendors[[#This Row],[Currency]],tbl_country[currency],0))</f>
        <v>1</v>
      </c>
      <c r="S1148" t="b">
        <f>_xlfn.XLOOKUP(tbl_vendors[[#This Row],[Country]],tbl_country[country],tbl_country[currency],"NotFound")&lt;&gt;tbl_vendors[[#This Row],[Currency]]</f>
        <v>1</v>
      </c>
      <c r="T1148" t="b">
        <f>ISNA(MATCH(tbl_vendors[[#This Row],[Payment_Terms]],tbl_payment_terms[Payment_Terms],0))</f>
        <v>0</v>
      </c>
      <c r="U1148" t="b">
        <f>ISNA(MATCH(tbl_vendors[[#This Row],[Status]],tbl_status[valid_status]))</f>
        <v>0</v>
      </c>
      <c r="V1148" t="b">
        <f ca="1">tbl_vendors[[#This Row],[Created_Date]]&gt;TODAY()</f>
        <v>0</v>
      </c>
      <c r="W1148" t="b">
        <f>tbl_vendors[[#This Row],[Updated_Date]]&lt;tbl_vendors[[#This Row],[Created_Date]]</f>
        <v>0</v>
      </c>
      <c r="X1148" t="b">
        <f>COUNTIF(tbl_vendors[Vendor_Name],tbl_vendors[[#This Row],[Vendor_Name]])&gt;1</f>
        <v>0</v>
      </c>
      <c r="Y1148" s="14" cm="1">
        <f t="array" aca="1" ref="Y1148" ca="1">IFERROR(SUM(L1148:X1148*1),4)</f>
        <v>2</v>
      </c>
      <c r="Z1148" t="str">
        <f ca="1">IF(tbl_vendors[[#This Row],[error_count]]&gt;0,"FAIL","PASS")</f>
        <v>FAIL</v>
      </c>
    </row>
    <row r="1149" spans="1:26" x14ac:dyDescent="0.3">
      <c r="A1149" t="s">
        <v>4554</v>
      </c>
      <c r="B1149" t="s">
        <v>4555</v>
      </c>
      <c r="C1149" t="s">
        <v>29</v>
      </c>
      <c r="D1149" t="s">
        <v>4556</v>
      </c>
      <c r="E1149" t="s">
        <v>31</v>
      </c>
      <c r="F1149" t="s">
        <v>40</v>
      </c>
      <c r="G1149" t="s">
        <v>4557</v>
      </c>
      <c r="H1149" t="s">
        <v>25</v>
      </c>
      <c r="I1149" t="s">
        <v>19</v>
      </c>
      <c r="J1149" s="1">
        <v>46064</v>
      </c>
      <c r="K1149" s="1">
        <v>46168</v>
      </c>
      <c r="L1149" t="b">
        <f>COUNTIF(tbl_vendors[Vendor_ID],tbl_vendors[[#This Row],[Vendor_ID]])&gt;1</f>
        <v>0</v>
      </c>
      <c r="M1149" t="b">
        <f>ISBLANK(tbl_vendors[[#This Row],[Vendor_ID]])</f>
        <v>0</v>
      </c>
      <c r="N1149" t="b">
        <f>LEN(TRIM(tbl_vendors[[#This Row],[Vendor_Name]]))=0</f>
        <v>0</v>
      </c>
      <c r="O1149" t="b">
        <f>LEN(TRIM(tbl_vendors[[#This Row],[Email]]))=0</f>
        <v>0</v>
      </c>
      <c r="P1149" t="b">
        <f>OR(ISERROR(FIND("@",tbl_vendors[[#This Row],[Email]])),ISERROR(FIND(".",tbl_vendors[[#This Row],[Email]])))</f>
        <v>0</v>
      </c>
      <c r="Q1149" t="b">
        <f>ISNA(MATCH(tbl_vendors[[#This Row],[Country]],tbl_country[country],0))</f>
        <v>0</v>
      </c>
      <c r="R1149" t="b">
        <f>ISNA(MATCH(tbl_vendors[[#This Row],[Currency]],tbl_country[currency],0))</f>
        <v>0</v>
      </c>
      <c r="S1149" t="b">
        <f>_xlfn.XLOOKUP(tbl_vendors[[#This Row],[Country]],tbl_country[country],tbl_country[currency],"NotFound")&lt;&gt;tbl_vendors[[#This Row],[Currency]]</f>
        <v>0</v>
      </c>
      <c r="T1149" t="b">
        <f>ISNA(MATCH(tbl_vendors[[#This Row],[Payment_Terms]],tbl_payment_terms[Payment_Terms],0))</f>
        <v>0</v>
      </c>
      <c r="U1149" t="b">
        <f>ISNA(MATCH(tbl_vendors[[#This Row],[Status]],tbl_status[valid_status]))</f>
        <v>0</v>
      </c>
      <c r="V1149" t="b">
        <f ca="1">tbl_vendors[[#This Row],[Created_Date]]&gt;TODAY()</f>
        <v>0</v>
      </c>
      <c r="W1149" t="b">
        <f>tbl_vendors[[#This Row],[Updated_Date]]&lt;tbl_vendors[[#This Row],[Created_Date]]</f>
        <v>0</v>
      </c>
      <c r="X1149" t="b">
        <f>COUNTIF(tbl_vendors[Vendor_Name],tbl_vendors[[#This Row],[Vendor_Name]])&gt;1</f>
        <v>1</v>
      </c>
      <c r="Y1149" s="14" cm="1">
        <f t="array" aca="1" ref="Y1149" ca="1">IFERROR(SUM(L1149:X1149*1),4)</f>
        <v>1</v>
      </c>
      <c r="Z1149" t="str">
        <f ca="1">IF(tbl_vendors[[#This Row],[error_count]]&gt;0,"FAIL","PASS")</f>
        <v>FAIL</v>
      </c>
    </row>
    <row r="1150" spans="1:26" x14ac:dyDescent="0.3">
      <c r="A1150" t="s">
        <v>4558</v>
      </c>
      <c r="B1150" t="s">
        <v>4559</v>
      </c>
      <c r="C1150" t="s">
        <v>29</v>
      </c>
      <c r="D1150" t="s">
        <v>4560</v>
      </c>
      <c r="E1150" t="s">
        <v>31</v>
      </c>
      <c r="F1150" t="s">
        <v>40</v>
      </c>
      <c r="G1150" t="s">
        <v>4561</v>
      </c>
      <c r="H1150" t="s">
        <v>42</v>
      </c>
      <c r="I1150" t="s">
        <v>53</v>
      </c>
      <c r="J1150" s="1">
        <v>45867</v>
      </c>
      <c r="K1150" s="1">
        <v>46175</v>
      </c>
      <c r="L1150" t="b">
        <f>COUNTIF(tbl_vendors[Vendor_ID],tbl_vendors[[#This Row],[Vendor_ID]])&gt;1</f>
        <v>0</v>
      </c>
      <c r="M1150" t="b">
        <f>ISBLANK(tbl_vendors[[#This Row],[Vendor_ID]])</f>
        <v>0</v>
      </c>
      <c r="N1150" t="b">
        <f>LEN(TRIM(tbl_vendors[[#This Row],[Vendor_Name]]))=0</f>
        <v>0</v>
      </c>
      <c r="O1150" t="b">
        <f>LEN(TRIM(tbl_vendors[[#This Row],[Email]]))=0</f>
        <v>0</v>
      </c>
      <c r="P1150" t="b">
        <f>OR(ISERROR(FIND("@",tbl_vendors[[#This Row],[Email]])),ISERROR(FIND(".",tbl_vendors[[#This Row],[Email]])))</f>
        <v>0</v>
      </c>
      <c r="Q1150" t="b">
        <f>ISNA(MATCH(tbl_vendors[[#This Row],[Country]],tbl_country[country],0))</f>
        <v>0</v>
      </c>
      <c r="R1150" t="b">
        <f>ISNA(MATCH(tbl_vendors[[#This Row],[Currency]],tbl_country[currency],0))</f>
        <v>0</v>
      </c>
      <c r="S1150" t="b">
        <f>_xlfn.XLOOKUP(tbl_vendors[[#This Row],[Country]],tbl_country[country],tbl_country[currency],"NotFound")&lt;&gt;tbl_vendors[[#This Row],[Currency]]</f>
        <v>0</v>
      </c>
      <c r="T1150" t="b">
        <f>ISNA(MATCH(tbl_vendors[[#This Row],[Payment_Terms]],tbl_payment_terms[Payment_Terms],0))</f>
        <v>0</v>
      </c>
      <c r="U1150" t="b">
        <f>ISNA(MATCH(tbl_vendors[[#This Row],[Status]],tbl_status[valid_status]))</f>
        <v>1</v>
      </c>
      <c r="V1150" t="b">
        <f ca="1">tbl_vendors[[#This Row],[Created_Date]]&gt;TODAY()</f>
        <v>0</v>
      </c>
      <c r="W1150" t="b">
        <f>tbl_vendors[[#This Row],[Updated_Date]]&lt;tbl_vendors[[#This Row],[Created_Date]]</f>
        <v>0</v>
      </c>
      <c r="X1150" t="b">
        <f>COUNTIF(tbl_vendors[Vendor_Name],tbl_vendors[[#This Row],[Vendor_Name]])&gt;1</f>
        <v>0</v>
      </c>
      <c r="Y1150" s="14" cm="1">
        <f t="array" aca="1" ref="Y1150" ca="1">IFERROR(SUM(L1150:X1150*1),4)</f>
        <v>1</v>
      </c>
      <c r="Z1150" t="str">
        <f ca="1">IF(tbl_vendors[[#This Row],[error_count]]&gt;0,"FAIL","PASS")</f>
        <v>FAIL</v>
      </c>
    </row>
    <row r="1151" spans="1:26" x14ac:dyDescent="0.3">
      <c r="A1151" t="s">
        <v>4562</v>
      </c>
      <c r="B1151" t="s">
        <v>1793</v>
      </c>
      <c r="C1151" t="s">
        <v>109</v>
      </c>
      <c r="D1151" t="s">
        <v>4563</v>
      </c>
      <c r="E1151" t="s">
        <v>39</v>
      </c>
      <c r="F1151" t="s">
        <v>23</v>
      </c>
      <c r="G1151" t="s">
        <v>4564</v>
      </c>
      <c r="H1151" t="s">
        <v>42</v>
      </c>
      <c r="I1151" t="s">
        <v>19</v>
      </c>
      <c r="J1151" s="1">
        <v>44473</v>
      </c>
      <c r="K1151" s="1">
        <v>46046</v>
      </c>
      <c r="L1151" t="b">
        <f>COUNTIF(tbl_vendors[Vendor_ID],tbl_vendors[[#This Row],[Vendor_ID]])&gt;1</f>
        <v>0</v>
      </c>
      <c r="M1151" t="b">
        <f>ISBLANK(tbl_vendors[[#This Row],[Vendor_ID]])</f>
        <v>0</v>
      </c>
      <c r="N1151" t="b">
        <f>LEN(TRIM(tbl_vendors[[#This Row],[Vendor_Name]]))=0</f>
        <v>0</v>
      </c>
      <c r="O1151" t="b">
        <f>LEN(TRIM(tbl_vendors[[#This Row],[Email]]))=0</f>
        <v>0</v>
      </c>
      <c r="P1151" t="b">
        <f>OR(ISERROR(FIND("@",tbl_vendors[[#This Row],[Email]])),ISERROR(FIND(".",tbl_vendors[[#This Row],[Email]])))</f>
        <v>0</v>
      </c>
      <c r="Q1151" t="b">
        <f>ISNA(MATCH(tbl_vendors[[#This Row],[Country]],tbl_country[country],0))</f>
        <v>0</v>
      </c>
      <c r="R1151" t="b">
        <f>ISNA(MATCH(tbl_vendors[[#This Row],[Currency]],tbl_country[currency],0))</f>
        <v>0</v>
      </c>
      <c r="S1151" t="b">
        <f>_xlfn.XLOOKUP(tbl_vendors[[#This Row],[Country]],tbl_country[country],tbl_country[currency],"NotFound")&lt;&gt;tbl_vendors[[#This Row],[Currency]]</f>
        <v>1</v>
      </c>
      <c r="T1151" t="b">
        <f>ISNA(MATCH(tbl_vendors[[#This Row],[Payment_Terms]],tbl_payment_terms[Payment_Terms],0))</f>
        <v>0</v>
      </c>
      <c r="U1151" t="b">
        <f>ISNA(MATCH(tbl_vendors[[#This Row],[Status]],tbl_status[valid_status]))</f>
        <v>0</v>
      </c>
      <c r="V1151" t="b">
        <f ca="1">tbl_vendors[[#This Row],[Created_Date]]&gt;TODAY()</f>
        <v>0</v>
      </c>
      <c r="W1151" t="b">
        <f>tbl_vendors[[#This Row],[Updated_Date]]&lt;tbl_vendors[[#This Row],[Created_Date]]</f>
        <v>0</v>
      </c>
      <c r="X1151" t="b">
        <f>COUNTIF(tbl_vendors[Vendor_Name],tbl_vendors[[#This Row],[Vendor_Name]])&gt;1</f>
        <v>1</v>
      </c>
      <c r="Y1151" s="14" cm="1">
        <f t="array" aca="1" ref="Y1151" ca="1">IFERROR(SUM(L1151:X1151*1),4)</f>
        <v>2</v>
      </c>
      <c r="Z1151" t="str">
        <f ca="1">IF(tbl_vendors[[#This Row],[error_count]]&gt;0,"FAIL","PASS")</f>
        <v>FAIL</v>
      </c>
    </row>
    <row r="1152" spans="1:26" x14ac:dyDescent="0.3">
      <c r="A1152" t="s">
        <v>4565</v>
      </c>
      <c r="B1152" t="s">
        <v>4566</v>
      </c>
      <c r="C1152" t="s">
        <v>13</v>
      </c>
      <c r="D1152" t="s">
        <v>4567</v>
      </c>
      <c r="E1152" t="s">
        <v>15</v>
      </c>
      <c r="F1152" t="s">
        <v>40</v>
      </c>
      <c r="G1152" t="s">
        <v>4568</v>
      </c>
      <c r="H1152" t="s">
        <v>47</v>
      </c>
      <c r="I1152" t="s">
        <v>19</v>
      </c>
      <c r="J1152" s="1">
        <v>46031</v>
      </c>
      <c r="K1152" s="1">
        <v>46169</v>
      </c>
      <c r="L1152" t="b">
        <f>COUNTIF(tbl_vendors[Vendor_ID],tbl_vendors[[#This Row],[Vendor_ID]])&gt;1</f>
        <v>0</v>
      </c>
      <c r="M1152" t="b">
        <f>ISBLANK(tbl_vendors[[#This Row],[Vendor_ID]])</f>
        <v>0</v>
      </c>
      <c r="N1152" t="b">
        <f>LEN(TRIM(tbl_vendors[[#This Row],[Vendor_Name]]))=0</f>
        <v>0</v>
      </c>
      <c r="O1152" t="b">
        <f>LEN(TRIM(tbl_vendors[[#This Row],[Email]]))=0</f>
        <v>0</v>
      </c>
      <c r="P1152" t="b">
        <f>OR(ISERROR(FIND("@",tbl_vendors[[#This Row],[Email]])),ISERROR(FIND(".",tbl_vendors[[#This Row],[Email]])))</f>
        <v>0</v>
      </c>
      <c r="Q1152" t="b">
        <f>ISNA(MATCH(tbl_vendors[[#This Row],[Country]],tbl_country[country],0))</f>
        <v>0</v>
      </c>
      <c r="R1152" t="b">
        <f>ISNA(MATCH(tbl_vendors[[#This Row],[Currency]],tbl_country[currency],0))</f>
        <v>1</v>
      </c>
      <c r="S1152" t="b">
        <f>_xlfn.XLOOKUP(tbl_vendors[[#This Row],[Country]],tbl_country[country],tbl_country[currency],"NotFound")&lt;&gt;tbl_vendors[[#This Row],[Currency]]</f>
        <v>1</v>
      </c>
      <c r="T1152" t="b">
        <f>ISNA(MATCH(tbl_vendors[[#This Row],[Payment_Terms]],tbl_payment_terms[Payment_Terms],0))</f>
        <v>0</v>
      </c>
      <c r="U1152" t="b">
        <f>ISNA(MATCH(tbl_vendors[[#This Row],[Status]],tbl_status[valid_status]))</f>
        <v>0</v>
      </c>
      <c r="V1152" t="b">
        <f ca="1">tbl_vendors[[#This Row],[Created_Date]]&gt;TODAY()</f>
        <v>0</v>
      </c>
      <c r="W1152" t="b">
        <f>tbl_vendors[[#This Row],[Updated_Date]]&lt;tbl_vendors[[#This Row],[Created_Date]]</f>
        <v>0</v>
      </c>
      <c r="X1152" t="b">
        <f>COUNTIF(tbl_vendors[Vendor_Name],tbl_vendors[[#This Row],[Vendor_Name]])&gt;1</f>
        <v>0</v>
      </c>
      <c r="Y1152" s="14" cm="1">
        <f t="array" aca="1" ref="Y1152" ca="1">IFERROR(SUM(L1152:X1152*1),4)</f>
        <v>2</v>
      </c>
      <c r="Z1152" t="str">
        <f ca="1">IF(tbl_vendors[[#This Row],[error_count]]&gt;0,"FAIL","PASS")</f>
        <v>FAIL</v>
      </c>
    </row>
    <row r="1153" spans="1:26" x14ac:dyDescent="0.3">
      <c r="A1153" t="s">
        <v>4569</v>
      </c>
      <c r="B1153" t="s">
        <v>4570</v>
      </c>
      <c r="C1153" t="s">
        <v>79</v>
      </c>
      <c r="D1153" t="s">
        <v>4571</v>
      </c>
      <c r="E1153" t="s">
        <v>39</v>
      </c>
      <c r="F1153" t="s">
        <v>75</v>
      </c>
      <c r="G1153" t="s">
        <v>4572</v>
      </c>
      <c r="H1153" t="s">
        <v>34</v>
      </c>
      <c r="I1153" t="s">
        <v>26</v>
      </c>
      <c r="J1153" s="1">
        <v>45984</v>
      </c>
      <c r="K1153" s="1">
        <v>46099</v>
      </c>
      <c r="L1153" t="b">
        <f>COUNTIF(tbl_vendors[Vendor_ID],tbl_vendors[[#This Row],[Vendor_ID]])&gt;1</f>
        <v>0</v>
      </c>
      <c r="M1153" t="b">
        <f>ISBLANK(tbl_vendors[[#This Row],[Vendor_ID]])</f>
        <v>0</v>
      </c>
      <c r="N1153" t="b">
        <f>LEN(TRIM(tbl_vendors[[#This Row],[Vendor_Name]]))=0</f>
        <v>0</v>
      </c>
      <c r="O1153" t="b">
        <f>LEN(TRIM(tbl_vendors[[#This Row],[Email]]))=0</f>
        <v>0</v>
      </c>
      <c r="P1153" t="b">
        <f>OR(ISERROR(FIND("@",tbl_vendors[[#This Row],[Email]])),ISERROR(FIND(".",tbl_vendors[[#This Row],[Email]])))</f>
        <v>0</v>
      </c>
      <c r="Q1153" t="b">
        <f>ISNA(MATCH(tbl_vendors[[#This Row],[Country]],tbl_country[country],0))</f>
        <v>0</v>
      </c>
      <c r="R1153" t="b">
        <f>ISNA(MATCH(tbl_vendors[[#This Row],[Currency]],tbl_country[currency],0))</f>
        <v>0</v>
      </c>
      <c r="S1153" t="b">
        <f>_xlfn.XLOOKUP(tbl_vendors[[#This Row],[Country]],tbl_country[country],tbl_country[currency],"NotFound")&lt;&gt;tbl_vendors[[#This Row],[Currency]]</f>
        <v>0</v>
      </c>
      <c r="T1153" t="b">
        <f>ISNA(MATCH(tbl_vendors[[#This Row],[Payment_Terms]],tbl_payment_terms[Payment_Terms],0))</f>
        <v>0</v>
      </c>
      <c r="U1153" t="b">
        <f>ISNA(MATCH(tbl_vendors[[#This Row],[Status]],tbl_status[valid_status]))</f>
        <v>0</v>
      </c>
      <c r="V1153" t="b">
        <f ca="1">tbl_vendors[[#This Row],[Created_Date]]&gt;TODAY()</f>
        <v>0</v>
      </c>
      <c r="W1153" t="b">
        <f>tbl_vendors[[#This Row],[Updated_Date]]&lt;tbl_vendors[[#This Row],[Created_Date]]</f>
        <v>0</v>
      </c>
      <c r="X1153" t="b">
        <f>COUNTIF(tbl_vendors[Vendor_Name],tbl_vendors[[#This Row],[Vendor_Name]])&gt;1</f>
        <v>0</v>
      </c>
      <c r="Y1153" s="14" cm="1">
        <f t="array" aca="1" ref="Y1153" ca="1">IFERROR(SUM(L1153:X1153*1),4)</f>
        <v>0</v>
      </c>
      <c r="Z1153" t="str">
        <f ca="1">IF(tbl_vendors[[#This Row],[error_count]]&gt;0,"FAIL","PASS")</f>
        <v>PASS</v>
      </c>
    </row>
    <row r="1154" spans="1:26" x14ac:dyDescent="0.3">
      <c r="A1154" t="s">
        <v>4573</v>
      </c>
      <c r="B1154" t="s">
        <v>4574</v>
      </c>
      <c r="C1154" t="s">
        <v>109</v>
      </c>
      <c r="D1154" t="s">
        <v>4575</v>
      </c>
      <c r="E1154" t="s">
        <v>39</v>
      </c>
      <c r="F1154" t="s">
        <v>75</v>
      </c>
      <c r="G1154" t="s">
        <v>4576</v>
      </c>
      <c r="H1154" t="s">
        <v>69</v>
      </c>
      <c r="I1154" t="s">
        <v>19</v>
      </c>
      <c r="J1154" s="1">
        <v>45386</v>
      </c>
      <c r="K1154" s="1">
        <v>46165</v>
      </c>
      <c r="L1154" t="b">
        <f>COUNTIF(tbl_vendors[Vendor_ID],tbl_vendors[[#This Row],[Vendor_ID]])&gt;1</f>
        <v>0</v>
      </c>
      <c r="M1154" t="b">
        <f>ISBLANK(tbl_vendors[[#This Row],[Vendor_ID]])</f>
        <v>0</v>
      </c>
      <c r="N1154" t="b">
        <f>LEN(TRIM(tbl_vendors[[#This Row],[Vendor_Name]]))=0</f>
        <v>0</v>
      </c>
      <c r="O1154" t="b">
        <f>LEN(TRIM(tbl_vendors[[#This Row],[Email]]))=0</f>
        <v>0</v>
      </c>
      <c r="P1154" t="b">
        <f>OR(ISERROR(FIND("@",tbl_vendors[[#This Row],[Email]])),ISERROR(FIND(".",tbl_vendors[[#This Row],[Email]])))</f>
        <v>0</v>
      </c>
      <c r="Q1154" t="b">
        <f>ISNA(MATCH(tbl_vendors[[#This Row],[Country]],tbl_country[country],0))</f>
        <v>0</v>
      </c>
      <c r="R1154" t="b">
        <f>ISNA(MATCH(tbl_vendors[[#This Row],[Currency]],tbl_country[currency],0))</f>
        <v>0</v>
      </c>
      <c r="S1154" t="b">
        <f>_xlfn.XLOOKUP(tbl_vendors[[#This Row],[Country]],tbl_country[country],tbl_country[currency],"NotFound")&lt;&gt;tbl_vendors[[#This Row],[Currency]]</f>
        <v>1</v>
      </c>
      <c r="T1154" t="b">
        <f>ISNA(MATCH(tbl_vendors[[#This Row],[Payment_Terms]],tbl_payment_terms[Payment_Terms],0))</f>
        <v>0</v>
      </c>
      <c r="U1154" t="b">
        <f>ISNA(MATCH(tbl_vendors[[#This Row],[Status]],tbl_status[valid_status]))</f>
        <v>0</v>
      </c>
      <c r="V1154" t="b">
        <f ca="1">tbl_vendors[[#This Row],[Created_Date]]&gt;TODAY()</f>
        <v>0</v>
      </c>
      <c r="W1154" t="b">
        <f>tbl_vendors[[#This Row],[Updated_Date]]&lt;tbl_vendors[[#This Row],[Created_Date]]</f>
        <v>0</v>
      </c>
      <c r="X1154" t="b">
        <f>COUNTIF(tbl_vendors[Vendor_Name],tbl_vendors[[#This Row],[Vendor_Name]])&gt;1</f>
        <v>0</v>
      </c>
      <c r="Y1154" s="14" cm="1">
        <f t="array" aca="1" ref="Y1154" ca="1">IFERROR(SUM(L1154:X1154*1),4)</f>
        <v>1</v>
      </c>
      <c r="Z1154" t="str">
        <f ca="1">IF(tbl_vendors[[#This Row],[error_count]]&gt;0,"FAIL","PASS")</f>
        <v>FAIL</v>
      </c>
    </row>
    <row r="1155" spans="1:26" x14ac:dyDescent="0.3">
      <c r="A1155" t="s">
        <v>4577</v>
      </c>
      <c r="B1155" t="s">
        <v>4578</v>
      </c>
      <c r="C1155" t="s">
        <v>13</v>
      </c>
      <c r="D1155" t="s">
        <v>4579</v>
      </c>
      <c r="E1155" t="s">
        <v>15</v>
      </c>
      <c r="F1155" t="s">
        <v>23</v>
      </c>
      <c r="G1155" t="s">
        <v>4580</v>
      </c>
      <c r="H1155" t="s">
        <v>47</v>
      </c>
      <c r="I1155" t="s">
        <v>53</v>
      </c>
      <c r="J1155" s="1">
        <v>44530</v>
      </c>
      <c r="K1155" s="1">
        <v>45444</v>
      </c>
      <c r="L1155" t="b">
        <f>COUNTIF(tbl_vendors[Vendor_ID],tbl_vendors[[#This Row],[Vendor_ID]])&gt;1</f>
        <v>0</v>
      </c>
      <c r="M1155" t="b">
        <f>ISBLANK(tbl_vendors[[#This Row],[Vendor_ID]])</f>
        <v>0</v>
      </c>
      <c r="N1155" t="b">
        <f>LEN(TRIM(tbl_vendors[[#This Row],[Vendor_Name]]))=0</f>
        <v>0</v>
      </c>
      <c r="O1155" t="b">
        <f>LEN(TRIM(tbl_vendors[[#This Row],[Email]]))=0</f>
        <v>0</v>
      </c>
      <c r="P1155" t="b">
        <f>OR(ISERROR(FIND("@",tbl_vendors[[#This Row],[Email]])),ISERROR(FIND(".",tbl_vendors[[#This Row],[Email]])))</f>
        <v>0</v>
      </c>
      <c r="Q1155" t="b">
        <f>ISNA(MATCH(tbl_vendors[[#This Row],[Country]],tbl_country[country],0))</f>
        <v>0</v>
      </c>
      <c r="R1155" t="b">
        <f>ISNA(MATCH(tbl_vendors[[#This Row],[Currency]],tbl_country[currency],0))</f>
        <v>1</v>
      </c>
      <c r="S1155" t="b">
        <f>_xlfn.XLOOKUP(tbl_vendors[[#This Row],[Country]],tbl_country[country],tbl_country[currency],"NotFound")&lt;&gt;tbl_vendors[[#This Row],[Currency]]</f>
        <v>1</v>
      </c>
      <c r="T1155" t="b">
        <f>ISNA(MATCH(tbl_vendors[[#This Row],[Payment_Terms]],tbl_payment_terms[Payment_Terms],0))</f>
        <v>0</v>
      </c>
      <c r="U1155" t="b">
        <f>ISNA(MATCH(tbl_vendors[[#This Row],[Status]],tbl_status[valid_status]))</f>
        <v>1</v>
      </c>
      <c r="V1155" t="b">
        <f ca="1">tbl_vendors[[#This Row],[Created_Date]]&gt;TODAY()</f>
        <v>0</v>
      </c>
      <c r="W1155" t="b">
        <f>tbl_vendors[[#This Row],[Updated_Date]]&lt;tbl_vendors[[#This Row],[Created_Date]]</f>
        <v>0</v>
      </c>
      <c r="X1155" t="b">
        <f>COUNTIF(tbl_vendors[Vendor_Name],tbl_vendors[[#This Row],[Vendor_Name]])&gt;1</f>
        <v>0</v>
      </c>
      <c r="Y1155" s="14" cm="1">
        <f t="array" aca="1" ref="Y1155" ca="1">IFERROR(SUM(L1155:X1155*1),4)</f>
        <v>3</v>
      </c>
      <c r="Z1155" t="str">
        <f ca="1">IF(tbl_vendors[[#This Row],[error_count]]&gt;0,"FAIL","PASS")</f>
        <v>FAIL</v>
      </c>
    </row>
    <row r="1156" spans="1:26" x14ac:dyDescent="0.3">
      <c r="A1156" t="s">
        <v>4581</v>
      </c>
      <c r="B1156" t="s">
        <v>4582</v>
      </c>
      <c r="C1156" t="s">
        <v>100</v>
      </c>
      <c r="D1156" t="s">
        <v>4583</v>
      </c>
      <c r="E1156" t="s">
        <v>39</v>
      </c>
      <c r="F1156" t="s">
        <v>75</v>
      </c>
      <c r="G1156" t="s">
        <v>4584</v>
      </c>
      <c r="H1156" t="s">
        <v>52</v>
      </c>
      <c r="I1156" t="s">
        <v>26</v>
      </c>
      <c r="J1156" s="1">
        <v>44625</v>
      </c>
      <c r="K1156" s="1">
        <v>45557</v>
      </c>
      <c r="L1156" t="b">
        <f>COUNTIF(tbl_vendors[Vendor_ID],tbl_vendors[[#This Row],[Vendor_ID]])&gt;1</f>
        <v>0</v>
      </c>
      <c r="M1156" t="b">
        <f>ISBLANK(tbl_vendors[[#This Row],[Vendor_ID]])</f>
        <v>0</v>
      </c>
      <c r="N1156" t="b">
        <f>LEN(TRIM(tbl_vendors[[#This Row],[Vendor_Name]]))=0</f>
        <v>0</v>
      </c>
      <c r="O1156" t="b">
        <f>LEN(TRIM(tbl_vendors[[#This Row],[Email]]))=0</f>
        <v>0</v>
      </c>
      <c r="P1156" t="b">
        <f>OR(ISERROR(FIND("@",tbl_vendors[[#This Row],[Email]])),ISERROR(FIND(".",tbl_vendors[[#This Row],[Email]])))</f>
        <v>0</v>
      </c>
      <c r="Q1156" t="b">
        <f>ISNA(MATCH(tbl_vendors[[#This Row],[Country]],tbl_country[country],0))</f>
        <v>0</v>
      </c>
      <c r="R1156" t="b">
        <f>ISNA(MATCH(tbl_vendors[[#This Row],[Currency]],tbl_country[currency],0))</f>
        <v>0</v>
      </c>
      <c r="S1156" t="b">
        <f>_xlfn.XLOOKUP(tbl_vendors[[#This Row],[Country]],tbl_country[country],tbl_country[currency],"NotFound")&lt;&gt;tbl_vendors[[#This Row],[Currency]]</f>
        <v>0</v>
      </c>
      <c r="T1156" t="b">
        <f>ISNA(MATCH(tbl_vendors[[#This Row],[Payment_Terms]],tbl_payment_terms[Payment_Terms],0))</f>
        <v>0</v>
      </c>
      <c r="U1156" t="b">
        <f>ISNA(MATCH(tbl_vendors[[#This Row],[Status]],tbl_status[valid_status]))</f>
        <v>0</v>
      </c>
      <c r="V1156" t="b">
        <f ca="1">tbl_vendors[[#This Row],[Created_Date]]&gt;TODAY()</f>
        <v>0</v>
      </c>
      <c r="W1156" t="b">
        <f>tbl_vendors[[#This Row],[Updated_Date]]&lt;tbl_vendors[[#This Row],[Created_Date]]</f>
        <v>0</v>
      </c>
      <c r="X1156" t="b">
        <f>COUNTIF(tbl_vendors[Vendor_Name],tbl_vendors[[#This Row],[Vendor_Name]])&gt;1</f>
        <v>0</v>
      </c>
      <c r="Y1156" s="14" cm="1">
        <f t="array" aca="1" ref="Y1156" ca="1">IFERROR(SUM(L1156:X1156*1),4)</f>
        <v>0</v>
      </c>
      <c r="Z1156" t="str">
        <f ca="1">IF(tbl_vendors[[#This Row],[error_count]]&gt;0,"FAIL","PASS")</f>
        <v>PASS</v>
      </c>
    </row>
    <row r="1157" spans="1:26" x14ac:dyDescent="0.3">
      <c r="A1157" t="s">
        <v>4585</v>
      </c>
      <c r="B1157" t="s">
        <v>4586</v>
      </c>
      <c r="C1157" t="s">
        <v>29</v>
      </c>
      <c r="D1157" t="s">
        <v>4587</v>
      </c>
      <c r="E1157" t="s">
        <v>31</v>
      </c>
      <c r="F1157" t="s">
        <v>16</v>
      </c>
      <c r="G1157" t="s">
        <v>4588</v>
      </c>
      <c r="H1157" t="s">
        <v>52</v>
      </c>
      <c r="I1157" t="s">
        <v>19</v>
      </c>
      <c r="J1157" s="1">
        <v>46118</v>
      </c>
      <c r="K1157" s="1">
        <v>46174</v>
      </c>
      <c r="L1157" t="b">
        <f>COUNTIF(tbl_vendors[Vendor_ID],tbl_vendors[[#This Row],[Vendor_ID]])&gt;1</f>
        <v>0</v>
      </c>
      <c r="M1157" t="b">
        <f>ISBLANK(tbl_vendors[[#This Row],[Vendor_ID]])</f>
        <v>0</v>
      </c>
      <c r="N1157" t="b">
        <f>LEN(TRIM(tbl_vendors[[#This Row],[Vendor_Name]]))=0</f>
        <v>0</v>
      </c>
      <c r="O1157" t="b">
        <f>LEN(TRIM(tbl_vendors[[#This Row],[Email]]))=0</f>
        <v>0</v>
      </c>
      <c r="P1157" t="b">
        <f>OR(ISERROR(FIND("@",tbl_vendors[[#This Row],[Email]])),ISERROR(FIND(".",tbl_vendors[[#This Row],[Email]])))</f>
        <v>0</v>
      </c>
      <c r="Q1157" t="b">
        <f>ISNA(MATCH(tbl_vendors[[#This Row],[Country]],tbl_country[country],0))</f>
        <v>0</v>
      </c>
      <c r="R1157" t="b">
        <f>ISNA(MATCH(tbl_vendors[[#This Row],[Currency]],tbl_country[currency],0))</f>
        <v>0</v>
      </c>
      <c r="S1157" t="b">
        <f>_xlfn.XLOOKUP(tbl_vendors[[#This Row],[Country]],tbl_country[country],tbl_country[currency],"NotFound")&lt;&gt;tbl_vendors[[#This Row],[Currency]]</f>
        <v>0</v>
      </c>
      <c r="T1157" t="b">
        <f>ISNA(MATCH(tbl_vendors[[#This Row],[Payment_Terms]],tbl_payment_terms[Payment_Terms],0))</f>
        <v>0</v>
      </c>
      <c r="U1157" t="b">
        <f>ISNA(MATCH(tbl_vendors[[#This Row],[Status]],tbl_status[valid_status]))</f>
        <v>0</v>
      </c>
      <c r="V1157" t="b">
        <f ca="1">tbl_vendors[[#This Row],[Created_Date]]&gt;TODAY()</f>
        <v>0</v>
      </c>
      <c r="W1157" t="b">
        <f>tbl_vendors[[#This Row],[Updated_Date]]&lt;tbl_vendors[[#This Row],[Created_Date]]</f>
        <v>0</v>
      </c>
      <c r="X1157" t="b">
        <f>COUNTIF(tbl_vendors[Vendor_Name],tbl_vendors[[#This Row],[Vendor_Name]])&gt;1</f>
        <v>0</v>
      </c>
      <c r="Y1157" s="14" cm="1">
        <f t="array" aca="1" ref="Y1157" ca="1">IFERROR(SUM(L1157:X1157*1),4)</f>
        <v>0</v>
      </c>
      <c r="Z1157" t="str">
        <f ca="1">IF(tbl_vendors[[#This Row],[error_count]]&gt;0,"FAIL","PASS")</f>
        <v>PASS</v>
      </c>
    </row>
    <row r="1158" spans="1:26" x14ac:dyDescent="0.3">
      <c r="A1158" t="s">
        <v>4589</v>
      </c>
      <c r="B1158" t="s">
        <v>4590</v>
      </c>
      <c r="C1158" t="s">
        <v>100</v>
      </c>
      <c r="D1158" t="s">
        <v>4591</v>
      </c>
      <c r="E1158" t="s">
        <v>39</v>
      </c>
      <c r="F1158" t="s">
        <v>32</v>
      </c>
      <c r="G1158" t="s">
        <v>4592</v>
      </c>
      <c r="H1158" t="s">
        <v>69</v>
      </c>
      <c r="I1158" t="s">
        <v>26</v>
      </c>
      <c r="J1158" s="1">
        <v>45286</v>
      </c>
      <c r="K1158" s="1">
        <v>45619</v>
      </c>
      <c r="L1158" t="b">
        <f>COUNTIF(tbl_vendors[Vendor_ID],tbl_vendors[[#This Row],[Vendor_ID]])&gt;1</f>
        <v>0</v>
      </c>
      <c r="M1158" t="b">
        <f>ISBLANK(tbl_vendors[[#This Row],[Vendor_ID]])</f>
        <v>0</v>
      </c>
      <c r="N1158" t="b">
        <f>LEN(TRIM(tbl_vendors[[#This Row],[Vendor_Name]]))=0</f>
        <v>0</v>
      </c>
      <c r="O1158" t="b">
        <f>LEN(TRIM(tbl_vendors[[#This Row],[Email]]))=0</f>
        <v>0</v>
      </c>
      <c r="P1158" t="b">
        <f>OR(ISERROR(FIND("@",tbl_vendors[[#This Row],[Email]])),ISERROR(FIND(".",tbl_vendors[[#This Row],[Email]])))</f>
        <v>0</v>
      </c>
      <c r="Q1158" t="b">
        <f>ISNA(MATCH(tbl_vendors[[#This Row],[Country]],tbl_country[country],0))</f>
        <v>0</v>
      </c>
      <c r="R1158" t="b">
        <f>ISNA(MATCH(tbl_vendors[[#This Row],[Currency]],tbl_country[currency],0))</f>
        <v>0</v>
      </c>
      <c r="S1158" t="b">
        <f>_xlfn.XLOOKUP(tbl_vendors[[#This Row],[Country]],tbl_country[country],tbl_country[currency],"NotFound")&lt;&gt;tbl_vendors[[#This Row],[Currency]]</f>
        <v>0</v>
      </c>
      <c r="T1158" t="b">
        <f>ISNA(MATCH(tbl_vendors[[#This Row],[Payment_Terms]],tbl_payment_terms[Payment_Terms],0))</f>
        <v>0</v>
      </c>
      <c r="U1158" t="b">
        <f>ISNA(MATCH(tbl_vendors[[#This Row],[Status]],tbl_status[valid_status]))</f>
        <v>0</v>
      </c>
      <c r="V1158" t="b">
        <f ca="1">tbl_vendors[[#This Row],[Created_Date]]&gt;TODAY()</f>
        <v>0</v>
      </c>
      <c r="W1158" t="b">
        <f>tbl_vendors[[#This Row],[Updated_Date]]&lt;tbl_vendors[[#This Row],[Created_Date]]</f>
        <v>0</v>
      </c>
      <c r="X1158" t="b">
        <f>COUNTIF(tbl_vendors[Vendor_Name],tbl_vendors[[#This Row],[Vendor_Name]])&gt;1</f>
        <v>0</v>
      </c>
      <c r="Y1158" s="14" cm="1">
        <f t="array" aca="1" ref="Y1158" ca="1">IFERROR(SUM(L1158:X1158*1),4)</f>
        <v>0</v>
      </c>
      <c r="Z1158" t="str">
        <f ca="1">IF(tbl_vendors[[#This Row],[error_count]]&gt;0,"FAIL","PASS")</f>
        <v>PASS</v>
      </c>
    </row>
    <row r="1159" spans="1:26" x14ac:dyDescent="0.3">
      <c r="A1159" t="s">
        <v>4593</v>
      </c>
      <c r="B1159" t="s">
        <v>4594</v>
      </c>
      <c r="C1159" t="s">
        <v>100</v>
      </c>
      <c r="D1159" t="s">
        <v>4595</v>
      </c>
      <c r="E1159" t="s">
        <v>39</v>
      </c>
      <c r="F1159" t="s">
        <v>75</v>
      </c>
      <c r="G1159" t="s">
        <v>4596</v>
      </c>
      <c r="H1159" t="s">
        <v>69</v>
      </c>
      <c r="I1159" t="s">
        <v>53</v>
      </c>
      <c r="J1159" s="1">
        <v>45398</v>
      </c>
      <c r="K1159" s="1">
        <v>45630</v>
      </c>
      <c r="L1159" t="b">
        <f>COUNTIF(tbl_vendors[Vendor_ID],tbl_vendors[[#This Row],[Vendor_ID]])&gt;1</f>
        <v>0</v>
      </c>
      <c r="M1159" t="b">
        <f>ISBLANK(tbl_vendors[[#This Row],[Vendor_ID]])</f>
        <v>0</v>
      </c>
      <c r="N1159" t="b">
        <f>LEN(TRIM(tbl_vendors[[#This Row],[Vendor_Name]]))=0</f>
        <v>0</v>
      </c>
      <c r="O1159" t="b">
        <f>LEN(TRIM(tbl_vendors[[#This Row],[Email]]))=0</f>
        <v>0</v>
      </c>
      <c r="P1159" t="b">
        <f>OR(ISERROR(FIND("@",tbl_vendors[[#This Row],[Email]])),ISERROR(FIND(".",tbl_vendors[[#This Row],[Email]])))</f>
        <v>0</v>
      </c>
      <c r="Q1159" t="b">
        <f>ISNA(MATCH(tbl_vendors[[#This Row],[Country]],tbl_country[country],0))</f>
        <v>0</v>
      </c>
      <c r="R1159" t="b">
        <f>ISNA(MATCH(tbl_vendors[[#This Row],[Currency]],tbl_country[currency],0))</f>
        <v>0</v>
      </c>
      <c r="S1159" t="b">
        <f>_xlfn.XLOOKUP(tbl_vendors[[#This Row],[Country]],tbl_country[country],tbl_country[currency],"NotFound")&lt;&gt;tbl_vendors[[#This Row],[Currency]]</f>
        <v>0</v>
      </c>
      <c r="T1159" t="b">
        <f>ISNA(MATCH(tbl_vendors[[#This Row],[Payment_Terms]],tbl_payment_terms[Payment_Terms],0))</f>
        <v>0</v>
      </c>
      <c r="U1159" t="b">
        <f>ISNA(MATCH(tbl_vendors[[#This Row],[Status]],tbl_status[valid_status]))</f>
        <v>1</v>
      </c>
      <c r="V1159" t="b">
        <f ca="1">tbl_vendors[[#This Row],[Created_Date]]&gt;TODAY()</f>
        <v>0</v>
      </c>
      <c r="W1159" t="b">
        <f>tbl_vendors[[#This Row],[Updated_Date]]&lt;tbl_vendors[[#This Row],[Created_Date]]</f>
        <v>0</v>
      </c>
      <c r="X1159" t="b">
        <f>COUNTIF(tbl_vendors[Vendor_Name],tbl_vendors[[#This Row],[Vendor_Name]])&gt;1</f>
        <v>0</v>
      </c>
      <c r="Y1159" s="14" cm="1">
        <f t="array" aca="1" ref="Y1159" ca="1">IFERROR(SUM(L1159:X1159*1),4)</f>
        <v>1</v>
      </c>
      <c r="Z1159" t="str">
        <f ca="1">IF(tbl_vendors[[#This Row],[error_count]]&gt;0,"FAIL","PASS")</f>
        <v>FAIL</v>
      </c>
    </row>
    <row r="1160" spans="1:26" x14ac:dyDescent="0.3">
      <c r="A1160" t="s">
        <v>4597</v>
      </c>
      <c r="B1160" t="s">
        <v>4598</v>
      </c>
      <c r="C1160" t="s">
        <v>100</v>
      </c>
      <c r="D1160" t="s">
        <v>4599</v>
      </c>
      <c r="E1160" t="s">
        <v>39</v>
      </c>
      <c r="F1160" t="s">
        <v>40</v>
      </c>
      <c r="G1160" t="s">
        <v>4600</v>
      </c>
      <c r="H1160" t="s">
        <v>25</v>
      </c>
      <c r="I1160" t="s">
        <v>19</v>
      </c>
      <c r="J1160" s="1">
        <v>44989</v>
      </c>
      <c r="K1160" s="1">
        <v>45362</v>
      </c>
      <c r="L1160" t="b">
        <f>COUNTIF(tbl_vendors[Vendor_ID],tbl_vendors[[#This Row],[Vendor_ID]])&gt;1</f>
        <v>0</v>
      </c>
      <c r="M1160" t="b">
        <f>ISBLANK(tbl_vendors[[#This Row],[Vendor_ID]])</f>
        <v>0</v>
      </c>
      <c r="N1160" t="b">
        <f>LEN(TRIM(tbl_vendors[[#This Row],[Vendor_Name]]))=0</f>
        <v>0</v>
      </c>
      <c r="O1160" t="b">
        <f>LEN(TRIM(tbl_vendors[[#This Row],[Email]]))=0</f>
        <v>0</v>
      </c>
      <c r="P1160" t="b">
        <f>OR(ISERROR(FIND("@",tbl_vendors[[#This Row],[Email]])),ISERROR(FIND(".",tbl_vendors[[#This Row],[Email]])))</f>
        <v>0</v>
      </c>
      <c r="Q1160" t="b">
        <f>ISNA(MATCH(tbl_vendors[[#This Row],[Country]],tbl_country[country],0))</f>
        <v>0</v>
      </c>
      <c r="R1160" t="b">
        <f>ISNA(MATCH(tbl_vendors[[#This Row],[Currency]],tbl_country[currency],0))</f>
        <v>0</v>
      </c>
      <c r="S1160" t="b">
        <f>_xlfn.XLOOKUP(tbl_vendors[[#This Row],[Country]],tbl_country[country],tbl_country[currency],"NotFound")&lt;&gt;tbl_vendors[[#This Row],[Currency]]</f>
        <v>0</v>
      </c>
      <c r="T1160" t="b">
        <f>ISNA(MATCH(tbl_vendors[[#This Row],[Payment_Terms]],tbl_payment_terms[Payment_Terms],0))</f>
        <v>0</v>
      </c>
      <c r="U1160" t="b">
        <f>ISNA(MATCH(tbl_vendors[[#This Row],[Status]],tbl_status[valid_status]))</f>
        <v>0</v>
      </c>
      <c r="V1160" t="b">
        <f ca="1">tbl_vendors[[#This Row],[Created_Date]]&gt;TODAY()</f>
        <v>0</v>
      </c>
      <c r="W1160" t="b">
        <f>tbl_vendors[[#This Row],[Updated_Date]]&lt;tbl_vendors[[#This Row],[Created_Date]]</f>
        <v>0</v>
      </c>
      <c r="X1160" t="b">
        <f>COUNTIF(tbl_vendors[Vendor_Name],tbl_vendors[[#This Row],[Vendor_Name]])&gt;1</f>
        <v>0</v>
      </c>
      <c r="Y1160" s="14" cm="1">
        <f t="array" aca="1" ref="Y1160" ca="1">IFERROR(SUM(L1160:X1160*1),4)</f>
        <v>0</v>
      </c>
      <c r="Z1160" t="str">
        <f ca="1">IF(tbl_vendors[[#This Row],[error_count]]&gt;0,"FAIL","PASS")</f>
        <v>PASS</v>
      </c>
    </row>
    <row r="1161" spans="1:26" x14ac:dyDescent="0.3">
      <c r="A1161" t="s">
        <v>4601</v>
      </c>
      <c r="B1161" t="s">
        <v>4602</v>
      </c>
      <c r="C1161" t="s">
        <v>66</v>
      </c>
      <c r="D1161" t="s">
        <v>4603</v>
      </c>
      <c r="E1161" t="s">
        <v>67</v>
      </c>
      <c r="F1161" t="s">
        <v>40</v>
      </c>
      <c r="G1161" t="s">
        <v>4604</v>
      </c>
      <c r="H1161" t="s">
        <v>34</v>
      </c>
      <c r="I1161" t="s">
        <v>53</v>
      </c>
      <c r="J1161" s="1">
        <v>45995</v>
      </c>
      <c r="K1161" s="1">
        <v>46163</v>
      </c>
      <c r="L1161" t="b">
        <f>COUNTIF(tbl_vendors[Vendor_ID],tbl_vendors[[#This Row],[Vendor_ID]])&gt;1</f>
        <v>0</v>
      </c>
      <c r="M1161" t="b">
        <f>ISBLANK(tbl_vendors[[#This Row],[Vendor_ID]])</f>
        <v>0</v>
      </c>
      <c r="N1161" t="b">
        <f>LEN(TRIM(tbl_vendors[[#This Row],[Vendor_Name]]))=0</f>
        <v>0</v>
      </c>
      <c r="O1161" t="b">
        <f>LEN(TRIM(tbl_vendors[[#This Row],[Email]]))=0</f>
        <v>0</v>
      </c>
      <c r="P1161" t="b">
        <f>OR(ISERROR(FIND("@",tbl_vendors[[#This Row],[Email]])),ISERROR(FIND(".",tbl_vendors[[#This Row],[Email]])))</f>
        <v>0</v>
      </c>
      <c r="Q1161" t="b">
        <f>ISNA(MATCH(tbl_vendors[[#This Row],[Country]],tbl_country[country],0))</f>
        <v>0</v>
      </c>
      <c r="R1161" t="b">
        <f>ISNA(MATCH(tbl_vendors[[#This Row],[Currency]],tbl_country[currency],0))</f>
        <v>0</v>
      </c>
      <c r="S1161" t="b">
        <f>_xlfn.XLOOKUP(tbl_vendors[[#This Row],[Country]],tbl_country[country],tbl_country[currency],"NotFound")&lt;&gt;tbl_vendors[[#This Row],[Currency]]</f>
        <v>0</v>
      </c>
      <c r="T1161" t="b">
        <f>ISNA(MATCH(tbl_vendors[[#This Row],[Payment_Terms]],tbl_payment_terms[Payment_Terms],0))</f>
        <v>0</v>
      </c>
      <c r="U1161" t="b">
        <f>ISNA(MATCH(tbl_vendors[[#This Row],[Status]],tbl_status[valid_status]))</f>
        <v>1</v>
      </c>
      <c r="V1161" t="b">
        <f ca="1">tbl_vendors[[#This Row],[Created_Date]]&gt;TODAY()</f>
        <v>0</v>
      </c>
      <c r="W1161" t="b">
        <f>tbl_vendors[[#This Row],[Updated_Date]]&lt;tbl_vendors[[#This Row],[Created_Date]]</f>
        <v>0</v>
      </c>
      <c r="X1161" t="b">
        <f>COUNTIF(tbl_vendors[Vendor_Name],tbl_vendors[[#This Row],[Vendor_Name]])&gt;1</f>
        <v>0</v>
      </c>
      <c r="Y1161" s="14" cm="1">
        <f t="array" aca="1" ref="Y1161" ca="1">IFERROR(SUM(L1161:X1161*1),4)</f>
        <v>1</v>
      </c>
      <c r="Z1161" t="str">
        <f ca="1">IF(tbl_vendors[[#This Row],[error_count]]&gt;0,"FAIL","PASS")</f>
        <v>FAIL</v>
      </c>
    </row>
    <row r="1162" spans="1:26" x14ac:dyDescent="0.3">
      <c r="A1162" t="s">
        <v>4605</v>
      </c>
      <c r="B1162" t="s">
        <v>1508</v>
      </c>
      <c r="C1162" t="s">
        <v>100</v>
      </c>
      <c r="D1162" t="s">
        <v>4606</v>
      </c>
      <c r="E1162" t="s">
        <v>39</v>
      </c>
      <c r="F1162" t="s">
        <v>75</v>
      </c>
      <c r="G1162" t="s">
        <v>4607</v>
      </c>
      <c r="H1162" t="s">
        <v>34</v>
      </c>
      <c r="I1162" t="s">
        <v>53</v>
      </c>
      <c r="J1162" s="1">
        <v>45235</v>
      </c>
      <c r="K1162" s="1">
        <v>45779</v>
      </c>
      <c r="L1162" t="b">
        <f>COUNTIF(tbl_vendors[Vendor_ID],tbl_vendors[[#This Row],[Vendor_ID]])&gt;1</f>
        <v>0</v>
      </c>
      <c r="M1162" t="b">
        <f>ISBLANK(tbl_vendors[[#This Row],[Vendor_ID]])</f>
        <v>0</v>
      </c>
      <c r="N1162" t="b">
        <f>LEN(TRIM(tbl_vendors[[#This Row],[Vendor_Name]]))=0</f>
        <v>0</v>
      </c>
      <c r="O1162" t="b">
        <f>LEN(TRIM(tbl_vendors[[#This Row],[Email]]))=0</f>
        <v>0</v>
      </c>
      <c r="P1162" t="b">
        <f>OR(ISERROR(FIND("@",tbl_vendors[[#This Row],[Email]])),ISERROR(FIND(".",tbl_vendors[[#This Row],[Email]])))</f>
        <v>0</v>
      </c>
      <c r="Q1162" t="b">
        <f>ISNA(MATCH(tbl_vendors[[#This Row],[Country]],tbl_country[country],0))</f>
        <v>0</v>
      </c>
      <c r="R1162" t="b">
        <f>ISNA(MATCH(tbl_vendors[[#This Row],[Currency]],tbl_country[currency],0))</f>
        <v>0</v>
      </c>
      <c r="S1162" t="b">
        <f>_xlfn.XLOOKUP(tbl_vendors[[#This Row],[Country]],tbl_country[country],tbl_country[currency],"NotFound")&lt;&gt;tbl_vendors[[#This Row],[Currency]]</f>
        <v>0</v>
      </c>
      <c r="T1162" t="b">
        <f>ISNA(MATCH(tbl_vendors[[#This Row],[Payment_Terms]],tbl_payment_terms[Payment_Terms],0))</f>
        <v>0</v>
      </c>
      <c r="U1162" t="b">
        <f>ISNA(MATCH(tbl_vendors[[#This Row],[Status]],tbl_status[valid_status]))</f>
        <v>1</v>
      </c>
      <c r="V1162" t="b">
        <f ca="1">tbl_vendors[[#This Row],[Created_Date]]&gt;TODAY()</f>
        <v>0</v>
      </c>
      <c r="W1162" t="b">
        <f>tbl_vendors[[#This Row],[Updated_Date]]&lt;tbl_vendors[[#This Row],[Created_Date]]</f>
        <v>0</v>
      </c>
      <c r="X1162" t="b">
        <f>COUNTIF(tbl_vendors[Vendor_Name],tbl_vendors[[#This Row],[Vendor_Name]])&gt;1</f>
        <v>1</v>
      </c>
      <c r="Y1162" s="14" cm="1">
        <f t="array" aca="1" ref="Y1162" ca="1">IFERROR(SUM(L1162:X1162*1),4)</f>
        <v>2</v>
      </c>
      <c r="Z1162" t="str">
        <f ca="1">IF(tbl_vendors[[#This Row],[error_count]]&gt;0,"FAIL","PASS")</f>
        <v>FAIL</v>
      </c>
    </row>
    <row r="1163" spans="1:26" x14ac:dyDescent="0.3">
      <c r="A1163" t="s">
        <v>4608</v>
      </c>
      <c r="B1163" t="s">
        <v>4609</v>
      </c>
      <c r="C1163" t="s">
        <v>37</v>
      </c>
      <c r="D1163" t="s">
        <v>4610</v>
      </c>
      <c r="E1163" t="s">
        <v>39</v>
      </c>
      <c r="F1163" t="s">
        <v>75</v>
      </c>
      <c r="G1163" t="s">
        <v>4611</v>
      </c>
      <c r="H1163" t="s">
        <v>42</v>
      </c>
      <c r="I1163" t="s">
        <v>19</v>
      </c>
      <c r="J1163" s="1">
        <v>45667</v>
      </c>
      <c r="K1163" s="1">
        <v>46048</v>
      </c>
      <c r="L1163" t="b">
        <f>COUNTIF(tbl_vendors[Vendor_ID],tbl_vendors[[#This Row],[Vendor_ID]])&gt;1</f>
        <v>0</v>
      </c>
      <c r="M1163" t="b">
        <f>ISBLANK(tbl_vendors[[#This Row],[Vendor_ID]])</f>
        <v>0</v>
      </c>
      <c r="N1163" t="b">
        <f>LEN(TRIM(tbl_vendors[[#This Row],[Vendor_Name]]))=0</f>
        <v>0</v>
      </c>
      <c r="O1163" t="b">
        <f>LEN(TRIM(tbl_vendors[[#This Row],[Email]]))=0</f>
        <v>0</v>
      </c>
      <c r="P1163" t="b">
        <f>OR(ISERROR(FIND("@",tbl_vendors[[#This Row],[Email]])),ISERROR(FIND(".",tbl_vendors[[#This Row],[Email]])))</f>
        <v>0</v>
      </c>
      <c r="Q1163" t="b">
        <f>ISNA(MATCH(tbl_vendors[[#This Row],[Country]],tbl_country[country],0))</f>
        <v>0</v>
      </c>
      <c r="R1163" t="b">
        <f>ISNA(MATCH(tbl_vendors[[#This Row],[Currency]],tbl_country[currency],0))</f>
        <v>0</v>
      </c>
      <c r="S1163" t="b">
        <f>_xlfn.XLOOKUP(tbl_vendors[[#This Row],[Country]],tbl_country[country],tbl_country[currency],"NotFound")&lt;&gt;tbl_vendors[[#This Row],[Currency]]</f>
        <v>0</v>
      </c>
      <c r="T1163" t="b">
        <f>ISNA(MATCH(tbl_vendors[[#This Row],[Payment_Terms]],tbl_payment_terms[Payment_Terms],0))</f>
        <v>0</v>
      </c>
      <c r="U1163" t="b">
        <f>ISNA(MATCH(tbl_vendors[[#This Row],[Status]],tbl_status[valid_status]))</f>
        <v>0</v>
      </c>
      <c r="V1163" t="b">
        <f ca="1">tbl_vendors[[#This Row],[Created_Date]]&gt;TODAY()</f>
        <v>0</v>
      </c>
      <c r="W1163" t="b">
        <f>tbl_vendors[[#This Row],[Updated_Date]]&lt;tbl_vendors[[#This Row],[Created_Date]]</f>
        <v>0</v>
      </c>
      <c r="X1163" t="b">
        <f>COUNTIF(tbl_vendors[Vendor_Name],tbl_vendors[[#This Row],[Vendor_Name]])&gt;1</f>
        <v>0</v>
      </c>
      <c r="Y1163" s="14" cm="1">
        <f t="array" aca="1" ref="Y1163" ca="1">IFERROR(SUM(L1163:X1163*1),4)</f>
        <v>0</v>
      </c>
      <c r="Z1163" t="str">
        <f ca="1">IF(tbl_vendors[[#This Row],[error_count]]&gt;0,"FAIL","PASS")</f>
        <v>PASS</v>
      </c>
    </row>
    <row r="1164" spans="1:26" x14ac:dyDescent="0.3">
      <c r="A1164" t="s">
        <v>4612</v>
      </c>
      <c r="B1164" t="s">
        <v>4613</v>
      </c>
      <c r="C1164" t="s">
        <v>66</v>
      </c>
      <c r="D1164" t="s">
        <v>4614</v>
      </c>
      <c r="E1164" t="s">
        <v>67</v>
      </c>
      <c r="F1164" t="s">
        <v>23</v>
      </c>
      <c r="G1164" t="s">
        <v>4615</v>
      </c>
      <c r="H1164" t="s">
        <v>69</v>
      </c>
      <c r="I1164" t="s">
        <v>53</v>
      </c>
      <c r="J1164" s="1">
        <v>44565</v>
      </c>
      <c r="K1164" s="1">
        <v>44665</v>
      </c>
      <c r="L1164" t="b">
        <f>COUNTIF(tbl_vendors[Vendor_ID],tbl_vendors[[#This Row],[Vendor_ID]])&gt;1</f>
        <v>0</v>
      </c>
      <c r="M1164" t="b">
        <f>ISBLANK(tbl_vendors[[#This Row],[Vendor_ID]])</f>
        <v>0</v>
      </c>
      <c r="N1164" t="b">
        <f>LEN(TRIM(tbl_vendors[[#This Row],[Vendor_Name]]))=0</f>
        <v>0</v>
      </c>
      <c r="O1164" t="b">
        <f>LEN(TRIM(tbl_vendors[[#This Row],[Email]]))=0</f>
        <v>0</v>
      </c>
      <c r="P1164" t="b">
        <f>OR(ISERROR(FIND("@",tbl_vendors[[#This Row],[Email]])),ISERROR(FIND(".",tbl_vendors[[#This Row],[Email]])))</f>
        <v>0</v>
      </c>
      <c r="Q1164" t="b">
        <f>ISNA(MATCH(tbl_vendors[[#This Row],[Country]],tbl_country[country],0))</f>
        <v>0</v>
      </c>
      <c r="R1164" t="b">
        <f>ISNA(MATCH(tbl_vendors[[#This Row],[Currency]],tbl_country[currency],0))</f>
        <v>0</v>
      </c>
      <c r="S1164" t="b">
        <f>_xlfn.XLOOKUP(tbl_vendors[[#This Row],[Country]],tbl_country[country],tbl_country[currency],"NotFound")&lt;&gt;tbl_vendors[[#This Row],[Currency]]</f>
        <v>0</v>
      </c>
      <c r="T1164" t="b">
        <f>ISNA(MATCH(tbl_vendors[[#This Row],[Payment_Terms]],tbl_payment_terms[Payment_Terms],0))</f>
        <v>0</v>
      </c>
      <c r="U1164" t="b">
        <f>ISNA(MATCH(tbl_vendors[[#This Row],[Status]],tbl_status[valid_status]))</f>
        <v>1</v>
      </c>
      <c r="V1164" t="b">
        <f ca="1">tbl_vendors[[#This Row],[Created_Date]]&gt;TODAY()</f>
        <v>0</v>
      </c>
      <c r="W1164" t="b">
        <f>tbl_vendors[[#This Row],[Updated_Date]]&lt;tbl_vendors[[#This Row],[Created_Date]]</f>
        <v>0</v>
      </c>
      <c r="X1164" t="b">
        <f>COUNTIF(tbl_vendors[Vendor_Name],tbl_vendors[[#This Row],[Vendor_Name]])&gt;1</f>
        <v>0</v>
      </c>
      <c r="Y1164" s="14" cm="1">
        <f t="array" aca="1" ref="Y1164" ca="1">IFERROR(SUM(L1164:X1164*1),4)</f>
        <v>1</v>
      </c>
      <c r="Z1164" t="str">
        <f ca="1">IF(tbl_vendors[[#This Row],[error_count]]&gt;0,"FAIL","PASS")</f>
        <v>FAIL</v>
      </c>
    </row>
    <row r="1165" spans="1:26" x14ac:dyDescent="0.3">
      <c r="A1165" t="s">
        <v>4616</v>
      </c>
      <c r="B1165" t="s">
        <v>4617</v>
      </c>
      <c r="C1165" t="s">
        <v>72</v>
      </c>
      <c r="D1165" t="s">
        <v>4618</v>
      </c>
      <c r="E1165" t="s">
        <v>74</v>
      </c>
      <c r="F1165" t="s">
        <v>23</v>
      </c>
      <c r="G1165" t="s">
        <v>4619</v>
      </c>
      <c r="H1165" t="s">
        <v>47</v>
      </c>
      <c r="I1165" t="s">
        <v>26</v>
      </c>
      <c r="J1165" s="1">
        <v>45534</v>
      </c>
      <c r="K1165" s="1">
        <v>45858</v>
      </c>
      <c r="L1165" t="b">
        <f>COUNTIF(tbl_vendors[Vendor_ID],tbl_vendors[[#This Row],[Vendor_ID]])&gt;1</f>
        <v>0</v>
      </c>
      <c r="M1165" t="b">
        <f>ISBLANK(tbl_vendors[[#This Row],[Vendor_ID]])</f>
        <v>0</v>
      </c>
      <c r="N1165" t="b">
        <f>LEN(TRIM(tbl_vendors[[#This Row],[Vendor_Name]]))=0</f>
        <v>0</v>
      </c>
      <c r="O1165" t="b">
        <f>LEN(TRIM(tbl_vendors[[#This Row],[Email]]))=0</f>
        <v>0</v>
      </c>
      <c r="P1165" t="b">
        <f>OR(ISERROR(FIND("@",tbl_vendors[[#This Row],[Email]])),ISERROR(FIND(".",tbl_vendors[[#This Row],[Email]])))</f>
        <v>0</v>
      </c>
      <c r="Q1165" t="b">
        <f>ISNA(MATCH(tbl_vendors[[#This Row],[Country]],tbl_country[country],0))</f>
        <v>0</v>
      </c>
      <c r="R1165" t="b">
        <f>ISNA(MATCH(tbl_vendors[[#This Row],[Currency]],tbl_country[currency],0))</f>
        <v>1</v>
      </c>
      <c r="S1165" t="b">
        <f>_xlfn.XLOOKUP(tbl_vendors[[#This Row],[Country]],tbl_country[country],tbl_country[currency],"NotFound")&lt;&gt;tbl_vendors[[#This Row],[Currency]]</f>
        <v>1</v>
      </c>
      <c r="T1165" t="b">
        <f>ISNA(MATCH(tbl_vendors[[#This Row],[Payment_Terms]],tbl_payment_terms[Payment_Terms],0))</f>
        <v>0</v>
      </c>
      <c r="U1165" t="b">
        <f>ISNA(MATCH(tbl_vendors[[#This Row],[Status]],tbl_status[valid_status]))</f>
        <v>0</v>
      </c>
      <c r="V1165" t="b">
        <f ca="1">tbl_vendors[[#This Row],[Created_Date]]&gt;TODAY()</f>
        <v>0</v>
      </c>
      <c r="W1165" t="b">
        <f>tbl_vendors[[#This Row],[Updated_Date]]&lt;tbl_vendors[[#This Row],[Created_Date]]</f>
        <v>0</v>
      </c>
      <c r="X1165" t="b">
        <f>COUNTIF(tbl_vendors[Vendor_Name],tbl_vendors[[#This Row],[Vendor_Name]])&gt;1</f>
        <v>0</v>
      </c>
      <c r="Y1165" s="14" cm="1">
        <f t="array" aca="1" ref="Y1165" ca="1">IFERROR(SUM(L1165:X1165*1),4)</f>
        <v>2</v>
      </c>
      <c r="Z1165" t="str">
        <f ca="1">IF(tbl_vendors[[#This Row],[error_count]]&gt;0,"FAIL","PASS")</f>
        <v>FAIL</v>
      </c>
    </row>
    <row r="1166" spans="1:26" x14ac:dyDescent="0.3">
      <c r="A1166" t="s">
        <v>4620</v>
      </c>
      <c r="B1166" t="s">
        <v>4621</v>
      </c>
      <c r="C1166" t="s">
        <v>13</v>
      </c>
      <c r="D1166" t="s">
        <v>4622</v>
      </c>
      <c r="E1166" t="s">
        <v>15</v>
      </c>
      <c r="F1166" t="s">
        <v>75</v>
      </c>
      <c r="G1166" t="s">
        <v>4623</v>
      </c>
      <c r="H1166" t="s">
        <v>18</v>
      </c>
      <c r="I1166" t="s">
        <v>26</v>
      </c>
      <c r="J1166" s="1">
        <v>44392</v>
      </c>
      <c r="K1166" s="1">
        <v>45089</v>
      </c>
      <c r="L1166" t="b">
        <f>COUNTIF(tbl_vendors[Vendor_ID],tbl_vendors[[#This Row],[Vendor_ID]])&gt;1</f>
        <v>0</v>
      </c>
      <c r="M1166" t="b">
        <f>ISBLANK(tbl_vendors[[#This Row],[Vendor_ID]])</f>
        <v>0</v>
      </c>
      <c r="N1166" t="b">
        <f>LEN(TRIM(tbl_vendors[[#This Row],[Vendor_Name]]))=0</f>
        <v>0</v>
      </c>
      <c r="O1166" t="b">
        <f>LEN(TRIM(tbl_vendors[[#This Row],[Email]]))=0</f>
        <v>0</v>
      </c>
      <c r="P1166" t="b">
        <f>OR(ISERROR(FIND("@",tbl_vendors[[#This Row],[Email]])),ISERROR(FIND(".",tbl_vendors[[#This Row],[Email]])))</f>
        <v>0</v>
      </c>
      <c r="Q1166" t="b">
        <f>ISNA(MATCH(tbl_vendors[[#This Row],[Country]],tbl_country[country],0))</f>
        <v>0</v>
      </c>
      <c r="R1166" t="b">
        <f>ISNA(MATCH(tbl_vendors[[#This Row],[Currency]],tbl_country[currency],0))</f>
        <v>1</v>
      </c>
      <c r="S1166" t="b">
        <f>_xlfn.XLOOKUP(tbl_vendors[[#This Row],[Country]],tbl_country[country],tbl_country[currency],"NotFound")&lt;&gt;tbl_vendors[[#This Row],[Currency]]</f>
        <v>1</v>
      </c>
      <c r="T1166" t="b">
        <f>ISNA(MATCH(tbl_vendors[[#This Row],[Payment_Terms]],tbl_payment_terms[Payment_Terms],0))</f>
        <v>0</v>
      </c>
      <c r="U1166" t="b">
        <f>ISNA(MATCH(tbl_vendors[[#This Row],[Status]],tbl_status[valid_status]))</f>
        <v>0</v>
      </c>
      <c r="V1166" t="b">
        <f ca="1">tbl_vendors[[#This Row],[Created_Date]]&gt;TODAY()</f>
        <v>0</v>
      </c>
      <c r="W1166" t="b">
        <f>tbl_vendors[[#This Row],[Updated_Date]]&lt;tbl_vendors[[#This Row],[Created_Date]]</f>
        <v>0</v>
      </c>
      <c r="X1166" t="b">
        <f>COUNTIF(tbl_vendors[Vendor_Name],tbl_vendors[[#This Row],[Vendor_Name]])&gt;1</f>
        <v>0</v>
      </c>
      <c r="Y1166" s="14" cm="1">
        <f t="array" aca="1" ref="Y1166" ca="1">IFERROR(SUM(L1166:X1166*1),4)</f>
        <v>2</v>
      </c>
      <c r="Z1166" t="str">
        <f ca="1">IF(tbl_vendors[[#This Row],[error_count]]&gt;0,"FAIL","PASS")</f>
        <v>FAIL</v>
      </c>
    </row>
    <row r="1167" spans="1:26" x14ac:dyDescent="0.3">
      <c r="A1167" t="s">
        <v>4624</v>
      </c>
      <c r="B1167" t="s">
        <v>4625</v>
      </c>
      <c r="C1167" t="s">
        <v>37</v>
      </c>
      <c r="D1167" t="s">
        <v>4626</v>
      </c>
      <c r="E1167" t="s">
        <v>39</v>
      </c>
      <c r="F1167" t="s">
        <v>16</v>
      </c>
      <c r="G1167" t="s">
        <v>4627</v>
      </c>
      <c r="H1167" t="s">
        <v>18</v>
      </c>
      <c r="I1167" t="s">
        <v>19</v>
      </c>
      <c r="J1167" s="1">
        <v>46046</v>
      </c>
      <c r="K1167" s="1">
        <v>46140</v>
      </c>
      <c r="L1167" t="b">
        <f>COUNTIF(tbl_vendors[Vendor_ID],tbl_vendors[[#This Row],[Vendor_ID]])&gt;1</f>
        <v>0</v>
      </c>
      <c r="M1167" t="b">
        <f>ISBLANK(tbl_vendors[[#This Row],[Vendor_ID]])</f>
        <v>0</v>
      </c>
      <c r="N1167" t="b">
        <f>LEN(TRIM(tbl_vendors[[#This Row],[Vendor_Name]]))=0</f>
        <v>0</v>
      </c>
      <c r="O1167" t="b">
        <f>LEN(TRIM(tbl_vendors[[#This Row],[Email]]))=0</f>
        <v>0</v>
      </c>
      <c r="P1167" t="b">
        <f>OR(ISERROR(FIND("@",tbl_vendors[[#This Row],[Email]])),ISERROR(FIND(".",tbl_vendors[[#This Row],[Email]])))</f>
        <v>0</v>
      </c>
      <c r="Q1167" t="b">
        <f>ISNA(MATCH(tbl_vendors[[#This Row],[Country]],tbl_country[country],0))</f>
        <v>0</v>
      </c>
      <c r="R1167" t="b">
        <f>ISNA(MATCH(tbl_vendors[[#This Row],[Currency]],tbl_country[currency],0))</f>
        <v>0</v>
      </c>
      <c r="S1167" t="b">
        <f>_xlfn.XLOOKUP(tbl_vendors[[#This Row],[Country]],tbl_country[country],tbl_country[currency],"NotFound")&lt;&gt;tbl_vendors[[#This Row],[Currency]]</f>
        <v>0</v>
      </c>
      <c r="T1167" t="b">
        <f>ISNA(MATCH(tbl_vendors[[#This Row],[Payment_Terms]],tbl_payment_terms[Payment_Terms],0))</f>
        <v>0</v>
      </c>
      <c r="U1167" t="b">
        <f>ISNA(MATCH(tbl_vendors[[#This Row],[Status]],tbl_status[valid_status]))</f>
        <v>0</v>
      </c>
      <c r="V1167" t="b">
        <f ca="1">tbl_vendors[[#This Row],[Created_Date]]&gt;TODAY()</f>
        <v>0</v>
      </c>
      <c r="W1167" t="b">
        <f>tbl_vendors[[#This Row],[Updated_Date]]&lt;tbl_vendors[[#This Row],[Created_Date]]</f>
        <v>0</v>
      </c>
      <c r="X1167" t="b">
        <f>COUNTIF(tbl_vendors[Vendor_Name],tbl_vendors[[#This Row],[Vendor_Name]])&gt;1</f>
        <v>0</v>
      </c>
      <c r="Y1167" s="14" cm="1">
        <f t="array" aca="1" ref="Y1167" ca="1">IFERROR(SUM(L1167:X1167*1),4)</f>
        <v>0</v>
      </c>
      <c r="Z1167" t="str">
        <f ca="1">IF(tbl_vendors[[#This Row],[error_count]]&gt;0,"FAIL","PASS")</f>
        <v>PASS</v>
      </c>
    </row>
    <row r="1168" spans="1:26" x14ac:dyDescent="0.3">
      <c r="A1168" t="s">
        <v>4628</v>
      </c>
      <c r="B1168" t="s">
        <v>4629</v>
      </c>
      <c r="C1168" t="s">
        <v>66</v>
      </c>
      <c r="D1168" t="s">
        <v>4630</v>
      </c>
      <c r="E1168" t="s">
        <v>67</v>
      </c>
      <c r="F1168" t="s">
        <v>32</v>
      </c>
      <c r="G1168" t="s">
        <v>4631</v>
      </c>
      <c r="H1168" t="s">
        <v>18</v>
      </c>
      <c r="I1168" t="s">
        <v>26</v>
      </c>
      <c r="J1168" s="1">
        <v>45300</v>
      </c>
      <c r="K1168" s="1">
        <v>45403</v>
      </c>
      <c r="L1168" t="b">
        <f>COUNTIF(tbl_vendors[Vendor_ID],tbl_vendors[[#This Row],[Vendor_ID]])&gt;1</f>
        <v>0</v>
      </c>
      <c r="M1168" t="b">
        <f>ISBLANK(tbl_vendors[[#This Row],[Vendor_ID]])</f>
        <v>0</v>
      </c>
      <c r="N1168" t="b">
        <f>LEN(TRIM(tbl_vendors[[#This Row],[Vendor_Name]]))=0</f>
        <v>0</v>
      </c>
      <c r="O1168" t="b">
        <f>LEN(TRIM(tbl_vendors[[#This Row],[Email]]))=0</f>
        <v>0</v>
      </c>
      <c r="P1168" t="b">
        <f>OR(ISERROR(FIND("@",tbl_vendors[[#This Row],[Email]])),ISERROR(FIND(".",tbl_vendors[[#This Row],[Email]])))</f>
        <v>0</v>
      </c>
      <c r="Q1168" t="b">
        <f>ISNA(MATCH(tbl_vendors[[#This Row],[Country]],tbl_country[country],0))</f>
        <v>0</v>
      </c>
      <c r="R1168" t="b">
        <f>ISNA(MATCH(tbl_vendors[[#This Row],[Currency]],tbl_country[currency],0))</f>
        <v>0</v>
      </c>
      <c r="S1168" t="b">
        <f>_xlfn.XLOOKUP(tbl_vendors[[#This Row],[Country]],tbl_country[country],tbl_country[currency],"NotFound")&lt;&gt;tbl_vendors[[#This Row],[Currency]]</f>
        <v>0</v>
      </c>
      <c r="T1168" t="b">
        <f>ISNA(MATCH(tbl_vendors[[#This Row],[Payment_Terms]],tbl_payment_terms[Payment_Terms],0))</f>
        <v>0</v>
      </c>
      <c r="U1168" t="b">
        <f>ISNA(MATCH(tbl_vendors[[#This Row],[Status]],tbl_status[valid_status]))</f>
        <v>0</v>
      </c>
      <c r="V1168" t="b">
        <f ca="1">tbl_vendors[[#This Row],[Created_Date]]&gt;TODAY()</f>
        <v>0</v>
      </c>
      <c r="W1168" t="b">
        <f>tbl_vendors[[#This Row],[Updated_Date]]&lt;tbl_vendors[[#This Row],[Created_Date]]</f>
        <v>0</v>
      </c>
      <c r="X1168" t="b">
        <f>COUNTIF(tbl_vendors[Vendor_Name],tbl_vendors[[#This Row],[Vendor_Name]])&gt;1</f>
        <v>0</v>
      </c>
      <c r="Y1168" s="14" cm="1">
        <f t="array" aca="1" ref="Y1168" ca="1">IFERROR(SUM(L1168:X1168*1),4)</f>
        <v>0</v>
      </c>
      <c r="Z1168" t="str">
        <f ca="1">IF(tbl_vendors[[#This Row],[error_count]]&gt;0,"FAIL","PASS")</f>
        <v>PASS</v>
      </c>
    </row>
    <row r="1169" spans="1:26" x14ac:dyDescent="0.3">
      <c r="A1169" t="s">
        <v>4632</v>
      </c>
      <c r="B1169" t="s">
        <v>4633</v>
      </c>
      <c r="C1169" t="s">
        <v>79</v>
      </c>
      <c r="D1169" t="s">
        <v>4634</v>
      </c>
      <c r="E1169" t="s">
        <v>39</v>
      </c>
      <c r="F1169" t="s">
        <v>40</v>
      </c>
      <c r="G1169" t="s">
        <v>4635</v>
      </c>
      <c r="H1169" t="s">
        <v>25</v>
      </c>
      <c r="I1169" t="s">
        <v>19</v>
      </c>
      <c r="J1169" s="1">
        <v>45730</v>
      </c>
      <c r="K1169" s="1">
        <v>45830</v>
      </c>
      <c r="L1169" t="b">
        <f>COUNTIF(tbl_vendors[Vendor_ID],tbl_vendors[[#This Row],[Vendor_ID]])&gt;1</f>
        <v>0</v>
      </c>
      <c r="M1169" t="b">
        <f>ISBLANK(tbl_vendors[[#This Row],[Vendor_ID]])</f>
        <v>0</v>
      </c>
      <c r="N1169" t="b">
        <f>LEN(TRIM(tbl_vendors[[#This Row],[Vendor_Name]]))=0</f>
        <v>0</v>
      </c>
      <c r="O1169" t="b">
        <f>LEN(TRIM(tbl_vendors[[#This Row],[Email]]))=0</f>
        <v>0</v>
      </c>
      <c r="P1169" t="b">
        <f>OR(ISERROR(FIND("@",tbl_vendors[[#This Row],[Email]])),ISERROR(FIND(".",tbl_vendors[[#This Row],[Email]])))</f>
        <v>0</v>
      </c>
      <c r="Q1169" t="b">
        <f>ISNA(MATCH(tbl_vendors[[#This Row],[Country]],tbl_country[country],0))</f>
        <v>0</v>
      </c>
      <c r="R1169" t="b">
        <f>ISNA(MATCH(tbl_vendors[[#This Row],[Currency]],tbl_country[currency],0))</f>
        <v>0</v>
      </c>
      <c r="S1169" t="b">
        <f>_xlfn.XLOOKUP(tbl_vendors[[#This Row],[Country]],tbl_country[country],tbl_country[currency],"NotFound")&lt;&gt;tbl_vendors[[#This Row],[Currency]]</f>
        <v>0</v>
      </c>
      <c r="T1169" t="b">
        <f>ISNA(MATCH(tbl_vendors[[#This Row],[Payment_Terms]],tbl_payment_terms[Payment_Terms],0))</f>
        <v>0</v>
      </c>
      <c r="U1169" t="b">
        <f>ISNA(MATCH(tbl_vendors[[#This Row],[Status]],tbl_status[valid_status]))</f>
        <v>0</v>
      </c>
      <c r="V1169" t="b">
        <f ca="1">tbl_vendors[[#This Row],[Created_Date]]&gt;TODAY()</f>
        <v>0</v>
      </c>
      <c r="W1169" t="b">
        <f>tbl_vendors[[#This Row],[Updated_Date]]&lt;tbl_vendors[[#This Row],[Created_Date]]</f>
        <v>0</v>
      </c>
      <c r="X1169" t="b">
        <f>COUNTIF(tbl_vendors[Vendor_Name],tbl_vendors[[#This Row],[Vendor_Name]])&gt;1</f>
        <v>0</v>
      </c>
      <c r="Y1169" s="14" cm="1">
        <f t="array" aca="1" ref="Y1169" ca="1">IFERROR(SUM(L1169:X1169*1),4)</f>
        <v>0</v>
      </c>
      <c r="Z1169" t="str">
        <f ca="1">IF(tbl_vendors[[#This Row],[error_count]]&gt;0,"FAIL","PASS")</f>
        <v>PASS</v>
      </c>
    </row>
    <row r="1170" spans="1:26" x14ac:dyDescent="0.3">
      <c r="A1170" t="s">
        <v>4636</v>
      </c>
      <c r="B1170" t="s">
        <v>4637</v>
      </c>
      <c r="C1170" t="s">
        <v>79</v>
      </c>
      <c r="D1170" t="s">
        <v>4638</v>
      </c>
      <c r="E1170" t="s">
        <v>39</v>
      </c>
      <c r="F1170" t="s">
        <v>23</v>
      </c>
      <c r="G1170" t="s">
        <v>4639</v>
      </c>
      <c r="H1170" t="s">
        <v>42</v>
      </c>
      <c r="I1170" t="s">
        <v>26</v>
      </c>
      <c r="J1170" s="1">
        <v>44898</v>
      </c>
      <c r="K1170" s="1">
        <v>45218</v>
      </c>
      <c r="L1170" t="b">
        <f>COUNTIF(tbl_vendors[Vendor_ID],tbl_vendors[[#This Row],[Vendor_ID]])&gt;1</f>
        <v>0</v>
      </c>
      <c r="M1170" t="b">
        <f>ISBLANK(tbl_vendors[[#This Row],[Vendor_ID]])</f>
        <v>0</v>
      </c>
      <c r="N1170" t="b">
        <f>LEN(TRIM(tbl_vendors[[#This Row],[Vendor_Name]]))=0</f>
        <v>0</v>
      </c>
      <c r="O1170" t="b">
        <f>LEN(TRIM(tbl_vendors[[#This Row],[Email]]))=0</f>
        <v>0</v>
      </c>
      <c r="P1170" t="b">
        <f>OR(ISERROR(FIND("@",tbl_vendors[[#This Row],[Email]])),ISERROR(FIND(".",tbl_vendors[[#This Row],[Email]])))</f>
        <v>0</v>
      </c>
      <c r="Q1170" t="b">
        <f>ISNA(MATCH(tbl_vendors[[#This Row],[Country]],tbl_country[country],0))</f>
        <v>0</v>
      </c>
      <c r="R1170" t="b">
        <f>ISNA(MATCH(tbl_vendors[[#This Row],[Currency]],tbl_country[currency],0))</f>
        <v>0</v>
      </c>
      <c r="S1170" t="b">
        <f>_xlfn.XLOOKUP(tbl_vendors[[#This Row],[Country]],tbl_country[country],tbl_country[currency],"NotFound")&lt;&gt;tbl_vendors[[#This Row],[Currency]]</f>
        <v>0</v>
      </c>
      <c r="T1170" t="b">
        <f>ISNA(MATCH(tbl_vendors[[#This Row],[Payment_Terms]],tbl_payment_terms[Payment_Terms],0))</f>
        <v>0</v>
      </c>
      <c r="U1170" t="b">
        <f>ISNA(MATCH(tbl_vendors[[#This Row],[Status]],tbl_status[valid_status]))</f>
        <v>0</v>
      </c>
      <c r="V1170" t="b">
        <f ca="1">tbl_vendors[[#This Row],[Created_Date]]&gt;TODAY()</f>
        <v>0</v>
      </c>
      <c r="W1170" t="b">
        <f>tbl_vendors[[#This Row],[Updated_Date]]&lt;tbl_vendors[[#This Row],[Created_Date]]</f>
        <v>0</v>
      </c>
      <c r="X1170" t="b">
        <f>COUNTIF(tbl_vendors[Vendor_Name],tbl_vendors[[#This Row],[Vendor_Name]])&gt;1</f>
        <v>0</v>
      </c>
      <c r="Y1170" s="14" cm="1">
        <f t="array" aca="1" ref="Y1170" ca="1">IFERROR(SUM(L1170:X1170*1),4)</f>
        <v>0</v>
      </c>
      <c r="Z1170" t="str">
        <f ca="1">IF(tbl_vendors[[#This Row],[error_count]]&gt;0,"FAIL","PASS")</f>
        <v>PASS</v>
      </c>
    </row>
    <row r="1171" spans="1:26" x14ac:dyDescent="0.3">
      <c r="A1171" t="s">
        <v>4640</v>
      </c>
      <c r="B1171" t="s">
        <v>4641</v>
      </c>
      <c r="C1171" t="s">
        <v>29</v>
      </c>
      <c r="D1171" t="s">
        <v>4642</v>
      </c>
      <c r="E1171" t="s">
        <v>31</v>
      </c>
      <c r="F1171" t="s">
        <v>23</v>
      </c>
      <c r="G1171" t="s">
        <v>4643</v>
      </c>
      <c r="H1171" t="s">
        <v>52</v>
      </c>
      <c r="I1171" t="s">
        <v>26</v>
      </c>
      <c r="J1171" s="1">
        <v>45360</v>
      </c>
      <c r="K1171" s="1">
        <v>45692</v>
      </c>
      <c r="L1171" t="b">
        <f>COUNTIF(tbl_vendors[Vendor_ID],tbl_vendors[[#This Row],[Vendor_ID]])&gt;1</f>
        <v>0</v>
      </c>
      <c r="M1171" t="b">
        <f>ISBLANK(tbl_vendors[[#This Row],[Vendor_ID]])</f>
        <v>0</v>
      </c>
      <c r="N1171" t="b">
        <f>LEN(TRIM(tbl_vendors[[#This Row],[Vendor_Name]]))=0</f>
        <v>0</v>
      </c>
      <c r="O1171" t="b">
        <f>LEN(TRIM(tbl_vendors[[#This Row],[Email]]))=0</f>
        <v>0</v>
      </c>
      <c r="P1171" t="b">
        <f>OR(ISERROR(FIND("@",tbl_vendors[[#This Row],[Email]])),ISERROR(FIND(".",tbl_vendors[[#This Row],[Email]])))</f>
        <v>0</v>
      </c>
      <c r="Q1171" t="b">
        <f>ISNA(MATCH(tbl_vendors[[#This Row],[Country]],tbl_country[country],0))</f>
        <v>0</v>
      </c>
      <c r="R1171" t="b">
        <f>ISNA(MATCH(tbl_vendors[[#This Row],[Currency]],tbl_country[currency],0))</f>
        <v>0</v>
      </c>
      <c r="S1171" t="b">
        <f>_xlfn.XLOOKUP(tbl_vendors[[#This Row],[Country]],tbl_country[country],tbl_country[currency],"NotFound")&lt;&gt;tbl_vendors[[#This Row],[Currency]]</f>
        <v>0</v>
      </c>
      <c r="T1171" t="b">
        <f>ISNA(MATCH(tbl_vendors[[#This Row],[Payment_Terms]],tbl_payment_terms[Payment_Terms],0))</f>
        <v>0</v>
      </c>
      <c r="U1171" t="b">
        <f>ISNA(MATCH(tbl_vendors[[#This Row],[Status]],tbl_status[valid_status]))</f>
        <v>0</v>
      </c>
      <c r="V1171" t="b">
        <f ca="1">tbl_vendors[[#This Row],[Created_Date]]&gt;TODAY()</f>
        <v>0</v>
      </c>
      <c r="W1171" t="b">
        <f>tbl_vendors[[#This Row],[Updated_Date]]&lt;tbl_vendors[[#This Row],[Created_Date]]</f>
        <v>0</v>
      </c>
      <c r="X1171" t="b">
        <f>COUNTIF(tbl_vendors[Vendor_Name],tbl_vendors[[#This Row],[Vendor_Name]])&gt;1</f>
        <v>0</v>
      </c>
      <c r="Y1171" s="14" cm="1">
        <f t="array" aca="1" ref="Y1171" ca="1">IFERROR(SUM(L1171:X1171*1),4)</f>
        <v>0</v>
      </c>
      <c r="Z1171" t="str">
        <f ca="1">IF(tbl_vendors[[#This Row],[error_count]]&gt;0,"FAIL","PASS")</f>
        <v>PASS</v>
      </c>
    </row>
    <row r="1172" spans="1:26" x14ac:dyDescent="0.3">
      <c r="A1172" t="s">
        <v>4644</v>
      </c>
      <c r="B1172" t="s">
        <v>4645</v>
      </c>
      <c r="C1172" t="s">
        <v>100</v>
      </c>
      <c r="D1172" t="s">
        <v>4646</v>
      </c>
      <c r="E1172" t="s">
        <v>39</v>
      </c>
      <c r="F1172" t="s">
        <v>23</v>
      </c>
      <c r="G1172" t="s">
        <v>4647</v>
      </c>
      <c r="H1172" t="s">
        <v>25</v>
      </c>
      <c r="I1172" t="s">
        <v>53</v>
      </c>
      <c r="J1172" s="1">
        <v>44377</v>
      </c>
      <c r="K1172" s="1">
        <v>44657</v>
      </c>
      <c r="L1172" t="b">
        <f>COUNTIF(tbl_vendors[Vendor_ID],tbl_vendors[[#This Row],[Vendor_ID]])&gt;1</f>
        <v>0</v>
      </c>
      <c r="M1172" t="b">
        <f>ISBLANK(tbl_vendors[[#This Row],[Vendor_ID]])</f>
        <v>0</v>
      </c>
      <c r="N1172" t="b">
        <f>LEN(TRIM(tbl_vendors[[#This Row],[Vendor_Name]]))=0</f>
        <v>0</v>
      </c>
      <c r="O1172" t="b">
        <f>LEN(TRIM(tbl_vendors[[#This Row],[Email]]))=0</f>
        <v>0</v>
      </c>
      <c r="P1172" t="b">
        <f>OR(ISERROR(FIND("@",tbl_vendors[[#This Row],[Email]])),ISERROR(FIND(".",tbl_vendors[[#This Row],[Email]])))</f>
        <v>0</v>
      </c>
      <c r="Q1172" t="b">
        <f>ISNA(MATCH(tbl_vendors[[#This Row],[Country]],tbl_country[country],0))</f>
        <v>0</v>
      </c>
      <c r="R1172" t="b">
        <f>ISNA(MATCH(tbl_vendors[[#This Row],[Currency]],tbl_country[currency],0))</f>
        <v>0</v>
      </c>
      <c r="S1172" t="b">
        <f>_xlfn.XLOOKUP(tbl_vendors[[#This Row],[Country]],tbl_country[country],tbl_country[currency],"NotFound")&lt;&gt;tbl_vendors[[#This Row],[Currency]]</f>
        <v>0</v>
      </c>
      <c r="T1172" t="b">
        <f>ISNA(MATCH(tbl_vendors[[#This Row],[Payment_Terms]],tbl_payment_terms[Payment_Terms],0))</f>
        <v>0</v>
      </c>
      <c r="U1172" t="b">
        <f>ISNA(MATCH(tbl_vendors[[#This Row],[Status]],tbl_status[valid_status]))</f>
        <v>1</v>
      </c>
      <c r="V1172" t="b">
        <f ca="1">tbl_vendors[[#This Row],[Created_Date]]&gt;TODAY()</f>
        <v>0</v>
      </c>
      <c r="W1172" t="b">
        <f>tbl_vendors[[#This Row],[Updated_Date]]&lt;tbl_vendors[[#This Row],[Created_Date]]</f>
        <v>0</v>
      </c>
      <c r="X1172" t="b">
        <f>COUNTIF(tbl_vendors[Vendor_Name],tbl_vendors[[#This Row],[Vendor_Name]])&gt;1</f>
        <v>0</v>
      </c>
      <c r="Y1172" s="14" cm="1">
        <f t="array" aca="1" ref="Y1172" ca="1">IFERROR(SUM(L1172:X1172*1),4)</f>
        <v>1</v>
      </c>
      <c r="Z1172" t="str">
        <f ca="1">IF(tbl_vendors[[#This Row],[error_count]]&gt;0,"FAIL","PASS")</f>
        <v>FAIL</v>
      </c>
    </row>
    <row r="1173" spans="1:26" x14ac:dyDescent="0.3">
      <c r="A1173" t="s">
        <v>4648</v>
      </c>
      <c r="B1173" t="s">
        <v>4649</v>
      </c>
      <c r="C1173" t="s">
        <v>13</v>
      </c>
      <c r="D1173" t="s">
        <v>4650</v>
      </c>
      <c r="E1173" t="s">
        <v>15</v>
      </c>
      <c r="F1173" t="s">
        <v>75</v>
      </c>
      <c r="G1173" t="s">
        <v>4651</v>
      </c>
      <c r="H1173" t="s">
        <v>42</v>
      </c>
      <c r="I1173" t="s">
        <v>26</v>
      </c>
      <c r="J1173" s="1">
        <v>46189</v>
      </c>
      <c r="K1173" s="1">
        <v>46199</v>
      </c>
      <c r="L1173" t="b">
        <f>COUNTIF(tbl_vendors[Vendor_ID],tbl_vendors[[#This Row],[Vendor_ID]])&gt;1</f>
        <v>0</v>
      </c>
      <c r="M1173" t="b">
        <f>ISBLANK(tbl_vendors[[#This Row],[Vendor_ID]])</f>
        <v>0</v>
      </c>
      <c r="N1173" t="b">
        <f>LEN(TRIM(tbl_vendors[[#This Row],[Vendor_Name]]))=0</f>
        <v>0</v>
      </c>
      <c r="O1173" t="b">
        <f>LEN(TRIM(tbl_vendors[[#This Row],[Email]]))=0</f>
        <v>0</v>
      </c>
      <c r="P1173" t="b">
        <f>OR(ISERROR(FIND("@",tbl_vendors[[#This Row],[Email]])),ISERROR(FIND(".",tbl_vendors[[#This Row],[Email]])))</f>
        <v>0</v>
      </c>
      <c r="Q1173" t="b">
        <f>ISNA(MATCH(tbl_vendors[[#This Row],[Country]],tbl_country[country],0))</f>
        <v>0</v>
      </c>
      <c r="R1173" t="b">
        <f>ISNA(MATCH(tbl_vendors[[#This Row],[Currency]],tbl_country[currency],0))</f>
        <v>1</v>
      </c>
      <c r="S1173" t="b">
        <f>_xlfn.XLOOKUP(tbl_vendors[[#This Row],[Country]],tbl_country[country],tbl_country[currency],"NotFound")&lt;&gt;tbl_vendors[[#This Row],[Currency]]</f>
        <v>1</v>
      </c>
      <c r="T1173" t="b">
        <f>ISNA(MATCH(tbl_vendors[[#This Row],[Payment_Terms]],tbl_payment_terms[Payment_Terms],0))</f>
        <v>0</v>
      </c>
      <c r="U1173" t="b">
        <f>ISNA(MATCH(tbl_vendors[[#This Row],[Status]],tbl_status[valid_status]))</f>
        <v>0</v>
      </c>
      <c r="V1173" t="b">
        <f ca="1">tbl_vendors[[#This Row],[Created_Date]]&gt;TODAY()</f>
        <v>0</v>
      </c>
      <c r="W1173" t="b">
        <f>tbl_vendors[[#This Row],[Updated_Date]]&lt;tbl_vendors[[#This Row],[Created_Date]]</f>
        <v>0</v>
      </c>
      <c r="X1173" t="b">
        <f>COUNTIF(tbl_vendors[Vendor_Name],tbl_vendors[[#This Row],[Vendor_Name]])&gt;1</f>
        <v>0</v>
      </c>
      <c r="Y1173" s="14" cm="1">
        <f t="array" aca="1" ref="Y1173" ca="1">IFERROR(SUM(L1173:X1173*1),4)</f>
        <v>2</v>
      </c>
      <c r="Z1173" t="str">
        <f ca="1">IF(tbl_vendors[[#This Row],[error_count]]&gt;0,"FAIL","PASS")</f>
        <v>FAIL</v>
      </c>
    </row>
    <row r="1174" spans="1:26" x14ac:dyDescent="0.3">
      <c r="A1174" t="s">
        <v>4652</v>
      </c>
      <c r="B1174" t="s">
        <v>4653</v>
      </c>
      <c r="C1174" t="s">
        <v>100</v>
      </c>
      <c r="D1174" t="s">
        <v>4654</v>
      </c>
      <c r="E1174" t="s">
        <v>39</v>
      </c>
      <c r="F1174" t="s">
        <v>32</v>
      </c>
      <c r="G1174" t="s">
        <v>4655</v>
      </c>
      <c r="H1174" t="s">
        <v>47</v>
      </c>
      <c r="I1174" t="s">
        <v>26</v>
      </c>
      <c r="J1174" s="1">
        <v>44973</v>
      </c>
      <c r="K1174" s="1">
        <v>45740</v>
      </c>
      <c r="L1174" t="b">
        <f>COUNTIF(tbl_vendors[Vendor_ID],tbl_vendors[[#This Row],[Vendor_ID]])&gt;1</f>
        <v>0</v>
      </c>
      <c r="M1174" t="b">
        <f>ISBLANK(tbl_vendors[[#This Row],[Vendor_ID]])</f>
        <v>0</v>
      </c>
      <c r="N1174" t="b">
        <f>LEN(TRIM(tbl_vendors[[#This Row],[Vendor_Name]]))=0</f>
        <v>0</v>
      </c>
      <c r="O1174" t="b">
        <f>LEN(TRIM(tbl_vendors[[#This Row],[Email]]))=0</f>
        <v>0</v>
      </c>
      <c r="P1174" t="b">
        <f>OR(ISERROR(FIND("@",tbl_vendors[[#This Row],[Email]])),ISERROR(FIND(".",tbl_vendors[[#This Row],[Email]])))</f>
        <v>0</v>
      </c>
      <c r="Q1174" t="b">
        <f>ISNA(MATCH(tbl_vendors[[#This Row],[Country]],tbl_country[country],0))</f>
        <v>0</v>
      </c>
      <c r="R1174" t="b">
        <f>ISNA(MATCH(tbl_vendors[[#This Row],[Currency]],tbl_country[currency],0))</f>
        <v>0</v>
      </c>
      <c r="S1174" t="b">
        <f>_xlfn.XLOOKUP(tbl_vendors[[#This Row],[Country]],tbl_country[country],tbl_country[currency],"NotFound")&lt;&gt;tbl_vendors[[#This Row],[Currency]]</f>
        <v>0</v>
      </c>
      <c r="T1174" t="b">
        <f>ISNA(MATCH(tbl_vendors[[#This Row],[Payment_Terms]],tbl_payment_terms[Payment_Terms],0))</f>
        <v>0</v>
      </c>
      <c r="U1174" t="b">
        <f>ISNA(MATCH(tbl_vendors[[#This Row],[Status]],tbl_status[valid_status]))</f>
        <v>0</v>
      </c>
      <c r="V1174" t="b">
        <f ca="1">tbl_vendors[[#This Row],[Created_Date]]&gt;TODAY()</f>
        <v>0</v>
      </c>
      <c r="W1174" t="b">
        <f>tbl_vendors[[#This Row],[Updated_Date]]&lt;tbl_vendors[[#This Row],[Created_Date]]</f>
        <v>0</v>
      </c>
      <c r="X1174" t="b">
        <f>COUNTIF(tbl_vendors[Vendor_Name],tbl_vendors[[#This Row],[Vendor_Name]])&gt;1</f>
        <v>0</v>
      </c>
      <c r="Y1174" s="14" cm="1">
        <f t="array" aca="1" ref="Y1174" ca="1">IFERROR(SUM(L1174:X1174*1),4)</f>
        <v>0</v>
      </c>
      <c r="Z1174" t="str">
        <f ca="1">IF(tbl_vendors[[#This Row],[error_count]]&gt;0,"FAIL","PASS")</f>
        <v>PASS</v>
      </c>
    </row>
    <row r="1175" spans="1:26" x14ac:dyDescent="0.3">
      <c r="A1175" t="s">
        <v>4656</v>
      </c>
      <c r="B1175" t="s">
        <v>4657</v>
      </c>
      <c r="C1175" t="s">
        <v>153</v>
      </c>
      <c r="D1175" t="s">
        <v>4658</v>
      </c>
      <c r="E1175" t="s">
        <v>155</v>
      </c>
      <c r="F1175" t="s">
        <v>32</v>
      </c>
      <c r="G1175" t="s">
        <v>4659</v>
      </c>
      <c r="H1175" t="s">
        <v>42</v>
      </c>
      <c r="I1175" t="s">
        <v>26</v>
      </c>
      <c r="J1175" s="1">
        <v>45663</v>
      </c>
      <c r="K1175" s="1">
        <v>45859</v>
      </c>
      <c r="L1175" t="b">
        <f>COUNTIF(tbl_vendors[Vendor_ID],tbl_vendors[[#This Row],[Vendor_ID]])&gt;1</f>
        <v>0</v>
      </c>
      <c r="M1175" t="b">
        <f>ISBLANK(tbl_vendors[[#This Row],[Vendor_ID]])</f>
        <v>0</v>
      </c>
      <c r="N1175" t="b">
        <f>LEN(TRIM(tbl_vendors[[#This Row],[Vendor_Name]]))=0</f>
        <v>0</v>
      </c>
      <c r="O1175" t="b">
        <f>LEN(TRIM(tbl_vendors[[#This Row],[Email]]))=0</f>
        <v>0</v>
      </c>
      <c r="P1175" t="b">
        <f>OR(ISERROR(FIND("@",tbl_vendors[[#This Row],[Email]])),ISERROR(FIND(".",tbl_vendors[[#This Row],[Email]])))</f>
        <v>0</v>
      </c>
      <c r="Q1175" t="b">
        <f>ISNA(MATCH(tbl_vendors[[#This Row],[Country]],tbl_country[country],0))</f>
        <v>0</v>
      </c>
      <c r="R1175" t="b">
        <f>ISNA(MATCH(tbl_vendors[[#This Row],[Currency]],tbl_country[currency],0))</f>
        <v>0</v>
      </c>
      <c r="S1175" t="b">
        <f>_xlfn.XLOOKUP(tbl_vendors[[#This Row],[Country]],tbl_country[country],tbl_country[currency],"NotFound")&lt;&gt;tbl_vendors[[#This Row],[Currency]]</f>
        <v>0</v>
      </c>
      <c r="T1175" t="b">
        <f>ISNA(MATCH(tbl_vendors[[#This Row],[Payment_Terms]],tbl_payment_terms[Payment_Terms],0))</f>
        <v>0</v>
      </c>
      <c r="U1175" t="b">
        <f>ISNA(MATCH(tbl_vendors[[#This Row],[Status]],tbl_status[valid_status]))</f>
        <v>0</v>
      </c>
      <c r="V1175" t="b">
        <f ca="1">tbl_vendors[[#This Row],[Created_Date]]&gt;TODAY()</f>
        <v>0</v>
      </c>
      <c r="W1175" t="b">
        <f>tbl_vendors[[#This Row],[Updated_Date]]&lt;tbl_vendors[[#This Row],[Created_Date]]</f>
        <v>0</v>
      </c>
      <c r="X1175" t="b">
        <f>COUNTIF(tbl_vendors[Vendor_Name],tbl_vendors[[#This Row],[Vendor_Name]])&gt;1</f>
        <v>0</v>
      </c>
      <c r="Y1175" s="14" cm="1">
        <f t="array" aca="1" ref="Y1175" ca="1">IFERROR(SUM(L1175:X1175*1),4)</f>
        <v>0</v>
      </c>
      <c r="Z1175" t="str">
        <f ca="1">IF(tbl_vendors[[#This Row],[error_count]]&gt;0,"FAIL","PASS")</f>
        <v>PASS</v>
      </c>
    </row>
    <row r="1176" spans="1:26" x14ac:dyDescent="0.3">
      <c r="A1176" t="s">
        <v>4660</v>
      </c>
      <c r="B1176" t="s">
        <v>4661</v>
      </c>
      <c r="C1176" t="s">
        <v>37</v>
      </c>
      <c r="D1176" t="s">
        <v>4662</v>
      </c>
      <c r="E1176" t="s">
        <v>39</v>
      </c>
      <c r="F1176" t="s">
        <v>40</v>
      </c>
      <c r="G1176" t="s">
        <v>4663</v>
      </c>
      <c r="H1176" t="s">
        <v>69</v>
      </c>
      <c r="I1176" t="s">
        <v>19</v>
      </c>
      <c r="J1176" s="1">
        <v>45759</v>
      </c>
      <c r="K1176" s="1">
        <v>45961</v>
      </c>
      <c r="L1176" t="b">
        <f>COUNTIF(tbl_vendors[Vendor_ID],tbl_vendors[[#This Row],[Vendor_ID]])&gt;1</f>
        <v>0</v>
      </c>
      <c r="M1176" t="b">
        <f>ISBLANK(tbl_vendors[[#This Row],[Vendor_ID]])</f>
        <v>0</v>
      </c>
      <c r="N1176" t="b">
        <f>LEN(TRIM(tbl_vendors[[#This Row],[Vendor_Name]]))=0</f>
        <v>0</v>
      </c>
      <c r="O1176" t="b">
        <f>LEN(TRIM(tbl_vendors[[#This Row],[Email]]))=0</f>
        <v>0</v>
      </c>
      <c r="P1176" t="b">
        <f>OR(ISERROR(FIND("@",tbl_vendors[[#This Row],[Email]])),ISERROR(FIND(".",tbl_vendors[[#This Row],[Email]])))</f>
        <v>0</v>
      </c>
      <c r="Q1176" t="b">
        <f>ISNA(MATCH(tbl_vendors[[#This Row],[Country]],tbl_country[country],0))</f>
        <v>0</v>
      </c>
      <c r="R1176" t="b">
        <f>ISNA(MATCH(tbl_vendors[[#This Row],[Currency]],tbl_country[currency],0))</f>
        <v>0</v>
      </c>
      <c r="S1176" t="b">
        <f>_xlfn.XLOOKUP(tbl_vendors[[#This Row],[Country]],tbl_country[country],tbl_country[currency],"NotFound")&lt;&gt;tbl_vendors[[#This Row],[Currency]]</f>
        <v>0</v>
      </c>
      <c r="T1176" t="b">
        <f>ISNA(MATCH(tbl_vendors[[#This Row],[Payment_Terms]],tbl_payment_terms[Payment_Terms],0))</f>
        <v>0</v>
      </c>
      <c r="U1176" t="b">
        <f>ISNA(MATCH(tbl_vendors[[#This Row],[Status]],tbl_status[valid_status]))</f>
        <v>0</v>
      </c>
      <c r="V1176" t="b">
        <f ca="1">tbl_vendors[[#This Row],[Created_Date]]&gt;TODAY()</f>
        <v>0</v>
      </c>
      <c r="W1176" t="b">
        <f>tbl_vendors[[#This Row],[Updated_Date]]&lt;tbl_vendors[[#This Row],[Created_Date]]</f>
        <v>0</v>
      </c>
      <c r="X1176" t="b">
        <f>COUNTIF(tbl_vendors[Vendor_Name],tbl_vendors[[#This Row],[Vendor_Name]])&gt;1</f>
        <v>0</v>
      </c>
      <c r="Y1176" s="14" cm="1">
        <f t="array" aca="1" ref="Y1176" ca="1">IFERROR(SUM(L1176:X1176*1),4)</f>
        <v>0</v>
      </c>
      <c r="Z1176" t="str">
        <f ca="1">IF(tbl_vendors[[#This Row],[error_count]]&gt;0,"FAIL","PASS")</f>
        <v>PASS</v>
      </c>
    </row>
    <row r="1177" spans="1:26" x14ac:dyDescent="0.3">
      <c r="A1177" t="s">
        <v>4664</v>
      </c>
      <c r="B1177" t="s">
        <v>4665</v>
      </c>
      <c r="C1177" t="s">
        <v>79</v>
      </c>
      <c r="D1177" t="s">
        <v>4666</v>
      </c>
      <c r="E1177" t="s">
        <v>39</v>
      </c>
      <c r="F1177" t="s">
        <v>40</v>
      </c>
      <c r="G1177" t="s">
        <v>4667</v>
      </c>
      <c r="H1177" t="s">
        <v>47</v>
      </c>
      <c r="I1177" t="s">
        <v>26</v>
      </c>
      <c r="J1177" s="1">
        <v>44678</v>
      </c>
      <c r="K1177" s="1">
        <v>45982</v>
      </c>
      <c r="L1177" t="b">
        <f>COUNTIF(tbl_vendors[Vendor_ID],tbl_vendors[[#This Row],[Vendor_ID]])&gt;1</f>
        <v>0</v>
      </c>
      <c r="M1177" t="b">
        <f>ISBLANK(tbl_vendors[[#This Row],[Vendor_ID]])</f>
        <v>0</v>
      </c>
      <c r="N1177" t="b">
        <f>LEN(TRIM(tbl_vendors[[#This Row],[Vendor_Name]]))=0</f>
        <v>0</v>
      </c>
      <c r="O1177" t="b">
        <f>LEN(TRIM(tbl_vendors[[#This Row],[Email]]))=0</f>
        <v>0</v>
      </c>
      <c r="P1177" t="b">
        <f>OR(ISERROR(FIND("@",tbl_vendors[[#This Row],[Email]])),ISERROR(FIND(".",tbl_vendors[[#This Row],[Email]])))</f>
        <v>0</v>
      </c>
      <c r="Q1177" t="b">
        <f>ISNA(MATCH(tbl_vendors[[#This Row],[Country]],tbl_country[country],0))</f>
        <v>0</v>
      </c>
      <c r="R1177" t="b">
        <f>ISNA(MATCH(tbl_vendors[[#This Row],[Currency]],tbl_country[currency],0))</f>
        <v>0</v>
      </c>
      <c r="S1177" t="b">
        <f>_xlfn.XLOOKUP(tbl_vendors[[#This Row],[Country]],tbl_country[country],tbl_country[currency],"NotFound")&lt;&gt;tbl_vendors[[#This Row],[Currency]]</f>
        <v>0</v>
      </c>
      <c r="T1177" t="b">
        <f>ISNA(MATCH(tbl_vendors[[#This Row],[Payment_Terms]],tbl_payment_terms[Payment_Terms],0))</f>
        <v>0</v>
      </c>
      <c r="U1177" t="b">
        <f>ISNA(MATCH(tbl_vendors[[#This Row],[Status]],tbl_status[valid_status]))</f>
        <v>0</v>
      </c>
      <c r="V1177" t="b">
        <f ca="1">tbl_vendors[[#This Row],[Created_Date]]&gt;TODAY()</f>
        <v>0</v>
      </c>
      <c r="W1177" t="b">
        <f>tbl_vendors[[#This Row],[Updated_Date]]&lt;tbl_vendors[[#This Row],[Created_Date]]</f>
        <v>0</v>
      </c>
      <c r="X1177" t="b">
        <f>COUNTIF(tbl_vendors[Vendor_Name],tbl_vendors[[#This Row],[Vendor_Name]])&gt;1</f>
        <v>0</v>
      </c>
      <c r="Y1177" s="14" cm="1">
        <f t="array" aca="1" ref="Y1177" ca="1">IFERROR(SUM(L1177:X1177*1),4)</f>
        <v>0</v>
      </c>
      <c r="Z1177" t="str">
        <f ca="1">IF(tbl_vendors[[#This Row],[error_count]]&gt;0,"FAIL","PASS")</f>
        <v>PASS</v>
      </c>
    </row>
    <row r="1178" spans="1:26" x14ac:dyDescent="0.3">
      <c r="A1178" t="s">
        <v>4668</v>
      </c>
      <c r="B1178" t="s">
        <v>459</v>
      </c>
      <c r="C1178" t="s">
        <v>13</v>
      </c>
      <c r="D1178" t="s">
        <v>4669</v>
      </c>
      <c r="E1178" t="s">
        <v>15</v>
      </c>
      <c r="F1178" t="s">
        <v>75</v>
      </c>
      <c r="G1178" t="s">
        <v>4670</v>
      </c>
      <c r="H1178" t="s">
        <v>47</v>
      </c>
      <c r="I1178" t="s">
        <v>53</v>
      </c>
      <c r="J1178" s="1">
        <v>44904</v>
      </c>
      <c r="K1178" s="1">
        <v>45905</v>
      </c>
      <c r="L1178" t="b">
        <f>COUNTIF(tbl_vendors[Vendor_ID],tbl_vendors[[#This Row],[Vendor_ID]])&gt;1</f>
        <v>0</v>
      </c>
      <c r="M1178" t="b">
        <f>ISBLANK(tbl_vendors[[#This Row],[Vendor_ID]])</f>
        <v>0</v>
      </c>
      <c r="N1178" t="b">
        <f>LEN(TRIM(tbl_vendors[[#This Row],[Vendor_Name]]))=0</f>
        <v>0</v>
      </c>
      <c r="O1178" t="b">
        <f>LEN(TRIM(tbl_vendors[[#This Row],[Email]]))=0</f>
        <v>0</v>
      </c>
      <c r="P1178" t="b">
        <f>OR(ISERROR(FIND("@",tbl_vendors[[#This Row],[Email]])),ISERROR(FIND(".",tbl_vendors[[#This Row],[Email]])))</f>
        <v>0</v>
      </c>
      <c r="Q1178" t="b">
        <f>ISNA(MATCH(tbl_vendors[[#This Row],[Country]],tbl_country[country],0))</f>
        <v>0</v>
      </c>
      <c r="R1178" t="b">
        <f>ISNA(MATCH(tbl_vendors[[#This Row],[Currency]],tbl_country[currency],0))</f>
        <v>1</v>
      </c>
      <c r="S1178" t="b">
        <f>_xlfn.XLOOKUP(tbl_vendors[[#This Row],[Country]],tbl_country[country],tbl_country[currency],"NotFound")&lt;&gt;tbl_vendors[[#This Row],[Currency]]</f>
        <v>1</v>
      </c>
      <c r="T1178" t="b">
        <f>ISNA(MATCH(tbl_vendors[[#This Row],[Payment_Terms]],tbl_payment_terms[Payment_Terms],0))</f>
        <v>0</v>
      </c>
      <c r="U1178" t="b">
        <f>ISNA(MATCH(tbl_vendors[[#This Row],[Status]],tbl_status[valid_status]))</f>
        <v>1</v>
      </c>
      <c r="V1178" t="b">
        <f ca="1">tbl_vendors[[#This Row],[Created_Date]]&gt;TODAY()</f>
        <v>0</v>
      </c>
      <c r="W1178" t="b">
        <f>tbl_vendors[[#This Row],[Updated_Date]]&lt;tbl_vendors[[#This Row],[Created_Date]]</f>
        <v>0</v>
      </c>
      <c r="X1178" t="b">
        <f>COUNTIF(tbl_vendors[Vendor_Name],tbl_vendors[[#This Row],[Vendor_Name]])&gt;1</f>
        <v>1</v>
      </c>
      <c r="Y1178" s="14" cm="1">
        <f t="array" aca="1" ref="Y1178" ca="1">IFERROR(SUM(L1178:X1178*1),4)</f>
        <v>4</v>
      </c>
      <c r="Z1178" t="str">
        <f ca="1">IF(tbl_vendors[[#This Row],[error_count]]&gt;0,"FAIL","PASS")</f>
        <v>FAIL</v>
      </c>
    </row>
    <row r="1179" spans="1:26" x14ac:dyDescent="0.3">
      <c r="A1179" t="s">
        <v>4671</v>
      </c>
      <c r="B1179" t="s">
        <v>4672</v>
      </c>
      <c r="C1179" t="s">
        <v>79</v>
      </c>
      <c r="D1179" t="s">
        <v>4673</v>
      </c>
      <c r="E1179" t="s">
        <v>39</v>
      </c>
      <c r="F1179" t="s">
        <v>40</v>
      </c>
      <c r="G1179" t="s">
        <v>4674</v>
      </c>
      <c r="H1179" t="s">
        <v>42</v>
      </c>
      <c r="I1179" t="s">
        <v>26</v>
      </c>
      <c r="J1179" s="1">
        <v>45138</v>
      </c>
      <c r="K1179" s="1">
        <v>45415</v>
      </c>
      <c r="L1179" t="b">
        <f>COUNTIF(tbl_vendors[Vendor_ID],tbl_vendors[[#This Row],[Vendor_ID]])&gt;1</f>
        <v>0</v>
      </c>
      <c r="M1179" t="b">
        <f>ISBLANK(tbl_vendors[[#This Row],[Vendor_ID]])</f>
        <v>0</v>
      </c>
      <c r="N1179" t="b">
        <f>LEN(TRIM(tbl_vendors[[#This Row],[Vendor_Name]]))=0</f>
        <v>0</v>
      </c>
      <c r="O1179" t="b">
        <f>LEN(TRIM(tbl_vendors[[#This Row],[Email]]))=0</f>
        <v>0</v>
      </c>
      <c r="P1179" t="b">
        <f>OR(ISERROR(FIND("@",tbl_vendors[[#This Row],[Email]])),ISERROR(FIND(".",tbl_vendors[[#This Row],[Email]])))</f>
        <v>0</v>
      </c>
      <c r="Q1179" t="b">
        <f>ISNA(MATCH(tbl_vendors[[#This Row],[Country]],tbl_country[country],0))</f>
        <v>0</v>
      </c>
      <c r="R1179" t="b">
        <f>ISNA(MATCH(tbl_vendors[[#This Row],[Currency]],tbl_country[currency],0))</f>
        <v>0</v>
      </c>
      <c r="S1179" t="b">
        <f>_xlfn.XLOOKUP(tbl_vendors[[#This Row],[Country]],tbl_country[country],tbl_country[currency],"NotFound")&lt;&gt;tbl_vendors[[#This Row],[Currency]]</f>
        <v>0</v>
      </c>
      <c r="T1179" t="b">
        <f>ISNA(MATCH(tbl_vendors[[#This Row],[Payment_Terms]],tbl_payment_terms[Payment_Terms],0))</f>
        <v>0</v>
      </c>
      <c r="U1179" t="b">
        <f>ISNA(MATCH(tbl_vendors[[#This Row],[Status]],tbl_status[valid_status]))</f>
        <v>0</v>
      </c>
      <c r="V1179" t="b">
        <f ca="1">tbl_vendors[[#This Row],[Created_Date]]&gt;TODAY()</f>
        <v>0</v>
      </c>
      <c r="W1179" t="b">
        <f>tbl_vendors[[#This Row],[Updated_Date]]&lt;tbl_vendors[[#This Row],[Created_Date]]</f>
        <v>0</v>
      </c>
      <c r="X1179" t="b">
        <f>COUNTIF(tbl_vendors[Vendor_Name],tbl_vendors[[#This Row],[Vendor_Name]])&gt;1</f>
        <v>0</v>
      </c>
      <c r="Y1179" s="14" cm="1">
        <f t="array" aca="1" ref="Y1179" ca="1">IFERROR(SUM(L1179:X1179*1),4)</f>
        <v>0</v>
      </c>
      <c r="Z1179" t="str">
        <f ca="1">IF(tbl_vendors[[#This Row],[error_count]]&gt;0,"FAIL","PASS")</f>
        <v>PASS</v>
      </c>
    </row>
    <row r="1180" spans="1:26" x14ac:dyDescent="0.3">
      <c r="A1180" t="s">
        <v>4675</v>
      </c>
      <c r="B1180" t="s">
        <v>4676</v>
      </c>
      <c r="C1180" t="s">
        <v>72</v>
      </c>
      <c r="D1180" t="s">
        <v>4677</v>
      </c>
      <c r="E1180" t="s">
        <v>74</v>
      </c>
      <c r="F1180" t="s">
        <v>16</v>
      </c>
      <c r="G1180" t="s">
        <v>4678</v>
      </c>
      <c r="H1180" t="s">
        <v>34</v>
      </c>
      <c r="I1180" t="s">
        <v>53</v>
      </c>
      <c r="J1180" s="1">
        <v>44581</v>
      </c>
      <c r="K1180" s="1">
        <v>45858</v>
      </c>
      <c r="L1180" t="b">
        <f>COUNTIF(tbl_vendors[Vendor_ID],tbl_vendors[[#This Row],[Vendor_ID]])&gt;1</f>
        <v>0</v>
      </c>
      <c r="M1180" t="b">
        <f>ISBLANK(tbl_vendors[[#This Row],[Vendor_ID]])</f>
        <v>0</v>
      </c>
      <c r="N1180" t="b">
        <f>LEN(TRIM(tbl_vendors[[#This Row],[Vendor_Name]]))=0</f>
        <v>0</v>
      </c>
      <c r="O1180" t="b">
        <f>LEN(TRIM(tbl_vendors[[#This Row],[Email]]))=0</f>
        <v>0</v>
      </c>
      <c r="P1180" t="b">
        <f>OR(ISERROR(FIND("@",tbl_vendors[[#This Row],[Email]])),ISERROR(FIND(".",tbl_vendors[[#This Row],[Email]])))</f>
        <v>0</v>
      </c>
      <c r="Q1180" t="b">
        <f>ISNA(MATCH(tbl_vendors[[#This Row],[Country]],tbl_country[country],0))</f>
        <v>0</v>
      </c>
      <c r="R1180" t="b">
        <f>ISNA(MATCH(tbl_vendors[[#This Row],[Currency]],tbl_country[currency],0))</f>
        <v>1</v>
      </c>
      <c r="S1180" t="b">
        <f>_xlfn.XLOOKUP(tbl_vendors[[#This Row],[Country]],tbl_country[country],tbl_country[currency],"NotFound")&lt;&gt;tbl_vendors[[#This Row],[Currency]]</f>
        <v>1</v>
      </c>
      <c r="T1180" t="b">
        <f>ISNA(MATCH(tbl_vendors[[#This Row],[Payment_Terms]],tbl_payment_terms[Payment_Terms],0))</f>
        <v>0</v>
      </c>
      <c r="U1180" t="b">
        <f>ISNA(MATCH(tbl_vendors[[#This Row],[Status]],tbl_status[valid_status]))</f>
        <v>1</v>
      </c>
      <c r="V1180" t="b">
        <f ca="1">tbl_vendors[[#This Row],[Created_Date]]&gt;TODAY()</f>
        <v>0</v>
      </c>
      <c r="W1180" t="b">
        <f>tbl_vendors[[#This Row],[Updated_Date]]&lt;tbl_vendors[[#This Row],[Created_Date]]</f>
        <v>0</v>
      </c>
      <c r="X1180" t="b">
        <f>COUNTIF(tbl_vendors[Vendor_Name],tbl_vendors[[#This Row],[Vendor_Name]])&gt;1</f>
        <v>0</v>
      </c>
      <c r="Y1180" s="14" cm="1">
        <f t="array" aca="1" ref="Y1180" ca="1">IFERROR(SUM(L1180:X1180*1),4)</f>
        <v>3</v>
      </c>
      <c r="Z1180" t="str">
        <f ca="1">IF(tbl_vendors[[#This Row],[error_count]]&gt;0,"FAIL","PASS")</f>
        <v>FAIL</v>
      </c>
    </row>
    <row r="1181" spans="1:26" x14ac:dyDescent="0.3">
      <c r="A1181" t="s">
        <v>4679</v>
      </c>
      <c r="B1181" t="s">
        <v>4680</v>
      </c>
      <c r="C1181" t="s">
        <v>56</v>
      </c>
      <c r="D1181" t="s">
        <v>4681</v>
      </c>
      <c r="E1181" t="s">
        <v>58</v>
      </c>
      <c r="F1181" t="s">
        <v>23</v>
      </c>
      <c r="G1181" t="s">
        <v>4682</v>
      </c>
      <c r="H1181" t="s">
        <v>25</v>
      </c>
      <c r="I1181" t="s">
        <v>19</v>
      </c>
      <c r="J1181" s="1">
        <v>45028</v>
      </c>
      <c r="K1181" s="1">
        <v>45640</v>
      </c>
      <c r="L1181" t="b">
        <f>COUNTIF(tbl_vendors[Vendor_ID],tbl_vendors[[#This Row],[Vendor_ID]])&gt;1</f>
        <v>0</v>
      </c>
      <c r="M1181" t="b">
        <f>ISBLANK(tbl_vendors[[#This Row],[Vendor_ID]])</f>
        <v>0</v>
      </c>
      <c r="N1181" t="b">
        <f>LEN(TRIM(tbl_vendors[[#This Row],[Vendor_Name]]))=0</f>
        <v>0</v>
      </c>
      <c r="O1181" t="b">
        <f>LEN(TRIM(tbl_vendors[[#This Row],[Email]]))=0</f>
        <v>0</v>
      </c>
      <c r="P1181" t="b">
        <f>OR(ISERROR(FIND("@",tbl_vendors[[#This Row],[Email]])),ISERROR(FIND(".",tbl_vendors[[#This Row],[Email]])))</f>
        <v>0</v>
      </c>
      <c r="Q1181" t="b">
        <f>ISNA(MATCH(tbl_vendors[[#This Row],[Country]],tbl_country[country],0))</f>
        <v>0</v>
      </c>
      <c r="R1181" t="b">
        <f>ISNA(MATCH(tbl_vendors[[#This Row],[Currency]],tbl_country[currency],0))</f>
        <v>0</v>
      </c>
      <c r="S1181" t="b">
        <f>_xlfn.XLOOKUP(tbl_vendors[[#This Row],[Country]],tbl_country[country],tbl_country[currency],"NotFound")&lt;&gt;tbl_vendors[[#This Row],[Currency]]</f>
        <v>0</v>
      </c>
      <c r="T1181" t="b">
        <f>ISNA(MATCH(tbl_vendors[[#This Row],[Payment_Terms]],tbl_payment_terms[Payment_Terms],0))</f>
        <v>0</v>
      </c>
      <c r="U1181" t="b">
        <f>ISNA(MATCH(tbl_vendors[[#This Row],[Status]],tbl_status[valid_status]))</f>
        <v>0</v>
      </c>
      <c r="V1181" t="b">
        <f ca="1">tbl_vendors[[#This Row],[Created_Date]]&gt;TODAY()</f>
        <v>0</v>
      </c>
      <c r="W1181" t="b">
        <f>tbl_vendors[[#This Row],[Updated_Date]]&lt;tbl_vendors[[#This Row],[Created_Date]]</f>
        <v>0</v>
      </c>
      <c r="X1181" t="b">
        <f>COUNTIF(tbl_vendors[Vendor_Name],tbl_vendors[[#This Row],[Vendor_Name]])&gt;1</f>
        <v>0</v>
      </c>
      <c r="Y1181" s="14" cm="1">
        <f t="array" aca="1" ref="Y1181" ca="1">IFERROR(SUM(L1181:X1181*1),4)</f>
        <v>0</v>
      </c>
      <c r="Z1181" t="str">
        <f ca="1">IF(tbl_vendors[[#This Row],[error_count]]&gt;0,"FAIL","PASS")</f>
        <v>PASS</v>
      </c>
    </row>
    <row r="1182" spans="1:26" x14ac:dyDescent="0.3">
      <c r="A1182" t="s">
        <v>4683</v>
      </c>
      <c r="B1182" t="s">
        <v>4684</v>
      </c>
      <c r="C1182" t="s">
        <v>153</v>
      </c>
      <c r="D1182" t="s">
        <v>4685</v>
      </c>
      <c r="E1182" t="s">
        <v>155</v>
      </c>
      <c r="F1182" t="s">
        <v>75</v>
      </c>
      <c r="G1182" t="s">
        <v>4686</v>
      </c>
      <c r="H1182" t="s">
        <v>69</v>
      </c>
      <c r="I1182" t="s">
        <v>19</v>
      </c>
      <c r="J1182" s="1">
        <v>45108</v>
      </c>
      <c r="K1182" s="1">
        <v>46178</v>
      </c>
      <c r="L1182" t="b">
        <f>COUNTIF(tbl_vendors[Vendor_ID],tbl_vendors[[#This Row],[Vendor_ID]])&gt;1</f>
        <v>0</v>
      </c>
      <c r="M1182" t="b">
        <f>ISBLANK(tbl_vendors[[#This Row],[Vendor_ID]])</f>
        <v>0</v>
      </c>
      <c r="N1182" t="b">
        <f>LEN(TRIM(tbl_vendors[[#This Row],[Vendor_Name]]))=0</f>
        <v>0</v>
      </c>
      <c r="O1182" t="b">
        <f>LEN(TRIM(tbl_vendors[[#This Row],[Email]]))=0</f>
        <v>0</v>
      </c>
      <c r="P1182" t="b">
        <f>OR(ISERROR(FIND("@",tbl_vendors[[#This Row],[Email]])),ISERROR(FIND(".",tbl_vendors[[#This Row],[Email]])))</f>
        <v>0</v>
      </c>
      <c r="Q1182" t="b">
        <f>ISNA(MATCH(tbl_vendors[[#This Row],[Country]],tbl_country[country],0))</f>
        <v>0</v>
      </c>
      <c r="R1182" t="b">
        <f>ISNA(MATCH(tbl_vendors[[#This Row],[Currency]],tbl_country[currency],0))</f>
        <v>0</v>
      </c>
      <c r="S1182" t="b">
        <f>_xlfn.XLOOKUP(tbl_vendors[[#This Row],[Country]],tbl_country[country],tbl_country[currency],"NotFound")&lt;&gt;tbl_vendors[[#This Row],[Currency]]</f>
        <v>0</v>
      </c>
      <c r="T1182" t="b">
        <f>ISNA(MATCH(tbl_vendors[[#This Row],[Payment_Terms]],tbl_payment_terms[Payment_Terms],0))</f>
        <v>0</v>
      </c>
      <c r="U1182" t="b">
        <f>ISNA(MATCH(tbl_vendors[[#This Row],[Status]],tbl_status[valid_status]))</f>
        <v>0</v>
      </c>
      <c r="V1182" t="b">
        <f ca="1">tbl_vendors[[#This Row],[Created_Date]]&gt;TODAY()</f>
        <v>0</v>
      </c>
      <c r="W1182" t="b">
        <f>tbl_vendors[[#This Row],[Updated_Date]]&lt;tbl_vendors[[#This Row],[Created_Date]]</f>
        <v>0</v>
      </c>
      <c r="X1182" t="b">
        <f>COUNTIF(tbl_vendors[Vendor_Name],tbl_vendors[[#This Row],[Vendor_Name]])&gt;1</f>
        <v>1</v>
      </c>
      <c r="Y1182" s="14" cm="1">
        <f t="array" aca="1" ref="Y1182" ca="1">IFERROR(SUM(L1182:X1182*1),4)</f>
        <v>1</v>
      </c>
      <c r="Z1182" t="str">
        <f ca="1">IF(tbl_vendors[[#This Row],[error_count]]&gt;0,"FAIL","PASS")</f>
        <v>FAIL</v>
      </c>
    </row>
    <row r="1183" spans="1:26" x14ac:dyDescent="0.3">
      <c r="A1183" t="s">
        <v>4687</v>
      </c>
      <c r="B1183" t="s">
        <v>3724</v>
      </c>
      <c r="C1183" t="s">
        <v>56</v>
      </c>
      <c r="D1183" t="s">
        <v>4688</v>
      </c>
      <c r="E1183" t="s">
        <v>58</v>
      </c>
      <c r="F1183" t="s">
        <v>16</v>
      </c>
      <c r="G1183" t="s">
        <v>4689</v>
      </c>
      <c r="H1183" t="s">
        <v>52</v>
      </c>
      <c r="I1183" t="s">
        <v>53</v>
      </c>
      <c r="J1183" s="1">
        <v>45027</v>
      </c>
      <c r="K1183" s="1">
        <v>46158</v>
      </c>
      <c r="L1183" t="b">
        <f>COUNTIF(tbl_vendors[Vendor_ID],tbl_vendors[[#This Row],[Vendor_ID]])&gt;1</f>
        <v>0</v>
      </c>
      <c r="M1183" t="b">
        <f>ISBLANK(tbl_vendors[[#This Row],[Vendor_ID]])</f>
        <v>0</v>
      </c>
      <c r="N1183" t="b">
        <f>LEN(TRIM(tbl_vendors[[#This Row],[Vendor_Name]]))=0</f>
        <v>0</v>
      </c>
      <c r="O1183" t="b">
        <f>LEN(TRIM(tbl_vendors[[#This Row],[Email]]))=0</f>
        <v>0</v>
      </c>
      <c r="P1183" t="b">
        <f>OR(ISERROR(FIND("@",tbl_vendors[[#This Row],[Email]])),ISERROR(FIND(".",tbl_vendors[[#This Row],[Email]])))</f>
        <v>0</v>
      </c>
      <c r="Q1183" t="b">
        <f>ISNA(MATCH(tbl_vendors[[#This Row],[Country]],tbl_country[country],0))</f>
        <v>0</v>
      </c>
      <c r="R1183" t="b">
        <f>ISNA(MATCH(tbl_vendors[[#This Row],[Currency]],tbl_country[currency],0))</f>
        <v>0</v>
      </c>
      <c r="S1183" t="b">
        <f>_xlfn.XLOOKUP(tbl_vendors[[#This Row],[Country]],tbl_country[country],tbl_country[currency],"NotFound")&lt;&gt;tbl_vendors[[#This Row],[Currency]]</f>
        <v>0</v>
      </c>
      <c r="T1183" t="b">
        <f>ISNA(MATCH(tbl_vendors[[#This Row],[Payment_Terms]],tbl_payment_terms[Payment_Terms],0))</f>
        <v>0</v>
      </c>
      <c r="U1183" t="b">
        <f>ISNA(MATCH(tbl_vendors[[#This Row],[Status]],tbl_status[valid_status]))</f>
        <v>1</v>
      </c>
      <c r="V1183" t="b">
        <f ca="1">tbl_vendors[[#This Row],[Created_Date]]&gt;TODAY()</f>
        <v>0</v>
      </c>
      <c r="W1183" t="b">
        <f>tbl_vendors[[#This Row],[Updated_Date]]&lt;tbl_vendors[[#This Row],[Created_Date]]</f>
        <v>0</v>
      </c>
      <c r="X1183" t="b">
        <f>COUNTIF(tbl_vendors[Vendor_Name],tbl_vendors[[#This Row],[Vendor_Name]])&gt;1</f>
        <v>1</v>
      </c>
      <c r="Y1183" s="14" cm="1">
        <f t="array" aca="1" ref="Y1183" ca="1">IFERROR(SUM(L1183:X1183*1),4)</f>
        <v>2</v>
      </c>
      <c r="Z1183" t="str">
        <f ca="1">IF(tbl_vendors[[#This Row],[error_count]]&gt;0,"FAIL","PASS")</f>
        <v>FAIL</v>
      </c>
    </row>
    <row r="1184" spans="1:26" x14ac:dyDescent="0.3">
      <c r="A1184" t="s">
        <v>4690</v>
      </c>
      <c r="B1184" t="s">
        <v>4691</v>
      </c>
      <c r="C1184" t="s">
        <v>66</v>
      </c>
      <c r="D1184" t="s">
        <v>4692</v>
      </c>
      <c r="E1184" t="s">
        <v>67</v>
      </c>
      <c r="F1184" t="s">
        <v>16</v>
      </c>
      <c r="G1184" t="s">
        <v>4693</v>
      </c>
      <c r="H1184" t="s">
        <v>18</v>
      </c>
      <c r="I1184" t="s">
        <v>26</v>
      </c>
      <c r="J1184" s="1">
        <v>45813</v>
      </c>
      <c r="K1184" s="1">
        <v>45965</v>
      </c>
      <c r="L1184" t="b">
        <f>COUNTIF(tbl_vendors[Vendor_ID],tbl_vendors[[#This Row],[Vendor_ID]])&gt;1</f>
        <v>0</v>
      </c>
      <c r="M1184" t="b">
        <f>ISBLANK(tbl_vendors[[#This Row],[Vendor_ID]])</f>
        <v>0</v>
      </c>
      <c r="N1184" t="b">
        <f>LEN(TRIM(tbl_vendors[[#This Row],[Vendor_Name]]))=0</f>
        <v>0</v>
      </c>
      <c r="O1184" t="b">
        <f>LEN(TRIM(tbl_vendors[[#This Row],[Email]]))=0</f>
        <v>0</v>
      </c>
      <c r="P1184" t="b">
        <f>OR(ISERROR(FIND("@",tbl_vendors[[#This Row],[Email]])),ISERROR(FIND(".",tbl_vendors[[#This Row],[Email]])))</f>
        <v>0</v>
      </c>
      <c r="Q1184" t="b">
        <f>ISNA(MATCH(tbl_vendors[[#This Row],[Country]],tbl_country[country],0))</f>
        <v>0</v>
      </c>
      <c r="R1184" t="b">
        <f>ISNA(MATCH(tbl_vendors[[#This Row],[Currency]],tbl_country[currency],0))</f>
        <v>0</v>
      </c>
      <c r="S1184" t="b">
        <f>_xlfn.XLOOKUP(tbl_vendors[[#This Row],[Country]],tbl_country[country],tbl_country[currency],"NotFound")&lt;&gt;tbl_vendors[[#This Row],[Currency]]</f>
        <v>0</v>
      </c>
      <c r="T1184" t="b">
        <f>ISNA(MATCH(tbl_vendors[[#This Row],[Payment_Terms]],tbl_payment_terms[Payment_Terms],0))</f>
        <v>0</v>
      </c>
      <c r="U1184" t="b">
        <f>ISNA(MATCH(tbl_vendors[[#This Row],[Status]],tbl_status[valid_status]))</f>
        <v>0</v>
      </c>
      <c r="V1184" t="b">
        <f ca="1">tbl_vendors[[#This Row],[Created_Date]]&gt;TODAY()</f>
        <v>0</v>
      </c>
      <c r="W1184" t="b">
        <f>tbl_vendors[[#This Row],[Updated_Date]]&lt;tbl_vendors[[#This Row],[Created_Date]]</f>
        <v>0</v>
      </c>
      <c r="X1184" t="b">
        <f>COUNTIF(tbl_vendors[Vendor_Name],tbl_vendors[[#This Row],[Vendor_Name]])&gt;1</f>
        <v>0</v>
      </c>
      <c r="Y1184" s="14" cm="1">
        <f t="array" aca="1" ref="Y1184" ca="1">IFERROR(SUM(L1184:X1184*1),4)</f>
        <v>0</v>
      </c>
      <c r="Z1184" t="str">
        <f ca="1">IF(tbl_vendors[[#This Row],[error_count]]&gt;0,"FAIL","PASS")</f>
        <v>PASS</v>
      </c>
    </row>
    <row r="1185" spans="1:26" x14ac:dyDescent="0.3">
      <c r="A1185" t="s">
        <v>4694</v>
      </c>
      <c r="B1185" t="s">
        <v>4695</v>
      </c>
      <c r="C1185" t="s">
        <v>37</v>
      </c>
      <c r="D1185" t="s">
        <v>4696</v>
      </c>
      <c r="E1185" t="s">
        <v>39</v>
      </c>
      <c r="F1185" t="s">
        <v>16</v>
      </c>
      <c r="G1185" t="s">
        <v>4697</v>
      </c>
      <c r="H1185" t="s">
        <v>52</v>
      </c>
      <c r="I1185" t="s">
        <v>26</v>
      </c>
      <c r="J1185" s="1">
        <v>45356</v>
      </c>
      <c r="K1185" s="1">
        <v>45565</v>
      </c>
      <c r="L1185" t="b">
        <f>COUNTIF(tbl_vendors[Vendor_ID],tbl_vendors[[#This Row],[Vendor_ID]])&gt;1</f>
        <v>0</v>
      </c>
      <c r="M1185" t="b">
        <f>ISBLANK(tbl_vendors[[#This Row],[Vendor_ID]])</f>
        <v>0</v>
      </c>
      <c r="N1185" t="b">
        <f>LEN(TRIM(tbl_vendors[[#This Row],[Vendor_Name]]))=0</f>
        <v>0</v>
      </c>
      <c r="O1185" t="b">
        <f>LEN(TRIM(tbl_vendors[[#This Row],[Email]]))=0</f>
        <v>0</v>
      </c>
      <c r="P1185" t="b">
        <f>OR(ISERROR(FIND("@",tbl_vendors[[#This Row],[Email]])),ISERROR(FIND(".",tbl_vendors[[#This Row],[Email]])))</f>
        <v>0</v>
      </c>
      <c r="Q1185" t="b">
        <f>ISNA(MATCH(tbl_vendors[[#This Row],[Country]],tbl_country[country],0))</f>
        <v>0</v>
      </c>
      <c r="R1185" t="b">
        <f>ISNA(MATCH(tbl_vendors[[#This Row],[Currency]],tbl_country[currency],0))</f>
        <v>0</v>
      </c>
      <c r="S1185" t="b">
        <f>_xlfn.XLOOKUP(tbl_vendors[[#This Row],[Country]],tbl_country[country],tbl_country[currency],"NotFound")&lt;&gt;tbl_vendors[[#This Row],[Currency]]</f>
        <v>0</v>
      </c>
      <c r="T1185" t="b">
        <f>ISNA(MATCH(tbl_vendors[[#This Row],[Payment_Terms]],tbl_payment_terms[Payment_Terms],0))</f>
        <v>0</v>
      </c>
      <c r="U1185" t="b">
        <f>ISNA(MATCH(tbl_vendors[[#This Row],[Status]],tbl_status[valid_status]))</f>
        <v>0</v>
      </c>
      <c r="V1185" t="b">
        <f ca="1">tbl_vendors[[#This Row],[Created_Date]]&gt;TODAY()</f>
        <v>0</v>
      </c>
      <c r="W1185" t="b">
        <f>tbl_vendors[[#This Row],[Updated_Date]]&lt;tbl_vendors[[#This Row],[Created_Date]]</f>
        <v>0</v>
      </c>
      <c r="X1185" t="b">
        <f>COUNTIF(tbl_vendors[Vendor_Name],tbl_vendors[[#This Row],[Vendor_Name]])&gt;1</f>
        <v>1</v>
      </c>
      <c r="Y1185" s="14" cm="1">
        <f t="array" aca="1" ref="Y1185" ca="1">IFERROR(SUM(L1185:X1185*1),4)</f>
        <v>1</v>
      </c>
      <c r="Z1185" t="str">
        <f ca="1">IF(tbl_vendors[[#This Row],[error_count]]&gt;0,"FAIL","PASS")</f>
        <v>FAIL</v>
      </c>
    </row>
    <row r="1186" spans="1:26" x14ac:dyDescent="0.3">
      <c r="A1186" t="s">
        <v>4698</v>
      </c>
      <c r="B1186" t="s">
        <v>4699</v>
      </c>
      <c r="C1186" t="s">
        <v>153</v>
      </c>
      <c r="D1186" t="s">
        <v>4700</v>
      </c>
      <c r="E1186" t="s">
        <v>155</v>
      </c>
      <c r="F1186" t="s">
        <v>23</v>
      </c>
      <c r="G1186" t="s">
        <v>4701</v>
      </c>
      <c r="H1186" t="s">
        <v>18</v>
      </c>
      <c r="I1186" t="s">
        <v>53</v>
      </c>
      <c r="J1186" s="1">
        <v>44601</v>
      </c>
      <c r="K1186" s="1">
        <v>45147</v>
      </c>
      <c r="L1186" t="b">
        <f>COUNTIF(tbl_vendors[Vendor_ID],tbl_vendors[[#This Row],[Vendor_ID]])&gt;1</f>
        <v>0</v>
      </c>
      <c r="M1186" t="b">
        <f>ISBLANK(tbl_vendors[[#This Row],[Vendor_ID]])</f>
        <v>0</v>
      </c>
      <c r="N1186" t="b">
        <f>LEN(TRIM(tbl_vendors[[#This Row],[Vendor_Name]]))=0</f>
        <v>0</v>
      </c>
      <c r="O1186" t="b">
        <f>LEN(TRIM(tbl_vendors[[#This Row],[Email]]))=0</f>
        <v>0</v>
      </c>
      <c r="P1186" t="b">
        <f>OR(ISERROR(FIND("@",tbl_vendors[[#This Row],[Email]])),ISERROR(FIND(".",tbl_vendors[[#This Row],[Email]])))</f>
        <v>0</v>
      </c>
      <c r="Q1186" t="b">
        <f>ISNA(MATCH(tbl_vendors[[#This Row],[Country]],tbl_country[country],0))</f>
        <v>0</v>
      </c>
      <c r="R1186" t="b">
        <f>ISNA(MATCH(tbl_vendors[[#This Row],[Currency]],tbl_country[currency],0))</f>
        <v>0</v>
      </c>
      <c r="S1186" t="b">
        <f>_xlfn.XLOOKUP(tbl_vendors[[#This Row],[Country]],tbl_country[country],tbl_country[currency],"NotFound")&lt;&gt;tbl_vendors[[#This Row],[Currency]]</f>
        <v>0</v>
      </c>
      <c r="T1186" t="b">
        <f>ISNA(MATCH(tbl_vendors[[#This Row],[Payment_Terms]],tbl_payment_terms[Payment_Terms],0))</f>
        <v>0</v>
      </c>
      <c r="U1186" t="b">
        <f>ISNA(MATCH(tbl_vendors[[#This Row],[Status]],tbl_status[valid_status]))</f>
        <v>1</v>
      </c>
      <c r="V1186" t="b">
        <f ca="1">tbl_vendors[[#This Row],[Created_Date]]&gt;TODAY()</f>
        <v>0</v>
      </c>
      <c r="W1186" t="b">
        <f>tbl_vendors[[#This Row],[Updated_Date]]&lt;tbl_vendors[[#This Row],[Created_Date]]</f>
        <v>0</v>
      </c>
      <c r="X1186" t="b">
        <f>COUNTIF(tbl_vendors[Vendor_Name],tbl_vendors[[#This Row],[Vendor_Name]])&gt;1</f>
        <v>0</v>
      </c>
      <c r="Y1186" s="14" cm="1">
        <f t="array" aca="1" ref="Y1186" ca="1">IFERROR(SUM(L1186:X1186*1),4)</f>
        <v>1</v>
      </c>
      <c r="Z1186" t="str">
        <f ca="1">IF(tbl_vendors[[#This Row],[error_count]]&gt;0,"FAIL","PASS")</f>
        <v>FAIL</v>
      </c>
    </row>
    <row r="1187" spans="1:26" x14ac:dyDescent="0.3">
      <c r="A1187" t="s">
        <v>4702</v>
      </c>
      <c r="B1187" t="s">
        <v>4703</v>
      </c>
      <c r="C1187" t="s">
        <v>29</v>
      </c>
      <c r="D1187" t="s">
        <v>4704</v>
      </c>
      <c r="E1187" t="s">
        <v>31</v>
      </c>
      <c r="F1187" t="s">
        <v>23</v>
      </c>
      <c r="G1187" t="s">
        <v>4705</v>
      </c>
      <c r="H1187" t="s">
        <v>25</v>
      </c>
      <c r="I1187" t="s">
        <v>53</v>
      </c>
      <c r="J1187" s="1">
        <v>45630</v>
      </c>
      <c r="K1187" s="1">
        <v>45652</v>
      </c>
      <c r="L1187" t="b">
        <f>COUNTIF(tbl_vendors[Vendor_ID],tbl_vendors[[#This Row],[Vendor_ID]])&gt;1</f>
        <v>0</v>
      </c>
      <c r="M1187" t="b">
        <f>ISBLANK(tbl_vendors[[#This Row],[Vendor_ID]])</f>
        <v>0</v>
      </c>
      <c r="N1187" t="b">
        <f>LEN(TRIM(tbl_vendors[[#This Row],[Vendor_Name]]))=0</f>
        <v>0</v>
      </c>
      <c r="O1187" t="b">
        <f>LEN(TRIM(tbl_vendors[[#This Row],[Email]]))=0</f>
        <v>0</v>
      </c>
      <c r="P1187" t="b">
        <f>OR(ISERROR(FIND("@",tbl_vendors[[#This Row],[Email]])),ISERROR(FIND(".",tbl_vendors[[#This Row],[Email]])))</f>
        <v>0</v>
      </c>
      <c r="Q1187" t="b">
        <f>ISNA(MATCH(tbl_vendors[[#This Row],[Country]],tbl_country[country],0))</f>
        <v>0</v>
      </c>
      <c r="R1187" t="b">
        <f>ISNA(MATCH(tbl_vendors[[#This Row],[Currency]],tbl_country[currency],0))</f>
        <v>0</v>
      </c>
      <c r="S1187" t="b">
        <f>_xlfn.XLOOKUP(tbl_vendors[[#This Row],[Country]],tbl_country[country],tbl_country[currency],"NotFound")&lt;&gt;tbl_vendors[[#This Row],[Currency]]</f>
        <v>0</v>
      </c>
      <c r="T1187" t="b">
        <f>ISNA(MATCH(tbl_vendors[[#This Row],[Payment_Terms]],tbl_payment_terms[Payment_Terms],0))</f>
        <v>0</v>
      </c>
      <c r="U1187" t="b">
        <f>ISNA(MATCH(tbl_vendors[[#This Row],[Status]],tbl_status[valid_status]))</f>
        <v>1</v>
      </c>
      <c r="V1187" t="b">
        <f ca="1">tbl_vendors[[#This Row],[Created_Date]]&gt;TODAY()</f>
        <v>0</v>
      </c>
      <c r="W1187" t="b">
        <f>tbl_vendors[[#This Row],[Updated_Date]]&lt;tbl_vendors[[#This Row],[Created_Date]]</f>
        <v>0</v>
      </c>
      <c r="X1187" t="b">
        <f>COUNTIF(tbl_vendors[Vendor_Name],tbl_vendors[[#This Row],[Vendor_Name]])&gt;1</f>
        <v>0</v>
      </c>
      <c r="Y1187" s="14" cm="1">
        <f t="array" aca="1" ref="Y1187" ca="1">IFERROR(SUM(L1187:X1187*1),4)</f>
        <v>1</v>
      </c>
      <c r="Z1187" t="str">
        <f ca="1">IF(tbl_vendors[[#This Row],[error_count]]&gt;0,"FAIL","PASS")</f>
        <v>FAIL</v>
      </c>
    </row>
    <row r="1188" spans="1:26" x14ac:dyDescent="0.3">
      <c r="A1188" t="s">
        <v>4706</v>
      </c>
      <c r="B1188" t="s">
        <v>4707</v>
      </c>
      <c r="C1188" t="s">
        <v>37</v>
      </c>
      <c r="D1188" t="s">
        <v>4708</v>
      </c>
      <c r="E1188" t="s">
        <v>39</v>
      </c>
      <c r="F1188" t="s">
        <v>40</v>
      </c>
      <c r="G1188" t="s">
        <v>4709</v>
      </c>
      <c r="H1188" t="s">
        <v>42</v>
      </c>
      <c r="I1188" t="s">
        <v>19</v>
      </c>
      <c r="J1188" s="1">
        <v>45998</v>
      </c>
      <c r="K1188" s="1">
        <v>46141</v>
      </c>
      <c r="L1188" t="b">
        <f>COUNTIF(tbl_vendors[Vendor_ID],tbl_vendors[[#This Row],[Vendor_ID]])&gt;1</f>
        <v>0</v>
      </c>
      <c r="M1188" t="b">
        <f>ISBLANK(tbl_vendors[[#This Row],[Vendor_ID]])</f>
        <v>0</v>
      </c>
      <c r="N1188" t="b">
        <f>LEN(TRIM(tbl_vendors[[#This Row],[Vendor_Name]]))=0</f>
        <v>0</v>
      </c>
      <c r="O1188" t="b">
        <f>LEN(TRIM(tbl_vendors[[#This Row],[Email]]))=0</f>
        <v>0</v>
      </c>
      <c r="P1188" t="b">
        <f>OR(ISERROR(FIND("@",tbl_vendors[[#This Row],[Email]])),ISERROR(FIND(".",tbl_vendors[[#This Row],[Email]])))</f>
        <v>0</v>
      </c>
      <c r="Q1188" t="b">
        <f>ISNA(MATCH(tbl_vendors[[#This Row],[Country]],tbl_country[country],0))</f>
        <v>0</v>
      </c>
      <c r="R1188" t="b">
        <f>ISNA(MATCH(tbl_vendors[[#This Row],[Currency]],tbl_country[currency],0))</f>
        <v>0</v>
      </c>
      <c r="S1188" t="b">
        <f>_xlfn.XLOOKUP(tbl_vendors[[#This Row],[Country]],tbl_country[country],tbl_country[currency],"NotFound")&lt;&gt;tbl_vendors[[#This Row],[Currency]]</f>
        <v>0</v>
      </c>
      <c r="T1188" t="b">
        <f>ISNA(MATCH(tbl_vendors[[#This Row],[Payment_Terms]],tbl_payment_terms[Payment_Terms],0))</f>
        <v>0</v>
      </c>
      <c r="U1188" t="b">
        <f>ISNA(MATCH(tbl_vendors[[#This Row],[Status]],tbl_status[valid_status]))</f>
        <v>0</v>
      </c>
      <c r="V1188" t="b">
        <f ca="1">tbl_vendors[[#This Row],[Created_Date]]&gt;TODAY()</f>
        <v>0</v>
      </c>
      <c r="W1188" t="b">
        <f>tbl_vendors[[#This Row],[Updated_Date]]&lt;tbl_vendors[[#This Row],[Created_Date]]</f>
        <v>0</v>
      </c>
      <c r="X1188" t="b">
        <f>COUNTIF(tbl_vendors[Vendor_Name],tbl_vendors[[#This Row],[Vendor_Name]])&gt;1</f>
        <v>0</v>
      </c>
      <c r="Y1188" s="14" cm="1">
        <f t="array" aca="1" ref="Y1188" ca="1">IFERROR(SUM(L1188:X1188*1),4)</f>
        <v>0</v>
      </c>
      <c r="Z1188" t="str">
        <f ca="1">IF(tbl_vendors[[#This Row],[error_count]]&gt;0,"FAIL","PASS")</f>
        <v>PASS</v>
      </c>
    </row>
    <row r="1189" spans="1:26" x14ac:dyDescent="0.3">
      <c r="A1189" t="s">
        <v>4710</v>
      </c>
      <c r="B1189" t="s">
        <v>4711</v>
      </c>
      <c r="C1189" t="s">
        <v>29</v>
      </c>
      <c r="D1189" t="s">
        <v>4712</v>
      </c>
      <c r="E1189" t="s">
        <v>31</v>
      </c>
      <c r="F1189" t="s">
        <v>16</v>
      </c>
      <c r="G1189" t="s">
        <v>4713</v>
      </c>
      <c r="H1189" t="s">
        <v>18</v>
      </c>
      <c r="I1189" t="s">
        <v>26</v>
      </c>
      <c r="J1189" s="1">
        <v>45659</v>
      </c>
      <c r="K1189" s="1">
        <v>45921</v>
      </c>
      <c r="L1189" t="b">
        <f>COUNTIF(tbl_vendors[Vendor_ID],tbl_vendors[[#This Row],[Vendor_ID]])&gt;1</f>
        <v>0</v>
      </c>
      <c r="M1189" t="b">
        <f>ISBLANK(tbl_vendors[[#This Row],[Vendor_ID]])</f>
        <v>0</v>
      </c>
      <c r="N1189" t="b">
        <f>LEN(TRIM(tbl_vendors[[#This Row],[Vendor_Name]]))=0</f>
        <v>0</v>
      </c>
      <c r="O1189" t="b">
        <f>LEN(TRIM(tbl_vendors[[#This Row],[Email]]))=0</f>
        <v>0</v>
      </c>
      <c r="P1189" t="b">
        <f>OR(ISERROR(FIND("@",tbl_vendors[[#This Row],[Email]])),ISERROR(FIND(".",tbl_vendors[[#This Row],[Email]])))</f>
        <v>0</v>
      </c>
      <c r="Q1189" t="b">
        <f>ISNA(MATCH(tbl_vendors[[#This Row],[Country]],tbl_country[country],0))</f>
        <v>0</v>
      </c>
      <c r="R1189" t="b">
        <f>ISNA(MATCH(tbl_vendors[[#This Row],[Currency]],tbl_country[currency],0))</f>
        <v>0</v>
      </c>
      <c r="S1189" t="b">
        <f>_xlfn.XLOOKUP(tbl_vendors[[#This Row],[Country]],tbl_country[country],tbl_country[currency],"NotFound")&lt;&gt;tbl_vendors[[#This Row],[Currency]]</f>
        <v>0</v>
      </c>
      <c r="T1189" t="b">
        <f>ISNA(MATCH(tbl_vendors[[#This Row],[Payment_Terms]],tbl_payment_terms[Payment_Terms],0))</f>
        <v>0</v>
      </c>
      <c r="U1189" t="b">
        <f>ISNA(MATCH(tbl_vendors[[#This Row],[Status]],tbl_status[valid_status]))</f>
        <v>0</v>
      </c>
      <c r="V1189" t="b">
        <f ca="1">tbl_vendors[[#This Row],[Created_Date]]&gt;TODAY()</f>
        <v>0</v>
      </c>
      <c r="W1189" t="b">
        <f>tbl_vendors[[#This Row],[Updated_Date]]&lt;tbl_vendors[[#This Row],[Created_Date]]</f>
        <v>0</v>
      </c>
      <c r="X1189" t="b">
        <f>COUNTIF(tbl_vendors[Vendor_Name],tbl_vendors[[#This Row],[Vendor_Name]])&gt;1</f>
        <v>0</v>
      </c>
      <c r="Y1189" s="14" cm="1">
        <f t="array" aca="1" ref="Y1189" ca="1">IFERROR(SUM(L1189:X1189*1),4)</f>
        <v>0</v>
      </c>
      <c r="Z1189" t="str">
        <f ca="1">IF(tbl_vendors[[#This Row],[error_count]]&gt;0,"FAIL","PASS")</f>
        <v>PASS</v>
      </c>
    </row>
    <row r="1190" spans="1:26" x14ac:dyDescent="0.3">
      <c r="A1190" t="s">
        <v>4714</v>
      </c>
      <c r="B1190" t="s">
        <v>4715</v>
      </c>
      <c r="C1190" t="s">
        <v>56</v>
      </c>
      <c r="D1190" t="s">
        <v>4716</v>
      </c>
      <c r="E1190" t="s">
        <v>58</v>
      </c>
      <c r="F1190" t="s">
        <v>23</v>
      </c>
      <c r="G1190" t="s">
        <v>4717</v>
      </c>
      <c r="H1190" t="s">
        <v>18</v>
      </c>
      <c r="I1190" t="s">
        <v>19</v>
      </c>
      <c r="J1190" s="1">
        <v>45973</v>
      </c>
      <c r="K1190" s="1">
        <v>46194</v>
      </c>
      <c r="L1190" t="b">
        <f>COUNTIF(tbl_vendors[Vendor_ID],tbl_vendors[[#This Row],[Vendor_ID]])&gt;1</f>
        <v>0</v>
      </c>
      <c r="M1190" t="b">
        <f>ISBLANK(tbl_vendors[[#This Row],[Vendor_ID]])</f>
        <v>0</v>
      </c>
      <c r="N1190" t="b">
        <f>LEN(TRIM(tbl_vendors[[#This Row],[Vendor_Name]]))=0</f>
        <v>0</v>
      </c>
      <c r="O1190" t="b">
        <f>LEN(TRIM(tbl_vendors[[#This Row],[Email]]))=0</f>
        <v>0</v>
      </c>
      <c r="P1190" t="b">
        <f>OR(ISERROR(FIND("@",tbl_vendors[[#This Row],[Email]])),ISERROR(FIND(".",tbl_vendors[[#This Row],[Email]])))</f>
        <v>0</v>
      </c>
      <c r="Q1190" t="b">
        <f>ISNA(MATCH(tbl_vendors[[#This Row],[Country]],tbl_country[country],0))</f>
        <v>0</v>
      </c>
      <c r="R1190" t="b">
        <f>ISNA(MATCH(tbl_vendors[[#This Row],[Currency]],tbl_country[currency],0))</f>
        <v>0</v>
      </c>
      <c r="S1190" t="b">
        <f>_xlfn.XLOOKUP(tbl_vendors[[#This Row],[Country]],tbl_country[country],tbl_country[currency],"NotFound")&lt;&gt;tbl_vendors[[#This Row],[Currency]]</f>
        <v>0</v>
      </c>
      <c r="T1190" t="b">
        <f>ISNA(MATCH(tbl_vendors[[#This Row],[Payment_Terms]],tbl_payment_terms[Payment_Terms],0))</f>
        <v>0</v>
      </c>
      <c r="U1190" t="b">
        <f>ISNA(MATCH(tbl_vendors[[#This Row],[Status]],tbl_status[valid_status]))</f>
        <v>0</v>
      </c>
      <c r="V1190" t="b">
        <f ca="1">tbl_vendors[[#This Row],[Created_Date]]&gt;TODAY()</f>
        <v>0</v>
      </c>
      <c r="W1190" t="b">
        <f>tbl_vendors[[#This Row],[Updated_Date]]&lt;tbl_vendors[[#This Row],[Created_Date]]</f>
        <v>0</v>
      </c>
      <c r="X1190" t="b">
        <f>COUNTIF(tbl_vendors[Vendor_Name],tbl_vendors[[#This Row],[Vendor_Name]])&gt;1</f>
        <v>0</v>
      </c>
      <c r="Y1190" s="14" cm="1">
        <f t="array" aca="1" ref="Y1190" ca="1">IFERROR(SUM(L1190:X1190*1),4)</f>
        <v>0</v>
      </c>
      <c r="Z1190" t="str">
        <f ca="1">IF(tbl_vendors[[#This Row],[error_count]]&gt;0,"FAIL","PASS")</f>
        <v>PASS</v>
      </c>
    </row>
    <row r="1191" spans="1:26" x14ac:dyDescent="0.3">
      <c r="A1191" t="s">
        <v>4718</v>
      </c>
      <c r="B1191" t="s">
        <v>4719</v>
      </c>
      <c r="C1191" t="s">
        <v>56</v>
      </c>
      <c r="D1191" t="s">
        <v>4720</v>
      </c>
      <c r="E1191" t="s">
        <v>58</v>
      </c>
      <c r="F1191" t="s">
        <v>75</v>
      </c>
      <c r="G1191" t="s">
        <v>4721</v>
      </c>
      <c r="H1191" t="s">
        <v>42</v>
      </c>
      <c r="I1191" t="s">
        <v>19</v>
      </c>
      <c r="J1191" s="1">
        <v>45100</v>
      </c>
      <c r="K1191" s="1">
        <v>45107</v>
      </c>
      <c r="L1191" t="b">
        <f>COUNTIF(tbl_vendors[Vendor_ID],tbl_vendors[[#This Row],[Vendor_ID]])&gt;1</f>
        <v>0</v>
      </c>
      <c r="M1191" t="b">
        <f>ISBLANK(tbl_vendors[[#This Row],[Vendor_ID]])</f>
        <v>0</v>
      </c>
      <c r="N1191" t="b">
        <f>LEN(TRIM(tbl_vendors[[#This Row],[Vendor_Name]]))=0</f>
        <v>0</v>
      </c>
      <c r="O1191" t="b">
        <f>LEN(TRIM(tbl_vendors[[#This Row],[Email]]))=0</f>
        <v>0</v>
      </c>
      <c r="P1191" t="b">
        <f>OR(ISERROR(FIND("@",tbl_vendors[[#This Row],[Email]])),ISERROR(FIND(".",tbl_vendors[[#This Row],[Email]])))</f>
        <v>0</v>
      </c>
      <c r="Q1191" t="b">
        <f>ISNA(MATCH(tbl_vendors[[#This Row],[Country]],tbl_country[country],0))</f>
        <v>0</v>
      </c>
      <c r="R1191" t="b">
        <f>ISNA(MATCH(tbl_vendors[[#This Row],[Currency]],tbl_country[currency],0))</f>
        <v>0</v>
      </c>
      <c r="S1191" t="b">
        <f>_xlfn.XLOOKUP(tbl_vendors[[#This Row],[Country]],tbl_country[country],tbl_country[currency],"NotFound")&lt;&gt;tbl_vendors[[#This Row],[Currency]]</f>
        <v>0</v>
      </c>
      <c r="T1191" t="b">
        <f>ISNA(MATCH(tbl_vendors[[#This Row],[Payment_Terms]],tbl_payment_terms[Payment_Terms],0))</f>
        <v>0</v>
      </c>
      <c r="U1191" t="b">
        <f>ISNA(MATCH(tbl_vendors[[#This Row],[Status]],tbl_status[valid_status]))</f>
        <v>0</v>
      </c>
      <c r="V1191" t="b">
        <f ca="1">tbl_vendors[[#This Row],[Created_Date]]&gt;TODAY()</f>
        <v>0</v>
      </c>
      <c r="W1191" t="b">
        <f>tbl_vendors[[#This Row],[Updated_Date]]&lt;tbl_vendors[[#This Row],[Created_Date]]</f>
        <v>0</v>
      </c>
      <c r="X1191" t="b">
        <f>COUNTIF(tbl_vendors[Vendor_Name],tbl_vendors[[#This Row],[Vendor_Name]])&gt;1</f>
        <v>0</v>
      </c>
      <c r="Y1191" s="14" cm="1">
        <f t="array" aca="1" ref="Y1191" ca="1">IFERROR(SUM(L1191:X1191*1),4)</f>
        <v>0</v>
      </c>
      <c r="Z1191" t="str">
        <f ca="1">IF(tbl_vendors[[#This Row],[error_count]]&gt;0,"FAIL","PASS")</f>
        <v>PASS</v>
      </c>
    </row>
    <row r="1192" spans="1:26" x14ac:dyDescent="0.3">
      <c r="A1192" t="s">
        <v>4722</v>
      </c>
      <c r="B1192" t="s">
        <v>4723</v>
      </c>
      <c r="C1192" t="s">
        <v>153</v>
      </c>
      <c r="D1192" t="s">
        <v>4724</v>
      </c>
      <c r="E1192" t="s">
        <v>155</v>
      </c>
      <c r="F1192" t="s">
        <v>32</v>
      </c>
      <c r="G1192" t="s">
        <v>4725</v>
      </c>
      <c r="H1192" t="s">
        <v>69</v>
      </c>
      <c r="I1192" t="s">
        <v>53</v>
      </c>
      <c r="J1192" s="1">
        <v>44977</v>
      </c>
      <c r="K1192" s="1">
        <v>45856</v>
      </c>
      <c r="L1192" t="b">
        <f>COUNTIF(tbl_vendors[Vendor_ID],tbl_vendors[[#This Row],[Vendor_ID]])&gt;1</f>
        <v>0</v>
      </c>
      <c r="M1192" t="b">
        <f>ISBLANK(tbl_vendors[[#This Row],[Vendor_ID]])</f>
        <v>0</v>
      </c>
      <c r="N1192" t="b">
        <f>LEN(TRIM(tbl_vendors[[#This Row],[Vendor_Name]]))=0</f>
        <v>0</v>
      </c>
      <c r="O1192" t="b">
        <f>LEN(TRIM(tbl_vendors[[#This Row],[Email]]))=0</f>
        <v>0</v>
      </c>
      <c r="P1192" t="b">
        <f>OR(ISERROR(FIND("@",tbl_vendors[[#This Row],[Email]])),ISERROR(FIND(".",tbl_vendors[[#This Row],[Email]])))</f>
        <v>0</v>
      </c>
      <c r="Q1192" t="b">
        <f>ISNA(MATCH(tbl_vendors[[#This Row],[Country]],tbl_country[country],0))</f>
        <v>0</v>
      </c>
      <c r="R1192" t="b">
        <f>ISNA(MATCH(tbl_vendors[[#This Row],[Currency]],tbl_country[currency],0))</f>
        <v>0</v>
      </c>
      <c r="S1192" t="b">
        <f>_xlfn.XLOOKUP(tbl_vendors[[#This Row],[Country]],tbl_country[country],tbl_country[currency],"NotFound")&lt;&gt;tbl_vendors[[#This Row],[Currency]]</f>
        <v>0</v>
      </c>
      <c r="T1192" t="b">
        <f>ISNA(MATCH(tbl_vendors[[#This Row],[Payment_Terms]],tbl_payment_terms[Payment_Terms],0))</f>
        <v>0</v>
      </c>
      <c r="U1192" t="b">
        <f>ISNA(MATCH(tbl_vendors[[#This Row],[Status]],tbl_status[valid_status]))</f>
        <v>1</v>
      </c>
      <c r="V1192" t="b">
        <f ca="1">tbl_vendors[[#This Row],[Created_Date]]&gt;TODAY()</f>
        <v>0</v>
      </c>
      <c r="W1192" t="b">
        <f>tbl_vendors[[#This Row],[Updated_Date]]&lt;tbl_vendors[[#This Row],[Created_Date]]</f>
        <v>0</v>
      </c>
      <c r="X1192" t="b">
        <f>COUNTIF(tbl_vendors[Vendor_Name],tbl_vendors[[#This Row],[Vendor_Name]])&gt;1</f>
        <v>0</v>
      </c>
      <c r="Y1192" s="14" cm="1">
        <f t="array" aca="1" ref="Y1192" ca="1">IFERROR(SUM(L1192:X1192*1),4)</f>
        <v>1</v>
      </c>
      <c r="Z1192" t="str">
        <f ca="1">IF(tbl_vendors[[#This Row],[error_count]]&gt;0,"FAIL","PASS")</f>
        <v>FAIL</v>
      </c>
    </row>
    <row r="1193" spans="1:26" x14ac:dyDescent="0.3">
      <c r="A1193" t="s">
        <v>4726</v>
      </c>
      <c r="B1193" t="s">
        <v>4727</v>
      </c>
      <c r="C1193" t="s">
        <v>109</v>
      </c>
      <c r="D1193" t="s">
        <v>4728</v>
      </c>
      <c r="E1193" t="s">
        <v>39</v>
      </c>
      <c r="F1193" t="s">
        <v>16</v>
      </c>
      <c r="G1193" t="s">
        <v>4729</v>
      </c>
      <c r="H1193" t="s">
        <v>47</v>
      </c>
      <c r="I1193" t="s">
        <v>53</v>
      </c>
      <c r="J1193" s="1">
        <v>45297</v>
      </c>
      <c r="K1193" s="1">
        <v>45382</v>
      </c>
      <c r="L1193" t="b">
        <f>COUNTIF(tbl_vendors[Vendor_ID],tbl_vendors[[#This Row],[Vendor_ID]])&gt;1</f>
        <v>0</v>
      </c>
      <c r="M1193" t="b">
        <f>ISBLANK(tbl_vendors[[#This Row],[Vendor_ID]])</f>
        <v>0</v>
      </c>
      <c r="N1193" t="b">
        <f>LEN(TRIM(tbl_vendors[[#This Row],[Vendor_Name]]))=0</f>
        <v>0</v>
      </c>
      <c r="O1193" t="b">
        <f>LEN(TRIM(tbl_vendors[[#This Row],[Email]]))=0</f>
        <v>0</v>
      </c>
      <c r="P1193" t="b">
        <f>OR(ISERROR(FIND("@",tbl_vendors[[#This Row],[Email]])),ISERROR(FIND(".",tbl_vendors[[#This Row],[Email]])))</f>
        <v>0</v>
      </c>
      <c r="Q1193" t="b">
        <f>ISNA(MATCH(tbl_vendors[[#This Row],[Country]],tbl_country[country],0))</f>
        <v>0</v>
      </c>
      <c r="R1193" t="b">
        <f>ISNA(MATCH(tbl_vendors[[#This Row],[Currency]],tbl_country[currency],0))</f>
        <v>0</v>
      </c>
      <c r="S1193" t="b">
        <f>_xlfn.XLOOKUP(tbl_vendors[[#This Row],[Country]],tbl_country[country],tbl_country[currency],"NotFound")&lt;&gt;tbl_vendors[[#This Row],[Currency]]</f>
        <v>1</v>
      </c>
      <c r="T1193" t="b">
        <f>ISNA(MATCH(tbl_vendors[[#This Row],[Payment_Terms]],tbl_payment_terms[Payment_Terms],0))</f>
        <v>0</v>
      </c>
      <c r="U1193" t="b">
        <f>ISNA(MATCH(tbl_vendors[[#This Row],[Status]],tbl_status[valid_status]))</f>
        <v>1</v>
      </c>
      <c r="V1193" t="b">
        <f ca="1">tbl_vendors[[#This Row],[Created_Date]]&gt;TODAY()</f>
        <v>0</v>
      </c>
      <c r="W1193" t="b">
        <f>tbl_vendors[[#This Row],[Updated_Date]]&lt;tbl_vendors[[#This Row],[Created_Date]]</f>
        <v>0</v>
      </c>
      <c r="X1193" t="b">
        <f>COUNTIF(tbl_vendors[Vendor_Name],tbl_vendors[[#This Row],[Vendor_Name]])&gt;1</f>
        <v>0</v>
      </c>
      <c r="Y1193" s="14" cm="1">
        <f t="array" aca="1" ref="Y1193" ca="1">IFERROR(SUM(L1193:X1193*1),4)</f>
        <v>2</v>
      </c>
      <c r="Z1193" t="str">
        <f ca="1">IF(tbl_vendors[[#This Row],[error_count]]&gt;0,"FAIL","PASS")</f>
        <v>FAIL</v>
      </c>
    </row>
    <row r="1194" spans="1:26" x14ac:dyDescent="0.3">
      <c r="A1194" t="s">
        <v>4730</v>
      </c>
      <c r="B1194" t="s">
        <v>4731</v>
      </c>
      <c r="C1194" t="s">
        <v>13</v>
      </c>
      <c r="D1194" t="s">
        <v>4732</v>
      </c>
      <c r="E1194" t="s">
        <v>15</v>
      </c>
      <c r="F1194" t="s">
        <v>32</v>
      </c>
      <c r="G1194" t="s">
        <v>4733</v>
      </c>
      <c r="H1194" t="s">
        <v>47</v>
      </c>
      <c r="I1194" t="s">
        <v>26</v>
      </c>
      <c r="J1194" s="1">
        <v>46028</v>
      </c>
      <c r="K1194" s="1">
        <v>46049</v>
      </c>
      <c r="L1194" t="b">
        <f>COUNTIF(tbl_vendors[Vendor_ID],tbl_vendors[[#This Row],[Vendor_ID]])&gt;1</f>
        <v>0</v>
      </c>
      <c r="M1194" t="b">
        <f>ISBLANK(tbl_vendors[[#This Row],[Vendor_ID]])</f>
        <v>0</v>
      </c>
      <c r="N1194" t="b">
        <f>LEN(TRIM(tbl_vendors[[#This Row],[Vendor_Name]]))=0</f>
        <v>0</v>
      </c>
      <c r="O1194" t="b">
        <f>LEN(TRIM(tbl_vendors[[#This Row],[Email]]))=0</f>
        <v>0</v>
      </c>
      <c r="P1194" t="b">
        <f>OR(ISERROR(FIND("@",tbl_vendors[[#This Row],[Email]])),ISERROR(FIND(".",tbl_vendors[[#This Row],[Email]])))</f>
        <v>0</v>
      </c>
      <c r="Q1194" t="b">
        <f>ISNA(MATCH(tbl_vendors[[#This Row],[Country]],tbl_country[country],0))</f>
        <v>0</v>
      </c>
      <c r="R1194" t="b">
        <f>ISNA(MATCH(tbl_vendors[[#This Row],[Currency]],tbl_country[currency],0))</f>
        <v>1</v>
      </c>
      <c r="S1194" t="b">
        <f>_xlfn.XLOOKUP(tbl_vendors[[#This Row],[Country]],tbl_country[country],tbl_country[currency],"NotFound")&lt;&gt;tbl_vendors[[#This Row],[Currency]]</f>
        <v>1</v>
      </c>
      <c r="T1194" t="b">
        <f>ISNA(MATCH(tbl_vendors[[#This Row],[Payment_Terms]],tbl_payment_terms[Payment_Terms],0))</f>
        <v>0</v>
      </c>
      <c r="U1194" t="b">
        <f>ISNA(MATCH(tbl_vendors[[#This Row],[Status]],tbl_status[valid_status]))</f>
        <v>0</v>
      </c>
      <c r="V1194" t="b">
        <f ca="1">tbl_vendors[[#This Row],[Created_Date]]&gt;TODAY()</f>
        <v>0</v>
      </c>
      <c r="W1194" t="b">
        <f>tbl_vendors[[#This Row],[Updated_Date]]&lt;tbl_vendors[[#This Row],[Created_Date]]</f>
        <v>0</v>
      </c>
      <c r="X1194" t="b">
        <f>COUNTIF(tbl_vendors[Vendor_Name],tbl_vendors[[#This Row],[Vendor_Name]])&gt;1</f>
        <v>0</v>
      </c>
      <c r="Y1194" s="14" cm="1">
        <f t="array" aca="1" ref="Y1194" ca="1">IFERROR(SUM(L1194:X1194*1),4)</f>
        <v>2</v>
      </c>
      <c r="Z1194" t="str">
        <f ca="1">IF(tbl_vendors[[#This Row],[error_count]]&gt;0,"FAIL","PASS")</f>
        <v>FAIL</v>
      </c>
    </row>
    <row r="1195" spans="1:26" x14ac:dyDescent="0.3">
      <c r="A1195" t="s">
        <v>4734</v>
      </c>
      <c r="B1195" t="s">
        <v>4735</v>
      </c>
      <c r="C1195" t="s">
        <v>100</v>
      </c>
      <c r="D1195" t="s">
        <v>4736</v>
      </c>
      <c r="E1195" t="s">
        <v>39</v>
      </c>
      <c r="F1195" t="s">
        <v>16</v>
      </c>
      <c r="G1195" t="s">
        <v>4737</v>
      </c>
      <c r="H1195" t="s">
        <v>34</v>
      </c>
      <c r="I1195" t="s">
        <v>53</v>
      </c>
      <c r="J1195" s="1">
        <v>45228</v>
      </c>
      <c r="K1195" s="1">
        <v>45268</v>
      </c>
      <c r="L1195" t="b">
        <f>COUNTIF(tbl_vendors[Vendor_ID],tbl_vendors[[#This Row],[Vendor_ID]])&gt;1</f>
        <v>0</v>
      </c>
      <c r="M1195" t="b">
        <f>ISBLANK(tbl_vendors[[#This Row],[Vendor_ID]])</f>
        <v>0</v>
      </c>
      <c r="N1195" t="b">
        <f>LEN(TRIM(tbl_vendors[[#This Row],[Vendor_Name]]))=0</f>
        <v>0</v>
      </c>
      <c r="O1195" t="b">
        <f>LEN(TRIM(tbl_vendors[[#This Row],[Email]]))=0</f>
        <v>0</v>
      </c>
      <c r="P1195" t="b">
        <f>OR(ISERROR(FIND("@",tbl_vendors[[#This Row],[Email]])),ISERROR(FIND(".",tbl_vendors[[#This Row],[Email]])))</f>
        <v>0</v>
      </c>
      <c r="Q1195" t="b">
        <f>ISNA(MATCH(tbl_vendors[[#This Row],[Country]],tbl_country[country],0))</f>
        <v>0</v>
      </c>
      <c r="R1195" t="b">
        <f>ISNA(MATCH(tbl_vendors[[#This Row],[Currency]],tbl_country[currency],0))</f>
        <v>0</v>
      </c>
      <c r="S1195" t="b">
        <f>_xlfn.XLOOKUP(tbl_vendors[[#This Row],[Country]],tbl_country[country],tbl_country[currency],"NotFound")&lt;&gt;tbl_vendors[[#This Row],[Currency]]</f>
        <v>0</v>
      </c>
      <c r="T1195" t="b">
        <f>ISNA(MATCH(tbl_vendors[[#This Row],[Payment_Terms]],tbl_payment_terms[Payment_Terms],0))</f>
        <v>0</v>
      </c>
      <c r="U1195" t="b">
        <f>ISNA(MATCH(tbl_vendors[[#This Row],[Status]],tbl_status[valid_status]))</f>
        <v>1</v>
      </c>
      <c r="V1195" t="b">
        <f ca="1">tbl_vendors[[#This Row],[Created_Date]]&gt;TODAY()</f>
        <v>0</v>
      </c>
      <c r="W1195" t="b">
        <f>tbl_vendors[[#This Row],[Updated_Date]]&lt;tbl_vendors[[#This Row],[Created_Date]]</f>
        <v>0</v>
      </c>
      <c r="X1195" t="b">
        <f>COUNTIF(tbl_vendors[Vendor_Name],tbl_vendors[[#This Row],[Vendor_Name]])&gt;1</f>
        <v>0</v>
      </c>
      <c r="Y1195" s="14" cm="1">
        <f t="array" aca="1" ref="Y1195" ca="1">IFERROR(SUM(L1195:X1195*1),4)</f>
        <v>1</v>
      </c>
      <c r="Z1195" t="str">
        <f ca="1">IF(tbl_vendors[[#This Row],[error_count]]&gt;0,"FAIL","PASS")</f>
        <v>FAIL</v>
      </c>
    </row>
    <row r="1196" spans="1:26" x14ac:dyDescent="0.3">
      <c r="A1196" t="s">
        <v>4738</v>
      </c>
      <c r="B1196" t="s">
        <v>4739</v>
      </c>
      <c r="C1196" t="s">
        <v>66</v>
      </c>
      <c r="D1196" t="s">
        <v>4740</v>
      </c>
      <c r="E1196" t="s">
        <v>67</v>
      </c>
      <c r="F1196" t="s">
        <v>32</v>
      </c>
      <c r="G1196" t="s">
        <v>4741</v>
      </c>
      <c r="H1196" t="s">
        <v>18</v>
      </c>
      <c r="I1196" t="s">
        <v>26</v>
      </c>
      <c r="J1196" s="1">
        <v>45897</v>
      </c>
      <c r="K1196" s="1">
        <v>46059</v>
      </c>
      <c r="L1196" t="b">
        <f>COUNTIF(tbl_vendors[Vendor_ID],tbl_vendors[[#This Row],[Vendor_ID]])&gt;1</f>
        <v>0</v>
      </c>
      <c r="M1196" t="b">
        <f>ISBLANK(tbl_vendors[[#This Row],[Vendor_ID]])</f>
        <v>0</v>
      </c>
      <c r="N1196" t="b">
        <f>LEN(TRIM(tbl_vendors[[#This Row],[Vendor_Name]]))=0</f>
        <v>0</v>
      </c>
      <c r="O1196" t="b">
        <f>LEN(TRIM(tbl_vendors[[#This Row],[Email]]))=0</f>
        <v>0</v>
      </c>
      <c r="P1196" t="b">
        <f>OR(ISERROR(FIND("@",tbl_vendors[[#This Row],[Email]])),ISERROR(FIND(".",tbl_vendors[[#This Row],[Email]])))</f>
        <v>0</v>
      </c>
      <c r="Q1196" t="b">
        <f>ISNA(MATCH(tbl_vendors[[#This Row],[Country]],tbl_country[country],0))</f>
        <v>0</v>
      </c>
      <c r="R1196" t="b">
        <f>ISNA(MATCH(tbl_vendors[[#This Row],[Currency]],tbl_country[currency],0))</f>
        <v>0</v>
      </c>
      <c r="S1196" t="b">
        <f>_xlfn.XLOOKUP(tbl_vendors[[#This Row],[Country]],tbl_country[country],tbl_country[currency],"NotFound")&lt;&gt;tbl_vendors[[#This Row],[Currency]]</f>
        <v>0</v>
      </c>
      <c r="T1196" t="b">
        <f>ISNA(MATCH(tbl_vendors[[#This Row],[Payment_Terms]],tbl_payment_terms[Payment_Terms],0))</f>
        <v>0</v>
      </c>
      <c r="U1196" t="b">
        <f>ISNA(MATCH(tbl_vendors[[#This Row],[Status]],tbl_status[valid_status]))</f>
        <v>0</v>
      </c>
      <c r="V1196" t="b">
        <f ca="1">tbl_vendors[[#This Row],[Created_Date]]&gt;TODAY()</f>
        <v>0</v>
      </c>
      <c r="W1196" t="b">
        <f>tbl_vendors[[#This Row],[Updated_Date]]&lt;tbl_vendors[[#This Row],[Created_Date]]</f>
        <v>0</v>
      </c>
      <c r="X1196" t="b">
        <f>COUNTIF(tbl_vendors[Vendor_Name],tbl_vendors[[#This Row],[Vendor_Name]])&gt;1</f>
        <v>0</v>
      </c>
      <c r="Y1196" s="14" cm="1">
        <f t="array" aca="1" ref="Y1196" ca="1">IFERROR(SUM(L1196:X1196*1),4)</f>
        <v>0</v>
      </c>
      <c r="Z1196" t="str">
        <f ca="1">IF(tbl_vendors[[#This Row],[error_count]]&gt;0,"FAIL","PASS")</f>
        <v>PASS</v>
      </c>
    </row>
    <row r="1197" spans="1:26" x14ac:dyDescent="0.3">
      <c r="A1197" t="s">
        <v>4742</v>
      </c>
      <c r="B1197" t="s">
        <v>4743</v>
      </c>
      <c r="C1197" t="s">
        <v>66</v>
      </c>
      <c r="D1197" t="s">
        <v>4744</v>
      </c>
      <c r="E1197" t="s">
        <v>67</v>
      </c>
      <c r="F1197" t="s">
        <v>32</v>
      </c>
      <c r="G1197" t="s">
        <v>4745</v>
      </c>
      <c r="H1197" t="s">
        <v>18</v>
      </c>
      <c r="I1197" t="s">
        <v>19</v>
      </c>
      <c r="J1197" s="1">
        <v>44835</v>
      </c>
      <c r="K1197" s="1">
        <v>45670</v>
      </c>
      <c r="L1197" t="b">
        <f>COUNTIF(tbl_vendors[Vendor_ID],tbl_vendors[[#This Row],[Vendor_ID]])&gt;1</f>
        <v>0</v>
      </c>
      <c r="M1197" t="b">
        <f>ISBLANK(tbl_vendors[[#This Row],[Vendor_ID]])</f>
        <v>0</v>
      </c>
      <c r="N1197" t="b">
        <f>LEN(TRIM(tbl_vendors[[#This Row],[Vendor_Name]]))=0</f>
        <v>0</v>
      </c>
      <c r="O1197" t="b">
        <f>LEN(TRIM(tbl_vendors[[#This Row],[Email]]))=0</f>
        <v>0</v>
      </c>
      <c r="P1197" t="b">
        <f>OR(ISERROR(FIND("@",tbl_vendors[[#This Row],[Email]])),ISERROR(FIND(".",tbl_vendors[[#This Row],[Email]])))</f>
        <v>0</v>
      </c>
      <c r="Q1197" t="b">
        <f>ISNA(MATCH(tbl_vendors[[#This Row],[Country]],tbl_country[country],0))</f>
        <v>0</v>
      </c>
      <c r="R1197" t="b">
        <f>ISNA(MATCH(tbl_vendors[[#This Row],[Currency]],tbl_country[currency],0))</f>
        <v>0</v>
      </c>
      <c r="S1197" t="b">
        <f>_xlfn.XLOOKUP(tbl_vendors[[#This Row],[Country]],tbl_country[country],tbl_country[currency],"NotFound")&lt;&gt;tbl_vendors[[#This Row],[Currency]]</f>
        <v>0</v>
      </c>
      <c r="T1197" t="b">
        <f>ISNA(MATCH(tbl_vendors[[#This Row],[Payment_Terms]],tbl_payment_terms[Payment_Terms],0))</f>
        <v>0</v>
      </c>
      <c r="U1197" t="b">
        <f>ISNA(MATCH(tbl_vendors[[#This Row],[Status]],tbl_status[valid_status]))</f>
        <v>0</v>
      </c>
      <c r="V1197" t="b">
        <f ca="1">tbl_vendors[[#This Row],[Created_Date]]&gt;TODAY()</f>
        <v>0</v>
      </c>
      <c r="W1197" t="b">
        <f>tbl_vendors[[#This Row],[Updated_Date]]&lt;tbl_vendors[[#This Row],[Created_Date]]</f>
        <v>0</v>
      </c>
      <c r="X1197" t="b">
        <f>COUNTIF(tbl_vendors[Vendor_Name],tbl_vendors[[#This Row],[Vendor_Name]])&gt;1</f>
        <v>0</v>
      </c>
      <c r="Y1197" s="14" cm="1">
        <f t="array" aca="1" ref="Y1197" ca="1">IFERROR(SUM(L1197:X1197*1),4)</f>
        <v>0</v>
      </c>
      <c r="Z1197" t="str">
        <f ca="1">IF(tbl_vendors[[#This Row],[error_count]]&gt;0,"FAIL","PASS")</f>
        <v>PASS</v>
      </c>
    </row>
    <row r="1198" spans="1:26" x14ac:dyDescent="0.3">
      <c r="A1198" t="s">
        <v>4746</v>
      </c>
      <c r="B1198" t="s">
        <v>4747</v>
      </c>
      <c r="C1198" t="s">
        <v>72</v>
      </c>
      <c r="D1198" t="s">
        <v>4748</v>
      </c>
      <c r="E1198" t="s">
        <v>74</v>
      </c>
      <c r="F1198" t="s">
        <v>23</v>
      </c>
      <c r="G1198" t="s">
        <v>4749</v>
      </c>
      <c r="H1198" t="s">
        <v>25</v>
      </c>
      <c r="I1198" t="s">
        <v>26</v>
      </c>
      <c r="J1198" s="1">
        <v>45881</v>
      </c>
      <c r="K1198" s="1">
        <v>46160</v>
      </c>
      <c r="L1198" t="b">
        <f>COUNTIF(tbl_vendors[Vendor_ID],tbl_vendors[[#This Row],[Vendor_ID]])&gt;1</f>
        <v>0</v>
      </c>
      <c r="M1198" t="b">
        <f>ISBLANK(tbl_vendors[[#This Row],[Vendor_ID]])</f>
        <v>0</v>
      </c>
      <c r="N1198" t="b">
        <f>LEN(TRIM(tbl_vendors[[#This Row],[Vendor_Name]]))=0</f>
        <v>0</v>
      </c>
      <c r="O1198" t="b">
        <f>LEN(TRIM(tbl_vendors[[#This Row],[Email]]))=0</f>
        <v>0</v>
      </c>
      <c r="P1198" t="b">
        <f>OR(ISERROR(FIND("@",tbl_vendors[[#This Row],[Email]])),ISERROR(FIND(".",tbl_vendors[[#This Row],[Email]])))</f>
        <v>0</v>
      </c>
      <c r="Q1198" t="b">
        <f>ISNA(MATCH(tbl_vendors[[#This Row],[Country]],tbl_country[country],0))</f>
        <v>0</v>
      </c>
      <c r="R1198" t="b">
        <f>ISNA(MATCH(tbl_vendors[[#This Row],[Currency]],tbl_country[currency],0))</f>
        <v>1</v>
      </c>
      <c r="S1198" t="b">
        <f>_xlfn.XLOOKUP(tbl_vendors[[#This Row],[Country]],tbl_country[country],tbl_country[currency],"NotFound")&lt;&gt;tbl_vendors[[#This Row],[Currency]]</f>
        <v>1</v>
      </c>
      <c r="T1198" t="b">
        <f>ISNA(MATCH(tbl_vendors[[#This Row],[Payment_Terms]],tbl_payment_terms[Payment_Terms],0))</f>
        <v>0</v>
      </c>
      <c r="U1198" t="b">
        <f>ISNA(MATCH(tbl_vendors[[#This Row],[Status]],tbl_status[valid_status]))</f>
        <v>0</v>
      </c>
      <c r="V1198" t="b">
        <f ca="1">tbl_vendors[[#This Row],[Created_Date]]&gt;TODAY()</f>
        <v>0</v>
      </c>
      <c r="W1198" t="b">
        <f>tbl_vendors[[#This Row],[Updated_Date]]&lt;tbl_vendors[[#This Row],[Created_Date]]</f>
        <v>0</v>
      </c>
      <c r="X1198" t="b">
        <f>COUNTIF(tbl_vendors[Vendor_Name],tbl_vendors[[#This Row],[Vendor_Name]])&gt;1</f>
        <v>0</v>
      </c>
      <c r="Y1198" s="14" cm="1">
        <f t="array" aca="1" ref="Y1198" ca="1">IFERROR(SUM(L1198:X1198*1),4)</f>
        <v>2</v>
      </c>
      <c r="Z1198" t="str">
        <f ca="1">IF(tbl_vendors[[#This Row],[error_count]]&gt;0,"FAIL","PASS")</f>
        <v>FAIL</v>
      </c>
    </row>
    <row r="1199" spans="1:26" x14ac:dyDescent="0.3">
      <c r="A1199" t="s">
        <v>4750</v>
      </c>
      <c r="B1199" t="s">
        <v>4751</v>
      </c>
      <c r="C1199" t="s">
        <v>56</v>
      </c>
      <c r="D1199" t="s">
        <v>4752</v>
      </c>
      <c r="E1199" t="s">
        <v>58</v>
      </c>
      <c r="F1199" t="s">
        <v>75</v>
      </c>
      <c r="G1199" t="s">
        <v>4753</v>
      </c>
      <c r="H1199" t="s">
        <v>47</v>
      </c>
      <c r="I1199" t="s">
        <v>53</v>
      </c>
      <c r="J1199" s="1">
        <v>45490</v>
      </c>
      <c r="K1199" s="1">
        <v>45688</v>
      </c>
      <c r="L1199" t="b">
        <f>COUNTIF(tbl_vendors[Vendor_ID],tbl_vendors[[#This Row],[Vendor_ID]])&gt;1</f>
        <v>0</v>
      </c>
      <c r="M1199" t="b">
        <f>ISBLANK(tbl_vendors[[#This Row],[Vendor_ID]])</f>
        <v>0</v>
      </c>
      <c r="N1199" t="b">
        <f>LEN(TRIM(tbl_vendors[[#This Row],[Vendor_Name]]))=0</f>
        <v>0</v>
      </c>
      <c r="O1199" t="b">
        <f>LEN(TRIM(tbl_vendors[[#This Row],[Email]]))=0</f>
        <v>0</v>
      </c>
      <c r="P1199" t="b">
        <f>OR(ISERROR(FIND("@",tbl_vendors[[#This Row],[Email]])),ISERROR(FIND(".",tbl_vendors[[#This Row],[Email]])))</f>
        <v>0</v>
      </c>
      <c r="Q1199" t="b">
        <f>ISNA(MATCH(tbl_vendors[[#This Row],[Country]],tbl_country[country],0))</f>
        <v>0</v>
      </c>
      <c r="R1199" t="b">
        <f>ISNA(MATCH(tbl_vendors[[#This Row],[Currency]],tbl_country[currency],0))</f>
        <v>0</v>
      </c>
      <c r="S1199" t="b">
        <f>_xlfn.XLOOKUP(tbl_vendors[[#This Row],[Country]],tbl_country[country],tbl_country[currency],"NotFound")&lt;&gt;tbl_vendors[[#This Row],[Currency]]</f>
        <v>0</v>
      </c>
      <c r="T1199" t="b">
        <f>ISNA(MATCH(tbl_vendors[[#This Row],[Payment_Terms]],tbl_payment_terms[Payment_Terms],0))</f>
        <v>0</v>
      </c>
      <c r="U1199" t="b">
        <f>ISNA(MATCH(tbl_vendors[[#This Row],[Status]],tbl_status[valid_status]))</f>
        <v>1</v>
      </c>
      <c r="V1199" t="b">
        <f ca="1">tbl_vendors[[#This Row],[Created_Date]]&gt;TODAY()</f>
        <v>0</v>
      </c>
      <c r="W1199" t="b">
        <f>tbl_vendors[[#This Row],[Updated_Date]]&lt;tbl_vendors[[#This Row],[Created_Date]]</f>
        <v>0</v>
      </c>
      <c r="X1199" t="b">
        <f>COUNTIF(tbl_vendors[Vendor_Name],tbl_vendors[[#This Row],[Vendor_Name]])&gt;1</f>
        <v>0</v>
      </c>
      <c r="Y1199" s="14" cm="1">
        <f t="array" aca="1" ref="Y1199" ca="1">IFERROR(SUM(L1199:X1199*1),4)</f>
        <v>1</v>
      </c>
      <c r="Z1199" t="str">
        <f ca="1">IF(tbl_vendors[[#This Row],[error_count]]&gt;0,"FAIL","PASS")</f>
        <v>FAIL</v>
      </c>
    </row>
    <row r="1200" spans="1:26" x14ac:dyDescent="0.3">
      <c r="A1200" t="s">
        <v>4754</v>
      </c>
      <c r="B1200" t="s">
        <v>4755</v>
      </c>
      <c r="C1200" t="s">
        <v>56</v>
      </c>
      <c r="D1200" t="s">
        <v>4756</v>
      </c>
      <c r="E1200" t="s">
        <v>58</v>
      </c>
      <c r="F1200" t="s">
        <v>16</v>
      </c>
      <c r="G1200" t="s">
        <v>4757</v>
      </c>
      <c r="H1200" t="s">
        <v>52</v>
      </c>
      <c r="I1200" t="s">
        <v>53</v>
      </c>
      <c r="J1200" s="1">
        <v>46196</v>
      </c>
      <c r="K1200" s="1">
        <v>46196</v>
      </c>
      <c r="L1200" t="b">
        <f>COUNTIF(tbl_vendors[Vendor_ID],tbl_vendors[[#This Row],[Vendor_ID]])&gt;1</f>
        <v>0</v>
      </c>
      <c r="M1200" t="b">
        <f>ISBLANK(tbl_vendors[[#This Row],[Vendor_ID]])</f>
        <v>0</v>
      </c>
      <c r="N1200" t="b">
        <f>LEN(TRIM(tbl_vendors[[#This Row],[Vendor_Name]]))=0</f>
        <v>0</v>
      </c>
      <c r="O1200" t="b">
        <f>LEN(TRIM(tbl_vendors[[#This Row],[Email]]))=0</f>
        <v>0</v>
      </c>
      <c r="P1200" t="b">
        <f>OR(ISERROR(FIND("@",tbl_vendors[[#This Row],[Email]])),ISERROR(FIND(".",tbl_vendors[[#This Row],[Email]])))</f>
        <v>0</v>
      </c>
      <c r="Q1200" t="b">
        <f>ISNA(MATCH(tbl_vendors[[#This Row],[Country]],tbl_country[country],0))</f>
        <v>0</v>
      </c>
      <c r="R1200" t="b">
        <f>ISNA(MATCH(tbl_vendors[[#This Row],[Currency]],tbl_country[currency],0))</f>
        <v>0</v>
      </c>
      <c r="S1200" t="b">
        <f>_xlfn.XLOOKUP(tbl_vendors[[#This Row],[Country]],tbl_country[country],tbl_country[currency],"NotFound")&lt;&gt;tbl_vendors[[#This Row],[Currency]]</f>
        <v>0</v>
      </c>
      <c r="T1200" t="b">
        <f>ISNA(MATCH(tbl_vendors[[#This Row],[Payment_Terms]],tbl_payment_terms[Payment_Terms],0))</f>
        <v>0</v>
      </c>
      <c r="U1200" t="b">
        <f>ISNA(MATCH(tbl_vendors[[#This Row],[Status]],tbl_status[valid_status]))</f>
        <v>1</v>
      </c>
      <c r="V1200" t="b">
        <f ca="1">tbl_vendors[[#This Row],[Created_Date]]&gt;TODAY()</f>
        <v>0</v>
      </c>
      <c r="W1200" t="b">
        <f>tbl_vendors[[#This Row],[Updated_Date]]&lt;tbl_vendors[[#This Row],[Created_Date]]</f>
        <v>0</v>
      </c>
      <c r="X1200" t="b">
        <f>COUNTIF(tbl_vendors[Vendor_Name],tbl_vendors[[#This Row],[Vendor_Name]])&gt;1</f>
        <v>0</v>
      </c>
      <c r="Y1200" s="14" cm="1">
        <f t="array" aca="1" ref="Y1200" ca="1">IFERROR(SUM(L1200:X1200*1),4)</f>
        <v>1</v>
      </c>
      <c r="Z1200" t="str">
        <f ca="1">IF(tbl_vendors[[#This Row],[error_count]]&gt;0,"FAIL","PASS")</f>
        <v>FAIL</v>
      </c>
    </row>
    <row r="1201" spans="1:26" x14ac:dyDescent="0.3">
      <c r="A1201" t="s">
        <v>4758</v>
      </c>
      <c r="B1201" t="s">
        <v>4759</v>
      </c>
      <c r="C1201" t="s">
        <v>109</v>
      </c>
      <c r="D1201" t="s">
        <v>4760</v>
      </c>
      <c r="E1201" t="s">
        <v>39</v>
      </c>
      <c r="F1201" t="s">
        <v>40</v>
      </c>
      <c r="G1201" t="s">
        <v>4761</v>
      </c>
      <c r="H1201" t="s">
        <v>47</v>
      </c>
      <c r="I1201" t="s">
        <v>26</v>
      </c>
      <c r="J1201" s="1">
        <v>46157</v>
      </c>
      <c r="K1201" s="1">
        <v>46194</v>
      </c>
      <c r="L1201" t="b">
        <f>COUNTIF(tbl_vendors[Vendor_ID],tbl_vendors[[#This Row],[Vendor_ID]])&gt;1</f>
        <v>0</v>
      </c>
      <c r="M1201" t="b">
        <f>ISBLANK(tbl_vendors[[#This Row],[Vendor_ID]])</f>
        <v>0</v>
      </c>
      <c r="N1201" t="b">
        <f>LEN(TRIM(tbl_vendors[[#This Row],[Vendor_Name]]))=0</f>
        <v>0</v>
      </c>
      <c r="O1201" t="b">
        <f>LEN(TRIM(tbl_vendors[[#This Row],[Email]]))=0</f>
        <v>0</v>
      </c>
      <c r="P1201" t="b">
        <f>OR(ISERROR(FIND("@",tbl_vendors[[#This Row],[Email]])),ISERROR(FIND(".",tbl_vendors[[#This Row],[Email]])))</f>
        <v>0</v>
      </c>
      <c r="Q1201" t="b">
        <f>ISNA(MATCH(tbl_vendors[[#This Row],[Country]],tbl_country[country],0))</f>
        <v>0</v>
      </c>
      <c r="R1201" t="b">
        <f>ISNA(MATCH(tbl_vendors[[#This Row],[Currency]],tbl_country[currency],0))</f>
        <v>0</v>
      </c>
      <c r="S1201" t="b">
        <f>_xlfn.XLOOKUP(tbl_vendors[[#This Row],[Country]],tbl_country[country],tbl_country[currency],"NotFound")&lt;&gt;tbl_vendors[[#This Row],[Currency]]</f>
        <v>1</v>
      </c>
      <c r="T1201" t="b">
        <f>ISNA(MATCH(tbl_vendors[[#This Row],[Payment_Terms]],tbl_payment_terms[Payment_Terms],0))</f>
        <v>0</v>
      </c>
      <c r="U1201" t="b">
        <f>ISNA(MATCH(tbl_vendors[[#This Row],[Status]],tbl_status[valid_status]))</f>
        <v>0</v>
      </c>
      <c r="V1201" t="b">
        <f ca="1">tbl_vendors[[#This Row],[Created_Date]]&gt;TODAY()</f>
        <v>0</v>
      </c>
      <c r="W1201" t="b">
        <f>tbl_vendors[[#This Row],[Updated_Date]]&lt;tbl_vendors[[#This Row],[Created_Date]]</f>
        <v>0</v>
      </c>
      <c r="X1201" t="b">
        <f>COUNTIF(tbl_vendors[Vendor_Name],tbl_vendors[[#This Row],[Vendor_Name]])&gt;1</f>
        <v>0</v>
      </c>
      <c r="Y1201" s="14" cm="1">
        <f t="array" aca="1" ref="Y1201" ca="1">IFERROR(SUM(L1201:X1201*1),4)</f>
        <v>1</v>
      </c>
      <c r="Z1201" t="str">
        <f ca="1">IF(tbl_vendors[[#This Row],[error_count]]&gt;0,"FAIL","PASS")</f>
        <v>FAIL</v>
      </c>
    </row>
    <row r="1202" spans="1:26" x14ac:dyDescent="0.3">
      <c r="A1202" t="s">
        <v>4762</v>
      </c>
      <c r="B1202" t="s">
        <v>4763</v>
      </c>
      <c r="C1202" t="s">
        <v>153</v>
      </c>
      <c r="D1202" t="s">
        <v>4764</v>
      </c>
      <c r="E1202" t="s">
        <v>155</v>
      </c>
      <c r="F1202" t="s">
        <v>40</v>
      </c>
      <c r="G1202" t="s">
        <v>4765</v>
      </c>
      <c r="H1202" t="s">
        <v>69</v>
      </c>
      <c r="I1202" t="s">
        <v>19</v>
      </c>
      <c r="J1202" s="1">
        <v>44727</v>
      </c>
      <c r="K1202" s="1">
        <v>45874</v>
      </c>
      <c r="L1202" t="b">
        <f>COUNTIF(tbl_vendors[Vendor_ID],tbl_vendors[[#This Row],[Vendor_ID]])&gt;1</f>
        <v>0</v>
      </c>
      <c r="M1202" t="b">
        <f>ISBLANK(tbl_vendors[[#This Row],[Vendor_ID]])</f>
        <v>0</v>
      </c>
      <c r="N1202" t="b">
        <f>LEN(TRIM(tbl_vendors[[#This Row],[Vendor_Name]]))=0</f>
        <v>0</v>
      </c>
      <c r="O1202" t="b">
        <f>LEN(TRIM(tbl_vendors[[#This Row],[Email]]))=0</f>
        <v>0</v>
      </c>
      <c r="P1202" t="b">
        <f>OR(ISERROR(FIND("@",tbl_vendors[[#This Row],[Email]])),ISERROR(FIND(".",tbl_vendors[[#This Row],[Email]])))</f>
        <v>0</v>
      </c>
      <c r="Q1202" t="b">
        <f>ISNA(MATCH(tbl_vendors[[#This Row],[Country]],tbl_country[country],0))</f>
        <v>0</v>
      </c>
      <c r="R1202" t="b">
        <f>ISNA(MATCH(tbl_vendors[[#This Row],[Currency]],tbl_country[currency],0))</f>
        <v>0</v>
      </c>
      <c r="S1202" t="b">
        <f>_xlfn.XLOOKUP(tbl_vendors[[#This Row],[Country]],tbl_country[country],tbl_country[currency],"NotFound")&lt;&gt;tbl_vendors[[#This Row],[Currency]]</f>
        <v>0</v>
      </c>
      <c r="T1202" t="b">
        <f>ISNA(MATCH(tbl_vendors[[#This Row],[Payment_Terms]],tbl_payment_terms[Payment_Terms],0))</f>
        <v>0</v>
      </c>
      <c r="U1202" t="b">
        <f>ISNA(MATCH(tbl_vendors[[#This Row],[Status]],tbl_status[valid_status]))</f>
        <v>0</v>
      </c>
      <c r="V1202" t="b">
        <f ca="1">tbl_vendors[[#This Row],[Created_Date]]&gt;TODAY()</f>
        <v>0</v>
      </c>
      <c r="W1202" t="b">
        <f>tbl_vendors[[#This Row],[Updated_Date]]&lt;tbl_vendors[[#This Row],[Created_Date]]</f>
        <v>0</v>
      </c>
      <c r="X1202" t="b">
        <f>COUNTIF(tbl_vendors[Vendor_Name],tbl_vendors[[#This Row],[Vendor_Name]])&gt;1</f>
        <v>0</v>
      </c>
      <c r="Y1202" s="14" cm="1">
        <f t="array" aca="1" ref="Y1202" ca="1">IFERROR(SUM(L1202:X1202*1),4)</f>
        <v>0</v>
      </c>
      <c r="Z1202" t="str">
        <f ca="1">IF(tbl_vendors[[#This Row],[error_count]]&gt;0,"FAIL","PASS")</f>
        <v>PASS</v>
      </c>
    </row>
    <row r="1203" spans="1:26" x14ac:dyDescent="0.3">
      <c r="A1203" t="s">
        <v>4766</v>
      </c>
      <c r="B1203" t="s">
        <v>4767</v>
      </c>
      <c r="C1203" t="s">
        <v>66</v>
      </c>
      <c r="D1203" t="s">
        <v>4768</v>
      </c>
      <c r="E1203" t="s">
        <v>67</v>
      </c>
      <c r="F1203" t="s">
        <v>40</v>
      </c>
      <c r="G1203" t="s">
        <v>4769</v>
      </c>
      <c r="H1203" t="s">
        <v>69</v>
      </c>
      <c r="I1203" t="s">
        <v>53</v>
      </c>
      <c r="J1203" s="1">
        <v>45926</v>
      </c>
      <c r="K1203" s="1">
        <v>45999</v>
      </c>
      <c r="L1203" t="b">
        <f>COUNTIF(tbl_vendors[Vendor_ID],tbl_vendors[[#This Row],[Vendor_ID]])&gt;1</f>
        <v>0</v>
      </c>
      <c r="M1203" t="b">
        <f>ISBLANK(tbl_vendors[[#This Row],[Vendor_ID]])</f>
        <v>0</v>
      </c>
      <c r="N1203" t="b">
        <f>LEN(TRIM(tbl_vendors[[#This Row],[Vendor_Name]]))=0</f>
        <v>0</v>
      </c>
      <c r="O1203" t="b">
        <f>LEN(TRIM(tbl_vendors[[#This Row],[Email]]))=0</f>
        <v>0</v>
      </c>
      <c r="P1203" t="b">
        <f>OR(ISERROR(FIND("@",tbl_vendors[[#This Row],[Email]])),ISERROR(FIND(".",tbl_vendors[[#This Row],[Email]])))</f>
        <v>0</v>
      </c>
      <c r="Q1203" t="b">
        <f>ISNA(MATCH(tbl_vendors[[#This Row],[Country]],tbl_country[country],0))</f>
        <v>0</v>
      </c>
      <c r="R1203" t="b">
        <f>ISNA(MATCH(tbl_vendors[[#This Row],[Currency]],tbl_country[currency],0))</f>
        <v>0</v>
      </c>
      <c r="S1203" t="b">
        <f>_xlfn.XLOOKUP(tbl_vendors[[#This Row],[Country]],tbl_country[country],tbl_country[currency],"NotFound")&lt;&gt;tbl_vendors[[#This Row],[Currency]]</f>
        <v>0</v>
      </c>
      <c r="T1203" t="b">
        <f>ISNA(MATCH(tbl_vendors[[#This Row],[Payment_Terms]],tbl_payment_terms[Payment_Terms],0))</f>
        <v>0</v>
      </c>
      <c r="U1203" t="b">
        <f>ISNA(MATCH(tbl_vendors[[#This Row],[Status]],tbl_status[valid_status]))</f>
        <v>1</v>
      </c>
      <c r="V1203" t="b">
        <f ca="1">tbl_vendors[[#This Row],[Created_Date]]&gt;TODAY()</f>
        <v>0</v>
      </c>
      <c r="W1203" t="b">
        <f>tbl_vendors[[#This Row],[Updated_Date]]&lt;tbl_vendors[[#This Row],[Created_Date]]</f>
        <v>0</v>
      </c>
      <c r="X1203" t="b">
        <f>COUNTIF(tbl_vendors[Vendor_Name],tbl_vendors[[#This Row],[Vendor_Name]])&gt;1</f>
        <v>0</v>
      </c>
      <c r="Y1203" s="14" cm="1">
        <f t="array" aca="1" ref="Y1203" ca="1">IFERROR(SUM(L1203:X1203*1),4)</f>
        <v>1</v>
      </c>
      <c r="Z1203" t="str">
        <f ca="1">IF(tbl_vendors[[#This Row],[error_count]]&gt;0,"FAIL","PASS")</f>
        <v>FAIL</v>
      </c>
    </row>
    <row r="1204" spans="1:26" x14ac:dyDescent="0.3">
      <c r="A1204" t="s">
        <v>4770</v>
      </c>
      <c r="B1204" t="s">
        <v>4771</v>
      </c>
      <c r="C1204" t="s">
        <v>13</v>
      </c>
      <c r="D1204" t="s">
        <v>4772</v>
      </c>
      <c r="E1204" t="s">
        <v>15</v>
      </c>
      <c r="F1204" t="s">
        <v>23</v>
      </c>
      <c r="G1204" t="s">
        <v>4773</v>
      </c>
      <c r="H1204" t="s">
        <v>18</v>
      </c>
      <c r="I1204" t="s">
        <v>53</v>
      </c>
      <c r="J1204" s="1">
        <v>45626</v>
      </c>
      <c r="K1204" s="1">
        <v>45945</v>
      </c>
      <c r="L1204" t="b">
        <f>COUNTIF(tbl_vendors[Vendor_ID],tbl_vendors[[#This Row],[Vendor_ID]])&gt;1</f>
        <v>0</v>
      </c>
      <c r="M1204" t="b">
        <f>ISBLANK(tbl_vendors[[#This Row],[Vendor_ID]])</f>
        <v>0</v>
      </c>
      <c r="N1204" t="b">
        <f>LEN(TRIM(tbl_vendors[[#This Row],[Vendor_Name]]))=0</f>
        <v>0</v>
      </c>
      <c r="O1204" t="b">
        <f>LEN(TRIM(tbl_vendors[[#This Row],[Email]]))=0</f>
        <v>0</v>
      </c>
      <c r="P1204" t="b">
        <f>OR(ISERROR(FIND("@",tbl_vendors[[#This Row],[Email]])),ISERROR(FIND(".",tbl_vendors[[#This Row],[Email]])))</f>
        <v>0</v>
      </c>
      <c r="Q1204" t="b">
        <f>ISNA(MATCH(tbl_vendors[[#This Row],[Country]],tbl_country[country],0))</f>
        <v>0</v>
      </c>
      <c r="R1204" t="b">
        <f>ISNA(MATCH(tbl_vendors[[#This Row],[Currency]],tbl_country[currency],0))</f>
        <v>1</v>
      </c>
      <c r="S1204" t="b">
        <f>_xlfn.XLOOKUP(tbl_vendors[[#This Row],[Country]],tbl_country[country],tbl_country[currency],"NotFound")&lt;&gt;tbl_vendors[[#This Row],[Currency]]</f>
        <v>1</v>
      </c>
      <c r="T1204" t="b">
        <f>ISNA(MATCH(tbl_vendors[[#This Row],[Payment_Terms]],tbl_payment_terms[Payment_Terms],0))</f>
        <v>0</v>
      </c>
      <c r="U1204" t="b">
        <f>ISNA(MATCH(tbl_vendors[[#This Row],[Status]],tbl_status[valid_status]))</f>
        <v>1</v>
      </c>
      <c r="V1204" t="b">
        <f ca="1">tbl_vendors[[#This Row],[Created_Date]]&gt;TODAY()</f>
        <v>0</v>
      </c>
      <c r="W1204" t="b">
        <f>tbl_vendors[[#This Row],[Updated_Date]]&lt;tbl_vendors[[#This Row],[Created_Date]]</f>
        <v>0</v>
      </c>
      <c r="X1204" t="b">
        <f>COUNTIF(tbl_vendors[Vendor_Name],tbl_vendors[[#This Row],[Vendor_Name]])&gt;1</f>
        <v>0</v>
      </c>
      <c r="Y1204" s="14" cm="1">
        <f t="array" aca="1" ref="Y1204" ca="1">IFERROR(SUM(L1204:X1204*1),4)</f>
        <v>3</v>
      </c>
      <c r="Z1204" t="str">
        <f ca="1">IF(tbl_vendors[[#This Row],[error_count]]&gt;0,"FAIL","PASS")</f>
        <v>FAIL</v>
      </c>
    </row>
    <row r="1205" spans="1:26" x14ac:dyDescent="0.3">
      <c r="A1205" t="s">
        <v>4774</v>
      </c>
      <c r="B1205" t="s">
        <v>4775</v>
      </c>
      <c r="C1205" t="s">
        <v>56</v>
      </c>
      <c r="D1205" t="s">
        <v>4776</v>
      </c>
      <c r="E1205" t="s">
        <v>58</v>
      </c>
      <c r="F1205" t="s">
        <v>40</v>
      </c>
      <c r="G1205" t="s">
        <v>4777</v>
      </c>
      <c r="H1205" t="s">
        <v>25</v>
      </c>
      <c r="I1205" t="s">
        <v>19</v>
      </c>
      <c r="J1205" s="1">
        <v>45363</v>
      </c>
      <c r="K1205" s="1">
        <v>45547</v>
      </c>
      <c r="L1205" t="b">
        <f>COUNTIF(tbl_vendors[Vendor_ID],tbl_vendors[[#This Row],[Vendor_ID]])&gt;1</f>
        <v>0</v>
      </c>
      <c r="M1205" t="b">
        <f>ISBLANK(tbl_vendors[[#This Row],[Vendor_ID]])</f>
        <v>0</v>
      </c>
      <c r="N1205" t="b">
        <f>LEN(TRIM(tbl_vendors[[#This Row],[Vendor_Name]]))=0</f>
        <v>0</v>
      </c>
      <c r="O1205" t="b">
        <f>LEN(TRIM(tbl_vendors[[#This Row],[Email]]))=0</f>
        <v>0</v>
      </c>
      <c r="P1205" t="b">
        <f>OR(ISERROR(FIND("@",tbl_vendors[[#This Row],[Email]])),ISERROR(FIND(".",tbl_vendors[[#This Row],[Email]])))</f>
        <v>0</v>
      </c>
      <c r="Q1205" t="b">
        <f>ISNA(MATCH(tbl_vendors[[#This Row],[Country]],tbl_country[country],0))</f>
        <v>0</v>
      </c>
      <c r="R1205" t="b">
        <f>ISNA(MATCH(tbl_vendors[[#This Row],[Currency]],tbl_country[currency],0))</f>
        <v>0</v>
      </c>
      <c r="S1205" t="b">
        <f>_xlfn.XLOOKUP(tbl_vendors[[#This Row],[Country]],tbl_country[country],tbl_country[currency],"NotFound")&lt;&gt;tbl_vendors[[#This Row],[Currency]]</f>
        <v>0</v>
      </c>
      <c r="T1205" t="b">
        <f>ISNA(MATCH(tbl_vendors[[#This Row],[Payment_Terms]],tbl_payment_terms[Payment_Terms],0))</f>
        <v>0</v>
      </c>
      <c r="U1205" t="b">
        <f>ISNA(MATCH(tbl_vendors[[#This Row],[Status]],tbl_status[valid_status]))</f>
        <v>0</v>
      </c>
      <c r="V1205" t="b">
        <f ca="1">tbl_vendors[[#This Row],[Created_Date]]&gt;TODAY()</f>
        <v>0</v>
      </c>
      <c r="W1205" t="b">
        <f>tbl_vendors[[#This Row],[Updated_Date]]&lt;tbl_vendors[[#This Row],[Created_Date]]</f>
        <v>0</v>
      </c>
      <c r="X1205" t="b">
        <f>COUNTIF(tbl_vendors[Vendor_Name],tbl_vendors[[#This Row],[Vendor_Name]])&gt;1</f>
        <v>0</v>
      </c>
      <c r="Y1205" s="14" cm="1">
        <f t="array" aca="1" ref="Y1205" ca="1">IFERROR(SUM(L1205:X1205*1),4)</f>
        <v>0</v>
      </c>
      <c r="Z1205" t="str">
        <f ca="1">IF(tbl_vendors[[#This Row],[error_count]]&gt;0,"FAIL","PASS")</f>
        <v>PASS</v>
      </c>
    </row>
    <row r="1206" spans="1:26" x14ac:dyDescent="0.3">
      <c r="A1206" t="s">
        <v>4778</v>
      </c>
      <c r="B1206" t="s">
        <v>4779</v>
      </c>
      <c r="C1206" t="s">
        <v>37</v>
      </c>
      <c r="D1206" t="s">
        <v>4780</v>
      </c>
      <c r="E1206" t="s">
        <v>39</v>
      </c>
      <c r="F1206" t="s">
        <v>32</v>
      </c>
      <c r="G1206" t="s">
        <v>4781</v>
      </c>
      <c r="H1206" t="s">
        <v>47</v>
      </c>
      <c r="I1206" t="s">
        <v>53</v>
      </c>
      <c r="J1206" s="1">
        <v>45312</v>
      </c>
      <c r="K1206" s="1">
        <v>45485</v>
      </c>
      <c r="L1206" t="b">
        <f>COUNTIF(tbl_vendors[Vendor_ID],tbl_vendors[[#This Row],[Vendor_ID]])&gt;1</f>
        <v>0</v>
      </c>
      <c r="M1206" t="b">
        <f>ISBLANK(tbl_vendors[[#This Row],[Vendor_ID]])</f>
        <v>0</v>
      </c>
      <c r="N1206" t="b">
        <f>LEN(TRIM(tbl_vendors[[#This Row],[Vendor_Name]]))=0</f>
        <v>0</v>
      </c>
      <c r="O1206" t="b">
        <f>LEN(TRIM(tbl_vendors[[#This Row],[Email]]))=0</f>
        <v>0</v>
      </c>
      <c r="P1206" t="b">
        <f>OR(ISERROR(FIND("@",tbl_vendors[[#This Row],[Email]])),ISERROR(FIND(".",tbl_vendors[[#This Row],[Email]])))</f>
        <v>0</v>
      </c>
      <c r="Q1206" t="b">
        <f>ISNA(MATCH(tbl_vendors[[#This Row],[Country]],tbl_country[country],0))</f>
        <v>0</v>
      </c>
      <c r="R1206" t="b">
        <f>ISNA(MATCH(tbl_vendors[[#This Row],[Currency]],tbl_country[currency],0))</f>
        <v>0</v>
      </c>
      <c r="S1206" t="b">
        <f>_xlfn.XLOOKUP(tbl_vendors[[#This Row],[Country]],tbl_country[country],tbl_country[currency],"NotFound")&lt;&gt;tbl_vendors[[#This Row],[Currency]]</f>
        <v>0</v>
      </c>
      <c r="T1206" t="b">
        <f>ISNA(MATCH(tbl_vendors[[#This Row],[Payment_Terms]],tbl_payment_terms[Payment_Terms],0))</f>
        <v>0</v>
      </c>
      <c r="U1206" t="b">
        <f>ISNA(MATCH(tbl_vendors[[#This Row],[Status]],tbl_status[valid_status]))</f>
        <v>1</v>
      </c>
      <c r="V1206" t="b">
        <f ca="1">tbl_vendors[[#This Row],[Created_Date]]&gt;TODAY()</f>
        <v>0</v>
      </c>
      <c r="W1206" t="b">
        <f>tbl_vendors[[#This Row],[Updated_Date]]&lt;tbl_vendors[[#This Row],[Created_Date]]</f>
        <v>0</v>
      </c>
      <c r="X1206" t="b">
        <f>COUNTIF(tbl_vendors[Vendor_Name],tbl_vendors[[#This Row],[Vendor_Name]])&gt;1</f>
        <v>0</v>
      </c>
      <c r="Y1206" s="14" cm="1">
        <f t="array" aca="1" ref="Y1206" ca="1">IFERROR(SUM(L1206:X1206*1),4)</f>
        <v>1</v>
      </c>
      <c r="Z1206" t="str">
        <f ca="1">IF(tbl_vendors[[#This Row],[error_count]]&gt;0,"FAIL","PASS")</f>
        <v>FAIL</v>
      </c>
    </row>
    <row r="1207" spans="1:26" x14ac:dyDescent="0.3">
      <c r="A1207" t="s">
        <v>4782</v>
      </c>
      <c r="B1207" t="s">
        <v>4783</v>
      </c>
      <c r="C1207" t="s">
        <v>79</v>
      </c>
      <c r="D1207" t="s">
        <v>4784</v>
      </c>
      <c r="E1207" t="s">
        <v>39</v>
      </c>
      <c r="F1207" t="s">
        <v>75</v>
      </c>
      <c r="G1207" t="s">
        <v>4785</v>
      </c>
      <c r="H1207" t="s">
        <v>25</v>
      </c>
      <c r="I1207" t="s">
        <v>19</v>
      </c>
      <c r="J1207" s="1">
        <v>44385</v>
      </c>
      <c r="K1207" s="1">
        <v>44799</v>
      </c>
      <c r="L1207" t="b">
        <f>COUNTIF(tbl_vendors[Vendor_ID],tbl_vendors[[#This Row],[Vendor_ID]])&gt;1</f>
        <v>0</v>
      </c>
      <c r="M1207" t="b">
        <f>ISBLANK(tbl_vendors[[#This Row],[Vendor_ID]])</f>
        <v>0</v>
      </c>
      <c r="N1207" t="b">
        <f>LEN(TRIM(tbl_vendors[[#This Row],[Vendor_Name]]))=0</f>
        <v>0</v>
      </c>
      <c r="O1207" t="b">
        <f>LEN(TRIM(tbl_vendors[[#This Row],[Email]]))=0</f>
        <v>0</v>
      </c>
      <c r="P1207" t="b">
        <f>OR(ISERROR(FIND("@",tbl_vendors[[#This Row],[Email]])),ISERROR(FIND(".",tbl_vendors[[#This Row],[Email]])))</f>
        <v>0</v>
      </c>
      <c r="Q1207" t="b">
        <f>ISNA(MATCH(tbl_vendors[[#This Row],[Country]],tbl_country[country],0))</f>
        <v>0</v>
      </c>
      <c r="R1207" t="b">
        <f>ISNA(MATCH(tbl_vendors[[#This Row],[Currency]],tbl_country[currency],0))</f>
        <v>0</v>
      </c>
      <c r="S1207" t="b">
        <f>_xlfn.XLOOKUP(tbl_vendors[[#This Row],[Country]],tbl_country[country],tbl_country[currency],"NotFound")&lt;&gt;tbl_vendors[[#This Row],[Currency]]</f>
        <v>0</v>
      </c>
      <c r="T1207" t="b">
        <f>ISNA(MATCH(tbl_vendors[[#This Row],[Payment_Terms]],tbl_payment_terms[Payment_Terms],0))</f>
        <v>0</v>
      </c>
      <c r="U1207" t="b">
        <f>ISNA(MATCH(tbl_vendors[[#This Row],[Status]],tbl_status[valid_status]))</f>
        <v>0</v>
      </c>
      <c r="V1207" t="b">
        <f ca="1">tbl_vendors[[#This Row],[Created_Date]]&gt;TODAY()</f>
        <v>0</v>
      </c>
      <c r="W1207" t="b">
        <f>tbl_vendors[[#This Row],[Updated_Date]]&lt;tbl_vendors[[#This Row],[Created_Date]]</f>
        <v>0</v>
      </c>
      <c r="X1207" t="b">
        <f>COUNTIF(tbl_vendors[Vendor_Name],tbl_vendors[[#This Row],[Vendor_Name]])&gt;1</f>
        <v>0</v>
      </c>
      <c r="Y1207" s="14" cm="1">
        <f t="array" aca="1" ref="Y1207" ca="1">IFERROR(SUM(L1207:X1207*1),4)</f>
        <v>0</v>
      </c>
      <c r="Z1207" t="str">
        <f ca="1">IF(tbl_vendors[[#This Row],[error_count]]&gt;0,"FAIL","PASS")</f>
        <v>PASS</v>
      </c>
    </row>
    <row r="1208" spans="1:26" x14ac:dyDescent="0.3">
      <c r="A1208" t="s">
        <v>4786</v>
      </c>
      <c r="B1208" t="s">
        <v>4787</v>
      </c>
      <c r="C1208" t="s">
        <v>100</v>
      </c>
      <c r="D1208" t="s">
        <v>4788</v>
      </c>
      <c r="E1208" t="s">
        <v>39</v>
      </c>
      <c r="F1208" t="s">
        <v>40</v>
      </c>
      <c r="G1208" t="s">
        <v>4789</v>
      </c>
      <c r="H1208" t="s">
        <v>69</v>
      </c>
      <c r="I1208" t="s">
        <v>26</v>
      </c>
      <c r="J1208" s="1">
        <v>45126</v>
      </c>
      <c r="K1208" s="1">
        <v>45163</v>
      </c>
      <c r="L1208" t="b">
        <f>COUNTIF(tbl_vendors[Vendor_ID],tbl_vendors[[#This Row],[Vendor_ID]])&gt;1</f>
        <v>0</v>
      </c>
      <c r="M1208" t="b">
        <f>ISBLANK(tbl_vendors[[#This Row],[Vendor_ID]])</f>
        <v>0</v>
      </c>
      <c r="N1208" t="b">
        <f>LEN(TRIM(tbl_vendors[[#This Row],[Vendor_Name]]))=0</f>
        <v>0</v>
      </c>
      <c r="O1208" t="b">
        <f>LEN(TRIM(tbl_vendors[[#This Row],[Email]]))=0</f>
        <v>0</v>
      </c>
      <c r="P1208" t="b">
        <f>OR(ISERROR(FIND("@",tbl_vendors[[#This Row],[Email]])),ISERROR(FIND(".",tbl_vendors[[#This Row],[Email]])))</f>
        <v>0</v>
      </c>
      <c r="Q1208" t="b">
        <f>ISNA(MATCH(tbl_vendors[[#This Row],[Country]],tbl_country[country],0))</f>
        <v>0</v>
      </c>
      <c r="R1208" t="b">
        <f>ISNA(MATCH(tbl_vendors[[#This Row],[Currency]],tbl_country[currency],0))</f>
        <v>0</v>
      </c>
      <c r="S1208" t="b">
        <f>_xlfn.XLOOKUP(tbl_vendors[[#This Row],[Country]],tbl_country[country],tbl_country[currency],"NotFound")&lt;&gt;tbl_vendors[[#This Row],[Currency]]</f>
        <v>0</v>
      </c>
      <c r="T1208" t="b">
        <f>ISNA(MATCH(tbl_vendors[[#This Row],[Payment_Terms]],tbl_payment_terms[Payment_Terms],0))</f>
        <v>0</v>
      </c>
      <c r="U1208" t="b">
        <f>ISNA(MATCH(tbl_vendors[[#This Row],[Status]],tbl_status[valid_status]))</f>
        <v>0</v>
      </c>
      <c r="V1208" t="b">
        <f ca="1">tbl_vendors[[#This Row],[Created_Date]]&gt;TODAY()</f>
        <v>0</v>
      </c>
      <c r="W1208" t="b">
        <f>tbl_vendors[[#This Row],[Updated_Date]]&lt;tbl_vendors[[#This Row],[Created_Date]]</f>
        <v>0</v>
      </c>
      <c r="X1208" t="b">
        <f>COUNTIF(tbl_vendors[Vendor_Name],tbl_vendors[[#This Row],[Vendor_Name]])&gt;1</f>
        <v>0</v>
      </c>
      <c r="Y1208" s="14" cm="1">
        <f t="array" aca="1" ref="Y1208" ca="1">IFERROR(SUM(L1208:X1208*1),4)</f>
        <v>0</v>
      </c>
      <c r="Z1208" t="str">
        <f ca="1">IF(tbl_vendors[[#This Row],[error_count]]&gt;0,"FAIL","PASS")</f>
        <v>PASS</v>
      </c>
    </row>
    <row r="1209" spans="1:26" x14ac:dyDescent="0.3">
      <c r="A1209" t="s">
        <v>4790</v>
      </c>
      <c r="B1209" t="s">
        <v>4791</v>
      </c>
      <c r="C1209" t="s">
        <v>56</v>
      </c>
      <c r="D1209" t="s">
        <v>4792</v>
      </c>
      <c r="E1209" t="s">
        <v>58</v>
      </c>
      <c r="F1209" t="s">
        <v>75</v>
      </c>
      <c r="G1209" t="s">
        <v>4793</v>
      </c>
      <c r="H1209" t="s">
        <v>34</v>
      </c>
      <c r="I1209" t="s">
        <v>19</v>
      </c>
      <c r="J1209" s="1">
        <v>44761</v>
      </c>
      <c r="K1209" s="1">
        <v>45947</v>
      </c>
      <c r="L1209" t="b">
        <f>COUNTIF(tbl_vendors[Vendor_ID],tbl_vendors[[#This Row],[Vendor_ID]])&gt;1</f>
        <v>0</v>
      </c>
      <c r="M1209" t="b">
        <f>ISBLANK(tbl_vendors[[#This Row],[Vendor_ID]])</f>
        <v>0</v>
      </c>
      <c r="N1209" t="b">
        <f>LEN(TRIM(tbl_vendors[[#This Row],[Vendor_Name]]))=0</f>
        <v>0</v>
      </c>
      <c r="O1209" t="b">
        <f>LEN(TRIM(tbl_vendors[[#This Row],[Email]]))=0</f>
        <v>0</v>
      </c>
      <c r="P1209" t="b">
        <f>OR(ISERROR(FIND("@",tbl_vendors[[#This Row],[Email]])),ISERROR(FIND(".",tbl_vendors[[#This Row],[Email]])))</f>
        <v>0</v>
      </c>
      <c r="Q1209" t="b">
        <f>ISNA(MATCH(tbl_vendors[[#This Row],[Country]],tbl_country[country],0))</f>
        <v>0</v>
      </c>
      <c r="R1209" t="b">
        <f>ISNA(MATCH(tbl_vendors[[#This Row],[Currency]],tbl_country[currency],0))</f>
        <v>0</v>
      </c>
      <c r="S1209" t="b">
        <f>_xlfn.XLOOKUP(tbl_vendors[[#This Row],[Country]],tbl_country[country],tbl_country[currency],"NotFound")&lt;&gt;tbl_vendors[[#This Row],[Currency]]</f>
        <v>0</v>
      </c>
      <c r="T1209" t="b">
        <f>ISNA(MATCH(tbl_vendors[[#This Row],[Payment_Terms]],tbl_payment_terms[Payment_Terms],0))</f>
        <v>0</v>
      </c>
      <c r="U1209" t="b">
        <f>ISNA(MATCH(tbl_vendors[[#This Row],[Status]],tbl_status[valid_status]))</f>
        <v>0</v>
      </c>
      <c r="V1209" t="b">
        <f ca="1">tbl_vendors[[#This Row],[Created_Date]]&gt;TODAY()</f>
        <v>0</v>
      </c>
      <c r="W1209" t="b">
        <f>tbl_vendors[[#This Row],[Updated_Date]]&lt;tbl_vendors[[#This Row],[Created_Date]]</f>
        <v>0</v>
      </c>
      <c r="X1209" t="b">
        <f>COUNTIF(tbl_vendors[Vendor_Name],tbl_vendors[[#This Row],[Vendor_Name]])&gt;1</f>
        <v>0</v>
      </c>
      <c r="Y1209" s="14" cm="1">
        <f t="array" aca="1" ref="Y1209" ca="1">IFERROR(SUM(L1209:X1209*1),4)</f>
        <v>0</v>
      </c>
      <c r="Z1209" t="str">
        <f ca="1">IF(tbl_vendors[[#This Row],[error_count]]&gt;0,"FAIL","PASS")</f>
        <v>PASS</v>
      </c>
    </row>
    <row r="1210" spans="1:26" x14ac:dyDescent="0.3">
      <c r="A1210" t="s">
        <v>4794</v>
      </c>
      <c r="B1210" t="s">
        <v>4795</v>
      </c>
      <c r="C1210" t="s">
        <v>100</v>
      </c>
      <c r="D1210" t="s">
        <v>4796</v>
      </c>
      <c r="E1210" t="s">
        <v>39</v>
      </c>
      <c r="F1210" t="s">
        <v>23</v>
      </c>
      <c r="G1210" t="s">
        <v>4797</v>
      </c>
      <c r="H1210" t="s">
        <v>47</v>
      </c>
      <c r="I1210" t="s">
        <v>53</v>
      </c>
      <c r="J1210" s="1">
        <v>44894</v>
      </c>
      <c r="K1210" s="1">
        <v>45536</v>
      </c>
      <c r="L1210" t="b">
        <f>COUNTIF(tbl_vendors[Vendor_ID],tbl_vendors[[#This Row],[Vendor_ID]])&gt;1</f>
        <v>0</v>
      </c>
      <c r="M1210" t="b">
        <f>ISBLANK(tbl_vendors[[#This Row],[Vendor_ID]])</f>
        <v>0</v>
      </c>
      <c r="N1210" t="b">
        <f>LEN(TRIM(tbl_vendors[[#This Row],[Vendor_Name]]))=0</f>
        <v>0</v>
      </c>
      <c r="O1210" t="b">
        <f>LEN(TRIM(tbl_vendors[[#This Row],[Email]]))=0</f>
        <v>0</v>
      </c>
      <c r="P1210" t="b">
        <f>OR(ISERROR(FIND("@",tbl_vendors[[#This Row],[Email]])),ISERROR(FIND(".",tbl_vendors[[#This Row],[Email]])))</f>
        <v>0</v>
      </c>
      <c r="Q1210" t="b">
        <f>ISNA(MATCH(tbl_vendors[[#This Row],[Country]],tbl_country[country],0))</f>
        <v>0</v>
      </c>
      <c r="R1210" t="b">
        <f>ISNA(MATCH(tbl_vendors[[#This Row],[Currency]],tbl_country[currency],0))</f>
        <v>0</v>
      </c>
      <c r="S1210" t="b">
        <f>_xlfn.XLOOKUP(tbl_vendors[[#This Row],[Country]],tbl_country[country],tbl_country[currency],"NotFound")&lt;&gt;tbl_vendors[[#This Row],[Currency]]</f>
        <v>0</v>
      </c>
      <c r="T1210" t="b">
        <f>ISNA(MATCH(tbl_vendors[[#This Row],[Payment_Terms]],tbl_payment_terms[Payment_Terms],0))</f>
        <v>0</v>
      </c>
      <c r="U1210" t="b">
        <f>ISNA(MATCH(tbl_vendors[[#This Row],[Status]],tbl_status[valid_status]))</f>
        <v>1</v>
      </c>
      <c r="V1210" t="b">
        <f ca="1">tbl_vendors[[#This Row],[Created_Date]]&gt;TODAY()</f>
        <v>0</v>
      </c>
      <c r="W1210" t="b">
        <f>tbl_vendors[[#This Row],[Updated_Date]]&lt;tbl_vendors[[#This Row],[Created_Date]]</f>
        <v>0</v>
      </c>
      <c r="X1210" t="b">
        <f>COUNTIF(tbl_vendors[Vendor_Name],tbl_vendors[[#This Row],[Vendor_Name]])&gt;1</f>
        <v>0</v>
      </c>
      <c r="Y1210" s="14" cm="1">
        <f t="array" aca="1" ref="Y1210" ca="1">IFERROR(SUM(L1210:X1210*1),4)</f>
        <v>1</v>
      </c>
      <c r="Z1210" t="str">
        <f ca="1">IF(tbl_vendors[[#This Row],[error_count]]&gt;0,"FAIL","PASS")</f>
        <v>FAIL</v>
      </c>
    </row>
    <row r="1211" spans="1:26" x14ac:dyDescent="0.3">
      <c r="A1211" t="s">
        <v>4798</v>
      </c>
      <c r="B1211" t="s">
        <v>4799</v>
      </c>
      <c r="C1211" t="s">
        <v>100</v>
      </c>
      <c r="D1211" t="s">
        <v>4800</v>
      </c>
      <c r="E1211" t="s">
        <v>39</v>
      </c>
      <c r="F1211" t="s">
        <v>23</v>
      </c>
      <c r="G1211" t="s">
        <v>4801</v>
      </c>
      <c r="H1211" t="s">
        <v>42</v>
      </c>
      <c r="I1211" t="s">
        <v>53</v>
      </c>
      <c r="J1211" s="1">
        <v>45501</v>
      </c>
      <c r="K1211" s="1">
        <v>46200</v>
      </c>
      <c r="L1211" t="b">
        <f>COUNTIF(tbl_vendors[Vendor_ID],tbl_vendors[[#This Row],[Vendor_ID]])&gt;1</f>
        <v>0</v>
      </c>
      <c r="M1211" t="b">
        <f>ISBLANK(tbl_vendors[[#This Row],[Vendor_ID]])</f>
        <v>0</v>
      </c>
      <c r="N1211" t="b">
        <f>LEN(TRIM(tbl_vendors[[#This Row],[Vendor_Name]]))=0</f>
        <v>0</v>
      </c>
      <c r="O1211" t="b">
        <f>LEN(TRIM(tbl_vendors[[#This Row],[Email]]))=0</f>
        <v>0</v>
      </c>
      <c r="P1211" t="b">
        <f>OR(ISERROR(FIND("@",tbl_vendors[[#This Row],[Email]])),ISERROR(FIND(".",tbl_vendors[[#This Row],[Email]])))</f>
        <v>0</v>
      </c>
      <c r="Q1211" t="b">
        <f>ISNA(MATCH(tbl_vendors[[#This Row],[Country]],tbl_country[country],0))</f>
        <v>0</v>
      </c>
      <c r="R1211" t="b">
        <f>ISNA(MATCH(tbl_vendors[[#This Row],[Currency]],tbl_country[currency],0))</f>
        <v>0</v>
      </c>
      <c r="S1211" t="b">
        <f>_xlfn.XLOOKUP(tbl_vendors[[#This Row],[Country]],tbl_country[country],tbl_country[currency],"NotFound")&lt;&gt;tbl_vendors[[#This Row],[Currency]]</f>
        <v>0</v>
      </c>
      <c r="T1211" t="b">
        <f>ISNA(MATCH(tbl_vendors[[#This Row],[Payment_Terms]],tbl_payment_terms[Payment_Terms],0))</f>
        <v>0</v>
      </c>
      <c r="U1211" t="b">
        <f>ISNA(MATCH(tbl_vendors[[#This Row],[Status]],tbl_status[valid_status]))</f>
        <v>1</v>
      </c>
      <c r="V1211" t="b">
        <f ca="1">tbl_vendors[[#This Row],[Created_Date]]&gt;TODAY()</f>
        <v>0</v>
      </c>
      <c r="W1211" t="b">
        <f>tbl_vendors[[#This Row],[Updated_Date]]&lt;tbl_vendors[[#This Row],[Created_Date]]</f>
        <v>0</v>
      </c>
      <c r="X1211" t="b">
        <f>COUNTIF(tbl_vendors[Vendor_Name],tbl_vendors[[#This Row],[Vendor_Name]])&gt;1</f>
        <v>0</v>
      </c>
      <c r="Y1211" s="14" cm="1">
        <f t="array" aca="1" ref="Y1211" ca="1">IFERROR(SUM(L1211:X1211*1),4)</f>
        <v>1</v>
      </c>
      <c r="Z1211" t="str">
        <f ca="1">IF(tbl_vendors[[#This Row],[error_count]]&gt;0,"FAIL","PASS")</f>
        <v>FAIL</v>
      </c>
    </row>
    <row r="1212" spans="1:26" x14ac:dyDescent="0.3">
      <c r="A1212" t="s">
        <v>4802</v>
      </c>
      <c r="B1212" t="s">
        <v>4803</v>
      </c>
      <c r="C1212" t="s">
        <v>109</v>
      </c>
      <c r="D1212" t="s">
        <v>4804</v>
      </c>
      <c r="E1212" t="s">
        <v>39</v>
      </c>
      <c r="F1212" t="s">
        <v>32</v>
      </c>
      <c r="G1212" t="s">
        <v>4805</v>
      </c>
      <c r="H1212" t="s">
        <v>25</v>
      </c>
      <c r="I1212" t="s">
        <v>26</v>
      </c>
      <c r="J1212" s="1">
        <v>45480</v>
      </c>
      <c r="K1212" s="1">
        <v>45763</v>
      </c>
      <c r="L1212" t="b">
        <f>COUNTIF(tbl_vendors[Vendor_ID],tbl_vendors[[#This Row],[Vendor_ID]])&gt;1</f>
        <v>0</v>
      </c>
      <c r="M1212" t="b">
        <f>ISBLANK(tbl_vendors[[#This Row],[Vendor_ID]])</f>
        <v>0</v>
      </c>
      <c r="N1212" t="b">
        <f>LEN(TRIM(tbl_vendors[[#This Row],[Vendor_Name]]))=0</f>
        <v>0</v>
      </c>
      <c r="O1212" t="b">
        <f>LEN(TRIM(tbl_vendors[[#This Row],[Email]]))=0</f>
        <v>0</v>
      </c>
      <c r="P1212" t="b">
        <f>OR(ISERROR(FIND("@",tbl_vendors[[#This Row],[Email]])),ISERROR(FIND(".",tbl_vendors[[#This Row],[Email]])))</f>
        <v>0</v>
      </c>
      <c r="Q1212" t="b">
        <f>ISNA(MATCH(tbl_vendors[[#This Row],[Country]],tbl_country[country],0))</f>
        <v>0</v>
      </c>
      <c r="R1212" t="b">
        <f>ISNA(MATCH(tbl_vendors[[#This Row],[Currency]],tbl_country[currency],0))</f>
        <v>0</v>
      </c>
      <c r="S1212" t="b">
        <f>_xlfn.XLOOKUP(tbl_vendors[[#This Row],[Country]],tbl_country[country],tbl_country[currency],"NotFound")&lt;&gt;tbl_vendors[[#This Row],[Currency]]</f>
        <v>1</v>
      </c>
      <c r="T1212" t="b">
        <f>ISNA(MATCH(tbl_vendors[[#This Row],[Payment_Terms]],tbl_payment_terms[Payment_Terms],0))</f>
        <v>0</v>
      </c>
      <c r="U1212" t="b">
        <f>ISNA(MATCH(tbl_vendors[[#This Row],[Status]],tbl_status[valid_status]))</f>
        <v>0</v>
      </c>
      <c r="V1212" t="b">
        <f ca="1">tbl_vendors[[#This Row],[Created_Date]]&gt;TODAY()</f>
        <v>0</v>
      </c>
      <c r="W1212" t="b">
        <f>tbl_vendors[[#This Row],[Updated_Date]]&lt;tbl_vendors[[#This Row],[Created_Date]]</f>
        <v>0</v>
      </c>
      <c r="X1212" t="b">
        <f>COUNTIF(tbl_vendors[Vendor_Name],tbl_vendors[[#This Row],[Vendor_Name]])&gt;1</f>
        <v>0</v>
      </c>
      <c r="Y1212" s="14" cm="1">
        <f t="array" aca="1" ref="Y1212" ca="1">IFERROR(SUM(L1212:X1212*1),4)</f>
        <v>1</v>
      </c>
      <c r="Z1212" t="str">
        <f ca="1">IF(tbl_vendors[[#This Row],[error_count]]&gt;0,"FAIL","PASS")</f>
        <v>FAIL</v>
      </c>
    </row>
    <row r="1213" spans="1:26" x14ac:dyDescent="0.3">
      <c r="A1213" t="s">
        <v>4806</v>
      </c>
      <c r="B1213" t="s">
        <v>4807</v>
      </c>
      <c r="C1213" t="s">
        <v>100</v>
      </c>
      <c r="D1213" t="s">
        <v>4808</v>
      </c>
      <c r="E1213" t="s">
        <v>39</v>
      </c>
      <c r="F1213" t="s">
        <v>16</v>
      </c>
      <c r="G1213" t="s">
        <v>4809</v>
      </c>
      <c r="H1213" t="s">
        <v>69</v>
      </c>
      <c r="I1213" t="s">
        <v>19</v>
      </c>
      <c r="J1213" s="1">
        <v>44592</v>
      </c>
      <c r="K1213" s="1">
        <v>44807</v>
      </c>
      <c r="L1213" t="b">
        <f>COUNTIF(tbl_vendors[Vendor_ID],tbl_vendors[[#This Row],[Vendor_ID]])&gt;1</f>
        <v>0</v>
      </c>
      <c r="M1213" t="b">
        <f>ISBLANK(tbl_vendors[[#This Row],[Vendor_ID]])</f>
        <v>0</v>
      </c>
      <c r="N1213" t="b">
        <f>LEN(TRIM(tbl_vendors[[#This Row],[Vendor_Name]]))=0</f>
        <v>0</v>
      </c>
      <c r="O1213" t="b">
        <f>LEN(TRIM(tbl_vendors[[#This Row],[Email]]))=0</f>
        <v>0</v>
      </c>
      <c r="P1213" t="b">
        <f>OR(ISERROR(FIND("@",tbl_vendors[[#This Row],[Email]])),ISERROR(FIND(".",tbl_vendors[[#This Row],[Email]])))</f>
        <v>0</v>
      </c>
      <c r="Q1213" t="b">
        <f>ISNA(MATCH(tbl_vendors[[#This Row],[Country]],tbl_country[country],0))</f>
        <v>0</v>
      </c>
      <c r="R1213" t="b">
        <f>ISNA(MATCH(tbl_vendors[[#This Row],[Currency]],tbl_country[currency],0))</f>
        <v>0</v>
      </c>
      <c r="S1213" t="b">
        <f>_xlfn.XLOOKUP(tbl_vendors[[#This Row],[Country]],tbl_country[country],tbl_country[currency],"NotFound")&lt;&gt;tbl_vendors[[#This Row],[Currency]]</f>
        <v>0</v>
      </c>
      <c r="T1213" t="b">
        <f>ISNA(MATCH(tbl_vendors[[#This Row],[Payment_Terms]],tbl_payment_terms[Payment_Terms],0))</f>
        <v>0</v>
      </c>
      <c r="U1213" t="b">
        <f>ISNA(MATCH(tbl_vendors[[#This Row],[Status]],tbl_status[valid_status]))</f>
        <v>0</v>
      </c>
      <c r="V1213" t="b">
        <f ca="1">tbl_vendors[[#This Row],[Created_Date]]&gt;TODAY()</f>
        <v>0</v>
      </c>
      <c r="W1213" t="b">
        <f>tbl_vendors[[#This Row],[Updated_Date]]&lt;tbl_vendors[[#This Row],[Created_Date]]</f>
        <v>0</v>
      </c>
      <c r="X1213" t="b">
        <f>COUNTIF(tbl_vendors[Vendor_Name],tbl_vendors[[#This Row],[Vendor_Name]])&gt;1</f>
        <v>0</v>
      </c>
      <c r="Y1213" s="14" cm="1">
        <f t="array" aca="1" ref="Y1213" ca="1">IFERROR(SUM(L1213:X1213*1),4)</f>
        <v>0</v>
      </c>
      <c r="Z1213" t="str">
        <f ca="1">IF(tbl_vendors[[#This Row],[error_count]]&gt;0,"FAIL","PASS")</f>
        <v>PASS</v>
      </c>
    </row>
    <row r="1214" spans="1:26" x14ac:dyDescent="0.3">
      <c r="A1214" t="s">
        <v>4810</v>
      </c>
      <c r="B1214" t="s">
        <v>3351</v>
      </c>
      <c r="C1214" t="s">
        <v>72</v>
      </c>
      <c r="D1214" t="s">
        <v>4811</v>
      </c>
      <c r="E1214" t="s">
        <v>74</v>
      </c>
      <c r="F1214" t="s">
        <v>23</v>
      </c>
      <c r="G1214" t="s">
        <v>4812</v>
      </c>
      <c r="H1214" t="s">
        <v>47</v>
      </c>
      <c r="I1214" t="s">
        <v>26</v>
      </c>
      <c r="J1214" s="1">
        <v>44765</v>
      </c>
      <c r="K1214" s="1">
        <v>45443</v>
      </c>
      <c r="L1214" t="b">
        <f>COUNTIF(tbl_vendors[Vendor_ID],tbl_vendors[[#This Row],[Vendor_ID]])&gt;1</f>
        <v>0</v>
      </c>
      <c r="M1214" t="b">
        <f>ISBLANK(tbl_vendors[[#This Row],[Vendor_ID]])</f>
        <v>0</v>
      </c>
      <c r="N1214" t="b">
        <f>LEN(TRIM(tbl_vendors[[#This Row],[Vendor_Name]]))=0</f>
        <v>0</v>
      </c>
      <c r="O1214" t="b">
        <f>LEN(TRIM(tbl_vendors[[#This Row],[Email]]))=0</f>
        <v>0</v>
      </c>
      <c r="P1214" t="b">
        <f>OR(ISERROR(FIND("@",tbl_vendors[[#This Row],[Email]])),ISERROR(FIND(".",tbl_vendors[[#This Row],[Email]])))</f>
        <v>0</v>
      </c>
      <c r="Q1214" t="b">
        <f>ISNA(MATCH(tbl_vendors[[#This Row],[Country]],tbl_country[country],0))</f>
        <v>0</v>
      </c>
      <c r="R1214" t="b">
        <f>ISNA(MATCH(tbl_vendors[[#This Row],[Currency]],tbl_country[currency],0))</f>
        <v>1</v>
      </c>
      <c r="S1214" t="b">
        <f>_xlfn.XLOOKUP(tbl_vendors[[#This Row],[Country]],tbl_country[country],tbl_country[currency],"NotFound")&lt;&gt;tbl_vendors[[#This Row],[Currency]]</f>
        <v>1</v>
      </c>
      <c r="T1214" t="b">
        <f>ISNA(MATCH(tbl_vendors[[#This Row],[Payment_Terms]],tbl_payment_terms[Payment_Terms],0))</f>
        <v>0</v>
      </c>
      <c r="U1214" t="b">
        <f>ISNA(MATCH(tbl_vendors[[#This Row],[Status]],tbl_status[valid_status]))</f>
        <v>0</v>
      </c>
      <c r="V1214" t="b">
        <f ca="1">tbl_vendors[[#This Row],[Created_Date]]&gt;TODAY()</f>
        <v>0</v>
      </c>
      <c r="W1214" t="b">
        <f>tbl_vendors[[#This Row],[Updated_Date]]&lt;tbl_vendors[[#This Row],[Created_Date]]</f>
        <v>0</v>
      </c>
      <c r="X1214" t="b">
        <f>COUNTIF(tbl_vendors[Vendor_Name],tbl_vendors[[#This Row],[Vendor_Name]])&gt;1</f>
        <v>1</v>
      </c>
      <c r="Y1214" s="14" cm="1">
        <f t="array" aca="1" ref="Y1214" ca="1">IFERROR(SUM(L1214:X1214*1),4)</f>
        <v>3</v>
      </c>
      <c r="Z1214" t="str">
        <f ca="1">IF(tbl_vendors[[#This Row],[error_count]]&gt;0,"FAIL","PASS")</f>
        <v>FAIL</v>
      </c>
    </row>
    <row r="1215" spans="1:26" x14ac:dyDescent="0.3">
      <c r="A1215" t="s">
        <v>4813</v>
      </c>
      <c r="B1215" t="s">
        <v>4814</v>
      </c>
      <c r="C1215" t="s">
        <v>153</v>
      </c>
      <c r="D1215" t="s">
        <v>4815</v>
      </c>
      <c r="E1215" t="s">
        <v>155</v>
      </c>
      <c r="F1215" t="s">
        <v>16</v>
      </c>
      <c r="G1215" t="s">
        <v>4816</v>
      </c>
      <c r="H1215" t="s">
        <v>42</v>
      </c>
      <c r="I1215" t="s">
        <v>53</v>
      </c>
      <c r="J1215" s="1">
        <v>45181</v>
      </c>
      <c r="K1215" s="1">
        <v>45366</v>
      </c>
      <c r="L1215" t="b">
        <f>COUNTIF(tbl_vendors[Vendor_ID],tbl_vendors[[#This Row],[Vendor_ID]])&gt;1</f>
        <v>0</v>
      </c>
      <c r="M1215" t="b">
        <f>ISBLANK(tbl_vendors[[#This Row],[Vendor_ID]])</f>
        <v>0</v>
      </c>
      <c r="N1215" t="b">
        <f>LEN(TRIM(tbl_vendors[[#This Row],[Vendor_Name]]))=0</f>
        <v>0</v>
      </c>
      <c r="O1215" t="b">
        <f>LEN(TRIM(tbl_vendors[[#This Row],[Email]]))=0</f>
        <v>0</v>
      </c>
      <c r="P1215" t="b">
        <f>OR(ISERROR(FIND("@",tbl_vendors[[#This Row],[Email]])),ISERROR(FIND(".",tbl_vendors[[#This Row],[Email]])))</f>
        <v>0</v>
      </c>
      <c r="Q1215" t="b">
        <f>ISNA(MATCH(tbl_vendors[[#This Row],[Country]],tbl_country[country],0))</f>
        <v>0</v>
      </c>
      <c r="R1215" t="b">
        <f>ISNA(MATCH(tbl_vendors[[#This Row],[Currency]],tbl_country[currency],0))</f>
        <v>0</v>
      </c>
      <c r="S1215" t="b">
        <f>_xlfn.XLOOKUP(tbl_vendors[[#This Row],[Country]],tbl_country[country],tbl_country[currency],"NotFound")&lt;&gt;tbl_vendors[[#This Row],[Currency]]</f>
        <v>0</v>
      </c>
      <c r="T1215" t="b">
        <f>ISNA(MATCH(tbl_vendors[[#This Row],[Payment_Terms]],tbl_payment_terms[Payment_Terms],0))</f>
        <v>0</v>
      </c>
      <c r="U1215" t="b">
        <f>ISNA(MATCH(tbl_vendors[[#This Row],[Status]],tbl_status[valid_status]))</f>
        <v>1</v>
      </c>
      <c r="V1215" t="b">
        <f ca="1">tbl_vendors[[#This Row],[Created_Date]]&gt;TODAY()</f>
        <v>0</v>
      </c>
      <c r="W1215" t="b">
        <f>tbl_vendors[[#This Row],[Updated_Date]]&lt;tbl_vendors[[#This Row],[Created_Date]]</f>
        <v>0</v>
      </c>
      <c r="X1215" t="b">
        <f>COUNTIF(tbl_vendors[Vendor_Name],tbl_vendors[[#This Row],[Vendor_Name]])&gt;1</f>
        <v>0</v>
      </c>
      <c r="Y1215" s="14" cm="1">
        <f t="array" aca="1" ref="Y1215" ca="1">IFERROR(SUM(L1215:X1215*1),4)</f>
        <v>1</v>
      </c>
      <c r="Z1215" t="str">
        <f ca="1">IF(tbl_vendors[[#This Row],[error_count]]&gt;0,"FAIL","PASS")</f>
        <v>FAIL</v>
      </c>
    </row>
    <row r="1216" spans="1:26" x14ac:dyDescent="0.3">
      <c r="A1216" t="s">
        <v>4817</v>
      </c>
      <c r="B1216" t="s">
        <v>4818</v>
      </c>
      <c r="C1216" t="s">
        <v>100</v>
      </c>
      <c r="D1216" t="s">
        <v>4819</v>
      </c>
      <c r="E1216" t="s">
        <v>39</v>
      </c>
      <c r="F1216" t="s">
        <v>75</v>
      </c>
      <c r="G1216" t="s">
        <v>4820</v>
      </c>
      <c r="H1216" t="s">
        <v>52</v>
      </c>
      <c r="I1216" t="s">
        <v>19</v>
      </c>
      <c r="J1216" s="1">
        <v>45301</v>
      </c>
      <c r="K1216" s="1">
        <v>45551</v>
      </c>
      <c r="L1216" t="b">
        <f>COUNTIF(tbl_vendors[Vendor_ID],tbl_vendors[[#This Row],[Vendor_ID]])&gt;1</f>
        <v>0</v>
      </c>
      <c r="M1216" t="b">
        <f>ISBLANK(tbl_vendors[[#This Row],[Vendor_ID]])</f>
        <v>0</v>
      </c>
      <c r="N1216" t="b">
        <f>LEN(TRIM(tbl_vendors[[#This Row],[Vendor_Name]]))=0</f>
        <v>0</v>
      </c>
      <c r="O1216" t="b">
        <f>LEN(TRIM(tbl_vendors[[#This Row],[Email]]))=0</f>
        <v>0</v>
      </c>
      <c r="P1216" t="b">
        <f>OR(ISERROR(FIND("@",tbl_vendors[[#This Row],[Email]])),ISERROR(FIND(".",tbl_vendors[[#This Row],[Email]])))</f>
        <v>0</v>
      </c>
      <c r="Q1216" t="b">
        <f>ISNA(MATCH(tbl_vendors[[#This Row],[Country]],tbl_country[country],0))</f>
        <v>0</v>
      </c>
      <c r="R1216" t="b">
        <f>ISNA(MATCH(tbl_vendors[[#This Row],[Currency]],tbl_country[currency],0))</f>
        <v>0</v>
      </c>
      <c r="S1216" t="b">
        <f>_xlfn.XLOOKUP(tbl_vendors[[#This Row],[Country]],tbl_country[country],tbl_country[currency],"NotFound")&lt;&gt;tbl_vendors[[#This Row],[Currency]]</f>
        <v>0</v>
      </c>
      <c r="T1216" t="b">
        <f>ISNA(MATCH(tbl_vendors[[#This Row],[Payment_Terms]],tbl_payment_terms[Payment_Terms],0))</f>
        <v>0</v>
      </c>
      <c r="U1216" t="b">
        <f>ISNA(MATCH(tbl_vendors[[#This Row],[Status]],tbl_status[valid_status]))</f>
        <v>0</v>
      </c>
      <c r="V1216" t="b">
        <f ca="1">tbl_vendors[[#This Row],[Created_Date]]&gt;TODAY()</f>
        <v>0</v>
      </c>
      <c r="W1216" t="b">
        <f>tbl_vendors[[#This Row],[Updated_Date]]&lt;tbl_vendors[[#This Row],[Created_Date]]</f>
        <v>0</v>
      </c>
      <c r="X1216" t="b">
        <f>COUNTIF(tbl_vendors[Vendor_Name],tbl_vendors[[#This Row],[Vendor_Name]])&gt;1</f>
        <v>0</v>
      </c>
      <c r="Y1216" s="14" cm="1">
        <f t="array" aca="1" ref="Y1216" ca="1">IFERROR(SUM(L1216:X1216*1),4)</f>
        <v>0</v>
      </c>
      <c r="Z1216" t="str">
        <f ca="1">IF(tbl_vendors[[#This Row],[error_count]]&gt;0,"FAIL","PASS")</f>
        <v>PASS</v>
      </c>
    </row>
    <row r="1217" spans="1:26" x14ac:dyDescent="0.3">
      <c r="A1217" t="s">
        <v>4821</v>
      </c>
      <c r="B1217" t="s">
        <v>4822</v>
      </c>
      <c r="C1217" t="s">
        <v>72</v>
      </c>
      <c r="D1217" t="s">
        <v>4823</v>
      </c>
      <c r="E1217" t="s">
        <v>74</v>
      </c>
      <c r="F1217" t="s">
        <v>32</v>
      </c>
      <c r="G1217" t="s">
        <v>4824</v>
      </c>
      <c r="H1217" t="s">
        <v>42</v>
      </c>
      <c r="I1217" t="s">
        <v>19</v>
      </c>
      <c r="J1217" s="1">
        <v>45564</v>
      </c>
      <c r="K1217" s="1">
        <v>46150</v>
      </c>
      <c r="L1217" t="b">
        <f>COUNTIF(tbl_vendors[Vendor_ID],tbl_vendors[[#This Row],[Vendor_ID]])&gt;1</f>
        <v>0</v>
      </c>
      <c r="M1217" t="b">
        <f>ISBLANK(tbl_vendors[[#This Row],[Vendor_ID]])</f>
        <v>0</v>
      </c>
      <c r="N1217" t="b">
        <f>LEN(TRIM(tbl_vendors[[#This Row],[Vendor_Name]]))=0</f>
        <v>0</v>
      </c>
      <c r="O1217" t="b">
        <f>LEN(TRIM(tbl_vendors[[#This Row],[Email]]))=0</f>
        <v>0</v>
      </c>
      <c r="P1217" t="b">
        <f>OR(ISERROR(FIND("@",tbl_vendors[[#This Row],[Email]])),ISERROR(FIND(".",tbl_vendors[[#This Row],[Email]])))</f>
        <v>0</v>
      </c>
      <c r="Q1217" t="b">
        <f>ISNA(MATCH(tbl_vendors[[#This Row],[Country]],tbl_country[country],0))</f>
        <v>0</v>
      </c>
      <c r="R1217" t="b">
        <f>ISNA(MATCH(tbl_vendors[[#This Row],[Currency]],tbl_country[currency],0))</f>
        <v>1</v>
      </c>
      <c r="S1217" t="b">
        <f>_xlfn.XLOOKUP(tbl_vendors[[#This Row],[Country]],tbl_country[country],tbl_country[currency],"NotFound")&lt;&gt;tbl_vendors[[#This Row],[Currency]]</f>
        <v>1</v>
      </c>
      <c r="T1217" t="b">
        <f>ISNA(MATCH(tbl_vendors[[#This Row],[Payment_Terms]],tbl_payment_terms[Payment_Terms],0))</f>
        <v>0</v>
      </c>
      <c r="U1217" t="b">
        <f>ISNA(MATCH(tbl_vendors[[#This Row],[Status]],tbl_status[valid_status]))</f>
        <v>0</v>
      </c>
      <c r="V1217" t="b">
        <f ca="1">tbl_vendors[[#This Row],[Created_Date]]&gt;TODAY()</f>
        <v>0</v>
      </c>
      <c r="W1217" t="b">
        <f>tbl_vendors[[#This Row],[Updated_Date]]&lt;tbl_vendors[[#This Row],[Created_Date]]</f>
        <v>0</v>
      </c>
      <c r="X1217" t="b">
        <f>COUNTIF(tbl_vendors[Vendor_Name],tbl_vendors[[#This Row],[Vendor_Name]])&gt;1</f>
        <v>1</v>
      </c>
      <c r="Y1217" s="14" cm="1">
        <f t="array" aca="1" ref="Y1217" ca="1">IFERROR(SUM(L1217:X1217*1),4)</f>
        <v>3</v>
      </c>
      <c r="Z1217" t="str">
        <f ca="1">IF(tbl_vendors[[#This Row],[error_count]]&gt;0,"FAIL","PASS")</f>
        <v>FAIL</v>
      </c>
    </row>
    <row r="1218" spans="1:26" x14ac:dyDescent="0.3">
      <c r="A1218" t="s">
        <v>4825</v>
      </c>
      <c r="B1218" t="s">
        <v>4826</v>
      </c>
      <c r="C1218" t="s">
        <v>56</v>
      </c>
      <c r="D1218" t="s">
        <v>4827</v>
      </c>
      <c r="E1218" t="s">
        <v>58</v>
      </c>
      <c r="F1218" t="s">
        <v>32</v>
      </c>
      <c r="G1218" t="s">
        <v>4828</v>
      </c>
      <c r="H1218" t="s">
        <v>34</v>
      </c>
      <c r="I1218" t="s">
        <v>26</v>
      </c>
      <c r="J1218" s="1">
        <v>45431</v>
      </c>
      <c r="K1218" s="1">
        <v>45871</v>
      </c>
      <c r="L1218" t="b">
        <f>COUNTIF(tbl_vendors[Vendor_ID],tbl_vendors[[#This Row],[Vendor_ID]])&gt;1</f>
        <v>0</v>
      </c>
      <c r="M1218" t="b">
        <f>ISBLANK(tbl_vendors[[#This Row],[Vendor_ID]])</f>
        <v>0</v>
      </c>
      <c r="N1218" t="b">
        <f>LEN(TRIM(tbl_vendors[[#This Row],[Vendor_Name]]))=0</f>
        <v>0</v>
      </c>
      <c r="O1218" t="b">
        <f>LEN(TRIM(tbl_vendors[[#This Row],[Email]]))=0</f>
        <v>0</v>
      </c>
      <c r="P1218" t="b">
        <f>OR(ISERROR(FIND("@",tbl_vendors[[#This Row],[Email]])),ISERROR(FIND(".",tbl_vendors[[#This Row],[Email]])))</f>
        <v>0</v>
      </c>
      <c r="Q1218" t="b">
        <f>ISNA(MATCH(tbl_vendors[[#This Row],[Country]],tbl_country[country],0))</f>
        <v>0</v>
      </c>
      <c r="R1218" t="b">
        <f>ISNA(MATCH(tbl_vendors[[#This Row],[Currency]],tbl_country[currency],0))</f>
        <v>0</v>
      </c>
      <c r="S1218" t="b">
        <f>_xlfn.XLOOKUP(tbl_vendors[[#This Row],[Country]],tbl_country[country],tbl_country[currency],"NotFound")&lt;&gt;tbl_vendors[[#This Row],[Currency]]</f>
        <v>0</v>
      </c>
      <c r="T1218" t="b">
        <f>ISNA(MATCH(tbl_vendors[[#This Row],[Payment_Terms]],tbl_payment_terms[Payment_Terms],0))</f>
        <v>0</v>
      </c>
      <c r="U1218" t="b">
        <f>ISNA(MATCH(tbl_vendors[[#This Row],[Status]],tbl_status[valid_status]))</f>
        <v>0</v>
      </c>
      <c r="V1218" t="b">
        <f ca="1">tbl_vendors[[#This Row],[Created_Date]]&gt;TODAY()</f>
        <v>0</v>
      </c>
      <c r="W1218" t="b">
        <f>tbl_vendors[[#This Row],[Updated_Date]]&lt;tbl_vendors[[#This Row],[Created_Date]]</f>
        <v>0</v>
      </c>
      <c r="X1218" t="b">
        <f>COUNTIF(tbl_vendors[Vendor_Name],tbl_vendors[[#This Row],[Vendor_Name]])&gt;1</f>
        <v>0</v>
      </c>
      <c r="Y1218" s="14" cm="1">
        <f t="array" aca="1" ref="Y1218" ca="1">IFERROR(SUM(L1218:X1218*1),4)</f>
        <v>0</v>
      </c>
      <c r="Z1218" t="str">
        <f ca="1">IF(tbl_vendors[[#This Row],[error_count]]&gt;0,"FAIL","PASS")</f>
        <v>PASS</v>
      </c>
    </row>
    <row r="1219" spans="1:26" x14ac:dyDescent="0.3">
      <c r="A1219" t="s">
        <v>4829</v>
      </c>
      <c r="B1219" t="s">
        <v>4830</v>
      </c>
      <c r="C1219" t="s">
        <v>109</v>
      </c>
      <c r="D1219" t="s">
        <v>4831</v>
      </c>
      <c r="E1219" t="s">
        <v>39</v>
      </c>
      <c r="F1219" t="s">
        <v>23</v>
      </c>
      <c r="G1219" t="s">
        <v>4832</v>
      </c>
      <c r="H1219" t="s">
        <v>42</v>
      </c>
      <c r="I1219" t="s">
        <v>53</v>
      </c>
      <c r="J1219" s="1">
        <v>45964</v>
      </c>
      <c r="K1219" s="1">
        <v>46098</v>
      </c>
      <c r="L1219" t="b">
        <f>COUNTIF(tbl_vendors[Vendor_ID],tbl_vendors[[#This Row],[Vendor_ID]])&gt;1</f>
        <v>0</v>
      </c>
      <c r="M1219" t="b">
        <f>ISBLANK(tbl_vendors[[#This Row],[Vendor_ID]])</f>
        <v>0</v>
      </c>
      <c r="N1219" t="b">
        <f>LEN(TRIM(tbl_vendors[[#This Row],[Vendor_Name]]))=0</f>
        <v>0</v>
      </c>
      <c r="O1219" t="b">
        <f>LEN(TRIM(tbl_vendors[[#This Row],[Email]]))=0</f>
        <v>0</v>
      </c>
      <c r="P1219" t="b">
        <f>OR(ISERROR(FIND("@",tbl_vendors[[#This Row],[Email]])),ISERROR(FIND(".",tbl_vendors[[#This Row],[Email]])))</f>
        <v>0</v>
      </c>
      <c r="Q1219" t="b">
        <f>ISNA(MATCH(tbl_vendors[[#This Row],[Country]],tbl_country[country],0))</f>
        <v>0</v>
      </c>
      <c r="R1219" t="b">
        <f>ISNA(MATCH(tbl_vendors[[#This Row],[Currency]],tbl_country[currency],0))</f>
        <v>0</v>
      </c>
      <c r="S1219" t="b">
        <f>_xlfn.XLOOKUP(tbl_vendors[[#This Row],[Country]],tbl_country[country],tbl_country[currency],"NotFound")&lt;&gt;tbl_vendors[[#This Row],[Currency]]</f>
        <v>1</v>
      </c>
      <c r="T1219" t="b">
        <f>ISNA(MATCH(tbl_vendors[[#This Row],[Payment_Terms]],tbl_payment_terms[Payment_Terms],0))</f>
        <v>0</v>
      </c>
      <c r="U1219" t="b">
        <f>ISNA(MATCH(tbl_vendors[[#This Row],[Status]],tbl_status[valid_status]))</f>
        <v>1</v>
      </c>
      <c r="V1219" t="b">
        <f ca="1">tbl_vendors[[#This Row],[Created_Date]]&gt;TODAY()</f>
        <v>0</v>
      </c>
      <c r="W1219" t="b">
        <f>tbl_vendors[[#This Row],[Updated_Date]]&lt;tbl_vendors[[#This Row],[Created_Date]]</f>
        <v>0</v>
      </c>
      <c r="X1219" t="b">
        <f>COUNTIF(tbl_vendors[Vendor_Name],tbl_vendors[[#This Row],[Vendor_Name]])&gt;1</f>
        <v>0</v>
      </c>
      <c r="Y1219" s="14" cm="1">
        <f t="array" aca="1" ref="Y1219" ca="1">IFERROR(SUM(L1219:X1219*1),4)</f>
        <v>2</v>
      </c>
      <c r="Z1219" t="str">
        <f ca="1">IF(tbl_vendors[[#This Row],[error_count]]&gt;0,"FAIL","PASS")</f>
        <v>FAIL</v>
      </c>
    </row>
    <row r="1220" spans="1:26" x14ac:dyDescent="0.3">
      <c r="A1220" t="s">
        <v>4833</v>
      </c>
      <c r="B1220" t="s">
        <v>4834</v>
      </c>
      <c r="C1220" t="s">
        <v>109</v>
      </c>
      <c r="D1220" t="s">
        <v>4835</v>
      </c>
      <c r="E1220" t="s">
        <v>39</v>
      </c>
      <c r="F1220" t="s">
        <v>75</v>
      </c>
      <c r="G1220" t="s">
        <v>4836</v>
      </c>
      <c r="H1220" t="s">
        <v>47</v>
      </c>
      <c r="I1220" t="s">
        <v>53</v>
      </c>
      <c r="J1220" s="1">
        <v>45533</v>
      </c>
      <c r="K1220" s="1">
        <v>46025</v>
      </c>
      <c r="L1220" t="b">
        <f>COUNTIF(tbl_vendors[Vendor_ID],tbl_vendors[[#This Row],[Vendor_ID]])&gt;1</f>
        <v>0</v>
      </c>
      <c r="M1220" t="b">
        <f>ISBLANK(tbl_vendors[[#This Row],[Vendor_ID]])</f>
        <v>0</v>
      </c>
      <c r="N1220" t="b">
        <f>LEN(TRIM(tbl_vendors[[#This Row],[Vendor_Name]]))=0</f>
        <v>0</v>
      </c>
      <c r="O1220" t="b">
        <f>LEN(TRIM(tbl_vendors[[#This Row],[Email]]))=0</f>
        <v>0</v>
      </c>
      <c r="P1220" t="b">
        <f>OR(ISERROR(FIND("@",tbl_vendors[[#This Row],[Email]])),ISERROR(FIND(".",tbl_vendors[[#This Row],[Email]])))</f>
        <v>0</v>
      </c>
      <c r="Q1220" t="b">
        <f>ISNA(MATCH(tbl_vendors[[#This Row],[Country]],tbl_country[country],0))</f>
        <v>0</v>
      </c>
      <c r="R1220" t="b">
        <f>ISNA(MATCH(tbl_vendors[[#This Row],[Currency]],tbl_country[currency],0))</f>
        <v>0</v>
      </c>
      <c r="S1220" t="b">
        <f>_xlfn.XLOOKUP(tbl_vendors[[#This Row],[Country]],tbl_country[country],tbl_country[currency],"NotFound")&lt;&gt;tbl_vendors[[#This Row],[Currency]]</f>
        <v>1</v>
      </c>
      <c r="T1220" t="b">
        <f>ISNA(MATCH(tbl_vendors[[#This Row],[Payment_Terms]],tbl_payment_terms[Payment_Terms],0))</f>
        <v>0</v>
      </c>
      <c r="U1220" t="b">
        <f>ISNA(MATCH(tbl_vendors[[#This Row],[Status]],tbl_status[valid_status]))</f>
        <v>1</v>
      </c>
      <c r="V1220" t="b">
        <f ca="1">tbl_vendors[[#This Row],[Created_Date]]&gt;TODAY()</f>
        <v>0</v>
      </c>
      <c r="W1220" t="b">
        <f>tbl_vendors[[#This Row],[Updated_Date]]&lt;tbl_vendors[[#This Row],[Created_Date]]</f>
        <v>0</v>
      </c>
      <c r="X1220" t="b">
        <f>COUNTIF(tbl_vendors[Vendor_Name],tbl_vendors[[#This Row],[Vendor_Name]])&gt;1</f>
        <v>0</v>
      </c>
      <c r="Y1220" s="14" cm="1">
        <f t="array" aca="1" ref="Y1220" ca="1">IFERROR(SUM(L1220:X1220*1),4)</f>
        <v>2</v>
      </c>
      <c r="Z1220" t="str">
        <f ca="1">IF(tbl_vendors[[#This Row],[error_count]]&gt;0,"FAIL","PASS")</f>
        <v>FAIL</v>
      </c>
    </row>
    <row r="1221" spans="1:26" x14ac:dyDescent="0.3">
      <c r="A1221" t="s">
        <v>4837</v>
      </c>
      <c r="B1221" t="s">
        <v>4838</v>
      </c>
      <c r="C1221" t="s">
        <v>153</v>
      </c>
      <c r="D1221" t="s">
        <v>4839</v>
      </c>
      <c r="E1221" t="s">
        <v>155</v>
      </c>
      <c r="F1221" t="s">
        <v>32</v>
      </c>
      <c r="G1221" t="s">
        <v>4840</v>
      </c>
      <c r="H1221" t="s">
        <v>52</v>
      </c>
      <c r="I1221" t="s">
        <v>19</v>
      </c>
      <c r="J1221" s="1">
        <v>45693</v>
      </c>
      <c r="K1221" s="1">
        <v>45878</v>
      </c>
      <c r="L1221" t="b">
        <f>COUNTIF(tbl_vendors[Vendor_ID],tbl_vendors[[#This Row],[Vendor_ID]])&gt;1</f>
        <v>0</v>
      </c>
      <c r="M1221" t="b">
        <f>ISBLANK(tbl_vendors[[#This Row],[Vendor_ID]])</f>
        <v>0</v>
      </c>
      <c r="N1221" t="b">
        <f>LEN(TRIM(tbl_vendors[[#This Row],[Vendor_Name]]))=0</f>
        <v>0</v>
      </c>
      <c r="O1221" t="b">
        <f>LEN(TRIM(tbl_vendors[[#This Row],[Email]]))=0</f>
        <v>0</v>
      </c>
      <c r="P1221" t="b">
        <f>OR(ISERROR(FIND("@",tbl_vendors[[#This Row],[Email]])),ISERROR(FIND(".",tbl_vendors[[#This Row],[Email]])))</f>
        <v>0</v>
      </c>
      <c r="Q1221" t="b">
        <f>ISNA(MATCH(tbl_vendors[[#This Row],[Country]],tbl_country[country],0))</f>
        <v>0</v>
      </c>
      <c r="R1221" t="b">
        <f>ISNA(MATCH(tbl_vendors[[#This Row],[Currency]],tbl_country[currency],0))</f>
        <v>0</v>
      </c>
      <c r="S1221" t="b">
        <f>_xlfn.XLOOKUP(tbl_vendors[[#This Row],[Country]],tbl_country[country],tbl_country[currency],"NotFound")&lt;&gt;tbl_vendors[[#This Row],[Currency]]</f>
        <v>0</v>
      </c>
      <c r="T1221" t="b">
        <f>ISNA(MATCH(tbl_vendors[[#This Row],[Payment_Terms]],tbl_payment_terms[Payment_Terms],0))</f>
        <v>0</v>
      </c>
      <c r="U1221" t="b">
        <f>ISNA(MATCH(tbl_vendors[[#This Row],[Status]],tbl_status[valid_status]))</f>
        <v>0</v>
      </c>
      <c r="V1221" t="b">
        <f ca="1">tbl_vendors[[#This Row],[Created_Date]]&gt;TODAY()</f>
        <v>0</v>
      </c>
      <c r="W1221" t="b">
        <f>tbl_vendors[[#This Row],[Updated_Date]]&lt;tbl_vendors[[#This Row],[Created_Date]]</f>
        <v>0</v>
      </c>
      <c r="X1221" t="b">
        <f>COUNTIF(tbl_vendors[Vendor_Name],tbl_vendors[[#This Row],[Vendor_Name]])&gt;1</f>
        <v>0</v>
      </c>
      <c r="Y1221" s="14" cm="1">
        <f t="array" aca="1" ref="Y1221" ca="1">IFERROR(SUM(L1221:X1221*1),4)</f>
        <v>0</v>
      </c>
      <c r="Z1221" t="str">
        <f ca="1">IF(tbl_vendors[[#This Row],[error_count]]&gt;0,"FAIL","PASS")</f>
        <v>PASS</v>
      </c>
    </row>
    <row r="1222" spans="1:26" x14ac:dyDescent="0.3">
      <c r="A1222" t="s">
        <v>4841</v>
      </c>
      <c r="B1222" t="s">
        <v>4842</v>
      </c>
      <c r="C1222" t="s">
        <v>100</v>
      </c>
      <c r="D1222" t="s">
        <v>4843</v>
      </c>
      <c r="E1222" t="s">
        <v>39</v>
      </c>
      <c r="F1222" t="s">
        <v>16</v>
      </c>
      <c r="G1222" t="s">
        <v>4844</v>
      </c>
      <c r="H1222" t="s">
        <v>47</v>
      </c>
      <c r="I1222" t="s">
        <v>53</v>
      </c>
      <c r="J1222" s="1">
        <v>44493</v>
      </c>
      <c r="K1222" s="1">
        <v>44655</v>
      </c>
      <c r="L1222" t="b">
        <f>COUNTIF(tbl_vendors[Vendor_ID],tbl_vendors[[#This Row],[Vendor_ID]])&gt;1</f>
        <v>0</v>
      </c>
      <c r="M1222" t="b">
        <f>ISBLANK(tbl_vendors[[#This Row],[Vendor_ID]])</f>
        <v>0</v>
      </c>
      <c r="N1222" t="b">
        <f>LEN(TRIM(tbl_vendors[[#This Row],[Vendor_Name]]))=0</f>
        <v>0</v>
      </c>
      <c r="O1222" t="b">
        <f>LEN(TRIM(tbl_vendors[[#This Row],[Email]]))=0</f>
        <v>0</v>
      </c>
      <c r="P1222" t="b">
        <f>OR(ISERROR(FIND("@",tbl_vendors[[#This Row],[Email]])),ISERROR(FIND(".",tbl_vendors[[#This Row],[Email]])))</f>
        <v>0</v>
      </c>
      <c r="Q1222" t="b">
        <f>ISNA(MATCH(tbl_vendors[[#This Row],[Country]],tbl_country[country],0))</f>
        <v>0</v>
      </c>
      <c r="R1222" t="b">
        <f>ISNA(MATCH(tbl_vendors[[#This Row],[Currency]],tbl_country[currency],0))</f>
        <v>0</v>
      </c>
      <c r="S1222" t="b">
        <f>_xlfn.XLOOKUP(tbl_vendors[[#This Row],[Country]],tbl_country[country],tbl_country[currency],"NotFound")&lt;&gt;tbl_vendors[[#This Row],[Currency]]</f>
        <v>0</v>
      </c>
      <c r="T1222" t="b">
        <f>ISNA(MATCH(tbl_vendors[[#This Row],[Payment_Terms]],tbl_payment_terms[Payment_Terms],0))</f>
        <v>0</v>
      </c>
      <c r="U1222" t="b">
        <f>ISNA(MATCH(tbl_vendors[[#This Row],[Status]],tbl_status[valid_status]))</f>
        <v>1</v>
      </c>
      <c r="V1222" t="b">
        <f ca="1">tbl_vendors[[#This Row],[Created_Date]]&gt;TODAY()</f>
        <v>0</v>
      </c>
      <c r="W1222" t="b">
        <f>tbl_vendors[[#This Row],[Updated_Date]]&lt;tbl_vendors[[#This Row],[Created_Date]]</f>
        <v>0</v>
      </c>
      <c r="X1222" t="b">
        <f>COUNTIF(tbl_vendors[Vendor_Name],tbl_vendors[[#This Row],[Vendor_Name]])&gt;1</f>
        <v>0</v>
      </c>
      <c r="Y1222" s="14" cm="1">
        <f t="array" aca="1" ref="Y1222" ca="1">IFERROR(SUM(L1222:X1222*1),4)</f>
        <v>1</v>
      </c>
      <c r="Z1222" t="str">
        <f ca="1">IF(tbl_vendors[[#This Row],[error_count]]&gt;0,"FAIL","PASS")</f>
        <v>FAIL</v>
      </c>
    </row>
    <row r="1223" spans="1:26" x14ac:dyDescent="0.3">
      <c r="A1223" t="s">
        <v>4845</v>
      </c>
      <c r="B1223" t="s">
        <v>4846</v>
      </c>
      <c r="C1223" t="s">
        <v>56</v>
      </c>
      <c r="D1223" t="s">
        <v>4847</v>
      </c>
      <c r="E1223" t="s">
        <v>58</v>
      </c>
      <c r="F1223" t="s">
        <v>23</v>
      </c>
      <c r="G1223" t="s">
        <v>4848</v>
      </c>
      <c r="H1223" t="s">
        <v>25</v>
      </c>
      <c r="I1223" t="s">
        <v>53</v>
      </c>
      <c r="J1223" s="1">
        <v>44996</v>
      </c>
      <c r="K1223" s="1">
        <v>45858</v>
      </c>
      <c r="L1223" t="b">
        <f>COUNTIF(tbl_vendors[Vendor_ID],tbl_vendors[[#This Row],[Vendor_ID]])&gt;1</f>
        <v>0</v>
      </c>
      <c r="M1223" t="b">
        <f>ISBLANK(tbl_vendors[[#This Row],[Vendor_ID]])</f>
        <v>0</v>
      </c>
      <c r="N1223" t="b">
        <f>LEN(TRIM(tbl_vendors[[#This Row],[Vendor_Name]]))=0</f>
        <v>0</v>
      </c>
      <c r="O1223" t="b">
        <f>LEN(TRIM(tbl_vendors[[#This Row],[Email]]))=0</f>
        <v>0</v>
      </c>
      <c r="P1223" t="b">
        <f>OR(ISERROR(FIND("@",tbl_vendors[[#This Row],[Email]])),ISERROR(FIND(".",tbl_vendors[[#This Row],[Email]])))</f>
        <v>0</v>
      </c>
      <c r="Q1223" t="b">
        <f>ISNA(MATCH(tbl_vendors[[#This Row],[Country]],tbl_country[country],0))</f>
        <v>0</v>
      </c>
      <c r="R1223" t="b">
        <f>ISNA(MATCH(tbl_vendors[[#This Row],[Currency]],tbl_country[currency],0))</f>
        <v>0</v>
      </c>
      <c r="S1223" t="b">
        <f>_xlfn.XLOOKUP(tbl_vendors[[#This Row],[Country]],tbl_country[country],tbl_country[currency],"NotFound")&lt;&gt;tbl_vendors[[#This Row],[Currency]]</f>
        <v>0</v>
      </c>
      <c r="T1223" t="b">
        <f>ISNA(MATCH(tbl_vendors[[#This Row],[Payment_Terms]],tbl_payment_terms[Payment_Terms],0))</f>
        <v>0</v>
      </c>
      <c r="U1223" t="b">
        <f>ISNA(MATCH(tbl_vendors[[#This Row],[Status]],tbl_status[valid_status]))</f>
        <v>1</v>
      </c>
      <c r="V1223" t="b">
        <f ca="1">tbl_vendors[[#This Row],[Created_Date]]&gt;TODAY()</f>
        <v>0</v>
      </c>
      <c r="W1223" t="b">
        <f>tbl_vendors[[#This Row],[Updated_Date]]&lt;tbl_vendors[[#This Row],[Created_Date]]</f>
        <v>0</v>
      </c>
      <c r="X1223" t="b">
        <f>COUNTIF(tbl_vendors[Vendor_Name],tbl_vendors[[#This Row],[Vendor_Name]])&gt;1</f>
        <v>0</v>
      </c>
      <c r="Y1223" s="14" cm="1">
        <f t="array" aca="1" ref="Y1223" ca="1">IFERROR(SUM(L1223:X1223*1),4)</f>
        <v>1</v>
      </c>
      <c r="Z1223" t="str">
        <f ca="1">IF(tbl_vendors[[#This Row],[error_count]]&gt;0,"FAIL","PASS")</f>
        <v>FAIL</v>
      </c>
    </row>
    <row r="1224" spans="1:26" x14ac:dyDescent="0.3">
      <c r="A1224" t="s">
        <v>4849</v>
      </c>
      <c r="B1224" t="s">
        <v>3270</v>
      </c>
      <c r="C1224" t="s">
        <v>109</v>
      </c>
      <c r="D1224" t="s">
        <v>4850</v>
      </c>
      <c r="E1224" t="s">
        <v>39</v>
      </c>
      <c r="F1224" t="s">
        <v>16</v>
      </c>
      <c r="G1224" t="s">
        <v>4851</v>
      </c>
      <c r="H1224" t="s">
        <v>18</v>
      </c>
      <c r="I1224" t="s">
        <v>53</v>
      </c>
      <c r="J1224" s="1">
        <v>45754</v>
      </c>
      <c r="K1224" s="1">
        <v>46113</v>
      </c>
      <c r="L1224" t="b">
        <f>COUNTIF(tbl_vendors[Vendor_ID],tbl_vendors[[#This Row],[Vendor_ID]])&gt;1</f>
        <v>0</v>
      </c>
      <c r="M1224" t="b">
        <f>ISBLANK(tbl_vendors[[#This Row],[Vendor_ID]])</f>
        <v>0</v>
      </c>
      <c r="N1224" t="b">
        <f>LEN(TRIM(tbl_vendors[[#This Row],[Vendor_Name]]))=0</f>
        <v>0</v>
      </c>
      <c r="O1224" t="b">
        <f>LEN(TRIM(tbl_vendors[[#This Row],[Email]]))=0</f>
        <v>0</v>
      </c>
      <c r="P1224" t="b">
        <f>OR(ISERROR(FIND("@",tbl_vendors[[#This Row],[Email]])),ISERROR(FIND(".",tbl_vendors[[#This Row],[Email]])))</f>
        <v>0</v>
      </c>
      <c r="Q1224" t="b">
        <f>ISNA(MATCH(tbl_vendors[[#This Row],[Country]],tbl_country[country],0))</f>
        <v>0</v>
      </c>
      <c r="R1224" t="b">
        <f>ISNA(MATCH(tbl_vendors[[#This Row],[Currency]],tbl_country[currency],0))</f>
        <v>0</v>
      </c>
      <c r="S1224" t="b">
        <f>_xlfn.XLOOKUP(tbl_vendors[[#This Row],[Country]],tbl_country[country],tbl_country[currency],"NotFound")&lt;&gt;tbl_vendors[[#This Row],[Currency]]</f>
        <v>1</v>
      </c>
      <c r="T1224" t="b">
        <f>ISNA(MATCH(tbl_vendors[[#This Row],[Payment_Terms]],tbl_payment_terms[Payment_Terms],0))</f>
        <v>0</v>
      </c>
      <c r="U1224" t="b">
        <f>ISNA(MATCH(tbl_vendors[[#This Row],[Status]],tbl_status[valid_status]))</f>
        <v>1</v>
      </c>
      <c r="V1224" t="b">
        <f ca="1">tbl_vendors[[#This Row],[Created_Date]]&gt;TODAY()</f>
        <v>0</v>
      </c>
      <c r="W1224" t="b">
        <f>tbl_vendors[[#This Row],[Updated_Date]]&lt;tbl_vendors[[#This Row],[Created_Date]]</f>
        <v>0</v>
      </c>
      <c r="X1224" t="b">
        <f>COUNTIF(tbl_vendors[Vendor_Name],tbl_vendors[[#This Row],[Vendor_Name]])&gt;1</f>
        <v>1</v>
      </c>
      <c r="Y1224" s="14" cm="1">
        <f t="array" aca="1" ref="Y1224" ca="1">IFERROR(SUM(L1224:X1224*1),4)</f>
        <v>3</v>
      </c>
      <c r="Z1224" t="str">
        <f ca="1">IF(tbl_vendors[[#This Row],[error_count]]&gt;0,"FAIL","PASS")</f>
        <v>FAIL</v>
      </c>
    </row>
    <row r="1225" spans="1:26" x14ac:dyDescent="0.3">
      <c r="A1225" t="s">
        <v>4852</v>
      </c>
      <c r="B1225" t="s">
        <v>4853</v>
      </c>
      <c r="C1225" t="s">
        <v>56</v>
      </c>
      <c r="D1225" t="s">
        <v>4854</v>
      </c>
      <c r="E1225" t="s">
        <v>58</v>
      </c>
      <c r="F1225" t="s">
        <v>75</v>
      </c>
      <c r="G1225" t="s">
        <v>4855</v>
      </c>
      <c r="H1225" t="s">
        <v>18</v>
      </c>
      <c r="I1225" t="s">
        <v>26</v>
      </c>
      <c r="J1225" s="1">
        <v>44423</v>
      </c>
      <c r="K1225" s="1">
        <v>45473</v>
      </c>
      <c r="L1225" t="b">
        <f>COUNTIF(tbl_vendors[Vendor_ID],tbl_vendors[[#This Row],[Vendor_ID]])&gt;1</f>
        <v>0</v>
      </c>
      <c r="M1225" t="b">
        <f>ISBLANK(tbl_vendors[[#This Row],[Vendor_ID]])</f>
        <v>0</v>
      </c>
      <c r="N1225" t="b">
        <f>LEN(TRIM(tbl_vendors[[#This Row],[Vendor_Name]]))=0</f>
        <v>0</v>
      </c>
      <c r="O1225" t="b">
        <f>LEN(TRIM(tbl_vendors[[#This Row],[Email]]))=0</f>
        <v>0</v>
      </c>
      <c r="P1225" t="b">
        <f>OR(ISERROR(FIND("@",tbl_vendors[[#This Row],[Email]])),ISERROR(FIND(".",tbl_vendors[[#This Row],[Email]])))</f>
        <v>0</v>
      </c>
      <c r="Q1225" t="b">
        <f>ISNA(MATCH(tbl_vendors[[#This Row],[Country]],tbl_country[country],0))</f>
        <v>0</v>
      </c>
      <c r="R1225" t="b">
        <f>ISNA(MATCH(tbl_vendors[[#This Row],[Currency]],tbl_country[currency],0))</f>
        <v>0</v>
      </c>
      <c r="S1225" t="b">
        <f>_xlfn.XLOOKUP(tbl_vendors[[#This Row],[Country]],tbl_country[country],tbl_country[currency],"NotFound")&lt;&gt;tbl_vendors[[#This Row],[Currency]]</f>
        <v>0</v>
      </c>
      <c r="T1225" t="b">
        <f>ISNA(MATCH(tbl_vendors[[#This Row],[Payment_Terms]],tbl_payment_terms[Payment_Terms],0))</f>
        <v>0</v>
      </c>
      <c r="U1225" t="b">
        <f>ISNA(MATCH(tbl_vendors[[#This Row],[Status]],tbl_status[valid_status]))</f>
        <v>0</v>
      </c>
      <c r="V1225" t="b">
        <f ca="1">tbl_vendors[[#This Row],[Created_Date]]&gt;TODAY()</f>
        <v>0</v>
      </c>
      <c r="W1225" t="b">
        <f>tbl_vendors[[#This Row],[Updated_Date]]&lt;tbl_vendors[[#This Row],[Created_Date]]</f>
        <v>0</v>
      </c>
      <c r="X1225" t="b">
        <f>COUNTIF(tbl_vendors[Vendor_Name],tbl_vendors[[#This Row],[Vendor_Name]])&gt;1</f>
        <v>0</v>
      </c>
      <c r="Y1225" s="14" cm="1">
        <f t="array" aca="1" ref="Y1225" ca="1">IFERROR(SUM(L1225:X1225*1),4)</f>
        <v>0</v>
      </c>
      <c r="Z1225" t="str">
        <f ca="1">IF(tbl_vendors[[#This Row],[error_count]]&gt;0,"FAIL","PASS")</f>
        <v>PASS</v>
      </c>
    </row>
    <row r="1226" spans="1:26" x14ac:dyDescent="0.3">
      <c r="A1226" t="s">
        <v>4856</v>
      </c>
      <c r="B1226" t="s">
        <v>4857</v>
      </c>
      <c r="C1226" t="s">
        <v>72</v>
      </c>
      <c r="D1226" t="s">
        <v>4858</v>
      </c>
      <c r="E1226" t="s">
        <v>74</v>
      </c>
      <c r="F1226" t="s">
        <v>23</v>
      </c>
      <c r="G1226" t="s">
        <v>4859</v>
      </c>
      <c r="H1226" t="s">
        <v>47</v>
      </c>
      <c r="I1226" t="s">
        <v>19</v>
      </c>
      <c r="J1226" s="1">
        <v>45452</v>
      </c>
      <c r="K1226" s="1">
        <v>46135</v>
      </c>
      <c r="L1226" t="b">
        <f>COUNTIF(tbl_vendors[Vendor_ID],tbl_vendors[[#This Row],[Vendor_ID]])&gt;1</f>
        <v>0</v>
      </c>
      <c r="M1226" t="b">
        <f>ISBLANK(tbl_vendors[[#This Row],[Vendor_ID]])</f>
        <v>0</v>
      </c>
      <c r="N1226" t="b">
        <f>LEN(TRIM(tbl_vendors[[#This Row],[Vendor_Name]]))=0</f>
        <v>0</v>
      </c>
      <c r="O1226" t="b">
        <f>LEN(TRIM(tbl_vendors[[#This Row],[Email]]))=0</f>
        <v>0</v>
      </c>
      <c r="P1226" t="b">
        <f>OR(ISERROR(FIND("@",tbl_vendors[[#This Row],[Email]])),ISERROR(FIND(".",tbl_vendors[[#This Row],[Email]])))</f>
        <v>0</v>
      </c>
      <c r="Q1226" t="b">
        <f>ISNA(MATCH(tbl_vendors[[#This Row],[Country]],tbl_country[country],0))</f>
        <v>0</v>
      </c>
      <c r="R1226" t="b">
        <f>ISNA(MATCH(tbl_vendors[[#This Row],[Currency]],tbl_country[currency],0))</f>
        <v>1</v>
      </c>
      <c r="S1226" t="b">
        <f>_xlfn.XLOOKUP(tbl_vendors[[#This Row],[Country]],tbl_country[country],tbl_country[currency],"NotFound")&lt;&gt;tbl_vendors[[#This Row],[Currency]]</f>
        <v>1</v>
      </c>
      <c r="T1226" t="b">
        <f>ISNA(MATCH(tbl_vendors[[#This Row],[Payment_Terms]],tbl_payment_terms[Payment_Terms],0))</f>
        <v>0</v>
      </c>
      <c r="U1226" t="b">
        <f>ISNA(MATCH(tbl_vendors[[#This Row],[Status]],tbl_status[valid_status]))</f>
        <v>0</v>
      </c>
      <c r="V1226" t="b">
        <f ca="1">tbl_vendors[[#This Row],[Created_Date]]&gt;TODAY()</f>
        <v>0</v>
      </c>
      <c r="W1226" t="b">
        <f>tbl_vendors[[#This Row],[Updated_Date]]&lt;tbl_vendors[[#This Row],[Created_Date]]</f>
        <v>0</v>
      </c>
      <c r="X1226" t="b">
        <f>COUNTIF(tbl_vendors[Vendor_Name],tbl_vendors[[#This Row],[Vendor_Name]])&gt;1</f>
        <v>0</v>
      </c>
      <c r="Y1226" s="14" cm="1">
        <f t="array" aca="1" ref="Y1226" ca="1">IFERROR(SUM(L1226:X1226*1),4)</f>
        <v>2</v>
      </c>
      <c r="Z1226" t="str">
        <f ca="1">IF(tbl_vendors[[#This Row],[error_count]]&gt;0,"FAIL","PASS")</f>
        <v>FAIL</v>
      </c>
    </row>
    <row r="1227" spans="1:26" x14ac:dyDescent="0.3">
      <c r="A1227" t="s">
        <v>4860</v>
      </c>
      <c r="B1227" t="s">
        <v>270</v>
      </c>
      <c r="C1227" t="s">
        <v>72</v>
      </c>
      <c r="D1227" t="s">
        <v>4861</v>
      </c>
      <c r="E1227" t="s">
        <v>74</v>
      </c>
      <c r="F1227" t="s">
        <v>40</v>
      </c>
      <c r="G1227" t="s">
        <v>4862</v>
      </c>
      <c r="H1227" t="s">
        <v>42</v>
      </c>
      <c r="I1227" t="s">
        <v>19</v>
      </c>
      <c r="J1227" s="1">
        <v>46111</v>
      </c>
      <c r="K1227" s="1">
        <v>46186</v>
      </c>
      <c r="L1227" t="b">
        <f>COUNTIF(tbl_vendors[Vendor_ID],tbl_vendors[[#This Row],[Vendor_ID]])&gt;1</f>
        <v>0</v>
      </c>
      <c r="M1227" t="b">
        <f>ISBLANK(tbl_vendors[[#This Row],[Vendor_ID]])</f>
        <v>0</v>
      </c>
      <c r="N1227" t="b">
        <f>LEN(TRIM(tbl_vendors[[#This Row],[Vendor_Name]]))=0</f>
        <v>0</v>
      </c>
      <c r="O1227" t="b">
        <f>LEN(TRIM(tbl_vendors[[#This Row],[Email]]))=0</f>
        <v>0</v>
      </c>
      <c r="P1227" t="b">
        <f>OR(ISERROR(FIND("@",tbl_vendors[[#This Row],[Email]])),ISERROR(FIND(".",tbl_vendors[[#This Row],[Email]])))</f>
        <v>0</v>
      </c>
      <c r="Q1227" t="b">
        <f>ISNA(MATCH(tbl_vendors[[#This Row],[Country]],tbl_country[country],0))</f>
        <v>0</v>
      </c>
      <c r="R1227" t="b">
        <f>ISNA(MATCH(tbl_vendors[[#This Row],[Currency]],tbl_country[currency],0))</f>
        <v>1</v>
      </c>
      <c r="S1227" t="b">
        <f>_xlfn.XLOOKUP(tbl_vendors[[#This Row],[Country]],tbl_country[country],tbl_country[currency],"NotFound")&lt;&gt;tbl_vendors[[#This Row],[Currency]]</f>
        <v>1</v>
      </c>
      <c r="T1227" t="b">
        <f>ISNA(MATCH(tbl_vendors[[#This Row],[Payment_Terms]],tbl_payment_terms[Payment_Terms],0))</f>
        <v>0</v>
      </c>
      <c r="U1227" t="b">
        <f>ISNA(MATCH(tbl_vendors[[#This Row],[Status]],tbl_status[valid_status]))</f>
        <v>0</v>
      </c>
      <c r="V1227" t="b">
        <f ca="1">tbl_vendors[[#This Row],[Created_Date]]&gt;TODAY()</f>
        <v>0</v>
      </c>
      <c r="W1227" t="b">
        <f>tbl_vendors[[#This Row],[Updated_Date]]&lt;tbl_vendors[[#This Row],[Created_Date]]</f>
        <v>0</v>
      </c>
      <c r="X1227" t="b">
        <f>COUNTIF(tbl_vendors[Vendor_Name],tbl_vendors[[#This Row],[Vendor_Name]])&gt;1</f>
        <v>1</v>
      </c>
      <c r="Y1227" s="14" cm="1">
        <f t="array" aca="1" ref="Y1227" ca="1">IFERROR(SUM(L1227:X1227*1),4)</f>
        <v>3</v>
      </c>
      <c r="Z1227" t="str">
        <f ca="1">IF(tbl_vendors[[#This Row],[error_count]]&gt;0,"FAIL","PASS")</f>
        <v>FAIL</v>
      </c>
    </row>
    <row r="1228" spans="1:26" x14ac:dyDescent="0.3">
      <c r="A1228" t="s">
        <v>4863</v>
      </c>
      <c r="B1228" t="s">
        <v>4864</v>
      </c>
      <c r="C1228" t="s">
        <v>100</v>
      </c>
      <c r="D1228" t="s">
        <v>4865</v>
      </c>
      <c r="E1228" t="s">
        <v>39</v>
      </c>
      <c r="F1228" t="s">
        <v>23</v>
      </c>
      <c r="G1228" t="s">
        <v>4866</v>
      </c>
      <c r="H1228" t="s">
        <v>47</v>
      </c>
      <c r="I1228" t="s">
        <v>53</v>
      </c>
      <c r="J1228" s="1">
        <v>45283</v>
      </c>
      <c r="K1228" s="1">
        <v>45576</v>
      </c>
      <c r="L1228" t="b">
        <f>COUNTIF(tbl_vendors[Vendor_ID],tbl_vendors[[#This Row],[Vendor_ID]])&gt;1</f>
        <v>0</v>
      </c>
      <c r="M1228" t="b">
        <f>ISBLANK(tbl_vendors[[#This Row],[Vendor_ID]])</f>
        <v>0</v>
      </c>
      <c r="N1228" t="b">
        <f>LEN(TRIM(tbl_vendors[[#This Row],[Vendor_Name]]))=0</f>
        <v>0</v>
      </c>
      <c r="O1228" t="b">
        <f>LEN(TRIM(tbl_vendors[[#This Row],[Email]]))=0</f>
        <v>0</v>
      </c>
      <c r="P1228" t="b">
        <f>OR(ISERROR(FIND("@",tbl_vendors[[#This Row],[Email]])),ISERROR(FIND(".",tbl_vendors[[#This Row],[Email]])))</f>
        <v>0</v>
      </c>
      <c r="Q1228" t="b">
        <f>ISNA(MATCH(tbl_vendors[[#This Row],[Country]],tbl_country[country],0))</f>
        <v>0</v>
      </c>
      <c r="R1228" t="b">
        <f>ISNA(MATCH(tbl_vendors[[#This Row],[Currency]],tbl_country[currency],0))</f>
        <v>0</v>
      </c>
      <c r="S1228" t="b">
        <f>_xlfn.XLOOKUP(tbl_vendors[[#This Row],[Country]],tbl_country[country],tbl_country[currency],"NotFound")&lt;&gt;tbl_vendors[[#This Row],[Currency]]</f>
        <v>0</v>
      </c>
      <c r="T1228" t="b">
        <f>ISNA(MATCH(tbl_vendors[[#This Row],[Payment_Terms]],tbl_payment_terms[Payment_Terms],0))</f>
        <v>0</v>
      </c>
      <c r="U1228" t="b">
        <f>ISNA(MATCH(tbl_vendors[[#This Row],[Status]],tbl_status[valid_status]))</f>
        <v>1</v>
      </c>
      <c r="V1228" t="b">
        <f ca="1">tbl_vendors[[#This Row],[Created_Date]]&gt;TODAY()</f>
        <v>0</v>
      </c>
      <c r="W1228" t="b">
        <f>tbl_vendors[[#This Row],[Updated_Date]]&lt;tbl_vendors[[#This Row],[Created_Date]]</f>
        <v>0</v>
      </c>
      <c r="X1228" t="b">
        <f>COUNTIF(tbl_vendors[Vendor_Name],tbl_vendors[[#This Row],[Vendor_Name]])&gt;1</f>
        <v>0</v>
      </c>
      <c r="Y1228" s="14" cm="1">
        <f t="array" aca="1" ref="Y1228" ca="1">IFERROR(SUM(L1228:X1228*1),4)</f>
        <v>1</v>
      </c>
      <c r="Z1228" t="str">
        <f ca="1">IF(tbl_vendors[[#This Row],[error_count]]&gt;0,"FAIL","PASS")</f>
        <v>FAIL</v>
      </c>
    </row>
    <row r="1229" spans="1:26" x14ac:dyDescent="0.3">
      <c r="A1229" t="s">
        <v>4867</v>
      </c>
      <c r="B1229" t="s">
        <v>4868</v>
      </c>
      <c r="C1229" t="s">
        <v>72</v>
      </c>
      <c r="D1229" t="s">
        <v>4869</v>
      </c>
      <c r="E1229" t="s">
        <v>74</v>
      </c>
      <c r="F1229" t="s">
        <v>23</v>
      </c>
      <c r="G1229" t="s">
        <v>4870</v>
      </c>
      <c r="H1229" t="s">
        <v>34</v>
      </c>
      <c r="I1229" t="s">
        <v>26</v>
      </c>
      <c r="J1229" s="1">
        <v>45694</v>
      </c>
      <c r="K1229" s="1">
        <v>45973</v>
      </c>
      <c r="L1229" t="b">
        <f>COUNTIF(tbl_vendors[Vendor_ID],tbl_vendors[[#This Row],[Vendor_ID]])&gt;1</f>
        <v>0</v>
      </c>
      <c r="M1229" t="b">
        <f>ISBLANK(tbl_vendors[[#This Row],[Vendor_ID]])</f>
        <v>0</v>
      </c>
      <c r="N1229" t="b">
        <f>LEN(TRIM(tbl_vendors[[#This Row],[Vendor_Name]]))=0</f>
        <v>0</v>
      </c>
      <c r="O1229" t="b">
        <f>LEN(TRIM(tbl_vendors[[#This Row],[Email]]))=0</f>
        <v>0</v>
      </c>
      <c r="P1229" t="b">
        <f>OR(ISERROR(FIND("@",tbl_vendors[[#This Row],[Email]])),ISERROR(FIND(".",tbl_vendors[[#This Row],[Email]])))</f>
        <v>0</v>
      </c>
      <c r="Q1229" t="b">
        <f>ISNA(MATCH(tbl_vendors[[#This Row],[Country]],tbl_country[country],0))</f>
        <v>0</v>
      </c>
      <c r="R1229" t="b">
        <f>ISNA(MATCH(tbl_vendors[[#This Row],[Currency]],tbl_country[currency],0))</f>
        <v>1</v>
      </c>
      <c r="S1229" t="b">
        <f>_xlfn.XLOOKUP(tbl_vendors[[#This Row],[Country]],tbl_country[country],tbl_country[currency],"NotFound")&lt;&gt;tbl_vendors[[#This Row],[Currency]]</f>
        <v>1</v>
      </c>
      <c r="T1229" t="b">
        <f>ISNA(MATCH(tbl_vendors[[#This Row],[Payment_Terms]],tbl_payment_terms[Payment_Terms],0))</f>
        <v>0</v>
      </c>
      <c r="U1229" t="b">
        <f>ISNA(MATCH(tbl_vendors[[#This Row],[Status]],tbl_status[valid_status]))</f>
        <v>0</v>
      </c>
      <c r="V1229" t="b">
        <f ca="1">tbl_vendors[[#This Row],[Created_Date]]&gt;TODAY()</f>
        <v>0</v>
      </c>
      <c r="W1229" t="b">
        <f>tbl_vendors[[#This Row],[Updated_Date]]&lt;tbl_vendors[[#This Row],[Created_Date]]</f>
        <v>0</v>
      </c>
      <c r="X1229" t="b">
        <f>COUNTIF(tbl_vendors[Vendor_Name],tbl_vendors[[#This Row],[Vendor_Name]])&gt;1</f>
        <v>0</v>
      </c>
      <c r="Y1229" s="14" cm="1">
        <f t="array" aca="1" ref="Y1229" ca="1">IFERROR(SUM(L1229:X1229*1),4)</f>
        <v>2</v>
      </c>
      <c r="Z1229" t="str">
        <f ca="1">IF(tbl_vendors[[#This Row],[error_count]]&gt;0,"FAIL","PASS")</f>
        <v>FAIL</v>
      </c>
    </row>
    <row r="1230" spans="1:26" x14ac:dyDescent="0.3">
      <c r="A1230" t="s">
        <v>4871</v>
      </c>
      <c r="B1230" t="s">
        <v>4872</v>
      </c>
      <c r="C1230" t="s">
        <v>13</v>
      </c>
      <c r="D1230" t="s">
        <v>4873</v>
      </c>
      <c r="E1230" t="s">
        <v>15</v>
      </c>
      <c r="F1230" t="s">
        <v>23</v>
      </c>
      <c r="G1230" t="s">
        <v>4874</v>
      </c>
      <c r="H1230" t="s">
        <v>47</v>
      </c>
      <c r="I1230" t="s">
        <v>53</v>
      </c>
      <c r="J1230" s="1">
        <v>44538</v>
      </c>
      <c r="K1230" s="1">
        <v>45771</v>
      </c>
      <c r="L1230" t="b">
        <f>COUNTIF(tbl_vendors[Vendor_ID],tbl_vendors[[#This Row],[Vendor_ID]])&gt;1</f>
        <v>0</v>
      </c>
      <c r="M1230" t="b">
        <f>ISBLANK(tbl_vendors[[#This Row],[Vendor_ID]])</f>
        <v>0</v>
      </c>
      <c r="N1230" t="b">
        <f>LEN(TRIM(tbl_vendors[[#This Row],[Vendor_Name]]))=0</f>
        <v>0</v>
      </c>
      <c r="O1230" t="b">
        <f>LEN(TRIM(tbl_vendors[[#This Row],[Email]]))=0</f>
        <v>0</v>
      </c>
      <c r="P1230" t="b">
        <f>OR(ISERROR(FIND("@",tbl_vendors[[#This Row],[Email]])),ISERROR(FIND(".",tbl_vendors[[#This Row],[Email]])))</f>
        <v>0</v>
      </c>
      <c r="Q1230" t="b">
        <f>ISNA(MATCH(tbl_vendors[[#This Row],[Country]],tbl_country[country],0))</f>
        <v>0</v>
      </c>
      <c r="R1230" t="b">
        <f>ISNA(MATCH(tbl_vendors[[#This Row],[Currency]],tbl_country[currency],0))</f>
        <v>1</v>
      </c>
      <c r="S1230" t="b">
        <f>_xlfn.XLOOKUP(tbl_vendors[[#This Row],[Country]],tbl_country[country],tbl_country[currency],"NotFound")&lt;&gt;tbl_vendors[[#This Row],[Currency]]</f>
        <v>1</v>
      </c>
      <c r="T1230" t="b">
        <f>ISNA(MATCH(tbl_vendors[[#This Row],[Payment_Terms]],tbl_payment_terms[Payment_Terms],0))</f>
        <v>0</v>
      </c>
      <c r="U1230" t="b">
        <f>ISNA(MATCH(tbl_vendors[[#This Row],[Status]],tbl_status[valid_status]))</f>
        <v>1</v>
      </c>
      <c r="V1230" t="b">
        <f ca="1">tbl_vendors[[#This Row],[Created_Date]]&gt;TODAY()</f>
        <v>0</v>
      </c>
      <c r="W1230" t="b">
        <f>tbl_vendors[[#This Row],[Updated_Date]]&lt;tbl_vendors[[#This Row],[Created_Date]]</f>
        <v>0</v>
      </c>
      <c r="X1230" t="b">
        <f>COUNTIF(tbl_vendors[Vendor_Name],tbl_vendors[[#This Row],[Vendor_Name]])&gt;1</f>
        <v>0</v>
      </c>
      <c r="Y1230" s="14" cm="1">
        <f t="array" aca="1" ref="Y1230" ca="1">IFERROR(SUM(L1230:X1230*1),4)</f>
        <v>3</v>
      </c>
      <c r="Z1230" t="str">
        <f ca="1">IF(tbl_vendors[[#This Row],[error_count]]&gt;0,"FAIL","PASS")</f>
        <v>FAIL</v>
      </c>
    </row>
    <row r="1231" spans="1:26" x14ac:dyDescent="0.3">
      <c r="A1231" t="s">
        <v>4875</v>
      </c>
      <c r="B1231" t="s">
        <v>4876</v>
      </c>
      <c r="C1231" t="s">
        <v>56</v>
      </c>
      <c r="D1231" t="s">
        <v>4877</v>
      </c>
      <c r="E1231" t="s">
        <v>58</v>
      </c>
      <c r="F1231" t="s">
        <v>16</v>
      </c>
      <c r="G1231" t="s">
        <v>4878</v>
      </c>
      <c r="H1231" t="s">
        <v>52</v>
      </c>
      <c r="I1231" t="s">
        <v>53</v>
      </c>
      <c r="J1231" s="1">
        <v>45855</v>
      </c>
      <c r="K1231" s="1">
        <v>46001</v>
      </c>
      <c r="L1231" t="b">
        <f>COUNTIF(tbl_vendors[Vendor_ID],tbl_vendors[[#This Row],[Vendor_ID]])&gt;1</f>
        <v>0</v>
      </c>
      <c r="M1231" t="b">
        <f>ISBLANK(tbl_vendors[[#This Row],[Vendor_ID]])</f>
        <v>0</v>
      </c>
      <c r="N1231" t="b">
        <f>LEN(TRIM(tbl_vendors[[#This Row],[Vendor_Name]]))=0</f>
        <v>0</v>
      </c>
      <c r="O1231" t="b">
        <f>LEN(TRIM(tbl_vendors[[#This Row],[Email]]))=0</f>
        <v>0</v>
      </c>
      <c r="P1231" t="b">
        <f>OR(ISERROR(FIND("@",tbl_vendors[[#This Row],[Email]])),ISERROR(FIND(".",tbl_vendors[[#This Row],[Email]])))</f>
        <v>0</v>
      </c>
      <c r="Q1231" t="b">
        <f>ISNA(MATCH(tbl_vendors[[#This Row],[Country]],tbl_country[country],0))</f>
        <v>0</v>
      </c>
      <c r="R1231" t="b">
        <f>ISNA(MATCH(tbl_vendors[[#This Row],[Currency]],tbl_country[currency],0))</f>
        <v>0</v>
      </c>
      <c r="S1231" t="b">
        <f>_xlfn.XLOOKUP(tbl_vendors[[#This Row],[Country]],tbl_country[country],tbl_country[currency],"NotFound")&lt;&gt;tbl_vendors[[#This Row],[Currency]]</f>
        <v>0</v>
      </c>
      <c r="T1231" t="b">
        <f>ISNA(MATCH(tbl_vendors[[#This Row],[Payment_Terms]],tbl_payment_terms[Payment_Terms],0))</f>
        <v>0</v>
      </c>
      <c r="U1231" t="b">
        <f>ISNA(MATCH(tbl_vendors[[#This Row],[Status]],tbl_status[valid_status]))</f>
        <v>1</v>
      </c>
      <c r="V1231" t="b">
        <f ca="1">tbl_vendors[[#This Row],[Created_Date]]&gt;TODAY()</f>
        <v>0</v>
      </c>
      <c r="W1231" t="b">
        <f>tbl_vendors[[#This Row],[Updated_Date]]&lt;tbl_vendors[[#This Row],[Created_Date]]</f>
        <v>0</v>
      </c>
      <c r="X1231" t="b">
        <f>COUNTIF(tbl_vendors[Vendor_Name],tbl_vendors[[#This Row],[Vendor_Name]])&gt;1</f>
        <v>1</v>
      </c>
      <c r="Y1231" s="14" cm="1">
        <f t="array" aca="1" ref="Y1231" ca="1">IFERROR(SUM(L1231:X1231*1),4)</f>
        <v>2</v>
      </c>
      <c r="Z1231" t="str">
        <f ca="1">IF(tbl_vendors[[#This Row],[error_count]]&gt;0,"FAIL","PASS")</f>
        <v>FAIL</v>
      </c>
    </row>
    <row r="1232" spans="1:26" x14ac:dyDescent="0.3">
      <c r="A1232" t="s">
        <v>4879</v>
      </c>
      <c r="B1232" t="s">
        <v>4880</v>
      </c>
      <c r="C1232" t="s">
        <v>109</v>
      </c>
      <c r="D1232" t="s">
        <v>4881</v>
      </c>
      <c r="E1232" t="s">
        <v>39</v>
      </c>
      <c r="F1232" t="s">
        <v>75</v>
      </c>
      <c r="G1232" t="s">
        <v>4882</v>
      </c>
      <c r="H1232" t="s">
        <v>34</v>
      </c>
      <c r="I1232" t="s">
        <v>53</v>
      </c>
      <c r="J1232" s="1">
        <v>45284</v>
      </c>
      <c r="K1232" s="1">
        <v>45338</v>
      </c>
      <c r="L1232" t="b">
        <f>COUNTIF(tbl_vendors[Vendor_ID],tbl_vendors[[#This Row],[Vendor_ID]])&gt;1</f>
        <v>0</v>
      </c>
      <c r="M1232" t="b">
        <f>ISBLANK(tbl_vendors[[#This Row],[Vendor_ID]])</f>
        <v>0</v>
      </c>
      <c r="N1232" t="b">
        <f>LEN(TRIM(tbl_vendors[[#This Row],[Vendor_Name]]))=0</f>
        <v>0</v>
      </c>
      <c r="O1232" t="b">
        <f>LEN(TRIM(tbl_vendors[[#This Row],[Email]]))=0</f>
        <v>0</v>
      </c>
      <c r="P1232" t="b">
        <f>OR(ISERROR(FIND("@",tbl_vendors[[#This Row],[Email]])),ISERROR(FIND(".",tbl_vendors[[#This Row],[Email]])))</f>
        <v>0</v>
      </c>
      <c r="Q1232" t="b">
        <f>ISNA(MATCH(tbl_vendors[[#This Row],[Country]],tbl_country[country],0))</f>
        <v>0</v>
      </c>
      <c r="R1232" t="b">
        <f>ISNA(MATCH(tbl_vendors[[#This Row],[Currency]],tbl_country[currency],0))</f>
        <v>0</v>
      </c>
      <c r="S1232" t="b">
        <f>_xlfn.XLOOKUP(tbl_vendors[[#This Row],[Country]],tbl_country[country],tbl_country[currency],"NotFound")&lt;&gt;tbl_vendors[[#This Row],[Currency]]</f>
        <v>1</v>
      </c>
      <c r="T1232" t="b">
        <f>ISNA(MATCH(tbl_vendors[[#This Row],[Payment_Terms]],tbl_payment_terms[Payment_Terms],0))</f>
        <v>0</v>
      </c>
      <c r="U1232" t="b">
        <f>ISNA(MATCH(tbl_vendors[[#This Row],[Status]],tbl_status[valid_status]))</f>
        <v>1</v>
      </c>
      <c r="V1232" t="b">
        <f ca="1">tbl_vendors[[#This Row],[Created_Date]]&gt;TODAY()</f>
        <v>0</v>
      </c>
      <c r="W1232" t="b">
        <f>tbl_vendors[[#This Row],[Updated_Date]]&lt;tbl_vendors[[#This Row],[Created_Date]]</f>
        <v>0</v>
      </c>
      <c r="X1232" t="b">
        <f>COUNTIF(tbl_vendors[Vendor_Name],tbl_vendors[[#This Row],[Vendor_Name]])&gt;1</f>
        <v>0</v>
      </c>
      <c r="Y1232" s="14" cm="1">
        <f t="array" aca="1" ref="Y1232" ca="1">IFERROR(SUM(L1232:X1232*1),4)</f>
        <v>2</v>
      </c>
      <c r="Z1232" t="str">
        <f ca="1">IF(tbl_vendors[[#This Row],[error_count]]&gt;0,"FAIL","PASS")</f>
        <v>FAIL</v>
      </c>
    </row>
    <row r="1233" spans="1:26" x14ac:dyDescent="0.3">
      <c r="A1233" t="s">
        <v>4883</v>
      </c>
      <c r="B1233" t="s">
        <v>4884</v>
      </c>
      <c r="C1233" t="s">
        <v>100</v>
      </c>
      <c r="D1233" t="s">
        <v>4885</v>
      </c>
      <c r="E1233" t="s">
        <v>39</v>
      </c>
      <c r="F1233" t="s">
        <v>32</v>
      </c>
      <c r="G1233" t="s">
        <v>4886</v>
      </c>
      <c r="H1233" t="s">
        <v>34</v>
      </c>
      <c r="I1233" t="s">
        <v>53</v>
      </c>
      <c r="J1233" s="1">
        <v>45868</v>
      </c>
      <c r="K1233" s="1">
        <v>46010</v>
      </c>
      <c r="L1233" t="b">
        <f>COUNTIF(tbl_vendors[Vendor_ID],tbl_vendors[[#This Row],[Vendor_ID]])&gt;1</f>
        <v>0</v>
      </c>
      <c r="M1233" t="b">
        <f>ISBLANK(tbl_vendors[[#This Row],[Vendor_ID]])</f>
        <v>0</v>
      </c>
      <c r="N1233" t="b">
        <f>LEN(TRIM(tbl_vendors[[#This Row],[Vendor_Name]]))=0</f>
        <v>0</v>
      </c>
      <c r="O1233" t="b">
        <f>LEN(TRIM(tbl_vendors[[#This Row],[Email]]))=0</f>
        <v>0</v>
      </c>
      <c r="P1233" t="b">
        <f>OR(ISERROR(FIND("@",tbl_vendors[[#This Row],[Email]])),ISERROR(FIND(".",tbl_vendors[[#This Row],[Email]])))</f>
        <v>0</v>
      </c>
      <c r="Q1233" t="b">
        <f>ISNA(MATCH(tbl_vendors[[#This Row],[Country]],tbl_country[country],0))</f>
        <v>0</v>
      </c>
      <c r="R1233" t="b">
        <f>ISNA(MATCH(tbl_vendors[[#This Row],[Currency]],tbl_country[currency],0))</f>
        <v>0</v>
      </c>
      <c r="S1233" t="b">
        <f>_xlfn.XLOOKUP(tbl_vendors[[#This Row],[Country]],tbl_country[country],tbl_country[currency],"NotFound")&lt;&gt;tbl_vendors[[#This Row],[Currency]]</f>
        <v>0</v>
      </c>
      <c r="T1233" t="b">
        <f>ISNA(MATCH(tbl_vendors[[#This Row],[Payment_Terms]],tbl_payment_terms[Payment_Terms],0))</f>
        <v>0</v>
      </c>
      <c r="U1233" t="b">
        <f>ISNA(MATCH(tbl_vendors[[#This Row],[Status]],tbl_status[valid_status]))</f>
        <v>1</v>
      </c>
      <c r="V1233" t="b">
        <f ca="1">tbl_vendors[[#This Row],[Created_Date]]&gt;TODAY()</f>
        <v>0</v>
      </c>
      <c r="W1233" t="b">
        <f>tbl_vendors[[#This Row],[Updated_Date]]&lt;tbl_vendors[[#This Row],[Created_Date]]</f>
        <v>0</v>
      </c>
      <c r="X1233" t="b">
        <f>COUNTIF(tbl_vendors[Vendor_Name],tbl_vendors[[#This Row],[Vendor_Name]])&gt;1</f>
        <v>0</v>
      </c>
      <c r="Y1233" s="14" cm="1">
        <f t="array" aca="1" ref="Y1233" ca="1">IFERROR(SUM(L1233:X1233*1),4)</f>
        <v>1</v>
      </c>
      <c r="Z1233" t="str">
        <f ca="1">IF(tbl_vendors[[#This Row],[error_count]]&gt;0,"FAIL","PASS")</f>
        <v>FAIL</v>
      </c>
    </row>
    <row r="1234" spans="1:26" x14ac:dyDescent="0.3">
      <c r="A1234" t="s">
        <v>4887</v>
      </c>
      <c r="B1234" t="s">
        <v>4888</v>
      </c>
      <c r="C1234" t="s">
        <v>13</v>
      </c>
      <c r="D1234" t="s">
        <v>4889</v>
      </c>
      <c r="E1234" t="s">
        <v>15</v>
      </c>
      <c r="F1234" t="s">
        <v>40</v>
      </c>
      <c r="G1234" t="s">
        <v>4890</v>
      </c>
      <c r="H1234" t="s">
        <v>52</v>
      </c>
      <c r="I1234" t="s">
        <v>53</v>
      </c>
      <c r="J1234" s="1">
        <v>44409</v>
      </c>
      <c r="K1234" s="1">
        <v>44432</v>
      </c>
      <c r="L1234" t="b">
        <f>COUNTIF(tbl_vendors[Vendor_ID],tbl_vendors[[#This Row],[Vendor_ID]])&gt;1</f>
        <v>0</v>
      </c>
      <c r="M1234" t="b">
        <f>ISBLANK(tbl_vendors[[#This Row],[Vendor_ID]])</f>
        <v>0</v>
      </c>
      <c r="N1234" t="b">
        <f>LEN(TRIM(tbl_vendors[[#This Row],[Vendor_Name]]))=0</f>
        <v>0</v>
      </c>
      <c r="O1234" t="b">
        <f>LEN(TRIM(tbl_vendors[[#This Row],[Email]]))=0</f>
        <v>0</v>
      </c>
      <c r="P1234" t="b">
        <f>OR(ISERROR(FIND("@",tbl_vendors[[#This Row],[Email]])),ISERROR(FIND(".",tbl_vendors[[#This Row],[Email]])))</f>
        <v>0</v>
      </c>
      <c r="Q1234" t="b">
        <f>ISNA(MATCH(tbl_vendors[[#This Row],[Country]],tbl_country[country],0))</f>
        <v>0</v>
      </c>
      <c r="R1234" t="b">
        <f>ISNA(MATCH(tbl_vendors[[#This Row],[Currency]],tbl_country[currency],0))</f>
        <v>1</v>
      </c>
      <c r="S1234" t="b">
        <f>_xlfn.XLOOKUP(tbl_vendors[[#This Row],[Country]],tbl_country[country],tbl_country[currency],"NotFound")&lt;&gt;tbl_vendors[[#This Row],[Currency]]</f>
        <v>1</v>
      </c>
      <c r="T1234" t="b">
        <f>ISNA(MATCH(tbl_vendors[[#This Row],[Payment_Terms]],tbl_payment_terms[Payment_Terms],0))</f>
        <v>0</v>
      </c>
      <c r="U1234" t="b">
        <f>ISNA(MATCH(tbl_vendors[[#This Row],[Status]],tbl_status[valid_status]))</f>
        <v>1</v>
      </c>
      <c r="V1234" t="b">
        <f ca="1">tbl_vendors[[#This Row],[Created_Date]]&gt;TODAY()</f>
        <v>0</v>
      </c>
      <c r="W1234" t="b">
        <f>tbl_vendors[[#This Row],[Updated_Date]]&lt;tbl_vendors[[#This Row],[Created_Date]]</f>
        <v>0</v>
      </c>
      <c r="X1234" t="b">
        <f>COUNTIF(tbl_vendors[Vendor_Name],tbl_vendors[[#This Row],[Vendor_Name]])&gt;1</f>
        <v>0</v>
      </c>
      <c r="Y1234" s="14" cm="1">
        <f t="array" aca="1" ref="Y1234" ca="1">IFERROR(SUM(L1234:X1234*1),4)</f>
        <v>3</v>
      </c>
      <c r="Z1234" t="str">
        <f ca="1">IF(tbl_vendors[[#This Row],[error_count]]&gt;0,"FAIL","PASS")</f>
        <v>FAIL</v>
      </c>
    </row>
    <row r="1235" spans="1:26" x14ac:dyDescent="0.3">
      <c r="A1235" t="s">
        <v>4891</v>
      </c>
      <c r="B1235" t="s">
        <v>4892</v>
      </c>
      <c r="C1235" t="s">
        <v>29</v>
      </c>
      <c r="D1235" t="s">
        <v>4893</v>
      </c>
      <c r="E1235" t="s">
        <v>31</v>
      </c>
      <c r="F1235" t="s">
        <v>40</v>
      </c>
      <c r="G1235" t="s">
        <v>4894</v>
      </c>
      <c r="H1235" t="s">
        <v>18</v>
      </c>
      <c r="I1235" t="s">
        <v>26</v>
      </c>
      <c r="J1235" s="1">
        <v>44529</v>
      </c>
      <c r="K1235" s="1">
        <v>44532</v>
      </c>
      <c r="L1235" t="b">
        <f>COUNTIF(tbl_vendors[Vendor_ID],tbl_vendors[[#This Row],[Vendor_ID]])&gt;1</f>
        <v>0</v>
      </c>
      <c r="M1235" t="b">
        <f>ISBLANK(tbl_vendors[[#This Row],[Vendor_ID]])</f>
        <v>0</v>
      </c>
      <c r="N1235" t="b">
        <f>LEN(TRIM(tbl_vendors[[#This Row],[Vendor_Name]]))=0</f>
        <v>0</v>
      </c>
      <c r="O1235" t="b">
        <f>LEN(TRIM(tbl_vendors[[#This Row],[Email]]))=0</f>
        <v>0</v>
      </c>
      <c r="P1235" t="b">
        <f>OR(ISERROR(FIND("@",tbl_vendors[[#This Row],[Email]])),ISERROR(FIND(".",tbl_vendors[[#This Row],[Email]])))</f>
        <v>0</v>
      </c>
      <c r="Q1235" t="b">
        <f>ISNA(MATCH(tbl_vendors[[#This Row],[Country]],tbl_country[country],0))</f>
        <v>0</v>
      </c>
      <c r="R1235" t="b">
        <f>ISNA(MATCH(tbl_vendors[[#This Row],[Currency]],tbl_country[currency],0))</f>
        <v>0</v>
      </c>
      <c r="S1235" t="b">
        <f>_xlfn.XLOOKUP(tbl_vendors[[#This Row],[Country]],tbl_country[country],tbl_country[currency],"NotFound")&lt;&gt;tbl_vendors[[#This Row],[Currency]]</f>
        <v>0</v>
      </c>
      <c r="T1235" t="b">
        <f>ISNA(MATCH(tbl_vendors[[#This Row],[Payment_Terms]],tbl_payment_terms[Payment_Terms],0))</f>
        <v>0</v>
      </c>
      <c r="U1235" t="b">
        <f>ISNA(MATCH(tbl_vendors[[#This Row],[Status]],tbl_status[valid_status]))</f>
        <v>0</v>
      </c>
      <c r="V1235" t="b">
        <f ca="1">tbl_vendors[[#This Row],[Created_Date]]&gt;TODAY()</f>
        <v>0</v>
      </c>
      <c r="W1235" t="b">
        <f>tbl_vendors[[#This Row],[Updated_Date]]&lt;tbl_vendors[[#This Row],[Created_Date]]</f>
        <v>0</v>
      </c>
      <c r="X1235" t="b">
        <f>COUNTIF(tbl_vendors[Vendor_Name],tbl_vendors[[#This Row],[Vendor_Name]])&gt;1</f>
        <v>0</v>
      </c>
      <c r="Y1235" s="14" cm="1">
        <f t="array" aca="1" ref="Y1235" ca="1">IFERROR(SUM(L1235:X1235*1),4)</f>
        <v>0</v>
      </c>
      <c r="Z1235" t="str">
        <f ca="1">IF(tbl_vendors[[#This Row],[error_count]]&gt;0,"FAIL","PASS")</f>
        <v>PASS</v>
      </c>
    </row>
    <row r="1236" spans="1:26" x14ac:dyDescent="0.3">
      <c r="A1236" t="s">
        <v>4895</v>
      </c>
      <c r="B1236" t="s">
        <v>4896</v>
      </c>
      <c r="C1236" t="s">
        <v>72</v>
      </c>
      <c r="D1236" t="s">
        <v>4897</v>
      </c>
      <c r="E1236" t="s">
        <v>74</v>
      </c>
      <c r="F1236" t="s">
        <v>32</v>
      </c>
      <c r="G1236" t="s">
        <v>4898</v>
      </c>
      <c r="H1236" t="s">
        <v>42</v>
      </c>
      <c r="I1236" t="s">
        <v>26</v>
      </c>
      <c r="J1236" s="1">
        <v>44860</v>
      </c>
      <c r="K1236" s="1">
        <v>44986</v>
      </c>
      <c r="L1236" t="b">
        <f>COUNTIF(tbl_vendors[Vendor_ID],tbl_vendors[[#This Row],[Vendor_ID]])&gt;1</f>
        <v>0</v>
      </c>
      <c r="M1236" t="b">
        <f>ISBLANK(tbl_vendors[[#This Row],[Vendor_ID]])</f>
        <v>0</v>
      </c>
      <c r="N1236" t="b">
        <f>LEN(TRIM(tbl_vendors[[#This Row],[Vendor_Name]]))=0</f>
        <v>0</v>
      </c>
      <c r="O1236" t="b">
        <f>LEN(TRIM(tbl_vendors[[#This Row],[Email]]))=0</f>
        <v>0</v>
      </c>
      <c r="P1236" t="b">
        <f>OR(ISERROR(FIND("@",tbl_vendors[[#This Row],[Email]])),ISERROR(FIND(".",tbl_vendors[[#This Row],[Email]])))</f>
        <v>0</v>
      </c>
      <c r="Q1236" t="b">
        <f>ISNA(MATCH(tbl_vendors[[#This Row],[Country]],tbl_country[country],0))</f>
        <v>0</v>
      </c>
      <c r="R1236" t="b">
        <f>ISNA(MATCH(tbl_vendors[[#This Row],[Currency]],tbl_country[currency],0))</f>
        <v>1</v>
      </c>
      <c r="S1236" t="b">
        <f>_xlfn.XLOOKUP(tbl_vendors[[#This Row],[Country]],tbl_country[country],tbl_country[currency],"NotFound")&lt;&gt;tbl_vendors[[#This Row],[Currency]]</f>
        <v>1</v>
      </c>
      <c r="T1236" t="b">
        <f>ISNA(MATCH(tbl_vendors[[#This Row],[Payment_Terms]],tbl_payment_terms[Payment_Terms],0))</f>
        <v>0</v>
      </c>
      <c r="U1236" t="b">
        <f>ISNA(MATCH(tbl_vendors[[#This Row],[Status]],tbl_status[valid_status]))</f>
        <v>0</v>
      </c>
      <c r="V1236" t="b">
        <f ca="1">tbl_vendors[[#This Row],[Created_Date]]&gt;TODAY()</f>
        <v>0</v>
      </c>
      <c r="W1236" t="b">
        <f>tbl_vendors[[#This Row],[Updated_Date]]&lt;tbl_vendors[[#This Row],[Created_Date]]</f>
        <v>0</v>
      </c>
      <c r="X1236" t="b">
        <f>COUNTIF(tbl_vendors[Vendor_Name],tbl_vendors[[#This Row],[Vendor_Name]])&gt;1</f>
        <v>0</v>
      </c>
      <c r="Y1236" s="14" cm="1">
        <f t="array" aca="1" ref="Y1236" ca="1">IFERROR(SUM(L1236:X1236*1),4)</f>
        <v>2</v>
      </c>
      <c r="Z1236" t="str">
        <f ca="1">IF(tbl_vendors[[#This Row],[error_count]]&gt;0,"FAIL","PASS")</f>
        <v>FAIL</v>
      </c>
    </row>
    <row r="1237" spans="1:26" x14ac:dyDescent="0.3">
      <c r="A1237" t="s">
        <v>4899</v>
      </c>
      <c r="B1237" t="s">
        <v>4900</v>
      </c>
      <c r="C1237" t="s">
        <v>56</v>
      </c>
      <c r="D1237" t="s">
        <v>4901</v>
      </c>
      <c r="E1237" t="s">
        <v>58</v>
      </c>
      <c r="F1237" t="s">
        <v>32</v>
      </c>
      <c r="G1237" t="s">
        <v>4902</v>
      </c>
      <c r="H1237" t="s">
        <v>18</v>
      </c>
      <c r="I1237" t="s">
        <v>19</v>
      </c>
      <c r="J1237" s="1">
        <v>46089</v>
      </c>
      <c r="K1237" s="1">
        <v>46165</v>
      </c>
      <c r="L1237" t="b">
        <f>COUNTIF(tbl_vendors[Vendor_ID],tbl_vendors[[#This Row],[Vendor_ID]])&gt;1</f>
        <v>0</v>
      </c>
      <c r="M1237" t="b">
        <f>ISBLANK(tbl_vendors[[#This Row],[Vendor_ID]])</f>
        <v>0</v>
      </c>
      <c r="N1237" t="b">
        <f>LEN(TRIM(tbl_vendors[[#This Row],[Vendor_Name]]))=0</f>
        <v>0</v>
      </c>
      <c r="O1237" t="b">
        <f>LEN(TRIM(tbl_vendors[[#This Row],[Email]]))=0</f>
        <v>0</v>
      </c>
      <c r="P1237" t="b">
        <f>OR(ISERROR(FIND("@",tbl_vendors[[#This Row],[Email]])),ISERROR(FIND(".",tbl_vendors[[#This Row],[Email]])))</f>
        <v>0</v>
      </c>
      <c r="Q1237" t="b">
        <f>ISNA(MATCH(tbl_vendors[[#This Row],[Country]],tbl_country[country],0))</f>
        <v>0</v>
      </c>
      <c r="R1237" t="b">
        <f>ISNA(MATCH(tbl_vendors[[#This Row],[Currency]],tbl_country[currency],0))</f>
        <v>0</v>
      </c>
      <c r="S1237" t="b">
        <f>_xlfn.XLOOKUP(tbl_vendors[[#This Row],[Country]],tbl_country[country],tbl_country[currency],"NotFound")&lt;&gt;tbl_vendors[[#This Row],[Currency]]</f>
        <v>0</v>
      </c>
      <c r="T1237" t="b">
        <f>ISNA(MATCH(tbl_vendors[[#This Row],[Payment_Terms]],tbl_payment_terms[Payment_Terms],0))</f>
        <v>0</v>
      </c>
      <c r="U1237" t="b">
        <f>ISNA(MATCH(tbl_vendors[[#This Row],[Status]],tbl_status[valid_status]))</f>
        <v>0</v>
      </c>
      <c r="V1237" t="b">
        <f ca="1">tbl_vendors[[#This Row],[Created_Date]]&gt;TODAY()</f>
        <v>0</v>
      </c>
      <c r="W1237" t="b">
        <f>tbl_vendors[[#This Row],[Updated_Date]]&lt;tbl_vendors[[#This Row],[Created_Date]]</f>
        <v>0</v>
      </c>
      <c r="X1237" t="b">
        <f>COUNTIF(tbl_vendors[Vendor_Name],tbl_vendors[[#This Row],[Vendor_Name]])&gt;1</f>
        <v>0</v>
      </c>
      <c r="Y1237" s="14" cm="1">
        <f t="array" aca="1" ref="Y1237" ca="1">IFERROR(SUM(L1237:X1237*1),4)</f>
        <v>0</v>
      </c>
      <c r="Z1237" t="str">
        <f ca="1">IF(tbl_vendors[[#This Row],[error_count]]&gt;0,"FAIL","PASS")</f>
        <v>PASS</v>
      </c>
    </row>
    <row r="1238" spans="1:26" x14ac:dyDescent="0.3">
      <c r="A1238" t="s">
        <v>4903</v>
      </c>
      <c r="B1238" t="s">
        <v>4904</v>
      </c>
      <c r="C1238" t="s">
        <v>72</v>
      </c>
      <c r="D1238" t="s">
        <v>4905</v>
      </c>
      <c r="E1238" t="s">
        <v>74</v>
      </c>
      <c r="F1238" t="s">
        <v>16</v>
      </c>
      <c r="G1238" t="s">
        <v>4906</v>
      </c>
      <c r="H1238" t="s">
        <v>34</v>
      </c>
      <c r="I1238" t="s">
        <v>53</v>
      </c>
      <c r="J1238" s="1">
        <v>46198</v>
      </c>
      <c r="K1238" s="1">
        <v>46201</v>
      </c>
      <c r="L1238" t="b">
        <f>COUNTIF(tbl_vendors[Vendor_ID],tbl_vendors[[#This Row],[Vendor_ID]])&gt;1</f>
        <v>0</v>
      </c>
      <c r="M1238" t="b">
        <f>ISBLANK(tbl_vendors[[#This Row],[Vendor_ID]])</f>
        <v>0</v>
      </c>
      <c r="N1238" t="b">
        <f>LEN(TRIM(tbl_vendors[[#This Row],[Vendor_Name]]))=0</f>
        <v>0</v>
      </c>
      <c r="O1238" t="b">
        <f>LEN(TRIM(tbl_vendors[[#This Row],[Email]]))=0</f>
        <v>0</v>
      </c>
      <c r="P1238" t="b">
        <f>OR(ISERROR(FIND("@",tbl_vendors[[#This Row],[Email]])),ISERROR(FIND(".",tbl_vendors[[#This Row],[Email]])))</f>
        <v>0</v>
      </c>
      <c r="Q1238" t="b">
        <f>ISNA(MATCH(tbl_vendors[[#This Row],[Country]],tbl_country[country],0))</f>
        <v>0</v>
      </c>
      <c r="R1238" t="b">
        <f>ISNA(MATCH(tbl_vendors[[#This Row],[Currency]],tbl_country[currency],0))</f>
        <v>1</v>
      </c>
      <c r="S1238" t="b">
        <f>_xlfn.XLOOKUP(tbl_vendors[[#This Row],[Country]],tbl_country[country],tbl_country[currency],"NotFound")&lt;&gt;tbl_vendors[[#This Row],[Currency]]</f>
        <v>1</v>
      </c>
      <c r="T1238" t="b">
        <f>ISNA(MATCH(tbl_vendors[[#This Row],[Payment_Terms]],tbl_payment_terms[Payment_Terms],0))</f>
        <v>0</v>
      </c>
      <c r="U1238" t="b">
        <f>ISNA(MATCH(tbl_vendors[[#This Row],[Status]],tbl_status[valid_status]))</f>
        <v>1</v>
      </c>
      <c r="V1238" t="b">
        <f ca="1">tbl_vendors[[#This Row],[Created_Date]]&gt;TODAY()</f>
        <v>0</v>
      </c>
      <c r="W1238" t="b">
        <f>tbl_vendors[[#This Row],[Updated_Date]]&lt;tbl_vendors[[#This Row],[Created_Date]]</f>
        <v>0</v>
      </c>
      <c r="X1238" t="b">
        <f>COUNTIF(tbl_vendors[Vendor_Name],tbl_vendors[[#This Row],[Vendor_Name]])&gt;1</f>
        <v>0</v>
      </c>
      <c r="Y1238" s="14" cm="1">
        <f t="array" aca="1" ref="Y1238" ca="1">IFERROR(SUM(L1238:X1238*1),4)</f>
        <v>3</v>
      </c>
      <c r="Z1238" t="str">
        <f ca="1">IF(tbl_vendors[[#This Row],[error_count]]&gt;0,"FAIL","PASS")</f>
        <v>FAIL</v>
      </c>
    </row>
    <row r="1239" spans="1:26" x14ac:dyDescent="0.3">
      <c r="A1239" t="s">
        <v>4907</v>
      </c>
      <c r="B1239" t="s">
        <v>4908</v>
      </c>
      <c r="C1239" t="s">
        <v>29</v>
      </c>
      <c r="D1239" t="s">
        <v>4909</v>
      </c>
      <c r="E1239" t="s">
        <v>31</v>
      </c>
      <c r="F1239" t="s">
        <v>16</v>
      </c>
      <c r="G1239" t="s">
        <v>4910</v>
      </c>
      <c r="H1239" t="s">
        <v>25</v>
      </c>
      <c r="I1239" t="s">
        <v>19</v>
      </c>
      <c r="J1239" s="1">
        <v>45410</v>
      </c>
      <c r="K1239" s="1">
        <v>45990</v>
      </c>
      <c r="L1239" t="b">
        <f>COUNTIF(tbl_vendors[Vendor_ID],tbl_vendors[[#This Row],[Vendor_ID]])&gt;1</f>
        <v>0</v>
      </c>
      <c r="M1239" t="b">
        <f>ISBLANK(tbl_vendors[[#This Row],[Vendor_ID]])</f>
        <v>0</v>
      </c>
      <c r="N1239" t="b">
        <f>LEN(TRIM(tbl_vendors[[#This Row],[Vendor_Name]]))=0</f>
        <v>0</v>
      </c>
      <c r="O1239" t="b">
        <f>LEN(TRIM(tbl_vendors[[#This Row],[Email]]))=0</f>
        <v>0</v>
      </c>
      <c r="P1239" t="b">
        <f>OR(ISERROR(FIND("@",tbl_vendors[[#This Row],[Email]])),ISERROR(FIND(".",tbl_vendors[[#This Row],[Email]])))</f>
        <v>0</v>
      </c>
      <c r="Q1239" t="b">
        <f>ISNA(MATCH(tbl_vendors[[#This Row],[Country]],tbl_country[country],0))</f>
        <v>0</v>
      </c>
      <c r="R1239" t="b">
        <f>ISNA(MATCH(tbl_vendors[[#This Row],[Currency]],tbl_country[currency],0))</f>
        <v>0</v>
      </c>
      <c r="S1239" t="b">
        <f>_xlfn.XLOOKUP(tbl_vendors[[#This Row],[Country]],tbl_country[country],tbl_country[currency],"NotFound")&lt;&gt;tbl_vendors[[#This Row],[Currency]]</f>
        <v>0</v>
      </c>
      <c r="T1239" t="b">
        <f>ISNA(MATCH(tbl_vendors[[#This Row],[Payment_Terms]],tbl_payment_terms[Payment_Terms],0))</f>
        <v>0</v>
      </c>
      <c r="U1239" t="b">
        <f>ISNA(MATCH(tbl_vendors[[#This Row],[Status]],tbl_status[valid_status]))</f>
        <v>0</v>
      </c>
      <c r="V1239" t="b">
        <f ca="1">tbl_vendors[[#This Row],[Created_Date]]&gt;TODAY()</f>
        <v>0</v>
      </c>
      <c r="W1239" t="b">
        <f>tbl_vendors[[#This Row],[Updated_Date]]&lt;tbl_vendors[[#This Row],[Created_Date]]</f>
        <v>0</v>
      </c>
      <c r="X1239" t="b">
        <f>COUNTIF(tbl_vendors[Vendor_Name],tbl_vendors[[#This Row],[Vendor_Name]])&gt;1</f>
        <v>0</v>
      </c>
      <c r="Y1239" s="14" cm="1">
        <f t="array" aca="1" ref="Y1239" ca="1">IFERROR(SUM(L1239:X1239*1),4)</f>
        <v>0</v>
      </c>
      <c r="Z1239" t="str">
        <f ca="1">IF(tbl_vendors[[#This Row],[error_count]]&gt;0,"FAIL","PASS")</f>
        <v>PASS</v>
      </c>
    </row>
    <row r="1240" spans="1:26" x14ac:dyDescent="0.3">
      <c r="A1240" t="s">
        <v>4911</v>
      </c>
      <c r="B1240" t="s">
        <v>4912</v>
      </c>
      <c r="C1240" t="s">
        <v>100</v>
      </c>
      <c r="D1240" t="s">
        <v>4913</v>
      </c>
      <c r="E1240" t="s">
        <v>39</v>
      </c>
      <c r="F1240" t="s">
        <v>23</v>
      </c>
      <c r="G1240" t="s">
        <v>4914</v>
      </c>
      <c r="H1240" t="s">
        <v>47</v>
      </c>
      <c r="I1240" t="s">
        <v>26</v>
      </c>
      <c r="J1240" s="1">
        <v>45024</v>
      </c>
      <c r="K1240" s="1">
        <v>46090</v>
      </c>
      <c r="L1240" t="b">
        <f>COUNTIF(tbl_vendors[Vendor_ID],tbl_vendors[[#This Row],[Vendor_ID]])&gt;1</f>
        <v>0</v>
      </c>
      <c r="M1240" t="b">
        <f>ISBLANK(tbl_vendors[[#This Row],[Vendor_ID]])</f>
        <v>0</v>
      </c>
      <c r="N1240" t="b">
        <f>LEN(TRIM(tbl_vendors[[#This Row],[Vendor_Name]]))=0</f>
        <v>0</v>
      </c>
      <c r="O1240" t="b">
        <f>LEN(TRIM(tbl_vendors[[#This Row],[Email]]))=0</f>
        <v>0</v>
      </c>
      <c r="P1240" t="b">
        <f>OR(ISERROR(FIND("@",tbl_vendors[[#This Row],[Email]])),ISERROR(FIND(".",tbl_vendors[[#This Row],[Email]])))</f>
        <v>0</v>
      </c>
      <c r="Q1240" t="b">
        <f>ISNA(MATCH(tbl_vendors[[#This Row],[Country]],tbl_country[country],0))</f>
        <v>0</v>
      </c>
      <c r="R1240" t="b">
        <f>ISNA(MATCH(tbl_vendors[[#This Row],[Currency]],tbl_country[currency],0))</f>
        <v>0</v>
      </c>
      <c r="S1240" t="b">
        <f>_xlfn.XLOOKUP(tbl_vendors[[#This Row],[Country]],tbl_country[country],tbl_country[currency],"NotFound")&lt;&gt;tbl_vendors[[#This Row],[Currency]]</f>
        <v>0</v>
      </c>
      <c r="T1240" t="b">
        <f>ISNA(MATCH(tbl_vendors[[#This Row],[Payment_Terms]],tbl_payment_terms[Payment_Terms],0))</f>
        <v>0</v>
      </c>
      <c r="U1240" t="b">
        <f>ISNA(MATCH(tbl_vendors[[#This Row],[Status]],tbl_status[valid_status]))</f>
        <v>0</v>
      </c>
      <c r="V1240" t="b">
        <f ca="1">tbl_vendors[[#This Row],[Created_Date]]&gt;TODAY()</f>
        <v>0</v>
      </c>
      <c r="W1240" t="b">
        <f>tbl_vendors[[#This Row],[Updated_Date]]&lt;tbl_vendors[[#This Row],[Created_Date]]</f>
        <v>0</v>
      </c>
      <c r="X1240" t="b">
        <f>COUNTIF(tbl_vendors[Vendor_Name],tbl_vendors[[#This Row],[Vendor_Name]])&gt;1</f>
        <v>0</v>
      </c>
      <c r="Y1240" s="14" cm="1">
        <f t="array" aca="1" ref="Y1240" ca="1">IFERROR(SUM(L1240:X1240*1),4)</f>
        <v>0</v>
      </c>
      <c r="Z1240" t="str">
        <f ca="1">IF(tbl_vendors[[#This Row],[error_count]]&gt;0,"FAIL","PASS")</f>
        <v>PASS</v>
      </c>
    </row>
    <row r="1241" spans="1:26" x14ac:dyDescent="0.3">
      <c r="A1241" t="s">
        <v>4915</v>
      </c>
      <c r="B1241" t="s">
        <v>4916</v>
      </c>
      <c r="C1241" t="s">
        <v>56</v>
      </c>
      <c r="D1241" t="s">
        <v>4917</v>
      </c>
      <c r="E1241" t="s">
        <v>58</v>
      </c>
      <c r="F1241" t="s">
        <v>75</v>
      </c>
      <c r="G1241" t="s">
        <v>4918</v>
      </c>
      <c r="H1241" t="s">
        <v>42</v>
      </c>
      <c r="I1241" t="s">
        <v>53</v>
      </c>
      <c r="J1241" s="1">
        <v>44688</v>
      </c>
      <c r="K1241" s="1">
        <v>45203</v>
      </c>
      <c r="L1241" t="b">
        <f>COUNTIF(tbl_vendors[Vendor_ID],tbl_vendors[[#This Row],[Vendor_ID]])&gt;1</f>
        <v>0</v>
      </c>
      <c r="M1241" t="b">
        <f>ISBLANK(tbl_vendors[[#This Row],[Vendor_ID]])</f>
        <v>0</v>
      </c>
      <c r="N1241" t="b">
        <f>LEN(TRIM(tbl_vendors[[#This Row],[Vendor_Name]]))=0</f>
        <v>0</v>
      </c>
      <c r="O1241" t="b">
        <f>LEN(TRIM(tbl_vendors[[#This Row],[Email]]))=0</f>
        <v>0</v>
      </c>
      <c r="P1241" t="b">
        <f>OR(ISERROR(FIND("@",tbl_vendors[[#This Row],[Email]])),ISERROR(FIND(".",tbl_vendors[[#This Row],[Email]])))</f>
        <v>0</v>
      </c>
      <c r="Q1241" t="b">
        <f>ISNA(MATCH(tbl_vendors[[#This Row],[Country]],tbl_country[country],0))</f>
        <v>0</v>
      </c>
      <c r="R1241" t="b">
        <f>ISNA(MATCH(tbl_vendors[[#This Row],[Currency]],tbl_country[currency],0))</f>
        <v>0</v>
      </c>
      <c r="S1241" t="b">
        <f>_xlfn.XLOOKUP(tbl_vendors[[#This Row],[Country]],tbl_country[country],tbl_country[currency],"NotFound")&lt;&gt;tbl_vendors[[#This Row],[Currency]]</f>
        <v>0</v>
      </c>
      <c r="T1241" t="b">
        <f>ISNA(MATCH(tbl_vendors[[#This Row],[Payment_Terms]],tbl_payment_terms[Payment_Terms],0))</f>
        <v>0</v>
      </c>
      <c r="U1241" t="b">
        <f>ISNA(MATCH(tbl_vendors[[#This Row],[Status]],tbl_status[valid_status]))</f>
        <v>1</v>
      </c>
      <c r="V1241" t="b">
        <f ca="1">tbl_vendors[[#This Row],[Created_Date]]&gt;TODAY()</f>
        <v>0</v>
      </c>
      <c r="W1241" t="b">
        <f>tbl_vendors[[#This Row],[Updated_Date]]&lt;tbl_vendors[[#This Row],[Created_Date]]</f>
        <v>0</v>
      </c>
      <c r="X1241" t="b">
        <f>COUNTIF(tbl_vendors[Vendor_Name],tbl_vendors[[#This Row],[Vendor_Name]])&gt;1</f>
        <v>0</v>
      </c>
      <c r="Y1241" s="14" cm="1">
        <f t="array" aca="1" ref="Y1241" ca="1">IFERROR(SUM(L1241:X1241*1),4)</f>
        <v>1</v>
      </c>
      <c r="Z1241" t="str">
        <f ca="1">IF(tbl_vendors[[#This Row],[error_count]]&gt;0,"FAIL","PASS")</f>
        <v>FAIL</v>
      </c>
    </row>
    <row r="1242" spans="1:26" x14ac:dyDescent="0.3">
      <c r="A1242" t="s">
        <v>4919</v>
      </c>
      <c r="B1242" t="s">
        <v>4920</v>
      </c>
      <c r="C1242" t="s">
        <v>66</v>
      </c>
      <c r="D1242" t="s">
        <v>4921</v>
      </c>
      <c r="E1242" t="s">
        <v>67</v>
      </c>
      <c r="F1242" t="s">
        <v>40</v>
      </c>
      <c r="G1242" t="s">
        <v>4922</v>
      </c>
      <c r="H1242" t="s">
        <v>42</v>
      </c>
      <c r="I1242" t="s">
        <v>26</v>
      </c>
      <c r="J1242" s="1">
        <v>45195</v>
      </c>
      <c r="K1242" s="1">
        <v>46152</v>
      </c>
      <c r="L1242" t="b">
        <f>COUNTIF(tbl_vendors[Vendor_ID],tbl_vendors[[#This Row],[Vendor_ID]])&gt;1</f>
        <v>0</v>
      </c>
      <c r="M1242" t="b">
        <f>ISBLANK(tbl_vendors[[#This Row],[Vendor_ID]])</f>
        <v>0</v>
      </c>
      <c r="N1242" t="b">
        <f>LEN(TRIM(tbl_vendors[[#This Row],[Vendor_Name]]))=0</f>
        <v>0</v>
      </c>
      <c r="O1242" t="b">
        <f>LEN(TRIM(tbl_vendors[[#This Row],[Email]]))=0</f>
        <v>0</v>
      </c>
      <c r="P1242" t="b">
        <f>OR(ISERROR(FIND("@",tbl_vendors[[#This Row],[Email]])),ISERROR(FIND(".",tbl_vendors[[#This Row],[Email]])))</f>
        <v>0</v>
      </c>
      <c r="Q1242" t="b">
        <f>ISNA(MATCH(tbl_vendors[[#This Row],[Country]],tbl_country[country],0))</f>
        <v>0</v>
      </c>
      <c r="R1242" t="b">
        <f>ISNA(MATCH(tbl_vendors[[#This Row],[Currency]],tbl_country[currency],0))</f>
        <v>0</v>
      </c>
      <c r="S1242" t="b">
        <f>_xlfn.XLOOKUP(tbl_vendors[[#This Row],[Country]],tbl_country[country],tbl_country[currency],"NotFound")&lt;&gt;tbl_vendors[[#This Row],[Currency]]</f>
        <v>0</v>
      </c>
      <c r="T1242" t="b">
        <f>ISNA(MATCH(tbl_vendors[[#This Row],[Payment_Terms]],tbl_payment_terms[Payment_Terms],0))</f>
        <v>0</v>
      </c>
      <c r="U1242" t="b">
        <f>ISNA(MATCH(tbl_vendors[[#This Row],[Status]],tbl_status[valid_status]))</f>
        <v>0</v>
      </c>
      <c r="V1242" t="b">
        <f ca="1">tbl_vendors[[#This Row],[Created_Date]]&gt;TODAY()</f>
        <v>0</v>
      </c>
      <c r="W1242" t="b">
        <f>tbl_vendors[[#This Row],[Updated_Date]]&lt;tbl_vendors[[#This Row],[Created_Date]]</f>
        <v>0</v>
      </c>
      <c r="X1242" t="b">
        <f>COUNTIF(tbl_vendors[Vendor_Name],tbl_vendors[[#This Row],[Vendor_Name]])&gt;1</f>
        <v>0</v>
      </c>
      <c r="Y1242" s="14" cm="1">
        <f t="array" aca="1" ref="Y1242" ca="1">IFERROR(SUM(L1242:X1242*1),4)</f>
        <v>0</v>
      </c>
      <c r="Z1242" t="str">
        <f ca="1">IF(tbl_vendors[[#This Row],[error_count]]&gt;0,"FAIL","PASS")</f>
        <v>PASS</v>
      </c>
    </row>
    <row r="1243" spans="1:26" x14ac:dyDescent="0.3">
      <c r="A1243" t="s">
        <v>4923</v>
      </c>
      <c r="B1243" t="s">
        <v>4924</v>
      </c>
      <c r="C1243" t="s">
        <v>100</v>
      </c>
      <c r="D1243" t="s">
        <v>4925</v>
      </c>
      <c r="E1243" t="s">
        <v>39</v>
      </c>
      <c r="F1243" t="s">
        <v>16</v>
      </c>
      <c r="G1243" t="s">
        <v>4926</v>
      </c>
      <c r="H1243" t="s">
        <v>25</v>
      </c>
      <c r="I1243" t="s">
        <v>53</v>
      </c>
      <c r="J1243" s="1">
        <v>46071</v>
      </c>
      <c r="K1243" s="1">
        <v>46202</v>
      </c>
      <c r="L1243" t="b">
        <f>COUNTIF(tbl_vendors[Vendor_ID],tbl_vendors[[#This Row],[Vendor_ID]])&gt;1</f>
        <v>0</v>
      </c>
      <c r="M1243" t="b">
        <f>ISBLANK(tbl_vendors[[#This Row],[Vendor_ID]])</f>
        <v>0</v>
      </c>
      <c r="N1243" t="b">
        <f>LEN(TRIM(tbl_vendors[[#This Row],[Vendor_Name]]))=0</f>
        <v>0</v>
      </c>
      <c r="O1243" t="b">
        <f>LEN(TRIM(tbl_vendors[[#This Row],[Email]]))=0</f>
        <v>0</v>
      </c>
      <c r="P1243" t="b">
        <f>OR(ISERROR(FIND("@",tbl_vendors[[#This Row],[Email]])),ISERROR(FIND(".",tbl_vendors[[#This Row],[Email]])))</f>
        <v>0</v>
      </c>
      <c r="Q1243" t="b">
        <f>ISNA(MATCH(tbl_vendors[[#This Row],[Country]],tbl_country[country],0))</f>
        <v>0</v>
      </c>
      <c r="R1243" t="b">
        <f>ISNA(MATCH(tbl_vendors[[#This Row],[Currency]],tbl_country[currency],0))</f>
        <v>0</v>
      </c>
      <c r="S1243" t="b">
        <f>_xlfn.XLOOKUP(tbl_vendors[[#This Row],[Country]],tbl_country[country],tbl_country[currency],"NotFound")&lt;&gt;tbl_vendors[[#This Row],[Currency]]</f>
        <v>0</v>
      </c>
      <c r="T1243" t="b">
        <f>ISNA(MATCH(tbl_vendors[[#This Row],[Payment_Terms]],tbl_payment_terms[Payment_Terms],0))</f>
        <v>0</v>
      </c>
      <c r="U1243" t="b">
        <f>ISNA(MATCH(tbl_vendors[[#This Row],[Status]],tbl_status[valid_status]))</f>
        <v>1</v>
      </c>
      <c r="V1243" t="b">
        <f ca="1">tbl_vendors[[#This Row],[Created_Date]]&gt;TODAY()</f>
        <v>0</v>
      </c>
      <c r="W1243" t="b">
        <f>tbl_vendors[[#This Row],[Updated_Date]]&lt;tbl_vendors[[#This Row],[Created_Date]]</f>
        <v>0</v>
      </c>
      <c r="X1243" t="b">
        <f>COUNTIF(tbl_vendors[Vendor_Name],tbl_vendors[[#This Row],[Vendor_Name]])&gt;1</f>
        <v>0</v>
      </c>
      <c r="Y1243" s="14" cm="1">
        <f t="array" aca="1" ref="Y1243" ca="1">IFERROR(SUM(L1243:X1243*1),4)</f>
        <v>1</v>
      </c>
      <c r="Z1243" t="str">
        <f ca="1">IF(tbl_vendors[[#This Row],[error_count]]&gt;0,"FAIL","PASS")</f>
        <v>FAIL</v>
      </c>
    </row>
    <row r="1244" spans="1:26" x14ac:dyDescent="0.3">
      <c r="A1244" t="s">
        <v>4927</v>
      </c>
      <c r="B1244" t="s">
        <v>4928</v>
      </c>
      <c r="C1244" t="s">
        <v>37</v>
      </c>
      <c r="D1244" t="s">
        <v>4929</v>
      </c>
      <c r="E1244" t="s">
        <v>39</v>
      </c>
      <c r="F1244" t="s">
        <v>16</v>
      </c>
      <c r="G1244" t="s">
        <v>4930</v>
      </c>
      <c r="H1244" t="s">
        <v>69</v>
      </c>
      <c r="I1244" t="s">
        <v>19</v>
      </c>
      <c r="J1244" s="1">
        <v>45242</v>
      </c>
      <c r="K1244" s="1">
        <v>45516</v>
      </c>
      <c r="L1244" t="b">
        <f>COUNTIF(tbl_vendors[Vendor_ID],tbl_vendors[[#This Row],[Vendor_ID]])&gt;1</f>
        <v>0</v>
      </c>
      <c r="M1244" t="b">
        <f>ISBLANK(tbl_vendors[[#This Row],[Vendor_ID]])</f>
        <v>0</v>
      </c>
      <c r="N1244" t="b">
        <f>LEN(TRIM(tbl_vendors[[#This Row],[Vendor_Name]]))=0</f>
        <v>0</v>
      </c>
      <c r="O1244" t="b">
        <f>LEN(TRIM(tbl_vendors[[#This Row],[Email]]))=0</f>
        <v>0</v>
      </c>
      <c r="P1244" t="b">
        <f>OR(ISERROR(FIND("@",tbl_vendors[[#This Row],[Email]])),ISERROR(FIND(".",tbl_vendors[[#This Row],[Email]])))</f>
        <v>0</v>
      </c>
      <c r="Q1244" t="b">
        <f>ISNA(MATCH(tbl_vendors[[#This Row],[Country]],tbl_country[country],0))</f>
        <v>0</v>
      </c>
      <c r="R1244" t="b">
        <f>ISNA(MATCH(tbl_vendors[[#This Row],[Currency]],tbl_country[currency],0))</f>
        <v>0</v>
      </c>
      <c r="S1244" t="b">
        <f>_xlfn.XLOOKUP(tbl_vendors[[#This Row],[Country]],tbl_country[country],tbl_country[currency],"NotFound")&lt;&gt;tbl_vendors[[#This Row],[Currency]]</f>
        <v>0</v>
      </c>
      <c r="T1244" t="b">
        <f>ISNA(MATCH(tbl_vendors[[#This Row],[Payment_Terms]],tbl_payment_terms[Payment_Terms],0))</f>
        <v>0</v>
      </c>
      <c r="U1244" t="b">
        <f>ISNA(MATCH(tbl_vendors[[#This Row],[Status]],tbl_status[valid_status]))</f>
        <v>0</v>
      </c>
      <c r="V1244" t="b">
        <f ca="1">tbl_vendors[[#This Row],[Created_Date]]&gt;TODAY()</f>
        <v>0</v>
      </c>
      <c r="W1244" t="b">
        <f>tbl_vendors[[#This Row],[Updated_Date]]&lt;tbl_vendors[[#This Row],[Created_Date]]</f>
        <v>0</v>
      </c>
      <c r="X1244" t="b">
        <f>COUNTIF(tbl_vendors[Vendor_Name],tbl_vendors[[#This Row],[Vendor_Name]])&gt;1</f>
        <v>0</v>
      </c>
      <c r="Y1244" s="14" cm="1">
        <f t="array" aca="1" ref="Y1244" ca="1">IFERROR(SUM(L1244:X1244*1),4)</f>
        <v>0</v>
      </c>
      <c r="Z1244" t="str">
        <f ca="1">IF(tbl_vendors[[#This Row],[error_count]]&gt;0,"FAIL","PASS")</f>
        <v>PASS</v>
      </c>
    </row>
    <row r="1245" spans="1:26" x14ac:dyDescent="0.3">
      <c r="A1245" t="s">
        <v>4931</v>
      </c>
      <c r="B1245" t="s">
        <v>4932</v>
      </c>
      <c r="C1245" t="s">
        <v>109</v>
      </c>
      <c r="D1245" t="s">
        <v>4933</v>
      </c>
      <c r="E1245" t="s">
        <v>39</v>
      </c>
      <c r="F1245" t="s">
        <v>16</v>
      </c>
      <c r="G1245" t="s">
        <v>4934</v>
      </c>
      <c r="H1245" t="s">
        <v>47</v>
      </c>
      <c r="I1245" t="s">
        <v>53</v>
      </c>
      <c r="J1245" s="1">
        <v>44687</v>
      </c>
      <c r="K1245" s="1">
        <v>46071</v>
      </c>
      <c r="L1245" t="b">
        <f>COUNTIF(tbl_vendors[Vendor_ID],tbl_vendors[[#This Row],[Vendor_ID]])&gt;1</f>
        <v>0</v>
      </c>
      <c r="M1245" t="b">
        <f>ISBLANK(tbl_vendors[[#This Row],[Vendor_ID]])</f>
        <v>0</v>
      </c>
      <c r="N1245" t="b">
        <f>LEN(TRIM(tbl_vendors[[#This Row],[Vendor_Name]]))=0</f>
        <v>0</v>
      </c>
      <c r="O1245" t="b">
        <f>LEN(TRIM(tbl_vendors[[#This Row],[Email]]))=0</f>
        <v>0</v>
      </c>
      <c r="P1245" t="b">
        <f>OR(ISERROR(FIND("@",tbl_vendors[[#This Row],[Email]])),ISERROR(FIND(".",tbl_vendors[[#This Row],[Email]])))</f>
        <v>0</v>
      </c>
      <c r="Q1245" t="b">
        <f>ISNA(MATCH(tbl_vendors[[#This Row],[Country]],tbl_country[country],0))</f>
        <v>0</v>
      </c>
      <c r="R1245" t="b">
        <f>ISNA(MATCH(tbl_vendors[[#This Row],[Currency]],tbl_country[currency],0))</f>
        <v>0</v>
      </c>
      <c r="S1245" t="b">
        <f>_xlfn.XLOOKUP(tbl_vendors[[#This Row],[Country]],tbl_country[country],tbl_country[currency],"NotFound")&lt;&gt;tbl_vendors[[#This Row],[Currency]]</f>
        <v>1</v>
      </c>
      <c r="T1245" t="b">
        <f>ISNA(MATCH(tbl_vendors[[#This Row],[Payment_Terms]],tbl_payment_terms[Payment_Terms],0))</f>
        <v>0</v>
      </c>
      <c r="U1245" t="b">
        <f>ISNA(MATCH(tbl_vendors[[#This Row],[Status]],tbl_status[valid_status]))</f>
        <v>1</v>
      </c>
      <c r="V1245" t="b">
        <f ca="1">tbl_vendors[[#This Row],[Created_Date]]&gt;TODAY()</f>
        <v>0</v>
      </c>
      <c r="W1245" t="b">
        <f>tbl_vendors[[#This Row],[Updated_Date]]&lt;tbl_vendors[[#This Row],[Created_Date]]</f>
        <v>0</v>
      </c>
      <c r="X1245" t="b">
        <f>COUNTIF(tbl_vendors[Vendor_Name],tbl_vendors[[#This Row],[Vendor_Name]])&gt;1</f>
        <v>0</v>
      </c>
      <c r="Y1245" s="14" cm="1">
        <f t="array" aca="1" ref="Y1245" ca="1">IFERROR(SUM(L1245:X1245*1),4)</f>
        <v>2</v>
      </c>
      <c r="Z1245" t="str">
        <f ca="1">IF(tbl_vendors[[#This Row],[error_count]]&gt;0,"FAIL","PASS")</f>
        <v>FAIL</v>
      </c>
    </row>
    <row r="1246" spans="1:26" x14ac:dyDescent="0.3">
      <c r="A1246" t="s">
        <v>4935</v>
      </c>
      <c r="B1246" t="s">
        <v>4936</v>
      </c>
      <c r="C1246" t="s">
        <v>153</v>
      </c>
      <c r="D1246" t="s">
        <v>4937</v>
      </c>
      <c r="E1246" t="s">
        <v>155</v>
      </c>
      <c r="F1246" t="s">
        <v>16</v>
      </c>
      <c r="G1246" t="s">
        <v>4938</v>
      </c>
      <c r="H1246" t="s">
        <v>18</v>
      </c>
      <c r="I1246" t="s">
        <v>53</v>
      </c>
      <c r="J1246" s="1">
        <v>45763</v>
      </c>
      <c r="K1246" s="1">
        <v>46173</v>
      </c>
      <c r="L1246" t="b">
        <f>COUNTIF(tbl_vendors[Vendor_ID],tbl_vendors[[#This Row],[Vendor_ID]])&gt;1</f>
        <v>0</v>
      </c>
      <c r="M1246" t="b">
        <f>ISBLANK(tbl_vendors[[#This Row],[Vendor_ID]])</f>
        <v>0</v>
      </c>
      <c r="N1246" t="b">
        <f>LEN(TRIM(tbl_vendors[[#This Row],[Vendor_Name]]))=0</f>
        <v>0</v>
      </c>
      <c r="O1246" t="b">
        <f>LEN(TRIM(tbl_vendors[[#This Row],[Email]]))=0</f>
        <v>0</v>
      </c>
      <c r="P1246" t="b">
        <f>OR(ISERROR(FIND("@",tbl_vendors[[#This Row],[Email]])),ISERROR(FIND(".",tbl_vendors[[#This Row],[Email]])))</f>
        <v>0</v>
      </c>
      <c r="Q1246" t="b">
        <f>ISNA(MATCH(tbl_vendors[[#This Row],[Country]],tbl_country[country],0))</f>
        <v>0</v>
      </c>
      <c r="R1246" t="b">
        <f>ISNA(MATCH(tbl_vendors[[#This Row],[Currency]],tbl_country[currency],0))</f>
        <v>0</v>
      </c>
      <c r="S1246" t="b">
        <f>_xlfn.XLOOKUP(tbl_vendors[[#This Row],[Country]],tbl_country[country],tbl_country[currency],"NotFound")&lt;&gt;tbl_vendors[[#This Row],[Currency]]</f>
        <v>0</v>
      </c>
      <c r="T1246" t="b">
        <f>ISNA(MATCH(tbl_vendors[[#This Row],[Payment_Terms]],tbl_payment_terms[Payment_Terms],0))</f>
        <v>0</v>
      </c>
      <c r="U1246" t="b">
        <f>ISNA(MATCH(tbl_vendors[[#This Row],[Status]],tbl_status[valid_status]))</f>
        <v>1</v>
      </c>
      <c r="V1246" t="b">
        <f ca="1">tbl_vendors[[#This Row],[Created_Date]]&gt;TODAY()</f>
        <v>0</v>
      </c>
      <c r="W1246" t="b">
        <f>tbl_vendors[[#This Row],[Updated_Date]]&lt;tbl_vendors[[#This Row],[Created_Date]]</f>
        <v>0</v>
      </c>
      <c r="X1246" t="b">
        <f>COUNTIF(tbl_vendors[Vendor_Name],tbl_vendors[[#This Row],[Vendor_Name]])&gt;1</f>
        <v>0</v>
      </c>
      <c r="Y1246" s="14" cm="1">
        <f t="array" aca="1" ref="Y1246" ca="1">IFERROR(SUM(L1246:X1246*1),4)</f>
        <v>1</v>
      </c>
      <c r="Z1246" t="str">
        <f ca="1">IF(tbl_vendors[[#This Row],[error_count]]&gt;0,"FAIL","PASS")</f>
        <v>FAIL</v>
      </c>
    </row>
    <row r="1247" spans="1:26" x14ac:dyDescent="0.3">
      <c r="A1247" t="s">
        <v>4939</v>
      </c>
      <c r="B1247" t="s">
        <v>4940</v>
      </c>
      <c r="C1247" t="s">
        <v>153</v>
      </c>
      <c r="D1247" t="s">
        <v>4941</v>
      </c>
      <c r="E1247" t="s">
        <v>155</v>
      </c>
      <c r="F1247" t="s">
        <v>75</v>
      </c>
      <c r="G1247" t="s">
        <v>4942</v>
      </c>
      <c r="H1247" t="s">
        <v>52</v>
      </c>
      <c r="I1247" t="s">
        <v>19</v>
      </c>
      <c r="J1247" s="1">
        <v>44661</v>
      </c>
      <c r="K1247" s="1">
        <v>44906</v>
      </c>
      <c r="L1247" t="b">
        <f>COUNTIF(tbl_vendors[Vendor_ID],tbl_vendors[[#This Row],[Vendor_ID]])&gt;1</f>
        <v>0</v>
      </c>
      <c r="M1247" t="b">
        <f>ISBLANK(tbl_vendors[[#This Row],[Vendor_ID]])</f>
        <v>0</v>
      </c>
      <c r="N1247" t="b">
        <f>LEN(TRIM(tbl_vendors[[#This Row],[Vendor_Name]]))=0</f>
        <v>0</v>
      </c>
      <c r="O1247" t="b">
        <f>LEN(TRIM(tbl_vendors[[#This Row],[Email]]))=0</f>
        <v>0</v>
      </c>
      <c r="P1247" t="b">
        <f>OR(ISERROR(FIND("@",tbl_vendors[[#This Row],[Email]])),ISERROR(FIND(".",tbl_vendors[[#This Row],[Email]])))</f>
        <v>0</v>
      </c>
      <c r="Q1247" t="b">
        <f>ISNA(MATCH(tbl_vendors[[#This Row],[Country]],tbl_country[country],0))</f>
        <v>0</v>
      </c>
      <c r="R1247" t="b">
        <f>ISNA(MATCH(tbl_vendors[[#This Row],[Currency]],tbl_country[currency],0))</f>
        <v>0</v>
      </c>
      <c r="S1247" t="b">
        <f>_xlfn.XLOOKUP(tbl_vendors[[#This Row],[Country]],tbl_country[country],tbl_country[currency],"NotFound")&lt;&gt;tbl_vendors[[#This Row],[Currency]]</f>
        <v>0</v>
      </c>
      <c r="T1247" t="b">
        <f>ISNA(MATCH(tbl_vendors[[#This Row],[Payment_Terms]],tbl_payment_terms[Payment_Terms],0))</f>
        <v>0</v>
      </c>
      <c r="U1247" t="b">
        <f>ISNA(MATCH(tbl_vendors[[#This Row],[Status]],tbl_status[valid_status]))</f>
        <v>0</v>
      </c>
      <c r="V1247" t="b">
        <f ca="1">tbl_vendors[[#This Row],[Created_Date]]&gt;TODAY()</f>
        <v>0</v>
      </c>
      <c r="W1247" t="b">
        <f>tbl_vendors[[#This Row],[Updated_Date]]&lt;tbl_vendors[[#This Row],[Created_Date]]</f>
        <v>0</v>
      </c>
      <c r="X1247" t="b">
        <f>COUNTIF(tbl_vendors[Vendor_Name],tbl_vendors[[#This Row],[Vendor_Name]])&gt;1</f>
        <v>0</v>
      </c>
      <c r="Y1247" s="14" cm="1">
        <f t="array" aca="1" ref="Y1247" ca="1">IFERROR(SUM(L1247:X1247*1),4)</f>
        <v>0</v>
      </c>
      <c r="Z1247" t="str">
        <f ca="1">IF(tbl_vendors[[#This Row],[error_count]]&gt;0,"FAIL","PASS")</f>
        <v>PASS</v>
      </c>
    </row>
    <row r="1248" spans="1:26" x14ac:dyDescent="0.3">
      <c r="A1248" t="s">
        <v>4943</v>
      </c>
      <c r="B1248" t="s">
        <v>4944</v>
      </c>
      <c r="C1248" t="s">
        <v>109</v>
      </c>
      <c r="D1248" t="s">
        <v>4945</v>
      </c>
      <c r="E1248" t="s">
        <v>39</v>
      </c>
      <c r="F1248" t="s">
        <v>40</v>
      </c>
      <c r="G1248" t="s">
        <v>4946</v>
      </c>
      <c r="H1248" t="s">
        <v>69</v>
      </c>
      <c r="I1248" t="s">
        <v>19</v>
      </c>
      <c r="J1248" s="1">
        <v>44394</v>
      </c>
      <c r="K1248" s="1">
        <v>45647</v>
      </c>
      <c r="L1248" t="b">
        <f>COUNTIF(tbl_vendors[Vendor_ID],tbl_vendors[[#This Row],[Vendor_ID]])&gt;1</f>
        <v>0</v>
      </c>
      <c r="M1248" t="b">
        <f>ISBLANK(tbl_vendors[[#This Row],[Vendor_ID]])</f>
        <v>0</v>
      </c>
      <c r="N1248" t="b">
        <f>LEN(TRIM(tbl_vendors[[#This Row],[Vendor_Name]]))=0</f>
        <v>0</v>
      </c>
      <c r="O1248" t="b">
        <f>LEN(TRIM(tbl_vendors[[#This Row],[Email]]))=0</f>
        <v>0</v>
      </c>
      <c r="P1248" t="b">
        <f>OR(ISERROR(FIND("@",tbl_vendors[[#This Row],[Email]])),ISERROR(FIND(".",tbl_vendors[[#This Row],[Email]])))</f>
        <v>0</v>
      </c>
      <c r="Q1248" t="b">
        <f>ISNA(MATCH(tbl_vendors[[#This Row],[Country]],tbl_country[country],0))</f>
        <v>0</v>
      </c>
      <c r="R1248" t="b">
        <f>ISNA(MATCH(tbl_vendors[[#This Row],[Currency]],tbl_country[currency],0))</f>
        <v>0</v>
      </c>
      <c r="S1248" t="b">
        <f>_xlfn.XLOOKUP(tbl_vendors[[#This Row],[Country]],tbl_country[country],tbl_country[currency],"NotFound")&lt;&gt;tbl_vendors[[#This Row],[Currency]]</f>
        <v>1</v>
      </c>
      <c r="T1248" t="b">
        <f>ISNA(MATCH(tbl_vendors[[#This Row],[Payment_Terms]],tbl_payment_terms[Payment_Terms],0))</f>
        <v>0</v>
      </c>
      <c r="U1248" t="b">
        <f>ISNA(MATCH(tbl_vendors[[#This Row],[Status]],tbl_status[valid_status]))</f>
        <v>0</v>
      </c>
      <c r="V1248" t="b">
        <f ca="1">tbl_vendors[[#This Row],[Created_Date]]&gt;TODAY()</f>
        <v>0</v>
      </c>
      <c r="W1248" t="b">
        <f>tbl_vendors[[#This Row],[Updated_Date]]&lt;tbl_vendors[[#This Row],[Created_Date]]</f>
        <v>0</v>
      </c>
      <c r="X1248" t="b">
        <f>COUNTIF(tbl_vendors[Vendor_Name],tbl_vendors[[#This Row],[Vendor_Name]])&gt;1</f>
        <v>1</v>
      </c>
      <c r="Y1248" s="14" cm="1">
        <f t="array" aca="1" ref="Y1248" ca="1">IFERROR(SUM(L1248:X1248*1),4)</f>
        <v>2</v>
      </c>
      <c r="Z1248" t="str">
        <f ca="1">IF(tbl_vendors[[#This Row],[error_count]]&gt;0,"FAIL","PASS")</f>
        <v>FAIL</v>
      </c>
    </row>
    <row r="1249" spans="1:26" x14ac:dyDescent="0.3">
      <c r="A1249" t="s">
        <v>4947</v>
      </c>
      <c r="B1249" t="s">
        <v>4948</v>
      </c>
      <c r="C1249" t="s">
        <v>56</v>
      </c>
      <c r="D1249" t="s">
        <v>4949</v>
      </c>
      <c r="E1249" t="s">
        <v>58</v>
      </c>
      <c r="F1249" t="s">
        <v>75</v>
      </c>
      <c r="G1249" t="s">
        <v>4950</v>
      </c>
      <c r="H1249" t="s">
        <v>52</v>
      </c>
      <c r="I1249" t="s">
        <v>19</v>
      </c>
      <c r="J1249" s="1">
        <v>45705</v>
      </c>
      <c r="K1249" s="1">
        <v>46156</v>
      </c>
      <c r="L1249" t="b">
        <f>COUNTIF(tbl_vendors[Vendor_ID],tbl_vendors[[#This Row],[Vendor_ID]])&gt;1</f>
        <v>0</v>
      </c>
      <c r="M1249" t="b">
        <f>ISBLANK(tbl_vendors[[#This Row],[Vendor_ID]])</f>
        <v>0</v>
      </c>
      <c r="N1249" t="b">
        <f>LEN(TRIM(tbl_vendors[[#This Row],[Vendor_Name]]))=0</f>
        <v>0</v>
      </c>
      <c r="O1249" t="b">
        <f>LEN(TRIM(tbl_vendors[[#This Row],[Email]]))=0</f>
        <v>0</v>
      </c>
      <c r="P1249" t="b">
        <f>OR(ISERROR(FIND("@",tbl_vendors[[#This Row],[Email]])),ISERROR(FIND(".",tbl_vendors[[#This Row],[Email]])))</f>
        <v>0</v>
      </c>
      <c r="Q1249" t="b">
        <f>ISNA(MATCH(tbl_vendors[[#This Row],[Country]],tbl_country[country],0))</f>
        <v>0</v>
      </c>
      <c r="R1249" t="b">
        <f>ISNA(MATCH(tbl_vendors[[#This Row],[Currency]],tbl_country[currency],0))</f>
        <v>0</v>
      </c>
      <c r="S1249" t="b">
        <f>_xlfn.XLOOKUP(tbl_vendors[[#This Row],[Country]],tbl_country[country],tbl_country[currency],"NotFound")&lt;&gt;tbl_vendors[[#This Row],[Currency]]</f>
        <v>0</v>
      </c>
      <c r="T1249" t="b">
        <f>ISNA(MATCH(tbl_vendors[[#This Row],[Payment_Terms]],tbl_payment_terms[Payment_Terms],0))</f>
        <v>0</v>
      </c>
      <c r="U1249" t="b">
        <f>ISNA(MATCH(tbl_vendors[[#This Row],[Status]],tbl_status[valid_status]))</f>
        <v>0</v>
      </c>
      <c r="V1249" t="b">
        <f ca="1">tbl_vendors[[#This Row],[Created_Date]]&gt;TODAY()</f>
        <v>0</v>
      </c>
      <c r="W1249" t="b">
        <f>tbl_vendors[[#This Row],[Updated_Date]]&lt;tbl_vendors[[#This Row],[Created_Date]]</f>
        <v>0</v>
      </c>
      <c r="X1249" t="b">
        <f>COUNTIF(tbl_vendors[Vendor_Name],tbl_vendors[[#This Row],[Vendor_Name]])&gt;1</f>
        <v>0</v>
      </c>
      <c r="Y1249" s="14" cm="1">
        <f t="array" aca="1" ref="Y1249" ca="1">IFERROR(SUM(L1249:X1249*1),4)</f>
        <v>0</v>
      </c>
      <c r="Z1249" t="str">
        <f ca="1">IF(tbl_vendors[[#This Row],[error_count]]&gt;0,"FAIL","PASS")</f>
        <v>PASS</v>
      </c>
    </row>
    <row r="1250" spans="1:26" x14ac:dyDescent="0.3">
      <c r="A1250" t="s">
        <v>4951</v>
      </c>
      <c r="B1250" t="s">
        <v>4952</v>
      </c>
      <c r="C1250" t="s">
        <v>13</v>
      </c>
      <c r="D1250" t="s">
        <v>4953</v>
      </c>
      <c r="E1250" t="s">
        <v>15</v>
      </c>
      <c r="F1250" t="s">
        <v>16</v>
      </c>
      <c r="G1250" t="s">
        <v>4954</v>
      </c>
      <c r="H1250" t="s">
        <v>42</v>
      </c>
      <c r="I1250" t="s">
        <v>26</v>
      </c>
      <c r="J1250" s="1">
        <v>45089</v>
      </c>
      <c r="K1250" s="1">
        <v>45688</v>
      </c>
      <c r="L1250" t="b">
        <f>COUNTIF(tbl_vendors[Vendor_ID],tbl_vendors[[#This Row],[Vendor_ID]])&gt;1</f>
        <v>0</v>
      </c>
      <c r="M1250" t="b">
        <f>ISBLANK(tbl_vendors[[#This Row],[Vendor_ID]])</f>
        <v>0</v>
      </c>
      <c r="N1250" t="b">
        <f>LEN(TRIM(tbl_vendors[[#This Row],[Vendor_Name]]))=0</f>
        <v>0</v>
      </c>
      <c r="O1250" t="b">
        <f>LEN(TRIM(tbl_vendors[[#This Row],[Email]]))=0</f>
        <v>0</v>
      </c>
      <c r="P1250" t="b">
        <f>OR(ISERROR(FIND("@",tbl_vendors[[#This Row],[Email]])),ISERROR(FIND(".",tbl_vendors[[#This Row],[Email]])))</f>
        <v>0</v>
      </c>
      <c r="Q1250" t="b">
        <f>ISNA(MATCH(tbl_vendors[[#This Row],[Country]],tbl_country[country],0))</f>
        <v>0</v>
      </c>
      <c r="R1250" t="b">
        <f>ISNA(MATCH(tbl_vendors[[#This Row],[Currency]],tbl_country[currency],0))</f>
        <v>1</v>
      </c>
      <c r="S1250" t="b">
        <f>_xlfn.XLOOKUP(tbl_vendors[[#This Row],[Country]],tbl_country[country],tbl_country[currency],"NotFound")&lt;&gt;tbl_vendors[[#This Row],[Currency]]</f>
        <v>1</v>
      </c>
      <c r="T1250" t="b">
        <f>ISNA(MATCH(tbl_vendors[[#This Row],[Payment_Terms]],tbl_payment_terms[Payment_Terms],0))</f>
        <v>0</v>
      </c>
      <c r="U1250" t="b">
        <f>ISNA(MATCH(tbl_vendors[[#This Row],[Status]],tbl_status[valid_status]))</f>
        <v>0</v>
      </c>
      <c r="V1250" t="b">
        <f ca="1">tbl_vendors[[#This Row],[Created_Date]]&gt;TODAY()</f>
        <v>0</v>
      </c>
      <c r="W1250" t="b">
        <f>tbl_vendors[[#This Row],[Updated_Date]]&lt;tbl_vendors[[#This Row],[Created_Date]]</f>
        <v>0</v>
      </c>
      <c r="X1250" t="b">
        <f>COUNTIF(tbl_vendors[Vendor_Name],tbl_vendors[[#This Row],[Vendor_Name]])&gt;1</f>
        <v>0</v>
      </c>
      <c r="Y1250" s="14" cm="1">
        <f t="array" aca="1" ref="Y1250" ca="1">IFERROR(SUM(L1250:X1250*1),4)</f>
        <v>2</v>
      </c>
      <c r="Z1250" t="str">
        <f ca="1">IF(tbl_vendors[[#This Row],[error_count]]&gt;0,"FAIL","PASS")</f>
        <v>FAIL</v>
      </c>
    </row>
    <row r="1251" spans="1:26" x14ac:dyDescent="0.3">
      <c r="A1251" t="s">
        <v>4955</v>
      </c>
      <c r="B1251" t="s">
        <v>4956</v>
      </c>
      <c r="C1251" t="s">
        <v>37</v>
      </c>
      <c r="D1251" t="s">
        <v>4957</v>
      </c>
      <c r="E1251" t="s">
        <v>39</v>
      </c>
      <c r="F1251" t="s">
        <v>32</v>
      </c>
      <c r="G1251" t="s">
        <v>4958</v>
      </c>
      <c r="H1251" t="s">
        <v>25</v>
      </c>
      <c r="I1251" t="s">
        <v>19</v>
      </c>
      <c r="J1251" s="1">
        <v>44871</v>
      </c>
      <c r="K1251" s="1">
        <v>45154</v>
      </c>
      <c r="L1251" t="b">
        <f>COUNTIF(tbl_vendors[Vendor_ID],tbl_vendors[[#This Row],[Vendor_ID]])&gt;1</f>
        <v>0</v>
      </c>
      <c r="M1251" t="b">
        <f>ISBLANK(tbl_vendors[[#This Row],[Vendor_ID]])</f>
        <v>0</v>
      </c>
      <c r="N1251" t="b">
        <f>LEN(TRIM(tbl_vendors[[#This Row],[Vendor_Name]]))=0</f>
        <v>0</v>
      </c>
      <c r="O1251" t="b">
        <f>LEN(TRIM(tbl_vendors[[#This Row],[Email]]))=0</f>
        <v>0</v>
      </c>
      <c r="P1251" t="b">
        <f>OR(ISERROR(FIND("@",tbl_vendors[[#This Row],[Email]])),ISERROR(FIND(".",tbl_vendors[[#This Row],[Email]])))</f>
        <v>0</v>
      </c>
      <c r="Q1251" t="b">
        <f>ISNA(MATCH(tbl_vendors[[#This Row],[Country]],tbl_country[country],0))</f>
        <v>0</v>
      </c>
      <c r="R1251" t="b">
        <f>ISNA(MATCH(tbl_vendors[[#This Row],[Currency]],tbl_country[currency],0))</f>
        <v>0</v>
      </c>
      <c r="S1251" t="b">
        <f>_xlfn.XLOOKUP(tbl_vendors[[#This Row],[Country]],tbl_country[country],tbl_country[currency],"NotFound")&lt;&gt;tbl_vendors[[#This Row],[Currency]]</f>
        <v>0</v>
      </c>
      <c r="T1251" t="b">
        <f>ISNA(MATCH(tbl_vendors[[#This Row],[Payment_Terms]],tbl_payment_terms[Payment_Terms],0))</f>
        <v>0</v>
      </c>
      <c r="U1251" t="b">
        <f>ISNA(MATCH(tbl_vendors[[#This Row],[Status]],tbl_status[valid_status]))</f>
        <v>0</v>
      </c>
      <c r="V1251" t="b">
        <f ca="1">tbl_vendors[[#This Row],[Created_Date]]&gt;TODAY()</f>
        <v>0</v>
      </c>
      <c r="W1251" t="b">
        <f>tbl_vendors[[#This Row],[Updated_Date]]&lt;tbl_vendors[[#This Row],[Created_Date]]</f>
        <v>0</v>
      </c>
      <c r="X1251" t="b">
        <f>COUNTIF(tbl_vendors[Vendor_Name],tbl_vendors[[#This Row],[Vendor_Name]])&gt;1</f>
        <v>0</v>
      </c>
      <c r="Y1251" s="14" cm="1">
        <f t="array" aca="1" ref="Y1251" ca="1">IFERROR(SUM(L1251:X1251*1),4)</f>
        <v>0</v>
      </c>
      <c r="Z1251" t="str">
        <f ca="1">IF(tbl_vendors[[#This Row],[error_count]]&gt;0,"FAIL","PASS")</f>
        <v>PASS</v>
      </c>
    </row>
    <row r="1252" spans="1:26" x14ac:dyDescent="0.3">
      <c r="A1252" t="s">
        <v>4959</v>
      </c>
      <c r="B1252" t="s">
        <v>4960</v>
      </c>
      <c r="C1252" t="s">
        <v>56</v>
      </c>
      <c r="D1252" t="s">
        <v>4961</v>
      </c>
      <c r="E1252" t="s">
        <v>58</v>
      </c>
      <c r="F1252" t="s">
        <v>40</v>
      </c>
      <c r="G1252" t="s">
        <v>4962</v>
      </c>
      <c r="H1252" t="s">
        <v>69</v>
      </c>
      <c r="I1252" t="s">
        <v>26</v>
      </c>
      <c r="J1252" s="1">
        <v>46085</v>
      </c>
      <c r="K1252" s="1">
        <v>46137</v>
      </c>
      <c r="L1252" t="b">
        <f>COUNTIF(tbl_vendors[Vendor_ID],tbl_vendors[[#This Row],[Vendor_ID]])&gt;1</f>
        <v>0</v>
      </c>
      <c r="M1252" t="b">
        <f>ISBLANK(tbl_vendors[[#This Row],[Vendor_ID]])</f>
        <v>0</v>
      </c>
      <c r="N1252" t="b">
        <f>LEN(TRIM(tbl_vendors[[#This Row],[Vendor_Name]]))=0</f>
        <v>0</v>
      </c>
      <c r="O1252" t="b">
        <f>LEN(TRIM(tbl_vendors[[#This Row],[Email]]))=0</f>
        <v>0</v>
      </c>
      <c r="P1252" t="b">
        <f>OR(ISERROR(FIND("@",tbl_vendors[[#This Row],[Email]])),ISERROR(FIND(".",tbl_vendors[[#This Row],[Email]])))</f>
        <v>0</v>
      </c>
      <c r="Q1252" t="b">
        <f>ISNA(MATCH(tbl_vendors[[#This Row],[Country]],tbl_country[country],0))</f>
        <v>0</v>
      </c>
      <c r="R1252" t="b">
        <f>ISNA(MATCH(tbl_vendors[[#This Row],[Currency]],tbl_country[currency],0))</f>
        <v>0</v>
      </c>
      <c r="S1252" t="b">
        <f>_xlfn.XLOOKUP(tbl_vendors[[#This Row],[Country]],tbl_country[country],tbl_country[currency],"NotFound")&lt;&gt;tbl_vendors[[#This Row],[Currency]]</f>
        <v>0</v>
      </c>
      <c r="T1252" t="b">
        <f>ISNA(MATCH(tbl_vendors[[#This Row],[Payment_Terms]],tbl_payment_terms[Payment_Terms],0))</f>
        <v>0</v>
      </c>
      <c r="U1252" t="b">
        <f>ISNA(MATCH(tbl_vendors[[#This Row],[Status]],tbl_status[valid_status]))</f>
        <v>0</v>
      </c>
      <c r="V1252" t="b">
        <f ca="1">tbl_vendors[[#This Row],[Created_Date]]&gt;TODAY()</f>
        <v>0</v>
      </c>
      <c r="W1252" t="b">
        <f>tbl_vendors[[#This Row],[Updated_Date]]&lt;tbl_vendors[[#This Row],[Created_Date]]</f>
        <v>0</v>
      </c>
      <c r="X1252" t="b">
        <f>COUNTIF(tbl_vendors[Vendor_Name],tbl_vendors[[#This Row],[Vendor_Name]])&gt;1</f>
        <v>0</v>
      </c>
      <c r="Y1252" s="14" cm="1">
        <f t="array" aca="1" ref="Y1252" ca="1">IFERROR(SUM(L1252:X1252*1),4)</f>
        <v>0</v>
      </c>
      <c r="Z1252" t="str">
        <f ca="1">IF(tbl_vendors[[#This Row],[error_count]]&gt;0,"FAIL","PASS")</f>
        <v>PASS</v>
      </c>
    </row>
    <row r="1253" spans="1:26" x14ac:dyDescent="0.3">
      <c r="A1253" t="s">
        <v>4963</v>
      </c>
      <c r="B1253" t="s">
        <v>4964</v>
      </c>
      <c r="C1253" t="s">
        <v>79</v>
      </c>
      <c r="D1253" t="s">
        <v>4965</v>
      </c>
      <c r="E1253" t="s">
        <v>39</v>
      </c>
      <c r="F1253" t="s">
        <v>16</v>
      </c>
      <c r="G1253" t="s">
        <v>4966</v>
      </c>
      <c r="H1253" t="s">
        <v>42</v>
      </c>
      <c r="I1253" t="s">
        <v>53</v>
      </c>
      <c r="J1253" s="1">
        <v>46114</v>
      </c>
      <c r="K1253" s="1">
        <v>46168</v>
      </c>
      <c r="L1253" t="b">
        <f>COUNTIF(tbl_vendors[Vendor_ID],tbl_vendors[[#This Row],[Vendor_ID]])&gt;1</f>
        <v>0</v>
      </c>
      <c r="M1253" t="b">
        <f>ISBLANK(tbl_vendors[[#This Row],[Vendor_ID]])</f>
        <v>0</v>
      </c>
      <c r="N1253" t="b">
        <f>LEN(TRIM(tbl_vendors[[#This Row],[Vendor_Name]]))=0</f>
        <v>0</v>
      </c>
      <c r="O1253" t="b">
        <f>LEN(TRIM(tbl_vendors[[#This Row],[Email]]))=0</f>
        <v>0</v>
      </c>
      <c r="P1253" t="b">
        <f>OR(ISERROR(FIND("@",tbl_vendors[[#This Row],[Email]])),ISERROR(FIND(".",tbl_vendors[[#This Row],[Email]])))</f>
        <v>0</v>
      </c>
      <c r="Q1253" t="b">
        <f>ISNA(MATCH(tbl_vendors[[#This Row],[Country]],tbl_country[country],0))</f>
        <v>0</v>
      </c>
      <c r="R1253" t="b">
        <f>ISNA(MATCH(tbl_vendors[[#This Row],[Currency]],tbl_country[currency],0))</f>
        <v>0</v>
      </c>
      <c r="S1253" t="b">
        <f>_xlfn.XLOOKUP(tbl_vendors[[#This Row],[Country]],tbl_country[country],tbl_country[currency],"NotFound")&lt;&gt;tbl_vendors[[#This Row],[Currency]]</f>
        <v>0</v>
      </c>
      <c r="T1253" t="b">
        <f>ISNA(MATCH(tbl_vendors[[#This Row],[Payment_Terms]],tbl_payment_terms[Payment_Terms],0))</f>
        <v>0</v>
      </c>
      <c r="U1253" t="b">
        <f>ISNA(MATCH(tbl_vendors[[#This Row],[Status]],tbl_status[valid_status]))</f>
        <v>1</v>
      </c>
      <c r="V1253" t="b">
        <f ca="1">tbl_vendors[[#This Row],[Created_Date]]&gt;TODAY()</f>
        <v>0</v>
      </c>
      <c r="W1253" t="b">
        <f>tbl_vendors[[#This Row],[Updated_Date]]&lt;tbl_vendors[[#This Row],[Created_Date]]</f>
        <v>0</v>
      </c>
      <c r="X1253" t="b">
        <f>COUNTIF(tbl_vendors[Vendor_Name],tbl_vendors[[#This Row],[Vendor_Name]])&gt;1</f>
        <v>0</v>
      </c>
      <c r="Y1253" s="14" cm="1">
        <f t="array" aca="1" ref="Y1253" ca="1">IFERROR(SUM(L1253:X1253*1),4)</f>
        <v>1</v>
      </c>
      <c r="Z1253" t="str">
        <f ca="1">IF(tbl_vendors[[#This Row],[error_count]]&gt;0,"FAIL","PASS")</f>
        <v>FAIL</v>
      </c>
    </row>
    <row r="1254" spans="1:26" x14ac:dyDescent="0.3">
      <c r="A1254" t="s">
        <v>4967</v>
      </c>
      <c r="B1254" t="s">
        <v>4968</v>
      </c>
      <c r="C1254" t="s">
        <v>100</v>
      </c>
      <c r="D1254" t="s">
        <v>4969</v>
      </c>
      <c r="E1254" t="s">
        <v>39</v>
      </c>
      <c r="F1254" t="s">
        <v>16</v>
      </c>
      <c r="G1254" t="s">
        <v>4970</v>
      </c>
      <c r="H1254" t="s">
        <v>69</v>
      </c>
      <c r="I1254" t="s">
        <v>19</v>
      </c>
      <c r="J1254" s="1">
        <v>45120</v>
      </c>
      <c r="K1254" s="1">
        <v>46111</v>
      </c>
      <c r="L1254" t="b">
        <f>COUNTIF(tbl_vendors[Vendor_ID],tbl_vendors[[#This Row],[Vendor_ID]])&gt;1</f>
        <v>0</v>
      </c>
      <c r="M1254" t="b">
        <f>ISBLANK(tbl_vendors[[#This Row],[Vendor_ID]])</f>
        <v>0</v>
      </c>
      <c r="N1254" t="b">
        <f>LEN(TRIM(tbl_vendors[[#This Row],[Vendor_Name]]))=0</f>
        <v>0</v>
      </c>
      <c r="O1254" t="b">
        <f>LEN(TRIM(tbl_vendors[[#This Row],[Email]]))=0</f>
        <v>0</v>
      </c>
      <c r="P1254" t="b">
        <f>OR(ISERROR(FIND("@",tbl_vendors[[#This Row],[Email]])),ISERROR(FIND(".",tbl_vendors[[#This Row],[Email]])))</f>
        <v>0</v>
      </c>
      <c r="Q1254" t="b">
        <f>ISNA(MATCH(tbl_vendors[[#This Row],[Country]],tbl_country[country],0))</f>
        <v>0</v>
      </c>
      <c r="R1254" t="b">
        <f>ISNA(MATCH(tbl_vendors[[#This Row],[Currency]],tbl_country[currency],0))</f>
        <v>0</v>
      </c>
      <c r="S1254" t="b">
        <f>_xlfn.XLOOKUP(tbl_vendors[[#This Row],[Country]],tbl_country[country],tbl_country[currency],"NotFound")&lt;&gt;tbl_vendors[[#This Row],[Currency]]</f>
        <v>0</v>
      </c>
      <c r="T1254" t="b">
        <f>ISNA(MATCH(tbl_vendors[[#This Row],[Payment_Terms]],tbl_payment_terms[Payment_Terms],0))</f>
        <v>0</v>
      </c>
      <c r="U1254" t="b">
        <f>ISNA(MATCH(tbl_vendors[[#This Row],[Status]],tbl_status[valid_status]))</f>
        <v>0</v>
      </c>
      <c r="V1254" t="b">
        <f ca="1">tbl_vendors[[#This Row],[Created_Date]]&gt;TODAY()</f>
        <v>0</v>
      </c>
      <c r="W1254" t="b">
        <f>tbl_vendors[[#This Row],[Updated_Date]]&lt;tbl_vendors[[#This Row],[Created_Date]]</f>
        <v>0</v>
      </c>
      <c r="X1254" t="b">
        <f>COUNTIF(tbl_vendors[Vendor_Name],tbl_vendors[[#This Row],[Vendor_Name]])&gt;1</f>
        <v>0</v>
      </c>
      <c r="Y1254" s="14" cm="1">
        <f t="array" aca="1" ref="Y1254" ca="1">IFERROR(SUM(L1254:X1254*1),4)</f>
        <v>0</v>
      </c>
      <c r="Z1254" t="str">
        <f ca="1">IF(tbl_vendors[[#This Row],[error_count]]&gt;0,"FAIL","PASS")</f>
        <v>PASS</v>
      </c>
    </row>
    <row r="1255" spans="1:26" x14ac:dyDescent="0.3">
      <c r="A1255" t="s">
        <v>4971</v>
      </c>
      <c r="B1255" t="s">
        <v>4972</v>
      </c>
      <c r="C1255" t="s">
        <v>109</v>
      </c>
      <c r="D1255" t="s">
        <v>4973</v>
      </c>
      <c r="E1255" t="s">
        <v>39</v>
      </c>
      <c r="F1255" t="s">
        <v>40</v>
      </c>
      <c r="G1255" t="s">
        <v>4974</v>
      </c>
      <c r="H1255" t="s">
        <v>18</v>
      </c>
      <c r="I1255" t="s">
        <v>26</v>
      </c>
      <c r="J1255" s="1">
        <v>44745</v>
      </c>
      <c r="K1255" s="1">
        <v>46005</v>
      </c>
      <c r="L1255" t="b">
        <f>COUNTIF(tbl_vendors[Vendor_ID],tbl_vendors[[#This Row],[Vendor_ID]])&gt;1</f>
        <v>0</v>
      </c>
      <c r="M1255" t="b">
        <f>ISBLANK(tbl_vendors[[#This Row],[Vendor_ID]])</f>
        <v>0</v>
      </c>
      <c r="N1255" t="b">
        <f>LEN(TRIM(tbl_vendors[[#This Row],[Vendor_Name]]))=0</f>
        <v>0</v>
      </c>
      <c r="O1255" t="b">
        <f>LEN(TRIM(tbl_vendors[[#This Row],[Email]]))=0</f>
        <v>0</v>
      </c>
      <c r="P1255" t="b">
        <f>OR(ISERROR(FIND("@",tbl_vendors[[#This Row],[Email]])),ISERROR(FIND(".",tbl_vendors[[#This Row],[Email]])))</f>
        <v>0</v>
      </c>
      <c r="Q1255" t="b">
        <f>ISNA(MATCH(tbl_vendors[[#This Row],[Country]],tbl_country[country],0))</f>
        <v>0</v>
      </c>
      <c r="R1255" t="b">
        <f>ISNA(MATCH(tbl_vendors[[#This Row],[Currency]],tbl_country[currency],0))</f>
        <v>0</v>
      </c>
      <c r="S1255" t="b">
        <f>_xlfn.XLOOKUP(tbl_vendors[[#This Row],[Country]],tbl_country[country],tbl_country[currency],"NotFound")&lt;&gt;tbl_vendors[[#This Row],[Currency]]</f>
        <v>1</v>
      </c>
      <c r="T1255" t="b">
        <f>ISNA(MATCH(tbl_vendors[[#This Row],[Payment_Terms]],tbl_payment_terms[Payment_Terms],0))</f>
        <v>0</v>
      </c>
      <c r="U1255" t="b">
        <f>ISNA(MATCH(tbl_vendors[[#This Row],[Status]],tbl_status[valid_status]))</f>
        <v>0</v>
      </c>
      <c r="V1255" t="b">
        <f ca="1">tbl_vendors[[#This Row],[Created_Date]]&gt;TODAY()</f>
        <v>0</v>
      </c>
      <c r="W1255" t="b">
        <f>tbl_vendors[[#This Row],[Updated_Date]]&lt;tbl_vendors[[#This Row],[Created_Date]]</f>
        <v>0</v>
      </c>
      <c r="X1255" t="b">
        <f>COUNTIF(tbl_vendors[Vendor_Name],tbl_vendors[[#This Row],[Vendor_Name]])&gt;1</f>
        <v>0</v>
      </c>
      <c r="Y1255" s="14" cm="1">
        <f t="array" aca="1" ref="Y1255" ca="1">IFERROR(SUM(L1255:X1255*1),4)</f>
        <v>1</v>
      </c>
      <c r="Z1255" t="str">
        <f ca="1">IF(tbl_vendors[[#This Row],[error_count]]&gt;0,"FAIL","PASS")</f>
        <v>FAIL</v>
      </c>
    </row>
    <row r="1256" spans="1:26" x14ac:dyDescent="0.3">
      <c r="A1256" t="s">
        <v>4975</v>
      </c>
      <c r="B1256" t="s">
        <v>4976</v>
      </c>
      <c r="C1256" t="s">
        <v>72</v>
      </c>
      <c r="D1256" t="s">
        <v>4977</v>
      </c>
      <c r="E1256" t="s">
        <v>74</v>
      </c>
      <c r="F1256" t="s">
        <v>16</v>
      </c>
      <c r="G1256" t="s">
        <v>4978</v>
      </c>
      <c r="H1256" t="s">
        <v>47</v>
      </c>
      <c r="I1256" t="s">
        <v>19</v>
      </c>
      <c r="J1256" s="1">
        <v>46053</v>
      </c>
      <c r="K1256" s="1">
        <v>46059</v>
      </c>
      <c r="L1256" t="b">
        <f>COUNTIF(tbl_vendors[Vendor_ID],tbl_vendors[[#This Row],[Vendor_ID]])&gt;1</f>
        <v>0</v>
      </c>
      <c r="M1256" t="b">
        <f>ISBLANK(tbl_vendors[[#This Row],[Vendor_ID]])</f>
        <v>0</v>
      </c>
      <c r="N1256" t="b">
        <f>LEN(TRIM(tbl_vendors[[#This Row],[Vendor_Name]]))=0</f>
        <v>0</v>
      </c>
      <c r="O1256" t="b">
        <f>LEN(TRIM(tbl_vendors[[#This Row],[Email]]))=0</f>
        <v>0</v>
      </c>
      <c r="P1256" t="b">
        <f>OR(ISERROR(FIND("@",tbl_vendors[[#This Row],[Email]])),ISERROR(FIND(".",tbl_vendors[[#This Row],[Email]])))</f>
        <v>0</v>
      </c>
      <c r="Q1256" t="b">
        <f>ISNA(MATCH(tbl_vendors[[#This Row],[Country]],tbl_country[country],0))</f>
        <v>0</v>
      </c>
      <c r="R1256" t="b">
        <f>ISNA(MATCH(tbl_vendors[[#This Row],[Currency]],tbl_country[currency],0))</f>
        <v>1</v>
      </c>
      <c r="S1256" t="b">
        <f>_xlfn.XLOOKUP(tbl_vendors[[#This Row],[Country]],tbl_country[country],tbl_country[currency],"NotFound")&lt;&gt;tbl_vendors[[#This Row],[Currency]]</f>
        <v>1</v>
      </c>
      <c r="T1256" t="b">
        <f>ISNA(MATCH(tbl_vendors[[#This Row],[Payment_Terms]],tbl_payment_terms[Payment_Terms],0))</f>
        <v>0</v>
      </c>
      <c r="U1256" t="b">
        <f>ISNA(MATCH(tbl_vendors[[#This Row],[Status]],tbl_status[valid_status]))</f>
        <v>0</v>
      </c>
      <c r="V1256" t="b">
        <f ca="1">tbl_vendors[[#This Row],[Created_Date]]&gt;TODAY()</f>
        <v>0</v>
      </c>
      <c r="W1256" t="b">
        <f>tbl_vendors[[#This Row],[Updated_Date]]&lt;tbl_vendors[[#This Row],[Created_Date]]</f>
        <v>0</v>
      </c>
      <c r="X1256" t="b">
        <f>COUNTIF(tbl_vendors[Vendor_Name],tbl_vendors[[#This Row],[Vendor_Name]])&gt;1</f>
        <v>0</v>
      </c>
      <c r="Y1256" s="14" cm="1">
        <f t="array" aca="1" ref="Y1256" ca="1">IFERROR(SUM(L1256:X1256*1),4)</f>
        <v>2</v>
      </c>
      <c r="Z1256" t="str">
        <f ca="1">IF(tbl_vendors[[#This Row],[error_count]]&gt;0,"FAIL","PASS")</f>
        <v>FAIL</v>
      </c>
    </row>
    <row r="1257" spans="1:26" x14ac:dyDescent="0.3">
      <c r="A1257" t="s">
        <v>4979</v>
      </c>
      <c r="B1257" t="s">
        <v>4980</v>
      </c>
      <c r="C1257" t="s">
        <v>153</v>
      </c>
      <c r="D1257" t="s">
        <v>4981</v>
      </c>
      <c r="E1257" t="s">
        <v>175</v>
      </c>
      <c r="F1257" t="s">
        <v>40</v>
      </c>
      <c r="G1257" t="s">
        <v>4982</v>
      </c>
      <c r="H1257" t="s">
        <v>47</v>
      </c>
      <c r="I1257" t="s">
        <v>19</v>
      </c>
      <c r="J1257" s="1">
        <v>44427</v>
      </c>
      <c r="K1257" s="1">
        <v>45164</v>
      </c>
      <c r="L1257" t="b">
        <f>COUNTIF(tbl_vendors[Vendor_ID],tbl_vendors[[#This Row],[Vendor_ID]])&gt;1</f>
        <v>0</v>
      </c>
      <c r="M1257" t="b">
        <f>ISBLANK(tbl_vendors[[#This Row],[Vendor_ID]])</f>
        <v>0</v>
      </c>
      <c r="N1257" t="b">
        <f>LEN(TRIM(tbl_vendors[[#This Row],[Vendor_Name]]))=0</f>
        <v>0</v>
      </c>
      <c r="O1257" t="b">
        <f>LEN(TRIM(tbl_vendors[[#This Row],[Email]]))=0</f>
        <v>0</v>
      </c>
      <c r="P1257" t="b">
        <f>OR(ISERROR(FIND("@",tbl_vendors[[#This Row],[Email]])),ISERROR(FIND(".",tbl_vendors[[#This Row],[Email]])))</f>
        <v>0</v>
      </c>
      <c r="Q1257" t="b">
        <f>ISNA(MATCH(tbl_vendors[[#This Row],[Country]],tbl_country[country],0))</f>
        <v>0</v>
      </c>
      <c r="R1257" t="b">
        <f>ISNA(MATCH(tbl_vendors[[#This Row],[Currency]],tbl_country[currency],0))</f>
        <v>1</v>
      </c>
      <c r="S1257" t="b">
        <f>_xlfn.XLOOKUP(tbl_vendors[[#This Row],[Country]],tbl_country[country],tbl_country[currency],"NotFound")&lt;&gt;tbl_vendors[[#This Row],[Currency]]</f>
        <v>1</v>
      </c>
      <c r="T1257" t="b">
        <f>ISNA(MATCH(tbl_vendors[[#This Row],[Payment_Terms]],tbl_payment_terms[Payment_Terms],0))</f>
        <v>0</v>
      </c>
      <c r="U1257" t="b">
        <f>ISNA(MATCH(tbl_vendors[[#This Row],[Status]],tbl_status[valid_status]))</f>
        <v>0</v>
      </c>
      <c r="V1257" t="b">
        <f ca="1">tbl_vendors[[#This Row],[Created_Date]]&gt;TODAY()</f>
        <v>0</v>
      </c>
      <c r="W1257" t="b">
        <f>tbl_vendors[[#This Row],[Updated_Date]]&lt;tbl_vendors[[#This Row],[Created_Date]]</f>
        <v>0</v>
      </c>
      <c r="X1257" t="b">
        <f>COUNTIF(tbl_vendors[Vendor_Name],tbl_vendors[[#This Row],[Vendor_Name]])&gt;1</f>
        <v>0</v>
      </c>
      <c r="Y1257" s="14" cm="1">
        <f t="array" aca="1" ref="Y1257" ca="1">IFERROR(SUM(L1257:X1257*1),4)</f>
        <v>2</v>
      </c>
      <c r="Z1257" t="str">
        <f ca="1">IF(tbl_vendors[[#This Row],[error_count]]&gt;0,"FAIL","PASS")</f>
        <v>FAIL</v>
      </c>
    </row>
    <row r="1258" spans="1:26" x14ac:dyDescent="0.3">
      <c r="A1258" t="s">
        <v>4983</v>
      </c>
      <c r="B1258" t="s">
        <v>4984</v>
      </c>
      <c r="C1258" t="s">
        <v>56</v>
      </c>
      <c r="D1258" t="s">
        <v>4985</v>
      </c>
      <c r="E1258" t="s">
        <v>58</v>
      </c>
      <c r="F1258" t="s">
        <v>40</v>
      </c>
      <c r="G1258" t="s">
        <v>4986</v>
      </c>
      <c r="H1258" t="s">
        <v>47</v>
      </c>
      <c r="I1258" t="s">
        <v>19</v>
      </c>
      <c r="J1258" s="1">
        <v>45402</v>
      </c>
      <c r="K1258" s="1">
        <v>45648</v>
      </c>
      <c r="L1258" t="b">
        <f>COUNTIF(tbl_vendors[Vendor_ID],tbl_vendors[[#This Row],[Vendor_ID]])&gt;1</f>
        <v>0</v>
      </c>
      <c r="M1258" t="b">
        <f>ISBLANK(tbl_vendors[[#This Row],[Vendor_ID]])</f>
        <v>0</v>
      </c>
      <c r="N1258" t="b">
        <f>LEN(TRIM(tbl_vendors[[#This Row],[Vendor_Name]]))=0</f>
        <v>0</v>
      </c>
      <c r="O1258" t="b">
        <f>LEN(TRIM(tbl_vendors[[#This Row],[Email]]))=0</f>
        <v>0</v>
      </c>
      <c r="P1258" t="b">
        <f>OR(ISERROR(FIND("@",tbl_vendors[[#This Row],[Email]])),ISERROR(FIND(".",tbl_vendors[[#This Row],[Email]])))</f>
        <v>0</v>
      </c>
      <c r="Q1258" t="b">
        <f>ISNA(MATCH(tbl_vendors[[#This Row],[Country]],tbl_country[country],0))</f>
        <v>0</v>
      </c>
      <c r="R1258" t="b">
        <f>ISNA(MATCH(tbl_vendors[[#This Row],[Currency]],tbl_country[currency],0))</f>
        <v>0</v>
      </c>
      <c r="S1258" t="b">
        <f>_xlfn.XLOOKUP(tbl_vendors[[#This Row],[Country]],tbl_country[country],tbl_country[currency],"NotFound")&lt;&gt;tbl_vendors[[#This Row],[Currency]]</f>
        <v>0</v>
      </c>
      <c r="T1258" t="b">
        <f>ISNA(MATCH(tbl_vendors[[#This Row],[Payment_Terms]],tbl_payment_terms[Payment_Terms],0))</f>
        <v>0</v>
      </c>
      <c r="U1258" t="b">
        <f>ISNA(MATCH(tbl_vendors[[#This Row],[Status]],tbl_status[valid_status]))</f>
        <v>0</v>
      </c>
      <c r="V1258" t="b">
        <f ca="1">tbl_vendors[[#This Row],[Created_Date]]&gt;TODAY()</f>
        <v>0</v>
      </c>
      <c r="W1258" t="b">
        <f>tbl_vendors[[#This Row],[Updated_Date]]&lt;tbl_vendors[[#This Row],[Created_Date]]</f>
        <v>0</v>
      </c>
      <c r="X1258" t="b">
        <f>COUNTIF(tbl_vendors[Vendor_Name],tbl_vendors[[#This Row],[Vendor_Name]])&gt;1</f>
        <v>0</v>
      </c>
      <c r="Y1258" s="14" cm="1">
        <f t="array" aca="1" ref="Y1258" ca="1">IFERROR(SUM(L1258:X1258*1),4)</f>
        <v>0</v>
      </c>
      <c r="Z1258" t="str">
        <f ca="1">IF(tbl_vendors[[#This Row],[error_count]]&gt;0,"FAIL","PASS")</f>
        <v>PASS</v>
      </c>
    </row>
    <row r="1259" spans="1:26" x14ac:dyDescent="0.3">
      <c r="A1259" t="s">
        <v>4987</v>
      </c>
      <c r="B1259" t="s">
        <v>4988</v>
      </c>
      <c r="C1259" t="s">
        <v>153</v>
      </c>
      <c r="D1259" t="s">
        <v>4989</v>
      </c>
      <c r="E1259" t="s">
        <v>155</v>
      </c>
      <c r="F1259" t="s">
        <v>23</v>
      </c>
      <c r="G1259" t="s">
        <v>4990</v>
      </c>
      <c r="H1259" t="s">
        <v>42</v>
      </c>
      <c r="I1259" t="s">
        <v>53</v>
      </c>
      <c r="J1259" s="1">
        <v>46105</v>
      </c>
      <c r="K1259" s="1">
        <v>46203</v>
      </c>
      <c r="L1259" t="b">
        <f>COUNTIF(tbl_vendors[Vendor_ID],tbl_vendors[[#This Row],[Vendor_ID]])&gt;1</f>
        <v>0</v>
      </c>
      <c r="M1259" t="b">
        <f>ISBLANK(tbl_vendors[[#This Row],[Vendor_ID]])</f>
        <v>0</v>
      </c>
      <c r="N1259" t="b">
        <f>LEN(TRIM(tbl_vendors[[#This Row],[Vendor_Name]]))=0</f>
        <v>0</v>
      </c>
      <c r="O1259" t="b">
        <f>LEN(TRIM(tbl_vendors[[#This Row],[Email]]))=0</f>
        <v>0</v>
      </c>
      <c r="P1259" t="b">
        <f>OR(ISERROR(FIND("@",tbl_vendors[[#This Row],[Email]])),ISERROR(FIND(".",tbl_vendors[[#This Row],[Email]])))</f>
        <v>0</v>
      </c>
      <c r="Q1259" t="b">
        <f>ISNA(MATCH(tbl_vendors[[#This Row],[Country]],tbl_country[country],0))</f>
        <v>0</v>
      </c>
      <c r="R1259" t="b">
        <f>ISNA(MATCH(tbl_vendors[[#This Row],[Currency]],tbl_country[currency],0))</f>
        <v>0</v>
      </c>
      <c r="S1259" t="b">
        <f>_xlfn.XLOOKUP(tbl_vendors[[#This Row],[Country]],tbl_country[country],tbl_country[currency],"NotFound")&lt;&gt;tbl_vendors[[#This Row],[Currency]]</f>
        <v>0</v>
      </c>
      <c r="T1259" t="b">
        <f>ISNA(MATCH(tbl_vendors[[#This Row],[Payment_Terms]],tbl_payment_terms[Payment_Terms],0))</f>
        <v>0</v>
      </c>
      <c r="U1259" t="b">
        <f>ISNA(MATCH(tbl_vendors[[#This Row],[Status]],tbl_status[valid_status]))</f>
        <v>1</v>
      </c>
      <c r="V1259" t="b">
        <f ca="1">tbl_vendors[[#This Row],[Created_Date]]&gt;TODAY()</f>
        <v>0</v>
      </c>
      <c r="W1259" t="b">
        <f>tbl_vendors[[#This Row],[Updated_Date]]&lt;tbl_vendors[[#This Row],[Created_Date]]</f>
        <v>0</v>
      </c>
      <c r="X1259" t="b">
        <f>COUNTIF(tbl_vendors[Vendor_Name],tbl_vendors[[#This Row],[Vendor_Name]])&gt;1</f>
        <v>1</v>
      </c>
      <c r="Y1259" s="14" cm="1">
        <f t="array" aca="1" ref="Y1259" ca="1">IFERROR(SUM(L1259:X1259*1),4)</f>
        <v>2</v>
      </c>
      <c r="Z1259" t="str">
        <f ca="1">IF(tbl_vendors[[#This Row],[error_count]]&gt;0,"FAIL","PASS")</f>
        <v>FAIL</v>
      </c>
    </row>
    <row r="1260" spans="1:26" x14ac:dyDescent="0.3">
      <c r="A1260" t="s">
        <v>4991</v>
      </c>
      <c r="B1260" t="s">
        <v>4992</v>
      </c>
      <c r="C1260" t="s">
        <v>153</v>
      </c>
      <c r="D1260" t="s">
        <v>4993</v>
      </c>
      <c r="E1260" t="s">
        <v>155</v>
      </c>
      <c r="F1260" t="s">
        <v>32</v>
      </c>
      <c r="G1260" t="s">
        <v>4994</v>
      </c>
      <c r="H1260" t="s">
        <v>69</v>
      </c>
      <c r="I1260" t="s">
        <v>53</v>
      </c>
      <c r="J1260" s="1">
        <v>44986</v>
      </c>
      <c r="K1260" s="1">
        <v>45180</v>
      </c>
      <c r="L1260" t="b">
        <f>COUNTIF(tbl_vendors[Vendor_ID],tbl_vendors[[#This Row],[Vendor_ID]])&gt;1</f>
        <v>0</v>
      </c>
      <c r="M1260" t="b">
        <f>ISBLANK(tbl_vendors[[#This Row],[Vendor_ID]])</f>
        <v>0</v>
      </c>
      <c r="N1260" t="b">
        <f>LEN(TRIM(tbl_vendors[[#This Row],[Vendor_Name]]))=0</f>
        <v>0</v>
      </c>
      <c r="O1260" t="b">
        <f>LEN(TRIM(tbl_vendors[[#This Row],[Email]]))=0</f>
        <v>0</v>
      </c>
      <c r="P1260" t="b">
        <f>OR(ISERROR(FIND("@",tbl_vendors[[#This Row],[Email]])),ISERROR(FIND(".",tbl_vendors[[#This Row],[Email]])))</f>
        <v>0</v>
      </c>
      <c r="Q1260" t="b">
        <f>ISNA(MATCH(tbl_vendors[[#This Row],[Country]],tbl_country[country],0))</f>
        <v>0</v>
      </c>
      <c r="R1260" t="b">
        <f>ISNA(MATCH(tbl_vendors[[#This Row],[Currency]],tbl_country[currency],0))</f>
        <v>0</v>
      </c>
      <c r="S1260" t="b">
        <f>_xlfn.XLOOKUP(tbl_vendors[[#This Row],[Country]],tbl_country[country],tbl_country[currency],"NotFound")&lt;&gt;tbl_vendors[[#This Row],[Currency]]</f>
        <v>0</v>
      </c>
      <c r="T1260" t="b">
        <f>ISNA(MATCH(tbl_vendors[[#This Row],[Payment_Terms]],tbl_payment_terms[Payment_Terms],0))</f>
        <v>0</v>
      </c>
      <c r="U1260" t="b">
        <f>ISNA(MATCH(tbl_vendors[[#This Row],[Status]],tbl_status[valid_status]))</f>
        <v>1</v>
      </c>
      <c r="V1260" t="b">
        <f ca="1">tbl_vendors[[#This Row],[Created_Date]]&gt;TODAY()</f>
        <v>0</v>
      </c>
      <c r="W1260" t="b">
        <f>tbl_vendors[[#This Row],[Updated_Date]]&lt;tbl_vendors[[#This Row],[Created_Date]]</f>
        <v>0</v>
      </c>
      <c r="X1260" t="b">
        <f>COUNTIF(tbl_vendors[Vendor_Name],tbl_vendors[[#This Row],[Vendor_Name]])&gt;1</f>
        <v>0</v>
      </c>
      <c r="Y1260" s="14" cm="1">
        <f t="array" aca="1" ref="Y1260" ca="1">IFERROR(SUM(L1260:X1260*1),4)</f>
        <v>1</v>
      </c>
      <c r="Z1260" t="str">
        <f ca="1">IF(tbl_vendors[[#This Row],[error_count]]&gt;0,"FAIL","PASS")</f>
        <v>FAIL</v>
      </c>
    </row>
    <row r="1261" spans="1:26" x14ac:dyDescent="0.3">
      <c r="A1261" t="s">
        <v>4995</v>
      </c>
      <c r="B1261" t="s">
        <v>4996</v>
      </c>
      <c r="C1261" t="s">
        <v>79</v>
      </c>
      <c r="D1261" t="s">
        <v>4997</v>
      </c>
      <c r="E1261" t="s">
        <v>39</v>
      </c>
      <c r="F1261" t="s">
        <v>23</v>
      </c>
      <c r="G1261" t="s">
        <v>4998</v>
      </c>
      <c r="H1261" t="s">
        <v>25</v>
      </c>
      <c r="I1261" t="s">
        <v>26</v>
      </c>
      <c r="J1261" s="1">
        <v>45964</v>
      </c>
      <c r="K1261" s="1">
        <v>45993</v>
      </c>
      <c r="L1261" t="b">
        <f>COUNTIF(tbl_vendors[Vendor_ID],tbl_vendors[[#This Row],[Vendor_ID]])&gt;1</f>
        <v>0</v>
      </c>
      <c r="M1261" t="b">
        <f>ISBLANK(tbl_vendors[[#This Row],[Vendor_ID]])</f>
        <v>0</v>
      </c>
      <c r="N1261" t="b">
        <f>LEN(TRIM(tbl_vendors[[#This Row],[Vendor_Name]]))=0</f>
        <v>0</v>
      </c>
      <c r="O1261" t="b">
        <f>LEN(TRIM(tbl_vendors[[#This Row],[Email]]))=0</f>
        <v>0</v>
      </c>
      <c r="P1261" t="b">
        <f>OR(ISERROR(FIND("@",tbl_vendors[[#This Row],[Email]])),ISERROR(FIND(".",tbl_vendors[[#This Row],[Email]])))</f>
        <v>0</v>
      </c>
      <c r="Q1261" t="b">
        <f>ISNA(MATCH(tbl_vendors[[#This Row],[Country]],tbl_country[country],0))</f>
        <v>0</v>
      </c>
      <c r="R1261" t="b">
        <f>ISNA(MATCH(tbl_vendors[[#This Row],[Currency]],tbl_country[currency],0))</f>
        <v>0</v>
      </c>
      <c r="S1261" t="b">
        <f>_xlfn.XLOOKUP(tbl_vendors[[#This Row],[Country]],tbl_country[country],tbl_country[currency],"NotFound")&lt;&gt;tbl_vendors[[#This Row],[Currency]]</f>
        <v>0</v>
      </c>
      <c r="T1261" t="b">
        <f>ISNA(MATCH(tbl_vendors[[#This Row],[Payment_Terms]],tbl_payment_terms[Payment_Terms],0))</f>
        <v>0</v>
      </c>
      <c r="U1261" t="b">
        <f>ISNA(MATCH(tbl_vendors[[#This Row],[Status]],tbl_status[valid_status]))</f>
        <v>0</v>
      </c>
      <c r="V1261" t="b">
        <f ca="1">tbl_vendors[[#This Row],[Created_Date]]&gt;TODAY()</f>
        <v>0</v>
      </c>
      <c r="W1261" t="b">
        <f>tbl_vendors[[#This Row],[Updated_Date]]&lt;tbl_vendors[[#This Row],[Created_Date]]</f>
        <v>0</v>
      </c>
      <c r="X1261" t="b">
        <f>COUNTIF(tbl_vendors[Vendor_Name],tbl_vendors[[#This Row],[Vendor_Name]])&gt;1</f>
        <v>0</v>
      </c>
      <c r="Y1261" s="14" cm="1">
        <f t="array" aca="1" ref="Y1261" ca="1">IFERROR(SUM(L1261:X1261*1),4)</f>
        <v>0</v>
      </c>
      <c r="Z1261" t="str">
        <f ca="1">IF(tbl_vendors[[#This Row],[error_count]]&gt;0,"FAIL","PASS")</f>
        <v>PASS</v>
      </c>
    </row>
    <row r="1262" spans="1:26" x14ac:dyDescent="0.3">
      <c r="A1262" t="s">
        <v>4999</v>
      </c>
      <c r="B1262" t="s">
        <v>5000</v>
      </c>
      <c r="C1262" t="s">
        <v>72</v>
      </c>
      <c r="D1262" t="s">
        <v>5001</v>
      </c>
      <c r="E1262" t="s">
        <v>74</v>
      </c>
      <c r="F1262" t="s">
        <v>40</v>
      </c>
      <c r="G1262" t="s">
        <v>5002</v>
      </c>
      <c r="H1262" t="s">
        <v>52</v>
      </c>
      <c r="I1262" t="s">
        <v>53</v>
      </c>
      <c r="J1262" s="1">
        <v>45610</v>
      </c>
      <c r="K1262" s="1">
        <v>46161</v>
      </c>
      <c r="L1262" t="b">
        <f>COUNTIF(tbl_vendors[Vendor_ID],tbl_vendors[[#This Row],[Vendor_ID]])&gt;1</f>
        <v>0</v>
      </c>
      <c r="M1262" t="b">
        <f>ISBLANK(tbl_vendors[[#This Row],[Vendor_ID]])</f>
        <v>0</v>
      </c>
      <c r="N1262" t="b">
        <f>LEN(TRIM(tbl_vendors[[#This Row],[Vendor_Name]]))=0</f>
        <v>0</v>
      </c>
      <c r="O1262" t="b">
        <f>LEN(TRIM(tbl_vendors[[#This Row],[Email]]))=0</f>
        <v>0</v>
      </c>
      <c r="P1262" t="b">
        <f>OR(ISERROR(FIND("@",tbl_vendors[[#This Row],[Email]])),ISERROR(FIND(".",tbl_vendors[[#This Row],[Email]])))</f>
        <v>0</v>
      </c>
      <c r="Q1262" t="b">
        <f>ISNA(MATCH(tbl_vendors[[#This Row],[Country]],tbl_country[country],0))</f>
        <v>0</v>
      </c>
      <c r="R1262" t="b">
        <f>ISNA(MATCH(tbl_vendors[[#This Row],[Currency]],tbl_country[currency],0))</f>
        <v>1</v>
      </c>
      <c r="S1262" t="b">
        <f>_xlfn.XLOOKUP(tbl_vendors[[#This Row],[Country]],tbl_country[country],tbl_country[currency],"NotFound")&lt;&gt;tbl_vendors[[#This Row],[Currency]]</f>
        <v>1</v>
      </c>
      <c r="T1262" t="b">
        <f>ISNA(MATCH(tbl_vendors[[#This Row],[Payment_Terms]],tbl_payment_terms[Payment_Terms],0))</f>
        <v>0</v>
      </c>
      <c r="U1262" t="b">
        <f>ISNA(MATCH(tbl_vendors[[#This Row],[Status]],tbl_status[valid_status]))</f>
        <v>1</v>
      </c>
      <c r="V1262" t="b">
        <f ca="1">tbl_vendors[[#This Row],[Created_Date]]&gt;TODAY()</f>
        <v>0</v>
      </c>
      <c r="W1262" t="b">
        <f>tbl_vendors[[#This Row],[Updated_Date]]&lt;tbl_vendors[[#This Row],[Created_Date]]</f>
        <v>0</v>
      </c>
      <c r="X1262" t="b">
        <f>COUNTIF(tbl_vendors[Vendor_Name],tbl_vendors[[#This Row],[Vendor_Name]])&gt;1</f>
        <v>0</v>
      </c>
      <c r="Y1262" s="14" cm="1">
        <f t="array" aca="1" ref="Y1262" ca="1">IFERROR(SUM(L1262:X1262*1),4)</f>
        <v>3</v>
      </c>
      <c r="Z1262" t="str">
        <f ca="1">IF(tbl_vendors[[#This Row],[error_count]]&gt;0,"FAIL","PASS")</f>
        <v>FAIL</v>
      </c>
    </row>
    <row r="1263" spans="1:26" x14ac:dyDescent="0.3">
      <c r="A1263" t="s">
        <v>5003</v>
      </c>
      <c r="B1263" t="s">
        <v>5004</v>
      </c>
      <c r="C1263" t="s">
        <v>66</v>
      </c>
      <c r="D1263" t="s">
        <v>5005</v>
      </c>
      <c r="E1263" t="s">
        <v>67</v>
      </c>
      <c r="F1263" t="s">
        <v>23</v>
      </c>
      <c r="G1263" t="s">
        <v>5006</v>
      </c>
      <c r="H1263" t="s">
        <v>18</v>
      </c>
      <c r="I1263" t="s">
        <v>19</v>
      </c>
      <c r="J1263" s="1">
        <v>45674</v>
      </c>
      <c r="K1263" s="1">
        <v>45726</v>
      </c>
      <c r="L1263" t="b">
        <f>COUNTIF(tbl_vendors[Vendor_ID],tbl_vendors[[#This Row],[Vendor_ID]])&gt;1</f>
        <v>0</v>
      </c>
      <c r="M1263" t="b">
        <f>ISBLANK(tbl_vendors[[#This Row],[Vendor_ID]])</f>
        <v>0</v>
      </c>
      <c r="N1263" t="b">
        <f>LEN(TRIM(tbl_vendors[[#This Row],[Vendor_Name]]))=0</f>
        <v>0</v>
      </c>
      <c r="O1263" t="b">
        <f>LEN(TRIM(tbl_vendors[[#This Row],[Email]]))=0</f>
        <v>0</v>
      </c>
      <c r="P1263" t="b">
        <f>OR(ISERROR(FIND("@",tbl_vendors[[#This Row],[Email]])),ISERROR(FIND(".",tbl_vendors[[#This Row],[Email]])))</f>
        <v>0</v>
      </c>
      <c r="Q1263" t="b">
        <f>ISNA(MATCH(tbl_vendors[[#This Row],[Country]],tbl_country[country],0))</f>
        <v>0</v>
      </c>
      <c r="R1263" t="b">
        <f>ISNA(MATCH(tbl_vendors[[#This Row],[Currency]],tbl_country[currency],0))</f>
        <v>0</v>
      </c>
      <c r="S1263" t="b">
        <f>_xlfn.XLOOKUP(tbl_vendors[[#This Row],[Country]],tbl_country[country],tbl_country[currency],"NotFound")&lt;&gt;tbl_vendors[[#This Row],[Currency]]</f>
        <v>0</v>
      </c>
      <c r="T1263" t="b">
        <f>ISNA(MATCH(tbl_vendors[[#This Row],[Payment_Terms]],tbl_payment_terms[Payment_Terms],0))</f>
        <v>0</v>
      </c>
      <c r="U1263" t="b">
        <f>ISNA(MATCH(tbl_vendors[[#This Row],[Status]],tbl_status[valid_status]))</f>
        <v>0</v>
      </c>
      <c r="V1263" t="b">
        <f ca="1">tbl_vendors[[#This Row],[Created_Date]]&gt;TODAY()</f>
        <v>0</v>
      </c>
      <c r="W1263" t="b">
        <f>tbl_vendors[[#This Row],[Updated_Date]]&lt;tbl_vendors[[#This Row],[Created_Date]]</f>
        <v>0</v>
      </c>
      <c r="X1263" t="b">
        <f>COUNTIF(tbl_vendors[Vendor_Name],tbl_vendors[[#This Row],[Vendor_Name]])&gt;1</f>
        <v>0</v>
      </c>
      <c r="Y1263" s="14" cm="1">
        <f t="array" aca="1" ref="Y1263" ca="1">IFERROR(SUM(L1263:X1263*1),4)</f>
        <v>0</v>
      </c>
      <c r="Z1263" t="str">
        <f ca="1">IF(tbl_vendors[[#This Row],[error_count]]&gt;0,"FAIL","PASS")</f>
        <v>PASS</v>
      </c>
    </row>
    <row r="1264" spans="1:26" x14ac:dyDescent="0.3">
      <c r="A1264" t="s">
        <v>5007</v>
      </c>
      <c r="B1264" t="s">
        <v>5008</v>
      </c>
      <c r="C1264" t="s">
        <v>79</v>
      </c>
      <c r="D1264" t="s">
        <v>5009</v>
      </c>
      <c r="E1264" t="s">
        <v>39</v>
      </c>
      <c r="F1264" t="s">
        <v>32</v>
      </c>
      <c r="G1264" t="s">
        <v>5010</v>
      </c>
      <c r="H1264" t="s">
        <v>34</v>
      </c>
      <c r="I1264" t="s">
        <v>19</v>
      </c>
      <c r="J1264" s="1">
        <v>44481</v>
      </c>
      <c r="K1264" s="1">
        <v>45781</v>
      </c>
      <c r="L1264" t="b">
        <f>COUNTIF(tbl_vendors[Vendor_ID],tbl_vendors[[#This Row],[Vendor_ID]])&gt;1</f>
        <v>0</v>
      </c>
      <c r="M1264" t="b">
        <f>ISBLANK(tbl_vendors[[#This Row],[Vendor_ID]])</f>
        <v>0</v>
      </c>
      <c r="N1264" t="b">
        <f>LEN(TRIM(tbl_vendors[[#This Row],[Vendor_Name]]))=0</f>
        <v>0</v>
      </c>
      <c r="O1264" t="b">
        <f>LEN(TRIM(tbl_vendors[[#This Row],[Email]]))=0</f>
        <v>0</v>
      </c>
      <c r="P1264" t="b">
        <f>OR(ISERROR(FIND("@",tbl_vendors[[#This Row],[Email]])),ISERROR(FIND(".",tbl_vendors[[#This Row],[Email]])))</f>
        <v>0</v>
      </c>
      <c r="Q1264" t="b">
        <f>ISNA(MATCH(tbl_vendors[[#This Row],[Country]],tbl_country[country],0))</f>
        <v>0</v>
      </c>
      <c r="R1264" t="b">
        <f>ISNA(MATCH(tbl_vendors[[#This Row],[Currency]],tbl_country[currency],0))</f>
        <v>0</v>
      </c>
      <c r="S1264" t="b">
        <f>_xlfn.XLOOKUP(tbl_vendors[[#This Row],[Country]],tbl_country[country],tbl_country[currency],"NotFound")&lt;&gt;tbl_vendors[[#This Row],[Currency]]</f>
        <v>0</v>
      </c>
      <c r="T1264" t="b">
        <f>ISNA(MATCH(tbl_vendors[[#This Row],[Payment_Terms]],tbl_payment_terms[Payment_Terms],0))</f>
        <v>0</v>
      </c>
      <c r="U1264" t="b">
        <f>ISNA(MATCH(tbl_vendors[[#This Row],[Status]],tbl_status[valid_status]))</f>
        <v>0</v>
      </c>
      <c r="V1264" t="b">
        <f ca="1">tbl_vendors[[#This Row],[Created_Date]]&gt;TODAY()</f>
        <v>0</v>
      </c>
      <c r="W1264" t="b">
        <f>tbl_vendors[[#This Row],[Updated_Date]]&lt;tbl_vendors[[#This Row],[Created_Date]]</f>
        <v>0</v>
      </c>
      <c r="X1264" t="b">
        <f>COUNTIF(tbl_vendors[Vendor_Name],tbl_vendors[[#This Row],[Vendor_Name]])&gt;1</f>
        <v>0</v>
      </c>
      <c r="Y1264" s="14" cm="1">
        <f t="array" aca="1" ref="Y1264" ca="1">IFERROR(SUM(L1264:X1264*1),4)</f>
        <v>0</v>
      </c>
      <c r="Z1264" t="str">
        <f ca="1">IF(tbl_vendors[[#This Row],[error_count]]&gt;0,"FAIL","PASS")</f>
        <v>PASS</v>
      </c>
    </row>
    <row r="1265" spans="1:26" x14ac:dyDescent="0.3">
      <c r="A1265" t="s">
        <v>5011</v>
      </c>
      <c r="B1265" t="s">
        <v>5012</v>
      </c>
      <c r="C1265" t="s">
        <v>29</v>
      </c>
      <c r="D1265" t="s">
        <v>5013</v>
      </c>
      <c r="E1265" t="s">
        <v>31</v>
      </c>
      <c r="F1265" t="s">
        <v>75</v>
      </c>
      <c r="G1265" t="s">
        <v>5014</v>
      </c>
      <c r="H1265" t="s">
        <v>42</v>
      </c>
      <c r="I1265" t="s">
        <v>19</v>
      </c>
      <c r="J1265" s="1">
        <v>46046</v>
      </c>
      <c r="K1265" s="1">
        <v>46192</v>
      </c>
      <c r="L1265" t="b">
        <f>COUNTIF(tbl_vendors[Vendor_ID],tbl_vendors[[#This Row],[Vendor_ID]])&gt;1</f>
        <v>0</v>
      </c>
      <c r="M1265" t="b">
        <f>ISBLANK(tbl_vendors[[#This Row],[Vendor_ID]])</f>
        <v>0</v>
      </c>
      <c r="N1265" t="b">
        <f>LEN(TRIM(tbl_vendors[[#This Row],[Vendor_Name]]))=0</f>
        <v>0</v>
      </c>
      <c r="O1265" t="b">
        <f>LEN(TRIM(tbl_vendors[[#This Row],[Email]]))=0</f>
        <v>0</v>
      </c>
      <c r="P1265" t="b">
        <f>OR(ISERROR(FIND("@",tbl_vendors[[#This Row],[Email]])),ISERROR(FIND(".",tbl_vendors[[#This Row],[Email]])))</f>
        <v>0</v>
      </c>
      <c r="Q1265" t="b">
        <f>ISNA(MATCH(tbl_vendors[[#This Row],[Country]],tbl_country[country],0))</f>
        <v>0</v>
      </c>
      <c r="R1265" t="b">
        <f>ISNA(MATCH(tbl_vendors[[#This Row],[Currency]],tbl_country[currency],0))</f>
        <v>0</v>
      </c>
      <c r="S1265" t="b">
        <f>_xlfn.XLOOKUP(tbl_vendors[[#This Row],[Country]],tbl_country[country],tbl_country[currency],"NotFound")&lt;&gt;tbl_vendors[[#This Row],[Currency]]</f>
        <v>0</v>
      </c>
      <c r="T1265" t="b">
        <f>ISNA(MATCH(tbl_vendors[[#This Row],[Payment_Terms]],tbl_payment_terms[Payment_Terms],0))</f>
        <v>0</v>
      </c>
      <c r="U1265" t="b">
        <f>ISNA(MATCH(tbl_vendors[[#This Row],[Status]],tbl_status[valid_status]))</f>
        <v>0</v>
      </c>
      <c r="V1265" t="b">
        <f ca="1">tbl_vendors[[#This Row],[Created_Date]]&gt;TODAY()</f>
        <v>0</v>
      </c>
      <c r="W1265" t="b">
        <f>tbl_vendors[[#This Row],[Updated_Date]]&lt;tbl_vendors[[#This Row],[Created_Date]]</f>
        <v>0</v>
      </c>
      <c r="X1265" t="b">
        <f>COUNTIF(tbl_vendors[Vendor_Name],tbl_vendors[[#This Row],[Vendor_Name]])&gt;1</f>
        <v>0</v>
      </c>
      <c r="Y1265" s="14" cm="1">
        <f t="array" aca="1" ref="Y1265" ca="1">IFERROR(SUM(L1265:X1265*1),4)</f>
        <v>0</v>
      </c>
      <c r="Z1265" t="str">
        <f ca="1">IF(tbl_vendors[[#This Row],[error_count]]&gt;0,"FAIL","PASS")</f>
        <v>PASS</v>
      </c>
    </row>
    <row r="1266" spans="1:26" x14ac:dyDescent="0.3">
      <c r="A1266" t="s">
        <v>5015</v>
      </c>
      <c r="B1266" t="s">
        <v>5016</v>
      </c>
      <c r="C1266" t="s">
        <v>13</v>
      </c>
      <c r="D1266" t="s">
        <v>5017</v>
      </c>
      <c r="E1266" t="s">
        <v>15</v>
      </c>
      <c r="F1266" t="s">
        <v>16</v>
      </c>
      <c r="G1266" t="s">
        <v>5018</v>
      </c>
      <c r="H1266" t="s">
        <v>18</v>
      </c>
      <c r="I1266" t="s">
        <v>26</v>
      </c>
      <c r="J1266" s="1">
        <v>45352</v>
      </c>
      <c r="K1266" s="1">
        <v>45593</v>
      </c>
      <c r="L1266" t="b">
        <f>COUNTIF(tbl_vendors[Vendor_ID],tbl_vendors[[#This Row],[Vendor_ID]])&gt;1</f>
        <v>0</v>
      </c>
      <c r="M1266" t="b">
        <f>ISBLANK(tbl_vendors[[#This Row],[Vendor_ID]])</f>
        <v>0</v>
      </c>
      <c r="N1266" t="b">
        <f>LEN(TRIM(tbl_vendors[[#This Row],[Vendor_Name]]))=0</f>
        <v>0</v>
      </c>
      <c r="O1266" t="b">
        <f>LEN(TRIM(tbl_vendors[[#This Row],[Email]]))=0</f>
        <v>0</v>
      </c>
      <c r="P1266" t="b">
        <f>OR(ISERROR(FIND("@",tbl_vendors[[#This Row],[Email]])),ISERROR(FIND(".",tbl_vendors[[#This Row],[Email]])))</f>
        <v>0</v>
      </c>
      <c r="Q1266" t="b">
        <f>ISNA(MATCH(tbl_vendors[[#This Row],[Country]],tbl_country[country],0))</f>
        <v>0</v>
      </c>
      <c r="R1266" t="b">
        <f>ISNA(MATCH(tbl_vendors[[#This Row],[Currency]],tbl_country[currency],0))</f>
        <v>1</v>
      </c>
      <c r="S1266" t="b">
        <f>_xlfn.XLOOKUP(tbl_vendors[[#This Row],[Country]],tbl_country[country],tbl_country[currency],"NotFound")&lt;&gt;tbl_vendors[[#This Row],[Currency]]</f>
        <v>1</v>
      </c>
      <c r="T1266" t="b">
        <f>ISNA(MATCH(tbl_vendors[[#This Row],[Payment_Terms]],tbl_payment_terms[Payment_Terms],0))</f>
        <v>0</v>
      </c>
      <c r="U1266" t="b">
        <f>ISNA(MATCH(tbl_vendors[[#This Row],[Status]],tbl_status[valid_status]))</f>
        <v>0</v>
      </c>
      <c r="V1266" t="b">
        <f ca="1">tbl_vendors[[#This Row],[Created_Date]]&gt;TODAY()</f>
        <v>0</v>
      </c>
      <c r="W1266" t="b">
        <f>tbl_vendors[[#This Row],[Updated_Date]]&lt;tbl_vendors[[#This Row],[Created_Date]]</f>
        <v>0</v>
      </c>
      <c r="X1266" t="b">
        <f>COUNTIF(tbl_vendors[Vendor_Name],tbl_vendors[[#This Row],[Vendor_Name]])&gt;1</f>
        <v>0</v>
      </c>
      <c r="Y1266" s="14" cm="1">
        <f t="array" aca="1" ref="Y1266" ca="1">IFERROR(SUM(L1266:X1266*1),4)</f>
        <v>2</v>
      </c>
      <c r="Z1266" t="str">
        <f ca="1">IF(tbl_vendors[[#This Row],[error_count]]&gt;0,"FAIL","PASS")</f>
        <v>FAIL</v>
      </c>
    </row>
    <row r="1267" spans="1:26" x14ac:dyDescent="0.3">
      <c r="A1267" t="s">
        <v>5019</v>
      </c>
      <c r="B1267" t="s">
        <v>5020</v>
      </c>
      <c r="C1267" t="s">
        <v>13</v>
      </c>
      <c r="D1267" t="s">
        <v>5021</v>
      </c>
      <c r="E1267" t="s">
        <v>15</v>
      </c>
      <c r="F1267" t="s">
        <v>40</v>
      </c>
      <c r="G1267" t="s">
        <v>5022</v>
      </c>
      <c r="H1267" t="s">
        <v>42</v>
      </c>
      <c r="I1267" t="s">
        <v>19</v>
      </c>
      <c r="J1267" s="1">
        <v>45528</v>
      </c>
      <c r="K1267" s="1">
        <v>45752</v>
      </c>
      <c r="L1267" t="b">
        <f>COUNTIF(tbl_vendors[Vendor_ID],tbl_vendors[[#This Row],[Vendor_ID]])&gt;1</f>
        <v>0</v>
      </c>
      <c r="M1267" t="b">
        <f>ISBLANK(tbl_vendors[[#This Row],[Vendor_ID]])</f>
        <v>0</v>
      </c>
      <c r="N1267" t="b">
        <f>LEN(TRIM(tbl_vendors[[#This Row],[Vendor_Name]]))=0</f>
        <v>0</v>
      </c>
      <c r="O1267" t="b">
        <f>LEN(TRIM(tbl_vendors[[#This Row],[Email]]))=0</f>
        <v>0</v>
      </c>
      <c r="P1267" t="b">
        <f>OR(ISERROR(FIND("@",tbl_vendors[[#This Row],[Email]])),ISERROR(FIND(".",tbl_vendors[[#This Row],[Email]])))</f>
        <v>0</v>
      </c>
      <c r="Q1267" t="b">
        <f>ISNA(MATCH(tbl_vendors[[#This Row],[Country]],tbl_country[country],0))</f>
        <v>0</v>
      </c>
      <c r="R1267" t="b">
        <f>ISNA(MATCH(tbl_vendors[[#This Row],[Currency]],tbl_country[currency],0))</f>
        <v>1</v>
      </c>
      <c r="S1267" t="b">
        <f>_xlfn.XLOOKUP(tbl_vendors[[#This Row],[Country]],tbl_country[country],tbl_country[currency],"NotFound")&lt;&gt;tbl_vendors[[#This Row],[Currency]]</f>
        <v>1</v>
      </c>
      <c r="T1267" t="b">
        <f>ISNA(MATCH(tbl_vendors[[#This Row],[Payment_Terms]],tbl_payment_terms[Payment_Terms],0))</f>
        <v>0</v>
      </c>
      <c r="U1267" t="b">
        <f>ISNA(MATCH(tbl_vendors[[#This Row],[Status]],tbl_status[valid_status]))</f>
        <v>0</v>
      </c>
      <c r="V1267" t="b">
        <f ca="1">tbl_vendors[[#This Row],[Created_Date]]&gt;TODAY()</f>
        <v>0</v>
      </c>
      <c r="W1267" t="b">
        <f>tbl_vendors[[#This Row],[Updated_Date]]&lt;tbl_vendors[[#This Row],[Created_Date]]</f>
        <v>0</v>
      </c>
      <c r="X1267" t="b">
        <f>COUNTIF(tbl_vendors[Vendor_Name],tbl_vendors[[#This Row],[Vendor_Name]])&gt;1</f>
        <v>0</v>
      </c>
      <c r="Y1267" s="14" cm="1">
        <f t="array" aca="1" ref="Y1267" ca="1">IFERROR(SUM(L1267:X1267*1),4)</f>
        <v>2</v>
      </c>
      <c r="Z1267" t="str">
        <f ca="1">IF(tbl_vendors[[#This Row],[error_count]]&gt;0,"FAIL","PASS")</f>
        <v>FAIL</v>
      </c>
    </row>
    <row r="1268" spans="1:26" x14ac:dyDescent="0.3">
      <c r="A1268" t="s">
        <v>5023</v>
      </c>
      <c r="B1268" t="s">
        <v>5024</v>
      </c>
      <c r="C1268" t="s">
        <v>29</v>
      </c>
      <c r="D1268" t="s">
        <v>5025</v>
      </c>
      <c r="E1268" t="s">
        <v>31</v>
      </c>
      <c r="F1268" t="s">
        <v>16</v>
      </c>
      <c r="G1268" t="s">
        <v>5026</v>
      </c>
      <c r="H1268" t="s">
        <v>18</v>
      </c>
      <c r="I1268" t="s">
        <v>19</v>
      </c>
      <c r="J1268" s="1">
        <v>44760</v>
      </c>
      <c r="K1268" s="1">
        <v>45522</v>
      </c>
      <c r="L1268" t="b">
        <f>COUNTIF(tbl_vendors[Vendor_ID],tbl_vendors[[#This Row],[Vendor_ID]])&gt;1</f>
        <v>0</v>
      </c>
      <c r="M1268" t="b">
        <f>ISBLANK(tbl_vendors[[#This Row],[Vendor_ID]])</f>
        <v>0</v>
      </c>
      <c r="N1268" t="b">
        <f>LEN(TRIM(tbl_vendors[[#This Row],[Vendor_Name]]))=0</f>
        <v>0</v>
      </c>
      <c r="O1268" t="b">
        <f>LEN(TRIM(tbl_vendors[[#This Row],[Email]]))=0</f>
        <v>0</v>
      </c>
      <c r="P1268" t="b">
        <f>OR(ISERROR(FIND("@",tbl_vendors[[#This Row],[Email]])),ISERROR(FIND(".",tbl_vendors[[#This Row],[Email]])))</f>
        <v>0</v>
      </c>
      <c r="Q1268" t="b">
        <f>ISNA(MATCH(tbl_vendors[[#This Row],[Country]],tbl_country[country],0))</f>
        <v>0</v>
      </c>
      <c r="R1268" t="b">
        <f>ISNA(MATCH(tbl_vendors[[#This Row],[Currency]],tbl_country[currency],0))</f>
        <v>0</v>
      </c>
      <c r="S1268" t="b">
        <f>_xlfn.XLOOKUP(tbl_vendors[[#This Row],[Country]],tbl_country[country],tbl_country[currency],"NotFound")&lt;&gt;tbl_vendors[[#This Row],[Currency]]</f>
        <v>0</v>
      </c>
      <c r="T1268" t="b">
        <f>ISNA(MATCH(tbl_vendors[[#This Row],[Payment_Terms]],tbl_payment_terms[Payment_Terms],0))</f>
        <v>0</v>
      </c>
      <c r="U1268" t="b">
        <f>ISNA(MATCH(tbl_vendors[[#This Row],[Status]],tbl_status[valid_status]))</f>
        <v>0</v>
      </c>
      <c r="V1268" t="b">
        <f ca="1">tbl_vendors[[#This Row],[Created_Date]]&gt;TODAY()</f>
        <v>0</v>
      </c>
      <c r="W1268" t="b">
        <f>tbl_vendors[[#This Row],[Updated_Date]]&lt;tbl_vendors[[#This Row],[Created_Date]]</f>
        <v>0</v>
      </c>
      <c r="X1268" t="b">
        <f>COUNTIF(tbl_vendors[Vendor_Name],tbl_vendors[[#This Row],[Vendor_Name]])&gt;1</f>
        <v>0</v>
      </c>
      <c r="Y1268" s="14" cm="1">
        <f t="array" aca="1" ref="Y1268" ca="1">IFERROR(SUM(L1268:X1268*1),4)</f>
        <v>0</v>
      </c>
      <c r="Z1268" t="str">
        <f ca="1">IF(tbl_vendors[[#This Row],[error_count]]&gt;0,"FAIL","PASS")</f>
        <v>PASS</v>
      </c>
    </row>
    <row r="1269" spans="1:26" x14ac:dyDescent="0.3">
      <c r="A1269" t="s">
        <v>5027</v>
      </c>
      <c r="B1269" t="s">
        <v>5028</v>
      </c>
      <c r="C1269" t="s">
        <v>66</v>
      </c>
      <c r="D1269" t="s">
        <v>5029</v>
      </c>
      <c r="E1269" t="s">
        <v>67</v>
      </c>
      <c r="F1269" t="s">
        <v>16</v>
      </c>
      <c r="G1269" t="s">
        <v>5030</v>
      </c>
      <c r="H1269" t="s">
        <v>47</v>
      </c>
      <c r="I1269" t="s">
        <v>26</v>
      </c>
      <c r="J1269" s="1">
        <v>44442</v>
      </c>
      <c r="K1269" s="1">
        <v>45800</v>
      </c>
      <c r="L1269" t="b">
        <f>COUNTIF(tbl_vendors[Vendor_ID],tbl_vendors[[#This Row],[Vendor_ID]])&gt;1</f>
        <v>0</v>
      </c>
      <c r="M1269" t="b">
        <f>ISBLANK(tbl_vendors[[#This Row],[Vendor_ID]])</f>
        <v>0</v>
      </c>
      <c r="N1269" t="b">
        <f>LEN(TRIM(tbl_vendors[[#This Row],[Vendor_Name]]))=0</f>
        <v>0</v>
      </c>
      <c r="O1269" t="b">
        <f>LEN(TRIM(tbl_vendors[[#This Row],[Email]]))=0</f>
        <v>0</v>
      </c>
      <c r="P1269" t="b">
        <f>OR(ISERROR(FIND("@",tbl_vendors[[#This Row],[Email]])),ISERROR(FIND(".",tbl_vendors[[#This Row],[Email]])))</f>
        <v>0</v>
      </c>
      <c r="Q1269" t="b">
        <f>ISNA(MATCH(tbl_vendors[[#This Row],[Country]],tbl_country[country],0))</f>
        <v>0</v>
      </c>
      <c r="R1269" t="b">
        <f>ISNA(MATCH(tbl_vendors[[#This Row],[Currency]],tbl_country[currency],0))</f>
        <v>0</v>
      </c>
      <c r="S1269" t="b">
        <f>_xlfn.XLOOKUP(tbl_vendors[[#This Row],[Country]],tbl_country[country],tbl_country[currency],"NotFound")&lt;&gt;tbl_vendors[[#This Row],[Currency]]</f>
        <v>0</v>
      </c>
      <c r="T1269" t="b">
        <f>ISNA(MATCH(tbl_vendors[[#This Row],[Payment_Terms]],tbl_payment_terms[Payment_Terms],0))</f>
        <v>0</v>
      </c>
      <c r="U1269" t="b">
        <f>ISNA(MATCH(tbl_vendors[[#This Row],[Status]],tbl_status[valid_status]))</f>
        <v>0</v>
      </c>
      <c r="V1269" t="b">
        <f ca="1">tbl_vendors[[#This Row],[Created_Date]]&gt;TODAY()</f>
        <v>0</v>
      </c>
      <c r="W1269" t="b">
        <f>tbl_vendors[[#This Row],[Updated_Date]]&lt;tbl_vendors[[#This Row],[Created_Date]]</f>
        <v>0</v>
      </c>
      <c r="X1269" t="b">
        <f>COUNTIF(tbl_vendors[Vendor_Name],tbl_vendors[[#This Row],[Vendor_Name]])&gt;1</f>
        <v>0</v>
      </c>
      <c r="Y1269" s="14" cm="1">
        <f t="array" aca="1" ref="Y1269" ca="1">IFERROR(SUM(L1269:X1269*1),4)</f>
        <v>0</v>
      </c>
      <c r="Z1269" t="str">
        <f ca="1">IF(tbl_vendors[[#This Row],[error_count]]&gt;0,"FAIL","PASS")</f>
        <v>PASS</v>
      </c>
    </row>
    <row r="1270" spans="1:26" x14ac:dyDescent="0.3">
      <c r="A1270" t="s">
        <v>5031</v>
      </c>
      <c r="B1270" t="s">
        <v>5032</v>
      </c>
      <c r="C1270" t="s">
        <v>72</v>
      </c>
      <c r="D1270" t="s">
        <v>5033</v>
      </c>
      <c r="E1270" t="s">
        <v>74</v>
      </c>
      <c r="F1270" t="s">
        <v>16</v>
      </c>
      <c r="G1270" t="s">
        <v>5034</v>
      </c>
      <c r="H1270" t="s">
        <v>25</v>
      </c>
      <c r="I1270" t="s">
        <v>26</v>
      </c>
      <c r="J1270" s="1">
        <v>45886</v>
      </c>
      <c r="K1270" s="1">
        <v>46149</v>
      </c>
      <c r="L1270" t="b">
        <f>COUNTIF(tbl_vendors[Vendor_ID],tbl_vendors[[#This Row],[Vendor_ID]])&gt;1</f>
        <v>0</v>
      </c>
      <c r="M1270" t="b">
        <f>ISBLANK(tbl_vendors[[#This Row],[Vendor_ID]])</f>
        <v>0</v>
      </c>
      <c r="N1270" t="b">
        <f>LEN(TRIM(tbl_vendors[[#This Row],[Vendor_Name]]))=0</f>
        <v>0</v>
      </c>
      <c r="O1270" t="b">
        <f>LEN(TRIM(tbl_vendors[[#This Row],[Email]]))=0</f>
        <v>0</v>
      </c>
      <c r="P1270" t="b">
        <f>OR(ISERROR(FIND("@",tbl_vendors[[#This Row],[Email]])),ISERROR(FIND(".",tbl_vendors[[#This Row],[Email]])))</f>
        <v>0</v>
      </c>
      <c r="Q1270" t="b">
        <f>ISNA(MATCH(tbl_vendors[[#This Row],[Country]],tbl_country[country],0))</f>
        <v>0</v>
      </c>
      <c r="R1270" t="b">
        <f>ISNA(MATCH(tbl_vendors[[#This Row],[Currency]],tbl_country[currency],0))</f>
        <v>1</v>
      </c>
      <c r="S1270" t="b">
        <f>_xlfn.XLOOKUP(tbl_vendors[[#This Row],[Country]],tbl_country[country],tbl_country[currency],"NotFound")&lt;&gt;tbl_vendors[[#This Row],[Currency]]</f>
        <v>1</v>
      </c>
      <c r="T1270" t="b">
        <f>ISNA(MATCH(tbl_vendors[[#This Row],[Payment_Terms]],tbl_payment_terms[Payment_Terms],0))</f>
        <v>0</v>
      </c>
      <c r="U1270" t="b">
        <f>ISNA(MATCH(tbl_vendors[[#This Row],[Status]],tbl_status[valid_status]))</f>
        <v>0</v>
      </c>
      <c r="V1270" t="b">
        <f ca="1">tbl_vendors[[#This Row],[Created_Date]]&gt;TODAY()</f>
        <v>0</v>
      </c>
      <c r="W1270" t="b">
        <f>tbl_vendors[[#This Row],[Updated_Date]]&lt;tbl_vendors[[#This Row],[Created_Date]]</f>
        <v>0</v>
      </c>
      <c r="X1270" t="b">
        <f>COUNTIF(tbl_vendors[Vendor_Name],tbl_vendors[[#This Row],[Vendor_Name]])&gt;1</f>
        <v>0</v>
      </c>
      <c r="Y1270" s="14" cm="1">
        <f t="array" aca="1" ref="Y1270" ca="1">IFERROR(SUM(L1270:X1270*1),4)</f>
        <v>2</v>
      </c>
      <c r="Z1270" t="str">
        <f ca="1">IF(tbl_vendors[[#This Row],[error_count]]&gt;0,"FAIL","PASS")</f>
        <v>FAIL</v>
      </c>
    </row>
    <row r="1271" spans="1:26" x14ac:dyDescent="0.3">
      <c r="A1271" t="s">
        <v>5035</v>
      </c>
      <c r="B1271" t="s">
        <v>5036</v>
      </c>
      <c r="C1271" t="s">
        <v>37</v>
      </c>
      <c r="D1271" t="s">
        <v>5037</v>
      </c>
      <c r="E1271" t="s">
        <v>39</v>
      </c>
      <c r="F1271" t="s">
        <v>75</v>
      </c>
      <c r="G1271" t="s">
        <v>5038</v>
      </c>
      <c r="H1271" t="s">
        <v>69</v>
      </c>
      <c r="I1271" t="s">
        <v>26</v>
      </c>
      <c r="J1271" s="1">
        <v>44499</v>
      </c>
      <c r="K1271" s="1">
        <v>45958</v>
      </c>
      <c r="L1271" t="b">
        <f>COUNTIF(tbl_vendors[Vendor_ID],tbl_vendors[[#This Row],[Vendor_ID]])&gt;1</f>
        <v>0</v>
      </c>
      <c r="M1271" t="b">
        <f>ISBLANK(tbl_vendors[[#This Row],[Vendor_ID]])</f>
        <v>0</v>
      </c>
      <c r="N1271" t="b">
        <f>LEN(TRIM(tbl_vendors[[#This Row],[Vendor_Name]]))=0</f>
        <v>0</v>
      </c>
      <c r="O1271" t="b">
        <f>LEN(TRIM(tbl_vendors[[#This Row],[Email]]))=0</f>
        <v>0</v>
      </c>
      <c r="P1271" t="b">
        <f>OR(ISERROR(FIND("@",tbl_vendors[[#This Row],[Email]])),ISERROR(FIND(".",tbl_vendors[[#This Row],[Email]])))</f>
        <v>0</v>
      </c>
      <c r="Q1271" t="b">
        <f>ISNA(MATCH(tbl_vendors[[#This Row],[Country]],tbl_country[country],0))</f>
        <v>0</v>
      </c>
      <c r="R1271" t="b">
        <f>ISNA(MATCH(tbl_vendors[[#This Row],[Currency]],tbl_country[currency],0))</f>
        <v>0</v>
      </c>
      <c r="S1271" t="b">
        <f>_xlfn.XLOOKUP(tbl_vendors[[#This Row],[Country]],tbl_country[country],tbl_country[currency],"NotFound")&lt;&gt;tbl_vendors[[#This Row],[Currency]]</f>
        <v>0</v>
      </c>
      <c r="T1271" t="b">
        <f>ISNA(MATCH(tbl_vendors[[#This Row],[Payment_Terms]],tbl_payment_terms[Payment_Terms],0))</f>
        <v>0</v>
      </c>
      <c r="U1271" t="b">
        <f>ISNA(MATCH(tbl_vendors[[#This Row],[Status]],tbl_status[valid_status]))</f>
        <v>0</v>
      </c>
      <c r="V1271" t="b">
        <f ca="1">tbl_vendors[[#This Row],[Created_Date]]&gt;TODAY()</f>
        <v>0</v>
      </c>
      <c r="W1271" t="b">
        <f>tbl_vendors[[#This Row],[Updated_Date]]&lt;tbl_vendors[[#This Row],[Created_Date]]</f>
        <v>0</v>
      </c>
      <c r="X1271" t="b">
        <f>COUNTIF(tbl_vendors[Vendor_Name],tbl_vendors[[#This Row],[Vendor_Name]])&gt;1</f>
        <v>0</v>
      </c>
      <c r="Y1271" s="14" cm="1">
        <f t="array" aca="1" ref="Y1271" ca="1">IFERROR(SUM(L1271:X1271*1),4)</f>
        <v>0</v>
      </c>
      <c r="Z1271" t="str">
        <f ca="1">IF(tbl_vendors[[#This Row],[error_count]]&gt;0,"FAIL","PASS")</f>
        <v>PASS</v>
      </c>
    </row>
    <row r="1272" spans="1:26" x14ac:dyDescent="0.3">
      <c r="A1272" t="s">
        <v>5039</v>
      </c>
      <c r="B1272" t="s">
        <v>5040</v>
      </c>
      <c r="C1272" t="s">
        <v>153</v>
      </c>
      <c r="D1272" t="s">
        <v>5041</v>
      </c>
      <c r="E1272" t="s">
        <v>155</v>
      </c>
      <c r="F1272" t="s">
        <v>40</v>
      </c>
      <c r="G1272" t="s">
        <v>5042</v>
      </c>
      <c r="H1272" t="s">
        <v>25</v>
      </c>
      <c r="I1272" t="s">
        <v>26</v>
      </c>
      <c r="J1272" s="1">
        <v>44708</v>
      </c>
      <c r="K1272" s="1">
        <v>45878</v>
      </c>
      <c r="L1272" t="b">
        <f>COUNTIF(tbl_vendors[Vendor_ID],tbl_vendors[[#This Row],[Vendor_ID]])&gt;1</f>
        <v>0</v>
      </c>
      <c r="M1272" t="b">
        <f>ISBLANK(tbl_vendors[[#This Row],[Vendor_ID]])</f>
        <v>0</v>
      </c>
      <c r="N1272" t="b">
        <f>LEN(TRIM(tbl_vendors[[#This Row],[Vendor_Name]]))=0</f>
        <v>0</v>
      </c>
      <c r="O1272" t="b">
        <f>LEN(TRIM(tbl_vendors[[#This Row],[Email]]))=0</f>
        <v>0</v>
      </c>
      <c r="P1272" t="b">
        <f>OR(ISERROR(FIND("@",tbl_vendors[[#This Row],[Email]])),ISERROR(FIND(".",tbl_vendors[[#This Row],[Email]])))</f>
        <v>0</v>
      </c>
      <c r="Q1272" t="b">
        <f>ISNA(MATCH(tbl_vendors[[#This Row],[Country]],tbl_country[country],0))</f>
        <v>0</v>
      </c>
      <c r="R1272" t="b">
        <f>ISNA(MATCH(tbl_vendors[[#This Row],[Currency]],tbl_country[currency],0))</f>
        <v>0</v>
      </c>
      <c r="S1272" t="b">
        <f>_xlfn.XLOOKUP(tbl_vendors[[#This Row],[Country]],tbl_country[country],tbl_country[currency],"NotFound")&lt;&gt;tbl_vendors[[#This Row],[Currency]]</f>
        <v>0</v>
      </c>
      <c r="T1272" t="b">
        <f>ISNA(MATCH(tbl_vendors[[#This Row],[Payment_Terms]],tbl_payment_terms[Payment_Terms],0))</f>
        <v>0</v>
      </c>
      <c r="U1272" t="b">
        <f>ISNA(MATCH(tbl_vendors[[#This Row],[Status]],tbl_status[valid_status]))</f>
        <v>0</v>
      </c>
      <c r="V1272" t="b">
        <f ca="1">tbl_vendors[[#This Row],[Created_Date]]&gt;TODAY()</f>
        <v>0</v>
      </c>
      <c r="W1272" t="b">
        <f>tbl_vendors[[#This Row],[Updated_Date]]&lt;tbl_vendors[[#This Row],[Created_Date]]</f>
        <v>0</v>
      </c>
      <c r="X1272" t="b">
        <f>COUNTIF(tbl_vendors[Vendor_Name],tbl_vendors[[#This Row],[Vendor_Name]])&gt;1</f>
        <v>0</v>
      </c>
      <c r="Y1272" s="14" cm="1">
        <f t="array" aca="1" ref="Y1272" ca="1">IFERROR(SUM(L1272:X1272*1),4)</f>
        <v>0</v>
      </c>
      <c r="Z1272" t="str">
        <f ca="1">IF(tbl_vendors[[#This Row],[error_count]]&gt;0,"FAIL","PASS")</f>
        <v>PASS</v>
      </c>
    </row>
    <row r="1273" spans="1:26" x14ac:dyDescent="0.3">
      <c r="A1273" t="s">
        <v>5043</v>
      </c>
      <c r="B1273" t="s">
        <v>5044</v>
      </c>
      <c r="C1273" t="s">
        <v>72</v>
      </c>
      <c r="D1273" t="s">
        <v>5045</v>
      </c>
      <c r="E1273" t="s">
        <v>74</v>
      </c>
      <c r="F1273" t="s">
        <v>75</v>
      </c>
      <c r="G1273" t="s">
        <v>5046</v>
      </c>
      <c r="H1273" t="s">
        <v>25</v>
      </c>
      <c r="I1273" t="s">
        <v>26</v>
      </c>
      <c r="J1273" s="1">
        <v>45814</v>
      </c>
      <c r="K1273" s="1">
        <v>46149</v>
      </c>
      <c r="L1273" t="b">
        <f>COUNTIF(tbl_vendors[Vendor_ID],tbl_vendors[[#This Row],[Vendor_ID]])&gt;1</f>
        <v>0</v>
      </c>
      <c r="M1273" t="b">
        <f>ISBLANK(tbl_vendors[[#This Row],[Vendor_ID]])</f>
        <v>0</v>
      </c>
      <c r="N1273" t="b">
        <f>LEN(TRIM(tbl_vendors[[#This Row],[Vendor_Name]]))=0</f>
        <v>0</v>
      </c>
      <c r="O1273" t="b">
        <f>LEN(TRIM(tbl_vendors[[#This Row],[Email]]))=0</f>
        <v>0</v>
      </c>
      <c r="P1273" t="b">
        <f>OR(ISERROR(FIND("@",tbl_vendors[[#This Row],[Email]])),ISERROR(FIND(".",tbl_vendors[[#This Row],[Email]])))</f>
        <v>0</v>
      </c>
      <c r="Q1273" t="b">
        <f>ISNA(MATCH(tbl_vendors[[#This Row],[Country]],tbl_country[country],0))</f>
        <v>0</v>
      </c>
      <c r="R1273" t="b">
        <f>ISNA(MATCH(tbl_vendors[[#This Row],[Currency]],tbl_country[currency],0))</f>
        <v>1</v>
      </c>
      <c r="S1273" t="b">
        <f>_xlfn.XLOOKUP(tbl_vendors[[#This Row],[Country]],tbl_country[country],tbl_country[currency],"NotFound")&lt;&gt;tbl_vendors[[#This Row],[Currency]]</f>
        <v>1</v>
      </c>
      <c r="T1273" t="b">
        <f>ISNA(MATCH(tbl_vendors[[#This Row],[Payment_Terms]],tbl_payment_terms[Payment_Terms],0))</f>
        <v>0</v>
      </c>
      <c r="U1273" t="b">
        <f>ISNA(MATCH(tbl_vendors[[#This Row],[Status]],tbl_status[valid_status]))</f>
        <v>0</v>
      </c>
      <c r="V1273" t="b">
        <f ca="1">tbl_vendors[[#This Row],[Created_Date]]&gt;TODAY()</f>
        <v>0</v>
      </c>
      <c r="W1273" t="b">
        <f>tbl_vendors[[#This Row],[Updated_Date]]&lt;tbl_vendors[[#This Row],[Created_Date]]</f>
        <v>0</v>
      </c>
      <c r="X1273" t="b">
        <f>COUNTIF(tbl_vendors[Vendor_Name],tbl_vendors[[#This Row],[Vendor_Name]])&gt;1</f>
        <v>0</v>
      </c>
      <c r="Y1273" s="14" cm="1">
        <f t="array" aca="1" ref="Y1273" ca="1">IFERROR(SUM(L1273:X1273*1),4)</f>
        <v>2</v>
      </c>
      <c r="Z1273" t="str">
        <f ca="1">IF(tbl_vendors[[#This Row],[error_count]]&gt;0,"FAIL","PASS")</f>
        <v>FAIL</v>
      </c>
    </row>
    <row r="1274" spans="1:26" x14ac:dyDescent="0.3">
      <c r="A1274" t="s">
        <v>5047</v>
      </c>
      <c r="B1274" t="s">
        <v>5048</v>
      </c>
      <c r="C1274" t="s">
        <v>72</v>
      </c>
      <c r="D1274" t="s">
        <v>5049</v>
      </c>
      <c r="E1274" t="s">
        <v>74</v>
      </c>
      <c r="F1274" t="s">
        <v>23</v>
      </c>
      <c r="G1274" t="s">
        <v>5050</v>
      </c>
      <c r="H1274" t="s">
        <v>42</v>
      </c>
      <c r="I1274" t="s">
        <v>19</v>
      </c>
      <c r="J1274" s="1">
        <v>45769</v>
      </c>
      <c r="K1274" s="1">
        <v>46152</v>
      </c>
      <c r="L1274" t="b">
        <f>COUNTIF(tbl_vendors[Vendor_ID],tbl_vendors[[#This Row],[Vendor_ID]])&gt;1</f>
        <v>0</v>
      </c>
      <c r="M1274" t="b">
        <f>ISBLANK(tbl_vendors[[#This Row],[Vendor_ID]])</f>
        <v>0</v>
      </c>
      <c r="N1274" t="b">
        <f>LEN(TRIM(tbl_vendors[[#This Row],[Vendor_Name]]))=0</f>
        <v>0</v>
      </c>
      <c r="O1274" t="b">
        <f>LEN(TRIM(tbl_vendors[[#This Row],[Email]]))=0</f>
        <v>0</v>
      </c>
      <c r="P1274" t="b">
        <f>OR(ISERROR(FIND("@",tbl_vendors[[#This Row],[Email]])),ISERROR(FIND(".",tbl_vendors[[#This Row],[Email]])))</f>
        <v>0</v>
      </c>
      <c r="Q1274" t="b">
        <f>ISNA(MATCH(tbl_vendors[[#This Row],[Country]],tbl_country[country],0))</f>
        <v>0</v>
      </c>
      <c r="R1274" t="b">
        <f>ISNA(MATCH(tbl_vendors[[#This Row],[Currency]],tbl_country[currency],0))</f>
        <v>1</v>
      </c>
      <c r="S1274" t="b">
        <f>_xlfn.XLOOKUP(tbl_vendors[[#This Row],[Country]],tbl_country[country],tbl_country[currency],"NotFound")&lt;&gt;tbl_vendors[[#This Row],[Currency]]</f>
        <v>1</v>
      </c>
      <c r="T1274" t="b">
        <f>ISNA(MATCH(tbl_vendors[[#This Row],[Payment_Terms]],tbl_payment_terms[Payment_Terms],0))</f>
        <v>0</v>
      </c>
      <c r="U1274" t="b">
        <f>ISNA(MATCH(tbl_vendors[[#This Row],[Status]],tbl_status[valid_status]))</f>
        <v>0</v>
      </c>
      <c r="V1274" t="b">
        <f ca="1">tbl_vendors[[#This Row],[Created_Date]]&gt;TODAY()</f>
        <v>0</v>
      </c>
      <c r="W1274" t="b">
        <f>tbl_vendors[[#This Row],[Updated_Date]]&lt;tbl_vendors[[#This Row],[Created_Date]]</f>
        <v>0</v>
      </c>
      <c r="X1274" t="b">
        <f>COUNTIF(tbl_vendors[Vendor_Name],tbl_vendors[[#This Row],[Vendor_Name]])&gt;1</f>
        <v>0</v>
      </c>
      <c r="Y1274" s="14" cm="1">
        <f t="array" aca="1" ref="Y1274" ca="1">IFERROR(SUM(L1274:X1274*1),4)</f>
        <v>2</v>
      </c>
      <c r="Z1274" t="str">
        <f ca="1">IF(tbl_vendors[[#This Row],[error_count]]&gt;0,"FAIL","PASS")</f>
        <v>FAIL</v>
      </c>
    </row>
    <row r="1275" spans="1:26" x14ac:dyDescent="0.3">
      <c r="A1275" t="s">
        <v>5051</v>
      </c>
      <c r="B1275" t="s">
        <v>5052</v>
      </c>
      <c r="C1275" t="s">
        <v>66</v>
      </c>
      <c r="D1275" t="s">
        <v>5053</v>
      </c>
      <c r="E1275" t="s">
        <v>67</v>
      </c>
      <c r="F1275" t="s">
        <v>75</v>
      </c>
      <c r="G1275" t="s">
        <v>5054</v>
      </c>
      <c r="H1275" t="s">
        <v>42</v>
      </c>
      <c r="I1275" t="s">
        <v>26</v>
      </c>
      <c r="J1275" s="1">
        <v>44644</v>
      </c>
      <c r="K1275" s="1">
        <v>44671</v>
      </c>
      <c r="L1275" t="b">
        <f>COUNTIF(tbl_vendors[Vendor_ID],tbl_vendors[[#This Row],[Vendor_ID]])&gt;1</f>
        <v>0</v>
      </c>
      <c r="M1275" t="b">
        <f>ISBLANK(tbl_vendors[[#This Row],[Vendor_ID]])</f>
        <v>0</v>
      </c>
      <c r="N1275" t="b">
        <f>LEN(TRIM(tbl_vendors[[#This Row],[Vendor_Name]]))=0</f>
        <v>0</v>
      </c>
      <c r="O1275" t="b">
        <f>LEN(TRIM(tbl_vendors[[#This Row],[Email]]))=0</f>
        <v>0</v>
      </c>
      <c r="P1275" t="b">
        <f>OR(ISERROR(FIND("@",tbl_vendors[[#This Row],[Email]])),ISERROR(FIND(".",tbl_vendors[[#This Row],[Email]])))</f>
        <v>0</v>
      </c>
      <c r="Q1275" t="b">
        <f>ISNA(MATCH(tbl_vendors[[#This Row],[Country]],tbl_country[country],0))</f>
        <v>0</v>
      </c>
      <c r="R1275" t="b">
        <f>ISNA(MATCH(tbl_vendors[[#This Row],[Currency]],tbl_country[currency],0))</f>
        <v>0</v>
      </c>
      <c r="S1275" t="b">
        <f>_xlfn.XLOOKUP(tbl_vendors[[#This Row],[Country]],tbl_country[country],tbl_country[currency],"NotFound")&lt;&gt;tbl_vendors[[#This Row],[Currency]]</f>
        <v>0</v>
      </c>
      <c r="T1275" t="b">
        <f>ISNA(MATCH(tbl_vendors[[#This Row],[Payment_Terms]],tbl_payment_terms[Payment_Terms],0))</f>
        <v>0</v>
      </c>
      <c r="U1275" t="b">
        <f>ISNA(MATCH(tbl_vendors[[#This Row],[Status]],tbl_status[valid_status]))</f>
        <v>0</v>
      </c>
      <c r="V1275" t="b">
        <f ca="1">tbl_vendors[[#This Row],[Created_Date]]&gt;TODAY()</f>
        <v>0</v>
      </c>
      <c r="W1275" t="b">
        <f>tbl_vendors[[#This Row],[Updated_Date]]&lt;tbl_vendors[[#This Row],[Created_Date]]</f>
        <v>0</v>
      </c>
      <c r="X1275" t="b">
        <f>COUNTIF(tbl_vendors[Vendor_Name],tbl_vendors[[#This Row],[Vendor_Name]])&gt;1</f>
        <v>0</v>
      </c>
      <c r="Y1275" s="14" cm="1">
        <f t="array" aca="1" ref="Y1275" ca="1">IFERROR(SUM(L1275:X1275*1),4)</f>
        <v>0</v>
      </c>
      <c r="Z1275" t="str">
        <f ca="1">IF(tbl_vendors[[#This Row],[error_count]]&gt;0,"FAIL","PASS")</f>
        <v>PASS</v>
      </c>
    </row>
    <row r="1276" spans="1:26" x14ac:dyDescent="0.3">
      <c r="A1276" t="s">
        <v>5055</v>
      </c>
      <c r="B1276" t="s">
        <v>5056</v>
      </c>
      <c r="C1276" t="s">
        <v>153</v>
      </c>
      <c r="D1276" t="s">
        <v>5057</v>
      </c>
      <c r="E1276" t="s">
        <v>155</v>
      </c>
      <c r="F1276" t="s">
        <v>23</v>
      </c>
      <c r="G1276" t="s">
        <v>5058</v>
      </c>
      <c r="H1276" t="s">
        <v>18</v>
      </c>
      <c r="I1276" t="s">
        <v>26</v>
      </c>
      <c r="J1276" s="1">
        <v>46101</v>
      </c>
      <c r="K1276" s="1">
        <v>46192</v>
      </c>
      <c r="L1276" t="b">
        <f>COUNTIF(tbl_vendors[Vendor_ID],tbl_vendors[[#This Row],[Vendor_ID]])&gt;1</f>
        <v>0</v>
      </c>
      <c r="M1276" t="b">
        <f>ISBLANK(tbl_vendors[[#This Row],[Vendor_ID]])</f>
        <v>0</v>
      </c>
      <c r="N1276" t="b">
        <f>LEN(TRIM(tbl_vendors[[#This Row],[Vendor_Name]]))=0</f>
        <v>0</v>
      </c>
      <c r="O1276" t="b">
        <f>LEN(TRIM(tbl_vendors[[#This Row],[Email]]))=0</f>
        <v>0</v>
      </c>
      <c r="P1276" t="b">
        <f>OR(ISERROR(FIND("@",tbl_vendors[[#This Row],[Email]])),ISERROR(FIND(".",tbl_vendors[[#This Row],[Email]])))</f>
        <v>0</v>
      </c>
      <c r="Q1276" t="b">
        <f>ISNA(MATCH(tbl_vendors[[#This Row],[Country]],tbl_country[country],0))</f>
        <v>0</v>
      </c>
      <c r="R1276" t="b">
        <f>ISNA(MATCH(tbl_vendors[[#This Row],[Currency]],tbl_country[currency],0))</f>
        <v>0</v>
      </c>
      <c r="S1276" t="b">
        <f>_xlfn.XLOOKUP(tbl_vendors[[#This Row],[Country]],tbl_country[country],tbl_country[currency],"NotFound")&lt;&gt;tbl_vendors[[#This Row],[Currency]]</f>
        <v>0</v>
      </c>
      <c r="T1276" t="b">
        <f>ISNA(MATCH(tbl_vendors[[#This Row],[Payment_Terms]],tbl_payment_terms[Payment_Terms],0))</f>
        <v>0</v>
      </c>
      <c r="U1276" t="b">
        <f>ISNA(MATCH(tbl_vendors[[#This Row],[Status]],tbl_status[valid_status]))</f>
        <v>0</v>
      </c>
      <c r="V1276" t="b">
        <f ca="1">tbl_vendors[[#This Row],[Created_Date]]&gt;TODAY()</f>
        <v>0</v>
      </c>
      <c r="W1276" t="b">
        <f>tbl_vendors[[#This Row],[Updated_Date]]&lt;tbl_vendors[[#This Row],[Created_Date]]</f>
        <v>0</v>
      </c>
      <c r="X1276" t="b">
        <f>COUNTIF(tbl_vendors[Vendor_Name],tbl_vendors[[#This Row],[Vendor_Name]])&gt;1</f>
        <v>0</v>
      </c>
      <c r="Y1276" s="14" cm="1">
        <f t="array" aca="1" ref="Y1276" ca="1">IFERROR(SUM(L1276:X1276*1),4)</f>
        <v>0</v>
      </c>
      <c r="Z1276" t="str">
        <f ca="1">IF(tbl_vendors[[#This Row],[error_count]]&gt;0,"FAIL","PASS")</f>
        <v>PASS</v>
      </c>
    </row>
    <row r="1277" spans="1:26" x14ac:dyDescent="0.3">
      <c r="A1277" t="s">
        <v>5059</v>
      </c>
      <c r="B1277" t="s">
        <v>2987</v>
      </c>
      <c r="C1277" t="s">
        <v>109</v>
      </c>
      <c r="D1277" t="s">
        <v>5060</v>
      </c>
      <c r="E1277" t="s">
        <v>39</v>
      </c>
      <c r="F1277" t="s">
        <v>32</v>
      </c>
      <c r="G1277" t="s">
        <v>5061</v>
      </c>
      <c r="H1277" t="s">
        <v>47</v>
      </c>
      <c r="I1277" t="s">
        <v>19</v>
      </c>
      <c r="J1277" s="1">
        <v>45973</v>
      </c>
      <c r="K1277" s="1">
        <v>46004</v>
      </c>
      <c r="L1277" t="b">
        <f>COUNTIF(tbl_vendors[Vendor_ID],tbl_vendors[[#This Row],[Vendor_ID]])&gt;1</f>
        <v>0</v>
      </c>
      <c r="M1277" t="b">
        <f>ISBLANK(tbl_vendors[[#This Row],[Vendor_ID]])</f>
        <v>0</v>
      </c>
      <c r="N1277" t="b">
        <f>LEN(TRIM(tbl_vendors[[#This Row],[Vendor_Name]]))=0</f>
        <v>0</v>
      </c>
      <c r="O1277" t="b">
        <f>LEN(TRIM(tbl_vendors[[#This Row],[Email]]))=0</f>
        <v>0</v>
      </c>
      <c r="P1277" t="b">
        <f>OR(ISERROR(FIND("@",tbl_vendors[[#This Row],[Email]])),ISERROR(FIND(".",tbl_vendors[[#This Row],[Email]])))</f>
        <v>0</v>
      </c>
      <c r="Q1277" t="b">
        <f>ISNA(MATCH(tbl_vendors[[#This Row],[Country]],tbl_country[country],0))</f>
        <v>0</v>
      </c>
      <c r="R1277" t="b">
        <f>ISNA(MATCH(tbl_vendors[[#This Row],[Currency]],tbl_country[currency],0))</f>
        <v>0</v>
      </c>
      <c r="S1277" t="b">
        <f>_xlfn.XLOOKUP(tbl_vendors[[#This Row],[Country]],tbl_country[country],tbl_country[currency],"NotFound")&lt;&gt;tbl_vendors[[#This Row],[Currency]]</f>
        <v>1</v>
      </c>
      <c r="T1277" t="b">
        <f>ISNA(MATCH(tbl_vendors[[#This Row],[Payment_Terms]],tbl_payment_terms[Payment_Terms],0))</f>
        <v>0</v>
      </c>
      <c r="U1277" t="b">
        <f>ISNA(MATCH(tbl_vendors[[#This Row],[Status]],tbl_status[valid_status]))</f>
        <v>0</v>
      </c>
      <c r="V1277" t="b">
        <f ca="1">tbl_vendors[[#This Row],[Created_Date]]&gt;TODAY()</f>
        <v>0</v>
      </c>
      <c r="W1277" t="b">
        <f>tbl_vendors[[#This Row],[Updated_Date]]&lt;tbl_vendors[[#This Row],[Created_Date]]</f>
        <v>0</v>
      </c>
      <c r="X1277" t="b">
        <f>COUNTIF(tbl_vendors[Vendor_Name],tbl_vendors[[#This Row],[Vendor_Name]])&gt;1</f>
        <v>1</v>
      </c>
      <c r="Y1277" s="14" cm="1">
        <f t="array" aca="1" ref="Y1277" ca="1">IFERROR(SUM(L1277:X1277*1),4)</f>
        <v>2</v>
      </c>
      <c r="Z1277" t="str">
        <f ca="1">IF(tbl_vendors[[#This Row],[error_count]]&gt;0,"FAIL","PASS")</f>
        <v>FAIL</v>
      </c>
    </row>
    <row r="1278" spans="1:26" x14ac:dyDescent="0.3">
      <c r="A1278" t="s">
        <v>5062</v>
      </c>
      <c r="B1278" t="s">
        <v>3167</v>
      </c>
      <c r="C1278" t="s">
        <v>72</v>
      </c>
      <c r="D1278" t="s">
        <v>5063</v>
      </c>
      <c r="E1278" t="s">
        <v>74</v>
      </c>
      <c r="F1278" t="s">
        <v>32</v>
      </c>
      <c r="G1278" t="s">
        <v>5064</v>
      </c>
      <c r="H1278" t="s">
        <v>42</v>
      </c>
      <c r="I1278" t="s">
        <v>53</v>
      </c>
      <c r="J1278" s="1">
        <v>44589</v>
      </c>
      <c r="K1278" s="1">
        <v>45773</v>
      </c>
      <c r="L1278" t="b">
        <f>COUNTIF(tbl_vendors[Vendor_ID],tbl_vendors[[#This Row],[Vendor_ID]])&gt;1</f>
        <v>0</v>
      </c>
      <c r="M1278" t="b">
        <f>ISBLANK(tbl_vendors[[#This Row],[Vendor_ID]])</f>
        <v>0</v>
      </c>
      <c r="N1278" t="b">
        <f>LEN(TRIM(tbl_vendors[[#This Row],[Vendor_Name]]))=0</f>
        <v>0</v>
      </c>
      <c r="O1278" t="b">
        <f>LEN(TRIM(tbl_vendors[[#This Row],[Email]]))=0</f>
        <v>0</v>
      </c>
      <c r="P1278" t="b">
        <f>OR(ISERROR(FIND("@",tbl_vendors[[#This Row],[Email]])),ISERROR(FIND(".",tbl_vendors[[#This Row],[Email]])))</f>
        <v>0</v>
      </c>
      <c r="Q1278" t="b">
        <f>ISNA(MATCH(tbl_vendors[[#This Row],[Country]],tbl_country[country],0))</f>
        <v>0</v>
      </c>
      <c r="R1278" t="b">
        <f>ISNA(MATCH(tbl_vendors[[#This Row],[Currency]],tbl_country[currency],0))</f>
        <v>1</v>
      </c>
      <c r="S1278" t="b">
        <f>_xlfn.XLOOKUP(tbl_vendors[[#This Row],[Country]],tbl_country[country],tbl_country[currency],"NotFound")&lt;&gt;tbl_vendors[[#This Row],[Currency]]</f>
        <v>1</v>
      </c>
      <c r="T1278" t="b">
        <f>ISNA(MATCH(tbl_vendors[[#This Row],[Payment_Terms]],tbl_payment_terms[Payment_Terms],0))</f>
        <v>0</v>
      </c>
      <c r="U1278" t="b">
        <f>ISNA(MATCH(tbl_vendors[[#This Row],[Status]],tbl_status[valid_status]))</f>
        <v>1</v>
      </c>
      <c r="V1278" t="b">
        <f ca="1">tbl_vendors[[#This Row],[Created_Date]]&gt;TODAY()</f>
        <v>0</v>
      </c>
      <c r="W1278" t="b">
        <f>tbl_vendors[[#This Row],[Updated_Date]]&lt;tbl_vendors[[#This Row],[Created_Date]]</f>
        <v>0</v>
      </c>
      <c r="X1278" t="b">
        <f>COUNTIF(tbl_vendors[Vendor_Name],tbl_vendors[[#This Row],[Vendor_Name]])&gt;1</f>
        <v>1</v>
      </c>
      <c r="Y1278" s="14" cm="1">
        <f t="array" aca="1" ref="Y1278" ca="1">IFERROR(SUM(L1278:X1278*1),4)</f>
        <v>4</v>
      </c>
      <c r="Z1278" t="str">
        <f ca="1">IF(tbl_vendors[[#This Row],[error_count]]&gt;0,"FAIL","PASS")</f>
        <v>FAIL</v>
      </c>
    </row>
    <row r="1279" spans="1:26" x14ac:dyDescent="0.3">
      <c r="A1279" t="s">
        <v>5065</v>
      </c>
      <c r="B1279" t="s">
        <v>5066</v>
      </c>
      <c r="C1279" t="s">
        <v>100</v>
      </c>
      <c r="D1279" t="s">
        <v>5067</v>
      </c>
      <c r="E1279" t="s">
        <v>39</v>
      </c>
      <c r="F1279" t="s">
        <v>16</v>
      </c>
      <c r="G1279" t="s">
        <v>5068</v>
      </c>
      <c r="H1279" t="s">
        <v>52</v>
      </c>
      <c r="I1279" t="s">
        <v>19</v>
      </c>
      <c r="J1279" s="1">
        <v>46108</v>
      </c>
      <c r="K1279" s="1">
        <v>46192</v>
      </c>
      <c r="L1279" t="b">
        <f>COUNTIF(tbl_vendors[Vendor_ID],tbl_vendors[[#This Row],[Vendor_ID]])&gt;1</f>
        <v>0</v>
      </c>
      <c r="M1279" t="b">
        <f>ISBLANK(tbl_vendors[[#This Row],[Vendor_ID]])</f>
        <v>0</v>
      </c>
      <c r="N1279" t="b">
        <f>LEN(TRIM(tbl_vendors[[#This Row],[Vendor_Name]]))=0</f>
        <v>0</v>
      </c>
      <c r="O1279" t="b">
        <f>LEN(TRIM(tbl_vendors[[#This Row],[Email]]))=0</f>
        <v>0</v>
      </c>
      <c r="P1279" t="b">
        <f>OR(ISERROR(FIND("@",tbl_vendors[[#This Row],[Email]])),ISERROR(FIND(".",tbl_vendors[[#This Row],[Email]])))</f>
        <v>0</v>
      </c>
      <c r="Q1279" t="b">
        <f>ISNA(MATCH(tbl_vendors[[#This Row],[Country]],tbl_country[country],0))</f>
        <v>0</v>
      </c>
      <c r="R1279" t="b">
        <f>ISNA(MATCH(tbl_vendors[[#This Row],[Currency]],tbl_country[currency],0))</f>
        <v>0</v>
      </c>
      <c r="S1279" t="b">
        <f>_xlfn.XLOOKUP(tbl_vendors[[#This Row],[Country]],tbl_country[country],tbl_country[currency],"NotFound")&lt;&gt;tbl_vendors[[#This Row],[Currency]]</f>
        <v>0</v>
      </c>
      <c r="T1279" t="b">
        <f>ISNA(MATCH(tbl_vendors[[#This Row],[Payment_Terms]],tbl_payment_terms[Payment_Terms],0))</f>
        <v>0</v>
      </c>
      <c r="U1279" t="b">
        <f>ISNA(MATCH(tbl_vendors[[#This Row],[Status]],tbl_status[valid_status]))</f>
        <v>0</v>
      </c>
      <c r="V1279" t="b">
        <f ca="1">tbl_vendors[[#This Row],[Created_Date]]&gt;TODAY()</f>
        <v>0</v>
      </c>
      <c r="W1279" t="b">
        <f>tbl_vendors[[#This Row],[Updated_Date]]&lt;tbl_vendors[[#This Row],[Created_Date]]</f>
        <v>0</v>
      </c>
      <c r="X1279" t="b">
        <f>COUNTIF(tbl_vendors[Vendor_Name],tbl_vendors[[#This Row],[Vendor_Name]])&gt;1</f>
        <v>0</v>
      </c>
      <c r="Y1279" s="14" cm="1">
        <f t="array" aca="1" ref="Y1279" ca="1">IFERROR(SUM(L1279:X1279*1),4)</f>
        <v>0</v>
      </c>
      <c r="Z1279" t="str">
        <f ca="1">IF(tbl_vendors[[#This Row],[error_count]]&gt;0,"FAIL","PASS")</f>
        <v>PASS</v>
      </c>
    </row>
    <row r="1280" spans="1:26" x14ac:dyDescent="0.3">
      <c r="A1280" t="s">
        <v>5069</v>
      </c>
      <c r="B1280" t="s">
        <v>5070</v>
      </c>
      <c r="C1280" t="s">
        <v>79</v>
      </c>
      <c r="D1280" t="s">
        <v>5071</v>
      </c>
      <c r="E1280" t="s">
        <v>39</v>
      </c>
      <c r="F1280" t="s">
        <v>16</v>
      </c>
      <c r="G1280" t="s">
        <v>5072</v>
      </c>
      <c r="H1280" t="s">
        <v>52</v>
      </c>
      <c r="I1280" t="s">
        <v>26</v>
      </c>
      <c r="J1280" s="1">
        <v>44962</v>
      </c>
      <c r="K1280" s="1">
        <v>45881</v>
      </c>
      <c r="L1280" t="b">
        <f>COUNTIF(tbl_vendors[Vendor_ID],tbl_vendors[[#This Row],[Vendor_ID]])&gt;1</f>
        <v>0</v>
      </c>
      <c r="M1280" t="b">
        <f>ISBLANK(tbl_vendors[[#This Row],[Vendor_ID]])</f>
        <v>0</v>
      </c>
      <c r="N1280" t="b">
        <f>LEN(TRIM(tbl_vendors[[#This Row],[Vendor_Name]]))=0</f>
        <v>0</v>
      </c>
      <c r="O1280" t="b">
        <f>LEN(TRIM(tbl_vendors[[#This Row],[Email]]))=0</f>
        <v>0</v>
      </c>
      <c r="P1280" t="b">
        <f>OR(ISERROR(FIND("@",tbl_vendors[[#This Row],[Email]])),ISERROR(FIND(".",tbl_vendors[[#This Row],[Email]])))</f>
        <v>0</v>
      </c>
      <c r="Q1280" t="b">
        <f>ISNA(MATCH(tbl_vendors[[#This Row],[Country]],tbl_country[country],0))</f>
        <v>0</v>
      </c>
      <c r="R1280" t="b">
        <f>ISNA(MATCH(tbl_vendors[[#This Row],[Currency]],tbl_country[currency],0))</f>
        <v>0</v>
      </c>
      <c r="S1280" t="b">
        <f>_xlfn.XLOOKUP(tbl_vendors[[#This Row],[Country]],tbl_country[country],tbl_country[currency],"NotFound")&lt;&gt;tbl_vendors[[#This Row],[Currency]]</f>
        <v>0</v>
      </c>
      <c r="T1280" t="b">
        <f>ISNA(MATCH(tbl_vendors[[#This Row],[Payment_Terms]],tbl_payment_terms[Payment_Terms],0))</f>
        <v>0</v>
      </c>
      <c r="U1280" t="b">
        <f>ISNA(MATCH(tbl_vendors[[#This Row],[Status]],tbl_status[valid_status]))</f>
        <v>0</v>
      </c>
      <c r="V1280" t="b">
        <f ca="1">tbl_vendors[[#This Row],[Created_Date]]&gt;TODAY()</f>
        <v>0</v>
      </c>
      <c r="W1280" t="b">
        <f>tbl_vendors[[#This Row],[Updated_Date]]&lt;tbl_vendors[[#This Row],[Created_Date]]</f>
        <v>0</v>
      </c>
      <c r="X1280" t="b">
        <f>COUNTIF(tbl_vendors[Vendor_Name],tbl_vendors[[#This Row],[Vendor_Name]])&gt;1</f>
        <v>0</v>
      </c>
      <c r="Y1280" s="14" cm="1">
        <f t="array" aca="1" ref="Y1280" ca="1">IFERROR(SUM(L1280:X1280*1),4)</f>
        <v>0</v>
      </c>
      <c r="Z1280" t="str">
        <f ca="1">IF(tbl_vendors[[#This Row],[error_count]]&gt;0,"FAIL","PASS")</f>
        <v>PASS</v>
      </c>
    </row>
    <row r="1281" spans="1:26" x14ac:dyDescent="0.3">
      <c r="A1281" t="s">
        <v>5073</v>
      </c>
      <c r="B1281" t="s">
        <v>5074</v>
      </c>
      <c r="C1281" t="s">
        <v>66</v>
      </c>
      <c r="D1281" t="s">
        <v>5075</v>
      </c>
      <c r="E1281" t="s">
        <v>67</v>
      </c>
      <c r="F1281" t="s">
        <v>40</v>
      </c>
      <c r="G1281" t="s">
        <v>5076</v>
      </c>
      <c r="H1281" t="s">
        <v>52</v>
      </c>
      <c r="I1281" t="s">
        <v>26</v>
      </c>
      <c r="J1281" s="1">
        <v>45208</v>
      </c>
      <c r="K1281" s="1">
        <v>45462</v>
      </c>
      <c r="L1281" t="b">
        <f>COUNTIF(tbl_vendors[Vendor_ID],tbl_vendors[[#This Row],[Vendor_ID]])&gt;1</f>
        <v>0</v>
      </c>
      <c r="M1281" t="b">
        <f>ISBLANK(tbl_vendors[[#This Row],[Vendor_ID]])</f>
        <v>0</v>
      </c>
      <c r="N1281" t="b">
        <f>LEN(TRIM(tbl_vendors[[#This Row],[Vendor_Name]]))=0</f>
        <v>0</v>
      </c>
      <c r="O1281" t="b">
        <f>LEN(TRIM(tbl_vendors[[#This Row],[Email]]))=0</f>
        <v>0</v>
      </c>
      <c r="P1281" t="b">
        <f>OR(ISERROR(FIND("@",tbl_vendors[[#This Row],[Email]])),ISERROR(FIND(".",tbl_vendors[[#This Row],[Email]])))</f>
        <v>0</v>
      </c>
      <c r="Q1281" t="b">
        <f>ISNA(MATCH(tbl_vendors[[#This Row],[Country]],tbl_country[country],0))</f>
        <v>0</v>
      </c>
      <c r="R1281" t="b">
        <f>ISNA(MATCH(tbl_vendors[[#This Row],[Currency]],tbl_country[currency],0))</f>
        <v>0</v>
      </c>
      <c r="S1281" t="b">
        <f>_xlfn.XLOOKUP(tbl_vendors[[#This Row],[Country]],tbl_country[country],tbl_country[currency],"NotFound")&lt;&gt;tbl_vendors[[#This Row],[Currency]]</f>
        <v>0</v>
      </c>
      <c r="T1281" t="b">
        <f>ISNA(MATCH(tbl_vendors[[#This Row],[Payment_Terms]],tbl_payment_terms[Payment_Terms],0))</f>
        <v>0</v>
      </c>
      <c r="U1281" t="b">
        <f>ISNA(MATCH(tbl_vendors[[#This Row],[Status]],tbl_status[valid_status]))</f>
        <v>0</v>
      </c>
      <c r="V1281" t="b">
        <f ca="1">tbl_vendors[[#This Row],[Created_Date]]&gt;TODAY()</f>
        <v>0</v>
      </c>
      <c r="W1281" t="b">
        <f>tbl_vendors[[#This Row],[Updated_Date]]&lt;tbl_vendors[[#This Row],[Created_Date]]</f>
        <v>0</v>
      </c>
      <c r="X1281" t="b">
        <f>COUNTIF(tbl_vendors[Vendor_Name],tbl_vendors[[#This Row],[Vendor_Name]])&gt;1</f>
        <v>0</v>
      </c>
      <c r="Y1281" s="14" cm="1">
        <f t="array" aca="1" ref="Y1281" ca="1">IFERROR(SUM(L1281:X1281*1),4)</f>
        <v>0</v>
      </c>
      <c r="Z1281" t="str">
        <f ca="1">IF(tbl_vendors[[#This Row],[error_count]]&gt;0,"FAIL","PASS")</f>
        <v>PASS</v>
      </c>
    </row>
    <row r="1282" spans="1:26" x14ac:dyDescent="0.3">
      <c r="A1282" t="s">
        <v>5077</v>
      </c>
      <c r="B1282" t="s">
        <v>5078</v>
      </c>
      <c r="C1282" t="s">
        <v>109</v>
      </c>
      <c r="D1282" t="s">
        <v>5079</v>
      </c>
      <c r="E1282" t="s">
        <v>39</v>
      </c>
      <c r="F1282" t="s">
        <v>40</v>
      </c>
      <c r="G1282" t="s">
        <v>5080</v>
      </c>
      <c r="H1282" t="s">
        <v>47</v>
      </c>
      <c r="I1282" t="s">
        <v>53</v>
      </c>
      <c r="J1282" s="1">
        <v>45152</v>
      </c>
      <c r="K1282" s="1">
        <v>45652</v>
      </c>
      <c r="L1282" t="b">
        <f>COUNTIF(tbl_vendors[Vendor_ID],tbl_vendors[[#This Row],[Vendor_ID]])&gt;1</f>
        <v>0</v>
      </c>
      <c r="M1282" t="b">
        <f>ISBLANK(tbl_vendors[[#This Row],[Vendor_ID]])</f>
        <v>0</v>
      </c>
      <c r="N1282" t="b">
        <f>LEN(TRIM(tbl_vendors[[#This Row],[Vendor_Name]]))=0</f>
        <v>0</v>
      </c>
      <c r="O1282" t="b">
        <f>LEN(TRIM(tbl_vendors[[#This Row],[Email]]))=0</f>
        <v>0</v>
      </c>
      <c r="P1282" t="b">
        <f>OR(ISERROR(FIND("@",tbl_vendors[[#This Row],[Email]])),ISERROR(FIND(".",tbl_vendors[[#This Row],[Email]])))</f>
        <v>0</v>
      </c>
      <c r="Q1282" t="b">
        <f>ISNA(MATCH(tbl_vendors[[#This Row],[Country]],tbl_country[country],0))</f>
        <v>0</v>
      </c>
      <c r="R1282" t="b">
        <f>ISNA(MATCH(tbl_vendors[[#This Row],[Currency]],tbl_country[currency],0))</f>
        <v>0</v>
      </c>
      <c r="S1282" t="b">
        <f>_xlfn.XLOOKUP(tbl_vendors[[#This Row],[Country]],tbl_country[country],tbl_country[currency],"NotFound")&lt;&gt;tbl_vendors[[#This Row],[Currency]]</f>
        <v>1</v>
      </c>
      <c r="T1282" t="b">
        <f>ISNA(MATCH(tbl_vendors[[#This Row],[Payment_Terms]],tbl_payment_terms[Payment_Terms],0))</f>
        <v>0</v>
      </c>
      <c r="U1282" t="b">
        <f>ISNA(MATCH(tbl_vendors[[#This Row],[Status]],tbl_status[valid_status]))</f>
        <v>1</v>
      </c>
      <c r="V1282" t="b">
        <f ca="1">tbl_vendors[[#This Row],[Created_Date]]&gt;TODAY()</f>
        <v>0</v>
      </c>
      <c r="W1282" t="b">
        <f>tbl_vendors[[#This Row],[Updated_Date]]&lt;tbl_vendors[[#This Row],[Created_Date]]</f>
        <v>0</v>
      </c>
      <c r="X1282" t="b">
        <f>COUNTIF(tbl_vendors[Vendor_Name],tbl_vendors[[#This Row],[Vendor_Name]])&gt;1</f>
        <v>0</v>
      </c>
      <c r="Y1282" s="14" cm="1">
        <f t="array" aca="1" ref="Y1282" ca="1">IFERROR(SUM(L1282:X1282*1),4)</f>
        <v>2</v>
      </c>
      <c r="Z1282" t="str">
        <f ca="1">IF(tbl_vendors[[#This Row],[error_count]]&gt;0,"FAIL","PASS")</f>
        <v>FAIL</v>
      </c>
    </row>
    <row r="1283" spans="1:26" x14ac:dyDescent="0.3">
      <c r="A1283" t="s">
        <v>5081</v>
      </c>
      <c r="B1283" t="s">
        <v>5082</v>
      </c>
      <c r="C1283" t="s">
        <v>72</v>
      </c>
      <c r="D1283" t="s">
        <v>5083</v>
      </c>
      <c r="E1283" t="s">
        <v>74</v>
      </c>
      <c r="F1283" t="s">
        <v>40</v>
      </c>
      <c r="G1283" t="s">
        <v>5084</v>
      </c>
      <c r="H1283" t="s">
        <v>42</v>
      </c>
      <c r="I1283" t="s">
        <v>26</v>
      </c>
      <c r="J1283" s="1">
        <v>44483</v>
      </c>
      <c r="K1283" s="1">
        <v>44714</v>
      </c>
      <c r="L1283" t="b">
        <f>COUNTIF(tbl_vendors[Vendor_ID],tbl_vendors[[#This Row],[Vendor_ID]])&gt;1</f>
        <v>0</v>
      </c>
      <c r="M1283" t="b">
        <f>ISBLANK(tbl_vendors[[#This Row],[Vendor_ID]])</f>
        <v>0</v>
      </c>
      <c r="N1283" t="b">
        <f>LEN(TRIM(tbl_vendors[[#This Row],[Vendor_Name]]))=0</f>
        <v>0</v>
      </c>
      <c r="O1283" t="b">
        <f>LEN(TRIM(tbl_vendors[[#This Row],[Email]]))=0</f>
        <v>0</v>
      </c>
      <c r="P1283" t="b">
        <f>OR(ISERROR(FIND("@",tbl_vendors[[#This Row],[Email]])),ISERROR(FIND(".",tbl_vendors[[#This Row],[Email]])))</f>
        <v>0</v>
      </c>
      <c r="Q1283" t="b">
        <f>ISNA(MATCH(tbl_vendors[[#This Row],[Country]],tbl_country[country],0))</f>
        <v>0</v>
      </c>
      <c r="R1283" t="b">
        <f>ISNA(MATCH(tbl_vendors[[#This Row],[Currency]],tbl_country[currency],0))</f>
        <v>1</v>
      </c>
      <c r="S1283" t="b">
        <f>_xlfn.XLOOKUP(tbl_vendors[[#This Row],[Country]],tbl_country[country],tbl_country[currency],"NotFound")&lt;&gt;tbl_vendors[[#This Row],[Currency]]</f>
        <v>1</v>
      </c>
      <c r="T1283" t="b">
        <f>ISNA(MATCH(tbl_vendors[[#This Row],[Payment_Terms]],tbl_payment_terms[Payment_Terms],0))</f>
        <v>0</v>
      </c>
      <c r="U1283" t="b">
        <f>ISNA(MATCH(tbl_vendors[[#This Row],[Status]],tbl_status[valid_status]))</f>
        <v>0</v>
      </c>
      <c r="V1283" t="b">
        <f ca="1">tbl_vendors[[#This Row],[Created_Date]]&gt;TODAY()</f>
        <v>0</v>
      </c>
      <c r="W1283" t="b">
        <f>tbl_vendors[[#This Row],[Updated_Date]]&lt;tbl_vendors[[#This Row],[Created_Date]]</f>
        <v>0</v>
      </c>
      <c r="X1283" t="b">
        <f>COUNTIF(tbl_vendors[Vendor_Name],tbl_vendors[[#This Row],[Vendor_Name]])&gt;1</f>
        <v>0</v>
      </c>
      <c r="Y1283" s="14" cm="1">
        <f t="array" aca="1" ref="Y1283" ca="1">IFERROR(SUM(L1283:X1283*1),4)</f>
        <v>2</v>
      </c>
      <c r="Z1283" t="str">
        <f ca="1">IF(tbl_vendors[[#This Row],[error_count]]&gt;0,"FAIL","PASS")</f>
        <v>FAIL</v>
      </c>
    </row>
    <row r="1284" spans="1:26" x14ac:dyDescent="0.3">
      <c r="A1284" t="s">
        <v>5085</v>
      </c>
      <c r="B1284" t="s">
        <v>5086</v>
      </c>
      <c r="C1284" t="s">
        <v>100</v>
      </c>
      <c r="D1284" t="s">
        <v>5087</v>
      </c>
      <c r="E1284" t="s">
        <v>39</v>
      </c>
      <c r="F1284" t="s">
        <v>40</v>
      </c>
      <c r="G1284" t="s">
        <v>5088</v>
      </c>
      <c r="H1284" t="s">
        <v>18</v>
      </c>
      <c r="I1284" t="s">
        <v>19</v>
      </c>
      <c r="J1284" s="1">
        <v>44874</v>
      </c>
      <c r="K1284" s="1">
        <v>46070</v>
      </c>
      <c r="L1284" t="b">
        <f>COUNTIF(tbl_vendors[Vendor_ID],tbl_vendors[[#This Row],[Vendor_ID]])&gt;1</f>
        <v>0</v>
      </c>
      <c r="M1284" t="b">
        <f>ISBLANK(tbl_vendors[[#This Row],[Vendor_ID]])</f>
        <v>0</v>
      </c>
      <c r="N1284" t="b">
        <f>LEN(TRIM(tbl_vendors[[#This Row],[Vendor_Name]]))=0</f>
        <v>0</v>
      </c>
      <c r="O1284" t="b">
        <f>LEN(TRIM(tbl_vendors[[#This Row],[Email]]))=0</f>
        <v>0</v>
      </c>
      <c r="P1284" t="b">
        <f>OR(ISERROR(FIND("@",tbl_vendors[[#This Row],[Email]])),ISERROR(FIND(".",tbl_vendors[[#This Row],[Email]])))</f>
        <v>0</v>
      </c>
      <c r="Q1284" t="b">
        <f>ISNA(MATCH(tbl_vendors[[#This Row],[Country]],tbl_country[country],0))</f>
        <v>0</v>
      </c>
      <c r="R1284" t="b">
        <f>ISNA(MATCH(tbl_vendors[[#This Row],[Currency]],tbl_country[currency],0))</f>
        <v>0</v>
      </c>
      <c r="S1284" t="b">
        <f>_xlfn.XLOOKUP(tbl_vendors[[#This Row],[Country]],tbl_country[country],tbl_country[currency],"NotFound")&lt;&gt;tbl_vendors[[#This Row],[Currency]]</f>
        <v>0</v>
      </c>
      <c r="T1284" t="b">
        <f>ISNA(MATCH(tbl_vendors[[#This Row],[Payment_Terms]],tbl_payment_terms[Payment_Terms],0))</f>
        <v>0</v>
      </c>
      <c r="U1284" t="b">
        <f>ISNA(MATCH(tbl_vendors[[#This Row],[Status]],tbl_status[valid_status]))</f>
        <v>0</v>
      </c>
      <c r="V1284" t="b">
        <f ca="1">tbl_vendors[[#This Row],[Created_Date]]&gt;TODAY()</f>
        <v>0</v>
      </c>
      <c r="W1284" t="b">
        <f>tbl_vendors[[#This Row],[Updated_Date]]&lt;tbl_vendors[[#This Row],[Created_Date]]</f>
        <v>0</v>
      </c>
      <c r="X1284" t="b">
        <f>COUNTIF(tbl_vendors[Vendor_Name],tbl_vendors[[#This Row],[Vendor_Name]])&gt;1</f>
        <v>0</v>
      </c>
      <c r="Y1284" s="14" cm="1">
        <f t="array" aca="1" ref="Y1284" ca="1">IFERROR(SUM(L1284:X1284*1),4)</f>
        <v>0</v>
      </c>
      <c r="Z1284" t="str">
        <f ca="1">IF(tbl_vendors[[#This Row],[error_count]]&gt;0,"FAIL","PASS")</f>
        <v>PASS</v>
      </c>
    </row>
    <row r="1285" spans="1:26" x14ac:dyDescent="0.3">
      <c r="A1285" t="s">
        <v>5089</v>
      </c>
      <c r="B1285" t="s">
        <v>5090</v>
      </c>
      <c r="C1285" t="s">
        <v>153</v>
      </c>
      <c r="D1285" t="s">
        <v>5091</v>
      </c>
      <c r="E1285" t="s">
        <v>155</v>
      </c>
      <c r="F1285" t="s">
        <v>23</v>
      </c>
      <c r="G1285" t="s">
        <v>5092</v>
      </c>
      <c r="H1285" t="s">
        <v>69</v>
      </c>
      <c r="I1285" t="s">
        <v>53</v>
      </c>
      <c r="J1285" s="1">
        <v>45456</v>
      </c>
      <c r="K1285" s="1">
        <v>45730</v>
      </c>
      <c r="L1285" t="b">
        <f>COUNTIF(tbl_vendors[Vendor_ID],tbl_vendors[[#This Row],[Vendor_ID]])&gt;1</f>
        <v>0</v>
      </c>
      <c r="M1285" t="b">
        <f>ISBLANK(tbl_vendors[[#This Row],[Vendor_ID]])</f>
        <v>0</v>
      </c>
      <c r="N1285" t="b">
        <f>LEN(TRIM(tbl_vendors[[#This Row],[Vendor_Name]]))=0</f>
        <v>0</v>
      </c>
      <c r="O1285" t="b">
        <f>LEN(TRIM(tbl_vendors[[#This Row],[Email]]))=0</f>
        <v>0</v>
      </c>
      <c r="P1285" t="b">
        <f>OR(ISERROR(FIND("@",tbl_vendors[[#This Row],[Email]])),ISERROR(FIND(".",tbl_vendors[[#This Row],[Email]])))</f>
        <v>0</v>
      </c>
      <c r="Q1285" t="b">
        <f>ISNA(MATCH(tbl_vendors[[#This Row],[Country]],tbl_country[country],0))</f>
        <v>0</v>
      </c>
      <c r="R1285" t="b">
        <f>ISNA(MATCH(tbl_vendors[[#This Row],[Currency]],tbl_country[currency],0))</f>
        <v>0</v>
      </c>
      <c r="S1285" t="b">
        <f>_xlfn.XLOOKUP(tbl_vendors[[#This Row],[Country]],tbl_country[country],tbl_country[currency],"NotFound")&lt;&gt;tbl_vendors[[#This Row],[Currency]]</f>
        <v>0</v>
      </c>
      <c r="T1285" t="b">
        <f>ISNA(MATCH(tbl_vendors[[#This Row],[Payment_Terms]],tbl_payment_terms[Payment_Terms],0))</f>
        <v>0</v>
      </c>
      <c r="U1285" t="b">
        <f>ISNA(MATCH(tbl_vendors[[#This Row],[Status]],tbl_status[valid_status]))</f>
        <v>1</v>
      </c>
      <c r="V1285" t="b">
        <f ca="1">tbl_vendors[[#This Row],[Created_Date]]&gt;TODAY()</f>
        <v>0</v>
      </c>
      <c r="W1285" t="b">
        <f>tbl_vendors[[#This Row],[Updated_Date]]&lt;tbl_vendors[[#This Row],[Created_Date]]</f>
        <v>0</v>
      </c>
      <c r="X1285" t="b">
        <f>COUNTIF(tbl_vendors[Vendor_Name],tbl_vendors[[#This Row],[Vendor_Name]])&gt;1</f>
        <v>0</v>
      </c>
      <c r="Y1285" s="14" cm="1">
        <f t="array" aca="1" ref="Y1285" ca="1">IFERROR(SUM(L1285:X1285*1),4)</f>
        <v>1</v>
      </c>
      <c r="Z1285" t="str">
        <f ca="1">IF(tbl_vendors[[#This Row],[error_count]]&gt;0,"FAIL","PASS")</f>
        <v>FAIL</v>
      </c>
    </row>
    <row r="1286" spans="1:26" x14ac:dyDescent="0.3">
      <c r="A1286" t="s">
        <v>5093</v>
      </c>
      <c r="B1286" t="s">
        <v>5094</v>
      </c>
      <c r="C1286" t="s">
        <v>109</v>
      </c>
      <c r="D1286" t="s">
        <v>5095</v>
      </c>
      <c r="E1286" t="s">
        <v>39</v>
      </c>
      <c r="F1286" t="s">
        <v>23</v>
      </c>
      <c r="G1286" t="s">
        <v>5096</v>
      </c>
      <c r="H1286" t="s">
        <v>34</v>
      </c>
      <c r="I1286" t="s">
        <v>19</v>
      </c>
      <c r="J1286" s="1">
        <v>46154</v>
      </c>
      <c r="K1286" s="1">
        <v>46162</v>
      </c>
      <c r="L1286" t="b">
        <f>COUNTIF(tbl_vendors[Vendor_ID],tbl_vendors[[#This Row],[Vendor_ID]])&gt;1</f>
        <v>0</v>
      </c>
      <c r="M1286" t="b">
        <f>ISBLANK(tbl_vendors[[#This Row],[Vendor_ID]])</f>
        <v>0</v>
      </c>
      <c r="N1286" t="b">
        <f>LEN(TRIM(tbl_vendors[[#This Row],[Vendor_Name]]))=0</f>
        <v>0</v>
      </c>
      <c r="O1286" t="b">
        <f>LEN(TRIM(tbl_vendors[[#This Row],[Email]]))=0</f>
        <v>0</v>
      </c>
      <c r="P1286" t="b">
        <f>OR(ISERROR(FIND("@",tbl_vendors[[#This Row],[Email]])),ISERROR(FIND(".",tbl_vendors[[#This Row],[Email]])))</f>
        <v>0</v>
      </c>
      <c r="Q1286" t="b">
        <f>ISNA(MATCH(tbl_vendors[[#This Row],[Country]],tbl_country[country],0))</f>
        <v>0</v>
      </c>
      <c r="R1286" t="b">
        <f>ISNA(MATCH(tbl_vendors[[#This Row],[Currency]],tbl_country[currency],0))</f>
        <v>0</v>
      </c>
      <c r="S1286" t="b">
        <f>_xlfn.XLOOKUP(tbl_vendors[[#This Row],[Country]],tbl_country[country],tbl_country[currency],"NotFound")&lt;&gt;tbl_vendors[[#This Row],[Currency]]</f>
        <v>1</v>
      </c>
      <c r="T1286" t="b">
        <f>ISNA(MATCH(tbl_vendors[[#This Row],[Payment_Terms]],tbl_payment_terms[Payment_Terms],0))</f>
        <v>0</v>
      </c>
      <c r="U1286" t="b">
        <f>ISNA(MATCH(tbl_vendors[[#This Row],[Status]],tbl_status[valid_status]))</f>
        <v>0</v>
      </c>
      <c r="V1286" t="b">
        <f ca="1">tbl_vendors[[#This Row],[Created_Date]]&gt;TODAY()</f>
        <v>0</v>
      </c>
      <c r="W1286" t="b">
        <f>tbl_vendors[[#This Row],[Updated_Date]]&lt;tbl_vendors[[#This Row],[Created_Date]]</f>
        <v>0</v>
      </c>
      <c r="X1286" t="b">
        <f>COUNTIF(tbl_vendors[Vendor_Name],tbl_vendors[[#This Row],[Vendor_Name]])&gt;1</f>
        <v>1</v>
      </c>
      <c r="Y1286" s="14" cm="1">
        <f t="array" aca="1" ref="Y1286" ca="1">IFERROR(SUM(L1286:X1286*1),4)</f>
        <v>2</v>
      </c>
      <c r="Z1286" t="str">
        <f ca="1">IF(tbl_vendors[[#This Row],[error_count]]&gt;0,"FAIL","PASS")</f>
        <v>FAIL</v>
      </c>
    </row>
    <row r="1287" spans="1:26" x14ac:dyDescent="0.3">
      <c r="A1287" t="s">
        <v>5097</v>
      </c>
      <c r="B1287" t="s">
        <v>5098</v>
      </c>
      <c r="C1287" t="s">
        <v>13</v>
      </c>
      <c r="D1287" t="s">
        <v>5099</v>
      </c>
      <c r="E1287" t="s">
        <v>15</v>
      </c>
      <c r="F1287" t="s">
        <v>16</v>
      </c>
      <c r="G1287" t="s">
        <v>5100</v>
      </c>
      <c r="H1287" t="s">
        <v>42</v>
      </c>
      <c r="I1287" t="s">
        <v>26</v>
      </c>
      <c r="J1287" s="1">
        <v>44636</v>
      </c>
      <c r="K1287" s="1">
        <v>45497</v>
      </c>
      <c r="L1287" t="b">
        <f>COUNTIF(tbl_vendors[Vendor_ID],tbl_vendors[[#This Row],[Vendor_ID]])&gt;1</f>
        <v>0</v>
      </c>
      <c r="M1287" t="b">
        <f>ISBLANK(tbl_vendors[[#This Row],[Vendor_ID]])</f>
        <v>0</v>
      </c>
      <c r="N1287" t="b">
        <f>LEN(TRIM(tbl_vendors[[#This Row],[Vendor_Name]]))=0</f>
        <v>0</v>
      </c>
      <c r="O1287" t="b">
        <f>LEN(TRIM(tbl_vendors[[#This Row],[Email]]))=0</f>
        <v>0</v>
      </c>
      <c r="P1287" t="b">
        <f>OR(ISERROR(FIND("@",tbl_vendors[[#This Row],[Email]])),ISERROR(FIND(".",tbl_vendors[[#This Row],[Email]])))</f>
        <v>0</v>
      </c>
      <c r="Q1287" t="b">
        <f>ISNA(MATCH(tbl_vendors[[#This Row],[Country]],tbl_country[country],0))</f>
        <v>0</v>
      </c>
      <c r="R1287" t="b">
        <f>ISNA(MATCH(tbl_vendors[[#This Row],[Currency]],tbl_country[currency],0))</f>
        <v>1</v>
      </c>
      <c r="S1287" t="b">
        <f>_xlfn.XLOOKUP(tbl_vendors[[#This Row],[Country]],tbl_country[country],tbl_country[currency],"NotFound")&lt;&gt;tbl_vendors[[#This Row],[Currency]]</f>
        <v>1</v>
      </c>
      <c r="T1287" t="b">
        <f>ISNA(MATCH(tbl_vendors[[#This Row],[Payment_Terms]],tbl_payment_terms[Payment_Terms],0))</f>
        <v>0</v>
      </c>
      <c r="U1287" t="b">
        <f>ISNA(MATCH(tbl_vendors[[#This Row],[Status]],tbl_status[valid_status]))</f>
        <v>0</v>
      </c>
      <c r="V1287" t="b">
        <f ca="1">tbl_vendors[[#This Row],[Created_Date]]&gt;TODAY()</f>
        <v>0</v>
      </c>
      <c r="W1287" t="b">
        <f>tbl_vendors[[#This Row],[Updated_Date]]&lt;tbl_vendors[[#This Row],[Created_Date]]</f>
        <v>0</v>
      </c>
      <c r="X1287" t="b">
        <f>COUNTIF(tbl_vendors[Vendor_Name],tbl_vendors[[#This Row],[Vendor_Name]])&gt;1</f>
        <v>1</v>
      </c>
      <c r="Y1287" s="14" cm="1">
        <f t="array" aca="1" ref="Y1287" ca="1">IFERROR(SUM(L1287:X1287*1),4)</f>
        <v>3</v>
      </c>
      <c r="Z1287" t="str">
        <f ca="1">IF(tbl_vendors[[#This Row],[error_count]]&gt;0,"FAIL","PASS")</f>
        <v>FAIL</v>
      </c>
    </row>
    <row r="1288" spans="1:26" x14ac:dyDescent="0.3">
      <c r="A1288" t="s">
        <v>5101</v>
      </c>
      <c r="B1288" t="s">
        <v>5102</v>
      </c>
      <c r="C1288" t="s">
        <v>109</v>
      </c>
      <c r="D1288" t="s">
        <v>5103</v>
      </c>
      <c r="E1288" t="s">
        <v>39</v>
      </c>
      <c r="F1288" t="s">
        <v>75</v>
      </c>
      <c r="G1288" t="s">
        <v>5104</v>
      </c>
      <c r="H1288" t="s">
        <v>18</v>
      </c>
      <c r="I1288" t="s">
        <v>53</v>
      </c>
      <c r="J1288" s="1">
        <v>45951</v>
      </c>
      <c r="K1288" s="1">
        <v>46073</v>
      </c>
      <c r="L1288" t="b">
        <f>COUNTIF(tbl_vendors[Vendor_ID],tbl_vendors[[#This Row],[Vendor_ID]])&gt;1</f>
        <v>0</v>
      </c>
      <c r="M1288" t="b">
        <f>ISBLANK(tbl_vendors[[#This Row],[Vendor_ID]])</f>
        <v>0</v>
      </c>
      <c r="N1288" t="b">
        <f>LEN(TRIM(tbl_vendors[[#This Row],[Vendor_Name]]))=0</f>
        <v>0</v>
      </c>
      <c r="O1288" t="b">
        <f>LEN(TRIM(tbl_vendors[[#This Row],[Email]]))=0</f>
        <v>0</v>
      </c>
      <c r="P1288" t="b">
        <f>OR(ISERROR(FIND("@",tbl_vendors[[#This Row],[Email]])),ISERROR(FIND(".",tbl_vendors[[#This Row],[Email]])))</f>
        <v>0</v>
      </c>
      <c r="Q1288" t="b">
        <f>ISNA(MATCH(tbl_vendors[[#This Row],[Country]],tbl_country[country],0))</f>
        <v>0</v>
      </c>
      <c r="R1288" t="b">
        <f>ISNA(MATCH(tbl_vendors[[#This Row],[Currency]],tbl_country[currency],0))</f>
        <v>0</v>
      </c>
      <c r="S1288" t="b">
        <f>_xlfn.XLOOKUP(tbl_vendors[[#This Row],[Country]],tbl_country[country],tbl_country[currency],"NotFound")&lt;&gt;tbl_vendors[[#This Row],[Currency]]</f>
        <v>1</v>
      </c>
      <c r="T1288" t="b">
        <f>ISNA(MATCH(tbl_vendors[[#This Row],[Payment_Terms]],tbl_payment_terms[Payment_Terms],0))</f>
        <v>0</v>
      </c>
      <c r="U1288" t="b">
        <f>ISNA(MATCH(tbl_vendors[[#This Row],[Status]],tbl_status[valid_status]))</f>
        <v>1</v>
      </c>
      <c r="V1288" t="b">
        <f ca="1">tbl_vendors[[#This Row],[Created_Date]]&gt;TODAY()</f>
        <v>0</v>
      </c>
      <c r="W1288" t="b">
        <f>tbl_vendors[[#This Row],[Updated_Date]]&lt;tbl_vendors[[#This Row],[Created_Date]]</f>
        <v>0</v>
      </c>
      <c r="X1288" t="b">
        <f>COUNTIF(tbl_vendors[Vendor_Name],tbl_vendors[[#This Row],[Vendor_Name]])&gt;1</f>
        <v>0</v>
      </c>
      <c r="Y1288" s="14" cm="1">
        <f t="array" aca="1" ref="Y1288" ca="1">IFERROR(SUM(L1288:X1288*1),4)</f>
        <v>2</v>
      </c>
      <c r="Z1288" t="str">
        <f ca="1">IF(tbl_vendors[[#This Row],[error_count]]&gt;0,"FAIL","PASS")</f>
        <v>FAIL</v>
      </c>
    </row>
    <row r="1289" spans="1:26" x14ac:dyDescent="0.3">
      <c r="A1289" t="s">
        <v>5105</v>
      </c>
      <c r="B1289" t="s">
        <v>5106</v>
      </c>
      <c r="C1289" t="s">
        <v>56</v>
      </c>
      <c r="D1289" t="s">
        <v>5107</v>
      </c>
      <c r="E1289" t="s">
        <v>58</v>
      </c>
      <c r="F1289" t="s">
        <v>40</v>
      </c>
      <c r="G1289" t="s">
        <v>5108</v>
      </c>
      <c r="H1289" t="s">
        <v>18</v>
      </c>
      <c r="I1289" t="s">
        <v>53</v>
      </c>
      <c r="J1289" s="1">
        <v>44542</v>
      </c>
      <c r="K1289" s="1">
        <v>46147</v>
      </c>
      <c r="L1289" t="b">
        <f>COUNTIF(tbl_vendors[Vendor_ID],tbl_vendors[[#This Row],[Vendor_ID]])&gt;1</f>
        <v>0</v>
      </c>
      <c r="M1289" t="b">
        <f>ISBLANK(tbl_vendors[[#This Row],[Vendor_ID]])</f>
        <v>0</v>
      </c>
      <c r="N1289" t="b">
        <f>LEN(TRIM(tbl_vendors[[#This Row],[Vendor_Name]]))=0</f>
        <v>0</v>
      </c>
      <c r="O1289" t="b">
        <f>LEN(TRIM(tbl_vendors[[#This Row],[Email]]))=0</f>
        <v>0</v>
      </c>
      <c r="P1289" t="b">
        <f>OR(ISERROR(FIND("@",tbl_vendors[[#This Row],[Email]])),ISERROR(FIND(".",tbl_vendors[[#This Row],[Email]])))</f>
        <v>0</v>
      </c>
      <c r="Q1289" t="b">
        <f>ISNA(MATCH(tbl_vendors[[#This Row],[Country]],tbl_country[country],0))</f>
        <v>0</v>
      </c>
      <c r="R1289" t="b">
        <f>ISNA(MATCH(tbl_vendors[[#This Row],[Currency]],tbl_country[currency],0))</f>
        <v>0</v>
      </c>
      <c r="S1289" t="b">
        <f>_xlfn.XLOOKUP(tbl_vendors[[#This Row],[Country]],tbl_country[country],tbl_country[currency],"NotFound")&lt;&gt;tbl_vendors[[#This Row],[Currency]]</f>
        <v>0</v>
      </c>
      <c r="T1289" t="b">
        <f>ISNA(MATCH(tbl_vendors[[#This Row],[Payment_Terms]],tbl_payment_terms[Payment_Terms],0))</f>
        <v>0</v>
      </c>
      <c r="U1289" t="b">
        <f>ISNA(MATCH(tbl_vendors[[#This Row],[Status]],tbl_status[valid_status]))</f>
        <v>1</v>
      </c>
      <c r="V1289" t="b">
        <f ca="1">tbl_vendors[[#This Row],[Created_Date]]&gt;TODAY()</f>
        <v>0</v>
      </c>
      <c r="W1289" t="b">
        <f>tbl_vendors[[#This Row],[Updated_Date]]&lt;tbl_vendors[[#This Row],[Created_Date]]</f>
        <v>0</v>
      </c>
      <c r="X1289" t="b">
        <f>COUNTIF(tbl_vendors[Vendor_Name],tbl_vendors[[#This Row],[Vendor_Name]])&gt;1</f>
        <v>0</v>
      </c>
      <c r="Y1289" s="14" cm="1">
        <f t="array" aca="1" ref="Y1289" ca="1">IFERROR(SUM(L1289:X1289*1),4)</f>
        <v>1</v>
      </c>
      <c r="Z1289" t="str">
        <f ca="1">IF(tbl_vendors[[#This Row],[error_count]]&gt;0,"FAIL","PASS")</f>
        <v>FAIL</v>
      </c>
    </row>
    <row r="1290" spans="1:26" x14ac:dyDescent="0.3">
      <c r="A1290" t="s">
        <v>5109</v>
      </c>
      <c r="B1290" t="s">
        <v>5110</v>
      </c>
      <c r="C1290" t="s">
        <v>56</v>
      </c>
      <c r="D1290" t="s">
        <v>5111</v>
      </c>
      <c r="E1290" t="s">
        <v>58</v>
      </c>
      <c r="F1290" t="s">
        <v>32</v>
      </c>
      <c r="G1290" t="s">
        <v>5112</v>
      </c>
      <c r="H1290" t="s">
        <v>42</v>
      </c>
      <c r="I1290" t="s">
        <v>26</v>
      </c>
      <c r="J1290" s="1">
        <v>45128</v>
      </c>
      <c r="K1290" s="1">
        <v>45201</v>
      </c>
      <c r="L1290" t="b">
        <f>COUNTIF(tbl_vendors[Vendor_ID],tbl_vendors[[#This Row],[Vendor_ID]])&gt;1</f>
        <v>0</v>
      </c>
      <c r="M1290" t="b">
        <f>ISBLANK(tbl_vendors[[#This Row],[Vendor_ID]])</f>
        <v>0</v>
      </c>
      <c r="N1290" t="b">
        <f>LEN(TRIM(tbl_vendors[[#This Row],[Vendor_Name]]))=0</f>
        <v>0</v>
      </c>
      <c r="O1290" t="b">
        <f>LEN(TRIM(tbl_vendors[[#This Row],[Email]]))=0</f>
        <v>0</v>
      </c>
      <c r="P1290" t="b">
        <f>OR(ISERROR(FIND("@",tbl_vendors[[#This Row],[Email]])),ISERROR(FIND(".",tbl_vendors[[#This Row],[Email]])))</f>
        <v>0</v>
      </c>
      <c r="Q1290" t="b">
        <f>ISNA(MATCH(tbl_vendors[[#This Row],[Country]],tbl_country[country],0))</f>
        <v>0</v>
      </c>
      <c r="R1290" t="b">
        <f>ISNA(MATCH(tbl_vendors[[#This Row],[Currency]],tbl_country[currency],0))</f>
        <v>0</v>
      </c>
      <c r="S1290" t="b">
        <f>_xlfn.XLOOKUP(tbl_vendors[[#This Row],[Country]],tbl_country[country],tbl_country[currency],"NotFound")&lt;&gt;tbl_vendors[[#This Row],[Currency]]</f>
        <v>0</v>
      </c>
      <c r="T1290" t="b">
        <f>ISNA(MATCH(tbl_vendors[[#This Row],[Payment_Terms]],tbl_payment_terms[Payment_Terms],0))</f>
        <v>0</v>
      </c>
      <c r="U1290" t="b">
        <f>ISNA(MATCH(tbl_vendors[[#This Row],[Status]],tbl_status[valid_status]))</f>
        <v>0</v>
      </c>
      <c r="V1290" t="b">
        <f ca="1">tbl_vendors[[#This Row],[Created_Date]]&gt;TODAY()</f>
        <v>0</v>
      </c>
      <c r="W1290" t="b">
        <f>tbl_vendors[[#This Row],[Updated_Date]]&lt;tbl_vendors[[#This Row],[Created_Date]]</f>
        <v>0</v>
      </c>
      <c r="X1290" t="b">
        <f>COUNTIF(tbl_vendors[Vendor_Name],tbl_vendors[[#This Row],[Vendor_Name]])&gt;1</f>
        <v>0</v>
      </c>
      <c r="Y1290" s="14" cm="1">
        <f t="array" aca="1" ref="Y1290" ca="1">IFERROR(SUM(L1290:X1290*1),4)</f>
        <v>0</v>
      </c>
      <c r="Z1290" t="str">
        <f ca="1">IF(tbl_vendors[[#This Row],[error_count]]&gt;0,"FAIL","PASS")</f>
        <v>PASS</v>
      </c>
    </row>
    <row r="1291" spans="1:26" x14ac:dyDescent="0.3">
      <c r="A1291" t="s">
        <v>5113</v>
      </c>
      <c r="B1291" t="s">
        <v>2021</v>
      </c>
      <c r="C1291" t="s">
        <v>66</v>
      </c>
      <c r="D1291" t="s">
        <v>5114</v>
      </c>
      <c r="E1291" t="s">
        <v>67</v>
      </c>
      <c r="F1291" t="s">
        <v>75</v>
      </c>
      <c r="G1291" t="s">
        <v>5115</v>
      </c>
      <c r="H1291" t="s">
        <v>69</v>
      </c>
      <c r="I1291" t="s">
        <v>19</v>
      </c>
      <c r="J1291" s="1">
        <v>45273</v>
      </c>
      <c r="K1291" s="1">
        <v>45525</v>
      </c>
      <c r="L1291" t="b">
        <f>COUNTIF(tbl_vendors[Vendor_ID],tbl_vendors[[#This Row],[Vendor_ID]])&gt;1</f>
        <v>0</v>
      </c>
      <c r="M1291" t="b">
        <f>ISBLANK(tbl_vendors[[#This Row],[Vendor_ID]])</f>
        <v>0</v>
      </c>
      <c r="N1291" t="b">
        <f>LEN(TRIM(tbl_vendors[[#This Row],[Vendor_Name]]))=0</f>
        <v>0</v>
      </c>
      <c r="O1291" t="b">
        <f>LEN(TRIM(tbl_vendors[[#This Row],[Email]]))=0</f>
        <v>0</v>
      </c>
      <c r="P1291" t="b">
        <f>OR(ISERROR(FIND("@",tbl_vendors[[#This Row],[Email]])),ISERROR(FIND(".",tbl_vendors[[#This Row],[Email]])))</f>
        <v>0</v>
      </c>
      <c r="Q1291" t="b">
        <f>ISNA(MATCH(tbl_vendors[[#This Row],[Country]],tbl_country[country],0))</f>
        <v>0</v>
      </c>
      <c r="R1291" t="b">
        <f>ISNA(MATCH(tbl_vendors[[#This Row],[Currency]],tbl_country[currency],0))</f>
        <v>0</v>
      </c>
      <c r="S1291" t="b">
        <f>_xlfn.XLOOKUP(tbl_vendors[[#This Row],[Country]],tbl_country[country],tbl_country[currency],"NotFound")&lt;&gt;tbl_vendors[[#This Row],[Currency]]</f>
        <v>0</v>
      </c>
      <c r="T1291" t="b">
        <f>ISNA(MATCH(tbl_vendors[[#This Row],[Payment_Terms]],tbl_payment_terms[Payment_Terms],0))</f>
        <v>0</v>
      </c>
      <c r="U1291" t="b">
        <f>ISNA(MATCH(tbl_vendors[[#This Row],[Status]],tbl_status[valid_status]))</f>
        <v>0</v>
      </c>
      <c r="V1291" t="b">
        <f ca="1">tbl_vendors[[#This Row],[Created_Date]]&gt;TODAY()</f>
        <v>0</v>
      </c>
      <c r="W1291" t="b">
        <f>tbl_vendors[[#This Row],[Updated_Date]]&lt;tbl_vendors[[#This Row],[Created_Date]]</f>
        <v>0</v>
      </c>
      <c r="X1291" t="b">
        <f>COUNTIF(tbl_vendors[Vendor_Name],tbl_vendors[[#This Row],[Vendor_Name]])&gt;1</f>
        <v>1</v>
      </c>
      <c r="Y1291" s="14" cm="1">
        <f t="array" aca="1" ref="Y1291" ca="1">IFERROR(SUM(L1291:X1291*1),4)</f>
        <v>1</v>
      </c>
      <c r="Z1291" t="str">
        <f ca="1">IF(tbl_vendors[[#This Row],[error_count]]&gt;0,"FAIL","PASS")</f>
        <v>FAIL</v>
      </c>
    </row>
    <row r="1292" spans="1:26" x14ac:dyDescent="0.3">
      <c r="A1292" t="s">
        <v>5116</v>
      </c>
      <c r="B1292" t="s">
        <v>1849</v>
      </c>
      <c r="C1292" t="s">
        <v>72</v>
      </c>
      <c r="D1292" t="s">
        <v>5117</v>
      </c>
      <c r="E1292" t="s">
        <v>74</v>
      </c>
      <c r="F1292" t="s">
        <v>32</v>
      </c>
      <c r="G1292" t="s">
        <v>5118</v>
      </c>
      <c r="H1292" t="s">
        <v>52</v>
      </c>
      <c r="I1292" t="s">
        <v>53</v>
      </c>
      <c r="J1292" s="1">
        <v>45934</v>
      </c>
      <c r="K1292" s="1">
        <v>46121</v>
      </c>
      <c r="L1292" t="b">
        <f>COUNTIF(tbl_vendors[Vendor_ID],tbl_vendors[[#This Row],[Vendor_ID]])&gt;1</f>
        <v>0</v>
      </c>
      <c r="M1292" t="b">
        <f>ISBLANK(tbl_vendors[[#This Row],[Vendor_ID]])</f>
        <v>0</v>
      </c>
      <c r="N1292" t="b">
        <f>LEN(TRIM(tbl_vendors[[#This Row],[Vendor_Name]]))=0</f>
        <v>0</v>
      </c>
      <c r="O1292" t="b">
        <f>LEN(TRIM(tbl_vendors[[#This Row],[Email]]))=0</f>
        <v>0</v>
      </c>
      <c r="P1292" t="b">
        <f>OR(ISERROR(FIND("@",tbl_vendors[[#This Row],[Email]])),ISERROR(FIND(".",tbl_vendors[[#This Row],[Email]])))</f>
        <v>0</v>
      </c>
      <c r="Q1292" t="b">
        <f>ISNA(MATCH(tbl_vendors[[#This Row],[Country]],tbl_country[country],0))</f>
        <v>0</v>
      </c>
      <c r="R1292" t="b">
        <f>ISNA(MATCH(tbl_vendors[[#This Row],[Currency]],tbl_country[currency],0))</f>
        <v>1</v>
      </c>
      <c r="S1292" t="b">
        <f>_xlfn.XLOOKUP(tbl_vendors[[#This Row],[Country]],tbl_country[country],tbl_country[currency],"NotFound")&lt;&gt;tbl_vendors[[#This Row],[Currency]]</f>
        <v>1</v>
      </c>
      <c r="T1292" t="b">
        <f>ISNA(MATCH(tbl_vendors[[#This Row],[Payment_Terms]],tbl_payment_terms[Payment_Terms],0))</f>
        <v>0</v>
      </c>
      <c r="U1292" t="b">
        <f>ISNA(MATCH(tbl_vendors[[#This Row],[Status]],tbl_status[valid_status]))</f>
        <v>1</v>
      </c>
      <c r="V1292" t="b">
        <f ca="1">tbl_vendors[[#This Row],[Created_Date]]&gt;TODAY()</f>
        <v>0</v>
      </c>
      <c r="W1292" t="b">
        <f>tbl_vendors[[#This Row],[Updated_Date]]&lt;tbl_vendors[[#This Row],[Created_Date]]</f>
        <v>0</v>
      </c>
      <c r="X1292" t="b">
        <f>COUNTIF(tbl_vendors[Vendor_Name],tbl_vendors[[#This Row],[Vendor_Name]])&gt;1</f>
        <v>1</v>
      </c>
      <c r="Y1292" s="14" cm="1">
        <f t="array" aca="1" ref="Y1292" ca="1">IFERROR(SUM(L1292:X1292*1),4)</f>
        <v>4</v>
      </c>
      <c r="Z1292" t="str">
        <f ca="1">IF(tbl_vendors[[#This Row],[error_count]]&gt;0,"FAIL","PASS")</f>
        <v>FAIL</v>
      </c>
    </row>
    <row r="1293" spans="1:26" x14ac:dyDescent="0.3">
      <c r="A1293" t="s">
        <v>5119</v>
      </c>
      <c r="B1293" t="s">
        <v>5120</v>
      </c>
      <c r="C1293" t="s">
        <v>100</v>
      </c>
      <c r="D1293" t="s">
        <v>5121</v>
      </c>
      <c r="E1293" t="s">
        <v>39</v>
      </c>
      <c r="F1293" t="s">
        <v>23</v>
      </c>
      <c r="G1293" t="s">
        <v>5122</v>
      </c>
      <c r="H1293" t="s">
        <v>52</v>
      </c>
      <c r="I1293" t="s">
        <v>26</v>
      </c>
      <c r="J1293" s="1">
        <v>44519</v>
      </c>
      <c r="K1293" s="1">
        <v>46076</v>
      </c>
      <c r="L1293" t="b">
        <f>COUNTIF(tbl_vendors[Vendor_ID],tbl_vendors[[#This Row],[Vendor_ID]])&gt;1</f>
        <v>0</v>
      </c>
      <c r="M1293" t="b">
        <f>ISBLANK(tbl_vendors[[#This Row],[Vendor_ID]])</f>
        <v>0</v>
      </c>
      <c r="N1293" t="b">
        <f>LEN(TRIM(tbl_vendors[[#This Row],[Vendor_Name]]))=0</f>
        <v>0</v>
      </c>
      <c r="O1293" t="b">
        <f>LEN(TRIM(tbl_vendors[[#This Row],[Email]]))=0</f>
        <v>0</v>
      </c>
      <c r="P1293" t="b">
        <f>OR(ISERROR(FIND("@",tbl_vendors[[#This Row],[Email]])),ISERROR(FIND(".",tbl_vendors[[#This Row],[Email]])))</f>
        <v>0</v>
      </c>
      <c r="Q1293" t="b">
        <f>ISNA(MATCH(tbl_vendors[[#This Row],[Country]],tbl_country[country],0))</f>
        <v>0</v>
      </c>
      <c r="R1293" t="b">
        <f>ISNA(MATCH(tbl_vendors[[#This Row],[Currency]],tbl_country[currency],0))</f>
        <v>0</v>
      </c>
      <c r="S1293" t="b">
        <f>_xlfn.XLOOKUP(tbl_vendors[[#This Row],[Country]],tbl_country[country],tbl_country[currency],"NotFound")&lt;&gt;tbl_vendors[[#This Row],[Currency]]</f>
        <v>0</v>
      </c>
      <c r="T1293" t="b">
        <f>ISNA(MATCH(tbl_vendors[[#This Row],[Payment_Terms]],tbl_payment_terms[Payment_Terms],0))</f>
        <v>0</v>
      </c>
      <c r="U1293" t="b">
        <f>ISNA(MATCH(tbl_vendors[[#This Row],[Status]],tbl_status[valid_status]))</f>
        <v>0</v>
      </c>
      <c r="V1293" t="b">
        <f ca="1">tbl_vendors[[#This Row],[Created_Date]]&gt;TODAY()</f>
        <v>0</v>
      </c>
      <c r="W1293" t="b">
        <f>tbl_vendors[[#This Row],[Updated_Date]]&lt;tbl_vendors[[#This Row],[Created_Date]]</f>
        <v>0</v>
      </c>
      <c r="X1293" t="b">
        <f>COUNTIF(tbl_vendors[Vendor_Name],tbl_vendors[[#This Row],[Vendor_Name]])&gt;1</f>
        <v>0</v>
      </c>
      <c r="Y1293" s="14" cm="1">
        <f t="array" aca="1" ref="Y1293" ca="1">IFERROR(SUM(L1293:X1293*1),4)</f>
        <v>0</v>
      </c>
      <c r="Z1293" t="str">
        <f ca="1">IF(tbl_vendors[[#This Row],[error_count]]&gt;0,"FAIL","PASS")</f>
        <v>PASS</v>
      </c>
    </row>
    <row r="1294" spans="1:26" x14ac:dyDescent="0.3">
      <c r="A1294" t="s">
        <v>5123</v>
      </c>
      <c r="B1294" t="s">
        <v>5124</v>
      </c>
      <c r="C1294" t="s">
        <v>56</v>
      </c>
      <c r="D1294" t="s">
        <v>5125</v>
      </c>
      <c r="E1294" t="s">
        <v>58</v>
      </c>
      <c r="F1294" t="s">
        <v>40</v>
      </c>
      <c r="G1294" t="s">
        <v>5126</v>
      </c>
      <c r="H1294" t="s">
        <v>47</v>
      </c>
      <c r="I1294" t="s">
        <v>53</v>
      </c>
      <c r="J1294" s="1">
        <v>45582</v>
      </c>
      <c r="K1294" s="1">
        <v>46004</v>
      </c>
      <c r="L1294" t="b">
        <f>COUNTIF(tbl_vendors[Vendor_ID],tbl_vendors[[#This Row],[Vendor_ID]])&gt;1</f>
        <v>0</v>
      </c>
      <c r="M1294" t="b">
        <f>ISBLANK(tbl_vendors[[#This Row],[Vendor_ID]])</f>
        <v>0</v>
      </c>
      <c r="N1294" t="b">
        <f>LEN(TRIM(tbl_vendors[[#This Row],[Vendor_Name]]))=0</f>
        <v>0</v>
      </c>
      <c r="O1294" t="b">
        <f>LEN(TRIM(tbl_vendors[[#This Row],[Email]]))=0</f>
        <v>0</v>
      </c>
      <c r="P1294" t="b">
        <f>OR(ISERROR(FIND("@",tbl_vendors[[#This Row],[Email]])),ISERROR(FIND(".",tbl_vendors[[#This Row],[Email]])))</f>
        <v>0</v>
      </c>
      <c r="Q1294" t="b">
        <f>ISNA(MATCH(tbl_vendors[[#This Row],[Country]],tbl_country[country],0))</f>
        <v>0</v>
      </c>
      <c r="R1294" t="b">
        <f>ISNA(MATCH(tbl_vendors[[#This Row],[Currency]],tbl_country[currency],0))</f>
        <v>0</v>
      </c>
      <c r="S1294" t="b">
        <f>_xlfn.XLOOKUP(tbl_vendors[[#This Row],[Country]],tbl_country[country],tbl_country[currency],"NotFound")&lt;&gt;tbl_vendors[[#This Row],[Currency]]</f>
        <v>0</v>
      </c>
      <c r="T1294" t="b">
        <f>ISNA(MATCH(tbl_vendors[[#This Row],[Payment_Terms]],tbl_payment_terms[Payment_Terms],0))</f>
        <v>0</v>
      </c>
      <c r="U1294" t="b">
        <f>ISNA(MATCH(tbl_vendors[[#This Row],[Status]],tbl_status[valid_status]))</f>
        <v>1</v>
      </c>
      <c r="V1294" t="b">
        <f ca="1">tbl_vendors[[#This Row],[Created_Date]]&gt;TODAY()</f>
        <v>0</v>
      </c>
      <c r="W1294" t="b">
        <f>tbl_vendors[[#This Row],[Updated_Date]]&lt;tbl_vendors[[#This Row],[Created_Date]]</f>
        <v>0</v>
      </c>
      <c r="X1294" t="b">
        <f>COUNTIF(tbl_vendors[Vendor_Name],tbl_vendors[[#This Row],[Vendor_Name]])&gt;1</f>
        <v>0</v>
      </c>
      <c r="Y1294" s="14" cm="1">
        <f t="array" aca="1" ref="Y1294" ca="1">IFERROR(SUM(L1294:X1294*1),4)</f>
        <v>1</v>
      </c>
      <c r="Z1294" t="str">
        <f ca="1">IF(tbl_vendors[[#This Row],[error_count]]&gt;0,"FAIL","PASS")</f>
        <v>FAIL</v>
      </c>
    </row>
    <row r="1295" spans="1:26" x14ac:dyDescent="0.3">
      <c r="A1295" t="s">
        <v>5127</v>
      </c>
      <c r="B1295" t="s">
        <v>5128</v>
      </c>
      <c r="C1295" t="s">
        <v>29</v>
      </c>
      <c r="D1295" t="s">
        <v>5129</v>
      </c>
      <c r="E1295" t="s">
        <v>31</v>
      </c>
      <c r="F1295" t="s">
        <v>23</v>
      </c>
      <c r="G1295" t="s">
        <v>5130</v>
      </c>
      <c r="H1295" t="s">
        <v>25</v>
      </c>
      <c r="I1295" t="s">
        <v>53</v>
      </c>
      <c r="J1295" s="1">
        <v>45949</v>
      </c>
      <c r="K1295" s="1">
        <v>46120</v>
      </c>
      <c r="L1295" t="b">
        <f>COUNTIF(tbl_vendors[Vendor_ID],tbl_vendors[[#This Row],[Vendor_ID]])&gt;1</f>
        <v>0</v>
      </c>
      <c r="M1295" t="b">
        <f>ISBLANK(tbl_vendors[[#This Row],[Vendor_ID]])</f>
        <v>0</v>
      </c>
      <c r="N1295" t="b">
        <f>LEN(TRIM(tbl_vendors[[#This Row],[Vendor_Name]]))=0</f>
        <v>0</v>
      </c>
      <c r="O1295" t="b">
        <f>LEN(TRIM(tbl_vendors[[#This Row],[Email]]))=0</f>
        <v>0</v>
      </c>
      <c r="P1295" t="b">
        <f>OR(ISERROR(FIND("@",tbl_vendors[[#This Row],[Email]])),ISERROR(FIND(".",tbl_vendors[[#This Row],[Email]])))</f>
        <v>0</v>
      </c>
      <c r="Q1295" t="b">
        <f>ISNA(MATCH(tbl_vendors[[#This Row],[Country]],tbl_country[country],0))</f>
        <v>0</v>
      </c>
      <c r="R1295" t="b">
        <f>ISNA(MATCH(tbl_vendors[[#This Row],[Currency]],tbl_country[currency],0))</f>
        <v>0</v>
      </c>
      <c r="S1295" t="b">
        <f>_xlfn.XLOOKUP(tbl_vendors[[#This Row],[Country]],tbl_country[country],tbl_country[currency],"NotFound")&lt;&gt;tbl_vendors[[#This Row],[Currency]]</f>
        <v>0</v>
      </c>
      <c r="T1295" t="b">
        <f>ISNA(MATCH(tbl_vendors[[#This Row],[Payment_Terms]],tbl_payment_terms[Payment_Terms],0))</f>
        <v>0</v>
      </c>
      <c r="U1295" t="b">
        <f>ISNA(MATCH(tbl_vendors[[#This Row],[Status]],tbl_status[valid_status]))</f>
        <v>1</v>
      </c>
      <c r="V1295" t="b">
        <f ca="1">tbl_vendors[[#This Row],[Created_Date]]&gt;TODAY()</f>
        <v>0</v>
      </c>
      <c r="W1295" t="b">
        <f>tbl_vendors[[#This Row],[Updated_Date]]&lt;tbl_vendors[[#This Row],[Created_Date]]</f>
        <v>0</v>
      </c>
      <c r="X1295" t="b">
        <f>COUNTIF(tbl_vendors[Vendor_Name],tbl_vendors[[#This Row],[Vendor_Name]])&gt;1</f>
        <v>0</v>
      </c>
      <c r="Y1295" s="14" cm="1">
        <f t="array" aca="1" ref="Y1295" ca="1">IFERROR(SUM(L1295:X1295*1),4)</f>
        <v>1</v>
      </c>
      <c r="Z1295" t="str">
        <f ca="1">IF(tbl_vendors[[#This Row],[error_count]]&gt;0,"FAIL","PASS")</f>
        <v>FAIL</v>
      </c>
    </row>
    <row r="1296" spans="1:26" x14ac:dyDescent="0.3">
      <c r="A1296" t="s">
        <v>5131</v>
      </c>
      <c r="B1296" t="s">
        <v>5132</v>
      </c>
      <c r="C1296" t="s">
        <v>13</v>
      </c>
      <c r="D1296" t="s">
        <v>5133</v>
      </c>
      <c r="E1296" t="s">
        <v>15</v>
      </c>
      <c r="F1296" t="s">
        <v>16</v>
      </c>
      <c r="G1296" t="s">
        <v>5134</v>
      </c>
      <c r="H1296" t="s">
        <v>18</v>
      </c>
      <c r="I1296" t="s">
        <v>26</v>
      </c>
      <c r="J1296" s="1">
        <v>44391</v>
      </c>
      <c r="K1296" s="1">
        <v>44712</v>
      </c>
      <c r="L1296" t="b">
        <f>COUNTIF(tbl_vendors[Vendor_ID],tbl_vendors[[#This Row],[Vendor_ID]])&gt;1</f>
        <v>0</v>
      </c>
      <c r="M1296" t="b">
        <f>ISBLANK(tbl_vendors[[#This Row],[Vendor_ID]])</f>
        <v>0</v>
      </c>
      <c r="N1296" t="b">
        <f>LEN(TRIM(tbl_vendors[[#This Row],[Vendor_Name]]))=0</f>
        <v>0</v>
      </c>
      <c r="O1296" t="b">
        <f>LEN(TRIM(tbl_vendors[[#This Row],[Email]]))=0</f>
        <v>0</v>
      </c>
      <c r="P1296" t="b">
        <f>OR(ISERROR(FIND("@",tbl_vendors[[#This Row],[Email]])),ISERROR(FIND(".",tbl_vendors[[#This Row],[Email]])))</f>
        <v>0</v>
      </c>
      <c r="Q1296" t="b">
        <f>ISNA(MATCH(tbl_vendors[[#This Row],[Country]],tbl_country[country],0))</f>
        <v>0</v>
      </c>
      <c r="R1296" t="b">
        <f>ISNA(MATCH(tbl_vendors[[#This Row],[Currency]],tbl_country[currency],0))</f>
        <v>1</v>
      </c>
      <c r="S1296" t="b">
        <f>_xlfn.XLOOKUP(tbl_vendors[[#This Row],[Country]],tbl_country[country],tbl_country[currency],"NotFound")&lt;&gt;tbl_vendors[[#This Row],[Currency]]</f>
        <v>1</v>
      </c>
      <c r="T1296" t="b">
        <f>ISNA(MATCH(tbl_vendors[[#This Row],[Payment_Terms]],tbl_payment_terms[Payment_Terms],0))</f>
        <v>0</v>
      </c>
      <c r="U1296" t="b">
        <f>ISNA(MATCH(tbl_vendors[[#This Row],[Status]],tbl_status[valid_status]))</f>
        <v>0</v>
      </c>
      <c r="V1296" t="b">
        <f ca="1">tbl_vendors[[#This Row],[Created_Date]]&gt;TODAY()</f>
        <v>0</v>
      </c>
      <c r="W1296" t="b">
        <f>tbl_vendors[[#This Row],[Updated_Date]]&lt;tbl_vendors[[#This Row],[Created_Date]]</f>
        <v>0</v>
      </c>
      <c r="X1296" t="b">
        <f>COUNTIF(tbl_vendors[Vendor_Name],tbl_vendors[[#This Row],[Vendor_Name]])&gt;1</f>
        <v>0</v>
      </c>
      <c r="Y1296" s="14" cm="1">
        <f t="array" aca="1" ref="Y1296" ca="1">IFERROR(SUM(L1296:X1296*1),4)</f>
        <v>2</v>
      </c>
      <c r="Z1296" t="str">
        <f ca="1">IF(tbl_vendors[[#This Row],[error_count]]&gt;0,"FAIL","PASS")</f>
        <v>FAIL</v>
      </c>
    </row>
    <row r="1297" spans="1:26" x14ac:dyDescent="0.3">
      <c r="A1297" t="s">
        <v>5135</v>
      </c>
      <c r="B1297" t="s">
        <v>5136</v>
      </c>
      <c r="C1297" t="s">
        <v>79</v>
      </c>
      <c r="E1297" t="s">
        <v>39</v>
      </c>
      <c r="F1297" t="s">
        <v>40</v>
      </c>
      <c r="G1297" t="s">
        <v>5137</v>
      </c>
      <c r="H1297" t="s">
        <v>42</v>
      </c>
      <c r="I1297" t="s">
        <v>19</v>
      </c>
      <c r="J1297" s="1">
        <v>45368</v>
      </c>
      <c r="K1297" s="1">
        <v>45532</v>
      </c>
      <c r="L1297" t="b">
        <f>COUNTIF(tbl_vendors[Vendor_ID],tbl_vendors[[#This Row],[Vendor_ID]])&gt;1</f>
        <v>0</v>
      </c>
      <c r="M1297" t="b">
        <f>ISBLANK(tbl_vendors[[#This Row],[Vendor_ID]])</f>
        <v>0</v>
      </c>
      <c r="N1297" t="b">
        <f>LEN(TRIM(tbl_vendors[[#This Row],[Vendor_Name]]))=0</f>
        <v>0</v>
      </c>
      <c r="O1297" t="b">
        <f>LEN(TRIM(tbl_vendors[[#This Row],[Email]]))=0</f>
        <v>0</v>
      </c>
      <c r="P1297" t="b">
        <f>OR(ISERROR(FIND("@",tbl_vendors[[#This Row],[Email]])),ISERROR(FIND(".",tbl_vendors[[#This Row],[Email]])))</f>
        <v>0</v>
      </c>
      <c r="Q1297" t="b">
        <f>ISNA(MATCH(tbl_vendors[[#This Row],[Country]],tbl_country[country],0))</f>
        <v>0</v>
      </c>
      <c r="R1297" t="b">
        <f>ISNA(MATCH(tbl_vendors[[#This Row],[Currency]],tbl_country[currency],0))</f>
        <v>0</v>
      </c>
      <c r="S1297" t="b">
        <f>_xlfn.XLOOKUP(tbl_vendors[[#This Row],[Country]],tbl_country[country],tbl_country[currency],"NotFound")&lt;&gt;tbl_vendors[[#This Row],[Currency]]</f>
        <v>0</v>
      </c>
      <c r="T1297" t="b">
        <f>ISNA(MATCH(tbl_vendors[[#This Row],[Payment_Terms]],tbl_payment_terms[Payment_Terms],0))</f>
        <v>0</v>
      </c>
      <c r="U1297" t="b">
        <f>ISNA(MATCH(tbl_vendors[[#This Row],[Status]],tbl_status[valid_status]))</f>
        <v>0</v>
      </c>
      <c r="V1297" t="b">
        <f ca="1">tbl_vendors[[#This Row],[Created_Date]]&gt;TODAY()</f>
        <v>0</v>
      </c>
      <c r="W1297" t="b">
        <f>tbl_vendors[[#This Row],[Updated_Date]]&lt;tbl_vendors[[#This Row],[Created_Date]]</f>
        <v>0</v>
      </c>
      <c r="X1297" t="b">
        <f>COUNTIF(tbl_vendors[Vendor_Name],tbl_vendors[[#This Row],[Vendor_Name]])&gt;1</f>
        <v>0</v>
      </c>
      <c r="Y1297" s="14" cm="1">
        <f t="array" aca="1" ref="Y1297" ca="1">IFERROR(SUM(L1297:X1297*1),4)</f>
        <v>0</v>
      </c>
      <c r="Z1297" t="str">
        <f ca="1">IF(tbl_vendors[[#This Row],[error_count]]&gt;0,"FAIL","PASS")</f>
        <v>PASS</v>
      </c>
    </row>
    <row r="1298" spans="1:26" x14ac:dyDescent="0.3">
      <c r="A1298" t="s">
        <v>5138</v>
      </c>
      <c r="B1298" t="s">
        <v>5139</v>
      </c>
      <c r="C1298" t="s">
        <v>72</v>
      </c>
      <c r="D1298" t="s">
        <v>5140</v>
      </c>
      <c r="E1298" t="s">
        <v>74</v>
      </c>
      <c r="F1298" t="s">
        <v>32</v>
      </c>
      <c r="G1298" t="s">
        <v>5141</v>
      </c>
      <c r="H1298" t="s">
        <v>34</v>
      </c>
      <c r="I1298" t="s">
        <v>19</v>
      </c>
      <c r="J1298" s="1">
        <v>45351</v>
      </c>
      <c r="K1298" s="1">
        <v>45436</v>
      </c>
      <c r="L1298" t="b">
        <f>COUNTIF(tbl_vendors[Vendor_ID],tbl_vendors[[#This Row],[Vendor_ID]])&gt;1</f>
        <v>0</v>
      </c>
      <c r="M1298" t="b">
        <f>ISBLANK(tbl_vendors[[#This Row],[Vendor_ID]])</f>
        <v>0</v>
      </c>
      <c r="N1298" t="b">
        <f>LEN(TRIM(tbl_vendors[[#This Row],[Vendor_Name]]))=0</f>
        <v>0</v>
      </c>
      <c r="O1298" t="b">
        <f>LEN(TRIM(tbl_vendors[[#This Row],[Email]]))=0</f>
        <v>0</v>
      </c>
      <c r="P1298" t="b">
        <f>OR(ISERROR(FIND("@",tbl_vendors[[#This Row],[Email]])),ISERROR(FIND(".",tbl_vendors[[#This Row],[Email]])))</f>
        <v>0</v>
      </c>
      <c r="Q1298" t="b">
        <f>ISNA(MATCH(tbl_vendors[[#This Row],[Country]],tbl_country[country],0))</f>
        <v>0</v>
      </c>
      <c r="R1298" t="b">
        <f>ISNA(MATCH(tbl_vendors[[#This Row],[Currency]],tbl_country[currency],0))</f>
        <v>1</v>
      </c>
      <c r="S1298" t="b">
        <f>_xlfn.XLOOKUP(tbl_vendors[[#This Row],[Country]],tbl_country[country],tbl_country[currency],"NotFound")&lt;&gt;tbl_vendors[[#This Row],[Currency]]</f>
        <v>1</v>
      </c>
      <c r="T1298" t="b">
        <f>ISNA(MATCH(tbl_vendors[[#This Row],[Payment_Terms]],tbl_payment_terms[Payment_Terms],0))</f>
        <v>0</v>
      </c>
      <c r="U1298" t="b">
        <f>ISNA(MATCH(tbl_vendors[[#This Row],[Status]],tbl_status[valid_status]))</f>
        <v>0</v>
      </c>
      <c r="V1298" t="b">
        <f ca="1">tbl_vendors[[#This Row],[Created_Date]]&gt;TODAY()</f>
        <v>0</v>
      </c>
      <c r="W1298" t="b">
        <f>tbl_vendors[[#This Row],[Updated_Date]]&lt;tbl_vendors[[#This Row],[Created_Date]]</f>
        <v>0</v>
      </c>
      <c r="X1298" t="b">
        <f>COUNTIF(tbl_vendors[Vendor_Name],tbl_vendors[[#This Row],[Vendor_Name]])&gt;1</f>
        <v>0</v>
      </c>
      <c r="Y1298" s="14" cm="1">
        <f t="array" aca="1" ref="Y1298" ca="1">IFERROR(SUM(L1298:X1298*1),4)</f>
        <v>2</v>
      </c>
      <c r="Z1298" t="str">
        <f ca="1">IF(tbl_vendors[[#This Row],[error_count]]&gt;0,"FAIL","PASS")</f>
        <v>FAIL</v>
      </c>
    </row>
    <row r="1299" spans="1:26" x14ac:dyDescent="0.3">
      <c r="A1299" t="s">
        <v>5142</v>
      </c>
      <c r="B1299" t="s">
        <v>5143</v>
      </c>
      <c r="C1299" t="s">
        <v>29</v>
      </c>
      <c r="D1299" t="s">
        <v>5144</v>
      </c>
      <c r="E1299" t="s">
        <v>31</v>
      </c>
      <c r="F1299" t="s">
        <v>32</v>
      </c>
      <c r="G1299" t="s">
        <v>5145</v>
      </c>
      <c r="H1299" t="s">
        <v>34</v>
      </c>
      <c r="I1299" t="s">
        <v>26</v>
      </c>
      <c r="J1299" s="1">
        <v>44994</v>
      </c>
      <c r="K1299" s="1">
        <v>45175</v>
      </c>
      <c r="L1299" t="b">
        <f>COUNTIF(tbl_vendors[Vendor_ID],tbl_vendors[[#This Row],[Vendor_ID]])&gt;1</f>
        <v>0</v>
      </c>
      <c r="M1299" t="b">
        <f>ISBLANK(tbl_vendors[[#This Row],[Vendor_ID]])</f>
        <v>0</v>
      </c>
      <c r="N1299" t="b">
        <f>LEN(TRIM(tbl_vendors[[#This Row],[Vendor_Name]]))=0</f>
        <v>0</v>
      </c>
      <c r="O1299" t="b">
        <f>LEN(TRIM(tbl_vendors[[#This Row],[Email]]))=0</f>
        <v>0</v>
      </c>
      <c r="P1299" t="b">
        <f>OR(ISERROR(FIND("@",tbl_vendors[[#This Row],[Email]])),ISERROR(FIND(".",tbl_vendors[[#This Row],[Email]])))</f>
        <v>0</v>
      </c>
      <c r="Q1299" t="b">
        <f>ISNA(MATCH(tbl_vendors[[#This Row],[Country]],tbl_country[country],0))</f>
        <v>0</v>
      </c>
      <c r="R1299" t="b">
        <f>ISNA(MATCH(tbl_vendors[[#This Row],[Currency]],tbl_country[currency],0))</f>
        <v>0</v>
      </c>
      <c r="S1299" t="b">
        <f>_xlfn.XLOOKUP(tbl_vendors[[#This Row],[Country]],tbl_country[country],tbl_country[currency],"NotFound")&lt;&gt;tbl_vendors[[#This Row],[Currency]]</f>
        <v>0</v>
      </c>
      <c r="T1299" t="b">
        <f>ISNA(MATCH(tbl_vendors[[#This Row],[Payment_Terms]],tbl_payment_terms[Payment_Terms],0))</f>
        <v>0</v>
      </c>
      <c r="U1299" t="b">
        <f>ISNA(MATCH(tbl_vendors[[#This Row],[Status]],tbl_status[valid_status]))</f>
        <v>0</v>
      </c>
      <c r="V1299" t="b">
        <f ca="1">tbl_vendors[[#This Row],[Created_Date]]&gt;TODAY()</f>
        <v>0</v>
      </c>
      <c r="W1299" t="b">
        <f>tbl_vendors[[#This Row],[Updated_Date]]&lt;tbl_vendors[[#This Row],[Created_Date]]</f>
        <v>0</v>
      </c>
      <c r="X1299" t="b">
        <f>COUNTIF(tbl_vendors[Vendor_Name],tbl_vendors[[#This Row],[Vendor_Name]])&gt;1</f>
        <v>0</v>
      </c>
      <c r="Y1299" s="14" cm="1">
        <f t="array" aca="1" ref="Y1299" ca="1">IFERROR(SUM(L1299:X1299*1),4)</f>
        <v>0</v>
      </c>
      <c r="Z1299" t="str">
        <f ca="1">IF(tbl_vendors[[#This Row],[error_count]]&gt;0,"FAIL","PASS")</f>
        <v>PASS</v>
      </c>
    </row>
    <row r="1300" spans="1:26" x14ac:dyDescent="0.3">
      <c r="A1300" t="s">
        <v>5146</v>
      </c>
      <c r="B1300" t="s">
        <v>5147</v>
      </c>
      <c r="C1300" t="s">
        <v>37</v>
      </c>
      <c r="D1300" t="s">
        <v>5148</v>
      </c>
      <c r="E1300" t="s">
        <v>39</v>
      </c>
      <c r="F1300" t="s">
        <v>23</v>
      </c>
      <c r="G1300" t="s">
        <v>5149</v>
      </c>
      <c r="H1300" t="s">
        <v>18</v>
      </c>
      <c r="I1300" t="s">
        <v>53</v>
      </c>
      <c r="J1300" s="1">
        <v>45759</v>
      </c>
      <c r="K1300" s="1">
        <v>45788</v>
      </c>
      <c r="L1300" t="b">
        <f>COUNTIF(tbl_vendors[Vendor_ID],tbl_vendors[[#This Row],[Vendor_ID]])&gt;1</f>
        <v>0</v>
      </c>
      <c r="M1300" t="b">
        <f>ISBLANK(tbl_vendors[[#This Row],[Vendor_ID]])</f>
        <v>0</v>
      </c>
      <c r="N1300" t="b">
        <f>LEN(TRIM(tbl_vendors[[#This Row],[Vendor_Name]]))=0</f>
        <v>0</v>
      </c>
      <c r="O1300" t="b">
        <f>LEN(TRIM(tbl_vendors[[#This Row],[Email]]))=0</f>
        <v>0</v>
      </c>
      <c r="P1300" t="b">
        <f>OR(ISERROR(FIND("@",tbl_vendors[[#This Row],[Email]])),ISERROR(FIND(".",tbl_vendors[[#This Row],[Email]])))</f>
        <v>0</v>
      </c>
      <c r="Q1300" t="b">
        <f>ISNA(MATCH(tbl_vendors[[#This Row],[Country]],tbl_country[country],0))</f>
        <v>0</v>
      </c>
      <c r="R1300" t="b">
        <f>ISNA(MATCH(tbl_vendors[[#This Row],[Currency]],tbl_country[currency],0))</f>
        <v>0</v>
      </c>
      <c r="S1300" t="b">
        <f>_xlfn.XLOOKUP(tbl_vendors[[#This Row],[Country]],tbl_country[country],tbl_country[currency],"NotFound")&lt;&gt;tbl_vendors[[#This Row],[Currency]]</f>
        <v>0</v>
      </c>
      <c r="T1300" t="b">
        <f>ISNA(MATCH(tbl_vendors[[#This Row],[Payment_Terms]],tbl_payment_terms[Payment_Terms],0))</f>
        <v>0</v>
      </c>
      <c r="U1300" t="b">
        <f>ISNA(MATCH(tbl_vendors[[#This Row],[Status]],tbl_status[valid_status]))</f>
        <v>1</v>
      </c>
      <c r="V1300" t="b">
        <f ca="1">tbl_vendors[[#This Row],[Created_Date]]&gt;TODAY()</f>
        <v>0</v>
      </c>
      <c r="W1300" t="b">
        <f>tbl_vendors[[#This Row],[Updated_Date]]&lt;tbl_vendors[[#This Row],[Created_Date]]</f>
        <v>0</v>
      </c>
      <c r="X1300" t="b">
        <f>COUNTIF(tbl_vendors[Vendor_Name],tbl_vendors[[#This Row],[Vendor_Name]])&gt;1</f>
        <v>0</v>
      </c>
      <c r="Y1300" s="14" cm="1">
        <f t="array" aca="1" ref="Y1300" ca="1">IFERROR(SUM(L1300:X1300*1),4)</f>
        <v>1</v>
      </c>
      <c r="Z1300" t="str">
        <f ca="1">IF(tbl_vendors[[#This Row],[error_count]]&gt;0,"FAIL","PASS")</f>
        <v>FAIL</v>
      </c>
    </row>
    <row r="1301" spans="1:26" x14ac:dyDescent="0.3">
      <c r="A1301" t="s">
        <v>5150</v>
      </c>
      <c r="B1301" t="s">
        <v>5151</v>
      </c>
      <c r="C1301" t="s">
        <v>56</v>
      </c>
      <c r="D1301" t="s">
        <v>5152</v>
      </c>
      <c r="E1301" t="s">
        <v>58</v>
      </c>
      <c r="F1301" t="s">
        <v>23</v>
      </c>
      <c r="G1301" t="s">
        <v>5153</v>
      </c>
      <c r="H1301" t="s">
        <v>47</v>
      </c>
      <c r="I1301" t="s">
        <v>53</v>
      </c>
      <c r="J1301" s="1">
        <v>45282</v>
      </c>
      <c r="K1301" s="1">
        <v>46082</v>
      </c>
      <c r="L1301" t="b">
        <f>COUNTIF(tbl_vendors[Vendor_ID],tbl_vendors[[#This Row],[Vendor_ID]])&gt;1</f>
        <v>0</v>
      </c>
      <c r="M1301" t="b">
        <f>ISBLANK(tbl_vendors[[#This Row],[Vendor_ID]])</f>
        <v>0</v>
      </c>
      <c r="N1301" t="b">
        <f>LEN(TRIM(tbl_vendors[[#This Row],[Vendor_Name]]))=0</f>
        <v>0</v>
      </c>
      <c r="O1301" t="b">
        <f>LEN(TRIM(tbl_vendors[[#This Row],[Email]]))=0</f>
        <v>0</v>
      </c>
      <c r="P1301" t="b">
        <f>OR(ISERROR(FIND("@",tbl_vendors[[#This Row],[Email]])),ISERROR(FIND(".",tbl_vendors[[#This Row],[Email]])))</f>
        <v>0</v>
      </c>
      <c r="Q1301" t="b">
        <f>ISNA(MATCH(tbl_vendors[[#This Row],[Country]],tbl_country[country],0))</f>
        <v>0</v>
      </c>
      <c r="R1301" t="b">
        <f>ISNA(MATCH(tbl_vendors[[#This Row],[Currency]],tbl_country[currency],0))</f>
        <v>0</v>
      </c>
      <c r="S1301" t="b">
        <f>_xlfn.XLOOKUP(tbl_vendors[[#This Row],[Country]],tbl_country[country],tbl_country[currency],"NotFound")&lt;&gt;tbl_vendors[[#This Row],[Currency]]</f>
        <v>0</v>
      </c>
      <c r="T1301" t="b">
        <f>ISNA(MATCH(tbl_vendors[[#This Row],[Payment_Terms]],tbl_payment_terms[Payment_Terms],0))</f>
        <v>0</v>
      </c>
      <c r="U1301" t="b">
        <f>ISNA(MATCH(tbl_vendors[[#This Row],[Status]],tbl_status[valid_status]))</f>
        <v>1</v>
      </c>
      <c r="V1301" t="b">
        <f ca="1">tbl_vendors[[#This Row],[Created_Date]]&gt;TODAY()</f>
        <v>0</v>
      </c>
      <c r="W1301" t="b">
        <f>tbl_vendors[[#This Row],[Updated_Date]]&lt;tbl_vendors[[#This Row],[Created_Date]]</f>
        <v>0</v>
      </c>
      <c r="X1301" t="b">
        <f>COUNTIF(tbl_vendors[Vendor_Name],tbl_vendors[[#This Row],[Vendor_Name]])&gt;1</f>
        <v>0</v>
      </c>
      <c r="Y1301" s="14" cm="1">
        <f t="array" aca="1" ref="Y1301" ca="1">IFERROR(SUM(L1301:X1301*1),4)</f>
        <v>1</v>
      </c>
      <c r="Z1301" t="str">
        <f ca="1">IF(tbl_vendors[[#This Row],[error_count]]&gt;0,"FAIL","PASS")</f>
        <v>FAIL</v>
      </c>
    </row>
    <row r="1302" spans="1:26" x14ac:dyDescent="0.3">
      <c r="A1302" t="s">
        <v>5154</v>
      </c>
      <c r="B1302" t="s">
        <v>5155</v>
      </c>
      <c r="C1302" t="s">
        <v>153</v>
      </c>
      <c r="D1302" t="s">
        <v>5156</v>
      </c>
      <c r="E1302" t="s">
        <v>155</v>
      </c>
      <c r="F1302" t="s">
        <v>23</v>
      </c>
      <c r="G1302" t="s">
        <v>5157</v>
      </c>
      <c r="H1302" t="s">
        <v>25</v>
      </c>
      <c r="I1302" t="s">
        <v>19</v>
      </c>
      <c r="J1302" s="1">
        <v>45346</v>
      </c>
      <c r="K1302" s="1">
        <v>45509</v>
      </c>
      <c r="L1302" t="b">
        <f>COUNTIF(tbl_vendors[Vendor_ID],tbl_vendors[[#This Row],[Vendor_ID]])&gt;1</f>
        <v>0</v>
      </c>
      <c r="M1302" t="b">
        <f>ISBLANK(tbl_vendors[[#This Row],[Vendor_ID]])</f>
        <v>0</v>
      </c>
      <c r="N1302" t="b">
        <f>LEN(TRIM(tbl_vendors[[#This Row],[Vendor_Name]]))=0</f>
        <v>0</v>
      </c>
      <c r="O1302" t="b">
        <f>LEN(TRIM(tbl_vendors[[#This Row],[Email]]))=0</f>
        <v>0</v>
      </c>
      <c r="P1302" t="b">
        <f>OR(ISERROR(FIND("@",tbl_vendors[[#This Row],[Email]])),ISERROR(FIND(".",tbl_vendors[[#This Row],[Email]])))</f>
        <v>0</v>
      </c>
      <c r="Q1302" t="b">
        <f>ISNA(MATCH(tbl_vendors[[#This Row],[Country]],tbl_country[country],0))</f>
        <v>0</v>
      </c>
      <c r="R1302" t="b">
        <f>ISNA(MATCH(tbl_vendors[[#This Row],[Currency]],tbl_country[currency],0))</f>
        <v>0</v>
      </c>
      <c r="S1302" t="b">
        <f>_xlfn.XLOOKUP(tbl_vendors[[#This Row],[Country]],tbl_country[country],tbl_country[currency],"NotFound")&lt;&gt;tbl_vendors[[#This Row],[Currency]]</f>
        <v>0</v>
      </c>
      <c r="T1302" t="b">
        <f>ISNA(MATCH(tbl_vendors[[#This Row],[Payment_Terms]],tbl_payment_terms[Payment_Terms],0))</f>
        <v>0</v>
      </c>
      <c r="U1302" t="b">
        <f>ISNA(MATCH(tbl_vendors[[#This Row],[Status]],tbl_status[valid_status]))</f>
        <v>0</v>
      </c>
      <c r="V1302" t="b">
        <f ca="1">tbl_vendors[[#This Row],[Created_Date]]&gt;TODAY()</f>
        <v>0</v>
      </c>
      <c r="W1302" t="b">
        <f>tbl_vendors[[#This Row],[Updated_Date]]&lt;tbl_vendors[[#This Row],[Created_Date]]</f>
        <v>0</v>
      </c>
      <c r="X1302" t="b">
        <f>COUNTIF(tbl_vendors[Vendor_Name],tbl_vendors[[#This Row],[Vendor_Name]])&gt;1</f>
        <v>0</v>
      </c>
      <c r="Y1302" s="14" cm="1">
        <f t="array" aca="1" ref="Y1302" ca="1">IFERROR(SUM(L1302:X1302*1),4)</f>
        <v>0</v>
      </c>
      <c r="Z1302" t="str">
        <f ca="1">IF(tbl_vendors[[#This Row],[error_count]]&gt;0,"FAIL","PASS")</f>
        <v>PASS</v>
      </c>
    </row>
    <row r="1303" spans="1:26" x14ac:dyDescent="0.3">
      <c r="A1303" t="s">
        <v>5158</v>
      </c>
      <c r="B1303" t="s">
        <v>5159</v>
      </c>
      <c r="C1303" t="s">
        <v>72</v>
      </c>
      <c r="D1303" t="s">
        <v>5160</v>
      </c>
      <c r="E1303" t="s">
        <v>74</v>
      </c>
      <c r="F1303" t="s">
        <v>32</v>
      </c>
      <c r="G1303" t="s">
        <v>5161</v>
      </c>
      <c r="H1303" t="s">
        <v>18</v>
      </c>
      <c r="I1303" t="s">
        <v>53</v>
      </c>
      <c r="J1303" s="1">
        <v>45139</v>
      </c>
      <c r="K1303" s="1">
        <v>46011</v>
      </c>
      <c r="L1303" t="b">
        <f>COUNTIF(tbl_vendors[Vendor_ID],tbl_vendors[[#This Row],[Vendor_ID]])&gt;1</f>
        <v>0</v>
      </c>
      <c r="M1303" t="b">
        <f>ISBLANK(tbl_vendors[[#This Row],[Vendor_ID]])</f>
        <v>0</v>
      </c>
      <c r="N1303" t="b">
        <f>LEN(TRIM(tbl_vendors[[#This Row],[Vendor_Name]]))=0</f>
        <v>0</v>
      </c>
      <c r="O1303" t="b">
        <f>LEN(TRIM(tbl_vendors[[#This Row],[Email]]))=0</f>
        <v>0</v>
      </c>
      <c r="P1303" t="b">
        <f>OR(ISERROR(FIND("@",tbl_vendors[[#This Row],[Email]])),ISERROR(FIND(".",tbl_vendors[[#This Row],[Email]])))</f>
        <v>0</v>
      </c>
      <c r="Q1303" t="b">
        <f>ISNA(MATCH(tbl_vendors[[#This Row],[Country]],tbl_country[country],0))</f>
        <v>0</v>
      </c>
      <c r="R1303" t="b">
        <f>ISNA(MATCH(tbl_vendors[[#This Row],[Currency]],tbl_country[currency],0))</f>
        <v>1</v>
      </c>
      <c r="S1303" t="b">
        <f>_xlfn.XLOOKUP(tbl_vendors[[#This Row],[Country]],tbl_country[country],tbl_country[currency],"NotFound")&lt;&gt;tbl_vendors[[#This Row],[Currency]]</f>
        <v>1</v>
      </c>
      <c r="T1303" t="b">
        <f>ISNA(MATCH(tbl_vendors[[#This Row],[Payment_Terms]],tbl_payment_terms[Payment_Terms],0))</f>
        <v>0</v>
      </c>
      <c r="U1303" t="b">
        <f>ISNA(MATCH(tbl_vendors[[#This Row],[Status]],tbl_status[valid_status]))</f>
        <v>1</v>
      </c>
      <c r="V1303" t="b">
        <f ca="1">tbl_vendors[[#This Row],[Created_Date]]&gt;TODAY()</f>
        <v>0</v>
      </c>
      <c r="W1303" t="b">
        <f>tbl_vendors[[#This Row],[Updated_Date]]&lt;tbl_vendors[[#This Row],[Created_Date]]</f>
        <v>0</v>
      </c>
      <c r="X1303" t="b">
        <f>COUNTIF(tbl_vendors[Vendor_Name],tbl_vendors[[#This Row],[Vendor_Name]])&gt;1</f>
        <v>0</v>
      </c>
      <c r="Y1303" s="14" cm="1">
        <f t="array" aca="1" ref="Y1303" ca="1">IFERROR(SUM(L1303:X1303*1),4)</f>
        <v>3</v>
      </c>
      <c r="Z1303" t="str">
        <f ca="1">IF(tbl_vendors[[#This Row],[error_count]]&gt;0,"FAIL","PASS")</f>
        <v>FAIL</v>
      </c>
    </row>
    <row r="1304" spans="1:26" x14ac:dyDescent="0.3">
      <c r="A1304" t="s">
        <v>5162</v>
      </c>
      <c r="B1304" t="s">
        <v>4822</v>
      </c>
      <c r="C1304" t="s">
        <v>153</v>
      </c>
      <c r="D1304" t="s">
        <v>5163</v>
      </c>
      <c r="E1304" t="s">
        <v>155</v>
      </c>
      <c r="F1304" t="s">
        <v>23</v>
      </c>
      <c r="G1304" t="s">
        <v>5164</v>
      </c>
      <c r="H1304" t="s">
        <v>18</v>
      </c>
      <c r="I1304" t="s">
        <v>26</v>
      </c>
      <c r="J1304" s="1">
        <v>45386</v>
      </c>
      <c r="K1304" s="1">
        <v>46010</v>
      </c>
      <c r="L1304" t="b">
        <f>COUNTIF(tbl_vendors[Vendor_ID],tbl_vendors[[#This Row],[Vendor_ID]])&gt;1</f>
        <v>0</v>
      </c>
      <c r="M1304" t="b">
        <f>ISBLANK(tbl_vendors[[#This Row],[Vendor_ID]])</f>
        <v>0</v>
      </c>
      <c r="N1304" t="b">
        <f>LEN(TRIM(tbl_vendors[[#This Row],[Vendor_Name]]))=0</f>
        <v>0</v>
      </c>
      <c r="O1304" t="b">
        <f>LEN(TRIM(tbl_vendors[[#This Row],[Email]]))=0</f>
        <v>0</v>
      </c>
      <c r="P1304" t="b">
        <f>OR(ISERROR(FIND("@",tbl_vendors[[#This Row],[Email]])),ISERROR(FIND(".",tbl_vendors[[#This Row],[Email]])))</f>
        <v>0</v>
      </c>
      <c r="Q1304" t="b">
        <f>ISNA(MATCH(tbl_vendors[[#This Row],[Country]],tbl_country[country],0))</f>
        <v>0</v>
      </c>
      <c r="R1304" t="b">
        <f>ISNA(MATCH(tbl_vendors[[#This Row],[Currency]],tbl_country[currency],0))</f>
        <v>0</v>
      </c>
      <c r="S1304" t="b">
        <f>_xlfn.XLOOKUP(tbl_vendors[[#This Row],[Country]],tbl_country[country],tbl_country[currency],"NotFound")&lt;&gt;tbl_vendors[[#This Row],[Currency]]</f>
        <v>0</v>
      </c>
      <c r="T1304" t="b">
        <f>ISNA(MATCH(tbl_vendors[[#This Row],[Payment_Terms]],tbl_payment_terms[Payment_Terms],0))</f>
        <v>0</v>
      </c>
      <c r="U1304" t="b">
        <f>ISNA(MATCH(tbl_vendors[[#This Row],[Status]],tbl_status[valid_status]))</f>
        <v>0</v>
      </c>
      <c r="V1304" t="b">
        <f ca="1">tbl_vendors[[#This Row],[Created_Date]]&gt;TODAY()</f>
        <v>0</v>
      </c>
      <c r="W1304" t="b">
        <f>tbl_vendors[[#This Row],[Updated_Date]]&lt;tbl_vendors[[#This Row],[Created_Date]]</f>
        <v>0</v>
      </c>
      <c r="X1304" t="b">
        <f>COUNTIF(tbl_vendors[Vendor_Name],tbl_vendors[[#This Row],[Vendor_Name]])&gt;1</f>
        <v>1</v>
      </c>
      <c r="Y1304" s="14" cm="1">
        <f t="array" aca="1" ref="Y1304" ca="1">IFERROR(SUM(L1304:X1304*1),4)</f>
        <v>1</v>
      </c>
      <c r="Z1304" t="str">
        <f ca="1">IF(tbl_vendors[[#This Row],[error_count]]&gt;0,"FAIL","PASS")</f>
        <v>FAIL</v>
      </c>
    </row>
    <row r="1305" spans="1:26" x14ac:dyDescent="0.3">
      <c r="A1305" t="s">
        <v>5165</v>
      </c>
      <c r="B1305" t="s">
        <v>5166</v>
      </c>
      <c r="C1305" t="s">
        <v>72</v>
      </c>
      <c r="D1305" t="s">
        <v>5167</v>
      </c>
      <c r="E1305" t="s">
        <v>74</v>
      </c>
      <c r="F1305" t="s">
        <v>75</v>
      </c>
      <c r="G1305" t="s">
        <v>5168</v>
      </c>
      <c r="H1305" t="s">
        <v>42</v>
      </c>
      <c r="I1305" t="s">
        <v>26</v>
      </c>
      <c r="J1305" s="1">
        <v>45047</v>
      </c>
      <c r="K1305" s="1">
        <v>46185</v>
      </c>
      <c r="L1305" t="b">
        <f>COUNTIF(tbl_vendors[Vendor_ID],tbl_vendors[[#This Row],[Vendor_ID]])&gt;1</f>
        <v>0</v>
      </c>
      <c r="M1305" t="b">
        <f>ISBLANK(tbl_vendors[[#This Row],[Vendor_ID]])</f>
        <v>0</v>
      </c>
      <c r="N1305" t="b">
        <f>LEN(TRIM(tbl_vendors[[#This Row],[Vendor_Name]]))=0</f>
        <v>0</v>
      </c>
      <c r="O1305" t="b">
        <f>LEN(TRIM(tbl_vendors[[#This Row],[Email]]))=0</f>
        <v>0</v>
      </c>
      <c r="P1305" t="b">
        <f>OR(ISERROR(FIND("@",tbl_vendors[[#This Row],[Email]])),ISERROR(FIND(".",tbl_vendors[[#This Row],[Email]])))</f>
        <v>0</v>
      </c>
      <c r="Q1305" t="b">
        <f>ISNA(MATCH(tbl_vendors[[#This Row],[Country]],tbl_country[country],0))</f>
        <v>0</v>
      </c>
      <c r="R1305" t="b">
        <f>ISNA(MATCH(tbl_vendors[[#This Row],[Currency]],tbl_country[currency],0))</f>
        <v>1</v>
      </c>
      <c r="S1305" t="b">
        <f>_xlfn.XLOOKUP(tbl_vendors[[#This Row],[Country]],tbl_country[country],tbl_country[currency],"NotFound")&lt;&gt;tbl_vendors[[#This Row],[Currency]]</f>
        <v>1</v>
      </c>
      <c r="T1305" t="b">
        <f>ISNA(MATCH(tbl_vendors[[#This Row],[Payment_Terms]],tbl_payment_terms[Payment_Terms],0))</f>
        <v>0</v>
      </c>
      <c r="U1305" t="b">
        <f>ISNA(MATCH(tbl_vendors[[#This Row],[Status]],tbl_status[valid_status]))</f>
        <v>0</v>
      </c>
      <c r="V1305" t="b">
        <f ca="1">tbl_vendors[[#This Row],[Created_Date]]&gt;TODAY()</f>
        <v>0</v>
      </c>
      <c r="W1305" t="b">
        <f>tbl_vendors[[#This Row],[Updated_Date]]&lt;tbl_vendors[[#This Row],[Created_Date]]</f>
        <v>0</v>
      </c>
      <c r="X1305" t="b">
        <f>COUNTIF(tbl_vendors[Vendor_Name],tbl_vendors[[#This Row],[Vendor_Name]])&gt;1</f>
        <v>1</v>
      </c>
      <c r="Y1305" s="14" cm="1">
        <f t="array" aca="1" ref="Y1305" ca="1">IFERROR(SUM(L1305:X1305*1),4)</f>
        <v>3</v>
      </c>
      <c r="Z1305" t="str">
        <f ca="1">IF(tbl_vendors[[#This Row],[error_count]]&gt;0,"FAIL","PASS")</f>
        <v>FAIL</v>
      </c>
    </row>
    <row r="1306" spans="1:26" x14ac:dyDescent="0.3">
      <c r="A1306" t="s">
        <v>5169</v>
      </c>
      <c r="B1306" t="s">
        <v>5170</v>
      </c>
      <c r="C1306" t="s">
        <v>109</v>
      </c>
      <c r="D1306" t="s">
        <v>5171</v>
      </c>
      <c r="E1306" t="s">
        <v>39</v>
      </c>
      <c r="F1306" t="s">
        <v>16</v>
      </c>
      <c r="G1306" t="s">
        <v>5172</v>
      </c>
      <c r="H1306" t="s">
        <v>34</v>
      </c>
      <c r="I1306" t="s">
        <v>26</v>
      </c>
      <c r="J1306" s="1">
        <v>45515</v>
      </c>
      <c r="K1306" s="1">
        <v>45543</v>
      </c>
      <c r="L1306" t="b">
        <f>COUNTIF(tbl_vendors[Vendor_ID],tbl_vendors[[#This Row],[Vendor_ID]])&gt;1</f>
        <v>0</v>
      </c>
      <c r="M1306" t="b">
        <f>ISBLANK(tbl_vendors[[#This Row],[Vendor_ID]])</f>
        <v>0</v>
      </c>
      <c r="N1306" t="b">
        <f>LEN(TRIM(tbl_vendors[[#This Row],[Vendor_Name]]))=0</f>
        <v>0</v>
      </c>
      <c r="O1306" t="b">
        <f>LEN(TRIM(tbl_vendors[[#This Row],[Email]]))=0</f>
        <v>0</v>
      </c>
      <c r="P1306" t="b">
        <f>OR(ISERROR(FIND("@",tbl_vendors[[#This Row],[Email]])),ISERROR(FIND(".",tbl_vendors[[#This Row],[Email]])))</f>
        <v>0</v>
      </c>
      <c r="Q1306" t="b">
        <f>ISNA(MATCH(tbl_vendors[[#This Row],[Country]],tbl_country[country],0))</f>
        <v>0</v>
      </c>
      <c r="R1306" t="b">
        <f>ISNA(MATCH(tbl_vendors[[#This Row],[Currency]],tbl_country[currency],0))</f>
        <v>0</v>
      </c>
      <c r="S1306" t="b">
        <f>_xlfn.XLOOKUP(tbl_vendors[[#This Row],[Country]],tbl_country[country],tbl_country[currency],"NotFound")&lt;&gt;tbl_vendors[[#This Row],[Currency]]</f>
        <v>1</v>
      </c>
      <c r="T1306" t="b">
        <f>ISNA(MATCH(tbl_vendors[[#This Row],[Payment_Terms]],tbl_payment_terms[Payment_Terms],0))</f>
        <v>0</v>
      </c>
      <c r="U1306" t="b">
        <f>ISNA(MATCH(tbl_vendors[[#This Row],[Status]],tbl_status[valid_status]))</f>
        <v>0</v>
      </c>
      <c r="V1306" t="b">
        <f ca="1">tbl_vendors[[#This Row],[Created_Date]]&gt;TODAY()</f>
        <v>0</v>
      </c>
      <c r="W1306" t="b">
        <f>tbl_vendors[[#This Row],[Updated_Date]]&lt;tbl_vendors[[#This Row],[Created_Date]]</f>
        <v>0</v>
      </c>
      <c r="X1306" t="b">
        <f>COUNTIF(tbl_vendors[Vendor_Name],tbl_vendors[[#This Row],[Vendor_Name]])&gt;1</f>
        <v>0</v>
      </c>
      <c r="Y1306" s="14" cm="1">
        <f t="array" aca="1" ref="Y1306" ca="1">IFERROR(SUM(L1306:X1306*1),4)</f>
        <v>1</v>
      </c>
      <c r="Z1306" t="str">
        <f ca="1">IF(tbl_vendors[[#This Row],[error_count]]&gt;0,"FAIL","PASS")</f>
        <v>FAIL</v>
      </c>
    </row>
    <row r="1307" spans="1:26" x14ac:dyDescent="0.3">
      <c r="A1307" t="s">
        <v>5173</v>
      </c>
      <c r="B1307" t="s">
        <v>5174</v>
      </c>
      <c r="C1307" t="s">
        <v>153</v>
      </c>
      <c r="D1307" t="s">
        <v>5175</v>
      </c>
      <c r="E1307" t="s">
        <v>155</v>
      </c>
      <c r="F1307" t="s">
        <v>40</v>
      </c>
      <c r="G1307" t="s">
        <v>5176</v>
      </c>
      <c r="H1307" t="s">
        <v>69</v>
      </c>
      <c r="I1307" t="s">
        <v>19</v>
      </c>
      <c r="J1307" s="1">
        <v>45273</v>
      </c>
      <c r="K1307" s="1">
        <v>46093</v>
      </c>
      <c r="L1307" t="b">
        <f>COUNTIF(tbl_vendors[Vendor_ID],tbl_vendors[[#This Row],[Vendor_ID]])&gt;1</f>
        <v>0</v>
      </c>
      <c r="M1307" t="b">
        <f>ISBLANK(tbl_vendors[[#This Row],[Vendor_ID]])</f>
        <v>0</v>
      </c>
      <c r="N1307" t="b">
        <f>LEN(TRIM(tbl_vendors[[#This Row],[Vendor_Name]]))=0</f>
        <v>0</v>
      </c>
      <c r="O1307" t="b">
        <f>LEN(TRIM(tbl_vendors[[#This Row],[Email]]))=0</f>
        <v>0</v>
      </c>
      <c r="P1307" t="b">
        <f>OR(ISERROR(FIND("@",tbl_vendors[[#This Row],[Email]])),ISERROR(FIND(".",tbl_vendors[[#This Row],[Email]])))</f>
        <v>0</v>
      </c>
      <c r="Q1307" t="b">
        <f>ISNA(MATCH(tbl_vendors[[#This Row],[Country]],tbl_country[country],0))</f>
        <v>0</v>
      </c>
      <c r="R1307" t="b">
        <f>ISNA(MATCH(tbl_vendors[[#This Row],[Currency]],tbl_country[currency],0))</f>
        <v>0</v>
      </c>
      <c r="S1307" t="b">
        <f>_xlfn.XLOOKUP(tbl_vendors[[#This Row],[Country]],tbl_country[country],tbl_country[currency],"NotFound")&lt;&gt;tbl_vendors[[#This Row],[Currency]]</f>
        <v>0</v>
      </c>
      <c r="T1307" t="b">
        <f>ISNA(MATCH(tbl_vendors[[#This Row],[Payment_Terms]],tbl_payment_terms[Payment_Terms],0))</f>
        <v>0</v>
      </c>
      <c r="U1307" t="b">
        <f>ISNA(MATCH(tbl_vendors[[#This Row],[Status]],tbl_status[valid_status]))</f>
        <v>0</v>
      </c>
      <c r="V1307" t="b">
        <f ca="1">tbl_vendors[[#This Row],[Created_Date]]&gt;TODAY()</f>
        <v>0</v>
      </c>
      <c r="W1307" t="b">
        <f>tbl_vendors[[#This Row],[Updated_Date]]&lt;tbl_vendors[[#This Row],[Created_Date]]</f>
        <v>0</v>
      </c>
      <c r="X1307" t="b">
        <f>COUNTIF(tbl_vendors[Vendor_Name],tbl_vendors[[#This Row],[Vendor_Name]])&gt;1</f>
        <v>0</v>
      </c>
      <c r="Y1307" s="14" cm="1">
        <f t="array" aca="1" ref="Y1307" ca="1">IFERROR(SUM(L1307:X1307*1),4)</f>
        <v>0</v>
      </c>
      <c r="Z1307" t="str">
        <f ca="1">IF(tbl_vendors[[#This Row],[error_count]]&gt;0,"FAIL","PASS")</f>
        <v>PASS</v>
      </c>
    </row>
    <row r="1308" spans="1:26" x14ac:dyDescent="0.3">
      <c r="A1308" t="s">
        <v>5177</v>
      </c>
      <c r="B1308" t="s">
        <v>5178</v>
      </c>
      <c r="C1308" t="s">
        <v>13</v>
      </c>
      <c r="D1308" t="s">
        <v>5179</v>
      </c>
      <c r="E1308" t="s">
        <v>15</v>
      </c>
      <c r="F1308" t="s">
        <v>40</v>
      </c>
      <c r="G1308" t="s">
        <v>5180</v>
      </c>
      <c r="H1308" t="s">
        <v>42</v>
      </c>
      <c r="I1308" t="s">
        <v>53</v>
      </c>
      <c r="J1308" s="1">
        <v>44534</v>
      </c>
      <c r="K1308" s="1">
        <v>46085</v>
      </c>
      <c r="L1308" t="b">
        <f>COUNTIF(tbl_vendors[Vendor_ID],tbl_vendors[[#This Row],[Vendor_ID]])&gt;1</f>
        <v>0</v>
      </c>
      <c r="M1308" t="b">
        <f>ISBLANK(tbl_vendors[[#This Row],[Vendor_ID]])</f>
        <v>0</v>
      </c>
      <c r="N1308" t="b">
        <f>LEN(TRIM(tbl_vendors[[#This Row],[Vendor_Name]]))=0</f>
        <v>0</v>
      </c>
      <c r="O1308" t="b">
        <f>LEN(TRIM(tbl_vendors[[#This Row],[Email]]))=0</f>
        <v>0</v>
      </c>
      <c r="P1308" t="b">
        <f>OR(ISERROR(FIND("@",tbl_vendors[[#This Row],[Email]])),ISERROR(FIND(".",tbl_vendors[[#This Row],[Email]])))</f>
        <v>0</v>
      </c>
      <c r="Q1308" t="b">
        <f>ISNA(MATCH(tbl_vendors[[#This Row],[Country]],tbl_country[country],0))</f>
        <v>0</v>
      </c>
      <c r="R1308" t="b">
        <f>ISNA(MATCH(tbl_vendors[[#This Row],[Currency]],tbl_country[currency],0))</f>
        <v>1</v>
      </c>
      <c r="S1308" t="b">
        <f>_xlfn.XLOOKUP(tbl_vendors[[#This Row],[Country]],tbl_country[country],tbl_country[currency],"NotFound")&lt;&gt;tbl_vendors[[#This Row],[Currency]]</f>
        <v>1</v>
      </c>
      <c r="T1308" t="b">
        <f>ISNA(MATCH(tbl_vendors[[#This Row],[Payment_Terms]],tbl_payment_terms[Payment_Terms],0))</f>
        <v>0</v>
      </c>
      <c r="U1308" t="b">
        <f>ISNA(MATCH(tbl_vendors[[#This Row],[Status]],tbl_status[valid_status]))</f>
        <v>1</v>
      </c>
      <c r="V1308" t="b">
        <f ca="1">tbl_vendors[[#This Row],[Created_Date]]&gt;TODAY()</f>
        <v>0</v>
      </c>
      <c r="W1308" t="b">
        <f>tbl_vendors[[#This Row],[Updated_Date]]&lt;tbl_vendors[[#This Row],[Created_Date]]</f>
        <v>0</v>
      </c>
      <c r="X1308" t="b">
        <f>COUNTIF(tbl_vendors[Vendor_Name],tbl_vendors[[#This Row],[Vendor_Name]])&gt;1</f>
        <v>0</v>
      </c>
      <c r="Y1308" s="14" cm="1">
        <f t="array" aca="1" ref="Y1308" ca="1">IFERROR(SUM(L1308:X1308*1),4)</f>
        <v>3</v>
      </c>
      <c r="Z1308" t="str">
        <f ca="1">IF(tbl_vendors[[#This Row],[error_count]]&gt;0,"FAIL","PASS")</f>
        <v>FAIL</v>
      </c>
    </row>
    <row r="1309" spans="1:26" x14ac:dyDescent="0.3">
      <c r="A1309" t="s">
        <v>5181</v>
      </c>
      <c r="B1309" t="s">
        <v>5182</v>
      </c>
      <c r="C1309" t="s">
        <v>153</v>
      </c>
      <c r="D1309" t="s">
        <v>5183</v>
      </c>
      <c r="E1309" t="s">
        <v>155</v>
      </c>
      <c r="F1309" t="s">
        <v>23</v>
      </c>
      <c r="G1309" t="s">
        <v>5184</v>
      </c>
      <c r="H1309" t="s">
        <v>34</v>
      </c>
      <c r="I1309" t="s">
        <v>19</v>
      </c>
      <c r="J1309" s="1">
        <v>45917</v>
      </c>
      <c r="K1309" s="1">
        <v>45960</v>
      </c>
      <c r="L1309" t="b">
        <f>COUNTIF(tbl_vendors[Vendor_ID],tbl_vendors[[#This Row],[Vendor_ID]])&gt;1</f>
        <v>0</v>
      </c>
      <c r="M1309" t="b">
        <f>ISBLANK(tbl_vendors[[#This Row],[Vendor_ID]])</f>
        <v>0</v>
      </c>
      <c r="N1309" t="b">
        <f>LEN(TRIM(tbl_vendors[[#This Row],[Vendor_Name]]))=0</f>
        <v>0</v>
      </c>
      <c r="O1309" t="b">
        <f>LEN(TRIM(tbl_vendors[[#This Row],[Email]]))=0</f>
        <v>0</v>
      </c>
      <c r="P1309" t="b">
        <f>OR(ISERROR(FIND("@",tbl_vendors[[#This Row],[Email]])),ISERROR(FIND(".",tbl_vendors[[#This Row],[Email]])))</f>
        <v>0</v>
      </c>
      <c r="Q1309" t="b">
        <f>ISNA(MATCH(tbl_vendors[[#This Row],[Country]],tbl_country[country],0))</f>
        <v>0</v>
      </c>
      <c r="R1309" t="b">
        <f>ISNA(MATCH(tbl_vendors[[#This Row],[Currency]],tbl_country[currency],0))</f>
        <v>0</v>
      </c>
      <c r="S1309" t="b">
        <f>_xlfn.XLOOKUP(tbl_vendors[[#This Row],[Country]],tbl_country[country],tbl_country[currency],"NotFound")&lt;&gt;tbl_vendors[[#This Row],[Currency]]</f>
        <v>0</v>
      </c>
      <c r="T1309" t="b">
        <f>ISNA(MATCH(tbl_vendors[[#This Row],[Payment_Terms]],tbl_payment_terms[Payment_Terms],0))</f>
        <v>0</v>
      </c>
      <c r="U1309" t="b">
        <f>ISNA(MATCH(tbl_vendors[[#This Row],[Status]],tbl_status[valid_status]))</f>
        <v>0</v>
      </c>
      <c r="V1309" t="b">
        <f ca="1">tbl_vendors[[#This Row],[Created_Date]]&gt;TODAY()</f>
        <v>0</v>
      </c>
      <c r="W1309" t="b">
        <f>tbl_vendors[[#This Row],[Updated_Date]]&lt;tbl_vendors[[#This Row],[Created_Date]]</f>
        <v>0</v>
      </c>
      <c r="X1309" t="b">
        <f>COUNTIF(tbl_vendors[Vendor_Name],tbl_vendors[[#This Row],[Vendor_Name]])&gt;1</f>
        <v>0</v>
      </c>
      <c r="Y1309" s="14" cm="1">
        <f t="array" aca="1" ref="Y1309" ca="1">IFERROR(SUM(L1309:X1309*1),4)</f>
        <v>0</v>
      </c>
      <c r="Z1309" t="str">
        <f ca="1">IF(tbl_vendors[[#This Row],[error_count]]&gt;0,"FAIL","PASS")</f>
        <v>PASS</v>
      </c>
    </row>
    <row r="1310" spans="1:26" x14ac:dyDescent="0.3">
      <c r="A1310" t="s">
        <v>5185</v>
      </c>
      <c r="B1310" t="s">
        <v>5186</v>
      </c>
      <c r="C1310" t="s">
        <v>66</v>
      </c>
      <c r="D1310" t="s">
        <v>5187</v>
      </c>
      <c r="E1310" t="s">
        <v>67</v>
      </c>
      <c r="F1310" t="s">
        <v>75</v>
      </c>
      <c r="G1310" t="s">
        <v>5188</v>
      </c>
      <c r="H1310" t="s">
        <v>42</v>
      </c>
      <c r="I1310" t="s">
        <v>26</v>
      </c>
      <c r="J1310" s="1">
        <v>44553</v>
      </c>
      <c r="K1310" s="1">
        <v>44624</v>
      </c>
      <c r="L1310" t="b">
        <f>COUNTIF(tbl_vendors[Vendor_ID],tbl_vendors[[#This Row],[Vendor_ID]])&gt;1</f>
        <v>0</v>
      </c>
      <c r="M1310" t="b">
        <f>ISBLANK(tbl_vendors[[#This Row],[Vendor_ID]])</f>
        <v>0</v>
      </c>
      <c r="N1310" t="b">
        <f>LEN(TRIM(tbl_vendors[[#This Row],[Vendor_Name]]))=0</f>
        <v>0</v>
      </c>
      <c r="O1310" t="b">
        <f>LEN(TRIM(tbl_vendors[[#This Row],[Email]]))=0</f>
        <v>0</v>
      </c>
      <c r="P1310" t="b">
        <f>OR(ISERROR(FIND("@",tbl_vendors[[#This Row],[Email]])),ISERROR(FIND(".",tbl_vendors[[#This Row],[Email]])))</f>
        <v>0</v>
      </c>
      <c r="Q1310" t="b">
        <f>ISNA(MATCH(tbl_vendors[[#This Row],[Country]],tbl_country[country],0))</f>
        <v>0</v>
      </c>
      <c r="R1310" t="b">
        <f>ISNA(MATCH(tbl_vendors[[#This Row],[Currency]],tbl_country[currency],0))</f>
        <v>0</v>
      </c>
      <c r="S1310" t="b">
        <f>_xlfn.XLOOKUP(tbl_vendors[[#This Row],[Country]],tbl_country[country],tbl_country[currency],"NotFound")&lt;&gt;tbl_vendors[[#This Row],[Currency]]</f>
        <v>0</v>
      </c>
      <c r="T1310" t="b">
        <f>ISNA(MATCH(tbl_vendors[[#This Row],[Payment_Terms]],tbl_payment_terms[Payment_Terms],0))</f>
        <v>0</v>
      </c>
      <c r="U1310" t="b">
        <f>ISNA(MATCH(tbl_vendors[[#This Row],[Status]],tbl_status[valid_status]))</f>
        <v>0</v>
      </c>
      <c r="V1310" t="b">
        <f ca="1">tbl_vendors[[#This Row],[Created_Date]]&gt;TODAY()</f>
        <v>0</v>
      </c>
      <c r="W1310" t="b">
        <f>tbl_vendors[[#This Row],[Updated_Date]]&lt;tbl_vendors[[#This Row],[Created_Date]]</f>
        <v>0</v>
      </c>
      <c r="X1310" t="b">
        <f>COUNTIF(tbl_vendors[Vendor_Name],tbl_vendors[[#This Row],[Vendor_Name]])&gt;1</f>
        <v>0</v>
      </c>
      <c r="Y1310" s="14" cm="1">
        <f t="array" aca="1" ref="Y1310" ca="1">IFERROR(SUM(L1310:X1310*1),4)</f>
        <v>0</v>
      </c>
      <c r="Z1310" t="str">
        <f ca="1">IF(tbl_vendors[[#This Row],[error_count]]&gt;0,"FAIL","PASS")</f>
        <v>PASS</v>
      </c>
    </row>
    <row r="1311" spans="1:26" x14ac:dyDescent="0.3">
      <c r="A1311" t="s">
        <v>5189</v>
      </c>
      <c r="B1311" t="s">
        <v>5190</v>
      </c>
      <c r="C1311" t="s">
        <v>29</v>
      </c>
      <c r="D1311" t="s">
        <v>5191</v>
      </c>
      <c r="E1311" t="s">
        <v>31</v>
      </c>
      <c r="F1311" t="s">
        <v>23</v>
      </c>
      <c r="G1311" t="s">
        <v>5192</v>
      </c>
      <c r="H1311" t="s">
        <v>52</v>
      </c>
      <c r="I1311" t="s">
        <v>26</v>
      </c>
      <c r="J1311" s="1">
        <v>45388</v>
      </c>
      <c r="K1311" s="1">
        <v>45448</v>
      </c>
      <c r="L1311" t="b">
        <f>COUNTIF(tbl_vendors[Vendor_ID],tbl_vendors[[#This Row],[Vendor_ID]])&gt;1</f>
        <v>0</v>
      </c>
      <c r="M1311" t="b">
        <f>ISBLANK(tbl_vendors[[#This Row],[Vendor_ID]])</f>
        <v>0</v>
      </c>
      <c r="N1311" t="b">
        <f>LEN(TRIM(tbl_vendors[[#This Row],[Vendor_Name]]))=0</f>
        <v>0</v>
      </c>
      <c r="O1311" t="b">
        <f>LEN(TRIM(tbl_vendors[[#This Row],[Email]]))=0</f>
        <v>0</v>
      </c>
      <c r="P1311" t="b">
        <f>OR(ISERROR(FIND("@",tbl_vendors[[#This Row],[Email]])),ISERROR(FIND(".",tbl_vendors[[#This Row],[Email]])))</f>
        <v>0</v>
      </c>
      <c r="Q1311" t="b">
        <f>ISNA(MATCH(tbl_vendors[[#This Row],[Country]],tbl_country[country],0))</f>
        <v>0</v>
      </c>
      <c r="R1311" t="b">
        <f>ISNA(MATCH(tbl_vendors[[#This Row],[Currency]],tbl_country[currency],0))</f>
        <v>0</v>
      </c>
      <c r="S1311" t="b">
        <f>_xlfn.XLOOKUP(tbl_vendors[[#This Row],[Country]],tbl_country[country],tbl_country[currency],"NotFound")&lt;&gt;tbl_vendors[[#This Row],[Currency]]</f>
        <v>0</v>
      </c>
      <c r="T1311" t="b">
        <f>ISNA(MATCH(tbl_vendors[[#This Row],[Payment_Terms]],tbl_payment_terms[Payment_Terms],0))</f>
        <v>0</v>
      </c>
      <c r="U1311" t="b">
        <f>ISNA(MATCH(tbl_vendors[[#This Row],[Status]],tbl_status[valid_status]))</f>
        <v>0</v>
      </c>
      <c r="V1311" t="b">
        <f ca="1">tbl_vendors[[#This Row],[Created_Date]]&gt;TODAY()</f>
        <v>0</v>
      </c>
      <c r="W1311" t="b">
        <f>tbl_vendors[[#This Row],[Updated_Date]]&lt;tbl_vendors[[#This Row],[Created_Date]]</f>
        <v>0</v>
      </c>
      <c r="X1311" t="b">
        <f>COUNTIF(tbl_vendors[Vendor_Name],tbl_vendors[[#This Row],[Vendor_Name]])&gt;1</f>
        <v>0</v>
      </c>
      <c r="Y1311" s="14" cm="1">
        <f t="array" aca="1" ref="Y1311" ca="1">IFERROR(SUM(L1311:X1311*1),4)</f>
        <v>0</v>
      </c>
      <c r="Z1311" t="str">
        <f ca="1">IF(tbl_vendors[[#This Row],[error_count]]&gt;0,"FAIL","PASS")</f>
        <v>PASS</v>
      </c>
    </row>
    <row r="1312" spans="1:26" x14ac:dyDescent="0.3">
      <c r="A1312" t="s">
        <v>5193</v>
      </c>
      <c r="B1312" t="s">
        <v>5194</v>
      </c>
      <c r="C1312" t="s">
        <v>79</v>
      </c>
      <c r="D1312" t="s">
        <v>5195</v>
      </c>
      <c r="E1312" t="s">
        <v>39</v>
      </c>
      <c r="F1312" t="s">
        <v>16</v>
      </c>
      <c r="G1312" t="s">
        <v>5196</v>
      </c>
      <c r="H1312" t="s">
        <v>42</v>
      </c>
      <c r="I1312" t="s">
        <v>53</v>
      </c>
      <c r="J1312" s="1">
        <v>45404</v>
      </c>
      <c r="K1312" s="1">
        <v>45593</v>
      </c>
      <c r="L1312" t="b">
        <f>COUNTIF(tbl_vendors[Vendor_ID],tbl_vendors[[#This Row],[Vendor_ID]])&gt;1</f>
        <v>0</v>
      </c>
      <c r="M1312" t="b">
        <f>ISBLANK(tbl_vendors[[#This Row],[Vendor_ID]])</f>
        <v>0</v>
      </c>
      <c r="N1312" t="b">
        <f>LEN(TRIM(tbl_vendors[[#This Row],[Vendor_Name]]))=0</f>
        <v>0</v>
      </c>
      <c r="O1312" t="b">
        <f>LEN(TRIM(tbl_vendors[[#This Row],[Email]]))=0</f>
        <v>0</v>
      </c>
      <c r="P1312" t="b">
        <f>OR(ISERROR(FIND("@",tbl_vendors[[#This Row],[Email]])),ISERROR(FIND(".",tbl_vendors[[#This Row],[Email]])))</f>
        <v>0</v>
      </c>
      <c r="Q1312" t="b">
        <f>ISNA(MATCH(tbl_vendors[[#This Row],[Country]],tbl_country[country],0))</f>
        <v>0</v>
      </c>
      <c r="R1312" t="b">
        <f>ISNA(MATCH(tbl_vendors[[#This Row],[Currency]],tbl_country[currency],0))</f>
        <v>0</v>
      </c>
      <c r="S1312" t="b">
        <f>_xlfn.XLOOKUP(tbl_vendors[[#This Row],[Country]],tbl_country[country],tbl_country[currency],"NotFound")&lt;&gt;tbl_vendors[[#This Row],[Currency]]</f>
        <v>0</v>
      </c>
      <c r="T1312" t="b">
        <f>ISNA(MATCH(tbl_vendors[[#This Row],[Payment_Terms]],tbl_payment_terms[Payment_Terms],0))</f>
        <v>0</v>
      </c>
      <c r="U1312" t="b">
        <f>ISNA(MATCH(tbl_vendors[[#This Row],[Status]],tbl_status[valid_status]))</f>
        <v>1</v>
      </c>
      <c r="V1312" t="b">
        <f ca="1">tbl_vendors[[#This Row],[Created_Date]]&gt;TODAY()</f>
        <v>0</v>
      </c>
      <c r="W1312" t="b">
        <f>tbl_vendors[[#This Row],[Updated_Date]]&lt;tbl_vendors[[#This Row],[Created_Date]]</f>
        <v>0</v>
      </c>
      <c r="X1312" t="b">
        <f>COUNTIF(tbl_vendors[Vendor_Name],tbl_vendors[[#This Row],[Vendor_Name]])&gt;1</f>
        <v>0</v>
      </c>
      <c r="Y1312" s="14" cm="1">
        <f t="array" aca="1" ref="Y1312" ca="1">IFERROR(SUM(L1312:X1312*1),4)</f>
        <v>1</v>
      </c>
      <c r="Z1312" t="str">
        <f ca="1">IF(tbl_vendors[[#This Row],[error_count]]&gt;0,"FAIL","PASS")</f>
        <v>FAIL</v>
      </c>
    </row>
    <row r="1313" spans="1:26" x14ac:dyDescent="0.3">
      <c r="A1313" t="s">
        <v>5197</v>
      </c>
      <c r="B1313" t="s">
        <v>5198</v>
      </c>
      <c r="C1313" t="s">
        <v>37</v>
      </c>
      <c r="D1313" t="s">
        <v>5199</v>
      </c>
      <c r="E1313" t="s">
        <v>39</v>
      </c>
      <c r="F1313" t="s">
        <v>40</v>
      </c>
      <c r="G1313" t="s">
        <v>5200</v>
      </c>
      <c r="H1313" t="s">
        <v>34</v>
      </c>
      <c r="I1313" t="s">
        <v>53</v>
      </c>
      <c r="J1313" s="1">
        <v>45762</v>
      </c>
      <c r="K1313" s="1">
        <v>45937</v>
      </c>
      <c r="L1313" t="b">
        <f>COUNTIF(tbl_vendors[Vendor_ID],tbl_vendors[[#This Row],[Vendor_ID]])&gt;1</f>
        <v>0</v>
      </c>
      <c r="M1313" t="b">
        <f>ISBLANK(tbl_vendors[[#This Row],[Vendor_ID]])</f>
        <v>0</v>
      </c>
      <c r="N1313" t="b">
        <f>LEN(TRIM(tbl_vendors[[#This Row],[Vendor_Name]]))=0</f>
        <v>0</v>
      </c>
      <c r="O1313" t="b">
        <f>LEN(TRIM(tbl_vendors[[#This Row],[Email]]))=0</f>
        <v>0</v>
      </c>
      <c r="P1313" t="b">
        <f>OR(ISERROR(FIND("@",tbl_vendors[[#This Row],[Email]])),ISERROR(FIND(".",tbl_vendors[[#This Row],[Email]])))</f>
        <v>0</v>
      </c>
      <c r="Q1313" t="b">
        <f>ISNA(MATCH(tbl_vendors[[#This Row],[Country]],tbl_country[country],0))</f>
        <v>0</v>
      </c>
      <c r="R1313" t="b">
        <f>ISNA(MATCH(tbl_vendors[[#This Row],[Currency]],tbl_country[currency],0))</f>
        <v>0</v>
      </c>
      <c r="S1313" t="b">
        <f>_xlfn.XLOOKUP(tbl_vendors[[#This Row],[Country]],tbl_country[country],tbl_country[currency],"NotFound")&lt;&gt;tbl_vendors[[#This Row],[Currency]]</f>
        <v>0</v>
      </c>
      <c r="T1313" t="b">
        <f>ISNA(MATCH(tbl_vendors[[#This Row],[Payment_Terms]],tbl_payment_terms[Payment_Terms],0))</f>
        <v>0</v>
      </c>
      <c r="U1313" t="b">
        <f>ISNA(MATCH(tbl_vendors[[#This Row],[Status]],tbl_status[valid_status]))</f>
        <v>1</v>
      </c>
      <c r="V1313" t="b">
        <f ca="1">tbl_vendors[[#This Row],[Created_Date]]&gt;TODAY()</f>
        <v>0</v>
      </c>
      <c r="W1313" t="b">
        <f>tbl_vendors[[#This Row],[Updated_Date]]&lt;tbl_vendors[[#This Row],[Created_Date]]</f>
        <v>0</v>
      </c>
      <c r="X1313" t="b">
        <f>COUNTIF(tbl_vendors[Vendor_Name],tbl_vendors[[#This Row],[Vendor_Name]])&gt;1</f>
        <v>0</v>
      </c>
      <c r="Y1313" s="14" cm="1">
        <f t="array" aca="1" ref="Y1313" ca="1">IFERROR(SUM(L1313:X1313*1),4)</f>
        <v>1</v>
      </c>
      <c r="Z1313" t="str">
        <f ca="1">IF(tbl_vendors[[#This Row],[error_count]]&gt;0,"FAIL","PASS")</f>
        <v>FAIL</v>
      </c>
    </row>
    <row r="1314" spans="1:26" x14ac:dyDescent="0.3">
      <c r="A1314" t="s">
        <v>5201</v>
      </c>
      <c r="B1314" t="s">
        <v>5202</v>
      </c>
      <c r="C1314" t="s">
        <v>29</v>
      </c>
      <c r="D1314" t="s">
        <v>5203</v>
      </c>
      <c r="E1314" t="s">
        <v>31</v>
      </c>
      <c r="F1314" t="s">
        <v>23</v>
      </c>
      <c r="G1314" t="s">
        <v>5204</v>
      </c>
      <c r="H1314" t="s">
        <v>18</v>
      </c>
      <c r="I1314" t="s">
        <v>26</v>
      </c>
      <c r="J1314" s="1">
        <v>44781</v>
      </c>
      <c r="K1314" s="1">
        <v>45493</v>
      </c>
      <c r="L1314" t="b">
        <f>COUNTIF(tbl_vendors[Vendor_ID],tbl_vendors[[#This Row],[Vendor_ID]])&gt;1</f>
        <v>0</v>
      </c>
      <c r="M1314" t="b">
        <f>ISBLANK(tbl_vendors[[#This Row],[Vendor_ID]])</f>
        <v>0</v>
      </c>
      <c r="N1314" t="b">
        <f>LEN(TRIM(tbl_vendors[[#This Row],[Vendor_Name]]))=0</f>
        <v>0</v>
      </c>
      <c r="O1314" t="b">
        <f>LEN(TRIM(tbl_vendors[[#This Row],[Email]]))=0</f>
        <v>0</v>
      </c>
      <c r="P1314" t="b">
        <f>OR(ISERROR(FIND("@",tbl_vendors[[#This Row],[Email]])),ISERROR(FIND(".",tbl_vendors[[#This Row],[Email]])))</f>
        <v>0</v>
      </c>
      <c r="Q1314" t="b">
        <f>ISNA(MATCH(tbl_vendors[[#This Row],[Country]],tbl_country[country],0))</f>
        <v>0</v>
      </c>
      <c r="R1314" t="b">
        <f>ISNA(MATCH(tbl_vendors[[#This Row],[Currency]],tbl_country[currency],0))</f>
        <v>0</v>
      </c>
      <c r="S1314" t="b">
        <f>_xlfn.XLOOKUP(tbl_vendors[[#This Row],[Country]],tbl_country[country],tbl_country[currency],"NotFound")&lt;&gt;tbl_vendors[[#This Row],[Currency]]</f>
        <v>0</v>
      </c>
      <c r="T1314" t="b">
        <f>ISNA(MATCH(tbl_vendors[[#This Row],[Payment_Terms]],tbl_payment_terms[Payment_Terms],0))</f>
        <v>0</v>
      </c>
      <c r="U1314" t="b">
        <f>ISNA(MATCH(tbl_vendors[[#This Row],[Status]],tbl_status[valid_status]))</f>
        <v>0</v>
      </c>
      <c r="V1314" t="b">
        <f ca="1">tbl_vendors[[#This Row],[Created_Date]]&gt;TODAY()</f>
        <v>0</v>
      </c>
      <c r="W1314" t="b">
        <f>tbl_vendors[[#This Row],[Updated_Date]]&lt;tbl_vendors[[#This Row],[Created_Date]]</f>
        <v>0</v>
      </c>
      <c r="X1314" t="b">
        <f>COUNTIF(tbl_vendors[Vendor_Name],tbl_vendors[[#This Row],[Vendor_Name]])&gt;1</f>
        <v>0</v>
      </c>
      <c r="Y1314" s="14" cm="1">
        <f t="array" aca="1" ref="Y1314" ca="1">IFERROR(SUM(L1314:X1314*1),4)</f>
        <v>0</v>
      </c>
      <c r="Z1314" t="str">
        <f ca="1">IF(tbl_vendors[[#This Row],[error_count]]&gt;0,"FAIL","PASS")</f>
        <v>PASS</v>
      </c>
    </row>
    <row r="1315" spans="1:26" x14ac:dyDescent="0.3">
      <c r="A1315" t="s">
        <v>5205</v>
      </c>
      <c r="B1315" t="s">
        <v>5206</v>
      </c>
      <c r="C1315" t="s">
        <v>109</v>
      </c>
      <c r="D1315" t="s">
        <v>5207</v>
      </c>
      <c r="E1315" t="s">
        <v>39</v>
      </c>
      <c r="F1315" t="s">
        <v>40</v>
      </c>
      <c r="G1315" t="s">
        <v>5208</v>
      </c>
      <c r="H1315" t="s">
        <v>34</v>
      </c>
      <c r="I1315" t="s">
        <v>53</v>
      </c>
      <c r="J1315" s="1">
        <v>45173</v>
      </c>
      <c r="K1315" s="1">
        <v>45887</v>
      </c>
      <c r="L1315" t="b">
        <f>COUNTIF(tbl_vendors[Vendor_ID],tbl_vendors[[#This Row],[Vendor_ID]])&gt;1</f>
        <v>0</v>
      </c>
      <c r="M1315" t="b">
        <f>ISBLANK(tbl_vendors[[#This Row],[Vendor_ID]])</f>
        <v>0</v>
      </c>
      <c r="N1315" t="b">
        <f>LEN(TRIM(tbl_vendors[[#This Row],[Vendor_Name]]))=0</f>
        <v>0</v>
      </c>
      <c r="O1315" t="b">
        <f>LEN(TRIM(tbl_vendors[[#This Row],[Email]]))=0</f>
        <v>0</v>
      </c>
      <c r="P1315" t="b">
        <f>OR(ISERROR(FIND("@",tbl_vendors[[#This Row],[Email]])),ISERROR(FIND(".",tbl_vendors[[#This Row],[Email]])))</f>
        <v>0</v>
      </c>
      <c r="Q1315" t="b">
        <f>ISNA(MATCH(tbl_vendors[[#This Row],[Country]],tbl_country[country],0))</f>
        <v>0</v>
      </c>
      <c r="R1315" t="b">
        <f>ISNA(MATCH(tbl_vendors[[#This Row],[Currency]],tbl_country[currency],0))</f>
        <v>0</v>
      </c>
      <c r="S1315" t="b">
        <f>_xlfn.XLOOKUP(tbl_vendors[[#This Row],[Country]],tbl_country[country],tbl_country[currency],"NotFound")&lt;&gt;tbl_vendors[[#This Row],[Currency]]</f>
        <v>1</v>
      </c>
      <c r="T1315" t="b">
        <f>ISNA(MATCH(tbl_vendors[[#This Row],[Payment_Terms]],tbl_payment_terms[Payment_Terms],0))</f>
        <v>0</v>
      </c>
      <c r="U1315" t="b">
        <f>ISNA(MATCH(tbl_vendors[[#This Row],[Status]],tbl_status[valid_status]))</f>
        <v>1</v>
      </c>
      <c r="V1315" t="b">
        <f ca="1">tbl_vendors[[#This Row],[Created_Date]]&gt;TODAY()</f>
        <v>0</v>
      </c>
      <c r="W1315" t="b">
        <f>tbl_vendors[[#This Row],[Updated_Date]]&lt;tbl_vendors[[#This Row],[Created_Date]]</f>
        <v>0</v>
      </c>
      <c r="X1315" t="b">
        <f>COUNTIF(tbl_vendors[Vendor_Name],tbl_vendors[[#This Row],[Vendor_Name]])&gt;1</f>
        <v>1</v>
      </c>
      <c r="Y1315" s="14" cm="1">
        <f t="array" aca="1" ref="Y1315" ca="1">IFERROR(SUM(L1315:X1315*1),4)</f>
        <v>3</v>
      </c>
      <c r="Z1315" t="str">
        <f ca="1">IF(tbl_vendors[[#This Row],[error_count]]&gt;0,"FAIL","PASS")</f>
        <v>FAIL</v>
      </c>
    </row>
    <row r="1316" spans="1:26" x14ac:dyDescent="0.3">
      <c r="A1316" t="s">
        <v>5209</v>
      </c>
      <c r="B1316" t="s">
        <v>5210</v>
      </c>
      <c r="C1316" t="s">
        <v>79</v>
      </c>
      <c r="D1316" t="s">
        <v>5211</v>
      </c>
      <c r="E1316" t="s">
        <v>39</v>
      </c>
      <c r="F1316" t="s">
        <v>23</v>
      </c>
      <c r="G1316" t="s">
        <v>5212</v>
      </c>
      <c r="H1316" t="s">
        <v>47</v>
      </c>
      <c r="I1316" t="s">
        <v>53</v>
      </c>
      <c r="J1316" s="1">
        <v>44386</v>
      </c>
      <c r="K1316" s="1">
        <v>46133</v>
      </c>
      <c r="L1316" t="b">
        <f>COUNTIF(tbl_vendors[Vendor_ID],tbl_vendors[[#This Row],[Vendor_ID]])&gt;1</f>
        <v>0</v>
      </c>
      <c r="M1316" t="b">
        <f>ISBLANK(tbl_vendors[[#This Row],[Vendor_ID]])</f>
        <v>0</v>
      </c>
      <c r="N1316" t="b">
        <f>LEN(TRIM(tbl_vendors[[#This Row],[Vendor_Name]]))=0</f>
        <v>0</v>
      </c>
      <c r="O1316" t="b">
        <f>LEN(TRIM(tbl_vendors[[#This Row],[Email]]))=0</f>
        <v>0</v>
      </c>
      <c r="P1316" t="b">
        <f>OR(ISERROR(FIND("@",tbl_vendors[[#This Row],[Email]])),ISERROR(FIND(".",tbl_vendors[[#This Row],[Email]])))</f>
        <v>0</v>
      </c>
      <c r="Q1316" t="b">
        <f>ISNA(MATCH(tbl_vendors[[#This Row],[Country]],tbl_country[country],0))</f>
        <v>0</v>
      </c>
      <c r="R1316" t="b">
        <f>ISNA(MATCH(tbl_vendors[[#This Row],[Currency]],tbl_country[currency],0))</f>
        <v>0</v>
      </c>
      <c r="S1316" t="b">
        <f>_xlfn.XLOOKUP(tbl_vendors[[#This Row],[Country]],tbl_country[country],tbl_country[currency],"NotFound")&lt;&gt;tbl_vendors[[#This Row],[Currency]]</f>
        <v>0</v>
      </c>
      <c r="T1316" t="b">
        <f>ISNA(MATCH(tbl_vendors[[#This Row],[Payment_Terms]],tbl_payment_terms[Payment_Terms],0))</f>
        <v>0</v>
      </c>
      <c r="U1316" t="b">
        <f>ISNA(MATCH(tbl_vendors[[#This Row],[Status]],tbl_status[valid_status]))</f>
        <v>1</v>
      </c>
      <c r="V1316" t="b">
        <f ca="1">tbl_vendors[[#This Row],[Created_Date]]&gt;TODAY()</f>
        <v>0</v>
      </c>
      <c r="W1316" t="b">
        <f>tbl_vendors[[#This Row],[Updated_Date]]&lt;tbl_vendors[[#This Row],[Created_Date]]</f>
        <v>0</v>
      </c>
      <c r="X1316" t="b">
        <f>COUNTIF(tbl_vendors[Vendor_Name],tbl_vendors[[#This Row],[Vendor_Name]])&gt;1</f>
        <v>0</v>
      </c>
      <c r="Y1316" s="14" cm="1">
        <f t="array" aca="1" ref="Y1316" ca="1">IFERROR(SUM(L1316:X1316*1),4)</f>
        <v>1</v>
      </c>
      <c r="Z1316" t="str">
        <f ca="1">IF(tbl_vendors[[#This Row],[error_count]]&gt;0,"FAIL","PASS")</f>
        <v>FAIL</v>
      </c>
    </row>
    <row r="1317" spans="1:26" x14ac:dyDescent="0.3">
      <c r="A1317" t="s">
        <v>5213</v>
      </c>
      <c r="B1317" t="s">
        <v>5214</v>
      </c>
      <c r="C1317" t="s">
        <v>66</v>
      </c>
      <c r="D1317" t="s">
        <v>5215</v>
      </c>
      <c r="E1317" t="s">
        <v>67</v>
      </c>
      <c r="F1317" t="s">
        <v>16</v>
      </c>
      <c r="G1317" t="s">
        <v>5216</v>
      </c>
      <c r="H1317" t="s">
        <v>47</v>
      </c>
      <c r="I1317" t="s">
        <v>19</v>
      </c>
      <c r="J1317" s="1">
        <v>45670</v>
      </c>
      <c r="K1317" s="1">
        <v>45825</v>
      </c>
      <c r="L1317" t="b">
        <f>COUNTIF(tbl_vendors[Vendor_ID],tbl_vendors[[#This Row],[Vendor_ID]])&gt;1</f>
        <v>0</v>
      </c>
      <c r="M1317" t="b">
        <f>ISBLANK(tbl_vendors[[#This Row],[Vendor_ID]])</f>
        <v>0</v>
      </c>
      <c r="N1317" t="b">
        <f>LEN(TRIM(tbl_vendors[[#This Row],[Vendor_Name]]))=0</f>
        <v>0</v>
      </c>
      <c r="O1317" t="b">
        <f>LEN(TRIM(tbl_vendors[[#This Row],[Email]]))=0</f>
        <v>0</v>
      </c>
      <c r="P1317" t="b">
        <f>OR(ISERROR(FIND("@",tbl_vendors[[#This Row],[Email]])),ISERROR(FIND(".",tbl_vendors[[#This Row],[Email]])))</f>
        <v>0</v>
      </c>
      <c r="Q1317" t="b">
        <f>ISNA(MATCH(tbl_vendors[[#This Row],[Country]],tbl_country[country],0))</f>
        <v>0</v>
      </c>
      <c r="R1317" t="b">
        <f>ISNA(MATCH(tbl_vendors[[#This Row],[Currency]],tbl_country[currency],0))</f>
        <v>0</v>
      </c>
      <c r="S1317" t="b">
        <f>_xlfn.XLOOKUP(tbl_vendors[[#This Row],[Country]],tbl_country[country],tbl_country[currency],"NotFound")&lt;&gt;tbl_vendors[[#This Row],[Currency]]</f>
        <v>0</v>
      </c>
      <c r="T1317" t="b">
        <f>ISNA(MATCH(tbl_vendors[[#This Row],[Payment_Terms]],tbl_payment_terms[Payment_Terms],0))</f>
        <v>0</v>
      </c>
      <c r="U1317" t="b">
        <f>ISNA(MATCH(tbl_vendors[[#This Row],[Status]],tbl_status[valid_status]))</f>
        <v>0</v>
      </c>
      <c r="V1317" t="b">
        <f ca="1">tbl_vendors[[#This Row],[Created_Date]]&gt;TODAY()</f>
        <v>0</v>
      </c>
      <c r="W1317" t="b">
        <f>tbl_vendors[[#This Row],[Updated_Date]]&lt;tbl_vendors[[#This Row],[Created_Date]]</f>
        <v>0</v>
      </c>
      <c r="X1317" t="b">
        <f>COUNTIF(tbl_vendors[Vendor_Name],tbl_vendors[[#This Row],[Vendor_Name]])&gt;1</f>
        <v>0</v>
      </c>
      <c r="Y1317" s="14" cm="1">
        <f t="array" aca="1" ref="Y1317" ca="1">IFERROR(SUM(L1317:X1317*1),4)</f>
        <v>0</v>
      </c>
      <c r="Z1317" t="str">
        <f ca="1">IF(tbl_vendors[[#This Row],[error_count]]&gt;0,"FAIL","PASS")</f>
        <v>PASS</v>
      </c>
    </row>
    <row r="1318" spans="1:26" x14ac:dyDescent="0.3">
      <c r="A1318" t="s">
        <v>5217</v>
      </c>
      <c r="B1318" t="s">
        <v>5218</v>
      </c>
      <c r="C1318" t="s">
        <v>13</v>
      </c>
      <c r="D1318" t="s">
        <v>5219</v>
      </c>
      <c r="E1318" t="s">
        <v>15</v>
      </c>
      <c r="F1318" t="s">
        <v>40</v>
      </c>
      <c r="G1318" t="s">
        <v>5220</v>
      </c>
      <c r="H1318" t="s">
        <v>42</v>
      </c>
      <c r="I1318" t="s">
        <v>26</v>
      </c>
      <c r="J1318" s="1">
        <v>44992</v>
      </c>
      <c r="K1318" s="1">
        <v>45807</v>
      </c>
      <c r="L1318" t="b">
        <f>COUNTIF(tbl_vendors[Vendor_ID],tbl_vendors[[#This Row],[Vendor_ID]])&gt;1</f>
        <v>0</v>
      </c>
      <c r="M1318" t="b">
        <f>ISBLANK(tbl_vendors[[#This Row],[Vendor_ID]])</f>
        <v>0</v>
      </c>
      <c r="N1318" t="b">
        <f>LEN(TRIM(tbl_vendors[[#This Row],[Vendor_Name]]))=0</f>
        <v>0</v>
      </c>
      <c r="O1318" t="b">
        <f>LEN(TRIM(tbl_vendors[[#This Row],[Email]]))=0</f>
        <v>0</v>
      </c>
      <c r="P1318" t="b">
        <f>OR(ISERROR(FIND("@",tbl_vendors[[#This Row],[Email]])),ISERROR(FIND(".",tbl_vendors[[#This Row],[Email]])))</f>
        <v>0</v>
      </c>
      <c r="Q1318" t="b">
        <f>ISNA(MATCH(tbl_vendors[[#This Row],[Country]],tbl_country[country],0))</f>
        <v>0</v>
      </c>
      <c r="R1318" t="b">
        <f>ISNA(MATCH(tbl_vendors[[#This Row],[Currency]],tbl_country[currency],0))</f>
        <v>1</v>
      </c>
      <c r="S1318" t="b">
        <f>_xlfn.XLOOKUP(tbl_vendors[[#This Row],[Country]],tbl_country[country],tbl_country[currency],"NotFound")&lt;&gt;tbl_vendors[[#This Row],[Currency]]</f>
        <v>1</v>
      </c>
      <c r="T1318" t="b">
        <f>ISNA(MATCH(tbl_vendors[[#This Row],[Payment_Terms]],tbl_payment_terms[Payment_Terms],0))</f>
        <v>0</v>
      </c>
      <c r="U1318" t="b">
        <f>ISNA(MATCH(tbl_vendors[[#This Row],[Status]],tbl_status[valid_status]))</f>
        <v>0</v>
      </c>
      <c r="V1318" t="b">
        <f ca="1">tbl_vendors[[#This Row],[Created_Date]]&gt;TODAY()</f>
        <v>0</v>
      </c>
      <c r="W1318" t="b">
        <f>tbl_vendors[[#This Row],[Updated_Date]]&lt;tbl_vendors[[#This Row],[Created_Date]]</f>
        <v>0</v>
      </c>
      <c r="X1318" t="b">
        <f>COUNTIF(tbl_vendors[Vendor_Name],tbl_vendors[[#This Row],[Vendor_Name]])&gt;1</f>
        <v>0</v>
      </c>
      <c r="Y1318" s="14" cm="1">
        <f t="array" aca="1" ref="Y1318" ca="1">IFERROR(SUM(L1318:X1318*1),4)</f>
        <v>2</v>
      </c>
      <c r="Z1318" t="str">
        <f ca="1">IF(tbl_vendors[[#This Row],[error_count]]&gt;0,"FAIL","PASS")</f>
        <v>FAIL</v>
      </c>
    </row>
    <row r="1319" spans="1:26" x14ac:dyDescent="0.3">
      <c r="A1319" t="s">
        <v>5221</v>
      </c>
      <c r="B1319" t="s">
        <v>4432</v>
      </c>
      <c r="C1319" t="s">
        <v>56</v>
      </c>
      <c r="D1319" t="s">
        <v>5222</v>
      </c>
      <c r="E1319" t="s">
        <v>58</v>
      </c>
      <c r="F1319" t="s">
        <v>40</v>
      </c>
      <c r="G1319" t="s">
        <v>5223</v>
      </c>
      <c r="H1319" t="s">
        <v>34</v>
      </c>
      <c r="I1319" t="s">
        <v>53</v>
      </c>
      <c r="J1319" s="1">
        <v>45261</v>
      </c>
      <c r="K1319" s="1">
        <v>46071</v>
      </c>
      <c r="L1319" t="b">
        <f>COUNTIF(tbl_vendors[Vendor_ID],tbl_vendors[[#This Row],[Vendor_ID]])&gt;1</f>
        <v>0</v>
      </c>
      <c r="M1319" t="b">
        <f>ISBLANK(tbl_vendors[[#This Row],[Vendor_ID]])</f>
        <v>0</v>
      </c>
      <c r="N1319" t="b">
        <f>LEN(TRIM(tbl_vendors[[#This Row],[Vendor_Name]]))=0</f>
        <v>0</v>
      </c>
      <c r="O1319" t="b">
        <f>LEN(TRIM(tbl_vendors[[#This Row],[Email]]))=0</f>
        <v>0</v>
      </c>
      <c r="P1319" t="b">
        <f>OR(ISERROR(FIND("@",tbl_vendors[[#This Row],[Email]])),ISERROR(FIND(".",tbl_vendors[[#This Row],[Email]])))</f>
        <v>0</v>
      </c>
      <c r="Q1319" t="b">
        <f>ISNA(MATCH(tbl_vendors[[#This Row],[Country]],tbl_country[country],0))</f>
        <v>0</v>
      </c>
      <c r="R1319" t="b">
        <f>ISNA(MATCH(tbl_vendors[[#This Row],[Currency]],tbl_country[currency],0))</f>
        <v>0</v>
      </c>
      <c r="S1319" t="b">
        <f>_xlfn.XLOOKUP(tbl_vendors[[#This Row],[Country]],tbl_country[country],tbl_country[currency],"NotFound")&lt;&gt;tbl_vendors[[#This Row],[Currency]]</f>
        <v>0</v>
      </c>
      <c r="T1319" t="b">
        <f>ISNA(MATCH(tbl_vendors[[#This Row],[Payment_Terms]],tbl_payment_terms[Payment_Terms],0))</f>
        <v>0</v>
      </c>
      <c r="U1319" t="b">
        <f>ISNA(MATCH(tbl_vendors[[#This Row],[Status]],tbl_status[valid_status]))</f>
        <v>1</v>
      </c>
      <c r="V1319" t="b">
        <f ca="1">tbl_vendors[[#This Row],[Created_Date]]&gt;TODAY()</f>
        <v>0</v>
      </c>
      <c r="W1319" t="b">
        <f>tbl_vendors[[#This Row],[Updated_Date]]&lt;tbl_vendors[[#This Row],[Created_Date]]</f>
        <v>0</v>
      </c>
      <c r="X1319" t="b">
        <f>COUNTIF(tbl_vendors[Vendor_Name],tbl_vendors[[#This Row],[Vendor_Name]])&gt;1</f>
        <v>1</v>
      </c>
      <c r="Y1319" s="14" cm="1">
        <f t="array" aca="1" ref="Y1319" ca="1">IFERROR(SUM(L1319:X1319*1),4)</f>
        <v>2</v>
      </c>
      <c r="Z1319" t="str">
        <f ca="1">IF(tbl_vendors[[#This Row],[error_count]]&gt;0,"FAIL","PASS")</f>
        <v>FAIL</v>
      </c>
    </row>
    <row r="1320" spans="1:26" x14ac:dyDescent="0.3">
      <c r="A1320" t="s">
        <v>5224</v>
      </c>
      <c r="B1320" t="s">
        <v>5225</v>
      </c>
      <c r="C1320" t="s">
        <v>29</v>
      </c>
      <c r="D1320" t="s">
        <v>5226</v>
      </c>
      <c r="E1320" t="s">
        <v>31</v>
      </c>
      <c r="F1320" t="s">
        <v>23</v>
      </c>
      <c r="G1320" t="s">
        <v>5227</v>
      </c>
      <c r="H1320" t="s">
        <v>47</v>
      </c>
      <c r="I1320" t="s">
        <v>26</v>
      </c>
      <c r="J1320" s="1">
        <v>45594</v>
      </c>
      <c r="K1320" s="1">
        <v>45734</v>
      </c>
      <c r="L1320" t="b">
        <f>COUNTIF(tbl_vendors[Vendor_ID],tbl_vendors[[#This Row],[Vendor_ID]])&gt;1</f>
        <v>0</v>
      </c>
      <c r="M1320" t="b">
        <f>ISBLANK(tbl_vendors[[#This Row],[Vendor_ID]])</f>
        <v>0</v>
      </c>
      <c r="N1320" t="b">
        <f>LEN(TRIM(tbl_vendors[[#This Row],[Vendor_Name]]))=0</f>
        <v>0</v>
      </c>
      <c r="O1320" t="b">
        <f>LEN(TRIM(tbl_vendors[[#This Row],[Email]]))=0</f>
        <v>0</v>
      </c>
      <c r="P1320" t="b">
        <f>OR(ISERROR(FIND("@",tbl_vendors[[#This Row],[Email]])),ISERROR(FIND(".",tbl_vendors[[#This Row],[Email]])))</f>
        <v>0</v>
      </c>
      <c r="Q1320" t="b">
        <f>ISNA(MATCH(tbl_vendors[[#This Row],[Country]],tbl_country[country],0))</f>
        <v>0</v>
      </c>
      <c r="R1320" t="b">
        <f>ISNA(MATCH(tbl_vendors[[#This Row],[Currency]],tbl_country[currency],0))</f>
        <v>0</v>
      </c>
      <c r="S1320" t="b">
        <f>_xlfn.XLOOKUP(tbl_vendors[[#This Row],[Country]],tbl_country[country],tbl_country[currency],"NotFound")&lt;&gt;tbl_vendors[[#This Row],[Currency]]</f>
        <v>0</v>
      </c>
      <c r="T1320" t="b">
        <f>ISNA(MATCH(tbl_vendors[[#This Row],[Payment_Terms]],tbl_payment_terms[Payment_Terms],0))</f>
        <v>0</v>
      </c>
      <c r="U1320" t="b">
        <f>ISNA(MATCH(tbl_vendors[[#This Row],[Status]],tbl_status[valid_status]))</f>
        <v>0</v>
      </c>
      <c r="V1320" t="b">
        <f ca="1">tbl_vendors[[#This Row],[Created_Date]]&gt;TODAY()</f>
        <v>0</v>
      </c>
      <c r="W1320" t="b">
        <f>tbl_vendors[[#This Row],[Updated_Date]]&lt;tbl_vendors[[#This Row],[Created_Date]]</f>
        <v>0</v>
      </c>
      <c r="X1320" t="b">
        <f>COUNTIF(tbl_vendors[Vendor_Name],tbl_vendors[[#This Row],[Vendor_Name]])&gt;1</f>
        <v>0</v>
      </c>
      <c r="Y1320" s="14" cm="1">
        <f t="array" aca="1" ref="Y1320" ca="1">IFERROR(SUM(L1320:X1320*1),4)</f>
        <v>0</v>
      </c>
      <c r="Z1320" t="str">
        <f ca="1">IF(tbl_vendors[[#This Row],[error_count]]&gt;0,"FAIL","PASS")</f>
        <v>PASS</v>
      </c>
    </row>
    <row r="1321" spans="1:26" x14ac:dyDescent="0.3">
      <c r="A1321" t="s">
        <v>5228</v>
      </c>
      <c r="B1321" t="s">
        <v>5229</v>
      </c>
      <c r="C1321" t="s">
        <v>13</v>
      </c>
      <c r="D1321" t="s">
        <v>5230</v>
      </c>
      <c r="E1321" t="s">
        <v>15</v>
      </c>
      <c r="F1321" t="s">
        <v>16</v>
      </c>
      <c r="G1321" t="s">
        <v>5231</v>
      </c>
      <c r="H1321" t="s">
        <v>47</v>
      </c>
      <c r="I1321" t="s">
        <v>26</v>
      </c>
      <c r="J1321" s="1">
        <v>46063</v>
      </c>
      <c r="K1321" s="1">
        <v>46158</v>
      </c>
      <c r="L1321" t="b">
        <f>COUNTIF(tbl_vendors[Vendor_ID],tbl_vendors[[#This Row],[Vendor_ID]])&gt;1</f>
        <v>0</v>
      </c>
      <c r="M1321" t="b">
        <f>ISBLANK(tbl_vendors[[#This Row],[Vendor_ID]])</f>
        <v>0</v>
      </c>
      <c r="N1321" t="b">
        <f>LEN(TRIM(tbl_vendors[[#This Row],[Vendor_Name]]))=0</f>
        <v>0</v>
      </c>
      <c r="O1321" t="b">
        <f>LEN(TRIM(tbl_vendors[[#This Row],[Email]]))=0</f>
        <v>0</v>
      </c>
      <c r="P1321" t="b">
        <f>OR(ISERROR(FIND("@",tbl_vendors[[#This Row],[Email]])),ISERROR(FIND(".",tbl_vendors[[#This Row],[Email]])))</f>
        <v>0</v>
      </c>
      <c r="Q1321" t="b">
        <f>ISNA(MATCH(tbl_vendors[[#This Row],[Country]],tbl_country[country],0))</f>
        <v>0</v>
      </c>
      <c r="R1321" t="b">
        <f>ISNA(MATCH(tbl_vendors[[#This Row],[Currency]],tbl_country[currency],0))</f>
        <v>1</v>
      </c>
      <c r="S1321" t="b">
        <f>_xlfn.XLOOKUP(tbl_vendors[[#This Row],[Country]],tbl_country[country],tbl_country[currency],"NotFound")&lt;&gt;tbl_vendors[[#This Row],[Currency]]</f>
        <v>1</v>
      </c>
      <c r="T1321" t="b">
        <f>ISNA(MATCH(tbl_vendors[[#This Row],[Payment_Terms]],tbl_payment_terms[Payment_Terms],0))</f>
        <v>0</v>
      </c>
      <c r="U1321" t="b">
        <f>ISNA(MATCH(tbl_vendors[[#This Row],[Status]],tbl_status[valid_status]))</f>
        <v>0</v>
      </c>
      <c r="V1321" t="b">
        <f ca="1">tbl_vendors[[#This Row],[Created_Date]]&gt;TODAY()</f>
        <v>0</v>
      </c>
      <c r="W1321" t="b">
        <f>tbl_vendors[[#This Row],[Updated_Date]]&lt;tbl_vendors[[#This Row],[Created_Date]]</f>
        <v>0</v>
      </c>
      <c r="X1321" t="b">
        <f>COUNTIF(tbl_vendors[Vendor_Name],tbl_vendors[[#This Row],[Vendor_Name]])&gt;1</f>
        <v>0</v>
      </c>
      <c r="Y1321" s="14" cm="1">
        <f t="array" aca="1" ref="Y1321" ca="1">IFERROR(SUM(L1321:X1321*1),4)</f>
        <v>2</v>
      </c>
      <c r="Z1321" t="str">
        <f ca="1">IF(tbl_vendors[[#This Row],[error_count]]&gt;0,"FAIL","PASS")</f>
        <v>FAIL</v>
      </c>
    </row>
    <row r="1322" spans="1:26" x14ac:dyDescent="0.3">
      <c r="A1322" t="s">
        <v>5232</v>
      </c>
      <c r="B1322" t="s">
        <v>5233</v>
      </c>
      <c r="C1322" t="s">
        <v>100</v>
      </c>
      <c r="D1322" t="s">
        <v>5234</v>
      </c>
      <c r="E1322" t="s">
        <v>39</v>
      </c>
      <c r="F1322" t="s">
        <v>23</v>
      </c>
      <c r="G1322" t="s">
        <v>5235</v>
      </c>
      <c r="H1322" t="s">
        <v>18</v>
      </c>
      <c r="I1322" t="s">
        <v>19</v>
      </c>
      <c r="J1322" s="1">
        <v>44767</v>
      </c>
      <c r="K1322" s="1">
        <v>45833</v>
      </c>
      <c r="L1322" t="b">
        <f>COUNTIF(tbl_vendors[Vendor_ID],tbl_vendors[[#This Row],[Vendor_ID]])&gt;1</f>
        <v>0</v>
      </c>
      <c r="M1322" t="b">
        <f>ISBLANK(tbl_vendors[[#This Row],[Vendor_ID]])</f>
        <v>0</v>
      </c>
      <c r="N1322" t="b">
        <f>LEN(TRIM(tbl_vendors[[#This Row],[Vendor_Name]]))=0</f>
        <v>0</v>
      </c>
      <c r="O1322" t="b">
        <f>LEN(TRIM(tbl_vendors[[#This Row],[Email]]))=0</f>
        <v>0</v>
      </c>
      <c r="P1322" t="b">
        <f>OR(ISERROR(FIND("@",tbl_vendors[[#This Row],[Email]])),ISERROR(FIND(".",tbl_vendors[[#This Row],[Email]])))</f>
        <v>0</v>
      </c>
      <c r="Q1322" t="b">
        <f>ISNA(MATCH(tbl_vendors[[#This Row],[Country]],tbl_country[country],0))</f>
        <v>0</v>
      </c>
      <c r="R1322" t="b">
        <f>ISNA(MATCH(tbl_vendors[[#This Row],[Currency]],tbl_country[currency],0))</f>
        <v>0</v>
      </c>
      <c r="S1322" t="b">
        <f>_xlfn.XLOOKUP(tbl_vendors[[#This Row],[Country]],tbl_country[country],tbl_country[currency],"NotFound")&lt;&gt;tbl_vendors[[#This Row],[Currency]]</f>
        <v>0</v>
      </c>
      <c r="T1322" t="b">
        <f>ISNA(MATCH(tbl_vendors[[#This Row],[Payment_Terms]],tbl_payment_terms[Payment_Terms],0))</f>
        <v>0</v>
      </c>
      <c r="U1322" t="b">
        <f>ISNA(MATCH(tbl_vendors[[#This Row],[Status]],tbl_status[valid_status]))</f>
        <v>0</v>
      </c>
      <c r="V1322" t="b">
        <f ca="1">tbl_vendors[[#This Row],[Created_Date]]&gt;TODAY()</f>
        <v>0</v>
      </c>
      <c r="W1322" t="b">
        <f>tbl_vendors[[#This Row],[Updated_Date]]&lt;tbl_vendors[[#This Row],[Created_Date]]</f>
        <v>0</v>
      </c>
      <c r="X1322" t="b">
        <f>COUNTIF(tbl_vendors[Vendor_Name],tbl_vendors[[#This Row],[Vendor_Name]])&gt;1</f>
        <v>0</v>
      </c>
      <c r="Y1322" s="14" cm="1">
        <f t="array" aca="1" ref="Y1322" ca="1">IFERROR(SUM(L1322:X1322*1),4)</f>
        <v>0</v>
      </c>
      <c r="Z1322" t="str">
        <f ca="1">IF(tbl_vendors[[#This Row],[error_count]]&gt;0,"FAIL","PASS")</f>
        <v>PASS</v>
      </c>
    </row>
    <row r="1323" spans="1:26" x14ac:dyDescent="0.3">
      <c r="A1323" t="s">
        <v>5236</v>
      </c>
      <c r="B1323" t="s">
        <v>5237</v>
      </c>
      <c r="C1323" t="s">
        <v>13</v>
      </c>
      <c r="D1323" t="s">
        <v>5238</v>
      </c>
      <c r="E1323" t="s">
        <v>15</v>
      </c>
      <c r="F1323" t="s">
        <v>75</v>
      </c>
      <c r="G1323" t="s">
        <v>5239</v>
      </c>
      <c r="H1323" t="s">
        <v>34</v>
      </c>
      <c r="I1323" t="s">
        <v>53</v>
      </c>
      <c r="J1323" s="1">
        <v>44664</v>
      </c>
      <c r="K1323" s="1">
        <v>45153</v>
      </c>
      <c r="L1323" t="b">
        <f>COUNTIF(tbl_vendors[Vendor_ID],tbl_vendors[[#This Row],[Vendor_ID]])&gt;1</f>
        <v>0</v>
      </c>
      <c r="M1323" t="b">
        <f>ISBLANK(tbl_vendors[[#This Row],[Vendor_ID]])</f>
        <v>0</v>
      </c>
      <c r="N1323" t="b">
        <f>LEN(TRIM(tbl_vendors[[#This Row],[Vendor_Name]]))=0</f>
        <v>0</v>
      </c>
      <c r="O1323" t="b">
        <f>LEN(TRIM(tbl_vendors[[#This Row],[Email]]))=0</f>
        <v>0</v>
      </c>
      <c r="P1323" t="b">
        <f>OR(ISERROR(FIND("@",tbl_vendors[[#This Row],[Email]])),ISERROR(FIND(".",tbl_vendors[[#This Row],[Email]])))</f>
        <v>0</v>
      </c>
      <c r="Q1323" t="b">
        <f>ISNA(MATCH(tbl_vendors[[#This Row],[Country]],tbl_country[country],0))</f>
        <v>0</v>
      </c>
      <c r="R1323" t="b">
        <f>ISNA(MATCH(tbl_vendors[[#This Row],[Currency]],tbl_country[currency],0))</f>
        <v>1</v>
      </c>
      <c r="S1323" t="b">
        <f>_xlfn.XLOOKUP(tbl_vendors[[#This Row],[Country]],tbl_country[country],tbl_country[currency],"NotFound")&lt;&gt;tbl_vendors[[#This Row],[Currency]]</f>
        <v>1</v>
      </c>
      <c r="T1323" t="b">
        <f>ISNA(MATCH(tbl_vendors[[#This Row],[Payment_Terms]],tbl_payment_terms[Payment_Terms],0))</f>
        <v>0</v>
      </c>
      <c r="U1323" t="b">
        <f>ISNA(MATCH(tbl_vendors[[#This Row],[Status]],tbl_status[valid_status]))</f>
        <v>1</v>
      </c>
      <c r="V1323" t="b">
        <f ca="1">tbl_vendors[[#This Row],[Created_Date]]&gt;TODAY()</f>
        <v>0</v>
      </c>
      <c r="W1323" t="b">
        <f>tbl_vendors[[#This Row],[Updated_Date]]&lt;tbl_vendors[[#This Row],[Created_Date]]</f>
        <v>0</v>
      </c>
      <c r="X1323" t="b">
        <f>COUNTIF(tbl_vendors[Vendor_Name],tbl_vendors[[#This Row],[Vendor_Name]])&gt;1</f>
        <v>1</v>
      </c>
      <c r="Y1323" s="14" cm="1">
        <f t="array" aca="1" ref="Y1323" ca="1">IFERROR(SUM(L1323:X1323*1),4)</f>
        <v>4</v>
      </c>
      <c r="Z1323" t="str">
        <f ca="1">IF(tbl_vendors[[#This Row],[error_count]]&gt;0,"FAIL","PASS")</f>
        <v>FAIL</v>
      </c>
    </row>
    <row r="1324" spans="1:26" x14ac:dyDescent="0.3">
      <c r="A1324" t="s">
        <v>5240</v>
      </c>
      <c r="B1324" t="s">
        <v>5241</v>
      </c>
      <c r="C1324" t="s">
        <v>13</v>
      </c>
      <c r="D1324" t="s">
        <v>5242</v>
      </c>
      <c r="E1324" t="s">
        <v>15</v>
      </c>
      <c r="F1324" t="s">
        <v>75</v>
      </c>
      <c r="G1324" t="s">
        <v>5243</v>
      </c>
      <c r="H1324" t="s">
        <v>25</v>
      </c>
      <c r="I1324" t="s">
        <v>53</v>
      </c>
      <c r="J1324" s="1">
        <v>44676</v>
      </c>
      <c r="K1324" s="1">
        <v>46088</v>
      </c>
      <c r="L1324" t="b">
        <f>COUNTIF(tbl_vendors[Vendor_ID],tbl_vendors[[#This Row],[Vendor_ID]])&gt;1</f>
        <v>0</v>
      </c>
      <c r="M1324" t="b">
        <f>ISBLANK(tbl_vendors[[#This Row],[Vendor_ID]])</f>
        <v>0</v>
      </c>
      <c r="N1324" t="b">
        <f>LEN(TRIM(tbl_vendors[[#This Row],[Vendor_Name]]))=0</f>
        <v>0</v>
      </c>
      <c r="O1324" t="b">
        <f>LEN(TRIM(tbl_vendors[[#This Row],[Email]]))=0</f>
        <v>0</v>
      </c>
      <c r="P1324" t="b">
        <f>OR(ISERROR(FIND("@",tbl_vendors[[#This Row],[Email]])),ISERROR(FIND(".",tbl_vendors[[#This Row],[Email]])))</f>
        <v>0</v>
      </c>
      <c r="Q1324" t="b">
        <f>ISNA(MATCH(tbl_vendors[[#This Row],[Country]],tbl_country[country],0))</f>
        <v>0</v>
      </c>
      <c r="R1324" t="b">
        <f>ISNA(MATCH(tbl_vendors[[#This Row],[Currency]],tbl_country[currency],0))</f>
        <v>1</v>
      </c>
      <c r="S1324" t="b">
        <f>_xlfn.XLOOKUP(tbl_vendors[[#This Row],[Country]],tbl_country[country],tbl_country[currency],"NotFound")&lt;&gt;tbl_vendors[[#This Row],[Currency]]</f>
        <v>1</v>
      </c>
      <c r="T1324" t="b">
        <f>ISNA(MATCH(tbl_vendors[[#This Row],[Payment_Terms]],tbl_payment_terms[Payment_Terms],0))</f>
        <v>0</v>
      </c>
      <c r="U1324" t="b">
        <f>ISNA(MATCH(tbl_vendors[[#This Row],[Status]],tbl_status[valid_status]))</f>
        <v>1</v>
      </c>
      <c r="V1324" t="b">
        <f ca="1">tbl_vendors[[#This Row],[Created_Date]]&gt;TODAY()</f>
        <v>0</v>
      </c>
      <c r="W1324" t="b">
        <f>tbl_vendors[[#This Row],[Updated_Date]]&lt;tbl_vendors[[#This Row],[Created_Date]]</f>
        <v>0</v>
      </c>
      <c r="X1324" t="b">
        <f>COUNTIF(tbl_vendors[Vendor_Name],tbl_vendors[[#This Row],[Vendor_Name]])&gt;1</f>
        <v>0</v>
      </c>
      <c r="Y1324" s="14" cm="1">
        <f t="array" aca="1" ref="Y1324" ca="1">IFERROR(SUM(L1324:X1324*1),4)</f>
        <v>3</v>
      </c>
      <c r="Z1324" t="str">
        <f ca="1">IF(tbl_vendors[[#This Row],[error_count]]&gt;0,"FAIL","PASS")</f>
        <v>FAIL</v>
      </c>
    </row>
    <row r="1325" spans="1:26" x14ac:dyDescent="0.3">
      <c r="A1325" t="s">
        <v>5244</v>
      </c>
      <c r="B1325" t="s">
        <v>5245</v>
      </c>
      <c r="C1325" t="s">
        <v>56</v>
      </c>
      <c r="D1325" t="s">
        <v>5246</v>
      </c>
      <c r="E1325" t="s">
        <v>58</v>
      </c>
      <c r="F1325" t="s">
        <v>75</v>
      </c>
      <c r="G1325" t="s">
        <v>5247</v>
      </c>
      <c r="H1325" t="s">
        <v>47</v>
      </c>
      <c r="I1325" t="s">
        <v>26</v>
      </c>
      <c r="J1325" s="1">
        <v>44670</v>
      </c>
      <c r="K1325" s="1">
        <v>45485</v>
      </c>
      <c r="L1325" t="b">
        <f>COUNTIF(tbl_vendors[Vendor_ID],tbl_vendors[[#This Row],[Vendor_ID]])&gt;1</f>
        <v>0</v>
      </c>
      <c r="M1325" t="b">
        <f>ISBLANK(tbl_vendors[[#This Row],[Vendor_ID]])</f>
        <v>0</v>
      </c>
      <c r="N1325" t="b">
        <f>LEN(TRIM(tbl_vendors[[#This Row],[Vendor_Name]]))=0</f>
        <v>0</v>
      </c>
      <c r="O1325" t="b">
        <f>LEN(TRIM(tbl_vendors[[#This Row],[Email]]))=0</f>
        <v>0</v>
      </c>
      <c r="P1325" t="b">
        <f>OR(ISERROR(FIND("@",tbl_vendors[[#This Row],[Email]])),ISERROR(FIND(".",tbl_vendors[[#This Row],[Email]])))</f>
        <v>0</v>
      </c>
      <c r="Q1325" t="b">
        <f>ISNA(MATCH(tbl_vendors[[#This Row],[Country]],tbl_country[country],0))</f>
        <v>0</v>
      </c>
      <c r="R1325" t="b">
        <f>ISNA(MATCH(tbl_vendors[[#This Row],[Currency]],tbl_country[currency],0))</f>
        <v>0</v>
      </c>
      <c r="S1325" t="b">
        <f>_xlfn.XLOOKUP(tbl_vendors[[#This Row],[Country]],tbl_country[country],tbl_country[currency],"NotFound")&lt;&gt;tbl_vendors[[#This Row],[Currency]]</f>
        <v>0</v>
      </c>
      <c r="T1325" t="b">
        <f>ISNA(MATCH(tbl_vendors[[#This Row],[Payment_Terms]],tbl_payment_terms[Payment_Terms],0))</f>
        <v>0</v>
      </c>
      <c r="U1325" t="b">
        <f>ISNA(MATCH(tbl_vendors[[#This Row],[Status]],tbl_status[valid_status]))</f>
        <v>0</v>
      </c>
      <c r="V1325" t="b">
        <f ca="1">tbl_vendors[[#This Row],[Created_Date]]&gt;TODAY()</f>
        <v>0</v>
      </c>
      <c r="W1325" t="b">
        <f>tbl_vendors[[#This Row],[Updated_Date]]&lt;tbl_vendors[[#This Row],[Created_Date]]</f>
        <v>0</v>
      </c>
      <c r="X1325" t="b">
        <f>COUNTIF(tbl_vendors[Vendor_Name],tbl_vendors[[#This Row],[Vendor_Name]])&gt;1</f>
        <v>0</v>
      </c>
      <c r="Y1325" s="14" cm="1">
        <f t="array" aca="1" ref="Y1325" ca="1">IFERROR(SUM(L1325:X1325*1),4)</f>
        <v>0</v>
      </c>
      <c r="Z1325" t="str">
        <f ca="1">IF(tbl_vendors[[#This Row],[error_count]]&gt;0,"FAIL","PASS")</f>
        <v>PASS</v>
      </c>
    </row>
    <row r="1326" spans="1:26" x14ac:dyDescent="0.3">
      <c r="A1326" t="s">
        <v>5248</v>
      </c>
      <c r="B1326" t="s">
        <v>5249</v>
      </c>
      <c r="C1326" t="s">
        <v>79</v>
      </c>
      <c r="D1326" t="s">
        <v>5250</v>
      </c>
      <c r="E1326" t="s">
        <v>39</v>
      </c>
      <c r="F1326" t="s">
        <v>40</v>
      </c>
      <c r="G1326" t="s">
        <v>5251</v>
      </c>
      <c r="H1326" t="s">
        <v>18</v>
      </c>
      <c r="I1326" t="s">
        <v>19</v>
      </c>
      <c r="J1326" s="1">
        <v>46080</v>
      </c>
      <c r="K1326" s="1">
        <v>46173</v>
      </c>
      <c r="L1326" t="b">
        <f>COUNTIF(tbl_vendors[Vendor_ID],tbl_vendors[[#This Row],[Vendor_ID]])&gt;1</f>
        <v>0</v>
      </c>
      <c r="M1326" t="b">
        <f>ISBLANK(tbl_vendors[[#This Row],[Vendor_ID]])</f>
        <v>0</v>
      </c>
      <c r="N1326" t="b">
        <f>LEN(TRIM(tbl_vendors[[#This Row],[Vendor_Name]]))=0</f>
        <v>0</v>
      </c>
      <c r="O1326" t="b">
        <f>LEN(TRIM(tbl_vendors[[#This Row],[Email]]))=0</f>
        <v>0</v>
      </c>
      <c r="P1326" t="b">
        <f>OR(ISERROR(FIND("@",tbl_vendors[[#This Row],[Email]])),ISERROR(FIND(".",tbl_vendors[[#This Row],[Email]])))</f>
        <v>0</v>
      </c>
      <c r="Q1326" t="b">
        <f>ISNA(MATCH(tbl_vendors[[#This Row],[Country]],tbl_country[country],0))</f>
        <v>0</v>
      </c>
      <c r="R1326" t="b">
        <f>ISNA(MATCH(tbl_vendors[[#This Row],[Currency]],tbl_country[currency],0))</f>
        <v>0</v>
      </c>
      <c r="S1326" t="b">
        <f>_xlfn.XLOOKUP(tbl_vendors[[#This Row],[Country]],tbl_country[country],tbl_country[currency],"NotFound")&lt;&gt;tbl_vendors[[#This Row],[Currency]]</f>
        <v>0</v>
      </c>
      <c r="T1326" t="b">
        <f>ISNA(MATCH(tbl_vendors[[#This Row],[Payment_Terms]],tbl_payment_terms[Payment_Terms],0))</f>
        <v>0</v>
      </c>
      <c r="U1326" t="b">
        <f>ISNA(MATCH(tbl_vendors[[#This Row],[Status]],tbl_status[valid_status]))</f>
        <v>0</v>
      </c>
      <c r="V1326" t="b">
        <f ca="1">tbl_vendors[[#This Row],[Created_Date]]&gt;TODAY()</f>
        <v>0</v>
      </c>
      <c r="W1326" t="b">
        <f>tbl_vendors[[#This Row],[Updated_Date]]&lt;tbl_vendors[[#This Row],[Created_Date]]</f>
        <v>0</v>
      </c>
      <c r="X1326" t="b">
        <f>COUNTIF(tbl_vendors[Vendor_Name],tbl_vendors[[#This Row],[Vendor_Name]])&gt;1</f>
        <v>0</v>
      </c>
      <c r="Y1326" s="14" cm="1">
        <f t="array" aca="1" ref="Y1326" ca="1">IFERROR(SUM(L1326:X1326*1),4)</f>
        <v>0</v>
      </c>
      <c r="Z1326" t="str">
        <f ca="1">IF(tbl_vendors[[#This Row],[error_count]]&gt;0,"FAIL","PASS")</f>
        <v>PASS</v>
      </c>
    </row>
    <row r="1327" spans="1:26" x14ac:dyDescent="0.3">
      <c r="A1327" t="s">
        <v>5252</v>
      </c>
      <c r="B1327" t="s">
        <v>5253</v>
      </c>
      <c r="C1327" t="s">
        <v>66</v>
      </c>
      <c r="D1327" t="s">
        <v>5254</v>
      </c>
      <c r="E1327" t="s">
        <v>67</v>
      </c>
      <c r="F1327" t="s">
        <v>40</v>
      </c>
      <c r="G1327" t="s">
        <v>5255</v>
      </c>
      <c r="H1327" t="s">
        <v>25</v>
      </c>
      <c r="I1327" t="s">
        <v>53</v>
      </c>
      <c r="J1327" s="1">
        <v>44700</v>
      </c>
      <c r="K1327" s="1">
        <v>45705</v>
      </c>
      <c r="L1327" t="b">
        <f>COUNTIF(tbl_vendors[Vendor_ID],tbl_vendors[[#This Row],[Vendor_ID]])&gt;1</f>
        <v>0</v>
      </c>
      <c r="M1327" t="b">
        <f>ISBLANK(tbl_vendors[[#This Row],[Vendor_ID]])</f>
        <v>0</v>
      </c>
      <c r="N1327" t="b">
        <f>LEN(TRIM(tbl_vendors[[#This Row],[Vendor_Name]]))=0</f>
        <v>0</v>
      </c>
      <c r="O1327" t="b">
        <f>LEN(TRIM(tbl_vendors[[#This Row],[Email]]))=0</f>
        <v>0</v>
      </c>
      <c r="P1327" t="b">
        <f>OR(ISERROR(FIND("@",tbl_vendors[[#This Row],[Email]])),ISERROR(FIND(".",tbl_vendors[[#This Row],[Email]])))</f>
        <v>0</v>
      </c>
      <c r="Q1327" t="b">
        <f>ISNA(MATCH(tbl_vendors[[#This Row],[Country]],tbl_country[country],0))</f>
        <v>0</v>
      </c>
      <c r="R1327" t="b">
        <f>ISNA(MATCH(tbl_vendors[[#This Row],[Currency]],tbl_country[currency],0))</f>
        <v>0</v>
      </c>
      <c r="S1327" t="b">
        <f>_xlfn.XLOOKUP(tbl_vendors[[#This Row],[Country]],tbl_country[country],tbl_country[currency],"NotFound")&lt;&gt;tbl_vendors[[#This Row],[Currency]]</f>
        <v>0</v>
      </c>
      <c r="T1327" t="b">
        <f>ISNA(MATCH(tbl_vendors[[#This Row],[Payment_Terms]],tbl_payment_terms[Payment_Terms],0))</f>
        <v>0</v>
      </c>
      <c r="U1327" t="b">
        <f>ISNA(MATCH(tbl_vendors[[#This Row],[Status]],tbl_status[valid_status]))</f>
        <v>1</v>
      </c>
      <c r="V1327" t="b">
        <f ca="1">tbl_vendors[[#This Row],[Created_Date]]&gt;TODAY()</f>
        <v>0</v>
      </c>
      <c r="W1327" t="b">
        <f>tbl_vendors[[#This Row],[Updated_Date]]&lt;tbl_vendors[[#This Row],[Created_Date]]</f>
        <v>0</v>
      </c>
      <c r="X1327" t="b">
        <f>COUNTIF(tbl_vendors[Vendor_Name],tbl_vendors[[#This Row],[Vendor_Name]])&gt;1</f>
        <v>0</v>
      </c>
      <c r="Y1327" s="14" cm="1">
        <f t="array" aca="1" ref="Y1327" ca="1">IFERROR(SUM(L1327:X1327*1),4)</f>
        <v>1</v>
      </c>
      <c r="Z1327" t="str">
        <f ca="1">IF(tbl_vendors[[#This Row],[error_count]]&gt;0,"FAIL","PASS")</f>
        <v>FAIL</v>
      </c>
    </row>
    <row r="1328" spans="1:26" x14ac:dyDescent="0.3">
      <c r="A1328" t="s">
        <v>5256</v>
      </c>
      <c r="B1328" t="s">
        <v>4944</v>
      </c>
      <c r="C1328" t="s">
        <v>100</v>
      </c>
      <c r="D1328" t="s">
        <v>5257</v>
      </c>
      <c r="E1328" t="s">
        <v>39</v>
      </c>
      <c r="F1328" t="s">
        <v>16</v>
      </c>
      <c r="G1328" t="s">
        <v>5258</v>
      </c>
      <c r="H1328" t="s">
        <v>52</v>
      </c>
      <c r="I1328" t="s">
        <v>53</v>
      </c>
      <c r="J1328" s="1">
        <v>46193</v>
      </c>
      <c r="K1328" s="1">
        <v>46195</v>
      </c>
      <c r="L1328" t="b">
        <f>COUNTIF(tbl_vendors[Vendor_ID],tbl_vendors[[#This Row],[Vendor_ID]])&gt;1</f>
        <v>0</v>
      </c>
      <c r="M1328" t="b">
        <f>ISBLANK(tbl_vendors[[#This Row],[Vendor_ID]])</f>
        <v>0</v>
      </c>
      <c r="N1328" t="b">
        <f>LEN(TRIM(tbl_vendors[[#This Row],[Vendor_Name]]))=0</f>
        <v>0</v>
      </c>
      <c r="O1328" t="b">
        <f>LEN(TRIM(tbl_vendors[[#This Row],[Email]]))=0</f>
        <v>0</v>
      </c>
      <c r="P1328" t="b">
        <f>OR(ISERROR(FIND("@",tbl_vendors[[#This Row],[Email]])),ISERROR(FIND(".",tbl_vendors[[#This Row],[Email]])))</f>
        <v>0</v>
      </c>
      <c r="Q1328" t="b">
        <f>ISNA(MATCH(tbl_vendors[[#This Row],[Country]],tbl_country[country],0))</f>
        <v>0</v>
      </c>
      <c r="R1328" t="b">
        <f>ISNA(MATCH(tbl_vendors[[#This Row],[Currency]],tbl_country[currency],0))</f>
        <v>0</v>
      </c>
      <c r="S1328" t="b">
        <f>_xlfn.XLOOKUP(tbl_vendors[[#This Row],[Country]],tbl_country[country],tbl_country[currency],"NotFound")&lt;&gt;tbl_vendors[[#This Row],[Currency]]</f>
        <v>0</v>
      </c>
      <c r="T1328" t="b">
        <f>ISNA(MATCH(tbl_vendors[[#This Row],[Payment_Terms]],tbl_payment_terms[Payment_Terms],0))</f>
        <v>0</v>
      </c>
      <c r="U1328" t="b">
        <f>ISNA(MATCH(tbl_vendors[[#This Row],[Status]],tbl_status[valid_status]))</f>
        <v>1</v>
      </c>
      <c r="V1328" t="b">
        <f ca="1">tbl_vendors[[#This Row],[Created_Date]]&gt;TODAY()</f>
        <v>0</v>
      </c>
      <c r="W1328" t="b">
        <f>tbl_vendors[[#This Row],[Updated_Date]]&lt;tbl_vendors[[#This Row],[Created_Date]]</f>
        <v>0</v>
      </c>
      <c r="X1328" t="b">
        <f>COUNTIF(tbl_vendors[Vendor_Name],tbl_vendors[[#This Row],[Vendor_Name]])&gt;1</f>
        <v>1</v>
      </c>
      <c r="Y1328" s="14" cm="1">
        <f t="array" aca="1" ref="Y1328" ca="1">IFERROR(SUM(L1328:X1328*1),4)</f>
        <v>2</v>
      </c>
      <c r="Z1328" t="str">
        <f ca="1">IF(tbl_vendors[[#This Row],[error_count]]&gt;0,"FAIL","PASS")</f>
        <v>FAIL</v>
      </c>
    </row>
    <row r="1329" spans="1:26" x14ac:dyDescent="0.3">
      <c r="A1329" t="s">
        <v>5259</v>
      </c>
      <c r="B1329" t="s">
        <v>5260</v>
      </c>
      <c r="C1329" t="s">
        <v>66</v>
      </c>
      <c r="D1329" t="s">
        <v>5261</v>
      </c>
      <c r="E1329" t="s">
        <v>67</v>
      </c>
      <c r="F1329" t="s">
        <v>23</v>
      </c>
      <c r="G1329" t="s">
        <v>5262</v>
      </c>
      <c r="H1329" t="s">
        <v>52</v>
      </c>
      <c r="I1329" t="s">
        <v>19</v>
      </c>
      <c r="J1329" s="1">
        <v>45426</v>
      </c>
      <c r="K1329" s="1">
        <v>45500</v>
      </c>
      <c r="L1329" t="b">
        <f>COUNTIF(tbl_vendors[Vendor_ID],tbl_vendors[[#This Row],[Vendor_ID]])&gt;1</f>
        <v>0</v>
      </c>
      <c r="M1329" t="b">
        <f>ISBLANK(tbl_vendors[[#This Row],[Vendor_ID]])</f>
        <v>0</v>
      </c>
      <c r="N1329" t="b">
        <f>LEN(TRIM(tbl_vendors[[#This Row],[Vendor_Name]]))=0</f>
        <v>0</v>
      </c>
      <c r="O1329" t="b">
        <f>LEN(TRIM(tbl_vendors[[#This Row],[Email]]))=0</f>
        <v>0</v>
      </c>
      <c r="P1329" t="b">
        <f>OR(ISERROR(FIND("@",tbl_vendors[[#This Row],[Email]])),ISERROR(FIND(".",tbl_vendors[[#This Row],[Email]])))</f>
        <v>0</v>
      </c>
      <c r="Q1329" t="b">
        <f>ISNA(MATCH(tbl_vendors[[#This Row],[Country]],tbl_country[country],0))</f>
        <v>0</v>
      </c>
      <c r="R1329" t="b">
        <f>ISNA(MATCH(tbl_vendors[[#This Row],[Currency]],tbl_country[currency],0))</f>
        <v>0</v>
      </c>
      <c r="S1329" t="b">
        <f>_xlfn.XLOOKUP(tbl_vendors[[#This Row],[Country]],tbl_country[country],tbl_country[currency],"NotFound")&lt;&gt;tbl_vendors[[#This Row],[Currency]]</f>
        <v>0</v>
      </c>
      <c r="T1329" t="b">
        <f>ISNA(MATCH(tbl_vendors[[#This Row],[Payment_Terms]],tbl_payment_terms[Payment_Terms],0))</f>
        <v>0</v>
      </c>
      <c r="U1329" t="b">
        <f>ISNA(MATCH(tbl_vendors[[#This Row],[Status]],tbl_status[valid_status]))</f>
        <v>0</v>
      </c>
      <c r="V1329" t="b">
        <f ca="1">tbl_vendors[[#This Row],[Created_Date]]&gt;TODAY()</f>
        <v>0</v>
      </c>
      <c r="W1329" t="b">
        <f>tbl_vendors[[#This Row],[Updated_Date]]&lt;tbl_vendors[[#This Row],[Created_Date]]</f>
        <v>0</v>
      </c>
      <c r="X1329" t="b">
        <f>COUNTIF(tbl_vendors[Vendor_Name],tbl_vendors[[#This Row],[Vendor_Name]])&gt;1</f>
        <v>0</v>
      </c>
      <c r="Y1329" s="14" cm="1">
        <f t="array" aca="1" ref="Y1329" ca="1">IFERROR(SUM(L1329:X1329*1),4)</f>
        <v>0</v>
      </c>
      <c r="Z1329" t="str">
        <f ca="1">IF(tbl_vendors[[#This Row],[error_count]]&gt;0,"FAIL","PASS")</f>
        <v>PASS</v>
      </c>
    </row>
    <row r="1330" spans="1:26" x14ac:dyDescent="0.3">
      <c r="A1330" t="s">
        <v>5263</v>
      </c>
      <c r="B1330" t="s">
        <v>5264</v>
      </c>
      <c r="C1330" t="s">
        <v>100</v>
      </c>
      <c r="D1330" t="s">
        <v>5265</v>
      </c>
      <c r="E1330" t="s">
        <v>39</v>
      </c>
      <c r="F1330" t="s">
        <v>23</v>
      </c>
      <c r="G1330" t="s">
        <v>5266</v>
      </c>
      <c r="H1330" t="s">
        <v>25</v>
      </c>
      <c r="I1330" t="s">
        <v>19</v>
      </c>
      <c r="J1330" s="1">
        <v>44538</v>
      </c>
      <c r="K1330" s="1">
        <v>45462</v>
      </c>
      <c r="L1330" t="b">
        <f>COUNTIF(tbl_vendors[Vendor_ID],tbl_vendors[[#This Row],[Vendor_ID]])&gt;1</f>
        <v>0</v>
      </c>
      <c r="M1330" t="b">
        <f>ISBLANK(tbl_vendors[[#This Row],[Vendor_ID]])</f>
        <v>0</v>
      </c>
      <c r="N1330" t="b">
        <f>LEN(TRIM(tbl_vendors[[#This Row],[Vendor_Name]]))=0</f>
        <v>0</v>
      </c>
      <c r="O1330" t="b">
        <f>LEN(TRIM(tbl_vendors[[#This Row],[Email]]))=0</f>
        <v>0</v>
      </c>
      <c r="P1330" t="b">
        <f>OR(ISERROR(FIND("@",tbl_vendors[[#This Row],[Email]])),ISERROR(FIND(".",tbl_vendors[[#This Row],[Email]])))</f>
        <v>0</v>
      </c>
      <c r="Q1330" t="b">
        <f>ISNA(MATCH(tbl_vendors[[#This Row],[Country]],tbl_country[country],0))</f>
        <v>0</v>
      </c>
      <c r="R1330" t="b">
        <f>ISNA(MATCH(tbl_vendors[[#This Row],[Currency]],tbl_country[currency],0))</f>
        <v>0</v>
      </c>
      <c r="S1330" t="b">
        <f>_xlfn.XLOOKUP(tbl_vendors[[#This Row],[Country]],tbl_country[country],tbl_country[currency],"NotFound")&lt;&gt;tbl_vendors[[#This Row],[Currency]]</f>
        <v>0</v>
      </c>
      <c r="T1330" t="b">
        <f>ISNA(MATCH(tbl_vendors[[#This Row],[Payment_Terms]],tbl_payment_terms[Payment_Terms],0))</f>
        <v>0</v>
      </c>
      <c r="U1330" t="b">
        <f>ISNA(MATCH(tbl_vendors[[#This Row],[Status]],tbl_status[valid_status]))</f>
        <v>0</v>
      </c>
      <c r="V1330" t="b">
        <f ca="1">tbl_vendors[[#This Row],[Created_Date]]&gt;TODAY()</f>
        <v>0</v>
      </c>
      <c r="W1330" t="b">
        <f>tbl_vendors[[#This Row],[Updated_Date]]&lt;tbl_vendors[[#This Row],[Created_Date]]</f>
        <v>0</v>
      </c>
      <c r="X1330" t="b">
        <f>COUNTIF(tbl_vendors[Vendor_Name],tbl_vendors[[#This Row],[Vendor_Name]])&gt;1</f>
        <v>0</v>
      </c>
      <c r="Y1330" s="14" cm="1">
        <f t="array" aca="1" ref="Y1330" ca="1">IFERROR(SUM(L1330:X1330*1),4)</f>
        <v>0</v>
      </c>
      <c r="Z1330" t="str">
        <f ca="1">IF(tbl_vendors[[#This Row],[error_count]]&gt;0,"FAIL","PASS")</f>
        <v>PASS</v>
      </c>
    </row>
    <row r="1331" spans="1:26" x14ac:dyDescent="0.3">
      <c r="A1331" t="s">
        <v>5267</v>
      </c>
      <c r="B1331" t="s">
        <v>5268</v>
      </c>
      <c r="C1331" t="s">
        <v>72</v>
      </c>
      <c r="D1331" t="s">
        <v>5269</v>
      </c>
      <c r="E1331" t="s">
        <v>74</v>
      </c>
      <c r="F1331" t="s">
        <v>32</v>
      </c>
      <c r="G1331" t="s">
        <v>5270</v>
      </c>
      <c r="H1331" t="s">
        <v>34</v>
      </c>
      <c r="I1331" t="s">
        <v>53</v>
      </c>
      <c r="J1331" s="1">
        <v>44568</v>
      </c>
      <c r="K1331" s="1">
        <v>45543</v>
      </c>
      <c r="L1331" t="b">
        <f>COUNTIF(tbl_vendors[Vendor_ID],tbl_vendors[[#This Row],[Vendor_ID]])&gt;1</f>
        <v>0</v>
      </c>
      <c r="M1331" t="b">
        <f>ISBLANK(tbl_vendors[[#This Row],[Vendor_ID]])</f>
        <v>0</v>
      </c>
      <c r="N1331" t="b">
        <f>LEN(TRIM(tbl_vendors[[#This Row],[Vendor_Name]]))=0</f>
        <v>0</v>
      </c>
      <c r="O1331" t="b">
        <f>LEN(TRIM(tbl_vendors[[#This Row],[Email]]))=0</f>
        <v>0</v>
      </c>
      <c r="P1331" t="b">
        <f>OR(ISERROR(FIND("@",tbl_vendors[[#This Row],[Email]])),ISERROR(FIND(".",tbl_vendors[[#This Row],[Email]])))</f>
        <v>0</v>
      </c>
      <c r="Q1331" t="b">
        <f>ISNA(MATCH(tbl_vendors[[#This Row],[Country]],tbl_country[country],0))</f>
        <v>0</v>
      </c>
      <c r="R1331" t="b">
        <f>ISNA(MATCH(tbl_vendors[[#This Row],[Currency]],tbl_country[currency],0))</f>
        <v>1</v>
      </c>
      <c r="S1331" t="b">
        <f>_xlfn.XLOOKUP(tbl_vendors[[#This Row],[Country]],tbl_country[country],tbl_country[currency],"NotFound")&lt;&gt;tbl_vendors[[#This Row],[Currency]]</f>
        <v>1</v>
      </c>
      <c r="T1331" t="b">
        <f>ISNA(MATCH(tbl_vendors[[#This Row],[Payment_Terms]],tbl_payment_terms[Payment_Terms],0))</f>
        <v>0</v>
      </c>
      <c r="U1331" t="b">
        <f>ISNA(MATCH(tbl_vendors[[#This Row],[Status]],tbl_status[valid_status]))</f>
        <v>1</v>
      </c>
      <c r="V1331" t="b">
        <f ca="1">tbl_vendors[[#This Row],[Created_Date]]&gt;TODAY()</f>
        <v>0</v>
      </c>
      <c r="W1331" t="b">
        <f>tbl_vendors[[#This Row],[Updated_Date]]&lt;tbl_vendors[[#This Row],[Created_Date]]</f>
        <v>0</v>
      </c>
      <c r="X1331" t="b">
        <f>COUNTIF(tbl_vendors[Vendor_Name],tbl_vendors[[#This Row],[Vendor_Name]])&gt;1</f>
        <v>0</v>
      </c>
      <c r="Y1331" s="14" cm="1">
        <f t="array" aca="1" ref="Y1331" ca="1">IFERROR(SUM(L1331:X1331*1),4)</f>
        <v>3</v>
      </c>
      <c r="Z1331" t="str">
        <f ca="1">IF(tbl_vendors[[#This Row],[error_count]]&gt;0,"FAIL","PASS")</f>
        <v>FAIL</v>
      </c>
    </row>
    <row r="1332" spans="1:26" x14ac:dyDescent="0.3">
      <c r="A1332" t="s">
        <v>5271</v>
      </c>
      <c r="B1332" t="s">
        <v>5272</v>
      </c>
      <c r="C1332" t="s">
        <v>13</v>
      </c>
      <c r="D1332" t="s">
        <v>5273</v>
      </c>
      <c r="E1332" t="s">
        <v>15</v>
      </c>
      <c r="F1332" t="s">
        <v>32</v>
      </c>
      <c r="G1332" t="s">
        <v>5274</v>
      </c>
      <c r="H1332" t="s">
        <v>34</v>
      </c>
      <c r="I1332" t="s">
        <v>19</v>
      </c>
      <c r="J1332" s="1">
        <v>45300</v>
      </c>
      <c r="K1332" s="1">
        <v>45628</v>
      </c>
      <c r="L1332" t="b">
        <f>COUNTIF(tbl_vendors[Vendor_ID],tbl_vendors[[#This Row],[Vendor_ID]])&gt;1</f>
        <v>0</v>
      </c>
      <c r="M1332" t="b">
        <f>ISBLANK(tbl_vendors[[#This Row],[Vendor_ID]])</f>
        <v>0</v>
      </c>
      <c r="N1332" t="b">
        <f>LEN(TRIM(tbl_vendors[[#This Row],[Vendor_Name]]))=0</f>
        <v>0</v>
      </c>
      <c r="O1332" t="b">
        <f>LEN(TRIM(tbl_vendors[[#This Row],[Email]]))=0</f>
        <v>0</v>
      </c>
      <c r="P1332" t="b">
        <f>OR(ISERROR(FIND("@",tbl_vendors[[#This Row],[Email]])),ISERROR(FIND(".",tbl_vendors[[#This Row],[Email]])))</f>
        <v>0</v>
      </c>
      <c r="Q1332" t="b">
        <f>ISNA(MATCH(tbl_vendors[[#This Row],[Country]],tbl_country[country],0))</f>
        <v>0</v>
      </c>
      <c r="R1332" t="b">
        <f>ISNA(MATCH(tbl_vendors[[#This Row],[Currency]],tbl_country[currency],0))</f>
        <v>1</v>
      </c>
      <c r="S1332" t="b">
        <f>_xlfn.XLOOKUP(tbl_vendors[[#This Row],[Country]],tbl_country[country],tbl_country[currency],"NotFound")&lt;&gt;tbl_vendors[[#This Row],[Currency]]</f>
        <v>1</v>
      </c>
      <c r="T1332" t="b">
        <f>ISNA(MATCH(tbl_vendors[[#This Row],[Payment_Terms]],tbl_payment_terms[Payment_Terms],0))</f>
        <v>0</v>
      </c>
      <c r="U1332" t="b">
        <f>ISNA(MATCH(tbl_vendors[[#This Row],[Status]],tbl_status[valid_status]))</f>
        <v>0</v>
      </c>
      <c r="V1332" t="b">
        <f ca="1">tbl_vendors[[#This Row],[Created_Date]]&gt;TODAY()</f>
        <v>0</v>
      </c>
      <c r="W1332" t="b">
        <f>tbl_vendors[[#This Row],[Updated_Date]]&lt;tbl_vendors[[#This Row],[Created_Date]]</f>
        <v>0</v>
      </c>
      <c r="X1332" t="b">
        <f>COUNTIF(tbl_vendors[Vendor_Name],tbl_vendors[[#This Row],[Vendor_Name]])&gt;1</f>
        <v>0</v>
      </c>
      <c r="Y1332" s="14" cm="1">
        <f t="array" aca="1" ref="Y1332" ca="1">IFERROR(SUM(L1332:X1332*1),4)</f>
        <v>2</v>
      </c>
      <c r="Z1332" t="str">
        <f ca="1">IF(tbl_vendors[[#This Row],[error_count]]&gt;0,"FAIL","PASS")</f>
        <v>FAIL</v>
      </c>
    </row>
    <row r="1333" spans="1:26" x14ac:dyDescent="0.3">
      <c r="A1333" t="s">
        <v>5275</v>
      </c>
      <c r="B1333" t="s">
        <v>5276</v>
      </c>
      <c r="C1333" t="s">
        <v>100</v>
      </c>
      <c r="D1333" t="s">
        <v>5277</v>
      </c>
      <c r="E1333" t="s">
        <v>39</v>
      </c>
      <c r="F1333" t="s">
        <v>75</v>
      </c>
      <c r="G1333" t="s">
        <v>5278</v>
      </c>
      <c r="H1333" t="s">
        <v>34</v>
      </c>
      <c r="I1333" t="s">
        <v>19</v>
      </c>
      <c r="J1333" s="1">
        <v>45449</v>
      </c>
      <c r="K1333" s="1">
        <v>46058</v>
      </c>
      <c r="L1333" t="b">
        <f>COUNTIF(tbl_vendors[Vendor_ID],tbl_vendors[[#This Row],[Vendor_ID]])&gt;1</f>
        <v>0</v>
      </c>
      <c r="M1333" t="b">
        <f>ISBLANK(tbl_vendors[[#This Row],[Vendor_ID]])</f>
        <v>0</v>
      </c>
      <c r="N1333" t="b">
        <f>LEN(TRIM(tbl_vendors[[#This Row],[Vendor_Name]]))=0</f>
        <v>0</v>
      </c>
      <c r="O1333" t="b">
        <f>LEN(TRIM(tbl_vendors[[#This Row],[Email]]))=0</f>
        <v>0</v>
      </c>
      <c r="P1333" t="b">
        <f>OR(ISERROR(FIND("@",tbl_vendors[[#This Row],[Email]])),ISERROR(FIND(".",tbl_vendors[[#This Row],[Email]])))</f>
        <v>0</v>
      </c>
      <c r="Q1333" t="b">
        <f>ISNA(MATCH(tbl_vendors[[#This Row],[Country]],tbl_country[country],0))</f>
        <v>0</v>
      </c>
      <c r="R1333" t="b">
        <f>ISNA(MATCH(tbl_vendors[[#This Row],[Currency]],tbl_country[currency],0))</f>
        <v>0</v>
      </c>
      <c r="S1333" t="b">
        <f>_xlfn.XLOOKUP(tbl_vendors[[#This Row],[Country]],tbl_country[country],tbl_country[currency],"NotFound")&lt;&gt;tbl_vendors[[#This Row],[Currency]]</f>
        <v>0</v>
      </c>
      <c r="T1333" t="b">
        <f>ISNA(MATCH(tbl_vendors[[#This Row],[Payment_Terms]],tbl_payment_terms[Payment_Terms],0))</f>
        <v>0</v>
      </c>
      <c r="U1333" t="b">
        <f>ISNA(MATCH(tbl_vendors[[#This Row],[Status]],tbl_status[valid_status]))</f>
        <v>0</v>
      </c>
      <c r="V1333" t="b">
        <f ca="1">tbl_vendors[[#This Row],[Created_Date]]&gt;TODAY()</f>
        <v>0</v>
      </c>
      <c r="W1333" t="b">
        <f>tbl_vendors[[#This Row],[Updated_Date]]&lt;tbl_vendors[[#This Row],[Created_Date]]</f>
        <v>0</v>
      </c>
      <c r="X1333" t="b">
        <f>COUNTIF(tbl_vendors[Vendor_Name],tbl_vendors[[#This Row],[Vendor_Name]])&gt;1</f>
        <v>0</v>
      </c>
      <c r="Y1333" s="14" cm="1">
        <f t="array" aca="1" ref="Y1333" ca="1">IFERROR(SUM(L1333:X1333*1),4)</f>
        <v>0</v>
      </c>
      <c r="Z1333" t="str">
        <f ca="1">IF(tbl_vendors[[#This Row],[error_count]]&gt;0,"FAIL","PASS")</f>
        <v>PASS</v>
      </c>
    </row>
    <row r="1334" spans="1:26" x14ac:dyDescent="0.3">
      <c r="A1334" t="s">
        <v>5279</v>
      </c>
      <c r="B1334" t="s">
        <v>5280</v>
      </c>
      <c r="C1334" t="s">
        <v>29</v>
      </c>
      <c r="D1334" t="s">
        <v>5281</v>
      </c>
      <c r="E1334" t="s">
        <v>31</v>
      </c>
      <c r="F1334" t="s">
        <v>32</v>
      </c>
      <c r="G1334" t="s">
        <v>5282</v>
      </c>
      <c r="H1334" t="s">
        <v>34</v>
      </c>
      <c r="I1334" t="s">
        <v>53</v>
      </c>
      <c r="J1334" s="1">
        <v>45047</v>
      </c>
      <c r="K1334" s="1">
        <v>45327</v>
      </c>
      <c r="L1334" t="b">
        <f>COUNTIF(tbl_vendors[Vendor_ID],tbl_vendors[[#This Row],[Vendor_ID]])&gt;1</f>
        <v>0</v>
      </c>
      <c r="M1334" t="b">
        <f>ISBLANK(tbl_vendors[[#This Row],[Vendor_ID]])</f>
        <v>0</v>
      </c>
      <c r="N1334" t="b">
        <f>LEN(TRIM(tbl_vendors[[#This Row],[Vendor_Name]]))=0</f>
        <v>0</v>
      </c>
      <c r="O1334" t="b">
        <f>LEN(TRIM(tbl_vendors[[#This Row],[Email]]))=0</f>
        <v>0</v>
      </c>
      <c r="P1334" t="b">
        <f>OR(ISERROR(FIND("@",tbl_vendors[[#This Row],[Email]])),ISERROR(FIND(".",tbl_vendors[[#This Row],[Email]])))</f>
        <v>0</v>
      </c>
      <c r="Q1334" t="b">
        <f>ISNA(MATCH(tbl_vendors[[#This Row],[Country]],tbl_country[country],0))</f>
        <v>0</v>
      </c>
      <c r="R1334" t="b">
        <f>ISNA(MATCH(tbl_vendors[[#This Row],[Currency]],tbl_country[currency],0))</f>
        <v>0</v>
      </c>
      <c r="S1334" t="b">
        <f>_xlfn.XLOOKUP(tbl_vendors[[#This Row],[Country]],tbl_country[country],tbl_country[currency],"NotFound")&lt;&gt;tbl_vendors[[#This Row],[Currency]]</f>
        <v>0</v>
      </c>
      <c r="T1334" t="b">
        <f>ISNA(MATCH(tbl_vendors[[#This Row],[Payment_Terms]],tbl_payment_terms[Payment_Terms],0))</f>
        <v>0</v>
      </c>
      <c r="U1334" t="b">
        <f>ISNA(MATCH(tbl_vendors[[#This Row],[Status]],tbl_status[valid_status]))</f>
        <v>1</v>
      </c>
      <c r="V1334" t="b">
        <f ca="1">tbl_vendors[[#This Row],[Created_Date]]&gt;TODAY()</f>
        <v>0</v>
      </c>
      <c r="W1334" t="b">
        <f>tbl_vendors[[#This Row],[Updated_Date]]&lt;tbl_vendors[[#This Row],[Created_Date]]</f>
        <v>0</v>
      </c>
      <c r="X1334" t="b">
        <f>COUNTIF(tbl_vendors[Vendor_Name],tbl_vendors[[#This Row],[Vendor_Name]])&gt;1</f>
        <v>0</v>
      </c>
      <c r="Y1334" s="14" cm="1">
        <f t="array" aca="1" ref="Y1334" ca="1">IFERROR(SUM(L1334:X1334*1),4)</f>
        <v>1</v>
      </c>
      <c r="Z1334" t="str">
        <f ca="1">IF(tbl_vendors[[#This Row],[error_count]]&gt;0,"FAIL","PASS")</f>
        <v>FAIL</v>
      </c>
    </row>
    <row r="1335" spans="1:26" x14ac:dyDescent="0.3">
      <c r="A1335" t="s">
        <v>5283</v>
      </c>
      <c r="B1335" t="s">
        <v>5284</v>
      </c>
      <c r="C1335" t="s">
        <v>37</v>
      </c>
      <c r="D1335" t="s">
        <v>5285</v>
      </c>
      <c r="E1335" t="s">
        <v>39</v>
      </c>
      <c r="F1335" t="s">
        <v>16</v>
      </c>
      <c r="G1335" t="s">
        <v>5286</v>
      </c>
      <c r="H1335" t="s">
        <v>47</v>
      </c>
      <c r="I1335" t="s">
        <v>19</v>
      </c>
      <c r="J1335" s="1">
        <v>45128</v>
      </c>
      <c r="K1335" s="1">
        <v>45316</v>
      </c>
      <c r="L1335" t="b">
        <f>COUNTIF(tbl_vendors[Vendor_ID],tbl_vendors[[#This Row],[Vendor_ID]])&gt;1</f>
        <v>0</v>
      </c>
      <c r="M1335" t="b">
        <f>ISBLANK(tbl_vendors[[#This Row],[Vendor_ID]])</f>
        <v>0</v>
      </c>
      <c r="N1335" t="b">
        <f>LEN(TRIM(tbl_vendors[[#This Row],[Vendor_Name]]))=0</f>
        <v>0</v>
      </c>
      <c r="O1335" t="b">
        <f>LEN(TRIM(tbl_vendors[[#This Row],[Email]]))=0</f>
        <v>0</v>
      </c>
      <c r="P1335" t="b">
        <f>OR(ISERROR(FIND("@",tbl_vendors[[#This Row],[Email]])),ISERROR(FIND(".",tbl_vendors[[#This Row],[Email]])))</f>
        <v>0</v>
      </c>
      <c r="Q1335" t="b">
        <f>ISNA(MATCH(tbl_vendors[[#This Row],[Country]],tbl_country[country],0))</f>
        <v>0</v>
      </c>
      <c r="R1335" t="b">
        <f>ISNA(MATCH(tbl_vendors[[#This Row],[Currency]],tbl_country[currency],0))</f>
        <v>0</v>
      </c>
      <c r="S1335" t="b">
        <f>_xlfn.XLOOKUP(tbl_vendors[[#This Row],[Country]],tbl_country[country],tbl_country[currency],"NotFound")&lt;&gt;tbl_vendors[[#This Row],[Currency]]</f>
        <v>0</v>
      </c>
      <c r="T1335" t="b">
        <f>ISNA(MATCH(tbl_vendors[[#This Row],[Payment_Terms]],tbl_payment_terms[Payment_Terms],0))</f>
        <v>0</v>
      </c>
      <c r="U1335" t="b">
        <f>ISNA(MATCH(tbl_vendors[[#This Row],[Status]],tbl_status[valid_status]))</f>
        <v>0</v>
      </c>
      <c r="V1335" t="b">
        <f ca="1">tbl_vendors[[#This Row],[Created_Date]]&gt;TODAY()</f>
        <v>0</v>
      </c>
      <c r="W1335" t="b">
        <f>tbl_vendors[[#This Row],[Updated_Date]]&lt;tbl_vendors[[#This Row],[Created_Date]]</f>
        <v>0</v>
      </c>
      <c r="X1335" t="b">
        <f>COUNTIF(tbl_vendors[Vendor_Name],tbl_vendors[[#This Row],[Vendor_Name]])&gt;1</f>
        <v>0</v>
      </c>
      <c r="Y1335" s="14" cm="1">
        <f t="array" aca="1" ref="Y1335" ca="1">IFERROR(SUM(L1335:X1335*1),4)</f>
        <v>0</v>
      </c>
      <c r="Z1335" t="str">
        <f ca="1">IF(tbl_vendors[[#This Row],[error_count]]&gt;0,"FAIL","PASS")</f>
        <v>PASS</v>
      </c>
    </row>
    <row r="1336" spans="1:26" x14ac:dyDescent="0.3">
      <c r="A1336" t="s">
        <v>5287</v>
      </c>
      <c r="B1336" t="s">
        <v>5288</v>
      </c>
      <c r="C1336" t="s">
        <v>79</v>
      </c>
      <c r="D1336" t="s">
        <v>5289</v>
      </c>
      <c r="E1336" t="s">
        <v>39</v>
      </c>
      <c r="F1336" t="s">
        <v>16</v>
      </c>
      <c r="G1336" t="s">
        <v>5290</v>
      </c>
      <c r="H1336" t="s">
        <v>52</v>
      </c>
      <c r="I1336" t="s">
        <v>53</v>
      </c>
      <c r="J1336" s="1">
        <v>44962</v>
      </c>
      <c r="K1336" s="1">
        <v>45494</v>
      </c>
      <c r="L1336" t="b">
        <f>COUNTIF(tbl_vendors[Vendor_ID],tbl_vendors[[#This Row],[Vendor_ID]])&gt;1</f>
        <v>0</v>
      </c>
      <c r="M1336" t="b">
        <f>ISBLANK(tbl_vendors[[#This Row],[Vendor_ID]])</f>
        <v>0</v>
      </c>
      <c r="N1336" t="b">
        <f>LEN(TRIM(tbl_vendors[[#This Row],[Vendor_Name]]))=0</f>
        <v>0</v>
      </c>
      <c r="O1336" t="b">
        <f>LEN(TRIM(tbl_vendors[[#This Row],[Email]]))=0</f>
        <v>0</v>
      </c>
      <c r="P1336" t="b">
        <f>OR(ISERROR(FIND("@",tbl_vendors[[#This Row],[Email]])),ISERROR(FIND(".",tbl_vendors[[#This Row],[Email]])))</f>
        <v>0</v>
      </c>
      <c r="Q1336" t="b">
        <f>ISNA(MATCH(tbl_vendors[[#This Row],[Country]],tbl_country[country],0))</f>
        <v>0</v>
      </c>
      <c r="R1336" t="b">
        <f>ISNA(MATCH(tbl_vendors[[#This Row],[Currency]],tbl_country[currency],0))</f>
        <v>0</v>
      </c>
      <c r="S1336" t="b">
        <f>_xlfn.XLOOKUP(tbl_vendors[[#This Row],[Country]],tbl_country[country],tbl_country[currency],"NotFound")&lt;&gt;tbl_vendors[[#This Row],[Currency]]</f>
        <v>0</v>
      </c>
      <c r="T1336" t="b">
        <f>ISNA(MATCH(tbl_vendors[[#This Row],[Payment_Terms]],tbl_payment_terms[Payment_Terms],0))</f>
        <v>0</v>
      </c>
      <c r="U1336" t="b">
        <f>ISNA(MATCH(tbl_vendors[[#This Row],[Status]],tbl_status[valid_status]))</f>
        <v>1</v>
      </c>
      <c r="V1336" t="b">
        <f ca="1">tbl_vendors[[#This Row],[Created_Date]]&gt;TODAY()</f>
        <v>0</v>
      </c>
      <c r="W1336" t="b">
        <f>tbl_vendors[[#This Row],[Updated_Date]]&lt;tbl_vendors[[#This Row],[Created_Date]]</f>
        <v>0</v>
      </c>
      <c r="X1336" t="b">
        <f>COUNTIF(tbl_vendors[Vendor_Name],tbl_vendors[[#This Row],[Vendor_Name]])&gt;1</f>
        <v>0</v>
      </c>
      <c r="Y1336" s="14" cm="1">
        <f t="array" aca="1" ref="Y1336" ca="1">IFERROR(SUM(L1336:X1336*1),4)</f>
        <v>1</v>
      </c>
      <c r="Z1336" t="str">
        <f ca="1">IF(tbl_vendors[[#This Row],[error_count]]&gt;0,"FAIL","PASS")</f>
        <v>FAIL</v>
      </c>
    </row>
    <row r="1337" spans="1:26" x14ac:dyDescent="0.3">
      <c r="A1337" t="s">
        <v>5291</v>
      </c>
      <c r="B1337" t="s">
        <v>1813</v>
      </c>
      <c r="C1337" t="s">
        <v>153</v>
      </c>
      <c r="E1337" t="s">
        <v>155</v>
      </c>
      <c r="F1337" t="s">
        <v>75</v>
      </c>
      <c r="G1337" t="s">
        <v>5292</v>
      </c>
      <c r="H1337" t="s">
        <v>69</v>
      </c>
      <c r="I1337" t="s">
        <v>26</v>
      </c>
      <c r="J1337" s="1">
        <v>46154</v>
      </c>
      <c r="K1337" s="1">
        <v>46188</v>
      </c>
      <c r="L1337" t="b">
        <f>COUNTIF(tbl_vendors[Vendor_ID],tbl_vendors[[#This Row],[Vendor_ID]])&gt;1</f>
        <v>0</v>
      </c>
      <c r="M1337" t="b">
        <f>ISBLANK(tbl_vendors[[#This Row],[Vendor_ID]])</f>
        <v>0</v>
      </c>
      <c r="N1337" t="b">
        <f>LEN(TRIM(tbl_vendors[[#This Row],[Vendor_Name]]))=0</f>
        <v>0</v>
      </c>
      <c r="O1337" t="b">
        <f>LEN(TRIM(tbl_vendors[[#This Row],[Email]]))=0</f>
        <v>0</v>
      </c>
      <c r="P1337" t="b">
        <f>OR(ISERROR(FIND("@",tbl_vendors[[#This Row],[Email]])),ISERROR(FIND(".",tbl_vendors[[#This Row],[Email]])))</f>
        <v>0</v>
      </c>
      <c r="Q1337" t="b">
        <f>ISNA(MATCH(tbl_vendors[[#This Row],[Country]],tbl_country[country],0))</f>
        <v>0</v>
      </c>
      <c r="R1337" t="b">
        <f>ISNA(MATCH(tbl_vendors[[#This Row],[Currency]],tbl_country[currency],0))</f>
        <v>0</v>
      </c>
      <c r="S1337" t="b">
        <f>_xlfn.XLOOKUP(tbl_vendors[[#This Row],[Country]],tbl_country[country],tbl_country[currency],"NotFound")&lt;&gt;tbl_vendors[[#This Row],[Currency]]</f>
        <v>0</v>
      </c>
      <c r="T1337" t="b">
        <f>ISNA(MATCH(tbl_vendors[[#This Row],[Payment_Terms]],tbl_payment_terms[Payment_Terms],0))</f>
        <v>0</v>
      </c>
      <c r="U1337" t="b">
        <f>ISNA(MATCH(tbl_vendors[[#This Row],[Status]],tbl_status[valid_status]))</f>
        <v>0</v>
      </c>
      <c r="V1337" t="b">
        <f ca="1">tbl_vendors[[#This Row],[Created_Date]]&gt;TODAY()</f>
        <v>0</v>
      </c>
      <c r="W1337" t="b">
        <f>tbl_vendors[[#This Row],[Updated_Date]]&lt;tbl_vendors[[#This Row],[Created_Date]]</f>
        <v>0</v>
      </c>
      <c r="X1337" t="b">
        <f>COUNTIF(tbl_vendors[Vendor_Name],tbl_vendors[[#This Row],[Vendor_Name]])&gt;1</f>
        <v>1</v>
      </c>
      <c r="Y1337" s="14" cm="1">
        <f t="array" aca="1" ref="Y1337" ca="1">IFERROR(SUM(L1337:X1337*1),4)</f>
        <v>1</v>
      </c>
      <c r="Z1337" t="str">
        <f ca="1">IF(tbl_vendors[[#This Row],[error_count]]&gt;0,"FAIL","PASS")</f>
        <v>FAIL</v>
      </c>
    </row>
    <row r="1338" spans="1:26" x14ac:dyDescent="0.3">
      <c r="A1338" t="s">
        <v>5293</v>
      </c>
      <c r="B1338" t="s">
        <v>5294</v>
      </c>
      <c r="C1338" t="s">
        <v>100</v>
      </c>
      <c r="D1338" t="s">
        <v>5295</v>
      </c>
      <c r="E1338" t="s">
        <v>39</v>
      </c>
      <c r="F1338" t="s">
        <v>16</v>
      </c>
      <c r="G1338" t="s">
        <v>5296</v>
      </c>
      <c r="H1338" t="s">
        <v>34</v>
      </c>
      <c r="I1338" t="s">
        <v>26</v>
      </c>
      <c r="J1338" s="1">
        <v>45903</v>
      </c>
      <c r="K1338" s="1">
        <v>46045</v>
      </c>
      <c r="L1338" t="b">
        <f>COUNTIF(tbl_vendors[Vendor_ID],tbl_vendors[[#This Row],[Vendor_ID]])&gt;1</f>
        <v>0</v>
      </c>
      <c r="M1338" t="b">
        <f>ISBLANK(tbl_vendors[[#This Row],[Vendor_ID]])</f>
        <v>0</v>
      </c>
      <c r="N1338" t="b">
        <f>LEN(TRIM(tbl_vendors[[#This Row],[Vendor_Name]]))=0</f>
        <v>0</v>
      </c>
      <c r="O1338" t="b">
        <f>LEN(TRIM(tbl_vendors[[#This Row],[Email]]))=0</f>
        <v>0</v>
      </c>
      <c r="P1338" t="b">
        <f>OR(ISERROR(FIND("@",tbl_vendors[[#This Row],[Email]])),ISERROR(FIND(".",tbl_vendors[[#This Row],[Email]])))</f>
        <v>0</v>
      </c>
      <c r="Q1338" t="b">
        <f>ISNA(MATCH(tbl_vendors[[#This Row],[Country]],tbl_country[country],0))</f>
        <v>0</v>
      </c>
      <c r="R1338" t="b">
        <f>ISNA(MATCH(tbl_vendors[[#This Row],[Currency]],tbl_country[currency],0))</f>
        <v>0</v>
      </c>
      <c r="S1338" t="b">
        <f>_xlfn.XLOOKUP(tbl_vendors[[#This Row],[Country]],tbl_country[country],tbl_country[currency],"NotFound")&lt;&gt;tbl_vendors[[#This Row],[Currency]]</f>
        <v>0</v>
      </c>
      <c r="T1338" t="b">
        <f>ISNA(MATCH(tbl_vendors[[#This Row],[Payment_Terms]],tbl_payment_terms[Payment_Terms],0))</f>
        <v>0</v>
      </c>
      <c r="U1338" t="b">
        <f>ISNA(MATCH(tbl_vendors[[#This Row],[Status]],tbl_status[valid_status]))</f>
        <v>0</v>
      </c>
      <c r="V1338" t="b">
        <f ca="1">tbl_vendors[[#This Row],[Created_Date]]&gt;TODAY()</f>
        <v>0</v>
      </c>
      <c r="W1338" t="b">
        <f>tbl_vendors[[#This Row],[Updated_Date]]&lt;tbl_vendors[[#This Row],[Created_Date]]</f>
        <v>0</v>
      </c>
      <c r="X1338" t="b">
        <f>COUNTIF(tbl_vendors[Vendor_Name],tbl_vendors[[#This Row],[Vendor_Name]])&gt;1</f>
        <v>0</v>
      </c>
      <c r="Y1338" s="14" cm="1">
        <f t="array" aca="1" ref="Y1338" ca="1">IFERROR(SUM(L1338:X1338*1),4)</f>
        <v>0</v>
      </c>
      <c r="Z1338" t="str">
        <f ca="1">IF(tbl_vendors[[#This Row],[error_count]]&gt;0,"FAIL","PASS")</f>
        <v>PASS</v>
      </c>
    </row>
    <row r="1339" spans="1:26" x14ac:dyDescent="0.3">
      <c r="A1339" t="s">
        <v>5297</v>
      </c>
      <c r="B1339" t="s">
        <v>5298</v>
      </c>
      <c r="C1339" t="s">
        <v>79</v>
      </c>
      <c r="D1339" t="s">
        <v>5299</v>
      </c>
      <c r="E1339" t="s">
        <v>39</v>
      </c>
      <c r="F1339" t="s">
        <v>75</v>
      </c>
      <c r="G1339" t="s">
        <v>5300</v>
      </c>
      <c r="H1339" t="s">
        <v>47</v>
      </c>
      <c r="I1339" t="s">
        <v>53</v>
      </c>
      <c r="J1339" s="1">
        <v>44915</v>
      </c>
      <c r="K1339" s="1">
        <v>45750</v>
      </c>
      <c r="L1339" t="b">
        <f>COUNTIF(tbl_vendors[Vendor_ID],tbl_vendors[[#This Row],[Vendor_ID]])&gt;1</f>
        <v>0</v>
      </c>
      <c r="M1339" t="b">
        <f>ISBLANK(tbl_vendors[[#This Row],[Vendor_ID]])</f>
        <v>0</v>
      </c>
      <c r="N1339" t="b">
        <f>LEN(TRIM(tbl_vendors[[#This Row],[Vendor_Name]]))=0</f>
        <v>0</v>
      </c>
      <c r="O1339" t="b">
        <f>LEN(TRIM(tbl_vendors[[#This Row],[Email]]))=0</f>
        <v>0</v>
      </c>
      <c r="P1339" t="b">
        <f>OR(ISERROR(FIND("@",tbl_vendors[[#This Row],[Email]])),ISERROR(FIND(".",tbl_vendors[[#This Row],[Email]])))</f>
        <v>0</v>
      </c>
      <c r="Q1339" t="b">
        <f>ISNA(MATCH(tbl_vendors[[#This Row],[Country]],tbl_country[country],0))</f>
        <v>0</v>
      </c>
      <c r="R1339" t="b">
        <f>ISNA(MATCH(tbl_vendors[[#This Row],[Currency]],tbl_country[currency],0))</f>
        <v>0</v>
      </c>
      <c r="S1339" t="b">
        <f>_xlfn.XLOOKUP(tbl_vendors[[#This Row],[Country]],tbl_country[country],tbl_country[currency],"NotFound")&lt;&gt;tbl_vendors[[#This Row],[Currency]]</f>
        <v>0</v>
      </c>
      <c r="T1339" t="b">
        <f>ISNA(MATCH(tbl_vendors[[#This Row],[Payment_Terms]],tbl_payment_terms[Payment_Terms],0))</f>
        <v>0</v>
      </c>
      <c r="U1339" t="b">
        <f>ISNA(MATCH(tbl_vendors[[#This Row],[Status]],tbl_status[valid_status]))</f>
        <v>1</v>
      </c>
      <c r="V1339" t="b">
        <f ca="1">tbl_vendors[[#This Row],[Created_Date]]&gt;TODAY()</f>
        <v>0</v>
      </c>
      <c r="W1339" t="b">
        <f>tbl_vendors[[#This Row],[Updated_Date]]&lt;tbl_vendors[[#This Row],[Created_Date]]</f>
        <v>0</v>
      </c>
      <c r="X1339" t="b">
        <f>COUNTIF(tbl_vendors[Vendor_Name],tbl_vendors[[#This Row],[Vendor_Name]])&gt;1</f>
        <v>0</v>
      </c>
      <c r="Y1339" s="14" cm="1">
        <f t="array" aca="1" ref="Y1339" ca="1">IFERROR(SUM(L1339:X1339*1),4)</f>
        <v>1</v>
      </c>
      <c r="Z1339" t="str">
        <f ca="1">IF(tbl_vendors[[#This Row],[error_count]]&gt;0,"FAIL","PASS")</f>
        <v>FAIL</v>
      </c>
    </row>
    <row r="1340" spans="1:26" x14ac:dyDescent="0.3">
      <c r="A1340" t="s">
        <v>5301</v>
      </c>
      <c r="B1340" t="s">
        <v>5302</v>
      </c>
      <c r="C1340" t="s">
        <v>66</v>
      </c>
      <c r="E1340" t="s">
        <v>67</v>
      </c>
      <c r="F1340" t="s">
        <v>32</v>
      </c>
      <c r="G1340" t="s">
        <v>5303</v>
      </c>
      <c r="H1340" t="s">
        <v>34</v>
      </c>
      <c r="I1340" t="s">
        <v>53</v>
      </c>
      <c r="J1340" s="1">
        <v>45732</v>
      </c>
      <c r="K1340" s="1">
        <v>45822</v>
      </c>
      <c r="L1340" t="b">
        <f>COUNTIF(tbl_vendors[Vendor_ID],tbl_vendors[[#This Row],[Vendor_ID]])&gt;1</f>
        <v>0</v>
      </c>
      <c r="M1340" t="b">
        <f>ISBLANK(tbl_vendors[[#This Row],[Vendor_ID]])</f>
        <v>0</v>
      </c>
      <c r="N1340" t="b">
        <f>LEN(TRIM(tbl_vendors[[#This Row],[Vendor_Name]]))=0</f>
        <v>0</v>
      </c>
      <c r="O1340" t="b">
        <f>LEN(TRIM(tbl_vendors[[#This Row],[Email]]))=0</f>
        <v>0</v>
      </c>
      <c r="P1340" t="b">
        <f>OR(ISERROR(FIND("@",tbl_vendors[[#This Row],[Email]])),ISERROR(FIND(".",tbl_vendors[[#This Row],[Email]])))</f>
        <v>0</v>
      </c>
      <c r="Q1340" t="b">
        <f>ISNA(MATCH(tbl_vendors[[#This Row],[Country]],tbl_country[country],0))</f>
        <v>0</v>
      </c>
      <c r="R1340" t="b">
        <f>ISNA(MATCH(tbl_vendors[[#This Row],[Currency]],tbl_country[currency],0))</f>
        <v>0</v>
      </c>
      <c r="S1340" t="b">
        <f>_xlfn.XLOOKUP(tbl_vendors[[#This Row],[Country]],tbl_country[country],tbl_country[currency],"NotFound")&lt;&gt;tbl_vendors[[#This Row],[Currency]]</f>
        <v>0</v>
      </c>
      <c r="T1340" t="b">
        <f>ISNA(MATCH(tbl_vendors[[#This Row],[Payment_Terms]],tbl_payment_terms[Payment_Terms],0))</f>
        <v>0</v>
      </c>
      <c r="U1340" t="b">
        <f>ISNA(MATCH(tbl_vendors[[#This Row],[Status]],tbl_status[valid_status]))</f>
        <v>1</v>
      </c>
      <c r="V1340" t="b">
        <f ca="1">tbl_vendors[[#This Row],[Created_Date]]&gt;TODAY()</f>
        <v>0</v>
      </c>
      <c r="W1340" t="b">
        <f>tbl_vendors[[#This Row],[Updated_Date]]&lt;tbl_vendors[[#This Row],[Created_Date]]</f>
        <v>0</v>
      </c>
      <c r="X1340" t="b">
        <f>COUNTIF(tbl_vendors[Vendor_Name],tbl_vendors[[#This Row],[Vendor_Name]])&gt;1</f>
        <v>0</v>
      </c>
      <c r="Y1340" s="14" cm="1">
        <f t="array" aca="1" ref="Y1340" ca="1">IFERROR(SUM(L1340:X1340*1),4)</f>
        <v>1</v>
      </c>
      <c r="Z1340" t="str">
        <f ca="1">IF(tbl_vendors[[#This Row],[error_count]]&gt;0,"FAIL","PASS")</f>
        <v>FAIL</v>
      </c>
    </row>
    <row r="1341" spans="1:26" x14ac:dyDescent="0.3">
      <c r="A1341" t="s">
        <v>5304</v>
      </c>
      <c r="B1341" t="s">
        <v>5305</v>
      </c>
      <c r="C1341" t="s">
        <v>37</v>
      </c>
      <c r="D1341" t="s">
        <v>5306</v>
      </c>
      <c r="E1341" t="s">
        <v>39</v>
      </c>
      <c r="F1341" t="s">
        <v>40</v>
      </c>
      <c r="G1341" t="s">
        <v>5307</v>
      </c>
      <c r="H1341" t="s">
        <v>69</v>
      </c>
      <c r="I1341" t="s">
        <v>19</v>
      </c>
      <c r="J1341" s="1">
        <v>45157</v>
      </c>
      <c r="K1341" s="1">
        <v>45309</v>
      </c>
      <c r="L1341" t="b">
        <f>COUNTIF(tbl_vendors[Vendor_ID],tbl_vendors[[#This Row],[Vendor_ID]])&gt;1</f>
        <v>0</v>
      </c>
      <c r="M1341" t="b">
        <f>ISBLANK(tbl_vendors[[#This Row],[Vendor_ID]])</f>
        <v>0</v>
      </c>
      <c r="N1341" t="b">
        <f>LEN(TRIM(tbl_vendors[[#This Row],[Vendor_Name]]))=0</f>
        <v>0</v>
      </c>
      <c r="O1341" t="b">
        <f>LEN(TRIM(tbl_vendors[[#This Row],[Email]]))=0</f>
        <v>0</v>
      </c>
      <c r="P1341" t="b">
        <f>OR(ISERROR(FIND("@",tbl_vendors[[#This Row],[Email]])),ISERROR(FIND(".",tbl_vendors[[#This Row],[Email]])))</f>
        <v>0</v>
      </c>
      <c r="Q1341" t="b">
        <f>ISNA(MATCH(tbl_vendors[[#This Row],[Country]],tbl_country[country],0))</f>
        <v>0</v>
      </c>
      <c r="R1341" t="b">
        <f>ISNA(MATCH(tbl_vendors[[#This Row],[Currency]],tbl_country[currency],0))</f>
        <v>0</v>
      </c>
      <c r="S1341" t="b">
        <f>_xlfn.XLOOKUP(tbl_vendors[[#This Row],[Country]],tbl_country[country],tbl_country[currency],"NotFound")&lt;&gt;tbl_vendors[[#This Row],[Currency]]</f>
        <v>0</v>
      </c>
      <c r="T1341" t="b">
        <f>ISNA(MATCH(tbl_vendors[[#This Row],[Payment_Terms]],tbl_payment_terms[Payment_Terms],0))</f>
        <v>0</v>
      </c>
      <c r="U1341" t="b">
        <f>ISNA(MATCH(tbl_vendors[[#This Row],[Status]],tbl_status[valid_status]))</f>
        <v>0</v>
      </c>
      <c r="V1341" t="b">
        <f ca="1">tbl_vendors[[#This Row],[Created_Date]]&gt;TODAY()</f>
        <v>0</v>
      </c>
      <c r="W1341" t="b">
        <f>tbl_vendors[[#This Row],[Updated_Date]]&lt;tbl_vendors[[#This Row],[Created_Date]]</f>
        <v>0</v>
      </c>
      <c r="X1341" t="b">
        <f>COUNTIF(tbl_vendors[Vendor_Name],tbl_vendors[[#This Row],[Vendor_Name]])&gt;1</f>
        <v>0</v>
      </c>
      <c r="Y1341" s="14" cm="1">
        <f t="array" aca="1" ref="Y1341" ca="1">IFERROR(SUM(L1341:X1341*1),4)</f>
        <v>0</v>
      </c>
      <c r="Z1341" t="str">
        <f ca="1">IF(tbl_vendors[[#This Row],[error_count]]&gt;0,"FAIL","PASS")</f>
        <v>PASS</v>
      </c>
    </row>
    <row r="1342" spans="1:26" x14ac:dyDescent="0.3">
      <c r="A1342" t="s">
        <v>5308</v>
      </c>
      <c r="B1342" t="s">
        <v>5309</v>
      </c>
      <c r="C1342" t="s">
        <v>109</v>
      </c>
      <c r="D1342" t="s">
        <v>5310</v>
      </c>
      <c r="E1342" t="s">
        <v>39</v>
      </c>
      <c r="F1342" t="s">
        <v>75</v>
      </c>
      <c r="G1342" t="s">
        <v>5311</v>
      </c>
      <c r="H1342" t="s">
        <v>52</v>
      </c>
      <c r="I1342" t="s">
        <v>53</v>
      </c>
      <c r="J1342" s="1">
        <v>45905</v>
      </c>
      <c r="K1342" s="1">
        <v>46037</v>
      </c>
      <c r="L1342" t="b">
        <f>COUNTIF(tbl_vendors[Vendor_ID],tbl_vendors[[#This Row],[Vendor_ID]])&gt;1</f>
        <v>0</v>
      </c>
      <c r="M1342" t="b">
        <f>ISBLANK(tbl_vendors[[#This Row],[Vendor_ID]])</f>
        <v>0</v>
      </c>
      <c r="N1342" t="b">
        <f>LEN(TRIM(tbl_vendors[[#This Row],[Vendor_Name]]))=0</f>
        <v>0</v>
      </c>
      <c r="O1342" t="b">
        <f>LEN(TRIM(tbl_vendors[[#This Row],[Email]]))=0</f>
        <v>0</v>
      </c>
      <c r="P1342" t="b">
        <f>OR(ISERROR(FIND("@",tbl_vendors[[#This Row],[Email]])),ISERROR(FIND(".",tbl_vendors[[#This Row],[Email]])))</f>
        <v>0</v>
      </c>
      <c r="Q1342" t="b">
        <f>ISNA(MATCH(tbl_vendors[[#This Row],[Country]],tbl_country[country],0))</f>
        <v>0</v>
      </c>
      <c r="R1342" t="b">
        <f>ISNA(MATCH(tbl_vendors[[#This Row],[Currency]],tbl_country[currency],0))</f>
        <v>0</v>
      </c>
      <c r="S1342" t="b">
        <f>_xlfn.XLOOKUP(tbl_vendors[[#This Row],[Country]],tbl_country[country],tbl_country[currency],"NotFound")&lt;&gt;tbl_vendors[[#This Row],[Currency]]</f>
        <v>1</v>
      </c>
      <c r="T1342" t="b">
        <f>ISNA(MATCH(tbl_vendors[[#This Row],[Payment_Terms]],tbl_payment_terms[Payment_Terms],0))</f>
        <v>0</v>
      </c>
      <c r="U1342" t="b">
        <f>ISNA(MATCH(tbl_vendors[[#This Row],[Status]],tbl_status[valid_status]))</f>
        <v>1</v>
      </c>
      <c r="V1342" t="b">
        <f ca="1">tbl_vendors[[#This Row],[Created_Date]]&gt;TODAY()</f>
        <v>0</v>
      </c>
      <c r="W1342" t="b">
        <f>tbl_vendors[[#This Row],[Updated_Date]]&lt;tbl_vendors[[#This Row],[Created_Date]]</f>
        <v>0</v>
      </c>
      <c r="X1342" t="b">
        <f>COUNTIF(tbl_vendors[Vendor_Name],tbl_vendors[[#This Row],[Vendor_Name]])&gt;1</f>
        <v>0</v>
      </c>
      <c r="Y1342" s="14" cm="1">
        <f t="array" aca="1" ref="Y1342" ca="1">IFERROR(SUM(L1342:X1342*1),4)</f>
        <v>2</v>
      </c>
      <c r="Z1342" t="str">
        <f ca="1">IF(tbl_vendors[[#This Row],[error_count]]&gt;0,"FAIL","PASS")</f>
        <v>FAIL</v>
      </c>
    </row>
    <row r="1343" spans="1:26" x14ac:dyDescent="0.3">
      <c r="A1343" t="s">
        <v>5312</v>
      </c>
      <c r="B1343" t="s">
        <v>5313</v>
      </c>
      <c r="C1343" t="s">
        <v>37</v>
      </c>
      <c r="D1343" t="s">
        <v>5314</v>
      </c>
      <c r="E1343" t="s">
        <v>39</v>
      </c>
      <c r="F1343" t="s">
        <v>23</v>
      </c>
      <c r="G1343" t="s">
        <v>5315</v>
      </c>
      <c r="H1343" t="s">
        <v>52</v>
      </c>
      <c r="I1343" t="s">
        <v>19</v>
      </c>
      <c r="J1343" s="1">
        <v>46084</v>
      </c>
      <c r="K1343" s="1">
        <v>46116</v>
      </c>
      <c r="L1343" t="b">
        <f>COUNTIF(tbl_vendors[Vendor_ID],tbl_vendors[[#This Row],[Vendor_ID]])&gt;1</f>
        <v>0</v>
      </c>
      <c r="M1343" t="b">
        <f>ISBLANK(tbl_vendors[[#This Row],[Vendor_ID]])</f>
        <v>0</v>
      </c>
      <c r="N1343" t="b">
        <f>LEN(TRIM(tbl_vendors[[#This Row],[Vendor_Name]]))=0</f>
        <v>0</v>
      </c>
      <c r="O1343" t="b">
        <f>LEN(TRIM(tbl_vendors[[#This Row],[Email]]))=0</f>
        <v>0</v>
      </c>
      <c r="P1343" t="b">
        <f>OR(ISERROR(FIND("@",tbl_vendors[[#This Row],[Email]])),ISERROR(FIND(".",tbl_vendors[[#This Row],[Email]])))</f>
        <v>0</v>
      </c>
      <c r="Q1343" t="b">
        <f>ISNA(MATCH(tbl_vendors[[#This Row],[Country]],tbl_country[country],0))</f>
        <v>0</v>
      </c>
      <c r="R1343" t="b">
        <f>ISNA(MATCH(tbl_vendors[[#This Row],[Currency]],tbl_country[currency],0))</f>
        <v>0</v>
      </c>
      <c r="S1343" t="b">
        <f>_xlfn.XLOOKUP(tbl_vendors[[#This Row],[Country]],tbl_country[country],tbl_country[currency],"NotFound")&lt;&gt;tbl_vendors[[#This Row],[Currency]]</f>
        <v>0</v>
      </c>
      <c r="T1343" t="b">
        <f>ISNA(MATCH(tbl_vendors[[#This Row],[Payment_Terms]],tbl_payment_terms[Payment_Terms],0))</f>
        <v>0</v>
      </c>
      <c r="U1343" t="b">
        <f>ISNA(MATCH(tbl_vendors[[#This Row],[Status]],tbl_status[valid_status]))</f>
        <v>0</v>
      </c>
      <c r="V1343" t="b">
        <f ca="1">tbl_vendors[[#This Row],[Created_Date]]&gt;TODAY()</f>
        <v>0</v>
      </c>
      <c r="W1343" t="b">
        <f>tbl_vendors[[#This Row],[Updated_Date]]&lt;tbl_vendors[[#This Row],[Created_Date]]</f>
        <v>0</v>
      </c>
      <c r="X1343" t="b">
        <f>COUNTIF(tbl_vendors[Vendor_Name],tbl_vendors[[#This Row],[Vendor_Name]])&gt;1</f>
        <v>0</v>
      </c>
      <c r="Y1343" s="14" cm="1">
        <f t="array" aca="1" ref="Y1343" ca="1">IFERROR(SUM(L1343:X1343*1),4)</f>
        <v>0</v>
      </c>
      <c r="Z1343" t="str">
        <f ca="1">IF(tbl_vendors[[#This Row],[error_count]]&gt;0,"FAIL","PASS")</f>
        <v>PASS</v>
      </c>
    </row>
    <row r="1344" spans="1:26" x14ac:dyDescent="0.3">
      <c r="A1344" t="s">
        <v>5316</v>
      </c>
      <c r="B1344" t="s">
        <v>5317</v>
      </c>
      <c r="C1344" t="s">
        <v>79</v>
      </c>
      <c r="D1344" t="s">
        <v>5318</v>
      </c>
      <c r="E1344" t="s">
        <v>39</v>
      </c>
      <c r="F1344" t="s">
        <v>75</v>
      </c>
      <c r="G1344" t="s">
        <v>5319</v>
      </c>
      <c r="H1344" t="s">
        <v>47</v>
      </c>
      <c r="I1344" t="s">
        <v>53</v>
      </c>
      <c r="J1344" s="1">
        <v>45195</v>
      </c>
      <c r="K1344" s="1">
        <v>45621</v>
      </c>
      <c r="L1344" t="b">
        <f>COUNTIF(tbl_vendors[Vendor_ID],tbl_vendors[[#This Row],[Vendor_ID]])&gt;1</f>
        <v>0</v>
      </c>
      <c r="M1344" t="b">
        <f>ISBLANK(tbl_vendors[[#This Row],[Vendor_ID]])</f>
        <v>0</v>
      </c>
      <c r="N1344" t="b">
        <f>LEN(TRIM(tbl_vendors[[#This Row],[Vendor_Name]]))=0</f>
        <v>0</v>
      </c>
      <c r="O1344" t="b">
        <f>LEN(TRIM(tbl_vendors[[#This Row],[Email]]))=0</f>
        <v>0</v>
      </c>
      <c r="P1344" t="b">
        <f>OR(ISERROR(FIND("@",tbl_vendors[[#This Row],[Email]])),ISERROR(FIND(".",tbl_vendors[[#This Row],[Email]])))</f>
        <v>0</v>
      </c>
      <c r="Q1344" t="b">
        <f>ISNA(MATCH(tbl_vendors[[#This Row],[Country]],tbl_country[country],0))</f>
        <v>0</v>
      </c>
      <c r="R1344" t="b">
        <f>ISNA(MATCH(tbl_vendors[[#This Row],[Currency]],tbl_country[currency],0))</f>
        <v>0</v>
      </c>
      <c r="S1344" t="b">
        <f>_xlfn.XLOOKUP(tbl_vendors[[#This Row],[Country]],tbl_country[country],tbl_country[currency],"NotFound")&lt;&gt;tbl_vendors[[#This Row],[Currency]]</f>
        <v>0</v>
      </c>
      <c r="T1344" t="b">
        <f>ISNA(MATCH(tbl_vendors[[#This Row],[Payment_Terms]],tbl_payment_terms[Payment_Terms],0))</f>
        <v>0</v>
      </c>
      <c r="U1344" t="b">
        <f>ISNA(MATCH(tbl_vendors[[#This Row],[Status]],tbl_status[valid_status]))</f>
        <v>1</v>
      </c>
      <c r="V1344" t="b">
        <f ca="1">tbl_vendors[[#This Row],[Created_Date]]&gt;TODAY()</f>
        <v>0</v>
      </c>
      <c r="W1344" t="b">
        <f>tbl_vendors[[#This Row],[Updated_Date]]&lt;tbl_vendors[[#This Row],[Created_Date]]</f>
        <v>0</v>
      </c>
      <c r="X1344" t="b">
        <f>COUNTIF(tbl_vendors[Vendor_Name],tbl_vendors[[#This Row],[Vendor_Name]])&gt;1</f>
        <v>0</v>
      </c>
      <c r="Y1344" s="14" cm="1">
        <f t="array" aca="1" ref="Y1344" ca="1">IFERROR(SUM(L1344:X1344*1),4)</f>
        <v>1</v>
      </c>
      <c r="Z1344" t="str">
        <f ca="1">IF(tbl_vendors[[#This Row],[error_count]]&gt;0,"FAIL","PASS")</f>
        <v>FAIL</v>
      </c>
    </row>
    <row r="1345" spans="1:26" x14ac:dyDescent="0.3">
      <c r="A1345" t="s">
        <v>5320</v>
      </c>
      <c r="B1345" t="s">
        <v>5321</v>
      </c>
      <c r="C1345" t="s">
        <v>13</v>
      </c>
      <c r="D1345" t="s">
        <v>5322</v>
      </c>
      <c r="E1345" t="s">
        <v>15</v>
      </c>
      <c r="F1345" t="s">
        <v>40</v>
      </c>
      <c r="G1345" t="s">
        <v>5323</v>
      </c>
      <c r="H1345" t="s">
        <v>42</v>
      </c>
      <c r="I1345" t="s">
        <v>26</v>
      </c>
      <c r="J1345" s="1">
        <v>44972</v>
      </c>
      <c r="K1345" s="1">
        <v>45841</v>
      </c>
      <c r="L1345" t="b">
        <f>COUNTIF(tbl_vendors[Vendor_ID],tbl_vendors[[#This Row],[Vendor_ID]])&gt;1</f>
        <v>0</v>
      </c>
      <c r="M1345" t="b">
        <f>ISBLANK(tbl_vendors[[#This Row],[Vendor_ID]])</f>
        <v>0</v>
      </c>
      <c r="N1345" t="b">
        <f>LEN(TRIM(tbl_vendors[[#This Row],[Vendor_Name]]))=0</f>
        <v>0</v>
      </c>
      <c r="O1345" t="b">
        <f>LEN(TRIM(tbl_vendors[[#This Row],[Email]]))=0</f>
        <v>0</v>
      </c>
      <c r="P1345" t="b">
        <f>OR(ISERROR(FIND("@",tbl_vendors[[#This Row],[Email]])),ISERROR(FIND(".",tbl_vendors[[#This Row],[Email]])))</f>
        <v>0</v>
      </c>
      <c r="Q1345" t="b">
        <f>ISNA(MATCH(tbl_vendors[[#This Row],[Country]],tbl_country[country],0))</f>
        <v>0</v>
      </c>
      <c r="R1345" t="b">
        <f>ISNA(MATCH(tbl_vendors[[#This Row],[Currency]],tbl_country[currency],0))</f>
        <v>1</v>
      </c>
      <c r="S1345" t="b">
        <f>_xlfn.XLOOKUP(tbl_vendors[[#This Row],[Country]],tbl_country[country],tbl_country[currency],"NotFound")&lt;&gt;tbl_vendors[[#This Row],[Currency]]</f>
        <v>1</v>
      </c>
      <c r="T1345" t="b">
        <f>ISNA(MATCH(tbl_vendors[[#This Row],[Payment_Terms]],tbl_payment_terms[Payment_Terms],0))</f>
        <v>0</v>
      </c>
      <c r="U1345" t="b">
        <f>ISNA(MATCH(tbl_vendors[[#This Row],[Status]],tbl_status[valid_status]))</f>
        <v>0</v>
      </c>
      <c r="V1345" t="b">
        <f ca="1">tbl_vendors[[#This Row],[Created_Date]]&gt;TODAY()</f>
        <v>0</v>
      </c>
      <c r="W1345" t="b">
        <f>tbl_vendors[[#This Row],[Updated_Date]]&lt;tbl_vendors[[#This Row],[Created_Date]]</f>
        <v>0</v>
      </c>
      <c r="X1345" t="b">
        <f>COUNTIF(tbl_vendors[Vendor_Name],tbl_vendors[[#This Row],[Vendor_Name]])&gt;1</f>
        <v>0</v>
      </c>
      <c r="Y1345" s="14" cm="1">
        <f t="array" aca="1" ref="Y1345" ca="1">IFERROR(SUM(L1345:X1345*1),4)</f>
        <v>2</v>
      </c>
      <c r="Z1345" t="str">
        <f ca="1">IF(tbl_vendors[[#This Row],[error_count]]&gt;0,"FAIL","PASS")</f>
        <v>FAIL</v>
      </c>
    </row>
    <row r="1346" spans="1:26" x14ac:dyDescent="0.3">
      <c r="A1346" t="s">
        <v>5324</v>
      </c>
      <c r="B1346" t="s">
        <v>5325</v>
      </c>
      <c r="C1346" t="s">
        <v>100</v>
      </c>
      <c r="D1346" t="s">
        <v>5326</v>
      </c>
      <c r="E1346" t="s">
        <v>39</v>
      </c>
      <c r="F1346" t="s">
        <v>32</v>
      </c>
      <c r="G1346" t="s">
        <v>5327</v>
      </c>
      <c r="H1346" t="s">
        <v>69</v>
      </c>
      <c r="I1346" t="s">
        <v>53</v>
      </c>
      <c r="J1346" s="1">
        <v>44387</v>
      </c>
      <c r="K1346" s="1">
        <v>46049</v>
      </c>
      <c r="L1346" t="b">
        <f>COUNTIF(tbl_vendors[Vendor_ID],tbl_vendors[[#This Row],[Vendor_ID]])&gt;1</f>
        <v>0</v>
      </c>
      <c r="M1346" t="b">
        <f>ISBLANK(tbl_vendors[[#This Row],[Vendor_ID]])</f>
        <v>0</v>
      </c>
      <c r="N1346" t="b">
        <f>LEN(TRIM(tbl_vendors[[#This Row],[Vendor_Name]]))=0</f>
        <v>0</v>
      </c>
      <c r="O1346" t="b">
        <f>LEN(TRIM(tbl_vendors[[#This Row],[Email]]))=0</f>
        <v>0</v>
      </c>
      <c r="P1346" t="b">
        <f>OR(ISERROR(FIND("@",tbl_vendors[[#This Row],[Email]])),ISERROR(FIND(".",tbl_vendors[[#This Row],[Email]])))</f>
        <v>0</v>
      </c>
      <c r="Q1346" t="b">
        <f>ISNA(MATCH(tbl_vendors[[#This Row],[Country]],tbl_country[country],0))</f>
        <v>0</v>
      </c>
      <c r="R1346" t="b">
        <f>ISNA(MATCH(tbl_vendors[[#This Row],[Currency]],tbl_country[currency],0))</f>
        <v>0</v>
      </c>
      <c r="S1346" t="b">
        <f>_xlfn.XLOOKUP(tbl_vendors[[#This Row],[Country]],tbl_country[country],tbl_country[currency],"NotFound")&lt;&gt;tbl_vendors[[#This Row],[Currency]]</f>
        <v>0</v>
      </c>
      <c r="T1346" t="b">
        <f>ISNA(MATCH(tbl_vendors[[#This Row],[Payment_Terms]],tbl_payment_terms[Payment_Terms],0))</f>
        <v>0</v>
      </c>
      <c r="U1346" t="b">
        <f>ISNA(MATCH(tbl_vendors[[#This Row],[Status]],tbl_status[valid_status]))</f>
        <v>1</v>
      </c>
      <c r="V1346" t="b">
        <f ca="1">tbl_vendors[[#This Row],[Created_Date]]&gt;TODAY()</f>
        <v>0</v>
      </c>
      <c r="W1346" t="b">
        <f>tbl_vendors[[#This Row],[Updated_Date]]&lt;tbl_vendors[[#This Row],[Created_Date]]</f>
        <v>0</v>
      </c>
      <c r="X1346" t="b">
        <f>COUNTIF(tbl_vendors[Vendor_Name],tbl_vendors[[#This Row],[Vendor_Name]])&gt;1</f>
        <v>0</v>
      </c>
      <c r="Y1346" s="14" cm="1">
        <f t="array" aca="1" ref="Y1346" ca="1">IFERROR(SUM(L1346:X1346*1),4)</f>
        <v>1</v>
      </c>
      <c r="Z1346" t="str">
        <f ca="1">IF(tbl_vendors[[#This Row],[error_count]]&gt;0,"FAIL","PASS")</f>
        <v>FAIL</v>
      </c>
    </row>
    <row r="1347" spans="1:26" x14ac:dyDescent="0.3">
      <c r="A1347" t="s">
        <v>5328</v>
      </c>
      <c r="B1347" t="s">
        <v>5329</v>
      </c>
      <c r="C1347" t="s">
        <v>37</v>
      </c>
      <c r="D1347" t="s">
        <v>5330</v>
      </c>
      <c r="E1347" t="s">
        <v>39</v>
      </c>
      <c r="F1347" t="s">
        <v>16</v>
      </c>
      <c r="G1347" t="s">
        <v>5331</v>
      </c>
      <c r="H1347" t="s">
        <v>34</v>
      </c>
      <c r="I1347" t="s">
        <v>19</v>
      </c>
      <c r="J1347" s="1">
        <v>46132</v>
      </c>
      <c r="K1347" s="1">
        <v>46155</v>
      </c>
      <c r="L1347" t="b">
        <f>COUNTIF(tbl_vendors[Vendor_ID],tbl_vendors[[#This Row],[Vendor_ID]])&gt;1</f>
        <v>0</v>
      </c>
      <c r="M1347" t="b">
        <f>ISBLANK(tbl_vendors[[#This Row],[Vendor_ID]])</f>
        <v>0</v>
      </c>
      <c r="N1347" t="b">
        <f>LEN(TRIM(tbl_vendors[[#This Row],[Vendor_Name]]))=0</f>
        <v>0</v>
      </c>
      <c r="O1347" t="b">
        <f>LEN(TRIM(tbl_vendors[[#This Row],[Email]]))=0</f>
        <v>0</v>
      </c>
      <c r="P1347" t="b">
        <f>OR(ISERROR(FIND("@",tbl_vendors[[#This Row],[Email]])),ISERROR(FIND(".",tbl_vendors[[#This Row],[Email]])))</f>
        <v>0</v>
      </c>
      <c r="Q1347" t="b">
        <f>ISNA(MATCH(tbl_vendors[[#This Row],[Country]],tbl_country[country],0))</f>
        <v>0</v>
      </c>
      <c r="R1347" t="b">
        <f>ISNA(MATCH(tbl_vendors[[#This Row],[Currency]],tbl_country[currency],0))</f>
        <v>0</v>
      </c>
      <c r="S1347" t="b">
        <f>_xlfn.XLOOKUP(tbl_vendors[[#This Row],[Country]],tbl_country[country],tbl_country[currency],"NotFound")&lt;&gt;tbl_vendors[[#This Row],[Currency]]</f>
        <v>0</v>
      </c>
      <c r="T1347" t="b">
        <f>ISNA(MATCH(tbl_vendors[[#This Row],[Payment_Terms]],tbl_payment_terms[Payment_Terms],0))</f>
        <v>0</v>
      </c>
      <c r="U1347" t="b">
        <f>ISNA(MATCH(tbl_vendors[[#This Row],[Status]],tbl_status[valid_status]))</f>
        <v>0</v>
      </c>
      <c r="V1347" t="b">
        <f ca="1">tbl_vendors[[#This Row],[Created_Date]]&gt;TODAY()</f>
        <v>0</v>
      </c>
      <c r="W1347" t="b">
        <f>tbl_vendors[[#This Row],[Updated_Date]]&lt;tbl_vendors[[#This Row],[Created_Date]]</f>
        <v>0</v>
      </c>
      <c r="X1347" t="b">
        <f>COUNTIF(tbl_vendors[Vendor_Name],tbl_vendors[[#This Row],[Vendor_Name]])&gt;1</f>
        <v>1</v>
      </c>
      <c r="Y1347" s="14" cm="1">
        <f t="array" aca="1" ref="Y1347" ca="1">IFERROR(SUM(L1347:X1347*1),4)</f>
        <v>1</v>
      </c>
      <c r="Z1347" t="str">
        <f ca="1">IF(tbl_vendors[[#This Row],[error_count]]&gt;0,"FAIL","PASS")</f>
        <v>FAIL</v>
      </c>
    </row>
    <row r="1348" spans="1:26" x14ac:dyDescent="0.3">
      <c r="A1348" t="s">
        <v>5332</v>
      </c>
      <c r="B1348" t="s">
        <v>5333</v>
      </c>
      <c r="C1348" t="s">
        <v>153</v>
      </c>
      <c r="D1348" t="s">
        <v>5334</v>
      </c>
      <c r="E1348" t="s">
        <v>155</v>
      </c>
      <c r="F1348" t="s">
        <v>75</v>
      </c>
      <c r="G1348" t="s">
        <v>5335</v>
      </c>
      <c r="H1348" t="s">
        <v>52</v>
      </c>
      <c r="I1348" t="s">
        <v>19</v>
      </c>
      <c r="J1348" s="1">
        <v>45745</v>
      </c>
      <c r="K1348" s="1">
        <v>45749</v>
      </c>
      <c r="L1348" t="b">
        <f>COUNTIF(tbl_vendors[Vendor_ID],tbl_vendors[[#This Row],[Vendor_ID]])&gt;1</f>
        <v>0</v>
      </c>
      <c r="M1348" t="b">
        <f>ISBLANK(tbl_vendors[[#This Row],[Vendor_ID]])</f>
        <v>0</v>
      </c>
      <c r="N1348" t="b">
        <f>LEN(TRIM(tbl_vendors[[#This Row],[Vendor_Name]]))=0</f>
        <v>0</v>
      </c>
      <c r="O1348" t="b">
        <f>LEN(TRIM(tbl_vendors[[#This Row],[Email]]))=0</f>
        <v>0</v>
      </c>
      <c r="P1348" t="b">
        <f>OR(ISERROR(FIND("@",tbl_vendors[[#This Row],[Email]])),ISERROR(FIND(".",tbl_vendors[[#This Row],[Email]])))</f>
        <v>0</v>
      </c>
      <c r="Q1348" t="b">
        <f>ISNA(MATCH(tbl_vendors[[#This Row],[Country]],tbl_country[country],0))</f>
        <v>0</v>
      </c>
      <c r="R1348" t="b">
        <f>ISNA(MATCH(tbl_vendors[[#This Row],[Currency]],tbl_country[currency],0))</f>
        <v>0</v>
      </c>
      <c r="S1348" t="b">
        <f>_xlfn.XLOOKUP(tbl_vendors[[#This Row],[Country]],tbl_country[country],tbl_country[currency],"NotFound")&lt;&gt;tbl_vendors[[#This Row],[Currency]]</f>
        <v>0</v>
      </c>
      <c r="T1348" t="b">
        <f>ISNA(MATCH(tbl_vendors[[#This Row],[Payment_Terms]],tbl_payment_terms[Payment_Terms],0))</f>
        <v>0</v>
      </c>
      <c r="U1348" t="b">
        <f>ISNA(MATCH(tbl_vendors[[#This Row],[Status]],tbl_status[valid_status]))</f>
        <v>0</v>
      </c>
      <c r="V1348" t="b">
        <f ca="1">tbl_vendors[[#This Row],[Created_Date]]&gt;TODAY()</f>
        <v>0</v>
      </c>
      <c r="W1348" t="b">
        <f>tbl_vendors[[#This Row],[Updated_Date]]&lt;tbl_vendors[[#This Row],[Created_Date]]</f>
        <v>0</v>
      </c>
      <c r="X1348" t="b">
        <f>COUNTIF(tbl_vendors[Vendor_Name],tbl_vendors[[#This Row],[Vendor_Name]])&gt;1</f>
        <v>0</v>
      </c>
      <c r="Y1348" s="14" cm="1">
        <f t="array" aca="1" ref="Y1348" ca="1">IFERROR(SUM(L1348:X1348*1),4)</f>
        <v>0</v>
      </c>
      <c r="Z1348" t="str">
        <f ca="1">IF(tbl_vendors[[#This Row],[error_count]]&gt;0,"FAIL","PASS")</f>
        <v>PASS</v>
      </c>
    </row>
    <row r="1349" spans="1:26" x14ac:dyDescent="0.3">
      <c r="A1349" t="s">
        <v>5336</v>
      </c>
      <c r="B1349" t="s">
        <v>5337</v>
      </c>
      <c r="C1349" t="s">
        <v>109</v>
      </c>
      <c r="D1349" t="s">
        <v>5338</v>
      </c>
      <c r="E1349" t="s">
        <v>39</v>
      </c>
      <c r="F1349" t="s">
        <v>16</v>
      </c>
      <c r="G1349" t="s">
        <v>5339</v>
      </c>
      <c r="H1349" t="s">
        <v>52</v>
      </c>
      <c r="I1349" t="s">
        <v>26</v>
      </c>
      <c r="J1349" s="1">
        <v>44739</v>
      </c>
      <c r="K1349" s="1">
        <v>46085</v>
      </c>
      <c r="L1349" t="b">
        <f>COUNTIF(tbl_vendors[Vendor_ID],tbl_vendors[[#This Row],[Vendor_ID]])&gt;1</f>
        <v>0</v>
      </c>
      <c r="M1349" t="b">
        <f>ISBLANK(tbl_vendors[[#This Row],[Vendor_ID]])</f>
        <v>0</v>
      </c>
      <c r="N1349" t="b">
        <f>LEN(TRIM(tbl_vendors[[#This Row],[Vendor_Name]]))=0</f>
        <v>0</v>
      </c>
      <c r="O1349" t="b">
        <f>LEN(TRIM(tbl_vendors[[#This Row],[Email]]))=0</f>
        <v>0</v>
      </c>
      <c r="P1349" t="b">
        <f>OR(ISERROR(FIND("@",tbl_vendors[[#This Row],[Email]])),ISERROR(FIND(".",tbl_vendors[[#This Row],[Email]])))</f>
        <v>0</v>
      </c>
      <c r="Q1349" t="b">
        <f>ISNA(MATCH(tbl_vendors[[#This Row],[Country]],tbl_country[country],0))</f>
        <v>0</v>
      </c>
      <c r="R1349" t="b">
        <f>ISNA(MATCH(tbl_vendors[[#This Row],[Currency]],tbl_country[currency],0))</f>
        <v>0</v>
      </c>
      <c r="S1349" t="b">
        <f>_xlfn.XLOOKUP(tbl_vendors[[#This Row],[Country]],tbl_country[country],tbl_country[currency],"NotFound")&lt;&gt;tbl_vendors[[#This Row],[Currency]]</f>
        <v>1</v>
      </c>
      <c r="T1349" t="b">
        <f>ISNA(MATCH(tbl_vendors[[#This Row],[Payment_Terms]],tbl_payment_terms[Payment_Terms],0))</f>
        <v>0</v>
      </c>
      <c r="U1349" t="b">
        <f>ISNA(MATCH(tbl_vendors[[#This Row],[Status]],tbl_status[valid_status]))</f>
        <v>0</v>
      </c>
      <c r="V1349" t="b">
        <f ca="1">tbl_vendors[[#This Row],[Created_Date]]&gt;TODAY()</f>
        <v>0</v>
      </c>
      <c r="W1349" t="b">
        <f>tbl_vendors[[#This Row],[Updated_Date]]&lt;tbl_vendors[[#This Row],[Created_Date]]</f>
        <v>0</v>
      </c>
      <c r="X1349" t="b">
        <f>COUNTIF(tbl_vendors[Vendor_Name],tbl_vendors[[#This Row],[Vendor_Name]])&gt;1</f>
        <v>1</v>
      </c>
      <c r="Y1349" s="14" cm="1">
        <f t="array" aca="1" ref="Y1349" ca="1">IFERROR(SUM(L1349:X1349*1),4)</f>
        <v>2</v>
      </c>
      <c r="Z1349" t="str">
        <f ca="1">IF(tbl_vendors[[#This Row],[error_count]]&gt;0,"FAIL","PASS")</f>
        <v>FAIL</v>
      </c>
    </row>
    <row r="1350" spans="1:26" x14ac:dyDescent="0.3">
      <c r="A1350" t="s">
        <v>5340</v>
      </c>
      <c r="B1350" t="s">
        <v>5341</v>
      </c>
      <c r="C1350" t="s">
        <v>79</v>
      </c>
      <c r="D1350" t="s">
        <v>5342</v>
      </c>
      <c r="E1350" t="s">
        <v>39</v>
      </c>
      <c r="F1350" t="s">
        <v>75</v>
      </c>
      <c r="G1350" t="s">
        <v>5343</v>
      </c>
      <c r="H1350" t="s">
        <v>25</v>
      </c>
      <c r="I1350" t="s">
        <v>26</v>
      </c>
      <c r="J1350" s="1">
        <v>45532</v>
      </c>
      <c r="K1350" s="1">
        <v>45780</v>
      </c>
      <c r="L1350" t="b">
        <f>COUNTIF(tbl_vendors[Vendor_ID],tbl_vendors[[#This Row],[Vendor_ID]])&gt;1</f>
        <v>0</v>
      </c>
      <c r="M1350" t="b">
        <f>ISBLANK(tbl_vendors[[#This Row],[Vendor_ID]])</f>
        <v>0</v>
      </c>
      <c r="N1350" t="b">
        <f>LEN(TRIM(tbl_vendors[[#This Row],[Vendor_Name]]))=0</f>
        <v>0</v>
      </c>
      <c r="O1350" t="b">
        <f>LEN(TRIM(tbl_vendors[[#This Row],[Email]]))=0</f>
        <v>0</v>
      </c>
      <c r="P1350" t="b">
        <f>OR(ISERROR(FIND("@",tbl_vendors[[#This Row],[Email]])),ISERROR(FIND(".",tbl_vendors[[#This Row],[Email]])))</f>
        <v>0</v>
      </c>
      <c r="Q1350" t="b">
        <f>ISNA(MATCH(tbl_vendors[[#This Row],[Country]],tbl_country[country],0))</f>
        <v>0</v>
      </c>
      <c r="R1350" t="b">
        <f>ISNA(MATCH(tbl_vendors[[#This Row],[Currency]],tbl_country[currency],0))</f>
        <v>0</v>
      </c>
      <c r="S1350" t="b">
        <f>_xlfn.XLOOKUP(tbl_vendors[[#This Row],[Country]],tbl_country[country],tbl_country[currency],"NotFound")&lt;&gt;tbl_vendors[[#This Row],[Currency]]</f>
        <v>0</v>
      </c>
      <c r="T1350" t="b">
        <f>ISNA(MATCH(tbl_vendors[[#This Row],[Payment_Terms]],tbl_payment_terms[Payment_Terms],0))</f>
        <v>0</v>
      </c>
      <c r="U1350" t="b">
        <f>ISNA(MATCH(tbl_vendors[[#This Row],[Status]],tbl_status[valid_status]))</f>
        <v>0</v>
      </c>
      <c r="V1350" t="b">
        <f ca="1">tbl_vendors[[#This Row],[Created_Date]]&gt;TODAY()</f>
        <v>0</v>
      </c>
      <c r="W1350" t="b">
        <f>tbl_vendors[[#This Row],[Updated_Date]]&lt;tbl_vendors[[#This Row],[Created_Date]]</f>
        <v>0</v>
      </c>
      <c r="X1350" t="b">
        <f>COUNTIF(tbl_vendors[Vendor_Name],tbl_vendors[[#This Row],[Vendor_Name]])&gt;1</f>
        <v>0</v>
      </c>
      <c r="Y1350" s="14" cm="1">
        <f t="array" aca="1" ref="Y1350" ca="1">IFERROR(SUM(L1350:X1350*1),4)</f>
        <v>0</v>
      </c>
      <c r="Z1350" t="str">
        <f ca="1">IF(tbl_vendors[[#This Row],[error_count]]&gt;0,"FAIL","PASS")</f>
        <v>PASS</v>
      </c>
    </row>
    <row r="1351" spans="1:26" x14ac:dyDescent="0.3">
      <c r="A1351" t="s">
        <v>5344</v>
      </c>
      <c r="B1351" t="s">
        <v>5345</v>
      </c>
      <c r="C1351" t="s">
        <v>79</v>
      </c>
      <c r="D1351" t="s">
        <v>5346</v>
      </c>
      <c r="E1351" t="s">
        <v>39</v>
      </c>
      <c r="F1351" t="s">
        <v>23</v>
      </c>
      <c r="G1351" t="s">
        <v>5347</v>
      </c>
      <c r="H1351" t="s">
        <v>42</v>
      </c>
      <c r="I1351" t="s">
        <v>53</v>
      </c>
      <c r="J1351" s="1">
        <v>44930</v>
      </c>
      <c r="K1351" s="1">
        <v>45107</v>
      </c>
      <c r="L1351" t="b">
        <f>COUNTIF(tbl_vendors[Vendor_ID],tbl_vendors[[#This Row],[Vendor_ID]])&gt;1</f>
        <v>0</v>
      </c>
      <c r="M1351" t="b">
        <f>ISBLANK(tbl_vendors[[#This Row],[Vendor_ID]])</f>
        <v>0</v>
      </c>
      <c r="N1351" t="b">
        <f>LEN(TRIM(tbl_vendors[[#This Row],[Vendor_Name]]))=0</f>
        <v>0</v>
      </c>
      <c r="O1351" t="b">
        <f>LEN(TRIM(tbl_vendors[[#This Row],[Email]]))=0</f>
        <v>0</v>
      </c>
      <c r="P1351" t="b">
        <f>OR(ISERROR(FIND("@",tbl_vendors[[#This Row],[Email]])),ISERROR(FIND(".",tbl_vendors[[#This Row],[Email]])))</f>
        <v>0</v>
      </c>
      <c r="Q1351" t="b">
        <f>ISNA(MATCH(tbl_vendors[[#This Row],[Country]],tbl_country[country],0))</f>
        <v>0</v>
      </c>
      <c r="R1351" t="b">
        <f>ISNA(MATCH(tbl_vendors[[#This Row],[Currency]],tbl_country[currency],0))</f>
        <v>0</v>
      </c>
      <c r="S1351" t="b">
        <f>_xlfn.XLOOKUP(tbl_vendors[[#This Row],[Country]],tbl_country[country],tbl_country[currency],"NotFound")&lt;&gt;tbl_vendors[[#This Row],[Currency]]</f>
        <v>0</v>
      </c>
      <c r="T1351" t="b">
        <f>ISNA(MATCH(tbl_vendors[[#This Row],[Payment_Terms]],tbl_payment_terms[Payment_Terms],0))</f>
        <v>0</v>
      </c>
      <c r="U1351" t="b">
        <f>ISNA(MATCH(tbl_vendors[[#This Row],[Status]],tbl_status[valid_status]))</f>
        <v>1</v>
      </c>
      <c r="V1351" t="b">
        <f ca="1">tbl_vendors[[#This Row],[Created_Date]]&gt;TODAY()</f>
        <v>0</v>
      </c>
      <c r="W1351" t="b">
        <f>tbl_vendors[[#This Row],[Updated_Date]]&lt;tbl_vendors[[#This Row],[Created_Date]]</f>
        <v>0</v>
      </c>
      <c r="X1351" t="b">
        <f>COUNTIF(tbl_vendors[Vendor_Name],tbl_vendors[[#This Row],[Vendor_Name]])&gt;1</f>
        <v>1</v>
      </c>
      <c r="Y1351" s="14" cm="1">
        <f t="array" aca="1" ref="Y1351" ca="1">IFERROR(SUM(L1351:X1351*1),4)</f>
        <v>2</v>
      </c>
      <c r="Z1351" t="str">
        <f ca="1">IF(tbl_vendors[[#This Row],[error_count]]&gt;0,"FAIL","PASS")</f>
        <v>FAIL</v>
      </c>
    </row>
    <row r="1352" spans="1:26" x14ac:dyDescent="0.3">
      <c r="A1352" t="s">
        <v>5348</v>
      </c>
      <c r="B1352" t="s">
        <v>5349</v>
      </c>
      <c r="C1352" t="s">
        <v>79</v>
      </c>
      <c r="D1352" t="s">
        <v>5350</v>
      </c>
      <c r="E1352" t="s">
        <v>39</v>
      </c>
      <c r="F1352" t="s">
        <v>16</v>
      </c>
      <c r="G1352" t="s">
        <v>5351</v>
      </c>
      <c r="H1352" t="s">
        <v>69</v>
      </c>
      <c r="I1352" t="s">
        <v>26</v>
      </c>
      <c r="J1352" s="1">
        <v>44912</v>
      </c>
      <c r="K1352" s="1">
        <v>45316</v>
      </c>
      <c r="L1352" t="b">
        <f>COUNTIF(tbl_vendors[Vendor_ID],tbl_vendors[[#This Row],[Vendor_ID]])&gt;1</f>
        <v>0</v>
      </c>
      <c r="M1352" t="b">
        <f>ISBLANK(tbl_vendors[[#This Row],[Vendor_ID]])</f>
        <v>0</v>
      </c>
      <c r="N1352" t="b">
        <f>LEN(TRIM(tbl_vendors[[#This Row],[Vendor_Name]]))=0</f>
        <v>0</v>
      </c>
      <c r="O1352" t="b">
        <f>LEN(TRIM(tbl_vendors[[#This Row],[Email]]))=0</f>
        <v>0</v>
      </c>
      <c r="P1352" t="b">
        <f>OR(ISERROR(FIND("@",tbl_vendors[[#This Row],[Email]])),ISERROR(FIND(".",tbl_vendors[[#This Row],[Email]])))</f>
        <v>0</v>
      </c>
      <c r="Q1352" t="b">
        <f>ISNA(MATCH(tbl_vendors[[#This Row],[Country]],tbl_country[country],0))</f>
        <v>0</v>
      </c>
      <c r="R1352" t="b">
        <f>ISNA(MATCH(tbl_vendors[[#This Row],[Currency]],tbl_country[currency],0))</f>
        <v>0</v>
      </c>
      <c r="S1352" t="b">
        <f>_xlfn.XLOOKUP(tbl_vendors[[#This Row],[Country]],tbl_country[country],tbl_country[currency],"NotFound")&lt;&gt;tbl_vendors[[#This Row],[Currency]]</f>
        <v>0</v>
      </c>
      <c r="T1352" t="b">
        <f>ISNA(MATCH(tbl_vendors[[#This Row],[Payment_Terms]],tbl_payment_terms[Payment_Terms],0))</f>
        <v>0</v>
      </c>
      <c r="U1352" t="b">
        <f>ISNA(MATCH(tbl_vendors[[#This Row],[Status]],tbl_status[valid_status]))</f>
        <v>0</v>
      </c>
      <c r="V1352" t="b">
        <f ca="1">tbl_vendors[[#This Row],[Created_Date]]&gt;TODAY()</f>
        <v>0</v>
      </c>
      <c r="W1352" t="b">
        <f>tbl_vendors[[#This Row],[Updated_Date]]&lt;tbl_vendors[[#This Row],[Created_Date]]</f>
        <v>0</v>
      </c>
      <c r="X1352" t="b">
        <f>COUNTIF(tbl_vendors[Vendor_Name],tbl_vendors[[#This Row],[Vendor_Name]])&gt;1</f>
        <v>0</v>
      </c>
      <c r="Y1352" s="14" cm="1">
        <f t="array" aca="1" ref="Y1352" ca="1">IFERROR(SUM(L1352:X1352*1),4)</f>
        <v>0</v>
      </c>
      <c r="Z1352" t="str">
        <f ca="1">IF(tbl_vendors[[#This Row],[error_count]]&gt;0,"FAIL","PASS")</f>
        <v>PASS</v>
      </c>
    </row>
    <row r="1353" spans="1:26" x14ac:dyDescent="0.3">
      <c r="A1353" t="s">
        <v>5352</v>
      </c>
      <c r="B1353" t="s">
        <v>5353</v>
      </c>
      <c r="C1353" t="s">
        <v>79</v>
      </c>
      <c r="D1353" t="s">
        <v>5354</v>
      </c>
      <c r="E1353" t="s">
        <v>39</v>
      </c>
      <c r="F1353" t="s">
        <v>23</v>
      </c>
      <c r="G1353" t="s">
        <v>5355</v>
      </c>
      <c r="H1353" t="s">
        <v>34</v>
      </c>
      <c r="I1353" t="s">
        <v>53</v>
      </c>
      <c r="J1353" s="1">
        <v>44427</v>
      </c>
      <c r="K1353" s="1">
        <v>45098</v>
      </c>
      <c r="L1353" t="b">
        <f>COUNTIF(tbl_vendors[Vendor_ID],tbl_vendors[[#This Row],[Vendor_ID]])&gt;1</f>
        <v>0</v>
      </c>
      <c r="M1353" t="b">
        <f>ISBLANK(tbl_vendors[[#This Row],[Vendor_ID]])</f>
        <v>0</v>
      </c>
      <c r="N1353" t="b">
        <f>LEN(TRIM(tbl_vendors[[#This Row],[Vendor_Name]]))=0</f>
        <v>0</v>
      </c>
      <c r="O1353" t="b">
        <f>LEN(TRIM(tbl_vendors[[#This Row],[Email]]))=0</f>
        <v>0</v>
      </c>
      <c r="P1353" t="b">
        <f>OR(ISERROR(FIND("@",tbl_vendors[[#This Row],[Email]])),ISERROR(FIND(".",tbl_vendors[[#This Row],[Email]])))</f>
        <v>0</v>
      </c>
      <c r="Q1353" t="b">
        <f>ISNA(MATCH(tbl_vendors[[#This Row],[Country]],tbl_country[country],0))</f>
        <v>0</v>
      </c>
      <c r="R1353" t="b">
        <f>ISNA(MATCH(tbl_vendors[[#This Row],[Currency]],tbl_country[currency],0))</f>
        <v>0</v>
      </c>
      <c r="S1353" t="b">
        <f>_xlfn.XLOOKUP(tbl_vendors[[#This Row],[Country]],tbl_country[country],tbl_country[currency],"NotFound")&lt;&gt;tbl_vendors[[#This Row],[Currency]]</f>
        <v>0</v>
      </c>
      <c r="T1353" t="b">
        <f>ISNA(MATCH(tbl_vendors[[#This Row],[Payment_Terms]],tbl_payment_terms[Payment_Terms],0))</f>
        <v>0</v>
      </c>
      <c r="U1353" t="b">
        <f>ISNA(MATCH(tbl_vendors[[#This Row],[Status]],tbl_status[valid_status]))</f>
        <v>1</v>
      </c>
      <c r="V1353" t="b">
        <f ca="1">tbl_vendors[[#This Row],[Created_Date]]&gt;TODAY()</f>
        <v>0</v>
      </c>
      <c r="W1353" t="b">
        <f>tbl_vendors[[#This Row],[Updated_Date]]&lt;tbl_vendors[[#This Row],[Created_Date]]</f>
        <v>0</v>
      </c>
      <c r="X1353" t="b">
        <f>COUNTIF(tbl_vendors[Vendor_Name],tbl_vendors[[#This Row],[Vendor_Name]])&gt;1</f>
        <v>0</v>
      </c>
      <c r="Y1353" s="14" cm="1">
        <f t="array" aca="1" ref="Y1353" ca="1">IFERROR(SUM(L1353:X1353*1),4)</f>
        <v>1</v>
      </c>
      <c r="Z1353" t="str">
        <f ca="1">IF(tbl_vendors[[#This Row],[error_count]]&gt;0,"FAIL","PASS")</f>
        <v>FAIL</v>
      </c>
    </row>
    <row r="1354" spans="1:26" x14ac:dyDescent="0.3">
      <c r="A1354" t="s">
        <v>5356</v>
      </c>
      <c r="B1354" t="s">
        <v>5357</v>
      </c>
      <c r="C1354" t="s">
        <v>72</v>
      </c>
      <c r="D1354" t="s">
        <v>5358</v>
      </c>
      <c r="E1354" t="s">
        <v>74</v>
      </c>
      <c r="F1354" t="s">
        <v>75</v>
      </c>
      <c r="G1354" t="s">
        <v>5359</v>
      </c>
      <c r="H1354" t="s">
        <v>42</v>
      </c>
      <c r="I1354" t="s">
        <v>53</v>
      </c>
      <c r="J1354" s="1">
        <v>46109</v>
      </c>
      <c r="K1354" s="1">
        <v>46127</v>
      </c>
      <c r="L1354" t="b">
        <f>COUNTIF(tbl_vendors[Vendor_ID],tbl_vendors[[#This Row],[Vendor_ID]])&gt;1</f>
        <v>0</v>
      </c>
      <c r="M1354" t="b">
        <f>ISBLANK(tbl_vendors[[#This Row],[Vendor_ID]])</f>
        <v>0</v>
      </c>
      <c r="N1354" t="b">
        <f>LEN(TRIM(tbl_vendors[[#This Row],[Vendor_Name]]))=0</f>
        <v>0</v>
      </c>
      <c r="O1354" t="b">
        <f>LEN(TRIM(tbl_vendors[[#This Row],[Email]]))=0</f>
        <v>0</v>
      </c>
      <c r="P1354" t="b">
        <f>OR(ISERROR(FIND("@",tbl_vendors[[#This Row],[Email]])),ISERROR(FIND(".",tbl_vendors[[#This Row],[Email]])))</f>
        <v>0</v>
      </c>
      <c r="Q1354" t="b">
        <f>ISNA(MATCH(tbl_vendors[[#This Row],[Country]],tbl_country[country],0))</f>
        <v>0</v>
      </c>
      <c r="R1354" t="b">
        <f>ISNA(MATCH(tbl_vendors[[#This Row],[Currency]],tbl_country[currency],0))</f>
        <v>1</v>
      </c>
      <c r="S1354" t="b">
        <f>_xlfn.XLOOKUP(tbl_vendors[[#This Row],[Country]],tbl_country[country],tbl_country[currency],"NotFound")&lt;&gt;tbl_vendors[[#This Row],[Currency]]</f>
        <v>1</v>
      </c>
      <c r="T1354" t="b">
        <f>ISNA(MATCH(tbl_vendors[[#This Row],[Payment_Terms]],tbl_payment_terms[Payment_Terms],0))</f>
        <v>0</v>
      </c>
      <c r="U1354" t="b">
        <f>ISNA(MATCH(tbl_vendors[[#This Row],[Status]],tbl_status[valid_status]))</f>
        <v>1</v>
      </c>
      <c r="V1354" t="b">
        <f ca="1">tbl_vendors[[#This Row],[Created_Date]]&gt;TODAY()</f>
        <v>0</v>
      </c>
      <c r="W1354" t="b">
        <f>tbl_vendors[[#This Row],[Updated_Date]]&lt;tbl_vendors[[#This Row],[Created_Date]]</f>
        <v>0</v>
      </c>
      <c r="X1354" t="b">
        <f>COUNTIF(tbl_vendors[Vendor_Name],tbl_vendors[[#This Row],[Vendor_Name]])&gt;1</f>
        <v>0</v>
      </c>
      <c r="Y1354" s="14" cm="1">
        <f t="array" aca="1" ref="Y1354" ca="1">IFERROR(SUM(L1354:X1354*1),4)</f>
        <v>3</v>
      </c>
      <c r="Z1354" t="str">
        <f ca="1">IF(tbl_vendors[[#This Row],[error_count]]&gt;0,"FAIL","PASS")</f>
        <v>FAIL</v>
      </c>
    </row>
    <row r="1355" spans="1:26" x14ac:dyDescent="0.3">
      <c r="A1355" t="s">
        <v>5360</v>
      </c>
      <c r="B1355" t="s">
        <v>5361</v>
      </c>
      <c r="C1355" t="s">
        <v>153</v>
      </c>
      <c r="D1355" t="s">
        <v>5362</v>
      </c>
      <c r="E1355" t="s">
        <v>155</v>
      </c>
      <c r="F1355" t="s">
        <v>32</v>
      </c>
      <c r="G1355" t="s">
        <v>5363</v>
      </c>
      <c r="H1355" t="s">
        <v>25</v>
      </c>
      <c r="I1355" t="s">
        <v>19</v>
      </c>
      <c r="J1355" s="1">
        <v>45574</v>
      </c>
      <c r="K1355" s="1">
        <v>45700</v>
      </c>
      <c r="L1355" t="b">
        <f>COUNTIF(tbl_vendors[Vendor_ID],tbl_vendors[[#This Row],[Vendor_ID]])&gt;1</f>
        <v>0</v>
      </c>
      <c r="M1355" t="b">
        <f>ISBLANK(tbl_vendors[[#This Row],[Vendor_ID]])</f>
        <v>0</v>
      </c>
      <c r="N1355" t="b">
        <f>LEN(TRIM(tbl_vendors[[#This Row],[Vendor_Name]]))=0</f>
        <v>0</v>
      </c>
      <c r="O1355" t="b">
        <f>LEN(TRIM(tbl_vendors[[#This Row],[Email]]))=0</f>
        <v>0</v>
      </c>
      <c r="P1355" t="b">
        <f>OR(ISERROR(FIND("@",tbl_vendors[[#This Row],[Email]])),ISERROR(FIND(".",tbl_vendors[[#This Row],[Email]])))</f>
        <v>0</v>
      </c>
      <c r="Q1355" t="b">
        <f>ISNA(MATCH(tbl_vendors[[#This Row],[Country]],tbl_country[country],0))</f>
        <v>0</v>
      </c>
      <c r="R1355" t="b">
        <f>ISNA(MATCH(tbl_vendors[[#This Row],[Currency]],tbl_country[currency],0))</f>
        <v>0</v>
      </c>
      <c r="S1355" t="b">
        <f>_xlfn.XLOOKUP(tbl_vendors[[#This Row],[Country]],tbl_country[country],tbl_country[currency],"NotFound")&lt;&gt;tbl_vendors[[#This Row],[Currency]]</f>
        <v>0</v>
      </c>
      <c r="T1355" t="b">
        <f>ISNA(MATCH(tbl_vendors[[#This Row],[Payment_Terms]],tbl_payment_terms[Payment_Terms],0))</f>
        <v>0</v>
      </c>
      <c r="U1355" t="b">
        <f>ISNA(MATCH(tbl_vendors[[#This Row],[Status]],tbl_status[valid_status]))</f>
        <v>0</v>
      </c>
      <c r="V1355" t="b">
        <f ca="1">tbl_vendors[[#This Row],[Created_Date]]&gt;TODAY()</f>
        <v>0</v>
      </c>
      <c r="W1355" t="b">
        <f>tbl_vendors[[#This Row],[Updated_Date]]&lt;tbl_vendors[[#This Row],[Created_Date]]</f>
        <v>0</v>
      </c>
      <c r="X1355" t="b">
        <f>COUNTIF(tbl_vendors[Vendor_Name],tbl_vendors[[#This Row],[Vendor_Name]])&gt;1</f>
        <v>0</v>
      </c>
      <c r="Y1355" s="14" cm="1">
        <f t="array" aca="1" ref="Y1355" ca="1">IFERROR(SUM(L1355:X1355*1),4)</f>
        <v>0</v>
      </c>
      <c r="Z1355" t="str">
        <f ca="1">IF(tbl_vendors[[#This Row],[error_count]]&gt;0,"FAIL","PASS")</f>
        <v>PASS</v>
      </c>
    </row>
    <row r="1356" spans="1:26" x14ac:dyDescent="0.3">
      <c r="A1356" t="s">
        <v>5364</v>
      </c>
      <c r="B1356" t="s">
        <v>1673</v>
      </c>
      <c r="C1356" t="s">
        <v>37</v>
      </c>
      <c r="D1356" t="s">
        <v>5365</v>
      </c>
      <c r="E1356" t="s">
        <v>39</v>
      </c>
      <c r="F1356" t="s">
        <v>75</v>
      </c>
      <c r="G1356" t="s">
        <v>5366</v>
      </c>
      <c r="H1356" t="s">
        <v>25</v>
      </c>
      <c r="I1356" t="s">
        <v>53</v>
      </c>
      <c r="J1356" s="1">
        <v>45750</v>
      </c>
      <c r="K1356" s="1">
        <v>46180</v>
      </c>
      <c r="L1356" t="b">
        <f>COUNTIF(tbl_vendors[Vendor_ID],tbl_vendors[[#This Row],[Vendor_ID]])&gt;1</f>
        <v>0</v>
      </c>
      <c r="M1356" t="b">
        <f>ISBLANK(tbl_vendors[[#This Row],[Vendor_ID]])</f>
        <v>0</v>
      </c>
      <c r="N1356" t="b">
        <f>LEN(TRIM(tbl_vendors[[#This Row],[Vendor_Name]]))=0</f>
        <v>0</v>
      </c>
      <c r="O1356" t="b">
        <f>LEN(TRIM(tbl_vendors[[#This Row],[Email]]))=0</f>
        <v>0</v>
      </c>
      <c r="P1356" t="b">
        <f>OR(ISERROR(FIND("@",tbl_vendors[[#This Row],[Email]])),ISERROR(FIND(".",tbl_vendors[[#This Row],[Email]])))</f>
        <v>0</v>
      </c>
      <c r="Q1356" t="b">
        <f>ISNA(MATCH(tbl_vendors[[#This Row],[Country]],tbl_country[country],0))</f>
        <v>0</v>
      </c>
      <c r="R1356" t="b">
        <f>ISNA(MATCH(tbl_vendors[[#This Row],[Currency]],tbl_country[currency],0))</f>
        <v>0</v>
      </c>
      <c r="S1356" t="b">
        <f>_xlfn.XLOOKUP(tbl_vendors[[#This Row],[Country]],tbl_country[country],tbl_country[currency],"NotFound")&lt;&gt;tbl_vendors[[#This Row],[Currency]]</f>
        <v>0</v>
      </c>
      <c r="T1356" t="b">
        <f>ISNA(MATCH(tbl_vendors[[#This Row],[Payment_Terms]],tbl_payment_terms[Payment_Terms],0))</f>
        <v>0</v>
      </c>
      <c r="U1356" t="b">
        <f>ISNA(MATCH(tbl_vendors[[#This Row],[Status]],tbl_status[valid_status]))</f>
        <v>1</v>
      </c>
      <c r="V1356" t="b">
        <f ca="1">tbl_vendors[[#This Row],[Created_Date]]&gt;TODAY()</f>
        <v>0</v>
      </c>
      <c r="W1356" t="b">
        <f>tbl_vendors[[#This Row],[Updated_Date]]&lt;tbl_vendors[[#This Row],[Created_Date]]</f>
        <v>0</v>
      </c>
      <c r="X1356" t="b">
        <f>COUNTIF(tbl_vendors[Vendor_Name],tbl_vendors[[#This Row],[Vendor_Name]])&gt;1</f>
        <v>1</v>
      </c>
      <c r="Y1356" s="14" cm="1">
        <f t="array" aca="1" ref="Y1356" ca="1">IFERROR(SUM(L1356:X1356*1),4)</f>
        <v>2</v>
      </c>
      <c r="Z1356" t="str">
        <f ca="1">IF(tbl_vendors[[#This Row],[error_count]]&gt;0,"FAIL","PASS")</f>
        <v>FAIL</v>
      </c>
    </row>
    <row r="1357" spans="1:26" x14ac:dyDescent="0.3">
      <c r="A1357" t="s">
        <v>5367</v>
      </c>
      <c r="B1357" t="s">
        <v>5368</v>
      </c>
      <c r="C1357" t="s">
        <v>153</v>
      </c>
      <c r="D1357" t="s">
        <v>5369</v>
      </c>
      <c r="E1357" t="s">
        <v>155</v>
      </c>
      <c r="F1357" t="s">
        <v>32</v>
      </c>
      <c r="G1357" t="s">
        <v>5370</v>
      </c>
      <c r="H1357" t="s">
        <v>69</v>
      </c>
      <c r="I1357" t="s">
        <v>26</v>
      </c>
      <c r="J1357" s="1">
        <v>44793</v>
      </c>
      <c r="K1357" s="1">
        <v>44919</v>
      </c>
      <c r="L1357" t="b">
        <f>COUNTIF(tbl_vendors[Vendor_ID],tbl_vendors[[#This Row],[Vendor_ID]])&gt;1</f>
        <v>0</v>
      </c>
      <c r="M1357" t="b">
        <f>ISBLANK(tbl_vendors[[#This Row],[Vendor_ID]])</f>
        <v>0</v>
      </c>
      <c r="N1357" t="b">
        <f>LEN(TRIM(tbl_vendors[[#This Row],[Vendor_Name]]))=0</f>
        <v>0</v>
      </c>
      <c r="O1357" t="b">
        <f>LEN(TRIM(tbl_vendors[[#This Row],[Email]]))=0</f>
        <v>0</v>
      </c>
      <c r="P1357" t="b">
        <f>OR(ISERROR(FIND("@",tbl_vendors[[#This Row],[Email]])),ISERROR(FIND(".",tbl_vendors[[#This Row],[Email]])))</f>
        <v>0</v>
      </c>
      <c r="Q1357" t="b">
        <f>ISNA(MATCH(tbl_vendors[[#This Row],[Country]],tbl_country[country],0))</f>
        <v>0</v>
      </c>
      <c r="R1357" t="b">
        <f>ISNA(MATCH(tbl_vendors[[#This Row],[Currency]],tbl_country[currency],0))</f>
        <v>0</v>
      </c>
      <c r="S1357" t="b">
        <f>_xlfn.XLOOKUP(tbl_vendors[[#This Row],[Country]],tbl_country[country],tbl_country[currency],"NotFound")&lt;&gt;tbl_vendors[[#This Row],[Currency]]</f>
        <v>0</v>
      </c>
      <c r="T1357" t="b">
        <f>ISNA(MATCH(tbl_vendors[[#This Row],[Payment_Terms]],tbl_payment_terms[Payment_Terms],0))</f>
        <v>0</v>
      </c>
      <c r="U1357" t="b">
        <f>ISNA(MATCH(tbl_vendors[[#This Row],[Status]],tbl_status[valid_status]))</f>
        <v>0</v>
      </c>
      <c r="V1357" t="b">
        <f ca="1">tbl_vendors[[#This Row],[Created_Date]]&gt;TODAY()</f>
        <v>0</v>
      </c>
      <c r="W1357" t="b">
        <f>tbl_vendors[[#This Row],[Updated_Date]]&lt;tbl_vendors[[#This Row],[Created_Date]]</f>
        <v>0</v>
      </c>
      <c r="X1357" t="b">
        <f>COUNTIF(tbl_vendors[Vendor_Name],tbl_vendors[[#This Row],[Vendor_Name]])&gt;1</f>
        <v>0</v>
      </c>
      <c r="Y1357" s="14" cm="1">
        <f t="array" aca="1" ref="Y1357" ca="1">IFERROR(SUM(L1357:X1357*1),4)</f>
        <v>0</v>
      </c>
      <c r="Z1357" t="str">
        <f ca="1">IF(tbl_vendors[[#This Row],[error_count]]&gt;0,"FAIL","PASS")</f>
        <v>PASS</v>
      </c>
    </row>
    <row r="1358" spans="1:26" x14ac:dyDescent="0.3">
      <c r="A1358" t="s">
        <v>5371</v>
      </c>
      <c r="B1358" t="s">
        <v>5372</v>
      </c>
      <c r="C1358" t="s">
        <v>79</v>
      </c>
      <c r="D1358" t="s">
        <v>5373</v>
      </c>
      <c r="E1358" t="s">
        <v>39</v>
      </c>
      <c r="F1358" t="s">
        <v>40</v>
      </c>
      <c r="G1358" t="s">
        <v>5374</v>
      </c>
      <c r="H1358" t="s">
        <v>47</v>
      </c>
      <c r="I1358" t="s">
        <v>53</v>
      </c>
      <c r="J1358" s="1">
        <v>45898</v>
      </c>
      <c r="K1358" s="1">
        <v>46064</v>
      </c>
      <c r="L1358" t="b">
        <f>COUNTIF(tbl_vendors[Vendor_ID],tbl_vendors[[#This Row],[Vendor_ID]])&gt;1</f>
        <v>0</v>
      </c>
      <c r="M1358" t="b">
        <f>ISBLANK(tbl_vendors[[#This Row],[Vendor_ID]])</f>
        <v>0</v>
      </c>
      <c r="N1358" t="b">
        <f>LEN(TRIM(tbl_vendors[[#This Row],[Vendor_Name]]))=0</f>
        <v>0</v>
      </c>
      <c r="O1358" t="b">
        <f>LEN(TRIM(tbl_vendors[[#This Row],[Email]]))=0</f>
        <v>0</v>
      </c>
      <c r="P1358" t="b">
        <f>OR(ISERROR(FIND("@",tbl_vendors[[#This Row],[Email]])),ISERROR(FIND(".",tbl_vendors[[#This Row],[Email]])))</f>
        <v>0</v>
      </c>
      <c r="Q1358" t="b">
        <f>ISNA(MATCH(tbl_vendors[[#This Row],[Country]],tbl_country[country],0))</f>
        <v>0</v>
      </c>
      <c r="R1358" t="b">
        <f>ISNA(MATCH(tbl_vendors[[#This Row],[Currency]],tbl_country[currency],0))</f>
        <v>0</v>
      </c>
      <c r="S1358" t="b">
        <f>_xlfn.XLOOKUP(tbl_vendors[[#This Row],[Country]],tbl_country[country],tbl_country[currency],"NotFound")&lt;&gt;tbl_vendors[[#This Row],[Currency]]</f>
        <v>0</v>
      </c>
      <c r="T1358" t="b">
        <f>ISNA(MATCH(tbl_vendors[[#This Row],[Payment_Terms]],tbl_payment_terms[Payment_Terms],0))</f>
        <v>0</v>
      </c>
      <c r="U1358" t="b">
        <f>ISNA(MATCH(tbl_vendors[[#This Row],[Status]],tbl_status[valid_status]))</f>
        <v>1</v>
      </c>
      <c r="V1358" t="b">
        <f ca="1">tbl_vendors[[#This Row],[Created_Date]]&gt;TODAY()</f>
        <v>0</v>
      </c>
      <c r="W1358" t="b">
        <f>tbl_vendors[[#This Row],[Updated_Date]]&lt;tbl_vendors[[#This Row],[Created_Date]]</f>
        <v>0</v>
      </c>
      <c r="X1358" t="b">
        <f>COUNTIF(tbl_vendors[Vendor_Name],tbl_vendors[[#This Row],[Vendor_Name]])&gt;1</f>
        <v>0</v>
      </c>
      <c r="Y1358" s="14" cm="1">
        <f t="array" aca="1" ref="Y1358" ca="1">IFERROR(SUM(L1358:X1358*1),4)</f>
        <v>1</v>
      </c>
      <c r="Z1358" t="str">
        <f ca="1">IF(tbl_vendors[[#This Row],[error_count]]&gt;0,"FAIL","PASS")</f>
        <v>FAIL</v>
      </c>
    </row>
    <row r="1359" spans="1:26" x14ac:dyDescent="0.3">
      <c r="A1359" t="s">
        <v>5375</v>
      </c>
      <c r="B1359" t="s">
        <v>5376</v>
      </c>
      <c r="C1359" t="s">
        <v>72</v>
      </c>
      <c r="D1359" t="s">
        <v>5377</v>
      </c>
      <c r="E1359" t="s">
        <v>74</v>
      </c>
      <c r="F1359" t="s">
        <v>75</v>
      </c>
      <c r="G1359" t="s">
        <v>5378</v>
      </c>
      <c r="H1359" t="s">
        <v>34</v>
      </c>
      <c r="I1359" t="s">
        <v>53</v>
      </c>
      <c r="J1359" s="1">
        <v>45060</v>
      </c>
      <c r="K1359" s="1">
        <v>45528</v>
      </c>
      <c r="L1359" t="b">
        <f>COUNTIF(tbl_vendors[Vendor_ID],tbl_vendors[[#This Row],[Vendor_ID]])&gt;1</f>
        <v>0</v>
      </c>
      <c r="M1359" t="b">
        <f>ISBLANK(tbl_vendors[[#This Row],[Vendor_ID]])</f>
        <v>0</v>
      </c>
      <c r="N1359" t="b">
        <f>LEN(TRIM(tbl_vendors[[#This Row],[Vendor_Name]]))=0</f>
        <v>0</v>
      </c>
      <c r="O1359" t="b">
        <f>LEN(TRIM(tbl_vendors[[#This Row],[Email]]))=0</f>
        <v>0</v>
      </c>
      <c r="P1359" t="b">
        <f>OR(ISERROR(FIND("@",tbl_vendors[[#This Row],[Email]])),ISERROR(FIND(".",tbl_vendors[[#This Row],[Email]])))</f>
        <v>0</v>
      </c>
      <c r="Q1359" t="b">
        <f>ISNA(MATCH(tbl_vendors[[#This Row],[Country]],tbl_country[country],0))</f>
        <v>0</v>
      </c>
      <c r="R1359" t="b">
        <f>ISNA(MATCH(tbl_vendors[[#This Row],[Currency]],tbl_country[currency],0))</f>
        <v>1</v>
      </c>
      <c r="S1359" t="b">
        <f>_xlfn.XLOOKUP(tbl_vendors[[#This Row],[Country]],tbl_country[country],tbl_country[currency],"NotFound")&lt;&gt;tbl_vendors[[#This Row],[Currency]]</f>
        <v>1</v>
      </c>
      <c r="T1359" t="b">
        <f>ISNA(MATCH(tbl_vendors[[#This Row],[Payment_Terms]],tbl_payment_terms[Payment_Terms],0))</f>
        <v>0</v>
      </c>
      <c r="U1359" t="b">
        <f>ISNA(MATCH(tbl_vendors[[#This Row],[Status]],tbl_status[valid_status]))</f>
        <v>1</v>
      </c>
      <c r="V1359" t="b">
        <f ca="1">tbl_vendors[[#This Row],[Created_Date]]&gt;TODAY()</f>
        <v>0</v>
      </c>
      <c r="W1359" t="b">
        <f>tbl_vendors[[#This Row],[Updated_Date]]&lt;tbl_vendors[[#This Row],[Created_Date]]</f>
        <v>0</v>
      </c>
      <c r="X1359" t="b">
        <f>COUNTIF(tbl_vendors[Vendor_Name],tbl_vendors[[#This Row],[Vendor_Name]])&gt;1</f>
        <v>1</v>
      </c>
      <c r="Y1359" s="14" cm="1">
        <f t="array" aca="1" ref="Y1359" ca="1">IFERROR(SUM(L1359:X1359*1),4)</f>
        <v>4</v>
      </c>
      <c r="Z1359" t="str">
        <f ca="1">IF(tbl_vendors[[#This Row],[error_count]]&gt;0,"FAIL","PASS")</f>
        <v>FAIL</v>
      </c>
    </row>
    <row r="1360" spans="1:26" x14ac:dyDescent="0.3">
      <c r="A1360" t="s">
        <v>5379</v>
      </c>
      <c r="B1360" t="s">
        <v>5380</v>
      </c>
      <c r="C1360" t="s">
        <v>56</v>
      </c>
      <c r="D1360" t="s">
        <v>5381</v>
      </c>
      <c r="E1360" t="s">
        <v>58</v>
      </c>
      <c r="F1360" t="s">
        <v>23</v>
      </c>
      <c r="G1360" t="s">
        <v>5382</v>
      </c>
      <c r="H1360" t="s">
        <v>18</v>
      </c>
      <c r="I1360" t="s">
        <v>19</v>
      </c>
      <c r="J1360" s="1">
        <v>45279</v>
      </c>
      <c r="K1360" s="1">
        <v>45303</v>
      </c>
      <c r="L1360" t="b">
        <f>COUNTIF(tbl_vendors[Vendor_ID],tbl_vendors[[#This Row],[Vendor_ID]])&gt;1</f>
        <v>0</v>
      </c>
      <c r="M1360" t="b">
        <f>ISBLANK(tbl_vendors[[#This Row],[Vendor_ID]])</f>
        <v>0</v>
      </c>
      <c r="N1360" t="b">
        <f>LEN(TRIM(tbl_vendors[[#This Row],[Vendor_Name]]))=0</f>
        <v>0</v>
      </c>
      <c r="O1360" t="b">
        <f>LEN(TRIM(tbl_vendors[[#This Row],[Email]]))=0</f>
        <v>0</v>
      </c>
      <c r="P1360" t="b">
        <f>OR(ISERROR(FIND("@",tbl_vendors[[#This Row],[Email]])),ISERROR(FIND(".",tbl_vendors[[#This Row],[Email]])))</f>
        <v>0</v>
      </c>
      <c r="Q1360" t="b">
        <f>ISNA(MATCH(tbl_vendors[[#This Row],[Country]],tbl_country[country],0))</f>
        <v>0</v>
      </c>
      <c r="R1360" t="b">
        <f>ISNA(MATCH(tbl_vendors[[#This Row],[Currency]],tbl_country[currency],0))</f>
        <v>0</v>
      </c>
      <c r="S1360" t="b">
        <f>_xlfn.XLOOKUP(tbl_vendors[[#This Row],[Country]],tbl_country[country],tbl_country[currency],"NotFound")&lt;&gt;tbl_vendors[[#This Row],[Currency]]</f>
        <v>0</v>
      </c>
      <c r="T1360" t="b">
        <f>ISNA(MATCH(tbl_vendors[[#This Row],[Payment_Terms]],tbl_payment_terms[Payment_Terms],0))</f>
        <v>0</v>
      </c>
      <c r="U1360" t="b">
        <f>ISNA(MATCH(tbl_vendors[[#This Row],[Status]],tbl_status[valid_status]))</f>
        <v>0</v>
      </c>
      <c r="V1360" t="b">
        <f ca="1">tbl_vendors[[#This Row],[Created_Date]]&gt;TODAY()</f>
        <v>0</v>
      </c>
      <c r="W1360" t="b">
        <f>tbl_vendors[[#This Row],[Updated_Date]]&lt;tbl_vendors[[#This Row],[Created_Date]]</f>
        <v>0</v>
      </c>
      <c r="X1360" t="b">
        <f>COUNTIF(tbl_vendors[Vendor_Name],tbl_vendors[[#This Row],[Vendor_Name]])&gt;1</f>
        <v>0</v>
      </c>
      <c r="Y1360" s="14" cm="1">
        <f t="array" aca="1" ref="Y1360" ca="1">IFERROR(SUM(L1360:X1360*1),4)</f>
        <v>0</v>
      </c>
      <c r="Z1360" t="str">
        <f ca="1">IF(tbl_vendors[[#This Row],[error_count]]&gt;0,"FAIL","PASS")</f>
        <v>PASS</v>
      </c>
    </row>
    <row r="1361" spans="1:26" x14ac:dyDescent="0.3">
      <c r="A1361" t="s">
        <v>5383</v>
      </c>
      <c r="B1361" t="s">
        <v>5384</v>
      </c>
      <c r="C1361" t="s">
        <v>153</v>
      </c>
      <c r="D1361" t="s">
        <v>5385</v>
      </c>
      <c r="E1361" t="s">
        <v>155</v>
      </c>
      <c r="F1361" t="s">
        <v>32</v>
      </c>
      <c r="G1361" t="s">
        <v>5386</v>
      </c>
      <c r="H1361" t="s">
        <v>34</v>
      </c>
      <c r="I1361" t="s">
        <v>26</v>
      </c>
      <c r="J1361" s="1">
        <v>46189</v>
      </c>
      <c r="K1361" s="1">
        <v>46196</v>
      </c>
      <c r="L1361" t="b">
        <f>COUNTIF(tbl_vendors[Vendor_ID],tbl_vendors[[#This Row],[Vendor_ID]])&gt;1</f>
        <v>0</v>
      </c>
      <c r="M1361" t="b">
        <f>ISBLANK(tbl_vendors[[#This Row],[Vendor_ID]])</f>
        <v>0</v>
      </c>
      <c r="N1361" t="b">
        <f>LEN(TRIM(tbl_vendors[[#This Row],[Vendor_Name]]))=0</f>
        <v>0</v>
      </c>
      <c r="O1361" t="b">
        <f>LEN(TRIM(tbl_vendors[[#This Row],[Email]]))=0</f>
        <v>0</v>
      </c>
      <c r="P1361" t="b">
        <f>OR(ISERROR(FIND("@",tbl_vendors[[#This Row],[Email]])),ISERROR(FIND(".",tbl_vendors[[#This Row],[Email]])))</f>
        <v>0</v>
      </c>
      <c r="Q1361" t="b">
        <f>ISNA(MATCH(tbl_vendors[[#This Row],[Country]],tbl_country[country],0))</f>
        <v>0</v>
      </c>
      <c r="R1361" t="b">
        <f>ISNA(MATCH(tbl_vendors[[#This Row],[Currency]],tbl_country[currency],0))</f>
        <v>0</v>
      </c>
      <c r="S1361" t="b">
        <f>_xlfn.XLOOKUP(tbl_vendors[[#This Row],[Country]],tbl_country[country],tbl_country[currency],"NotFound")&lt;&gt;tbl_vendors[[#This Row],[Currency]]</f>
        <v>0</v>
      </c>
      <c r="T1361" t="b">
        <f>ISNA(MATCH(tbl_vendors[[#This Row],[Payment_Terms]],tbl_payment_terms[Payment_Terms],0))</f>
        <v>0</v>
      </c>
      <c r="U1361" t="b">
        <f>ISNA(MATCH(tbl_vendors[[#This Row],[Status]],tbl_status[valid_status]))</f>
        <v>0</v>
      </c>
      <c r="V1361" t="b">
        <f ca="1">tbl_vendors[[#This Row],[Created_Date]]&gt;TODAY()</f>
        <v>0</v>
      </c>
      <c r="W1361" t="b">
        <f>tbl_vendors[[#This Row],[Updated_Date]]&lt;tbl_vendors[[#This Row],[Created_Date]]</f>
        <v>0</v>
      </c>
      <c r="X1361" t="b">
        <f>COUNTIF(tbl_vendors[Vendor_Name],tbl_vendors[[#This Row],[Vendor_Name]])&gt;1</f>
        <v>0</v>
      </c>
      <c r="Y1361" s="14" cm="1">
        <f t="array" aca="1" ref="Y1361" ca="1">IFERROR(SUM(L1361:X1361*1),4)</f>
        <v>0</v>
      </c>
      <c r="Z1361" t="str">
        <f ca="1">IF(tbl_vendors[[#This Row],[error_count]]&gt;0,"FAIL","PASS")</f>
        <v>PASS</v>
      </c>
    </row>
    <row r="1362" spans="1:26" x14ac:dyDescent="0.3">
      <c r="A1362" t="s">
        <v>5387</v>
      </c>
      <c r="B1362" t="s">
        <v>5388</v>
      </c>
      <c r="C1362" t="s">
        <v>72</v>
      </c>
      <c r="D1362" t="s">
        <v>5389</v>
      </c>
      <c r="E1362" t="s">
        <v>74</v>
      </c>
      <c r="F1362" t="s">
        <v>23</v>
      </c>
      <c r="G1362" t="s">
        <v>5390</v>
      </c>
      <c r="H1362" t="s">
        <v>52</v>
      </c>
      <c r="I1362" t="s">
        <v>53</v>
      </c>
      <c r="J1362" s="1">
        <v>44594</v>
      </c>
      <c r="K1362" s="1">
        <v>45209</v>
      </c>
      <c r="L1362" t="b">
        <f>COUNTIF(tbl_vendors[Vendor_ID],tbl_vendors[[#This Row],[Vendor_ID]])&gt;1</f>
        <v>0</v>
      </c>
      <c r="M1362" t="b">
        <f>ISBLANK(tbl_vendors[[#This Row],[Vendor_ID]])</f>
        <v>0</v>
      </c>
      <c r="N1362" t="b">
        <f>LEN(TRIM(tbl_vendors[[#This Row],[Vendor_Name]]))=0</f>
        <v>0</v>
      </c>
      <c r="O1362" t="b">
        <f>LEN(TRIM(tbl_vendors[[#This Row],[Email]]))=0</f>
        <v>0</v>
      </c>
      <c r="P1362" t="b">
        <f>OR(ISERROR(FIND("@",tbl_vendors[[#This Row],[Email]])),ISERROR(FIND(".",tbl_vendors[[#This Row],[Email]])))</f>
        <v>0</v>
      </c>
      <c r="Q1362" t="b">
        <f>ISNA(MATCH(tbl_vendors[[#This Row],[Country]],tbl_country[country],0))</f>
        <v>0</v>
      </c>
      <c r="R1362" t="b">
        <f>ISNA(MATCH(tbl_vendors[[#This Row],[Currency]],tbl_country[currency],0))</f>
        <v>1</v>
      </c>
      <c r="S1362" t="b">
        <f>_xlfn.XLOOKUP(tbl_vendors[[#This Row],[Country]],tbl_country[country],tbl_country[currency],"NotFound")&lt;&gt;tbl_vendors[[#This Row],[Currency]]</f>
        <v>1</v>
      </c>
      <c r="T1362" t="b">
        <f>ISNA(MATCH(tbl_vendors[[#This Row],[Payment_Terms]],tbl_payment_terms[Payment_Terms],0))</f>
        <v>0</v>
      </c>
      <c r="U1362" t="b">
        <f>ISNA(MATCH(tbl_vendors[[#This Row],[Status]],tbl_status[valid_status]))</f>
        <v>1</v>
      </c>
      <c r="V1362" t="b">
        <f ca="1">tbl_vendors[[#This Row],[Created_Date]]&gt;TODAY()</f>
        <v>0</v>
      </c>
      <c r="W1362" t="b">
        <f>tbl_vendors[[#This Row],[Updated_Date]]&lt;tbl_vendors[[#This Row],[Created_Date]]</f>
        <v>0</v>
      </c>
      <c r="X1362" t="b">
        <f>COUNTIF(tbl_vendors[Vendor_Name],tbl_vendors[[#This Row],[Vendor_Name]])&gt;1</f>
        <v>0</v>
      </c>
      <c r="Y1362" s="14" cm="1">
        <f t="array" aca="1" ref="Y1362" ca="1">IFERROR(SUM(L1362:X1362*1),4)</f>
        <v>3</v>
      </c>
      <c r="Z1362" t="str">
        <f ca="1">IF(tbl_vendors[[#This Row],[error_count]]&gt;0,"FAIL","PASS")</f>
        <v>FAIL</v>
      </c>
    </row>
    <row r="1363" spans="1:26" x14ac:dyDescent="0.3">
      <c r="A1363" t="s">
        <v>5391</v>
      </c>
      <c r="B1363" t="s">
        <v>5392</v>
      </c>
      <c r="C1363" t="s">
        <v>72</v>
      </c>
      <c r="D1363" t="s">
        <v>5393</v>
      </c>
      <c r="E1363" t="s">
        <v>74</v>
      </c>
      <c r="F1363" t="s">
        <v>75</v>
      </c>
      <c r="G1363" t="s">
        <v>5394</v>
      </c>
      <c r="H1363" t="s">
        <v>47</v>
      </c>
      <c r="I1363" t="s">
        <v>26</v>
      </c>
      <c r="J1363" s="1">
        <v>44900</v>
      </c>
      <c r="K1363" s="1">
        <v>45194</v>
      </c>
      <c r="L1363" t="b">
        <f>COUNTIF(tbl_vendors[Vendor_ID],tbl_vendors[[#This Row],[Vendor_ID]])&gt;1</f>
        <v>0</v>
      </c>
      <c r="M1363" t="b">
        <f>ISBLANK(tbl_vendors[[#This Row],[Vendor_ID]])</f>
        <v>0</v>
      </c>
      <c r="N1363" t="b">
        <f>LEN(TRIM(tbl_vendors[[#This Row],[Vendor_Name]]))=0</f>
        <v>0</v>
      </c>
      <c r="O1363" t="b">
        <f>LEN(TRIM(tbl_vendors[[#This Row],[Email]]))=0</f>
        <v>0</v>
      </c>
      <c r="P1363" t="b">
        <f>OR(ISERROR(FIND("@",tbl_vendors[[#This Row],[Email]])),ISERROR(FIND(".",tbl_vendors[[#This Row],[Email]])))</f>
        <v>0</v>
      </c>
      <c r="Q1363" t="b">
        <f>ISNA(MATCH(tbl_vendors[[#This Row],[Country]],tbl_country[country],0))</f>
        <v>0</v>
      </c>
      <c r="R1363" t="b">
        <f>ISNA(MATCH(tbl_vendors[[#This Row],[Currency]],tbl_country[currency],0))</f>
        <v>1</v>
      </c>
      <c r="S1363" t="b">
        <f>_xlfn.XLOOKUP(tbl_vendors[[#This Row],[Country]],tbl_country[country],tbl_country[currency],"NotFound")&lt;&gt;tbl_vendors[[#This Row],[Currency]]</f>
        <v>1</v>
      </c>
      <c r="T1363" t="b">
        <f>ISNA(MATCH(tbl_vendors[[#This Row],[Payment_Terms]],tbl_payment_terms[Payment_Terms],0))</f>
        <v>0</v>
      </c>
      <c r="U1363" t="b">
        <f>ISNA(MATCH(tbl_vendors[[#This Row],[Status]],tbl_status[valid_status]))</f>
        <v>0</v>
      </c>
      <c r="V1363" t="b">
        <f ca="1">tbl_vendors[[#This Row],[Created_Date]]&gt;TODAY()</f>
        <v>0</v>
      </c>
      <c r="W1363" t="b">
        <f>tbl_vendors[[#This Row],[Updated_Date]]&lt;tbl_vendors[[#This Row],[Created_Date]]</f>
        <v>0</v>
      </c>
      <c r="X1363" t="b">
        <f>COUNTIF(tbl_vendors[Vendor_Name],tbl_vendors[[#This Row],[Vendor_Name]])&gt;1</f>
        <v>0</v>
      </c>
      <c r="Y1363" s="14" cm="1">
        <f t="array" aca="1" ref="Y1363" ca="1">IFERROR(SUM(L1363:X1363*1),4)</f>
        <v>2</v>
      </c>
      <c r="Z1363" t="str">
        <f ca="1">IF(tbl_vendors[[#This Row],[error_count]]&gt;0,"FAIL","PASS")</f>
        <v>FAIL</v>
      </c>
    </row>
    <row r="1364" spans="1:26" x14ac:dyDescent="0.3">
      <c r="A1364" t="s">
        <v>5395</v>
      </c>
      <c r="B1364" t="s">
        <v>5396</v>
      </c>
      <c r="C1364" t="s">
        <v>56</v>
      </c>
      <c r="D1364" t="s">
        <v>5397</v>
      </c>
      <c r="E1364" t="s">
        <v>58</v>
      </c>
      <c r="F1364" t="s">
        <v>16</v>
      </c>
      <c r="G1364" t="s">
        <v>5398</v>
      </c>
      <c r="H1364" t="s">
        <v>47</v>
      </c>
      <c r="I1364" t="s">
        <v>53</v>
      </c>
      <c r="J1364" s="1">
        <v>45943</v>
      </c>
      <c r="K1364" s="1">
        <v>45966</v>
      </c>
      <c r="L1364" t="b">
        <f>COUNTIF(tbl_vendors[Vendor_ID],tbl_vendors[[#This Row],[Vendor_ID]])&gt;1</f>
        <v>0</v>
      </c>
      <c r="M1364" t="b">
        <f>ISBLANK(tbl_vendors[[#This Row],[Vendor_ID]])</f>
        <v>0</v>
      </c>
      <c r="N1364" t="b">
        <f>LEN(TRIM(tbl_vendors[[#This Row],[Vendor_Name]]))=0</f>
        <v>0</v>
      </c>
      <c r="O1364" t="b">
        <f>LEN(TRIM(tbl_vendors[[#This Row],[Email]]))=0</f>
        <v>0</v>
      </c>
      <c r="P1364" t="b">
        <f>OR(ISERROR(FIND("@",tbl_vendors[[#This Row],[Email]])),ISERROR(FIND(".",tbl_vendors[[#This Row],[Email]])))</f>
        <v>0</v>
      </c>
      <c r="Q1364" t="b">
        <f>ISNA(MATCH(tbl_vendors[[#This Row],[Country]],tbl_country[country],0))</f>
        <v>0</v>
      </c>
      <c r="R1364" t="b">
        <f>ISNA(MATCH(tbl_vendors[[#This Row],[Currency]],tbl_country[currency],0))</f>
        <v>0</v>
      </c>
      <c r="S1364" t="b">
        <f>_xlfn.XLOOKUP(tbl_vendors[[#This Row],[Country]],tbl_country[country],tbl_country[currency],"NotFound")&lt;&gt;tbl_vendors[[#This Row],[Currency]]</f>
        <v>0</v>
      </c>
      <c r="T1364" t="b">
        <f>ISNA(MATCH(tbl_vendors[[#This Row],[Payment_Terms]],tbl_payment_terms[Payment_Terms],0))</f>
        <v>0</v>
      </c>
      <c r="U1364" t="b">
        <f>ISNA(MATCH(tbl_vendors[[#This Row],[Status]],tbl_status[valid_status]))</f>
        <v>1</v>
      </c>
      <c r="V1364" t="b">
        <f ca="1">tbl_vendors[[#This Row],[Created_Date]]&gt;TODAY()</f>
        <v>0</v>
      </c>
      <c r="W1364" t="b">
        <f>tbl_vendors[[#This Row],[Updated_Date]]&lt;tbl_vendors[[#This Row],[Created_Date]]</f>
        <v>0</v>
      </c>
      <c r="X1364" t="b">
        <f>COUNTIF(tbl_vendors[Vendor_Name],tbl_vendors[[#This Row],[Vendor_Name]])&gt;1</f>
        <v>0</v>
      </c>
      <c r="Y1364" s="14" cm="1">
        <f t="array" aca="1" ref="Y1364" ca="1">IFERROR(SUM(L1364:X1364*1),4)</f>
        <v>1</v>
      </c>
      <c r="Z1364" t="str">
        <f ca="1">IF(tbl_vendors[[#This Row],[error_count]]&gt;0,"FAIL","PASS")</f>
        <v>FAIL</v>
      </c>
    </row>
    <row r="1365" spans="1:26" x14ac:dyDescent="0.3">
      <c r="A1365" t="s">
        <v>5399</v>
      </c>
      <c r="B1365" t="s">
        <v>5400</v>
      </c>
      <c r="C1365" t="s">
        <v>109</v>
      </c>
      <c r="D1365" t="s">
        <v>5401</v>
      </c>
      <c r="E1365" t="s">
        <v>39</v>
      </c>
      <c r="F1365" t="s">
        <v>40</v>
      </c>
      <c r="G1365" t="s">
        <v>5402</v>
      </c>
      <c r="H1365" t="s">
        <v>18</v>
      </c>
      <c r="I1365" t="s">
        <v>53</v>
      </c>
      <c r="J1365" s="1">
        <v>45467</v>
      </c>
      <c r="K1365" s="1">
        <v>45613</v>
      </c>
      <c r="L1365" t="b">
        <f>COUNTIF(tbl_vendors[Vendor_ID],tbl_vendors[[#This Row],[Vendor_ID]])&gt;1</f>
        <v>0</v>
      </c>
      <c r="M1365" t="b">
        <f>ISBLANK(tbl_vendors[[#This Row],[Vendor_ID]])</f>
        <v>0</v>
      </c>
      <c r="N1365" t="b">
        <f>LEN(TRIM(tbl_vendors[[#This Row],[Vendor_Name]]))=0</f>
        <v>0</v>
      </c>
      <c r="O1365" t="b">
        <f>LEN(TRIM(tbl_vendors[[#This Row],[Email]]))=0</f>
        <v>0</v>
      </c>
      <c r="P1365" t="b">
        <f>OR(ISERROR(FIND("@",tbl_vendors[[#This Row],[Email]])),ISERROR(FIND(".",tbl_vendors[[#This Row],[Email]])))</f>
        <v>0</v>
      </c>
      <c r="Q1365" t="b">
        <f>ISNA(MATCH(tbl_vendors[[#This Row],[Country]],tbl_country[country],0))</f>
        <v>0</v>
      </c>
      <c r="R1365" t="b">
        <f>ISNA(MATCH(tbl_vendors[[#This Row],[Currency]],tbl_country[currency],0))</f>
        <v>0</v>
      </c>
      <c r="S1365" t="b">
        <f>_xlfn.XLOOKUP(tbl_vendors[[#This Row],[Country]],tbl_country[country],tbl_country[currency],"NotFound")&lt;&gt;tbl_vendors[[#This Row],[Currency]]</f>
        <v>1</v>
      </c>
      <c r="T1365" t="b">
        <f>ISNA(MATCH(tbl_vendors[[#This Row],[Payment_Terms]],tbl_payment_terms[Payment_Terms],0))</f>
        <v>0</v>
      </c>
      <c r="U1365" t="b">
        <f>ISNA(MATCH(tbl_vendors[[#This Row],[Status]],tbl_status[valid_status]))</f>
        <v>1</v>
      </c>
      <c r="V1365" t="b">
        <f ca="1">tbl_vendors[[#This Row],[Created_Date]]&gt;TODAY()</f>
        <v>0</v>
      </c>
      <c r="W1365" t="b">
        <f>tbl_vendors[[#This Row],[Updated_Date]]&lt;tbl_vendors[[#This Row],[Created_Date]]</f>
        <v>0</v>
      </c>
      <c r="X1365" t="b">
        <f>COUNTIF(tbl_vendors[Vendor_Name],tbl_vendors[[#This Row],[Vendor_Name]])&gt;1</f>
        <v>1</v>
      </c>
      <c r="Y1365" s="14" cm="1">
        <f t="array" aca="1" ref="Y1365" ca="1">IFERROR(SUM(L1365:X1365*1),4)</f>
        <v>3</v>
      </c>
      <c r="Z1365" t="str">
        <f ca="1">IF(tbl_vendors[[#This Row],[error_count]]&gt;0,"FAIL","PASS")</f>
        <v>FAIL</v>
      </c>
    </row>
    <row r="1366" spans="1:26" x14ac:dyDescent="0.3">
      <c r="A1366" t="s">
        <v>5403</v>
      </c>
      <c r="B1366" t="s">
        <v>5404</v>
      </c>
      <c r="C1366" t="s">
        <v>79</v>
      </c>
      <c r="D1366" t="s">
        <v>5405</v>
      </c>
      <c r="E1366" t="s">
        <v>39</v>
      </c>
      <c r="F1366" t="s">
        <v>32</v>
      </c>
      <c r="G1366" t="s">
        <v>5406</v>
      </c>
      <c r="H1366" t="s">
        <v>42</v>
      </c>
      <c r="I1366" t="s">
        <v>26</v>
      </c>
      <c r="J1366" s="1">
        <v>45232</v>
      </c>
      <c r="K1366" s="1">
        <v>46054</v>
      </c>
      <c r="L1366" t="b">
        <f>COUNTIF(tbl_vendors[Vendor_ID],tbl_vendors[[#This Row],[Vendor_ID]])&gt;1</f>
        <v>0</v>
      </c>
      <c r="M1366" t="b">
        <f>ISBLANK(tbl_vendors[[#This Row],[Vendor_ID]])</f>
        <v>0</v>
      </c>
      <c r="N1366" t="b">
        <f>LEN(TRIM(tbl_vendors[[#This Row],[Vendor_Name]]))=0</f>
        <v>0</v>
      </c>
      <c r="O1366" t="b">
        <f>LEN(TRIM(tbl_vendors[[#This Row],[Email]]))=0</f>
        <v>0</v>
      </c>
      <c r="P1366" t="b">
        <f>OR(ISERROR(FIND("@",tbl_vendors[[#This Row],[Email]])),ISERROR(FIND(".",tbl_vendors[[#This Row],[Email]])))</f>
        <v>0</v>
      </c>
      <c r="Q1366" t="b">
        <f>ISNA(MATCH(tbl_vendors[[#This Row],[Country]],tbl_country[country],0))</f>
        <v>0</v>
      </c>
      <c r="R1366" t="b">
        <f>ISNA(MATCH(tbl_vendors[[#This Row],[Currency]],tbl_country[currency],0))</f>
        <v>0</v>
      </c>
      <c r="S1366" t="b">
        <f>_xlfn.XLOOKUP(tbl_vendors[[#This Row],[Country]],tbl_country[country],tbl_country[currency],"NotFound")&lt;&gt;tbl_vendors[[#This Row],[Currency]]</f>
        <v>0</v>
      </c>
      <c r="T1366" t="b">
        <f>ISNA(MATCH(tbl_vendors[[#This Row],[Payment_Terms]],tbl_payment_terms[Payment_Terms],0))</f>
        <v>0</v>
      </c>
      <c r="U1366" t="b">
        <f>ISNA(MATCH(tbl_vendors[[#This Row],[Status]],tbl_status[valid_status]))</f>
        <v>0</v>
      </c>
      <c r="V1366" t="b">
        <f ca="1">tbl_vendors[[#This Row],[Created_Date]]&gt;TODAY()</f>
        <v>0</v>
      </c>
      <c r="W1366" t="b">
        <f>tbl_vendors[[#This Row],[Updated_Date]]&lt;tbl_vendors[[#This Row],[Created_Date]]</f>
        <v>0</v>
      </c>
      <c r="X1366" t="b">
        <f>COUNTIF(tbl_vendors[Vendor_Name],tbl_vendors[[#This Row],[Vendor_Name]])&gt;1</f>
        <v>0</v>
      </c>
      <c r="Y1366" s="14" cm="1">
        <f t="array" aca="1" ref="Y1366" ca="1">IFERROR(SUM(L1366:X1366*1),4)</f>
        <v>0</v>
      </c>
      <c r="Z1366" t="str">
        <f ca="1">IF(tbl_vendors[[#This Row],[error_count]]&gt;0,"FAIL","PASS")</f>
        <v>PASS</v>
      </c>
    </row>
    <row r="1367" spans="1:26" x14ac:dyDescent="0.3">
      <c r="A1367" t="s">
        <v>5407</v>
      </c>
      <c r="B1367" t="s">
        <v>2913</v>
      </c>
      <c r="C1367" t="s">
        <v>29</v>
      </c>
      <c r="D1367" t="s">
        <v>5408</v>
      </c>
      <c r="E1367" t="s">
        <v>31</v>
      </c>
      <c r="F1367" t="s">
        <v>32</v>
      </c>
      <c r="G1367" t="s">
        <v>5409</v>
      </c>
      <c r="H1367" t="s">
        <v>42</v>
      </c>
      <c r="I1367" t="s">
        <v>19</v>
      </c>
      <c r="J1367" s="1">
        <v>46098</v>
      </c>
      <c r="K1367" s="1">
        <v>46119</v>
      </c>
      <c r="L1367" t="b">
        <f>COUNTIF(tbl_vendors[Vendor_ID],tbl_vendors[[#This Row],[Vendor_ID]])&gt;1</f>
        <v>0</v>
      </c>
      <c r="M1367" t="b">
        <f>ISBLANK(tbl_vendors[[#This Row],[Vendor_ID]])</f>
        <v>0</v>
      </c>
      <c r="N1367" t="b">
        <f>LEN(TRIM(tbl_vendors[[#This Row],[Vendor_Name]]))=0</f>
        <v>0</v>
      </c>
      <c r="O1367" t="b">
        <f>LEN(TRIM(tbl_vendors[[#This Row],[Email]]))=0</f>
        <v>0</v>
      </c>
      <c r="P1367" t="b">
        <f>OR(ISERROR(FIND("@",tbl_vendors[[#This Row],[Email]])),ISERROR(FIND(".",tbl_vendors[[#This Row],[Email]])))</f>
        <v>0</v>
      </c>
      <c r="Q1367" t="b">
        <f>ISNA(MATCH(tbl_vendors[[#This Row],[Country]],tbl_country[country],0))</f>
        <v>0</v>
      </c>
      <c r="R1367" t="b">
        <f>ISNA(MATCH(tbl_vendors[[#This Row],[Currency]],tbl_country[currency],0))</f>
        <v>0</v>
      </c>
      <c r="S1367" t="b">
        <f>_xlfn.XLOOKUP(tbl_vendors[[#This Row],[Country]],tbl_country[country],tbl_country[currency],"NotFound")&lt;&gt;tbl_vendors[[#This Row],[Currency]]</f>
        <v>0</v>
      </c>
      <c r="T1367" t="b">
        <f>ISNA(MATCH(tbl_vendors[[#This Row],[Payment_Terms]],tbl_payment_terms[Payment_Terms],0))</f>
        <v>0</v>
      </c>
      <c r="U1367" t="b">
        <f>ISNA(MATCH(tbl_vendors[[#This Row],[Status]],tbl_status[valid_status]))</f>
        <v>0</v>
      </c>
      <c r="V1367" t="b">
        <f ca="1">tbl_vendors[[#This Row],[Created_Date]]&gt;TODAY()</f>
        <v>0</v>
      </c>
      <c r="W1367" t="b">
        <f>tbl_vendors[[#This Row],[Updated_Date]]&lt;tbl_vendors[[#This Row],[Created_Date]]</f>
        <v>0</v>
      </c>
      <c r="X1367" t="b">
        <f>COUNTIF(tbl_vendors[Vendor_Name],tbl_vendors[[#This Row],[Vendor_Name]])&gt;1</f>
        <v>1</v>
      </c>
      <c r="Y1367" s="14" cm="1">
        <f t="array" aca="1" ref="Y1367" ca="1">IFERROR(SUM(L1367:X1367*1),4)</f>
        <v>1</v>
      </c>
      <c r="Z1367" t="str">
        <f ca="1">IF(tbl_vendors[[#This Row],[error_count]]&gt;0,"FAIL","PASS")</f>
        <v>FAIL</v>
      </c>
    </row>
    <row r="1368" spans="1:26" x14ac:dyDescent="0.3">
      <c r="A1368" t="s">
        <v>5410</v>
      </c>
      <c r="B1368" t="s">
        <v>5411</v>
      </c>
      <c r="C1368" t="s">
        <v>79</v>
      </c>
      <c r="D1368" t="s">
        <v>5412</v>
      </c>
      <c r="E1368" t="s">
        <v>39</v>
      </c>
      <c r="F1368" t="s">
        <v>23</v>
      </c>
      <c r="G1368" t="s">
        <v>5413</v>
      </c>
      <c r="H1368" t="s">
        <v>25</v>
      </c>
      <c r="I1368" t="s">
        <v>19</v>
      </c>
      <c r="J1368" s="1">
        <v>44975</v>
      </c>
      <c r="K1368" s="1">
        <v>44991</v>
      </c>
      <c r="L1368" t="b">
        <f>COUNTIF(tbl_vendors[Vendor_ID],tbl_vendors[[#This Row],[Vendor_ID]])&gt;1</f>
        <v>0</v>
      </c>
      <c r="M1368" t="b">
        <f>ISBLANK(tbl_vendors[[#This Row],[Vendor_ID]])</f>
        <v>0</v>
      </c>
      <c r="N1368" t="b">
        <f>LEN(TRIM(tbl_vendors[[#This Row],[Vendor_Name]]))=0</f>
        <v>0</v>
      </c>
      <c r="O1368" t="b">
        <f>LEN(TRIM(tbl_vendors[[#This Row],[Email]]))=0</f>
        <v>0</v>
      </c>
      <c r="P1368" t="b">
        <f>OR(ISERROR(FIND("@",tbl_vendors[[#This Row],[Email]])),ISERROR(FIND(".",tbl_vendors[[#This Row],[Email]])))</f>
        <v>0</v>
      </c>
      <c r="Q1368" t="b">
        <f>ISNA(MATCH(tbl_vendors[[#This Row],[Country]],tbl_country[country],0))</f>
        <v>0</v>
      </c>
      <c r="R1368" t="b">
        <f>ISNA(MATCH(tbl_vendors[[#This Row],[Currency]],tbl_country[currency],0))</f>
        <v>0</v>
      </c>
      <c r="S1368" t="b">
        <f>_xlfn.XLOOKUP(tbl_vendors[[#This Row],[Country]],tbl_country[country],tbl_country[currency],"NotFound")&lt;&gt;tbl_vendors[[#This Row],[Currency]]</f>
        <v>0</v>
      </c>
      <c r="T1368" t="b">
        <f>ISNA(MATCH(tbl_vendors[[#This Row],[Payment_Terms]],tbl_payment_terms[Payment_Terms],0))</f>
        <v>0</v>
      </c>
      <c r="U1368" t="b">
        <f>ISNA(MATCH(tbl_vendors[[#This Row],[Status]],tbl_status[valid_status]))</f>
        <v>0</v>
      </c>
      <c r="V1368" t="b">
        <f ca="1">tbl_vendors[[#This Row],[Created_Date]]&gt;TODAY()</f>
        <v>0</v>
      </c>
      <c r="W1368" t="b">
        <f>tbl_vendors[[#This Row],[Updated_Date]]&lt;tbl_vendors[[#This Row],[Created_Date]]</f>
        <v>0</v>
      </c>
      <c r="X1368" t="b">
        <f>COUNTIF(tbl_vendors[Vendor_Name],tbl_vendors[[#This Row],[Vendor_Name]])&gt;1</f>
        <v>0</v>
      </c>
      <c r="Y1368" s="14" cm="1">
        <f t="array" aca="1" ref="Y1368" ca="1">IFERROR(SUM(L1368:X1368*1),4)</f>
        <v>0</v>
      </c>
      <c r="Z1368" t="str">
        <f ca="1">IF(tbl_vendors[[#This Row],[error_count]]&gt;0,"FAIL","PASS")</f>
        <v>PASS</v>
      </c>
    </row>
    <row r="1369" spans="1:26" x14ac:dyDescent="0.3">
      <c r="A1369" t="s">
        <v>5414</v>
      </c>
      <c r="B1369" t="s">
        <v>5415</v>
      </c>
      <c r="C1369" t="s">
        <v>72</v>
      </c>
      <c r="D1369" t="s">
        <v>5416</v>
      </c>
      <c r="E1369" t="s">
        <v>74</v>
      </c>
      <c r="F1369" t="s">
        <v>23</v>
      </c>
      <c r="G1369" t="s">
        <v>5417</v>
      </c>
      <c r="H1369" t="s">
        <v>25</v>
      </c>
      <c r="I1369" t="s">
        <v>19</v>
      </c>
      <c r="J1369" s="1">
        <v>45288</v>
      </c>
      <c r="K1369" s="1">
        <v>46152</v>
      </c>
      <c r="L1369" t="b">
        <f>COUNTIF(tbl_vendors[Vendor_ID],tbl_vendors[[#This Row],[Vendor_ID]])&gt;1</f>
        <v>0</v>
      </c>
      <c r="M1369" t="b">
        <f>ISBLANK(tbl_vendors[[#This Row],[Vendor_ID]])</f>
        <v>0</v>
      </c>
      <c r="N1369" t="b">
        <f>LEN(TRIM(tbl_vendors[[#This Row],[Vendor_Name]]))=0</f>
        <v>0</v>
      </c>
      <c r="O1369" t="b">
        <f>LEN(TRIM(tbl_vendors[[#This Row],[Email]]))=0</f>
        <v>0</v>
      </c>
      <c r="P1369" t="b">
        <f>OR(ISERROR(FIND("@",tbl_vendors[[#This Row],[Email]])),ISERROR(FIND(".",tbl_vendors[[#This Row],[Email]])))</f>
        <v>0</v>
      </c>
      <c r="Q1369" t="b">
        <f>ISNA(MATCH(tbl_vendors[[#This Row],[Country]],tbl_country[country],0))</f>
        <v>0</v>
      </c>
      <c r="R1369" t="b">
        <f>ISNA(MATCH(tbl_vendors[[#This Row],[Currency]],tbl_country[currency],0))</f>
        <v>1</v>
      </c>
      <c r="S1369" t="b">
        <f>_xlfn.XLOOKUP(tbl_vendors[[#This Row],[Country]],tbl_country[country],tbl_country[currency],"NotFound")&lt;&gt;tbl_vendors[[#This Row],[Currency]]</f>
        <v>1</v>
      </c>
      <c r="T1369" t="b">
        <f>ISNA(MATCH(tbl_vendors[[#This Row],[Payment_Terms]],tbl_payment_terms[Payment_Terms],0))</f>
        <v>0</v>
      </c>
      <c r="U1369" t="b">
        <f>ISNA(MATCH(tbl_vendors[[#This Row],[Status]],tbl_status[valid_status]))</f>
        <v>0</v>
      </c>
      <c r="V1369" t="b">
        <f ca="1">tbl_vendors[[#This Row],[Created_Date]]&gt;TODAY()</f>
        <v>0</v>
      </c>
      <c r="W1369" t="b">
        <f>tbl_vendors[[#This Row],[Updated_Date]]&lt;tbl_vendors[[#This Row],[Created_Date]]</f>
        <v>0</v>
      </c>
      <c r="X1369" t="b">
        <f>COUNTIF(tbl_vendors[Vendor_Name],tbl_vendors[[#This Row],[Vendor_Name]])&gt;1</f>
        <v>0</v>
      </c>
      <c r="Y1369" s="14" cm="1">
        <f t="array" aca="1" ref="Y1369" ca="1">IFERROR(SUM(L1369:X1369*1),4)</f>
        <v>2</v>
      </c>
      <c r="Z1369" t="str">
        <f ca="1">IF(tbl_vendors[[#This Row],[error_count]]&gt;0,"FAIL","PASS")</f>
        <v>FAIL</v>
      </c>
    </row>
    <row r="1370" spans="1:26" x14ac:dyDescent="0.3">
      <c r="A1370" t="s">
        <v>5418</v>
      </c>
      <c r="B1370" t="s">
        <v>5419</v>
      </c>
      <c r="C1370" t="s">
        <v>56</v>
      </c>
      <c r="D1370" t="s">
        <v>5420</v>
      </c>
      <c r="E1370" t="s">
        <v>58</v>
      </c>
      <c r="F1370" t="s">
        <v>40</v>
      </c>
      <c r="G1370" t="s">
        <v>5421</v>
      </c>
      <c r="H1370" t="s">
        <v>25</v>
      </c>
      <c r="I1370" t="s">
        <v>19</v>
      </c>
      <c r="J1370" s="1">
        <v>45024</v>
      </c>
      <c r="K1370" s="1">
        <v>45142</v>
      </c>
      <c r="L1370" t="b">
        <f>COUNTIF(tbl_vendors[Vendor_ID],tbl_vendors[[#This Row],[Vendor_ID]])&gt;1</f>
        <v>0</v>
      </c>
      <c r="M1370" t="b">
        <f>ISBLANK(tbl_vendors[[#This Row],[Vendor_ID]])</f>
        <v>0</v>
      </c>
      <c r="N1370" t="b">
        <f>LEN(TRIM(tbl_vendors[[#This Row],[Vendor_Name]]))=0</f>
        <v>0</v>
      </c>
      <c r="O1370" t="b">
        <f>LEN(TRIM(tbl_vendors[[#This Row],[Email]]))=0</f>
        <v>0</v>
      </c>
      <c r="P1370" t="b">
        <f>OR(ISERROR(FIND("@",tbl_vendors[[#This Row],[Email]])),ISERROR(FIND(".",tbl_vendors[[#This Row],[Email]])))</f>
        <v>0</v>
      </c>
      <c r="Q1370" t="b">
        <f>ISNA(MATCH(tbl_vendors[[#This Row],[Country]],tbl_country[country],0))</f>
        <v>0</v>
      </c>
      <c r="R1370" t="b">
        <f>ISNA(MATCH(tbl_vendors[[#This Row],[Currency]],tbl_country[currency],0))</f>
        <v>0</v>
      </c>
      <c r="S1370" t="b">
        <f>_xlfn.XLOOKUP(tbl_vendors[[#This Row],[Country]],tbl_country[country],tbl_country[currency],"NotFound")&lt;&gt;tbl_vendors[[#This Row],[Currency]]</f>
        <v>0</v>
      </c>
      <c r="T1370" t="b">
        <f>ISNA(MATCH(tbl_vendors[[#This Row],[Payment_Terms]],tbl_payment_terms[Payment_Terms],0))</f>
        <v>0</v>
      </c>
      <c r="U1370" t="b">
        <f>ISNA(MATCH(tbl_vendors[[#This Row],[Status]],tbl_status[valid_status]))</f>
        <v>0</v>
      </c>
      <c r="V1370" t="b">
        <f ca="1">tbl_vendors[[#This Row],[Created_Date]]&gt;TODAY()</f>
        <v>0</v>
      </c>
      <c r="W1370" t="b">
        <f>tbl_vendors[[#This Row],[Updated_Date]]&lt;tbl_vendors[[#This Row],[Created_Date]]</f>
        <v>0</v>
      </c>
      <c r="X1370" t="b">
        <f>COUNTIF(tbl_vendors[Vendor_Name],tbl_vendors[[#This Row],[Vendor_Name]])&gt;1</f>
        <v>0</v>
      </c>
      <c r="Y1370" s="14" cm="1">
        <f t="array" aca="1" ref="Y1370" ca="1">IFERROR(SUM(L1370:X1370*1),4)</f>
        <v>0</v>
      </c>
      <c r="Z1370" t="str">
        <f ca="1">IF(tbl_vendors[[#This Row],[error_count]]&gt;0,"FAIL","PASS")</f>
        <v>PASS</v>
      </c>
    </row>
    <row r="1371" spans="1:26" x14ac:dyDescent="0.3">
      <c r="A1371" t="s">
        <v>5422</v>
      </c>
      <c r="B1371" t="s">
        <v>5423</v>
      </c>
      <c r="C1371" t="s">
        <v>109</v>
      </c>
      <c r="D1371" t="s">
        <v>5424</v>
      </c>
      <c r="E1371" t="s">
        <v>39</v>
      </c>
      <c r="F1371" t="s">
        <v>40</v>
      </c>
      <c r="G1371" t="s">
        <v>5425</v>
      </c>
      <c r="H1371" t="s">
        <v>47</v>
      </c>
      <c r="I1371" t="s">
        <v>26</v>
      </c>
      <c r="J1371" s="1">
        <v>44384</v>
      </c>
      <c r="K1371" s="1">
        <v>45508</v>
      </c>
      <c r="L1371" t="b">
        <f>COUNTIF(tbl_vendors[Vendor_ID],tbl_vendors[[#This Row],[Vendor_ID]])&gt;1</f>
        <v>0</v>
      </c>
      <c r="M1371" t="b">
        <f>ISBLANK(tbl_vendors[[#This Row],[Vendor_ID]])</f>
        <v>0</v>
      </c>
      <c r="N1371" t="b">
        <f>LEN(TRIM(tbl_vendors[[#This Row],[Vendor_Name]]))=0</f>
        <v>0</v>
      </c>
      <c r="O1371" t="b">
        <f>LEN(TRIM(tbl_vendors[[#This Row],[Email]]))=0</f>
        <v>0</v>
      </c>
      <c r="P1371" t="b">
        <f>OR(ISERROR(FIND("@",tbl_vendors[[#This Row],[Email]])),ISERROR(FIND(".",tbl_vendors[[#This Row],[Email]])))</f>
        <v>0</v>
      </c>
      <c r="Q1371" t="b">
        <f>ISNA(MATCH(tbl_vendors[[#This Row],[Country]],tbl_country[country],0))</f>
        <v>0</v>
      </c>
      <c r="R1371" t="b">
        <f>ISNA(MATCH(tbl_vendors[[#This Row],[Currency]],tbl_country[currency],0))</f>
        <v>0</v>
      </c>
      <c r="S1371" t="b">
        <f>_xlfn.XLOOKUP(tbl_vendors[[#This Row],[Country]],tbl_country[country],tbl_country[currency],"NotFound")&lt;&gt;tbl_vendors[[#This Row],[Currency]]</f>
        <v>1</v>
      </c>
      <c r="T1371" t="b">
        <f>ISNA(MATCH(tbl_vendors[[#This Row],[Payment_Terms]],tbl_payment_terms[Payment_Terms],0))</f>
        <v>0</v>
      </c>
      <c r="U1371" t="b">
        <f>ISNA(MATCH(tbl_vendors[[#This Row],[Status]],tbl_status[valid_status]))</f>
        <v>0</v>
      </c>
      <c r="V1371" t="b">
        <f ca="1">tbl_vendors[[#This Row],[Created_Date]]&gt;TODAY()</f>
        <v>0</v>
      </c>
      <c r="W1371" t="b">
        <f>tbl_vendors[[#This Row],[Updated_Date]]&lt;tbl_vendors[[#This Row],[Created_Date]]</f>
        <v>0</v>
      </c>
      <c r="X1371" t="b">
        <f>COUNTIF(tbl_vendors[Vendor_Name],tbl_vendors[[#This Row],[Vendor_Name]])&gt;1</f>
        <v>0</v>
      </c>
      <c r="Y1371" s="14" cm="1">
        <f t="array" aca="1" ref="Y1371" ca="1">IFERROR(SUM(L1371:X1371*1),4)</f>
        <v>1</v>
      </c>
      <c r="Z1371" t="str">
        <f ca="1">IF(tbl_vendors[[#This Row],[error_count]]&gt;0,"FAIL","PASS")</f>
        <v>FAIL</v>
      </c>
    </row>
    <row r="1372" spans="1:26" x14ac:dyDescent="0.3">
      <c r="A1372" t="s">
        <v>5426</v>
      </c>
      <c r="B1372" t="s">
        <v>5427</v>
      </c>
      <c r="C1372" t="s">
        <v>37</v>
      </c>
      <c r="E1372" t="s">
        <v>39</v>
      </c>
      <c r="F1372" t="s">
        <v>40</v>
      </c>
      <c r="G1372" t="s">
        <v>5428</v>
      </c>
      <c r="H1372" t="s">
        <v>34</v>
      </c>
      <c r="I1372" t="s">
        <v>26</v>
      </c>
      <c r="J1372" s="1">
        <v>44533</v>
      </c>
      <c r="K1372" s="1">
        <v>45051</v>
      </c>
      <c r="L1372" t="b">
        <f>COUNTIF(tbl_vendors[Vendor_ID],tbl_vendors[[#This Row],[Vendor_ID]])&gt;1</f>
        <v>0</v>
      </c>
      <c r="M1372" t="b">
        <f>ISBLANK(tbl_vendors[[#This Row],[Vendor_ID]])</f>
        <v>0</v>
      </c>
      <c r="N1372" t="b">
        <f>LEN(TRIM(tbl_vendors[[#This Row],[Vendor_Name]]))=0</f>
        <v>0</v>
      </c>
      <c r="O1372" t="b">
        <f>LEN(TRIM(tbl_vendors[[#This Row],[Email]]))=0</f>
        <v>0</v>
      </c>
      <c r="P1372" t="b">
        <f>OR(ISERROR(FIND("@",tbl_vendors[[#This Row],[Email]])),ISERROR(FIND(".",tbl_vendors[[#This Row],[Email]])))</f>
        <v>0</v>
      </c>
      <c r="Q1372" t="b">
        <f>ISNA(MATCH(tbl_vendors[[#This Row],[Country]],tbl_country[country],0))</f>
        <v>0</v>
      </c>
      <c r="R1372" t="b">
        <f>ISNA(MATCH(tbl_vendors[[#This Row],[Currency]],tbl_country[currency],0))</f>
        <v>0</v>
      </c>
      <c r="S1372" t="b">
        <f>_xlfn.XLOOKUP(tbl_vendors[[#This Row],[Country]],tbl_country[country],tbl_country[currency],"NotFound")&lt;&gt;tbl_vendors[[#This Row],[Currency]]</f>
        <v>0</v>
      </c>
      <c r="T1372" t="b">
        <f>ISNA(MATCH(tbl_vendors[[#This Row],[Payment_Terms]],tbl_payment_terms[Payment_Terms],0))</f>
        <v>0</v>
      </c>
      <c r="U1372" t="b">
        <f>ISNA(MATCH(tbl_vendors[[#This Row],[Status]],tbl_status[valid_status]))</f>
        <v>0</v>
      </c>
      <c r="V1372" t="b">
        <f ca="1">tbl_vendors[[#This Row],[Created_Date]]&gt;TODAY()</f>
        <v>0</v>
      </c>
      <c r="W1372" t="b">
        <f>tbl_vendors[[#This Row],[Updated_Date]]&lt;tbl_vendors[[#This Row],[Created_Date]]</f>
        <v>0</v>
      </c>
      <c r="X1372" t="b">
        <f>COUNTIF(tbl_vendors[Vendor_Name],tbl_vendors[[#This Row],[Vendor_Name]])&gt;1</f>
        <v>0</v>
      </c>
      <c r="Y1372" s="14" cm="1">
        <f t="array" aca="1" ref="Y1372" ca="1">IFERROR(SUM(L1372:X1372*1),4)</f>
        <v>0</v>
      </c>
      <c r="Z1372" t="str">
        <f ca="1">IF(tbl_vendors[[#This Row],[error_count]]&gt;0,"FAIL","PASS")</f>
        <v>PASS</v>
      </c>
    </row>
    <row r="1373" spans="1:26" x14ac:dyDescent="0.3">
      <c r="A1373" t="s">
        <v>5429</v>
      </c>
      <c r="B1373" t="s">
        <v>5430</v>
      </c>
      <c r="C1373" t="s">
        <v>100</v>
      </c>
      <c r="D1373" t="s">
        <v>5431</v>
      </c>
      <c r="E1373" t="s">
        <v>39</v>
      </c>
      <c r="F1373" t="s">
        <v>32</v>
      </c>
      <c r="G1373" t="s">
        <v>5432</v>
      </c>
      <c r="H1373" t="s">
        <v>52</v>
      </c>
      <c r="I1373" t="s">
        <v>53</v>
      </c>
      <c r="J1373" s="1">
        <v>45011</v>
      </c>
      <c r="K1373" s="1">
        <v>45107</v>
      </c>
      <c r="L1373" t="b">
        <f>COUNTIF(tbl_vendors[Vendor_ID],tbl_vendors[[#This Row],[Vendor_ID]])&gt;1</f>
        <v>0</v>
      </c>
      <c r="M1373" t="b">
        <f>ISBLANK(tbl_vendors[[#This Row],[Vendor_ID]])</f>
        <v>0</v>
      </c>
      <c r="N1373" t="b">
        <f>LEN(TRIM(tbl_vendors[[#This Row],[Vendor_Name]]))=0</f>
        <v>0</v>
      </c>
      <c r="O1373" t="b">
        <f>LEN(TRIM(tbl_vendors[[#This Row],[Email]]))=0</f>
        <v>0</v>
      </c>
      <c r="P1373" t="b">
        <f>OR(ISERROR(FIND("@",tbl_vendors[[#This Row],[Email]])),ISERROR(FIND(".",tbl_vendors[[#This Row],[Email]])))</f>
        <v>0</v>
      </c>
      <c r="Q1373" t="b">
        <f>ISNA(MATCH(tbl_vendors[[#This Row],[Country]],tbl_country[country],0))</f>
        <v>0</v>
      </c>
      <c r="R1373" t="b">
        <f>ISNA(MATCH(tbl_vendors[[#This Row],[Currency]],tbl_country[currency],0))</f>
        <v>0</v>
      </c>
      <c r="S1373" t="b">
        <f>_xlfn.XLOOKUP(tbl_vendors[[#This Row],[Country]],tbl_country[country],tbl_country[currency],"NotFound")&lt;&gt;tbl_vendors[[#This Row],[Currency]]</f>
        <v>0</v>
      </c>
      <c r="T1373" t="b">
        <f>ISNA(MATCH(tbl_vendors[[#This Row],[Payment_Terms]],tbl_payment_terms[Payment_Terms],0))</f>
        <v>0</v>
      </c>
      <c r="U1373" t="b">
        <f>ISNA(MATCH(tbl_vendors[[#This Row],[Status]],tbl_status[valid_status]))</f>
        <v>1</v>
      </c>
      <c r="V1373" t="b">
        <f ca="1">tbl_vendors[[#This Row],[Created_Date]]&gt;TODAY()</f>
        <v>0</v>
      </c>
      <c r="W1373" t="b">
        <f>tbl_vendors[[#This Row],[Updated_Date]]&lt;tbl_vendors[[#This Row],[Created_Date]]</f>
        <v>0</v>
      </c>
      <c r="X1373" t="b">
        <f>COUNTIF(tbl_vendors[Vendor_Name],tbl_vendors[[#This Row],[Vendor_Name]])&gt;1</f>
        <v>0</v>
      </c>
      <c r="Y1373" s="14" cm="1">
        <f t="array" aca="1" ref="Y1373" ca="1">IFERROR(SUM(L1373:X1373*1),4)</f>
        <v>1</v>
      </c>
      <c r="Z1373" t="str">
        <f ca="1">IF(tbl_vendors[[#This Row],[error_count]]&gt;0,"FAIL","PASS")</f>
        <v>FAIL</v>
      </c>
    </row>
    <row r="1374" spans="1:26" x14ac:dyDescent="0.3">
      <c r="A1374" t="s">
        <v>5433</v>
      </c>
      <c r="B1374" t="s">
        <v>5434</v>
      </c>
      <c r="C1374" t="s">
        <v>153</v>
      </c>
      <c r="D1374" t="s">
        <v>5435</v>
      </c>
      <c r="E1374" t="s">
        <v>155</v>
      </c>
      <c r="F1374" t="s">
        <v>16</v>
      </c>
      <c r="G1374" t="s">
        <v>5436</v>
      </c>
      <c r="H1374" t="s">
        <v>47</v>
      </c>
      <c r="I1374" t="s">
        <v>26</v>
      </c>
      <c r="J1374" s="1">
        <v>45000</v>
      </c>
      <c r="K1374" s="1">
        <v>45321</v>
      </c>
      <c r="L1374" t="b">
        <f>COUNTIF(tbl_vendors[Vendor_ID],tbl_vendors[[#This Row],[Vendor_ID]])&gt;1</f>
        <v>0</v>
      </c>
      <c r="M1374" t="b">
        <f>ISBLANK(tbl_vendors[[#This Row],[Vendor_ID]])</f>
        <v>0</v>
      </c>
      <c r="N1374" t="b">
        <f>LEN(TRIM(tbl_vendors[[#This Row],[Vendor_Name]]))=0</f>
        <v>0</v>
      </c>
      <c r="O1374" t="b">
        <f>LEN(TRIM(tbl_vendors[[#This Row],[Email]]))=0</f>
        <v>0</v>
      </c>
      <c r="P1374" t="b">
        <f>OR(ISERROR(FIND("@",tbl_vendors[[#This Row],[Email]])),ISERROR(FIND(".",tbl_vendors[[#This Row],[Email]])))</f>
        <v>0</v>
      </c>
      <c r="Q1374" t="b">
        <f>ISNA(MATCH(tbl_vendors[[#This Row],[Country]],tbl_country[country],0))</f>
        <v>0</v>
      </c>
      <c r="R1374" t="b">
        <f>ISNA(MATCH(tbl_vendors[[#This Row],[Currency]],tbl_country[currency],0))</f>
        <v>0</v>
      </c>
      <c r="S1374" t="b">
        <f>_xlfn.XLOOKUP(tbl_vendors[[#This Row],[Country]],tbl_country[country],tbl_country[currency],"NotFound")&lt;&gt;tbl_vendors[[#This Row],[Currency]]</f>
        <v>0</v>
      </c>
      <c r="T1374" t="b">
        <f>ISNA(MATCH(tbl_vendors[[#This Row],[Payment_Terms]],tbl_payment_terms[Payment_Terms],0))</f>
        <v>0</v>
      </c>
      <c r="U1374" t="b">
        <f>ISNA(MATCH(tbl_vendors[[#This Row],[Status]],tbl_status[valid_status]))</f>
        <v>0</v>
      </c>
      <c r="V1374" t="b">
        <f ca="1">tbl_vendors[[#This Row],[Created_Date]]&gt;TODAY()</f>
        <v>0</v>
      </c>
      <c r="W1374" t="b">
        <f>tbl_vendors[[#This Row],[Updated_Date]]&lt;tbl_vendors[[#This Row],[Created_Date]]</f>
        <v>0</v>
      </c>
      <c r="X1374" t="b">
        <f>COUNTIF(tbl_vendors[Vendor_Name],tbl_vendors[[#This Row],[Vendor_Name]])&gt;1</f>
        <v>0</v>
      </c>
      <c r="Y1374" s="14" cm="1">
        <f t="array" aca="1" ref="Y1374" ca="1">IFERROR(SUM(L1374:X1374*1),4)</f>
        <v>0</v>
      </c>
      <c r="Z1374" t="str">
        <f ca="1">IF(tbl_vendors[[#This Row],[error_count]]&gt;0,"FAIL","PASS")</f>
        <v>PASS</v>
      </c>
    </row>
    <row r="1375" spans="1:26" x14ac:dyDescent="0.3">
      <c r="A1375" t="s">
        <v>5437</v>
      </c>
      <c r="B1375" t="s">
        <v>5438</v>
      </c>
      <c r="C1375" t="s">
        <v>100</v>
      </c>
      <c r="D1375" t="s">
        <v>5439</v>
      </c>
      <c r="E1375" t="s">
        <v>39</v>
      </c>
      <c r="F1375" t="s">
        <v>75</v>
      </c>
      <c r="G1375" t="s">
        <v>5440</v>
      </c>
      <c r="H1375" t="s">
        <v>42</v>
      </c>
      <c r="I1375" t="s">
        <v>53</v>
      </c>
      <c r="J1375" s="1">
        <v>44982</v>
      </c>
      <c r="K1375" s="1">
        <v>45971</v>
      </c>
      <c r="L1375" t="b">
        <f>COUNTIF(tbl_vendors[Vendor_ID],tbl_vendors[[#This Row],[Vendor_ID]])&gt;1</f>
        <v>0</v>
      </c>
      <c r="M1375" t="b">
        <f>ISBLANK(tbl_vendors[[#This Row],[Vendor_ID]])</f>
        <v>0</v>
      </c>
      <c r="N1375" t="b">
        <f>LEN(TRIM(tbl_vendors[[#This Row],[Vendor_Name]]))=0</f>
        <v>0</v>
      </c>
      <c r="O1375" t="b">
        <f>LEN(TRIM(tbl_vendors[[#This Row],[Email]]))=0</f>
        <v>0</v>
      </c>
      <c r="P1375" t="b">
        <f>OR(ISERROR(FIND("@",tbl_vendors[[#This Row],[Email]])),ISERROR(FIND(".",tbl_vendors[[#This Row],[Email]])))</f>
        <v>0</v>
      </c>
      <c r="Q1375" t="b">
        <f>ISNA(MATCH(tbl_vendors[[#This Row],[Country]],tbl_country[country],0))</f>
        <v>0</v>
      </c>
      <c r="R1375" t="b">
        <f>ISNA(MATCH(tbl_vendors[[#This Row],[Currency]],tbl_country[currency],0))</f>
        <v>0</v>
      </c>
      <c r="S1375" t="b">
        <f>_xlfn.XLOOKUP(tbl_vendors[[#This Row],[Country]],tbl_country[country],tbl_country[currency],"NotFound")&lt;&gt;tbl_vendors[[#This Row],[Currency]]</f>
        <v>0</v>
      </c>
      <c r="T1375" t="b">
        <f>ISNA(MATCH(tbl_vendors[[#This Row],[Payment_Terms]],tbl_payment_terms[Payment_Terms],0))</f>
        <v>0</v>
      </c>
      <c r="U1375" t="b">
        <f>ISNA(MATCH(tbl_vendors[[#This Row],[Status]],tbl_status[valid_status]))</f>
        <v>1</v>
      </c>
      <c r="V1375" t="b">
        <f ca="1">tbl_vendors[[#This Row],[Created_Date]]&gt;TODAY()</f>
        <v>0</v>
      </c>
      <c r="W1375" t="b">
        <f>tbl_vendors[[#This Row],[Updated_Date]]&lt;tbl_vendors[[#This Row],[Created_Date]]</f>
        <v>0</v>
      </c>
      <c r="X1375" t="b">
        <f>COUNTIF(tbl_vendors[Vendor_Name],tbl_vendors[[#This Row],[Vendor_Name]])&gt;1</f>
        <v>0</v>
      </c>
      <c r="Y1375" s="14" cm="1">
        <f t="array" aca="1" ref="Y1375" ca="1">IFERROR(SUM(L1375:X1375*1),4)</f>
        <v>1</v>
      </c>
      <c r="Z1375" t="str">
        <f ca="1">IF(tbl_vendors[[#This Row],[error_count]]&gt;0,"FAIL","PASS")</f>
        <v>FAIL</v>
      </c>
    </row>
    <row r="1376" spans="1:26" x14ac:dyDescent="0.3">
      <c r="A1376" t="s">
        <v>5441</v>
      </c>
      <c r="B1376" t="s">
        <v>5442</v>
      </c>
      <c r="C1376" t="s">
        <v>37</v>
      </c>
      <c r="D1376" t="s">
        <v>5443</v>
      </c>
      <c r="E1376" t="s">
        <v>39</v>
      </c>
      <c r="F1376" t="s">
        <v>16</v>
      </c>
      <c r="G1376" t="s">
        <v>5444</v>
      </c>
      <c r="H1376" t="s">
        <v>34</v>
      </c>
      <c r="I1376" t="s">
        <v>19</v>
      </c>
      <c r="J1376" s="1">
        <v>44870</v>
      </c>
      <c r="K1376" s="1">
        <v>45746</v>
      </c>
      <c r="L1376" t="b">
        <f>COUNTIF(tbl_vendors[Vendor_ID],tbl_vendors[[#This Row],[Vendor_ID]])&gt;1</f>
        <v>0</v>
      </c>
      <c r="M1376" t="b">
        <f>ISBLANK(tbl_vendors[[#This Row],[Vendor_ID]])</f>
        <v>0</v>
      </c>
      <c r="N1376" t="b">
        <f>LEN(TRIM(tbl_vendors[[#This Row],[Vendor_Name]]))=0</f>
        <v>0</v>
      </c>
      <c r="O1376" t="b">
        <f>LEN(TRIM(tbl_vendors[[#This Row],[Email]]))=0</f>
        <v>0</v>
      </c>
      <c r="P1376" t="b">
        <f>OR(ISERROR(FIND("@",tbl_vendors[[#This Row],[Email]])),ISERROR(FIND(".",tbl_vendors[[#This Row],[Email]])))</f>
        <v>0</v>
      </c>
      <c r="Q1376" t="b">
        <f>ISNA(MATCH(tbl_vendors[[#This Row],[Country]],tbl_country[country],0))</f>
        <v>0</v>
      </c>
      <c r="R1376" t="b">
        <f>ISNA(MATCH(tbl_vendors[[#This Row],[Currency]],tbl_country[currency],0))</f>
        <v>0</v>
      </c>
      <c r="S1376" t="b">
        <f>_xlfn.XLOOKUP(tbl_vendors[[#This Row],[Country]],tbl_country[country],tbl_country[currency],"NotFound")&lt;&gt;tbl_vendors[[#This Row],[Currency]]</f>
        <v>0</v>
      </c>
      <c r="T1376" t="b">
        <f>ISNA(MATCH(tbl_vendors[[#This Row],[Payment_Terms]],tbl_payment_terms[Payment_Terms],0))</f>
        <v>0</v>
      </c>
      <c r="U1376" t="b">
        <f>ISNA(MATCH(tbl_vendors[[#This Row],[Status]],tbl_status[valid_status]))</f>
        <v>0</v>
      </c>
      <c r="V1376" t="b">
        <f ca="1">tbl_vendors[[#This Row],[Created_Date]]&gt;TODAY()</f>
        <v>0</v>
      </c>
      <c r="W1376" t="b">
        <f>tbl_vendors[[#This Row],[Updated_Date]]&lt;tbl_vendors[[#This Row],[Created_Date]]</f>
        <v>0</v>
      </c>
      <c r="X1376" t="b">
        <f>COUNTIF(tbl_vendors[Vendor_Name],tbl_vendors[[#This Row],[Vendor_Name]])&gt;1</f>
        <v>1</v>
      </c>
      <c r="Y1376" s="14" cm="1">
        <f t="array" aca="1" ref="Y1376" ca="1">IFERROR(SUM(L1376:X1376*1),4)</f>
        <v>1</v>
      </c>
      <c r="Z1376" t="str">
        <f ca="1">IF(tbl_vendors[[#This Row],[error_count]]&gt;0,"FAIL","PASS")</f>
        <v>FAIL</v>
      </c>
    </row>
    <row r="1377" spans="1:26" x14ac:dyDescent="0.3">
      <c r="A1377" t="s">
        <v>5445</v>
      </c>
      <c r="B1377" t="s">
        <v>5446</v>
      </c>
      <c r="C1377" t="s">
        <v>109</v>
      </c>
      <c r="E1377" t="s">
        <v>39</v>
      </c>
      <c r="F1377" t="s">
        <v>32</v>
      </c>
      <c r="G1377" t="s">
        <v>5447</v>
      </c>
      <c r="H1377" t="s">
        <v>25</v>
      </c>
      <c r="I1377" t="s">
        <v>53</v>
      </c>
      <c r="J1377" s="1">
        <v>45248</v>
      </c>
      <c r="K1377" s="1">
        <v>45759</v>
      </c>
      <c r="L1377" t="b">
        <f>COUNTIF(tbl_vendors[Vendor_ID],tbl_vendors[[#This Row],[Vendor_ID]])&gt;1</f>
        <v>0</v>
      </c>
      <c r="M1377" t="b">
        <f>ISBLANK(tbl_vendors[[#This Row],[Vendor_ID]])</f>
        <v>0</v>
      </c>
      <c r="N1377" t="b">
        <f>LEN(TRIM(tbl_vendors[[#This Row],[Vendor_Name]]))=0</f>
        <v>0</v>
      </c>
      <c r="O1377" t="b">
        <f>LEN(TRIM(tbl_vendors[[#This Row],[Email]]))=0</f>
        <v>0</v>
      </c>
      <c r="P1377" t="b">
        <f>OR(ISERROR(FIND("@",tbl_vendors[[#This Row],[Email]])),ISERROR(FIND(".",tbl_vendors[[#This Row],[Email]])))</f>
        <v>0</v>
      </c>
      <c r="Q1377" t="b">
        <f>ISNA(MATCH(tbl_vendors[[#This Row],[Country]],tbl_country[country],0))</f>
        <v>0</v>
      </c>
      <c r="R1377" t="b">
        <f>ISNA(MATCH(tbl_vendors[[#This Row],[Currency]],tbl_country[currency],0))</f>
        <v>0</v>
      </c>
      <c r="S1377" t="b">
        <f>_xlfn.XLOOKUP(tbl_vendors[[#This Row],[Country]],tbl_country[country],tbl_country[currency],"NotFound")&lt;&gt;tbl_vendors[[#This Row],[Currency]]</f>
        <v>1</v>
      </c>
      <c r="T1377" t="b">
        <f>ISNA(MATCH(tbl_vendors[[#This Row],[Payment_Terms]],tbl_payment_terms[Payment_Terms],0))</f>
        <v>0</v>
      </c>
      <c r="U1377" t="b">
        <f>ISNA(MATCH(tbl_vendors[[#This Row],[Status]],tbl_status[valid_status]))</f>
        <v>1</v>
      </c>
      <c r="V1377" t="b">
        <f ca="1">tbl_vendors[[#This Row],[Created_Date]]&gt;TODAY()</f>
        <v>0</v>
      </c>
      <c r="W1377" t="b">
        <f>tbl_vendors[[#This Row],[Updated_Date]]&lt;tbl_vendors[[#This Row],[Created_Date]]</f>
        <v>0</v>
      </c>
      <c r="X1377" t="b">
        <f>COUNTIF(tbl_vendors[Vendor_Name],tbl_vendors[[#This Row],[Vendor_Name]])&gt;1</f>
        <v>0</v>
      </c>
      <c r="Y1377" s="14" cm="1">
        <f t="array" aca="1" ref="Y1377" ca="1">IFERROR(SUM(L1377:X1377*1),4)</f>
        <v>2</v>
      </c>
      <c r="Z1377" t="str">
        <f ca="1">IF(tbl_vendors[[#This Row],[error_count]]&gt;0,"FAIL","PASS")</f>
        <v>FAIL</v>
      </c>
    </row>
    <row r="1378" spans="1:26" x14ac:dyDescent="0.3">
      <c r="A1378" t="s">
        <v>5448</v>
      </c>
      <c r="B1378" t="s">
        <v>5449</v>
      </c>
      <c r="C1378" t="s">
        <v>79</v>
      </c>
      <c r="D1378" t="s">
        <v>5450</v>
      </c>
      <c r="E1378" t="s">
        <v>39</v>
      </c>
      <c r="F1378" t="s">
        <v>32</v>
      </c>
      <c r="G1378" t="s">
        <v>5451</v>
      </c>
      <c r="H1378" t="s">
        <v>69</v>
      </c>
      <c r="I1378" t="s">
        <v>19</v>
      </c>
      <c r="J1378" s="1">
        <v>45801</v>
      </c>
      <c r="K1378" s="1">
        <v>45921</v>
      </c>
      <c r="L1378" t="b">
        <f>COUNTIF(tbl_vendors[Vendor_ID],tbl_vendors[[#This Row],[Vendor_ID]])&gt;1</f>
        <v>0</v>
      </c>
      <c r="M1378" t="b">
        <f>ISBLANK(tbl_vendors[[#This Row],[Vendor_ID]])</f>
        <v>0</v>
      </c>
      <c r="N1378" t="b">
        <f>LEN(TRIM(tbl_vendors[[#This Row],[Vendor_Name]]))=0</f>
        <v>0</v>
      </c>
      <c r="O1378" t="b">
        <f>LEN(TRIM(tbl_vendors[[#This Row],[Email]]))=0</f>
        <v>0</v>
      </c>
      <c r="P1378" t="b">
        <f>OR(ISERROR(FIND("@",tbl_vendors[[#This Row],[Email]])),ISERROR(FIND(".",tbl_vendors[[#This Row],[Email]])))</f>
        <v>0</v>
      </c>
      <c r="Q1378" t="b">
        <f>ISNA(MATCH(tbl_vendors[[#This Row],[Country]],tbl_country[country],0))</f>
        <v>0</v>
      </c>
      <c r="R1378" t="b">
        <f>ISNA(MATCH(tbl_vendors[[#This Row],[Currency]],tbl_country[currency],0))</f>
        <v>0</v>
      </c>
      <c r="S1378" t="b">
        <f>_xlfn.XLOOKUP(tbl_vendors[[#This Row],[Country]],tbl_country[country],tbl_country[currency],"NotFound")&lt;&gt;tbl_vendors[[#This Row],[Currency]]</f>
        <v>0</v>
      </c>
      <c r="T1378" t="b">
        <f>ISNA(MATCH(tbl_vendors[[#This Row],[Payment_Terms]],tbl_payment_terms[Payment_Terms],0))</f>
        <v>0</v>
      </c>
      <c r="U1378" t="b">
        <f>ISNA(MATCH(tbl_vendors[[#This Row],[Status]],tbl_status[valid_status]))</f>
        <v>0</v>
      </c>
      <c r="V1378" t="b">
        <f ca="1">tbl_vendors[[#This Row],[Created_Date]]&gt;TODAY()</f>
        <v>0</v>
      </c>
      <c r="W1378" t="b">
        <f>tbl_vendors[[#This Row],[Updated_Date]]&lt;tbl_vendors[[#This Row],[Created_Date]]</f>
        <v>0</v>
      </c>
      <c r="X1378" t="b">
        <f>COUNTIF(tbl_vendors[Vendor_Name],tbl_vendors[[#This Row],[Vendor_Name]])&gt;1</f>
        <v>0</v>
      </c>
      <c r="Y1378" s="14" cm="1">
        <f t="array" aca="1" ref="Y1378" ca="1">IFERROR(SUM(L1378:X1378*1),4)</f>
        <v>0</v>
      </c>
      <c r="Z1378" t="str">
        <f ca="1">IF(tbl_vendors[[#This Row],[error_count]]&gt;0,"FAIL","PASS")</f>
        <v>PASS</v>
      </c>
    </row>
    <row r="1379" spans="1:26" x14ac:dyDescent="0.3">
      <c r="A1379" t="s">
        <v>5452</v>
      </c>
      <c r="B1379" t="s">
        <v>5453</v>
      </c>
      <c r="C1379" t="s">
        <v>153</v>
      </c>
      <c r="D1379" t="s">
        <v>5454</v>
      </c>
      <c r="E1379" t="s">
        <v>155</v>
      </c>
      <c r="F1379" t="s">
        <v>40</v>
      </c>
      <c r="G1379" t="s">
        <v>5455</v>
      </c>
      <c r="H1379" t="s">
        <v>69</v>
      </c>
      <c r="I1379" t="s">
        <v>26</v>
      </c>
      <c r="J1379" s="1">
        <v>45787</v>
      </c>
      <c r="K1379" s="1">
        <v>45838</v>
      </c>
      <c r="L1379" t="b">
        <f>COUNTIF(tbl_vendors[Vendor_ID],tbl_vendors[[#This Row],[Vendor_ID]])&gt;1</f>
        <v>0</v>
      </c>
      <c r="M1379" t="b">
        <f>ISBLANK(tbl_vendors[[#This Row],[Vendor_ID]])</f>
        <v>0</v>
      </c>
      <c r="N1379" t="b">
        <f>LEN(TRIM(tbl_vendors[[#This Row],[Vendor_Name]]))=0</f>
        <v>0</v>
      </c>
      <c r="O1379" t="b">
        <f>LEN(TRIM(tbl_vendors[[#This Row],[Email]]))=0</f>
        <v>0</v>
      </c>
      <c r="P1379" t="b">
        <f>OR(ISERROR(FIND("@",tbl_vendors[[#This Row],[Email]])),ISERROR(FIND(".",tbl_vendors[[#This Row],[Email]])))</f>
        <v>0</v>
      </c>
      <c r="Q1379" t="b">
        <f>ISNA(MATCH(tbl_vendors[[#This Row],[Country]],tbl_country[country],0))</f>
        <v>0</v>
      </c>
      <c r="R1379" t="b">
        <f>ISNA(MATCH(tbl_vendors[[#This Row],[Currency]],tbl_country[currency],0))</f>
        <v>0</v>
      </c>
      <c r="S1379" t="b">
        <f>_xlfn.XLOOKUP(tbl_vendors[[#This Row],[Country]],tbl_country[country],tbl_country[currency],"NotFound")&lt;&gt;tbl_vendors[[#This Row],[Currency]]</f>
        <v>0</v>
      </c>
      <c r="T1379" t="b">
        <f>ISNA(MATCH(tbl_vendors[[#This Row],[Payment_Terms]],tbl_payment_terms[Payment_Terms],0))</f>
        <v>0</v>
      </c>
      <c r="U1379" t="b">
        <f>ISNA(MATCH(tbl_vendors[[#This Row],[Status]],tbl_status[valid_status]))</f>
        <v>0</v>
      </c>
      <c r="V1379" t="b">
        <f ca="1">tbl_vendors[[#This Row],[Created_Date]]&gt;TODAY()</f>
        <v>0</v>
      </c>
      <c r="W1379" t="b">
        <f>tbl_vendors[[#This Row],[Updated_Date]]&lt;tbl_vendors[[#This Row],[Created_Date]]</f>
        <v>0</v>
      </c>
      <c r="X1379" t="b">
        <f>COUNTIF(tbl_vendors[Vendor_Name],tbl_vendors[[#This Row],[Vendor_Name]])&gt;1</f>
        <v>0</v>
      </c>
      <c r="Y1379" s="14" cm="1">
        <f t="array" aca="1" ref="Y1379" ca="1">IFERROR(SUM(L1379:X1379*1),4)</f>
        <v>0</v>
      </c>
      <c r="Z1379" t="str">
        <f ca="1">IF(tbl_vendors[[#This Row],[error_count]]&gt;0,"FAIL","PASS")</f>
        <v>PASS</v>
      </c>
    </row>
    <row r="1380" spans="1:26" x14ac:dyDescent="0.3">
      <c r="A1380" t="s">
        <v>5456</v>
      </c>
      <c r="B1380" t="s">
        <v>5457</v>
      </c>
      <c r="C1380" t="s">
        <v>153</v>
      </c>
      <c r="D1380" t="s">
        <v>5458</v>
      </c>
      <c r="E1380" t="s">
        <v>155</v>
      </c>
      <c r="F1380" t="s">
        <v>32</v>
      </c>
      <c r="G1380" t="s">
        <v>5459</v>
      </c>
      <c r="H1380" t="s">
        <v>42</v>
      </c>
      <c r="I1380" t="s">
        <v>26</v>
      </c>
      <c r="J1380" s="1">
        <v>45360</v>
      </c>
      <c r="K1380" s="1">
        <v>45648</v>
      </c>
      <c r="L1380" t="b">
        <f>COUNTIF(tbl_vendors[Vendor_ID],tbl_vendors[[#This Row],[Vendor_ID]])&gt;1</f>
        <v>0</v>
      </c>
      <c r="M1380" t="b">
        <f>ISBLANK(tbl_vendors[[#This Row],[Vendor_ID]])</f>
        <v>0</v>
      </c>
      <c r="N1380" t="b">
        <f>LEN(TRIM(tbl_vendors[[#This Row],[Vendor_Name]]))=0</f>
        <v>0</v>
      </c>
      <c r="O1380" t="b">
        <f>LEN(TRIM(tbl_vendors[[#This Row],[Email]]))=0</f>
        <v>0</v>
      </c>
      <c r="P1380" t="b">
        <f>OR(ISERROR(FIND("@",tbl_vendors[[#This Row],[Email]])),ISERROR(FIND(".",tbl_vendors[[#This Row],[Email]])))</f>
        <v>0</v>
      </c>
      <c r="Q1380" t="b">
        <f>ISNA(MATCH(tbl_vendors[[#This Row],[Country]],tbl_country[country],0))</f>
        <v>0</v>
      </c>
      <c r="R1380" t="b">
        <f>ISNA(MATCH(tbl_vendors[[#This Row],[Currency]],tbl_country[currency],0))</f>
        <v>0</v>
      </c>
      <c r="S1380" t="b">
        <f>_xlfn.XLOOKUP(tbl_vendors[[#This Row],[Country]],tbl_country[country],tbl_country[currency],"NotFound")&lt;&gt;tbl_vendors[[#This Row],[Currency]]</f>
        <v>0</v>
      </c>
      <c r="T1380" t="b">
        <f>ISNA(MATCH(tbl_vendors[[#This Row],[Payment_Terms]],tbl_payment_terms[Payment_Terms],0))</f>
        <v>0</v>
      </c>
      <c r="U1380" t="b">
        <f>ISNA(MATCH(tbl_vendors[[#This Row],[Status]],tbl_status[valid_status]))</f>
        <v>0</v>
      </c>
      <c r="V1380" t="b">
        <f ca="1">tbl_vendors[[#This Row],[Created_Date]]&gt;TODAY()</f>
        <v>0</v>
      </c>
      <c r="W1380" t="b">
        <f>tbl_vendors[[#This Row],[Updated_Date]]&lt;tbl_vendors[[#This Row],[Created_Date]]</f>
        <v>0</v>
      </c>
      <c r="X1380" t="b">
        <f>COUNTIF(tbl_vendors[Vendor_Name],tbl_vendors[[#This Row],[Vendor_Name]])&gt;1</f>
        <v>1</v>
      </c>
      <c r="Y1380" s="14" cm="1">
        <f t="array" aca="1" ref="Y1380" ca="1">IFERROR(SUM(L1380:X1380*1),4)</f>
        <v>1</v>
      </c>
      <c r="Z1380" t="str">
        <f ca="1">IF(tbl_vendors[[#This Row],[error_count]]&gt;0,"FAIL","PASS")</f>
        <v>FAIL</v>
      </c>
    </row>
    <row r="1381" spans="1:26" x14ac:dyDescent="0.3">
      <c r="A1381" t="s">
        <v>5460</v>
      </c>
      <c r="B1381" t="s">
        <v>5461</v>
      </c>
      <c r="C1381" t="s">
        <v>13</v>
      </c>
      <c r="D1381" t="s">
        <v>5462</v>
      </c>
      <c r="E1381" t="s">
        <v>15</v>
      </c>
      <c r="F1381" t="s">
        <v>32</v>
      </c>
      <c r="G1381" t="s">
        <v>5463</v>
      </c>
      <c r="H1381" t="s">
        <v>42</v>
      </c>
      <c r="I1381" t="s">
        <v>53</v>
      </c>
      <c r="J1381" s="1">
        <v>45118</v>
      </c>
      <c r="K1381" s="1">
        <v>45850</v>
      </c>
      <c r="L1381" t="b">
        <f>COUNTIF(tbl_vendors[Vendor_ID],tbl_vendors[[#This Row],[Vendor_ID]])&gt;1</f>
        <v>0</v>
      </c>
      <c r="M1381" t="b">
        <f>ISBLANK(tbl_vendors[[#This Row],[Vendor_ID]])</f>
        <v>0</v>
      </c>
      <c r="N1381" t="b">
        <f>LEN(TRIM(tbl_vendors[[#This Row],[Vendor_Name]]))=0</f>
        <v>0</v>
      </c>
      <c r="O1381" t="b">
        <f>LEN(TRIM(tbl_vendors[[#This Row],[Email]]))=0</f>
        <v>0</v>
      </c>
      <c r="P1381" t="b">
        <f>OR(ISERROR(FIND("@",tbl_vendors[[#This Row],[Email]])),ISERROR(FIND(".",tbl_vendors[[#This Row],[Email]])))</f>
        <v>0</v>
      </c>
      <c r="Q1381" t="b">
        <f>ISNA(MATCH(tbl_vendors[[#This Row],[Country]],tbl_country[country],0))</f>
        <v>0</v>
      </c>
      <c r="R1381" t="b">
        <f>ISNA(MATCH(tbl_vendors[[#This Row],[Currency]],tbl_country[currency],0))</f>
        <v>1</v>
      </c>
      <c r="S1381" t="b">
        <f>_xlfn.XLOOKUP(tbl_vendors[[#This Row],[Country]],tbl_country[country],tbl_country[currency],"NotFound")&lt;&gt;tbl_vendors[[#This Row],[Currency]]</f>
        <v>1</v>
      </c>
      <c r="T1381" t="b">
        <f>ISNA(MATCH(tbl_vendors[[#This Row],[Payment_Terms]],tbl_payment_terms[Payment_Terms],0))</f>
        <v>0</v>
      </c>
      <c r="U1381" t="b">
        <f>ISNA(MATCH(tbl_vendors[[#This Row],[Status]],tbl_status[valid_status]))</f>
        <v>1</v>
      </c>
      <c r="V1381" t="b">
        <f ca="1">tbl_vendors[[#This Row],[Created_Date]]&gt;TODAY()</f>
        <v>0</v>
      </c>
      <c r="W1381" t="b">
        <f>tbl_vendors[[#This Row],[Updated_Date]]&lt;tbl_vendors[[#This Row],[Created_Date]]</f>
        <v>0</v>
      </c>
      <c r="X1381" t="b">
        <f>COUNTIF(tbl_vendors[Vendor_Name],tbl_vendors[[#This Row],[Vendor_Name]])&gt;1</f>
        <v>0</v>
      </c>
      <c r="Y1381" s="14" cm="1">
        <f t="array" aca="1" ref="Y1381" ca="1">IFERROR(SUM(L1381:X1381*1),4)</f>
        <v>3</v>
      </c>
      <c r="Z1381" t="str">
        <f ca="1">IF(tbl_vendors[[#This Row],[error_count]]&gt;0,"FAIL","PASS")</f>
        <v>FAIL</v>
      </c>
    </row>
    <row r="1382" spans="1:26" x14ac:dyDescent="0.3">
      <c r="A1382" t="s">
        <v>5464</v>
      </c>
      <c r="B1382" t="s">
        <v>5465</v>
      </c>
      <c r="C1382" t="s">
        <v>29</v>
      </c>
      <c r="D1382" t="s">
        <v>5466</v>
      </c>
      <c r="E1382" t="s">
        <v>31</v>
      </c>
      <c r="F1382" t="s">
        <v>23</v>
      </c>
      <c r="G1382" t="s">
        <v>5467</v>
      </c>
      <c r="H1382" t="s">
        <v>18</v>
      </c>
      <c r="I1382" t="s">
        <v>19</v>
      </c>
      <c r="J1382" s="1">
        <v>45281</v>
      </c>
      <c r="K1382" s="1">
        <v>45664</v>
      </c>
      <c r="L1382" t="b">
        <f>COUNTIF(tbl_vendors[Vendor_ID],tbl_vendors[[#This Row],[Vendor_ID]])&gt;1</f>
        <v>0</v>
      </c>
      <c r="M1382" t="b">
        <f>ISBLANK(tbl_vendors[[#This Row],[Vendor_ID]])</f>
        <v>0</v>
      </c>
      <c r="N1382" t="b">
        <f>LEN(TRIM(tbl_vendors[[#This Row],[Vendor_Name]]))=0</f>
        <v>0</v>
      </c>
      <c r="O1382" t="b">
        <f>LEN(TRIM(tbl_vendors[[#This Row],[Email]]))=0</f>
        <v>0</v>
      </c>
      <c r="P1382" t="b">
        <f>OR(ISERROR(FIND("@",tbl_vendors[[#This Row],[Email]])),ISERROR(FIND(".",tbl_vendors[[#This Row],[Email]])))</f>
        <v>0</v>
      </c>
      <c r="Q1382" t="b">
        <f>ISNA(MATCH(tbl_vendors[[#This Row],[Country]],tbl_country[country],0))</f>
        <v>0</v>
      </c>
      <c r="R1382" t="b">
        <f>ISNA(MATCH(tbl_vendors[[#This Row],[Currency]],tbl_country[currency],0))</f>
        <v>0</v>
      </c>
      <c r="S1382" t="b">
        <f>_xlfn.XLOOKUP(tbl_vendors[[#This Row],[Country]],tbl_country[country],tbl_country[currency],"NotFound")&lt;&gt;tbl_vendors[[#This Row],[Currency]]</f>
        <v>0</v>
      </c>
      <c r="T1382" t="b">
        <f>ISNA(MATCH(tbl_vendors[[#This Row],[Payment_Terms]],tbl_payment_terms[Payment_Terms],0))</f>
        <v>0</v>
      </c>
      <c r="U1382" t="b">
        <f>ISNA(MATCH(tbl_vendors[[#This Row],[Status]],tbl_status[valid_status]))</f>
        <v>0</v>
      </c>
      <c r="V1382" t="b">
        <f ca="1">tbl_vendors[[#This Row],[Created_Date]]&gt;TODAY()</f>
        <v>0</v>
      </c>
      <c r="W1382" t="b">
        <f>tbl_vendors[[#This Row],[Updated_Date]]&lt;tbl_vendors[[#This Row],[Created_Date]]</f>
        <v>0</v>
      </c>
      <c r="X1382" t="b">
        <f>COUNTIF(tbl_vendors[Vendor_Name],tbl_vendors[[#This Row],[Vendor_Name]])&gt;1</f>
        <v>0</v>
      </c>
      <c r="Y1382" s="14" cm="1">
        <f t="array" aca="1" ref="Y1382" ca="1">IFERROR(SUM(L1382:X1382*1),4)</f>
        <v>0</v>
      </c>
      <c r="Z1382" t="str">
        <f ca="1">IF(tbl_vendors[[#This Row],[error_count]]&gt;0,"FAIL","PASS")</f>
        <v>PASS</v>
      </c>
    </row>
    <row r="1383" spans="1:26" x14ac:dyDescent="0.3">
      <c r="A1383" t="s">
        <v>5468</v>
      </c>
      <c r="B1383" t="s">
        <v>5469</v>
      </c>
      <c r="C1383" t="s">
        <v>37</v>
      </c>
      <c r="D1383" t="s">
        <v>5470</v>
      </c>
      <c r="E1383" t="s">
        <v>39</v>
      </c>
      <c r="F1383" t="s">
        <v>16</v>
      </c>
      <c r="G1383" t="s">
        <v>5471</v>
      </c>
      <c r="H1383" t="s">
        <v>69</v>
      </c>
      <c r="I1383" t="s">
        <v>53</v>
      </c>
      <c r="J1383" s="1">
        <v>44871</v>
      </c>
      <c r="K1383" s="1">
        <v>45670</v>
      </c>
      <c r="L1383" t="b">
        <f>COUNTIF(tbl_vendors[Vendor_ID],tbl_vendors[[#This Row],[Vendor_ID]])&gt;1</f>
        <v>0</v>
      </c>
      <c r="M1383" t="b">
        <f>ISBLANK(tbl_vendors[[#This Row],[Vendor_ID]])</f>
        <v>0</v>
      </c>
      <c r="N1383" t="b">
        <f>LEN(TRIM(tbl_vendors[[#This Row],[Vendor_Name]]))=0</f>
        <v>0</v>
      </c>
      <c r="O1383" t="b">
        <f>LEN(TRIM(tbl_vendors[[#This Row],[Email]]))=0</f>
        <v>0</v>
      </c>
      <c r="P1383" t="b">
        <f>OR(ISERROR(FIND("@",tbl_vendors[[#This Row],[Email]])),ISERROR(FIND(".",tbl_vendors[[#This Row],[Email]])))</f>
        <v>0</v>
      </c>
      <c r="Q1383" t="b">
        <f>ISNA(MATCH(tbl_vendors[[#This Row],[Country]],tbl_country[country],0))</f>
        <v>0</v>
      </c>
      <c r="R1383" t="b">
        <f>ISNA(MATCH(tbl_vendors[[#This Row],[Currency]],tbl_country[currency],0))</f>
        <v>0</v>
      </c>
      <c r="S1383" t="b">
        <f>_xlfn.XLOOKUP(tbl_vendors[[#This Row],[Country]],tbl_country[country],tbl_country[currency],"NotFound")&lt;&gt;tbl_vendors[[#This Row],[Currency]]</f>
        <v>0</v>
      </c>
      <c r="T1383" t="b">
        <f>ISNA(MATCH(tbl_vendors[[#This Row],[Payment_Terms]],tbl_payment_terms[Payment_Terms],0))</f>
        <v>0</v>
      </c>
      <c r="U1383" t="b">
        <f>ISNA(MATCH(tbl_vendors[[#This Row],[Status]],tbl_status[valid_status]))</f>
        <v>1</v>
      </c>
      <c r="V1383" t="b">
        <f ca="1">tbl_vendors[[#This Row],[Created_Date]]&gt;TODAY()</f>
        <v>0</v>
      </c>
      <c r="W1383" t="b">
        <f>tbl_vendors[[#This Row],[Updated_Date]]&lt;tbl_vendors[[#This Row],[Created_Date]]</f>
        <v>0</v>
      </c>
      <c r="X1383" t="b">
        <f>COUNTIF(tbl_vendors[Vendor_Name],tbl_vendors[[#This Row],[Vendor_Name]])&gt;1</f>
        <v>0</v>
      </c>
      <c r="Y1383" s="14" cm="1">
        <f t="array" aca="1" ref="Y1383" ca="1">IFERROR(SUM(L1383:X1383*1),4)</f>
        <v>1</v>
      </c>
      <c r="Z1383" t="str">
        <f ca="1">IF(tbl_vendors[[#This Row],[error_count]]&gt;0,"FAIL","PASS")</f>
        <v>FAIL</v>
      </c>
    </row>
    <row r="1384" spans="1:26" x14ac:dyDescent="0.3">
      <c r="A1384" t="s">
        <v>5472</v>
      </c>
      <c r="B1384" t="s">
        <v>5473</v>
      </c>
      <c r="C1384" t="s">
        <v>37</v>
      </c>
      <c r="D1384" t="s">
        <v>5474</v>
      </c>
      <c r="E1384" t="s">
        <v>39</v>
      </c>
      <c r="F1384" t="s">
        <v>75</v>
      </c>
      <c r="G1384" t="s">
        <v>5475</v>
      </c>
      <c r="H1384" t="s">
        <v>69</v>
      </c>
      <c r="I1384" t="s">
        <v>19</v>
      </c>
      <c r="J1384" s="1">
        <v>44491</v>
      </c>
      <c r="K1384" s="1">
        <v>44971</v>
      </c>
      <c r="L1384" t="b">
        <f>COUNTIF(tbl_vendors[Vendor_ID],tbl_vendors[[#This Row],[Vendor_ID]])&gt;1</f>
        <v>0</v>
      </c>
      <c r="M1384" t="b">
        <f>ISBLANK(tbl_vendors[[#This Row],[Vendor_ID]])</f>
        <v>0</v>
      </c>
      <c r="N1384" t="b">
        <f>LEN(TRIM(tbl_vendors[[#This Row],[Vendor_Name]]))=0</f>
        <v>0</v>
      </c>
      <c r="O1384" t="b">
        <f>LEN(TRIM(tbl_vendors[[#This Row],[Email]]))=0</f>
        <v>0</v>
      </c>
      <c r="P1384" t="b">
        <f>OR(ISERROR(FIND("@",tbl_vendors[[#This Row],[Email]])),ISERROR(FIND(".",tbl_vendors[[#This Row],[Email]])))</f>
        <v>0</v>
      </c>
      <c r="Q1384" t="b">
        <f>ISNA(MATCH(tbl_vendors[[#This Row],[Country]],tbl_country[country],0))</f>
        <v>0</v>
      </c>
      <c r="R1384" t="b">
        <f>ISNA(MATCH(tbl_vendors[[#This Row],[Currency]],tbl_country[currency],0))</f>
        <v>0</v>
      </c>
      <c r="S1384" t="b">
        <f>_xlfn.XLOOKUP(tbl_vendors[[#This Row],[Country]],tbl_country[country],tbl_country[currency],"NotFound")&lt;&gt;tbl_vendors[[#This Row],[Currency]]</f>
        <v>0</v>
      </c>
      <c r="T1384" t="b">
        <f>ISNA(MATCH(tbl_vendors[[#This Row],[Payment_Terms]],tbl_payment_terms[Payment_Terms],0))</f>
        <v>0</v>
      </c>
      <c r="U1384" t="b">
        <f>ISNA(MATCH(tbl_vendors[[#This Row],[Status]],tbl_status[valid_status]))</f>
        <v>0</v>
      </c>
      <c r="V1384" t="b">
        <f ca="1">tbl_vendors[[#This Row],[Created_Date]]&gt;TODAY()</f>
        <v>0</v>
      </c>
      <c r="W1384" t="b">
        <f>tbl_vendors[[#This Row],[Updated_Date]]&lt;tbl_vendors[[#This Row],[Created_Date]]</f>
        <v>0</v>
      </c>
      <c r="X1384" t="b">
        <f>COUNTIF(tbl_vendors[Vendor_Name],tbl_vendors[[#This Row],[Vendor_Name]])&gt;1</f>
        <v>0</v>
      </c>
      <c r="Y1384" s="14" cm="1">
        <f t="array" aca="1" ref="Y1384" ca="1">IFERROR(SUM(L1384:X1384*1),4)</f>
        <v>0</v>
      </c>
      <c r="Z1384" t="str">
        <f ca="1">IF(tbl_vendors[[#This Row],[error_count]]&gt;0,"FAIL","PASS")</f>
        <v>PASS</v>
      </c>
    </row>
    <row r="1385" spans="1:26" x14ac:dyDescent="0.3">
      <c r="A1385" t="s">
        <v>5476</v>
      </c>
      <c r="B1385" t="s">
        <v>5477</v>
      </c>
      <c r="C1385" t="s">
        <v>29</v>
      </c>
      <c r="D1385" t="s">
        <v>5478</v>
      </c>
      <c r="E1385" t="s">
        <v>31</v>
      </c>
      <c r="F1385" t="s">
        <v>23</v>
      </c>
      <c r="G1385" t="s">
        <v>5479</v>
      </c>
      <c r="H1385" t="s">
        <v>18</v>
      </c>
      <c r="I1385" t="s">
        <v>26</v>
      </c>
      <c r="J1385" s="1">
        <v>45551</v>
      </c>
      <c r="K1385" s="1">
        <v>45986</v>
      </c>
      <c r="L1385" t="b">
        <f>COUNTIF(tbl_vendors[Vendor_ID],tbl_vendors[[#This Row],[Vendor_ID]])&gt;1</f>
        <v>0</v>
      </c>
      <c r="M1385" t="b">
        <f>ISBLANK(tbl_vendors[[#This Row],[Vendor_ID]])</f>
        <v>0</v>
      </c>
      <c r="N1385" t="b">
        <f>LEN(TRIM(tbl_vendors[[#This Row],[Vendor_Name]]))=0</f>
        <v>0</v>
      </c>
      <c r="O1385" t="b">
        <f>LEN(TRIM(tbl_vendors[[#This Row],[Email]]))=0</f>
        <v>0</v>
      </c>
      <c r="P1385" t="b">
        <f>OR(ISERROR(FIND("@",tbl_vendors[[#This Row],[Email]])),ISERROR(FIND(".",tbl_vendors[[#This Row],[Email]])))</f>
        <v>0</v>
      </c>
      <c r="Q1385" t="b">
        <f>ISNA(MATCH(tbl_vendors[[#This Row],[Country]],tbl_country[country],0))</f>
        <v>0</v>
      </c>
      <c r="R1385" t="b">
        <f>ISNA(MATCH(tbl_vendors[[#This Row],[Currency]],tbl_country[currency],0))</f>
        <v>0</v>
      </c>
      <c r="S1385" t="b">
        <f>_xlfn.XLOOKUP(tbl_vendors[[#This Row],[Country]],tbl_country[country],tbl_country[currency],"NotFound")&lt;&gt;tbl_vendors[[#This Row],[Currency]]</f>
        <v>0</v>
      </c>
      <c r="T1385" t="b">
        <f>ISNA(MATCH(tbl_vendors[[#This Row],[Payment_Terms]],tbl_payment_terms[Payment_Terms],0))</f>
        <v>0</v>
      </c>
      <c r="U1385" t="b">
        <f>ISNA(MATCH(tbl_vendors[[#This Row],[Status]],tbl_status[valid_status]))</f>
        <v>0</v>
      </c>
      <c r="V1385" t="b">
        <f ca="1">tbl_vendors[[#This Row],[Created_Date]]&gt;TODAY()</f>
        <v>0</v>
      </c>
      <c r="W1385" t="b">
        <f>tbl_vendors[[#This Row],[Updated_Date]]&lt;tbl_vendors[[#This Row],[Created_Date]]</f>
        <v>0</v>
      </c>
      <c r="X1385" t="b">
        <f>COUNTIF(tbl_vendors[Vendor_Name],tbl_vendors[[#This Row],[Vendor_Name]])&gt;1</f>
        <v>0</v>
      </c>
      <c r="Y1385" s="14" cm="1">
        <f t="array" aca="1" ref="Y1385" ca="1">IFERROR(SUM(L1385:X1385*1),4)</f>
        <v>0</v>
      </c>
      <c r="Z1385" t="str">
        <f ca="1">IF(tbl_vendors[[#This Row],[error_count]]&gt;0,"FAIL","PASS")</f>
        <v>PASS</v>
      </c>
    </row>
    <row r="1386" spans="1:26" x14ac:dyDescent="0.3">
      <c r="A1386" t="s">
        <v>5480</v>
      </c>
      <c r="B1386" t="s">
        <v>5481</v>
      </c>
      <c r="C1386" t="s">
        <v>153</v>
      </c>
      <c r="D1386" t="s">
        <v>5482</v>
      </c>
      <c r="E1386" t="s">
        <v>155</v>
      </c>
      <c r="F1386" t="s">
        <v>16</v>
      </c>
      <c r="G1386" t="s">
        <v>5483</v>
      </c>
      <c r="H1386" t="s">
        <v>25</v>
      </c>
      <c r="I1386" t="s">
        <v>19</v>
      </c>
      <c r="J1386" s="1">
        <v>45456</v>
      </c>
      <c r="K1386" s="1">
        <v>45624</v>
      </c>
      <c r="L1386" t="b">
        <f>COUNTIF(tbl_vendors[Vendor_ID],tbl_vendors[[#This Row],[Vendor_ID]])&gt;1</f>
        <v>0</v>
      </c>
      <c r="M1386" t="b">
        <f>ISBLANK(tbl_vendors[[#This Row],[Vendor_ID]])</f>
        <v>0</v>
      </c>
      <c r="N1386" t="b">
        <f>LEN(TRIM(tbl_vendors[[#This Row],[Vendor_Name]]))=0</f>
        <v>0</v>
      </c>
      <c r="O1386" t="b">
        <f>LEN(TRIM(tbl_vendors[[#This Row],[Email]]))=0</f>
        <v>0</v>
      </c>
      <c r="P1386" t="b">
        <f>OR(ISERROR(FIND("@",tbl_vendors[[#This Row],[Email]])),ISERROR(FIND(".",tbl_vendors[[#This Row],[Email]])))</f>
        <v>0</v>
      </c>
      <c r="Q1386" t="b">
        <f>ISNA(MATCH(tbl_vendors[[#This Row],[Country]],tbl_country[country],0))</f>
        <v>0</v>
      </c>
      <c r="R1386" t="b">
        <f>ISNA(MATCH(tbl_vendors[[#This Row],[Currency]],tbl_country[currency],0))</f>
        <v>0</v>
      </c>
      <c r="S1386" t="b">
        <f>_xlfn.XLOOKUP(tbl_vendors[[#This Row],[Country]],tbl_country[country],tbl_country[currency],"NotFound")&lt;&gt;tbl_vendors[[#This Row],[Currency]]</f>
        <v>0</v>
      </c>
      <c r="T1386" t="b">
        <f>ISNA(MATCH(tbl_vendors[[#This Row],[Payment_Terms]],tbl_payment_terms[Payment_Terms],0))</f>
        <v>0</v>
      </c>
      <c r="U1386" t="b">
        <f>ISNA(MATCH(tbl_vendors[[#This Row],[Status]],tbl_status[valid_status]))</f>
        <v>0</v>
      </c>
      <c r="V1386" t="b">
        <f ca="1">tbl_vendors[[#This Row],[Created_Date]]&gt;TODAY()</f>
        <v>0</v>
      </c>
      <c r="W1386" t="b">
        <f>tbl_vendors[[#This Row],[Updated_Date]]&lt;tbl_vendors[[#This Row],[Created_Date]]</f>
        <v>0</v>
      </c>
      <c r="X1386" t="b">
        <f>COUNTIF(tbl_vendors[Vendor_Name],tbl_vendors[[#This Row],[Vendor_Name]])&gt;1</f>
        <v>0</v>
      </c>
      <c r="Y1386" s="14" cm="1">
        <f t="array" aca="1" ref="Y1386" ca="1">IFERROR(SUM(L1386:X1386*1),4)</f>
        <v>0</v>
      </c>
      <c r="Z1386" t="str">
        <f ca="1">IF(tbl_vendors[[#This Row],[error_count]]&gt;0,"FAIL","PASS")</f>
        <v>PASS</v>
      </c>
    </row>
    <row r="1387" spans="1:26" x14ac:dyDescent="0.3">
      <c r="A1387" t="s">
        <v>5484</v>
      </c>
      <c r="B1387" t="s">
        <v>5485</v>
      </c>
      <c r="C1387" t="s">
        <v>37</v>
      </c>
      <c r="D1387" t="s">
        <v>5486</v>
      </c>
      <c r="E1387" t="s">
        <v>39</v>
      </c>
      <c r="F1387" t="s">
        <v>23</v>
      </c>
      <c r="G1387" t="s">
        <v>5487</v>
      </c>
      <c r="H1387" t="s">
        <v>69</v>
      </c>
      <c r="I1387" t="s">
        <v>53</v>
      </c>
      <c r="J1387" s="1">
        <v>45054</v>
      </c>
      <c r="K1387" s="1">
        <v>45281</v>
      </c>
      <c r="L1387" t="b">
        <f>COUNTIF(tbl_vendors[Vendor_ID],tbl_vendors[[#This Row],[Vendor_ID]])&gt;1</f>
        <v>0</v>
      </c>
      <c r="M1387" t="b">
        <f>ISBLANK(tbl_vendors[[#This Row],[Vendor_ID]])</f>
        <v>0</v>
      </c>
      <c r="N1387" t="b">
        <f>LEN(TRIM(tbl_vendors[[#This Row],[Vendor_Name]]))=0</f>
        <v>0</v>
      </c>
      <c r="O1387" t="b">
        <f>LEN(TRIM(tbl_vendors[[#This Row],[Email]]))=0</f>
        <v>0</v>
      </c>
      <c r="P1387" t="b">
        <f>OR(ISERROR(FIND("@",tbl_vendors[[#This Row],[Email]])),ISERROR(FIND(".",tbl_vendors[[#This Row],[Email]])))</f>
        <v>0</v>
      </c>
      <c r="Q1387" t="b">
        <f>ISNA(MATCH(tbl_vendors[[#This Row],[Country]],tbl_country[country],0))</f>
        <v>0</v>
      </c>
      <c r="R1387" t="b">
        <f>ISNA(MATCH(tbl_vendors[[#This Row],[Currency]],tbl_country[currency],0))</f>
        <v>0</v>
      </c>
      <c r="S1387" t="b">
        <f>_xlfn.XLOOKUP(tbl_vendors[[#This Row],[Country]],tbl_country[country],tbl_country[currency],"NotFound")&lt;&gt;tbl_vendors[[#This Row],[Currency]]</f>
        <v>0</v>
      </c>
      <c r="T1387" t="b">
        <f>ISNA(MATCH(tbl_vendors[[#This Row],[Payment_Terms]],tbl_payment_terms[Payment_Terms],0))</f>
        <v>0</v>
      </c>
      <c r="U1387" t="b">
        <f>ISNA(MATCH(tbl_vendors[[#This Row],[Status]],tbl_status[valid_status]))</f>
        <v>1</v>
      </c>
      <c r="V1387" t="b">
        <f ca="1">tbl_vendors[[#This Row],[Created_Date]]&gt;TODAY()</f>
        <v>0</v>
      </c>
      <c r="W1387" t="b">
        <f>tbl_vendors[[#This Row],[Updated_Date]]&lt;tbl_vendors[[#This Row],[Created_Date]]</f>
        <v>0</v>
      </c>
      <c r="X1387" t="b">
        <f>COUNTIF(tbl_vendors[Vendor_Name],tbl_vendors[[#This Row],[Vendor_Name]])&gt;1</f>
        <v>0</v>
      </c>
      <c r="Y1387" s="14" cm="1">
        <f t="array" aca="1" ref="Y1387" ca="1">IFERROR(SUM(L1387:X1387*1),4)</f>
        <v>1</v>
      </c>
      <c r="Z1387" t="str">
        <f ca="1">IF(tbl_vendors[[#This Row],[error_count]]&gt;0,"FAIL","PASS")</f>
        <v>FAIL</v>
      </c>
    </row>
    <row r="1388" spans="1:26" x14ac:dyDescent="0.3">
      <c r="A1388" t="s">
        <v>5488</v>
      </c>
      <c r="B1388" t="s">
        <v>5489</v>
      </c>
      <c r="C1388" t="s">
        <v>72</v>
      </c>
      <c r="D1388" t="s">
        <v>5490</v>
      </c>
      <c r="E1388" t="s">
        <v>74</v>
      </c>
      <c r="F1388" t="s">
        <v>75</v>
      </c>
      <c r="G1388" t="s">
        <v>5491</v>
      </c>
      <c r="H1388" t="s">
        <v>18</v>
      </c>
      <c r="I1388" t="s">
        <v>19</v>
      </c>
      <c r="J1388" s="1">
        <v>44833</v>
      </c>
      <c r="K1388" s="1">
        <v>45164</v>
      </c>
      <c r="L1388" t="b">
        <f>COUNTIF(tbl_vendors[Vendor_ID],tbl_vendors[[#This Row],[Vendor_ID]])&gt;1</f>
        <v>0</v>
      </c>
      <c r="M1388" t="b">
        <f>ISBLANK(tbl_vendors[[#This Row],[Vendor_ID]])</f>
        <v>0</v>
      </c>
      <c r="N1388" t="b">
        <f>LEN(TRIM(tbl_vendors[[#This Row],[Vendor_Name]]))=0</f>
        <v>0</v>
      </c>
      <c r="O1388" t="b">
        <f>LEN(TRIM(tbl_vendors[[#This Row],[Email]]))=0</f>
        <v>0</v>
      </c>
      <c r="P1388" t="b">
        <f>OR(ISERROR(FIND("@",tbl_vendors[[#This Row],[Email]])),ISERROR(FIND(".",tbl_vendors[[#This Row],[Email]])))</f>
        <v>0</v>
      </c>
      <c r="Q1388" t="b">
        <f>ISNA(MATCH(tbl_vendors[[#This Row],[Country]],tbl_country[country],0))</f>
        <v>0</v>
      </c>
      <c r="R1388" t="b">
        <f>ISNA(MATCH(tbl_vendors[[#This Row],[Currency]],tbl_country[currency],0))</f>
        <v>1</v>
      </c>
      <c r="S1388" t="b">
        <f>_xlfn.XLOOKUP(tbl_vendors[[#This Row],[Country]],tbl_country[country],tbl_country[currency],"NotFound")&lt;&gt;tbl_vendors[[#This Row],[Currency]]</f>
        <v>1</v>
      </c>
      <c r="T1388" t="b">
        <f>ISNA(MATCH(tbl_vendors[[#This Row],[Payment_Terms]],tbl_payment_terms[Payment_Terms],0))</f>
        <v>0</v>
      </c>
      <c r="U1388" t="b">
        <f>ISNA(MATCH(tbl_vendors[[#This Row],[Status]],tbl_status[valid_status]))</f>
        <v>0</v>
      </c>
      <c r="V1388" t="b">
        <f ca="1">tbl_vendors[[#This Row],[Created_Date]]&gt;TODAY()</f>
        <v>0</v>
      </c>
      <c r="W1388" t="b">
        <f>tbl_vendors[[#This Row],[Updated_Date]]&lt;tbl_vendors[[#This Row],[Created_Date]]</f>
        <v>0</v>
      </c>
      <c r="X1388" t="b">
        <f>COUNTIF(tbl_vendors[Vendor_Name],tbl_vendors[[#This Row],[Vendor_Name]])&gt;1</f>
        <v>0</v>
      </c>
      <c r="Y1388" s="14" cm="1">
        <f t="array" aca="1" ref="Y1388" ca="1">IFERROR(SUM(L1388:X1388*1),4)</f>
        <v>2</v>
      </c>
      <c r="Z1388" t="str">
        <f ca="1">IF(tbl_vendors[[#This Row],[error_count]]&gt;0,"FAIL","PASS")</f>
        <v>FAIL</v>
      </c>
    </row>
    <row r="1389" spans="1:26" x14ac:dyDescent="0.3">
      <c r="A1389" t="s">
        <v>5492</v>
      </c>
      <c r="B1389" t="s">
        <v>5493</v>
      </c>
      <c r="C1389" t="s">
        <v>37</v>
      </c>
      <c r="D1389" t="s">
        <v>5494</v>
      </c>
      <c r="E1389" t="s">
        <v>39</v>
      </c>
      <c r="F1389" t="s">
        <v>16</v>
      </c>
      <c r="G1389" t="s">
        <v>5495</v>
      </c>
      <c r="H1389" t="s">
        <v>34</v>
      </c>
      <c r="I1389" t="s">
        <v>26</v>
      </c>
      <c r="J1389" s="1">
        <v>46004</v>
      </c>
      <c r="K1389" s="1">
        <v>46039</v>
      </c>
      <c r="L1389" t="b">
        <f>COUNTIF(tbl_vendors[Vendor_ID],tbl_vendors[[#This Row],[Vendor_ID]])&gt;1</f>
        <v>0</v>
      </c>
      <c r="M1389" t="b">
        <f>ISBLANK(tbl_vendors[[#This Row],[Vendor_ID]])</f>
        <v>0</v>
      </c>
      <c r="N1389" t="b">
        <f>LEN(TRIM(tbl_vendors[[#This Row],[Vendor_Name]]))=0</f>
        <v>0</v>
      </c>
      <c r="O1389" t="b">
        <f>LEN(TRIM(tbl_vendors[[#This Row],[Email]]))=0</f>
        <v>0</v>
      </c>
      <c r="P1389" t="b">
        <f>OR(ISERROR(FIND("@",tbl_vendors[[#This Row],[Email]])),ISERROR(FIND(".",tbl_vendors[[#This Row],[Email]])))</f>
        <v>0</v>
      </c>
      <c r="Q1389" t="b">
        <f>ISNA(MATCH(tbl_vendors[[#This Row],[Country]],tbl_country[country],0))</f>
        <v>0</v>
      </c>
      <c r="R1389" t="b">
        <f>ISNA(MATCH(tbl_vendors[[#This Row],[Currency]],tbl_country[currency],0))</f>
        <v>0</v>
      </c>
      <c r="S1389" t="b">
        <f>_xlfn.XLOOKUP(tbl_vendors[[#This Row],[Country]],tbl_country[country],tbl_country[currency],"NotFound")&lt;&gt;tbl_vendors[[#This Row],[Currency]]</f>
        <v>0</v>
      </c>
      <c r="T1389" t="b">
        <f>ISNA(MATCH(tbl_vendors[[#This Row],[Payment_Terms]],tbl_payment_terms[Payment_Terms],0))</f>
        <v>0</v>
      </c>
      <c r="U1389" t="b">
        <f>ISNA(MATCH(tbl_vendors[[#This Row],[Status]],tbl_status[valid_status]))</f>
        <v>0</v>
      </c>
      <c r="V1389" t="b">
        <f ca="1">tbl_vendors[[#This Row],[Created_Date]]&gt;TODAY()</f>
        <v>0</v>
      </c>
      <c r="W1389" t="b">
        <f>tbl_vendors[[#This Row],[Updated_Date]]&lt;tbl_vendors[[#This Row],[Created_Date]]</f>
        <v>0</v>
      </c>
      <c r="X1389" t="b">
        <f>COUNTIF(tbl_vendors[Vendor_Name],tbl_vendors[[#This Row],[Vendor_Name]])&gt;1</f>
        <v>0</v>
      </c>
      <c r="Y1389" s="14" cm="1">
        <f t="array" aca="1" ref="Y1389" ca="1">IFERROR(SUM(L1389:X1389*1),4)</f>
        <v>0</v>
      </c>
      <c r="Z1389" t="str">
        <f ca="1">IF(tbl_vendors[[#This Row],[error_count]]&gt;0,"FAIL","PASS")</f>
        <v>PASS</v>
      </c>
    </row>
    <row r="1390" spans="1:26" x14ac:dyDescent="0.3">
      <c r="A1390" t="s">
        <v>5496</v>
      </c>
      <c r="B1390" t="s">
        <v>5497</v>
      </c>
      <c r="C1390" t="s">
        <v>37</v>
      </c>
      <c r="D1390" t="s">
        <v>5498</v>
      </c>
      <c r="E1390" t="s">
        <v>39</v>
      </c>
      <c r="F1390" t="s">
        <v>16</v>
      </c>
      <c r="G1390" t="s">
        <v>5499</v>
      </c>
      <c r="H1390" t="s">
        <v>52</v>
      </c>
      <c r="I1390" t="s">
        <v>26</v>
      </c>
      <c r="J1390" s="1">
        <v>46088</v>
      </c>
      <c r="K1390" s="1">
        <v>46105</v>
      </c>
      <c r="L1390" t="b">
        <f>COUNTIF(tbl_vendors[Vendor_ID],tbl_vendors[[#This Row],[Vendor_ID]])&gt;1</f>
        <v>0</v>
      </c>
      <c r="M1390" t="b">
        <f>ISBLANK(tbl_vendors[[#This Row],[Vendor_ID]])</f>
        <v>0</v>
      </c>
      <c r="N1390" t="b">
        <f>LEN(TRIM(tbl_vendors[[#This Row],[Vendor_Name]]))=0</f>
        <v>0</v>
      </c>
      <c r="O1390" t="b">
        <f>LEN(TRIM(tbl_vendors[[#This Row],[Email]]))=0</f>
        <v>0</v>
      </c>
      <c r="P1390" t="b">
        <f>OR(ISERROR(FIND("@",tbl_vendors[[#This Row],[Email]])),ISERROR(FIND(".",tbl_vendors[[#This Row],[Email]])))</f>
        <v>0</v>
      </c>
      <c r="Q1390" t="b">
        <f>ISNA(MATCH(tbl_vendors[[#This Row],[Country]],tbl_country[country],0))</f>
        <v>0</v>
      </c>
      <c r="R1390" t="b">
        <f>ISNA(MATCH(tbl_vendors[[#This Row],[Currency]],tbl_country[currency],0))</f>
        <v>0</v>
      </c>
      <c r="S1390" t="b">
        <f>_xlfn.XLOOKUP(tbl_vendors[[#This Row],[Country]],tbl_country[country],tbl_country[currency],"NotFound")&lt;&gt;tbl_vendors[[#This Row],[Currency]]</f>
        <v>0</v>
      </c>
      <c r="T1390" t="b">
        <f>ISNA(MATCH(tbl_vendors[[#This Row],[Payment_Terms]],tbl_payment_terms[Payment_Terms],0))</f>
        <v>0</v>
      </c>
      <c r="U1390" t="b">
        <f>ISNA(MATCH(tbl_vendors[[#This Row],[Status]],tbl_status[valid_status]))</f>
        <v>0</v>
      </c>
      <c r="V1390" t="b">
        <f ca="1">tbl_vendors[[#This Row],[Created_Date]]&gt;TODAY()</f>
        <v>0</v>
      </c>
      <c r="W1390" t="b">
        <f>tbl_vendors[[#This Row],[Updated_Date]]&lt;tbl_vendors[[#This Row],[Created_Date]]</f>
        <v>0</v>
      </c>
      <c r="X1390" t="b">
        <f>COUNTIF(tbl_vendors[Vendor_Name],tbl_vendors[[#This Row],[Vendor_Name]])&gt;1</f>
        <v>0</v>
      </c>
      <c r="Y1390" s="14" cm="1">
        <f t="array" aca="1" ref="Y1390" ca="1">IFERROR(SUM(L1390:X1390*1),4)</f>
        <v>0</v>
      </c>
      <c r="Z1390" t="str">
        <f ca="1">IF(tbl_vendors[[#This Row],[error_count]]&gt;0,"FAIL","PASS")</f>
        <v>PASS</v>
      </c>
    </row>
    <row r="1391" spans="1:26" x14ac:dyDescent="0.3">
      <c r="A1391" t="s">
        <v>5500</v>
      </c>
      <c r="B1391" t="s">
        <v>5501</v>
      </c>
      <c r="C1391" t="s">
        <v>72</v>
      </c>
      <c r="D1391" t="s">
        <v>5502</v>
      </c>
      <c r="E1391" t="s">
        <v>74</v>
      </c>
      <c r="F1391" t="s">
        <v>32</v>
      </c>
      <c r="G1391" t="s">
        <v>5503</v>
      </c>
      <c r="H1391" t="s">
        <v>47</v>
      </c>
      <c r="I1391" t="s">
        <v>53</v>
      </c>
      <c r="J1391" s="1">
        <v>44605</v>
      </c>
      <c r="K1391" s="1">
        <v>45872</v>
      </c>
      <c r="L1391" t="b">
        <f>COUNTIF(tbl_vendors[Vendor_ID],tbl_vendors[[#This Row],[Vendor_ID]])&gt;1</f>
        <v>0</v>
      </c>
      <c r="M1391" t="b">
        <f>ISBLANK(tbl_vendors[[#This Row],[Vendor_ID]])</f>
        <v>0</v>
      </c>
      <c r="N1391" t="b">
        <f>LEN(TRIM(tbl_vendors[[#This Row],[Vendor_Name]]))=0</f>
        <v>0</v>
      </c>
      <c r="O1391" t="b">
        <f>LEN(TRIM(tbl_vendors[[#This Row],[Email]]))=0</f>
        <v>0</v>
      </c>
      <c r="P1391" t="b">
        <f>OR(ISERROR(FIND("@",tbl_vendors[[#This Row],[Email]])),ISERROR(FIND(".",tbl_vendors[[#This Row],[Email]])))</f>
        <v>0</v>
      </c>
      <c r="Q1391" t="b">
        <f>ISNA(MATCH(tbl_vendors[[#This Row],[Country]],tbl_country[country],0))</f>
        <v>0</v>
      </c>
      <c r="R1391" t="b">
        <f>ISNA(MATCH(tbl_vendors[[#This Row],[Currency]],tbl_country[currency],0))</f>
        <v>1</v>
      </c>
      <c r="S1391" t="b">
        <f>_xlfn.XLOOKUP(tbl_vendors[[#This Row],[Country]],tbl_country[country],tbl_country[currency],"NotFound")&lt;&gt;tbl_vendors[[#This Row],[Currency]]</f>
        <v>1</v>
      </c>
      <c r="T1391" t="b">
        <f>ISNA(MATCH(tbl_vendors[[#This Row],[Payment_Terms]],tbl_payment_terms[Payment_Terms],0))</f>
        <v>0</v>
      </c>
      <c r="U1391" t="b">
        <f>ISNA(MATCH(tbl_vendors[[#This Row],[Status]],tbl_status[valid_status]))</f>
        <v>1</v>
      </c>
      <c r="V1391" t="b">
        <f ca="1">tbl_vendors[[#This Row],[Created_Date]]&gt;TODAY()</f>
        <v>0</v>
      </c>
      <c r="W1391" t="b">
        <f>tbl_vendors[[#This Row],[Updated_Date]]&lt;tbl_vendors[[#This Row],[Created_Date]]</f>
        <v>0</v>
      </c>
      <c r="X1391" t="b">
        <f>COUNTIF(tbl_vendors[Vendor_Name],tbl_vendors[[#This Row],[Vendor_Name]])&gt;1</f>
        <v>0</v>
      </c>
      <c r="Y1391" s="14" cm="1">
        <f t="array" aca="1" ref="Y1391" ca="1">IFERROR(SUM(L1391:X1391*1),4)</f>
        <v>3</v>
      </c>
      <c r="Z1391" t="str">
        <f ca="1">IF(tbl_vendors[[#This Row],[error_count]]&gt;0,"FAIL","PASS")</f>
        <v>FAIL</v>
      </c>
    </row>
    <row r="1392" spans="1:26" x14ac:dyDescent="0.3">
      <c r="A1392" t="s">
        <v>5504</v>
      </c>
      <c r="B1392" t="s">
        <v>5505</v>
      </c>
      <c r="C1392" t="s">
        <v>13</v>
      </c>
      <c r="D1392" t="s">
        <v>5506</v>
      </c>
      <c r="E1392" t="s">
        <v>15</v>
      </c>
      <c r="F1392" t="s">
        <v>32</v>
      </c>
      <c r="G1392" t="s">
        <v>5507</v>
      </c>
      <c r="H1392" t="s">
        <v>34</v>
      </c>
      <c r="I1392" t="s">
        <v>26</v>
      </c>
      <c r="J1392" s="1">
        <v>45163</v>
      </c>
      <c r="K1392" s="1">
        <v>45711</v>
      </c>
      <c r="L1392" t="b">
        <f>COUNTIF(tbl_vendors[Vendor_ID],tbl_vendors[[#This Row],[Vendor_ID]])&gt;1</f>
        <v>0</v>
      </c>
      <c r="M1392" t="b">
        <f>ISBLANK(tbl_vendors[[#This Row],[Vendor_ID]])</f>
        <v>0</v>
      </c>
      <c r="N1392" t="b">
        <f>LEN(TRIM(tbl_vendors[[#This Row],[Vendor_Name]]))=0</f>
        <v>0</v>
      </c>
      <c r="O1392" t="b">
        <f>LEN(TRIM(tbl_vendors[[#This Row],[Email]]))=0</f>
        <v>0</v>
      </c>
      <c r="P1392" t="b">
        <f>OR(ISERROR(FIND("@",tbl_vendors[[#This Row],[Email]])),ISERROR(FIND(".",tbl_vendors[[#This Row],[Email]])))</f>
        <v>0</v>
      </c>
      <c r="Q1392" t="b">
        <f>ISNA(MATCH(tbl_vendors[[#This Row],[Country]],tbl_country[country],0))</f>
        <v>0</v>
      </c>
      <c r="R1392" t="b">
        <f>ISNA(MATCH(tbl_vendors[[#This Row],[Currency]],tbl_country[currency],0))</f>
        <v>1</v>
      </c>
      <c r="S1392" t="b">
        <f>_xlfn.XLOOKUP(tbl_vendors[[#This Row],[Country]],tbl_country[country],tbl_country[currency],"NotFound")&lt;&gt;tbl_vendors[[#This Row],[Currency]]</f>
        <v>1</v>
      </c>
      <c r="T1392" t="b">
        <f>ISNA(MATCH(tbl_vendors[[#This Row],[Payment_Terms]],tbl_payment_terms[Payment_Terms],0))</f>
        <v>0</v>
      </c>
      <c r="U1392" t="b">
        <f>ISNA(MATCH(tbl_vendors[[#This Row],[Status]],tbl_status[valid_status]))</f>
        <v>0</v>
      </c>
      <c r="V1392" t="b">
        <f ca="1">tbl_vendors[[#This Row],[Created_Date]]&gt;TODAY()</f>
        <v>0</v>
      </c>
      <c r="W1392" t="b">
        <f>tbl_vendors[[#This Row],[Updated_Date]]&lt;tbl_vendors[[#This Row],[Created_Date]]</f>
        <v>0</v>
      </c>
      <c r="X1392" t="b">
        <f>COUNTIF(tbl_vendors[Vendor_Name],tbl_vendors[[#This Row],[Vendor_Name]])&gt;1</f>
        <v>0</v>
      </c>
      <c r="Y1392" s="14" cm="1">
        <f t="array" aca="1" ref="Y1392" ca="1">IFERROR(SUM(L1392:X1392*1),4)</f>
        <v>2</v>
      </c>
      <c r="Z1392" t="str">
        <f ca="1">IF(tbl_vendors[[#This Row],[error_count]]&gt;0,"FAIL","PASS")</f>
        <v>FAIL</v>
      </c>
    </row>
    <row r="1393" spans="1:26" x14ac:dyDescent="0.3">
      <c r="A1393" t="s">
        <v>5508</v>
      </c>
      <c r="B1393" t="s">
        <v>5509</v>
      </c>
      <c r="C1393" t="s">
        <v>66</v>
      </c>
      <c r="D1393" t="s">
        <v>5510</v>
      </c>
      <c r="E1393" t="s">
        <v>67</v>
      </c>
      <c r="F1393" t="s">
        <v>40</v>
      </c>
      <c r="G1393" t="s">
        <v>5511</v>
      </c>
      <c r="H1393" t="s">
        <v>34</v>
      </c>
      <c r="I1393" t="s">
        <v>53</v>
      </c>
      <c r="J1393" s="1">
        <v>44492</v>
      </c>
      <c r="K1393" s="1">
        <v>45827</v>
      </c>
      <c r="L1393" t="b">
        <f>COUNTIF(tbl_vendors[Vendor_ID],tbl_vendors[[#This Row],[Vendor_ID]])&gt;1</f>
        <v>0</v>
      </c>
      <c r="M1393" t="b">
        <f>ISBLANK(tbl_vendors[[#This Row],[Vendor_ID]])</f>
        <v>0</v>
      </c>
      <c r="N1393" t="b">
        <f>LEN(TRIM(tbl_vendors[[#This Row],[Vendor_Name]]))=0</f>
        <v>0</v>
      </c>
      <c r="O1393" t="b">
        <f>LEN(TRIM(tbl_vendors[[#This Row],[Email]]))=0</f>
        <v>0</v>
      </c>
      <c r="P1393" t="b">
        <f>OR(ISERROR(FIND("@",tbl_vendors[[#This Row],[Email]])),ISERROR(FIND(".",tbl_vendors[[#This Row],[Email]])))</f>
        <v>0</v>
      </c>
      <c r="Q1393" t="b">
        <f>ISNA(MATCH(tbl_vendors[[#This Row],[Country]],tbl_country[country],0))</f>
        <v>0</v>
      </c>
      <c r="R1393" t="b">
        <f>ISNA(MATCH(tbl_vendors[[#This Row],[Currency]],tbl_country[currency],0))</f>
        <v>0</v>
      </c>
      <c r="S1393" t="b">
        <f>_xlfn.XLOOKUP(tbl_vendors[[#This Row],[Country]],tbl_country[country],tbl_country[currency],"NotFound")&lt;&gt;tbl_vendors[[#This Row],[Currency]]</f>
        <v>0</v>
      </c>
      <c r="T1393" t="b">
        <f>ISNA(MATCH(tbl_vendors[[#This Row],[Payment_Terms]],tbl_payment_terms[Payment_Terms],0))</f>
        <v>0</v>
      </c>
      <c r="U1393" t="b">
        <f>ISNA(MATCH(tbl_vendors[[#This Row],[Status]],tbl_status[valid_status]))</f>
        <v>1</v>
      </c>
      <c r="V1393" t="b">
        <f ca="1">tbl_vendors[[#This Row],[Created_Date]]&gt;TODAY()</f>
        <v>0</v>
      </c>
      <c r="W1393" t="b">
        <f>tbl_vendors[[#This Row],[Updated_Date]]&lt;tbl_vendors[[#This Row],[Created_Date]]</f>
        <v>0</v>
      </c>
      <c r="X1393" t="b">
        <f>COUNTIF(tbl_vendors[Vendor_Name],tbl_vendors[[#This Row],[Vendor_Name]])&gt;1</f>
        <v>0</v>
      </c>
      <c r="Y1393" s="14" cm="1">
        <f t="array" aca="1" ref="Y1393" ca="1">IFERROR(SUM(L1393:X1393*1),4)</f>
        <v>1</v>
      </c>
      <c r="Z1393" t="str">
        <f ca="1">IF(tbl_vendors[[#This Row],[error_count]]&gt;0,"FAIL","PASS")</f>
        <v>FAIL</v>
      </c>
    </row>
    <row r="1394" spans="1:26" x14ac:dyDescent="0.3">
      <c r="A1394" t="s">
        <v>5512</v>
      </c>
      <c r="B1394" t="s">
        <v>5513</v>
      </c>
      <c r="C1394" t="s">
        <v>153</v>
      </c>
      <c r="D1394" t="s">
        <v>5514</v>
      </c>
      <c r="E1394" t="s">
        <v>155</v>
      </c>
      <c r="F1394" t="s">
        <v>40</v>
      </c>
      <c r="G1394" t="s">
        <v>5515</v>
      </c>
      <c r="H1394" t="s">
        <v>69</v>
      </c>
      <c r="I1394" t="s">
        <v>26</v>
      </c>
      <c r="J1394" s="1">
        <v>45820</v>
      </c>
      <c r="K1394" s="1">
        <v>46068</v>
      </c>
      <c r="L1394" t="b">
        <f>COUNTIF(tbl_vendors[Vendor_ID],tbl_vendors[[#This Row],[Vendor_ID]])&gt;1</f>
        <v>0</v>
      </c>
      <c r="M1394" t="b">
        <f>ISBLANK(tbl_vendors[[#This Row],[Vendor_ID]])</f>
        <v>0</v>
      </c>
      <c r="N1394" t="b">
        <f>LEN(TRIM(tbl_vendors[[#This Row],[Vendor_Name]]))=0</f>
        <v>0</v>
      </c>
      <c r="O1394" t="b">
        <f>LEN(TRIM(tbl_vendors[[#This Row],[Email]]))=0</f>
        <v>0</v>
      </c>
      <c r="P1394" t="b">
        <f>OR(ISERROR(FIND("@",tbl_vendors[[#This Row],[Email]])),ISERROR(FIND(".",tbl_vendors[[#This Row],[Email]])))</f>
        <v>0</v>
      </c>
      <c r="Q1394" t="b">
        <f>ISNA(MATCH(tbl_vendors[[#This Row],[Country]],tbl_country[country],0))</f>
        <v>0</v>
      </c>
      <c r="R1394" t="b">
        <f>ISNA(MATCH(tbl_vendors[[#This Row],[Currency]],tbl_country[currency],0))</f>
        <v>0</v>
      </c>
      <c r="S1394" t="b">
        <f>_xlfn.XLOOKUP(tbl_vendors[[#This Row],[Country]],tbl_country[country],tbl_country[currency],"NotFound")&lt;&gt;tbl_vendors[[#This Row],[Currency]]</f>
        <v>0</v>
      </c>
      <c r="T1394" t="b">
        <f>ISNA(MATCH(tbl_vendors[[#This Row],[Payment_Terms]],tbl_payment_terms[Payment_Terms],0))</f>
        <v>0</v>
      </c>
      <c r="U1394" t="b">
        <f>ISNA(MATCH(tbl_vendors[[#This Row],[Status]],tbl_status[valid_status]))</f>
        <v>0</v>
      </c>
      <c r="V1394" t="b">
        <f ca="1">tbl_vendors[[#This Row],[Created_Date]]&gt;TODAY()</f>
        <v>0</v>
      </c>
      <c r="W1394" t="b">
        <f>tbl_vendors[[#This Row],[Updated_Date]]&lt;tbl_vendors[[#This Row],[Created_Date]]</f>
        <v>0</v>
      </c>
      <c r="X1394" t="b">
        <f>COUNTIF(tbl_vendors[Vendor_Name],tbl_vendors[[#This Row],[Vendor_Name]])&gt;1</f>
        <v>0</v>
      </c>
      <c r="Y1394" s="14" cm="1">
        <f t="array" aca="1" ref="Y1394" ca="1">IFERROR(SUM(L1394:X1394*1),4)</f>
        <v>0</v>
      </c>
      <c r="Z1394" t="str">
        <f ca="1">IF(tbl_vendors[[#This Row],[error_count]]&gt;0,"FAIL","PASS")</f>
        <v>PASS</v>
      </c>
    </row>
    <row r="1395" spans="1:26" x14ac:dyDescent="0.3">
      <c r="A1395" t="s">
        <v>5516</v>
      </c>
      <c r="B1395" t="s">
        <v>5517</v>
      </c>
      <c r="C1395" t="s">
        <v>13</v>
      </c>
      <c r="D1395" t="s">
        <v>5518</v>
      </c>
      <c r="E1395" t="s">
        <v>15</v>
      </c>
      <c r="F1395" t="s">
        <v>23</v>
      </c>
      <c r="G1395" t="s">
        <v>5519</v>
      </c>
      <c r="H1395" t="s">
        <v>69</v>
      </c>
      <c r="I1395" t="s">
        <v>19</v>
      </c>
      <c r="J1395" s="1">
        <v>44988</v>
      </c>
      <c r="K1395" s="1">
        <v>45060</v>
      </c>
      <c r="L1395" t="b">
        <f>COUNTIF(tbl_vendors[Vendor_ID],tbl_vendors[[#This Row],[Vendor_ID]])&gt;1</f>
        <v>0</v>
      </c>
      <c r="M1395" t="b">
        <f>ISBLANK(tbl_vendors[[#This Row],[Vendor_ID]])</f>
        <v>0</v>
      </c>
      <c r="N1395" t="b">
        <f>LEN(TRIM(tbl_vendors[[#This Row],[Vendor_Name]]))=0</f>
        <v>0</v>
      </c>
      <c r="O1395" t="b">
        <f>LEN(TRIM(tbl_vendors[[#This Row],[Email]]))=0</f>
        <v>0</v>
      </c>
      <c r="P1395" t="b">
        <f>OR(ISERROR(FIND("@",tbl_vendors[[#This Row],[Email]])),ISERROR(FIND(".",tbl_vendors[[#This Row],[Email]])))</f>
        <v>0</v>
      </c>
      <c r="Q1395" t="b">
        <f>ISNA(MATCH(tbl_vendors[[#This Row],[Country]],tbl_country[country],0))</f>
        <v>0</v>
      </c>
      <c r="R1395" t="b">
        <f>ISNA(MATCH(tbl_vendors[[#This Row],[Currency]],tbl_country[currency],0))</f>
        <v>1</v>
      </c>
      <c r="S1395" t="b">
        <f>_xlfn.XLOOKUP(tbl_vendors[[#This Row],[Country]],tbl_country[country],tbl_country[currency],"NotFound")&lt;&gt;tbl_vendors[[#This Row],[Currency]]</f>
        <v>1</v>
      </c>
      <c r="T1395" t="b">
        <f>ISNA(MATCH(tbl_vendors[[#This Row],[Payment_Terms]],tbl_payment_terms[Payment_Terms],0))</f>
        <v>0</v>
      </c>
      <c r="U1395" t="b">
        <f>ISNA(MATCH(tbl_vendors[[#This Row],[Status]],tbl_status[valid_status]))</f>
        <v>0</v>
      </c>
      <c r="V1395" t="b">
        <f ca="1">tbl_vendors[[#This Row],[Created_Date]]&gt;TODAY()</f>
        <v>0</v>
      </c>
      <c r="W1395" t="b">
        <f>tbl_vendors[[#This Row],[Updated_Date]]&lt;tbl_vendors[[#This Row],[Created_Date]]</f>
        <v>0</v>
      </c>
      <c r="X1395" t="b">
        <f>COUNTIF(tbl_vendors[Vendor_Name],tbl_vendors[[#This Row],[Vendor_Name]])&gt;1</f>
        <v>0</v>
      </c>
      <c r="Y1395" s="14" cm="1">
        <f t="array" aca="1" ref="Y1395" ca="1">IFERROR(SUM(L1395:X1395*1),4)</f>
        <v>2</v>
      </c>
      <c r="Z1395" t="str">
        <f ca="1">IF(tbl_vendors[[#This Row],[error_count]]&gt;0,"FAIL","PASS")</f>
        <v>FAIL</v>
      </c>
    </row>
    <row r="1396" spans="1:26" x14ac:dyDescent="0.3">
      <c r="A1396" t="s">
        <v>5520</v>
      </c>
      <c r="B1396" t="s">
        <v>5521</v>
      </c>
      <c r="C1396" t="s">
        <v>153</v>
      </c>
      <c r="D1396" t="s">
        <v>5522</v>
      </c>
      <c r="E1396" t="s">
        <v>155</v>
      </c>
      <c r="F1396" t="s">
        <v>40</v>
      </c>
      <c r="G1396" t="s">
        <v>5523</v>
      </c>
      <c r="H1396" t="s">
        <v>52</v>
      </c>
      <c r="I1396" t="s">
        <v>19</v>
      </c>
      <c r="J1396" s="1">
        <v>46094</v>
      </c>
      <c r="K1396" s="1">
        <v>46174</v>
      </c>
      <c r="L1396" t="b">
        <f>COUNTIF(tbl_vendors[Vendor_ID],tbl_vendors[[#This Row],[Vendor_ID]])&gt;1</f>
        <v>0</v>
      </c>
      <c r="M1396" t="b">
        <f>ISBLANK(tbl_vendors[[#This Row],[Vendor_ID]])</f>
        <v>0</v>
      </c>
      <c r="N1396" t="b">
        <f>LEN(TRIM(tbl_vendors[[#This Row],[Vendor_Name]]))=0</f>
        <v>0</v>
      </c>
      <c r="O1396" t="b">
        <f>LEN(TRIM(tbl_vendors[[#This Row],[Email]]))=0</f>
        <v>0</v>
      </c>
      <c r="P1396" t="b">
        <f>OR(ISERROR(FIND("@",tbl_vendors[[#This Row],[Email]])),ISERROR(FIND(".",tbl_vendors[[#This Row],[Email]])))</f>
        <v>0</v>
      </c>
      <c r="Q1396" t="b">
        <f>ISNA(MATCH(tbl_vendors[[#This Row],[Country]],tbl_country[country],0))</f>
        <v>0</v>
      </c>
      <c r="R1396" t="b">
        <f>ISNA(MATCH(tbl_vendors[[#This Row],[Currency]],tbl_country[currency],0))</f>
        <v>0</v>
      </c>
      <c r="S1396" t="b">
        <f>_xlfn.XLOOKUP(tbl_vendors[[#This Row],[Country]],tbl_country[country],tbl_country[currency],"NotFound")&lt;&gt;tbl_vendors[[#This Row],[Currency]]</f>
        <v>0</v>
      </c>
      <c r="T1396" t="b">
        <f>ISNA(MATCH(tbl_vendors[[#This Row],[Payment_Terms]],tbl_payment_terms[Payment_Terms],0))</f>
        <v>0</v>
      </c>
      <c r="U1396" t="b">
        <f>ISNA(MATCH(tbl_vendors[[#This Row],[Status]],tbl_status[valid_status]))</f>
        <v>0</v>
      </c>
      <c r="V1396" t="b">
        <f ca="1">tbl_vendors[[#This Row],[Created_Date]]&gt;TODAY()</f>
        <v>0</v>
      </c>
      <c r="W1396" t="b">
        <f>tbl_vendors[[#This Row],[Updated_Date]]&lt;tbl_vendors[[#This Row],[Created_Date]]</f>
        <v>0</v>
      </c>
      <c r="X1396" t="b">
        <f>COUNTIF(tbl_vendors[Vendor_Name],tbl_vendors[[#This Row],[Vendor_Name]])&gt;1</f>
        <v>0</v>
      </c>
      <c r="Y1396" s="14" cm="1">
        <f t="array" aca="1" ref="Y1396" ca="1">IFERROR(SUM(L1396:X1396*1),4)</f>
        <v>0</v>
      </c>
      <c r="Z1396" t="str">
        <f ca="1">IF(tbl_vendors[[#This Row],[error_count]]&gt;0,"FAIL","PASS")</f>
        <v>PASS</v>
      </c>
    </row>
    <row r="1397" spans="1:26" x14ac:dyDescent="0.3">
      <c r="A1397" t="s">
        <v>5524</v>
      </c>
      <c r="B1397" t="s">
        <v>4684</v>
      </c>
      <c r="C1397" t="s">
        <v>72</v>
      </c>
      <c r="D1397" t="s">
        <v>5525</v>
      </c>
      <c r="E1397" t="s">
        <v>74</v>
      </c>
      <c r="F1397" t="s">
        <v>16</v>
      </c>
      <c r="G1397" t="s">
        <v>5526</v>
      </c>
      <c r="H1397" t="s">
        <v>25</v>
      </c>
      <c r="I1397" t="s">
        <v>53</v>
      </c>
      <c r="J1397" s="1">
        <v>45363</v>
      </c>
      <c r="K1397" s="1">
        <v>45651</v>
      </c>
      <c r="L1397" t="b">
        <f>COUNTIF(tbl_vendors[Vendor_ID],tbl_vendors[[#This Row],[Vendor_ID]])&gt;1</f>
        <v>0</v>
      </c>
      <c r="M1397" t="b">
        <f>ISBLANK(tbl_vendors[[#This Row],[Vendor_ID]])</f>
        <v>0</v>
      </c>
      <c r="N1397" t="b">
        <f>LEN(TRIM(tbl_vendors[[#This Row],[Vendor_Name]]))=0</f>
        <v>0</v>
      </c>
      <c r="O1397" t="b">
        <f>LEN(TRIM(tbl_vendors[[#This Row],[Email]]))=0</f>
        <v>0</v>
      </c>
      <c r="P1397" t="b">
        <f>OR(ISERROR(FIND("@",tbl_vendors[[#This Row],[Email]])),ISERROR(FIND(".",tbl_vendors[[#This Row],[Email]])))</f>
        <v>0</v>
      </c>
      <c r="Q1397" t="b">
        <f>ISNA(MATCH(tbl_vendors[[#This Row],[Country]],tbl_country[country],0))</f>
        <v>0</v>
      </c>
      <c r="R1397" t="b">
        <f>ISNA(MATCH(tbl_vendors[[#This Row],[Currency]],tbl_country[currency],0))</f>
        <v>1</v>
      </c>
      <c r="S1397" t="b">
        <f>_xlfn.XLOOKUP(tbl_vendors[[#This Row],[Country]],tbl_country[country],tbl_country[currency],"NotFound")&lt;&gt;tbl_vendors[[#This Row],[Currency]]</f>
        <v>1</v>
      </c>
      <c r="T1397" t="b">
        <f>ISNA(MATCH(tbl_vendors[[#This Row],[Payment_Terms]],tbl_payment_terms[Payment_Terms],0))</f>
        <v>0</v>
      </c>
      <c r="U1397" t="b">
        <f>ISNA(MATCH(tbl_vendors[[#This Row],[Status]],tbl_status[valid_status]))</f>
        <v>1</v>
      </c>
      <c r="V1397" t="b">
        <f ca="1">tbl_vendors[[#This Row],[Created_Date]]&gt;TODAY()</f>
        <v>0</v>
      </c>
      <c r="W1397" t="b">
        <f>tbl_vendors[[#This Row],[Updated_Date]]&lt;tbl_vendors[[#This Row],[Created_Date]]</f>
        <v>0</v>
      </c>
      <c r="X1397" t="b">
        <f>COUNTIF(tbl_vendors[Vendor_Name],tbl_vendors[[#This Row],[Vendor_Name]])&gt;1</f>
        <v>1</v>
      </c>
      <c r="Y1397" s="14" cm="1">
        <f t="array" aca="1" ref="Y1397" ca="1">IFERROR(SUM(L1397:X1397*1),4)</f>
        <v>4</v>
      </c>
      <c r="Z1397" t="str">
        <f ca="1">IF(tbl_vendors[[#This Row],[error_count]]&gt;0,"FAIL","PASS")</f>
        <v>FAIL</v>
      </c>
    </row>
    <row r="1398" spans="1:26" x14ac:dyDescent="0.3">
      <c r="A1398" t="s">
        <v>5527</v>
      </c>
      <c r="B1398" t="s">
        <v>5528</v>
      </c>
      <c r="C1398" t="s">
        <v>66</v>
      </c>
      <c r="D1398" t="s">
        <v>5529</v>
      </c>
      <c r="E1398" t="s">
        <v>67</v>
      </c>
      <c r="F1398" t="s">
        <v>75</v>
      </c>
      <c r="G1398" t="s">
        <v>5530</v>
      </c>
      <c r="H1398" t="s">
        <v>34</v>
      </c>
      <c r="I1398" t="s">
        <v>19</v>
      </c>
      <c r="J1398" s="1">
        <v>44913</v>
      </c>
      <c r="K1398" s="1">
        <v>45952</v>
      </c>
      <c r="L1398" t="b">
        <f>COUNTIF(tbl_vendors[Vendor_ID],tbl_vendors[[#This Row],[Vendor_ID]])&gt;1</f>
        <v>0</v>
      </c>
      <c r="M1398" t="b">
        <f>ISBLANK(tbl_vendors[[#This Row],[Vendor_ID]])</f>
        <v>0</v>
      </c>
      <c r="N1398" t="b">
        <f>LEN(TRIM(tbl_vendors[[#This Row],[Vendor_Name]]))=0</f>
        <v>0</v>
      </c>
      <c r="O1398" t="b">
        <f>LEN(TRIM(tbl_vendors[[#This Row],[Email]]))=0</f>
        <v>0</v>
      </c>
      <c r="P1398" t="b">
        <f>OR(ISERROR(FIND("@",tbl_vendors[[#This Row],[Email]])),ISERROR(FIND(".",tbl_vendors[[#This Row],[Email]])))</f>
        <v>0</v>
      </c>
      <c r="Q1398" t="b">
        <f>ISNA(MATCH(tbl_vendors[[#This Row],[Country]],tbl_country[country],0))</f>
        <v>0</v>
      </c>
      <c r="R1398" t="b">
        <f>ISNA(MATCH(tbl_vendors[[#This Row],[Currency]],tbl_country[currency],0))</f>
        <v>0</v>
      </c>
      <c r="S1398" t="b">
        <f>_xlfn.XLOOKUP(tbl_vendors[[#This Row],[Country]],tbl_country[country],tbl_country[currency],"NotFound")&lt;&gt;tbl_vendors[[#This Row],[Currency]]</f>
        <v>0</v>
      </c>
      <c r="T1398" t="b">
        <f>ISNA(MATCH(tbl_vendors[[#This Row],[Payment_Terms]],tbl_payment_terms[Payment_Terms],0))</f>
        <v>0</v>
      </c>
      <c r="U1398" t="b">
        <f>ISNA(MATCH(tbl_vendors[[#This Row],[Status]],tbl_status[valid_status]))</f>
        <v>0</v>
      </c>
      <c r="V1398" t="b">
        <f ca="1">tbl_vendors[[#This Row],[Created_Date]]&gt;TODAY()</f>
        <v>0</v>
      </c>
      <c r="W1398" t="b">
        <f>tbl_vendors[[#This Row],[Updated_Date]]&lt;tbl_vendors[[#This Row],[Created_Date]]</f>
        <v>0</v>
      </c>
      <c r="X1398" t="b">
        <f>COUNTIF(tbl_vendors[Vendor_Name],tbl_vendors[[#This Row],[Vendor_Name]])&gt;1</f>
        <v>0</v>
      </c>
      <c r="Y1398" s="14" cm="1">
        <f t="array" aca="1" ref="Y1398" ca="1">IFERROR(SUM(L1398:X1398*1),4)</f>
        <v>0</v>
      </c>
      <c r="Z1398" t="str">
        <f ca="1">IF(tbl_vendors[[#This Row],[error_count]]&gt;0,"FAIL","PASS")</f>
        <v>PASS</v>
      </c>
    </row>
    <row r="1399" spans="1:26" x14ac:dyDescent="0.3">
      <c r="A1399" t="s">
        <v>5531</v>
      </c>
      <c r="B1399" t="s">
        <v>5532</v>
      </c>
      <c r="C1399" t="s">
        <v>109</v>
      </c>
      <c r="D1399" t="s">
        <v>5533</v>
      </c>
      <c r="E1399" t="s">
        <v>39</v>
      </c>
      <c r="F1399" t="s">
        <v>23</v>
      </c>
      <c r="G1399" t="s">
        <v>5534</v>
      </c>
      <c r="H1399" t="s">
        <v>18</v>
      </c>
      <c r="I1399" t="s">
        <v>53</v>
      </c>
      <c r="J1399" s="1">
        <v>45819</v>
      </c>
      <c r="K1399" s="1">
        <v>45882</v>
      </c>
      <c r="L1399" t="b">
        <f>COUNTIF(tbl_vendors[Vendor_ID],tbl_vendors[[#This Row],[Vendor_ID]])&gt;1</f>
        <v>0</v>
      </c>
      <c r="M1399" t="b">
        <f>ISBLANK(tbl_vendors[[#This Row],[Vendor_ID]])</f>
        <v>0</v>
      </c>
      <c r="N1399" t="b">
        <f>LEN(TRIM(tbl_vendors[[#This Row],[Vendor_Name]]))=0</f>
        <v>0</v>
      </c>
      <c r="O1399" t="b">
        <f>LEN(TRIM(tbl_vendors[[#This Row],[Email]]))=0</f>
        <v>0</v>
      </c>
      <c r="P1399" t="b">
        <f>OR(ISERROR(FIND("@",tbl_vendors[[#This Row],[Email]])),ISERROR(FIND(".",tbl_vendors[[#This Row],[Email]])))</f>
        <v>0</v>
      </c>
      <c r="Q1399" t="b">
        <f>ISNA(MATCH(tbl_vendors[[#This Row],[Country]],tbl_country[country],0))</f>
        <v>0</v>
      </c>
      <c r="R1399" t="b">
        <f>ISNA(MATCH(tbl_vendors[[#This Row],[Currency]],tbl_country[currency],0))</f>
        <v>0</v>
      </c>
      <c r="S1399" t="b">
        <f>_xlfn.XLOOKUP(tbl_vendors[[#This Row],[Country]],tbl_country[country],tbl_country[currency],"NotFound")&lt;&gt;tbl_vendors[[#This Row],[Currency]]</f>
        <v>1</v>
      </c>
      <c r="T1399" t="b">
        <f>ISNA(MATCH(tbl_vendors[[#This Row],[Payment_Terms]],tbl_payment_terms[Payment_Terms],0))</f>
        <v>0</v>
      </c>
      <c r="U1399" t="b">
        <f>ISNA(MATCH(tbl_vendors[[#This Row],[Status]],tbl_status[valid_status]))</f>
        <v>1</v>
      </c>
      <c r="V1399" t="b">
        <f ca="1">tbl_vendors[[#This Row],[Created_Date]]&gt;TODAY()</f>
        <v>0</v>
      </c>
      <c r="W1399" t="b">
        <f>tbl_vendors[[#This Row],[Updated_Date]]&lt;tbl_vendors[[#This Row],[Created_Date]]</f>
        <v>0</v>
      </c>
      <c r="X1399" t="b">
        <f>COUNTIF(tbl_vendors[Vendor_Name],tbl_vendors[[#This Row],[Vendor_Name]])&gt;1</f>
        <v>0</v>
      </c>
      <c r="Y1399" s="14" cm="1">
        <f t="array" aca="1" ref="Y1399" ca="1">IFERROR(SUM(L1399:X1399*1),4)</f>
        <v>2</v>
      </c>
      <c r="Z1399" t="str">
        <f ca="1">IF(tbl_vendors[[#This Row],[error_count]]&gt;0,"FAIL","PASS")</f>
        <v>FAIL</v>
      </c>
    </row>
    <row r="1400" spans="1:26" x14ac:dyDescent="0.3">
      <c r="A1400" t="s">
        <v>5535</v>
      </c>
      <c r="B1400" t="s">
        <v>5536</v>
      </c>
      <c r="C1400" t="s">
        <v>13</v>
      </c>
      <c r="D1400" t="s">
        <v>5537</v>
      </c>
      <c r="E1400" t="s">
        <v>15</v>
      </c>
      <c r="F1400" t="s">
        <v>32</v>
      </c>
      <c r="G1400" t="s">
        <v>5538</v>
      </c>
      <c r="H1400" t="s">
        <v>18</v>
      </c>
      <c r="I1400" t="s">
        <v>26</v>
      </c>
      <c r="J1400" s="1">
        <v>46069</v>
      </c>
      <c r="K1400" s="1">
        <v>46073</v>
      </c>
      <c r="L1400" t="b">
        <f>COUNTIF(tbl_vendors[Vendor_ID],tbl_vendors[[#This Row],[Vendor_ID]])&gt;1</f>
        <v>0</v>
      </c>
      <c r="M1400" t="b">
        <f>ISBLANK(tbl_vendors[[#This Row],[Vendor_ID]])</f>
        <v>0</v>
      </c>
      <c r="N1400" t="b">
        <f>LEN(TRIM(tbl_vendors[[#This Row],[Vendor_Name]]))=0</f>
        <v>0</v>
      </c>
      <c r="O1400" t="b">
        <f>LEN(TRIM(tbl_vendors[[#This Row],[Email]]))=0</f>
        <v>0</v>
      </c>
      <c r="P1400" t="b">
        <f>OR(ISERROR(FIND("@",tbl_vendors[[#This Row],[Email]])),ISERROR(FIND(".",tbl_vendors[[#This Row],[Email]])))</f>
        <v>0</v>
      </c>
      <c r="Q1400" t="b">
        <f>ISNA(MATCH(tbl_vendors[[#This Row],[Country]],tbl_country[country],0))</f>
        <v>0</v>
      </c>
      <c r="R1400" t="b">
        <f>ISNA(MATCH(tbl_vendors[[#This Row],[Currency]],tbl_country[currency],0))</f>
        <v>1</v>
      </c>
      <c r="S1400" t="b">
        <f>_xlfn.XLOOKUP(tbl_vendors[[#This Row],[Country]],tbl_country[country],tbl_country[currency],"NotFound")&lt;&gt;tbl_vendors[[#This Row],[Currency]]</f>
        <v>1</v>
      </c>
      <c r="T1400" t="b">
        <f>ISNA(MATCH(tbl_vendors[[#This Row],[Payment_Terms]],tbl_payment_terms[Payment_Terms],0))</f>
        <v>0</v>
      </c>
      <c r="U1400" t="b">
        <f>ISNA(MATCH(tbl_vendors[[#This Row],[Status]],tbl_status[valid_status]))</f>
        <v>0</v>
      </c>
      <c r="V1400" t="b">
        <f ca="1">tbl_vendors[[#This Row],[Created_Date]]&gt;TODAY()</f>
        <v>0</v>
      </c>
      <c r="W1400" t="b">
        <f>tbl_vendors[[#This Row],[Updated_Date]]&lt;tbl_vendors[[#This Row],[Created_Date]]</f>
        <v>0</v>
      </c>
      <c r="X1400" t="b">
        <f>COUNTIF(tbl_vendors[Vendor_Name],tbl_vendors[[#This Row],[Vendor_Name]])&gt;1</f>
        <v>0</v>
      </c>
      <c r="Y1400" s="14" cm="1">
        <f t="array" aca="1" ref="Y1400" ca="1">IFERROR(SUM(L1400:X1400*1),4)</f>
        <v>2</v>
      </c>
      <c r="Z1400" t="str">
        <f ca="1">IF(tbl_vendors[[#This Row],[error_count]]&gt;0,"FAIL","PASS")</f>
        <v>FAIL</v>
      </c>
    </row>
    <row r="1401" spans="1:26" x14ac:dyDescent="0.3">
      <c r="A1401" t="s">
        <v>5539</v>
      </c>
      <c r="B1401" t="s">
        <v>5540</v>
      </c>
      <c r="C1401" t="s">
        <v>29</v>
      </c>
      <c r="D1401" t="s">
        <v>5541</v>
      </c>
      <c r="E1401" t="s">
        <v>31</v>
      </c>
      <c r="F1401" t="s">
        <v>16</v>
      </c>
      <c r="G1401" t="s">
        <v>5542</v>
      </c>
      <c r="H1401" t="s">
        <v>47</v>
      </c>
      <c r="I1401" t="s">
        <v>53</v>
      </c>
      <c r="J1401" s="1">
        <v>45426</v>
      </c>
      <c r="K1401" s="1">
        <v>46194</v>
      </c>
      <c r="L1401" t="b">
        <f>COUNTIF(tbl_vendors[Vendor_ID],tbl_vendors[[#This Row],[Vendor_ID]])&gt;1</f>
        <v>0</v>
      </c>
      <c r="M1401" t="b">
        <f>ISBLANK(tbl_vendors[[#This Row],[Vendor_ID]])</f>
        <v>0</v>
      </c>
      <c r="N1401" t="b">
        <f>LEN(TRIM(tbl_vendors[[#This Row],[Vendor_Name]]))=0</f>
        <v>0</v>
      </c>
      <c r="O1401" t="b">
        <f>LEN(TRIM(tbl_vendors[[#This Row],[Email]]))=0</f>
        <v>0</v>
      </c>
      <c r="P1401" t="b">
        <f>OR(ISERROR(FIND("@",tbl_vendors[[#This Row],[Email]])),ISERROR(FIND(".",tbl_vendors[[#This Row],[Email]])))</f>
        <v>0</v>
      </c>
      <c r="Q1401" t="b">
        <f>ISNA(MATCH(tbl_vendors[[#This Row],[Country]],tbl_country[country],0))</f>
        <v>0</v>
      </c>
      <c r="R1401" t="b">
        <f>ISNA(MATCH(tbl_vendors[[#This Row],[Currency]],tbl_country[currency],0))</f>
        <v>0</v>
      </c>
      <c r="S1401" t="b">
        <f>_xlfn.XLOOKUP(tbl_vendors[[#This Row],[Country]],tbl_country[country],tbl_country[currency],"NotFound")&lt;&gt;tbl_vendors[[#This Row],[Currency]]</f>
        <v>0</v>
      </c>
      <c r="T1401" t="b">
        <f>ISNA(MATCH(tbl_vendors[[#This Row],[Payment_Terms]],tbl_payment_terms[Payment_Terms],0))</f>
        <v>0</v>
      </c>
      <c r="U1401" t="b">
        <f>ISNA(MATCH(tbl_vendors[[#This Row],[Status]],tbl_status[valid_status]))</f>
        <v>1</v>
      </c>
      <c r="V1401" t="b">
        <f ca="1">tbl_vendors[[#This Row],[Created_Date]]&gt;TODAY()</f>
        <v>0</v>
      </c>
      <c r="W1401" t="b">
        <f>tbl_vendors[[#This Row],[Updated_Date]]&lt;tbl_vendors[[#This Row],[Created_Date]]</f>
        <v>0</v>
      </c>
      <c r="X1401" t="b">
        <f>COUNTIF(tbl_vendors[Vendor_Name],tbl_vendors[[#This Row],[Vendor_Name]])&gt;1</f>
        <v>0</v>
      </c>
      <c r="Y1401" s="14" cm="1">
        <f t="array" aca="1" ref="Y1401" ca="1">IFERROR(SUM(L1401:X1401*1),4)</f>
        <v>1</v>
      </c>
      <c r="Z1401" t="str">
        <f ca="1">IF(tbl_vendors[[#This Row],[error_count]]&gt;0,"FAIL","PASS")</f>
        <v>FAIL</v>
      </c>
    </row>
    <row r="1402" spans="1:26" x14ac:dyDescent="0.3">
      <c r="A1402" t="s">
        <v>5543</v>
      </c>
      <c r="B1402" t="s">
        <v>5544</v>
      </c>
      <c r="C1402" t="s">
        <v>109</v>
      </c>
      <c r="D1402" t="s">
        <v>5545</v>
      </c>
      <c r="E1402" t="s">
        <v>39</v>
      </c>
      <c r="F1402" t="s">
        <v>23</v>
      </c>
      <c r="G1402" t="s">
        <v>5546</v>
      </c>
      <c r="H1402" t="s">
        <v>34</v>
      </c>
      <c r="I1402" t="s">
        <v>53</v>
      </c>
      <c r="J1402" s="1">
        <v>45594</v>
      </c>
      <c r="K1402" s="1">
        <v>45872</v>
      </c>
      <c r="L1402" t="b">
        <f>COUNTIF(tbl_vendors[Vendor_ID],tbl_vendors[[#This Row],[Vendor_ID]])&gt;1</f>
        <v>0</v>
      </c>
      <c r="M1402" t="b">
        <f>ISBLANK(tbl_vendors[[#This Row],[Vendor_ID]])</f>
        <v>0</v>
      </c>
      <c r="N1402" t="b">
        <f>LEN(TRIM(tbl_vendors[[#This Row],[Vendor_Name]]))=0</f>
        <v>0</v>
      </c>
      <c r="O1402" t="b">
        <f>LEN(TRIM(tbl_vendors[[#This Row],[Email]]))=0</f>
        <v>0</v>
      </c>
      <c r="P1402" t="b">
        <f>OR(ISERROR(FIND("@",tbl_vendors[[#This Row],[Email]])),ISERROR(FIND(".",tbl_vendors[[#This Row],[Email]])))</f>
        <v>0</v>
      </c>
      <c r="Q1402" t="b">
        <f>ISNA(MATCH(tbl_vendors[[#This Row],[Country]],tbl_country[country],0))</f>
        <v>0</v>
      </c>
      <c r="R1402" t="b">
        <f>ISNA(MATCH(tbl_vendors[[#This Row],[Currency]],tbl_country[currency],0))</f>
        <v>0</v>
      </c>
      <c r="S1402" t="b">
        <f>_xlfn.XLOOKUP(tbl_vendors[[#This Row],[Country]],tbl_country[country],tbl_country[currency],"NotFound")&lt;&gt;tbl_vendors[[#This Row],[Currency]]</f>
        <v>1</v>
      </c>
      <c r="T1402" t="b">
        <f>ISNA(MATCH(tbl_vendors[[#This Row],[Payment_Terms]],tbl_payment_terms[Payment_Terms],0))</f>
        <v>0</v>
      </c>
      <c r="U1402" t="b">
        <f>ISNA(MATCH(tbl_vendors[[#This Row],[Status]],tbl_status[valid_status]))</f>
        <v>1</v>
      </c>
      <c r="V1402" t="b">
        <f ca="1">tbl_vendors[[#This Row],[Created_Date]]&gt;TODAY()</f>
        <v>0</v>
      </c>
      <c r="W1402" t="b">
        <f>tbl_vendors[[#This Row],[Updated_Date]]&lt;tbl_vendors[[#This Row],[Created_Date]]</f>
        <v>0</v>
      </c>
      <c r="X1402" t="b">
        <f>COUNTIF(tbl_vendors[Vendor_Name],tbl_vendors[[#This Row],[Vendor_Name]])&gt;1</f>
        <v>0</v>
      </c>
      <c r="Y1402" s="14" cm="1">
        <f t="array" aca="1" ref="Y1402" ca="1">IFERROR(SUM(L1402:X1402*1),4)</f>
        <v>2</v>
      </c>
      <c r="Z1402" t="str">
        <f ca="1">IF(tbl_vendors[[#This Row],[error_count]]&gt;0,"FAIL","PASS")</f>
        <v>FAIL</v>
      </c>
    </row>
    <row r="1403" spans="1:26" x14ac:dyDescent="0.3">
      <c r="A1403" t="s">
        <v>5547</v>
      </c>
      <c r="B1403" t="s">
        <v>5548</v>
      </c>
      <c r="C1403" t="s">
        <v>79</v>
      </c>
      <c r="D1403" t="s">
        <v>5549</v>
      </c>
      <c r="E1403" t="s">
        <v>39</v>
      </c>
      <c r="F1403" t="s">
        <v>16</v>
      </c>
      <c r="G1403" t="s">
        <v>5550</v>
      </c>
      <c r="H1403" t="s">
        <v>25</v>
      </c>
      <c r="I1403" t="s">
        <v>53</v>
      </c>
      <c r="J1403" s="1">
        <v>45297</v>
      </c>
      <c r="K1403" s="1">
        <v>46143</v>
      </c>
      <c r="L1403" t="b">
        <f>COUNTIF(tbl_vendors[Vendor_ID],tbl_vendors[[#This Row],[Vendor_ID]])&gt;1</f>
        <v>0</v>
      </c>
      <c r="M1403" t="b">
        <f>ISBLANK(tbl_vendors[[#This Row],[Vendor_ID]])</f>
        <v>0</v>
      </c>
      <c r="N1403" t="b">
        <f>LEN(TRIM(tbl_vendors[[#This Row],[Vendor_Name]]))=0</f>
        <v>0</v>
      </c>
      <c r="O1403" t="b">
        <f>LEN(TRIM(tbl_vendors[[#This Row],[Email]]))=0</f>
        <v>0</v>
      </c>
      <c r="P1403" t="b">
        <f>OR(ISERROR(FIND("@",tbl_vendors[[#This Row],[Email]])),ISERROR(FIND(".",tbl_vendors[[#This Row],[Email]])))</f>
        <v>0</v>
      </c>
      <c r="Q1403" t="b">
        <f>ISNA(MATCH(tbl_vendors[[#This Row],[Country]],tbl_country[country],0))</f>
        <v>0</v>
      </c>
      <c r="R1403" t="b">
        <f>ISNA(MATCH(tbl_vendors[[#This Row],[Currency]],tbl_country[currency],0))</f>
        <v>0</v>
      </c>
      <c r="S1403" t="b">
        <f>_xlfn.XLOOKUP(tbl_vendors[[#This Row],[Country]],tbl_country[country],tbl_country[currency],"NotFound")&lt;&gt;tbl_vendors[[#This Row],[Currency]]</f>
        <v>0</v>
      </c>
      <c r="T1403" t="b">
        <f>ISNA(MATCH(tbl_vendors[[#This Row],[Payment_Terms]],tbl_payment_terms[Payment_Terms],0))</f>
        <v>0</v>
      </c>
      <c r="U1403" t="b">
        <f>ISNA(MATCH(tbl_vendors[[#This Row],[Status]],tbl_status[valid_status]))</f>
        <v>1</v>
      </c>
      <c r="V1403" t="b">
        <f ca="1">tbl_vendors[[#This Row],[Created_Date]]&gt;TODAY()</f>
        <v>0</v>
      </c>
      <c r="W1403" t="b">
        <f>tbl_vendors[[#This Row],[Updated_Date]]&lt;tbl_vendors[[#This Row],[Created_Date]]</f>
        <v>0</v>
      </c>
      <c r="X1403" t="b">
        <f>COUNTIF(tbl_vendors[Vendor_Name],tbl_vendors[[#This Row],[Vendor_Name]])&gt;1</f>
        <v>0</v>
      </c>
      <c r="Y1403" s="14" cm="1">
        <f t="array" aca="1" ref="Y1403" ca="1">IFERROR(SUM(L1403:X1403*1),4)</f>
        <v>1</v>
      </c>
      <c r="Z1403" t="str">
        <f ca="1">IF(tbl_vendors[[#This Row],[error_count]]&gt;0,"FAIL","PASS")</f>
        <v>FAIL</v>
      </c>
    </row>
    <row r="1404" spans="1:26" x14ac:dyDescent="0.3">
      <c r="A1404" t="s">
        <v>5551</v>
      </c>
      <c r="B1404" t="s">
        <v>5552</v>
      </c>
      <c r="C1404" t="s">
        <v>13</v>
      </c>
      <c r="D1404" t="s">
        <v>5553</v>
      </c>
      <c r="E1404" t="s">
        <v>15</v>
      </c>
      <c r="F1404" t="s">
        <v>16</v>
      </c>
      <c r="G1404" t="s">
        <v>5554</v>
      </c>
      <c r="H1404" t="s">
        <v>42</v>
      </c>
      <c r="I1404" t="s">
        <v>19</v>
      </c>
      <c r="J1404" s="1">
        <v>45844</v>
      </c>
      <c r="K1404" s="1">
        <v>46162</v>
      </c>
      <c r="L1404" t="b">
        <f>COUNTIF(tbl_vendors[Vendor_ID],tbl_vendors[[#This Row],[Vendor_ID]])&gt;1</f>
        <v>0</v>
      </c>
      <c r="M1404" t="b">
        <f>ISBLANK(tbl_vendors[[#This Row],[Vendor_ID]])</f>
        <v>0</v>
      </c>
      <c r="N1404" t="b">
        <f>LEN(TRIM(tbl_vendors[[#This Row],[Vendor_Name]]))=0</f>
        <v>0</v>
      </c>
      <c r="O1404" t="b">
        <f>LEN(TRIM(tbl_vendors[[#This Row],[Email]]))=0</f>
        <v>0</v>
      </c>
      <c r="P1404" t="b">
        <f>OR(ISERROR(FIND("@",tbl_vendors[[#This Row],[Email]])),ISERROR(FIND(".",tbl_vendors[[#This Row],[Email]])))</f>
        <v>0</v>
      </c>
      <c r="Q1404" t="b">
        <f>ISNA(MATCH(tbl_vendors[[#This Row],[Country]],tbl_country[country],0))</f>
        <v>0</v>
      </c>
      <c r="R1404" t="b">
        <f>ISNA(MATCH(tbl_vendors[[#This Row],[Currency]],tbl_country[currency],0))</f>
        <v>1</v>
      </c>
      <c r="S1404" t="b">
        <f>_xlfn.XLOOKUP(tbl_vendors[[#This Row],[Country]],tbl_country[country],tbl_country[currency],"NotFound")&lt;&gt;tbl_vendors[[#This Row],[Currency]]</f>
        <v>1</v>
      </c>
      <c r="T1404" t="b">
        <f>ISNA(MATCH(tbl_vendors[[#This Row],[Payment_Terms]],tbl_payment_terms[Payment_Terms],0))</f>
        <v>0</v>
      </c>
      <c r="U1404" t="b">
        <f>ISNA(MATCH(tbl_vendors[[#This Row],[Status]],tbl_status[valid_status]))</f>
        <v>0</v>
      </c>
      <c r="V1404" t="b">
        <f ca="1">tbl_vendors[[#This Row],[Created_Date]]&gt;TODAY()</f>
        <v>0</v>
      </c>
      <c r="W1404" t="b">
        <f>tbl_vendors[[#This Row],[Updated_Date]]&lt;tbl_vendors[[#This Row],[Created_Date]]</f>
        <v>0</v>
      </c>
      <c r="X1404" t="b">
        <f>COUNTIF(tbl_vendors[Vendor_Name],tbl_vendors[[#This Row],[Vendor_Name]])&gt;1</f>
        <v>0</v>
      </c>
      <c r="Y1404" s="14" cm="1">
        <f t="array" aca="1" ref="Y1404" ca="1">IFERROR(SUM(L1404:X1404*1),4)</f>
        <v>2</v>
      </c>
      <c r="Z1404" t="str">
        <f ca="1">IF(tbl_vendors[[#This Row],[error_count]]&gt;0,"FAIL","PASS")</f>
        <v>FAIL</v>
      </c>
    </row>
    <row r="1405" spans="1:26" x14ac:dyDescent="0.3">
      <c r="A1405" t="s">
        <v>5555</v>
      </c>
      <c r="B1405" t="s">
        <v>5556</v>
      </c>
      <c r="C1405" t="s">
        <v>37</v>
      </c>
      <c r="D1405" t="s">
        <v>5557</v>
      </c>
      <c r="E1405" t="s">
        <v>39</v>
      </c>
      <c r="F1405" t="s">
        <v>23</v>
      </c>
      <c r="G1405" t="s">
        <v>5558</v>
      </c>
      <c r="H1405" t="s">
        <v>47</v>
      </c>
      <c r="I1405" t="s">
        <v>19</v>
      </c>
      <c r="J1405" s="1">
        <v>45446</v>
      </c>
      <c r="K1405" s="1">
        <v>45608</v>
      </c>
      <c r="L1405" t="b">
        <f>COUNTIF(tbl_vendors[Vendor_ID],tbl_vendors[[#This Row],[Vendor_ID]])&gt;1</f>
        <v>0</v>
      </c>
      <c r="M1405" t="b">
        <f>ISBLANK(tbl_vendors[[#This Row],[Vendor_ID]])</f>
        <v>0</v>
      </c>
      <c r="N1405" t="b">
        <f>LEN(TRIM(tbl_vendors[[#This Row],[Vendor_Name]]))=0</f>
        <v>0</v>
      </c>
      <c r="O1405" t="b">
        <f>LEN(TRIM(tbl_vendors[[#This Row],[Email]]))=0</f>
        <v>0</v>
      </c>
      <c r="P1405" t="b">
        <f>OR(ISERROR(FIND("@",tbl_vendors[[#This Row],[Email]])),ISERROR(FIND(".",tbl_vendors[[#This Row],[Email]])))</f>
        <v>0</v>
      </c>
      <c r="Q1405" t="b">
        <f>ISNA(MATCH(tbl_vendors[[#This Row],[Country]],tbl_country[country],0))</f>
        <v>0</v>
      </c>
      <c r="R1405" t="b">
        <f>ISNA(MATCH(tbl_vendors[[#This Row],[Currency]],tbl_country[currency],0))</f>
        <v>0</v>
      </c>
      <c r="S1405" t="b">
        <f>_xlfn.XLOOKUP(tbl_vendors[[#This Row],[Country]],tbl_country[country],tbl_country[currency],"NotFound")&lt;&gt;tbl_vendors[[#This Row],[Currency]]</f>
        <v>0</v>
      </c>
      <c r="T1405" t="b">
        <f>ISNA(MATCH(tbl_vendors[[#This Row],[Payment_Terms]],tbl_payment_terms[Payment_Terms],0))</f>
        <v>0</v>
      </c>
      <c r="U1405" t="b">
        <f>ISNA(MATCH(tbl_vendors[[#This Row],[Status]],tbl_status[valid_status]))</f>
        <v>0</v>
      </c>
      <c r="V1405" t="b">
        <f ca="1">tbl_vendors[[#This Row],[Created_Date]]&gt;TODAY()</f>
        <v>0</v>
      </c>
      <c r="W1405" t="b">
        <f>tbl_vendors[[#This Row],[Updated_Date]]&lt;tbl_vendors[[#This Row],[Created_Date]]</f>
        <v>0</v>
      </c>
      <c r="X1405" t="b">
        <f>COUNTIF(tbl_vendors[Vendor_Name],tbl_vendors[[#This Row],[Vendor_Name]])&gt;1</f>
        <v>1</v>
      </c>
      <c r="Y1405" s="14" cm="1">
        <f t="array" aca="1" ref="Y1405" ca="1">IFERROR(SUM(L1405:X1405*1),4)</f>
        <v>1</v>
      </c>
      <c r="Z1405" t="str">
        <f ca="1">IF(tbl_vendors[[#This Row],[error_count]]&gt;0,"FAIL","PASS")</f>
        <v>FAIL</v>
      </c>
    </row>
    <row r="1406" spans="1:26" x14ac:dyDescent="0.3">
      <c r="A1406" t="s">
        <v>5559</v>
      </c>
      <c r="B1406" t="s">
        <v>5560</v>
      </c>
      <c r="C1406" t="s">
        <v>66</v>
      </c>
      <c r="D1406" t="s">
        <v>5561</v>
      </c>
      <c r="E1406" t="s">
        <v>67</v>
      </c>
      <c r="F1406" t="s">
        <v>32</v>
      </c>
      <c r="G1406" t="s">
        <v>5562</v>
      </c>
      <c r="H1406" t="s">
        <v>69</v>
      </c>
      <c r="I1406" t="s">
        <v>26</v>
      </c>
      <c r="J1406" s="1">
        <v>45435</v>
      </c>
      <c r="K1406" s="1">
        <v>45691</v>
      </c>
      <c r="L1406" t="b">
        <f>COUNTIF(tbl_vendors[Vendor_ID],tbl_vendors[[#This Row],[Vendor_ID]])&gt;1</f>
        <v>0</v>
      </c>
      <c r="M1406" t="b">
        <f>ISBLANK(tbl_vendors[[#This Row],[Vendor_ID]])</f>
        <v>0</v>
      </c>
      <c r="N1406" t="b">
        <f>LEN(TRIM(tbl_vendors[[#This Row],[Vendor_Name]]))=0</f>
        <v>0</v>
      </c>
      <c r="O1406" t="b">
        <f>LEN(TRIM(tbl_vendors[[#This Row],[Email]]))=0</f>
        <v>0</v>
      </c>
      <c r="P1406" t="b">
        <f>OR(ISERROR(FIND("@",tbl_vendors[[#This Row],[Email]])),ISERROR(FIND(".",tbl_vendors[[#This Row],[Email]])))</f>
        <v>0</v>
      </c>
      <c r="Q1406" t="b">
        <f>ISNA(MATCH(tbl_vendors[[#This Row],[Country]],tbl_country[country],0))</f>
        <v>0</v>
      </c>
      <c r="R1406" t="b">
        <f>ISNA(MATCH(tbl_vendors[[#This Row],[Currency]],tbl_country[currency],0))</f>
        <v>0</v>
      </c>
      <c r="S1406" t="b">
        <f>_xlfn.XLOOKUP(tbl_vendors[[#This Row],[Country]],tbl_country[country],tbl_country[currency],"NotFound")&lt;&gt;tbl_vendors[[#This Row],[Currency]]</f>
        <v>0</v>
      </c>
      <c r="T1406" t="b">
        <f>ISNA(MATCH(tbl_vendors[[#This Row],[Payment_Terms]],tbl_payment_terms[Payment_Terms],0))</f>
        <v>0</v>
      </c>
      <c r="U1406" t="b">
        <f>ISNA(MATCH(tbl_vendors[[#This Row],[Status]],tbl_status[valid_status]))</f>
        <v>0</v>
      </c>
      <c r="V1406" t="b">
        <f ca="1">tbl_vendors[[#This Row],[Created_Date]]&gt;TODAY()</f>
        <v>0</v>
      </c>
      <c r="W1406" t="b">
        <f>tbl_vendors[[#This Row],[Updated_Date]]&lt;tbl_vendors[[#This Row],[Created_Date]]</f>
        <v>0</v>
      </c>
      <c r="X1406" t="b">
        <f>COUNTIF(tbl_vendors[Vendor_Name],tbl_vendors[[#This Row],[Vendor_Name]])&gt;1</f>
        <v>0</v>
      </c>
      <c r="Y1406" s="14" cm="1">
        <f t="array" aca="1" ref="Y1406" ca="1">IFERROR(SUM(L1406:X1406*1),4)</f>
        <v>0</v>
      </c>
      <c r="Z1406" t="str">
        <f ca="1">IF(tbl_vendors[[#This Row],[error_count]]&gt;0,"FAIL","PASS")</f>
        <v>PASS</v>
      </c>
    </row>
    <row r="1407" spans="1:26" x14ac:dyDescent="0.3">
      <c r="A1407" t="s">
        <v>5563</v>
      </c>
      <c r="B1407" t="s">
        <v>5564</v>
      </c>
      <c r="C1407" t="s">
        <v>66</v>
      </c>
      <c r="D1407" t="s">
        <v>5565</v>
      </c>
      <c r="E1407" t="s">
        <v>67</v>
      </c>
      <c r="F1407" t="s">
        <v>40</v>
      </c>
      <c r="G1407" t="s">
        <v>5566</v>
      </c>
      <c r="H1407" t="s">
        <v>52</v>
      </c>
      <c r="I1407" t="s">
        <v>26</v>
      </c>
      <c r="J1407" s="1">
        <v>44411</v>
      </c>
      <c r="K1407" s="1">
        <v>45381</v>
      </c>
      <c r="L1407" t="b">
        <f>COUNTIF(tbl_vendors[Vendor_ID],tbl_vendors[[#This Row],[Vendor_ID]])&gt;1</f>
        <v>0</v>
      </c>
      <c r="M1407" t="b">
        <f>ISBLANK(tbl_vendors[[#This Row],[Vendor_ID]])</f>
        <v>0</v>
      </c>
      <c r="N1407" t="b">
        <f>LEN(TRIM(tbl_vendors[[#This Row],[Vendor_Name]]))=0</f>
        <v>0</v>
      </c>
      <c r="O1407" t="b">
        <f>LEN(TRIM(tbl_vendors[[#This Row],[Email]]))=0</f>
        <v>0</v>
      </c>
      <c r="P1407" t="b">
        <f>OR(ISERROR(FIND("@",tbl_vendors[[#This Row],[Email]])),ISERROR(FIND(".",tbl_vendors[[#This Row],[Email]])))</f>
        <v>0</v>
      </c>
      <c r="Q1407" t="b">
        <f>ISNA(MATCH(tbl_vendors[[#This Row],[Country]],tbl_country[country],0))</f>
        <v>0</v>
      </c>
      <c r="R1407" t="b">
        <f>ISNA(MATCH(tbl_vendors[[#This Row],[Currency]],tbl_country[currency],0))</f>
        <v>0</v>
      </c>
      <c r="S1407" t="b">
        <f>_xlfn.XLOOKUP(tbl_vendors[[#This Row],[Country]],tbl_country[country],tbl_country[currency],"NotFound")&lt;&gt;tbl_vendors[[#This Row],[Currency]]</f>
        <v>0</v>
      </c>
      <c r="T1407" t="b">
        <f>ISNA(MATCH(tbl_vendors[[#This Row],[Payment_Terms]],tbl_payment_terms[Payment_Terms],0))</f>
        <v>0</v>
      </c>
      <c r="U1407" t="b">
        <f>ISNA(MATCH(tbl_vendors[[#This Row],[Status]],tbl_status[valid_status]))</f>
        <v>0</v>
      </c>
      <c r="V1407" t="b">
        <f ca="1">tbl_vendors[[#This Row],[Created_Date]]&gt;TODAY()</f>
        <v>0</v>
      </c>
      <c r="W1407" t="b">
        <f>tbl_vendors[[#This Row],[Updated_Date]]&lt;tbl_vendors[[#This Row],[Created_Date]]</f>
        <v>0</v>
      </c>
      <c r="X1407" t="b">
        <f>COUNTIF(tbl_vendors[Vendor_Name],tbl_vendors[[#This Row],[Vendor_Name]])&gt;1</f>
        <v>0</v>
      </c>
      <c r="Y1407" s="14" cm="1">
        <f t="array" aca="1" ref="Y1407" ca="1">IFERROR(SUM(L1407:X1407*1),4)</f>
        <v>0</v>
      </c>
      <c r="Z1407" t="str">
        <f ca="1">IF(tbl_vendors[[#This Row],[error_count]]&gt;0,"FAIL","PASS")</f>
        <v>PASS</v>
      </c>
    </row>
    <row r="1408" spans="1:26" x14ac:dyDescent="0.3">
      <c r="A1408" t="s">
        <v>5567</v>
      </c>
      <c r="B1408" t="s">
        <v>5568</v>
      </c>
      <c r="C1408" t="s">
        <v>153</v>
      </c>
      <c r="E1408" t="s">
        <v>155</v>
      </c>
      <c r="F1408" t="s">
        <v>32</v>
      </c>
      <c r="G1408" t="s">
        <v>5569</v>
      </c>
      <c r="H1408" t="s">
        <v>47</v>
      </c>
      <c r="I1408" t="s">
        <v>19</v>
      </c>
      <c r="J1408" s="1">
        <v>44978</v>
      </c>
      <c r="K1408" s="1">
        <v>45180</v>
      </c>
      <c r="L1408" t="b">
        <f>COUNTIF(tbl_vendors[Vendor_ID],tbl_vendors[[#This Row],[Vendor_ID]])&gt;1</f>
        <v>0</v>
      </c>
      <c r="M1408" t="b">
        <f>ISBLANK(tbl_vendors[[#This Row],[Vendor_ID]])</f>
        <v>0</v>
      </c>
      <c r="N1408" t="b">
        <f>LEN(TRIM(tbl_vendors[[#This Row],[Vendor_Name]]))=0</f>
        <v>0</v>
      </c>
      <c r="O1408" t="b">
        <f>LEN(TRIM(tbl_vendors[[#This Row],[Email]]))=0</f>
        <v>0</v>
      </c>
      <c r="P1408" t="b">
        <f>OR(ISERROR(FIND("@",tbl_vendors[[#This Row],[Email]])),ISERROR(FIND(".",tbl_vendors[[#This Row],[Email]])))</f>
        <v>0</v>
      </c>
      <c r="Q1408" t="b">
        <f>ISNA(MATCH(tbl_vendors[[#This Row],[Country]],tbl_country[country],0))</f>
        <v>0</v>
      </c>
      <c r="R1408" t="b">
        <f>ISNA(MATCH(tbl_vendors[[#This Row],[Currency]],tbl_country[currency],0))</f>
        <v>0</v>
      </c>
      <c r="S1408" t="b">
        <f>_xlfn.XLOOKUP(tbl_vendors[[#This Row],[Country]],tbl_country[country],tbl_country[currency],"NotFound")&lt;&gt;tbl_vendors[[#This Row],[Currency]]</f>
        <v>0</v>
      </c>
      <c r="T1408" t="b">
        <f>ISNA(MATCH(tbl_vendors[[#This Row],[Payment_Terms]],tbl_payment_terms[Payment_Terms],0))</f>
        <v>0</v>
      </c>
      <c r="U1408" t="b">
        <f>ISNA(MATCH(tbl_vendors[[#This Row],[Status]],tbl_status[valid_status]))</f>
        <v>0</v>
      </c>
      <c r="V1408" t="b">
        <f ca="1">tbl_vendors[[#This Row],[Created_Date]]&gt;TODAY()</f>
        <v>0</v>
      </c>
      <c r="W1408" t="b">
        <f>tbl_vendors[[#This Row],[Updated_Date]]&lt;tbl_vendors[[#This Row],[Created_Date]]</f>
        <v>0</v>
      </c>
      <c r="X1408" t="b">
        <f>COUNTIF(tbl_vendors[Vendor_Name],tbl_vendors[[#This Row],[Vendor_Name]])&gt;1</f>
        <v>0</v>
      </c>
      <c r="Y1408" s="14" cm="1">
        <f t="array" aca="1" ref="Y1408" ca="1">IFERROR(SUM(L1408:X1408*1),4)</f>
        <v>0</v>
      </c>
      <c r="Z1408" t="str">
        <f ca="1">IF(tbl_vendors[[#This Row],[error_count]]&gt;0,"FAIL","PASS")</f>
        <v>PASS</v>
      </c>
    </row>
    <row r="1409" spans="1:26" x14ac:dyDescent="0.3">
      <c r="A1409" t="s">
        <v>5570</v>
      </c>
      <c r="B1409" t="s">
        <v>5571</v>
      </c>
      <c r="C1409" t="s">
        <v>13</v>
      </c>
      <c r="D1409" t="s">
        <v>5572</v>
      </c>
      <c r="E1409" t="s">
        <v>15</v>
      </c>
      <c r="F1409" t="s">
        <v>32</v>
      </c>
      <c r="G1409" t="s">
        <v>5573</v>
      </c>
      <c r="H1409" t="s">
        <v>18</v>
      </c>
      <c r="I1409" t="s">
        <v>26</v>
      </c>
      <c r="J1409" s="1">
        <v>44461</v>
      </c>
      <c r="K1409" s="1">
        <v>46003</v>
      </c>
      <c r="L1409" t="b">
        <f>COUNTIF(tbl_vendors[Vendor_ID],tbl_vendors[[#This Row],[Vendor_ID]])&gt;1</f>
        <v>0</v>
      </c>
      <c r="M1409" t="b">
        <f>ISBLANK(tbl_vendors[[#This Row],[Vendor_ID]])</f>
        <v>0</v>
      </c>
      <c r="N1409" t="b">
        <f>LEN(TRIM(tbl_vendors[[#This Row],[Vendor_Name]]))=0</f>
        <v>0</v>
      </c>
      <c r="O1409" t="b">
        <f>LEN(TRIM(tbl_vendors[[#This Row],[Email]]))=0</f>
        <v>0</v>
      </c>
      <c r="P1409" t="b">
        <f>OR(ISERROR(FIND("@",tbl_vendors[[#This Row],[Email]])),ISERROR(FIND(".",tbl_vendors[[#This Row],[Email]])))</f>
        <v>0</v>
      </c>
      <c r="Q1409" t="b">
        <f>ISNA(MATCH(tbl_vendors[[#This Row],[Country]],tbl_country[country],0))</f>
        <v>0</v>
      </c>
      <c r="R1409" t="b">
        <f>ISNA(MATCH(tbl_vendors[[#This Row],[Currency]],tbl_country[currency],0))</f>
        <v>1</v>
      </c>
      <c r="S1409" t="b">
        <f>_xlfn.XLOOKUP(tbl_vendors[[#This Row],[Country]],tbl_country[country],tbl_country[currency],"NotFound")&lt;&gt;tbl_vendors[[#This Row],[Currency]]</f>
        <v>1</v>
      </c>
      <c r="T1409" t="b">
        <f>ISNA(MATCH(tbl_vendors[[#This Row],[Payment_Terms]],tbl_payment_terms[Payment_Terms],0))</f>
        <v>0</v>
      </c>
      <c r="U1409" t="b">
        <f>ISNA(MATCH(tbl_vendors[[#This Row],[Status]],tbl_status[valid_status]))</f>
        <v>0</v>
      </c>
      <c r="V1409" t="b">
        <f ca="1">tbl_vendors[[#This Row],[Created_Date]]&gt;TODAY()</f>
        <v>0</v>
      </c>
      <c r="W1409" t="b">
        <f>tbl_vendors[[#This Row],[Updated_Date]]&lt;tbl_vendors[[#This Row],[Created_Date]]</f>
        <v>0</v>
      </c>
      <c r="X1409" t="b">
        <f>COUNTIF(tbl_vendors[Vendor_Name],tbl_vendors[[#This Row],[Vendor_Name]])&gt;1</f>
        <v>0</v>
      </c>
      <c r="Y1409" s="14" cm="1">
        <f t="array" aca="1" ref="Y1409" ca="1">IFERROR(SUM(L1409:X1409*1),4)</f>
        <v>2</v>
      </c>
      <c r="Z1409" t="str">
        <f ca="1">IF(tbl_vendors[[#This Row],[error_count]]&gt;0,"FAIL","PASS")</f>
        <v>FAIL</v>
      </c>
    </row>
    <row r="1410" spans="1:26" x14ac:dyDescent="0.3">
      <c r="A1410" t="s">
        <v>5574</v>
      </c>
      <c r="B1410" t="s">
        <v>5575</v>
      </c>
      <c r="C1410" t="s">
        <v>66</v>
      </c>
      <c r="D1410" t="s">
        <v>5576</v>
      </c>
      <c r="E1410" t="s">
        <v>67</v>
      </c>
      <c r="F1410" t="s">
        <v>40</v>
      </c>
      <c r="G1410" t="s">
        <v>5577</v>
      </c>
      <c r="H1410" t="s">
        <v>69</v>
      </c>
      <c r="I1410" t="s">
        <v>19</v>
      </c>
      <c r="J1410" s="1">
        <v>44766</v>
      </c>
      <c r="K1410" s="1">
        <v>46009</v>
      </c>
      <c r="L1410" t="b">
        <f>COUNTIF(tbl_vendors[Vendor_ID],tbl_vendors[[#This Row],[Vendor_ID]])&gt;1</f>
        <v>0</v>
      </c>
      <c r="M1410" t="b">
        <f>ISBLANK(tbl_vendors[[#This Row],[Vendor_ID]])</f>
        <v>0</v>
      </c>
      <c r="N1410" t="b">
        <f>LEN(TRIM(tbl_vendors[[#This Row],[Vendor_Name]]))=0</f>
        <v>0</v>
      </c>
      <c r="O1410" t="b">
        <f>LEN(TRIM(tbl_vendors[[#This Row],[Email]]))=0</f>
        <v>0</v>
      </c>
      <c r="P1410" t="b">
        <f>OR(ISERROR(FIND("@",tbl_vendors[[#This Row],[Email]])),ISERROR(FIND(".",tbl_vendors[[#This Row],[Email]])))</f>
        <v>0</v>
      </c>
      <c r="Q1410" t="b">
        <f>ISNA(MATCH(tbl_vendors[[#This Row],[Country]],tbl_country[country],0))</f>
        <v>0</v>
      </c>
      <c r="R1410" t="b">
        <f>ISNA(MATCH(tbl_vendors[[#This Row],[Currency]],tbl_country[currency],0))</f>
        <v>0</v>
      </c>
      <c r="S1410" t="b">
        <f>_xlfn.XLOOKUP(tbl_vendors[[#This Row],[Country]],tbl_country[country],tbl_country[currency],"NotFound")&lt;&gt;tbl_vendors[[#This Row],[Currency]]</f>
        <v>0</v>
      </c>
      <c r="T1410" t="b">
        <f>ISNA(MATCH(tbl_vendors[[#This Row],[Payment_Terms]],tbl_payment_terms[Payment_Terms],0))</f>
        <v>0</v>
      </c>
      <c r="U1410" t="b">
        <f>ISNA(MATCH(tbl_vendors[[#This Row],[Status]],tbl_status[valid_status]))</f>
        <v>0</v>
      </c>
      <c r="V1410" t="b">
        <f ca="1">tbl_vendors[[#This Row],[Created_Date]]&gt;TODAY()</f>
        <v>0</v>
      </c>
      <c r="W1410" t="b">
        <f>tbl_vendors[[#This Row],[Updated_Date]]&lt;tbl_vendors[[#This Row],[Created_Date]]</f>
        <v>0</v>
      </c>
      <c r="X1410" t="b">
        <f>COUNTIF(tbl_vendors[Vendor_Name],tbl_vendors[[#This Row],[Vendor_Name]])&gt;1</f>
        <v>0</v>
      </c>
      <c r="Y1410" s="14" cm="1">
        <f t="array" aca="1" ref="Y1410" ca="1">IFERROR(SUM(L1410:X1410*1),4)</f>
        <v>0</v>
      </c>
      <c r="Z1410" t="str">
        <f ca="1">IF(tbl_vendors[[#This Row],[error_count]]&gt;0,"FAIL","PASS")</f>
        <v>PASS</v>
      </c>
    </row>
    <row r="1411" spans="1:26" x14ac:dyDescent="0.3">
      <c r="A1411" t="s">
        <v>5578</v>
      </c>
      <c r="B1411" t="s">
        <v>5579</v>
      </c>
      <c r="C1411" t="s">
        <v>66</v>
      </c>
      <c r="D1411" t="s">
        <v>5580</v>
      </c>
      <c r="E1411" t="s">
        <v>67</v>
      </c>
      <c r="F1411" t="s">
        <v>32</v>
      </c>
      <c r="G1411" t="s">
        <v>5581</v>
      </c>
      <c r="H1411" t="s">
        <v>42</v>
      </c>
      <c r="I1411" t="s">
        <v>26</v>
      </c>
      <c r="J1411" s="1">
        <v>45211</v>
      </c>
      <c r="K1411" s="1">
        <v>45678</v>
      </c>
      <c r="L1411" t="b">
        <f>COUNTIF(tbl_vendors[Vendor_ID],tbl_vendors[[#This Row],[Vendor_ID]])&gt;1</f>
        <v>0</v>
      </c>
      <c r="M1411" t="b">
        <f>ISBLANK(tbl_vendors[[#This Row],[Vendor_ID]])</f>
        <v>0</v>
      </c>
      <c r="N1411" t="b">
        <f>LEN(TRIM(tbl_vendors[[#This Row],[Vendor_Name]]))=0</f>
        <v>0</v>
      </c>
      <c r="O1411" t="b">
        <f>LEN(TRIM(tbl_vendors[[#This Row],[Email]]))=0</f>
        <v>0</v>
      </c>
      <c r="P1411" t="b">
        <f>OR(ISERROR(FIND("@",tbl_vendors[[#This Row],[Email]])),ISERROR(FIND(".",tbl_vendors[[#This Row],[Email]])))</f>
        <v>0</v>
      </c>
      <c r="Q1411" t="b">
        <f>ISNA(MATCH(tbl_vendors[[#This Row],[Country]],tbl_country[country],0))</f>
        <v>0</v>
      </c>
      <c r="R1411" t="b">
        <f>ISNA(MATCH(tbl_vendors[[#This Row],[Currency]],tbl_country[currency],0))</f>
        <v>0</v>
      </c>
      <c r="S1411" t="b">
        <f>_xlfn.XLOOKUP(tbl_vendors[[#This Row],[Country]],tbl_country[country],tbl_country[currency],"NotFound")&lt;&gt;tbl_vendors[[#This Row],[Currency]]</f>
        <v>0</v>
      </c>
      <c r="T1411" t="b">
        <f>ISNA(MATCH(tbl_vendors[[#This Row],[Payment_Terms]],tbl_payment_terms[Payment_Terms],0))</f>
        <v>0</v>
      </c>
      <c r="U1411" t="b">
        <f>ISNA(MATCH(tbl_vendors[[#This Row],[Status]],tbl_status[valid_status]))</f>
        <v>0</v>
      </c>
      <c r="V1411" t="b">
        <f ca="1">tbl_vendors[[#This Row],[Created_Date]]&gt;TODAY()</f>
        <v>0</v>
      </c>
      <c r="W1411" t="b">
        <f>tbl_vendors[[#This Row],[Updated_Date]]&lt;tbl_vendors[[#This Row],[Created_Date]]</f>
        <v>0</v>
      </c>
      <c r="X1411" t="b">
        <f>COUNTIF(tbl_vendors[Vendor_Name],tbl_vendors[[#This Row],[Vendor_Name]])&gt;1</f>
        <v>0</v>
      </c>
      <c r="Y1411" s="14" cm="1">
        <f t="array" aca="1" ref="Y1411" ca="1">IFERROR(SUM(L1411:X1411*1),4)</f>
        <v>0</v>
      </c>
      <c r="Z1411" t="str">
        <f ca="1">IF(tbl_vendors[[#This Row],[error_count]]&gt;0,"FAIL","PASS")</f>
        <v>PASS</v>
      </c>
    </row>
    <row r="1412" spans="1:26" x14ac:dyDescent="0.3">
      <c r="A1412" t="s">
        <v>5582</v>
      </c>
      <c r="B1412" t="s">
        <v>5237</v>
      </c>
      <c r="C1412" t="s">
        <v>66</v>
      </c>
      <c r="D1412" t="s">
        <v>5583</v>
      </c>
      <c r="E1412" t="s">
        <v>67</v>
      </c>
      <c r="F1412" t="s">
        <v>32</v>
      </c>
      <c r="G1412" t="s">
        <v>5584</v>
      </c>
      <c r="H1412" t="s">
        <v>42</v>
      </c>
      <c r="I1412" t="s">
        <v>19</v>
      </c>
      <c r="J1412" s="1">
        <v>45863</v>
      </c>
      <c r="K1412" s="1">
        <v>45979</v>
      </c>
      <c r="L1412" t="b">
        <f>COUNTIF(tbl_vendors[Vendor_ID],tbl_vendors[[#This Row],[Vendor_ID]])&gt;1</f>
        <v>0</v>
      </c>
      <c r="M1412" t="b">
        <f>ISBLANK(tbl_vendors[[#This Row],[Vendor_ID]])</f>
        <v>0</v>
      </c>
      <c r="N1412" t="b">
        <f>LEN(TRIM(tbl_vendors[[#This Row],[Vendor_Name]]))=0</f>
        <v>0</v>
      </c>
      <c r="O1412" t="b">
        <f>LEN(TRIM(tbl_vendors[[#This Row],[Email]]))=0</f>
        <v>0</v>
      </c>
      <c r="P1412" t="b">
        <f>OR(ISERROR(FIND("@",tbl_vendors[[#This Row],[Email]])),ISERROR(FIND(".",tbl_vendors[[#This Row],[Email]])))</f>
        <v>0</v>
      </c>
      <c r="Q1412" t="b">
        <f>ISNA(MATCH(tbl_vendors[[#This Row],[Country]],tbl_country[country],0))</f>
        <v>0</v>
      </c>
      <c r="R1412" t="b">
        <f>ISNA(MATCH(tbl_vendors[[#This Row],[Currency]],tbl_country[currency],0))</f>
        <v>0</v>
      </c>
      <c r="S1412" t="b">
        <f>_xlfn.XLOOKUP(tbl_vendors[[#This Row],[Country]],tbl_country[country],tbl_country[currency],"NotFound")&lt;&gt;tbl_vendors[[#This Row],[Currency]]</f>
        <v>0</v>
      </c>
      <c r="T1412" t="b">
        <f>ISNA(MATCH(tbl_vendors[[#This Row],[Payment_Terms]],tbl_payment_terms[Payment_Terms],0))</f>
        <v>0</v>
      </c>
      <c r="U1412" t="b">
        <f>ISNA(MATCH(tbl_vendors[[#This Row],[Status]],tbl_status[valid_status]))</f>
        <v>0</v>
      </c>
      <c r="V1412" t="b">
        <f ca="1">tbl_vendors[[#This Row],[Created_Date]]&gt;TODAY()</f>
        <v>0</v>
      </c>
      <c r="W1412" t="b">
        <f>tbl_vendors[[#This Row],[Updated_Date]]&lt;tbl_vendors[[#This Row],[Created_Date]]</f>
        <v>0</v>
      </c>
      <c r="X1412" t="b">
        <f>COUNTIF(tbl_vendors[Vendor_Name],tbl_vendors[[#This Row],[Vendor_Name]])&gt;1</f>
        <v>1</v>
      </c>
      <c r="Y1412" s="14" cm="1">
        <f t="array" aca="1" ref="Y1412" ca="1">IFERROR(SUM(L1412:X1412*1),4)</f>
        <v>1</v>
      </c>
      <c r="Z1412" t="str">
        <f ca="1">IF(tbl_vendors[[#This Row],[error_count]]&gt;0,"FAIL","PASS")</f>
        <v>FAIL</v>
      </c>
    </row>
    <row r="1413" spans="1:26" x14ac:dyDescent="0.3">
      <c r="A1413" t="s">
        <v>5585</v>
      </c>
      <c r="B1413" t="s">
        <v>5586</v>
      </c>
      <c r="C1413" t="s">
        <v>66</v>
      </c>
      <c r="D1413" t="s">
        <v>5587</v>
      </c>
      <c r="E1413" t="s">
        <v>67</v>
      </c>
      <c r="F1413" t="s">
        <v>32</v>
      </c>
      <c r="G1413" t="s">
        <v>5588</v>
      </c>
      <c r="H1413" t="s">
        <v>52</v>
      </c>
      <c r="I1413" t="s">
        <v>53</v>
      </c>
      <c r="J1413" s="1">
        <v>46008</v>
      </c>
      <c r="K1413" s="1">
        <v>46173</v>
      </c>
      <c r="L1413" t="b">
        <f>COUNTIF(tbl_vendors[Vendor_ID],tbl_vendors[[#This Row],[Vendor_ID]])&gt;1</f>
        <v>0</v>
      </c>
      <c r="M1413" t="b">
        <f>ISBLANK(tbl_vendors[[#This Row],[Vendor_ID]])</f>
        <v>0</v>
      </c>
      <c r="N1413" t="b">
        <f>LEN(TRIM(tbl_vendors[[#This Row],[Vendor_Name]]))=0</f>
        <v>0</v>
      </c>
      <c r="O1413" t="b">
        <f>LEN(TRIM(tbl_vendors[[#This Row],[Email]]))=0</f>
        <v>0</v>
      </c>
      <c r="P1413" t="b">
        <f>OR(ISERROR(FIND("@",tbl_vendors[[#This Row],[Email]])),ISERROR(FIND(".",tbl_vendors[[#This Row],[Email]])))</f>
        <v>0</v>
      </c>
      <c r="Q1413" t="b">
        <f>ISNA(MATCH(tbl_vendors[[#This Row],[Country]],tbl_country[country],0))</f>
        <v>0</v>
      </c>
      <c r="R1413" t="b">
        <f>ISNA(MATCH(tbl_vendors[[#This Row],[Currency]],tbl_country[currency],0))</f>
        <v>0</v>
      </c>
      <c r="S1413" t="b">
        <f>_xlfn.XLOOKUP(tbl_vendors[[#This Row],[Country]],tbl_country[country],tbl_country[currency],"NotFound")&lt;&gt;tbl_vendors[[#This Row],[Currency]]</f>
        <v>0</v>
      </c>
      <c r="T1413" t="b">
        <f>ISNA(MATCH(tbl_vendors[[#This Row],[Payment_Terms]],tbl_payment_terms[Payment_Terms],0))</f>
        <v>0</v>
      </c>
      <c r="U1413" t="b">
        <f>ISNA(MATCH(tbl_vendors[[#This Row],[Status]],tbl_status[valid_status]))</f>
        <v>1</v>
      </c>
      <c r="V1413" t="b">
        <f ca="1">tbl_vendors[[#This Row],[Created_Date]]&gt;TODAY()</f>
        <v>0</v>
      </c>
      <c r="W1413" t="b">
        <f>tbl_vendors[[#This Row],[Updated_Date]]&lt;tbl_vendors[[#This Row],[Created_Date]]</f>
        <v>0</v>
      </c>
      <c r="X1413" t="b">
        <f>COUNTIF(tbl_vendors[Vendor_Name],tbl_vendors[[#This Row],[Vendor_Name]])&gt;1</f>
        <v>0</v>
      </c>
      <c r="Y1413" s="14" cm="1">
        <f t="array" aca="1" ref="Y1413" ca="1">IFERROR(SUM(L1413:X1413*1),4)</f>
        <v>1</v>
      </c>
      <c r="Z1413" t="str">
        <f ca="1">IF(tbl_vendors[[#This Row],[error_count]]&gt;0,"FAIL","PASS")</f>
        <v>FAIL</v>
      </c>
    </row>
    <row r="1414" spans="1:26" x14ac:dyDescent="0.3">
      <c r="A1414" t="s">
        <v>5589</v>
      </c>
      <c r="B1414" t="s">
        <v>5590</v>
      </c>
      <c r="C1414" t="s">
        <v>37</v>
      </c>
      <c r="D1414" t="s">
        <v>5591</v>
      </c>
      <c r="E1414" t="s">
        <v>39</v>
      </c>
      <c r="F1414" t="s">
        <v>75</v>
      </c>
      <c r="G1414" t="s">
        <v>5592</v>
      </c>
      <c r="H1414" t="s">
        <v>18</v>
      </c>
      <c r="I1414" t="s">
        <v>26</v>
      </c>
      <c r="J1414" s="1">
        <v>44911</v>
      </c>
      <c r="K1414" s="1">
        <v>45013</v>
      </c>
      <c r="L1414" t="b">
        <f>COUNTIF(tbl_vendors[Vendor_ID],tbl_vendors[[#This Row],[Vendor_ID]])&gt;1</f>
        <v>0</v>
      </c>
      <c r="M1414" t="b">
        <f>ISBLANK(tbl_vendors[[#This Row],[Vendor_ID]])</f>
        <v>0</v>
      </c>
      <c r="N1414" t="b">
        <f>LEN(TRIM(tbl_vendors[[#This Row],[Vendor_Name]]))=0</f>
        <v>0</v>
      </c>
      <c r="O1414" t="b">
        <f>LEN(TRIM(tbl_vendors[[#This Row],[Email]]))=0</f>
        <v>0</v>
      </c>
      <c r="P1414" t="b">
        <f>OR(ISERROR(FIND("@",tbl_vendors[[#This Row],[Email]])),ISERROR(FIND(".",tbl_vendors[[#This Row],[Email]])))</f>
        <v>0</v>
      </c>
      <c r="Q1414" t="b">
        <f>ISNA(MATCH(tbl_vendors[[#This Row],[Country]],tbl_country[country],0))</f>
        <v>0</v>
      </c>
      <c r="R1414" t="b">
        <f>ISNA(MATCH(tbl_vendors[[#This Row],[Currency]],tbl_country[currency],0))</f>
        <v>0</v>
      </c>
      <c r="S1414" t="b">
        <f>_xlfn.XLOOKUP(tbl_vendors[[#This Row],[Country]],tbl_country[country],tbl_country[currency],"NotFound")&lt;&gt;tbl_vendors[[#This Row],[Currency]]</f>
        <v>0</v>
      </c>
      <c r="T1414" t="b">
        <f>ISNA(MATCH(tbl_vendors[[#This Row],[Payment_Terms]],tbl_payment_terms[Payment_Terms],0))</f>
        <v>0</v>
      </c>
      <c r="U1414" t="b">
        <f>ISNA(MATCH(tbl_vendors[[#This Row],[Status]],tbl_status[valid_status]))</f>
        <v>0</v>
      </c>
      <c r="V1414" t="b">
        <f ca="1">tbl_vendors[[#This Row],[Created_Date]]&gt;TODAY()</f>
        <v>0</v>
      </c>
      <c r="W1414" t="b">
        <f>tbl_vendors[[#This Row],[Updated_Date]]&lt;tbl_vendors[[#This Row],[Created_Date]]</f>
        <v>0</v>
      </c>
      <c r="X1414" t="b">
        <f>COUNTIF(tbl_vendors[Vendor_Name],tbl_vendors[[#This Row],[Vendor_Name]])&gt;1</f>
        <v>0</v>
      </c>
      <c r="Y1414" s="14" cm="1">
        <f t="array" aca="1" ref="Y1414" ca="1">IFERROR(SUM(L1414:X1414*1),4)</f>
        <v>0</v>
      </c>
      <c r="Z1414" t="str">
        <f ca="1">IF(tbl_vendors[[#This Row],[error_count]]&gt;0,"FAIL","PASS")</f>
        <v>PASS</v>
      </c>
    </row>
    <row r="1415" spans="1:26" x14ac:dyDescent="0.3">
      <c r="A1415" t="s">
        <v>5593</v>
      </c>
      <c r="B1415" t="s">
        <v>5594</v>
      </c>
      <c r="C1415" t="s">
        <v>13</v>
      </c>
      <c r="E1415" t="s">
        <v>15</v>
      </c>
      <c r="F1415" t="s">
        <v>32</v>
      </c>
      <c r="G1415" t="s">
        <v>5595</v>
      </c>
      <c r="H1415" t="s">
        <v>25</v>
      </c>
      <c r="I1415" t="s">
        <v>26</v>
      </c>
      <c r="J1415" s="1">
        <v>45539</v>
      </c>
      <c r="K1415" s="1">
        <v>46007</v>
      </c>
      <c r="L1415" t="b">
        <f>COUNTIF(tbl_vendors[Vendor_ID],tbl_vendors[[#This Row],[Vendor_ID]])&gt;1</f>
        <v>0</v>
      </c>
      <c r="M1415" t="b">
        <f>ISBLANK(tbl_vendors[[#This Row],[Vendor_ID]])</f>
        <v>0</v>
      </c>
      <c r="N1415" t="b">
        <f>LEN(TRIM(tbl_vendors[[#This Row],[Vendor_Name]]))=0</f>
        <v>0</v>
      </c>
      <c r="O1415" t="b">
        <f>LEN(TRIM(tbl_vendors[[#This Row],[Email]]))=0</f>
        <v>0</v>
      </c>
      <c r="P1415" t="b">
        <f>OR(ISERROR(FIND("@",tbl_vendors[[#This Row],[Email]])),ISERROR(FIND(".",tbl_vendors[[#This Row],[Email]])))</f>
        <v>0</v>
      </c>
      <c r="Q1415" t="b">
        <f>ISNA(MATCH(tbl_vendors[[#This Row],[Country]],tbl_country[country],0))</f>
        <v>0</v>
      </c>
      <c r="R1415" t="b">
        <f>ISNA(MATCH(tbl_vendors[[#This Row],[Currency]],tbl_country[currency],0))</f>
        <v>1</v>
      </c>
      <c r="S1415" t="b">
        <f>_xlfn.XLOOKUP(tbl_vendors[[#This Row],[Country]],tbl_country[country],tbl_country[currency],"NotFound")&lt;&gt;tbl_vendors[[#This Row],[Currency]]</f>
        <v>1</v>
      </c>
      <c r="T1415" t="b">
        <f>ISNA(MATCH(tbl_vendors[[#This Row],[Payment_Terms]],tbl_payment_terms[Payment_Terms],0))</f>
        <v>0</v>
      </c>
      <c r="U1415" t="b">
        <f>ISNA(MATCH(tbl_vendors[[#This Row],[Status]],tbl_status[valid_status]))</f>
        <v>0</v>
      </c>
      <c r="V1415" t="b">
        <f ca="1">tbl_vendors[[#This Row],[Created_Date]]&gt;TODAY()</f>
        <v>0</v>
      </c>
      <c r="W1415" t="b">
        <f>tbl_vendors[[#This Row],[Updated_Date]]&lt;tbl_vendors[[#This Row],[Created_Date]]</f>
        <v>0</v>
      </c>
      <c r="X1415" t="b">
        <f>COUNTIF(tbl_vendors[Vendor_Name],tbl_vendors[[#This Row],[Vendor_Name]])&gt;1</f>
        <v>1</v>
      </c>
      <c r="Y1415" s="14" cm="1">
        <f t="array" aca="1" ref="Y1415" ca="1">IFERROR(SUM(L1415:X1415*1),4)</f>
        <v>3</v>
      </c>
      <c r="Z1415" t="str">
        <f ca="1">IF(tbl_vendors[[#This Row],[error_count]]&gt;0,"FAIL","PASS")</f>
        <v>FAIL</v>
      </c>
    </row>
    <row r="1416" spans="1:26" x14ac:dyDescent="0.3">
      <c r="A1416" t="s">
        <v>5596</v>
      </c>
      <c r="B1416" t="s">
        <v>5597</v>
      </c>
      <c r="C1416" t="s">
        <v>56</v>
      </c>
      <c r="D1416" t="s">
        <v>5598</v>
      </c>
      <c r="E1416" t="s">
        <v>58</v>
      </c>
      <c r="F1416" t="s">
        <v>75</v>
      </c>
      <c r="G1416" t="s">
        <v>5599</v>
      </c>
      <c r="H1416" t="s">
        <v>69</v>
      </c>
      <c r="I1416" t="s">
        <v>26</v>
      </c>
      <c r="J1416" s="1">
        <v>45931</v>
      </c>
      <c r="K1416" s="1">
        <v>46011</v>
      </c>
      <c r="L1416" t="b">
        <f>COUNTIF(tbl_vendors[Vendor_ID],tbl_vendors[[#This Row],[Vendor_ID]])&gt;1</f>
        <v>0</v>
      </c>
      <c r="M1416" t="b">
        <f>ISBLANK(tbl_vendors[[#This Row],[Vendor_ID]])</f>
        <v>0</v>
      </c>
      <c r="N1416" t="b">
        <f>LEN(TRIM(tbl_vendors[[#This Row],[Vendor_Name]]))=0</f>
        <v>0</v>
      </c>
      <c r="O1416" t="b">
        <f>LEN(TRIM(tbl_vendors[[#This Row],[Email]]))=0</f>
        <v>0</v>
      </c>
      <c r="P1416" t="b">
        <f>OR(ISERROR(FIND("@",tbl_vendors[[#This Row],[Email]])),ISERROR(FIND(".",tbl_vendors[[#This Row],[Email]])))</f>
        <v>0</v>
      </c>
      <c r="Q1416" t="b">
        <f>ISNA(MATCH(tbl_vendors[[#This Row],[Country]],tbl_country[country],0))</f>
        <v>0</v>
      </c>
      <c r="R1416" t="b">
        <f>ISNA(MATCH(tbl_vendors[[#This Row],[Currency]],tbl_country[currency],0))</f>
        <v>0</v>
      </c>
      <c r="S1416" t="b">
        <f>_xlfn.XLOOKUP(tbl_vendors[[#This Row],[Country]],tbl_country[country],tbl_country[currency],"NotFound")&lt;&gt;tbl_vendors[[#This Row],[Currency]]</f>
        <v>0</v>
      </c>
      <c r="T1416" t="b">
        <f>ISNA(MATCH(tbl_vendors[[#This Row],[Payment_Terms]],tbl_payment_terms[Payment_Terms],0))</f>
        <v>0</v>
      </c>
      <c r="U1416" t="b">
        <f>ISNA(MATCH(tbl_vendors[[#This Row],[Status]],tbl_status[valid_status]))</f>
        <v>0</v>
      </c>
      <c r="V1416" t="b">
        <f ca="1">tbl_vendors[[#This Row],[Created_Date]]&gt;TODAY()</f>
        <v>0</v>
      </c>
      <c r="W1416" t="b">
        <f>tbl_vendors[[#This Row],[Updated_Date]]&lt;tbl_vendors[[#This Row],[Created_Date]]</f>
        <v>0</v>
      </c>
      <c r="X1416" t="b">
        <f>COUNTIF(tbl_vendors[Vendor_Name],tbl_vendors[[#This Row],[Vendor_Name]])&gt;1</f>
        <v>0</v>
      </c>
      <c r="Y1416" s="14" cm="1">
        <f t="array" aca="1" ref="Y1416" ca="1">IFERROR(SUM(L1416:X1416*1),4)</f>
        <v>0</v>
      </c>
      <c r="Z1416" t="str">
        <f ca="1">IF(tbl_vendors[[#This Row],[error_count]]&gt;0,"FAIL","PASS")</f>
        <v>PASS</v>
      </c>
    </row>
    <row r="1417" spans="1:26" x14ac:dyDescent="0.3">
      <c r="A1417" t="s">
        <v>5600</v>
      </c>
      <c r="B1417" t="s">
        <v>5601</v>
      </c>
      <c r="C1417" t="s">
        <v>153</v>
      </c>
      <c r="D1417" t="s">
        <v>5602</v>
      </c>
      <c r="E1417" t="s">
        <v>155</v>
      </c>
      <c r="F1417" t="s">
        <v>23</v>
      </c>
      <c r="G1417" t="s">
        <v>5603</v>
      </c>
      <c r="H1417" t="s">
        <v>34</v>
      </c>
      <c r="I1417" t="s">
        <v>26</v>
      </c>
      <c r="J1417" s="1">
        <v>44413</v>
      </c>
      <c r="K1417" s="1">
        <v>44773</v>
      </c>
      <c r="L1417" t="b">
        <f>COUNTIF(tbl_vendors[Vendor_ID],tbl_vendors[[#This Row],[Vendor_ID]])&gt;1</f>
        <v>0</v>
      </c>
      <c r="M1417" t="b">
        <f>ISBLANK(tbl_vendors[[#This Row],[Vendor_ID]])</f>
        <v>0</v>
      </c>
      <c r="N1417" t="b">
        <f>LEN(TRIM(tbl_vendors[[#This Row],[Vendor_Name]]))=0</f>
        <v>0</v>
      </c>
      <c r="O1417" t="b">
        <f>LEN(TRIM(tbl_vendors[[#This Row],[Email]]))=0</f>
        <v>0</v>
      </c>
      <c r="P1417" t="b">
        <f>OR(ISERROR(FIND("@",tbl_vendors[[#This Row],[Email]])),ISERROR(FIND(".",tbl_vendors[[#This Row],[Email]])))</f>
        <v>0</v>
      </c>
      <c r="Q1417" t="b">
        <f>ISNA(MATCH(tbl_vendors[[#This Row],[Country]],tbl_country[country],0))</f>
        <v>0</v>
      </c>
      <c r="R1417" t="b">
        <f>ISNA(MATCH(tbl_vendors[[#This Row],[Currency]],tbl_country[currency],0))</f>
        <v>0</v>
      </c>
      <c r="S1417" t="b">
        <f>_xlfn.XLOOKUP(tbl_vendors[[#This Row],[Country]],tbl_country[country],tbl_country[currency],"NotFound")&lt;&gt;tbl_vendors[[#This Row],[Currency]]</f>
        <v>0</v>
      </c>
      <c r="T1417" t="b">
        <f>ISNA(MATCH(tbl_vendors[[#This Row],[Payment_Terms]],tbl_payment_terms[Payment_Terms],0))</f>
        <v>0</v>
      </c>
      <c r="U1417" t="b">
        <f>ISNA(MATCH(tbl_vendors[[#This Row],[Status]],tbl_status[valid_status]))</f>
        <v>0</v>
      </c>
      <c r="V1417" t="b">
        <f ca="1">tbl_vendors[[#This Row],[Created_Date]]&gt;TODAY()</f>
        <v>0</v>
      </c>
      <c r="W1417" t="b">
        <f>tbl_vendors[[#This Row],[Updated_Date]]&lt;tbl_vendors[[#This Row],[Created_Date]]</f>
        <v>0</v>
      </c>
      <c r="X1417" t="b">
        <f>COUNTIF(tbl_vendors[Vendor_Name],tbl_vendors[[#This Row],[Vendor_Name]])&gt;1</f>
        <v>0</v>
      </c>
      <c r="Y1417" s="14" cm="1">
        <f t="array" aca="1" ref="Y1417" ca="1">IFERROR(SUM(L1417:X1417*1),4)</f>
        <v>0</v>
      </c>
      <c r="Z1417" t="str">
        <f ca="1">IF(tbl_vendors[[#This Row],[error_count]]&gt;0,"FAIL","PASS")</f>
        <v>PASS</v>
      </c>
    </row>
    <row r="1418" spans="1:26" x14ac:dyDescent="0.3">
      <c r="A1418" t="s">
        <v>5604</v>
      </c>
      <c r="B1418" t="s">
        <v>5605</v>
      </c>
      <c r="C1418" t="s">
        <v>79</v>
      </c>
      <c r="D1418" t="s">
        <v>5606</v>
      </c>
      <c r="E1418" t="s">
        <v>39</v>
      </c>
      <c r="F1418" t="s">
        <v>75</v>
      </c>
      <c r="G1418" t="s">
        <v>5607</v>
      </c>
      <c r="H1418" t="s">
        <v>47</v>
      </c>
      <c r="I1418" t="s">
        <v>53</v>
      </c>
      <c r="J1418" s="1">
        <v>45805</v>
      </c>
      <c r="K1418" s="1">
        <v>45966</v>
      </c>
      <c r="L1418" t="b">
        <f>COUNTIF(tbl_vendors[Vendor_ID],tbl_vendors[[#This Row],[Vendor_ID]])&gt;1</f>
        <v>0</v>
      </c>
      <c r="M1418" t="b">
        <f>ISBLANK(tbl_vendors[[#This Row],[Vendor_ID]])</f>
        <v>0</v>
      </c>
      <c r="N1418" t="b">
        <f>LEN(TRIM(tbl_vendors[[#This Row],[Vendor_Name]]))=0</f>
        <v>0</v>
      </c>
      <c r="O1418" t="b">
        <f>LEN(TRIM(tbl_vendors[[#This Row],[Email]]))=0</f>
        <v>0</v>
      </c>
      <c r="P1418" t="b">
        <f>OR(ISERROR(FIND("@",tbl_vendors[[#This Row],[Email]])),ISERROR(FIND(".",tbl_vendors[[#This Row],[Email]])))</f>
        <v>0</v>
      </c>
      <c r="Q1418" t="b">
        <f>ISNA(MATCH(tbl_vendors[[#This Row],[Country]],tbl_country[country],0))</f>
        <v>0</v>
      </c>
      <c r="R1418" t="b">
        <f>ISNA(MATCH(tbl_vendors[[#This Row],[Currency]],tbl_country[currency],0))</f>
        <v>0</v>
      </c>
      <c r="S1418" t="b">
        <f>_xlfn.XLOOKUP(tbl_vendors[[#This Row],[Country]],tbl_country[country],tbl_country[currency],"NotFound")&lt;&gt;tbl_vendors[[#This Row],[Currency]]</f>
        <v>0</v>
      </c>
      <c r="T1418" t="b">
        <f>ISNA(MATCH(tbl_vendors[[#This Row],[Payment_Terms]],tbl_payment_terms[Payment_Terms],0))</f>
        <v>0</v>
      </c>
      <c r="U1418" t="b">
        <f>ISNA(MATCH(tbl_vendors[[#This Row],[Status]],tbl_status[valid_status]))</f>
        <v>1</v>
      </c>
      <c r="V1418" t="b">
        <f ca="1">tbl_vendors[[#This Row],[Created_Date]]&gt;TODAY()</f>
        <v>0</v>
      </c>
      <c r="W1418" t="b">
        <f>tbl_vendors[[#This Row],[Updated_Date]]&lt;tbl_vendors[[#This Row],[Created_Date]]</f>
        <v>0</v>
      </c>
      <c r="X1418" t="b">
        <f>COUNTIF(tbl_vendors[Vendor_Name],tbl_vendors[[#This Row],[Vendor_Name]])&gt;1</f>
        <v>0</v>
      </c>
      <c r="Y1418" s="14" cm="1">
        <f t="array" aca="1" ref="Y1418" ca="1">IFERROR(SUM(L1418:X1418*1),4)</f>
        <v>1</v>
      </c>
      <c r="Z1418" t="str">
        <f ca="1">IF(tbl_vendors[[#This Row],[error_count]]&gt;0,"FAIL","PASS")</f>
        <v>FAIL</v>
      </c>
    </row>
    <row r="1419" spans="1:26" x14ac:dyDescent="0.3">
      <c r="A1419" t="s">
        <v>5608</v>
      </c>
      <c r="B1419" t="s">
        <v>5609</v>
      </c>
      <c r="C1419" t="s">
        <v>29</v>
      </c>
      <c r="D1419" t="s">
        <v>5610</v>
      </c>
      <c r="E1419" t="s">
        <v>31</v>
      </c>
      <c r="F1419" t="s">
        <v>40</v>
      </c>
      <c r="G1419" t="s">
        <v>5611</v>
      </c>
      <c r="H1419" t="s">
        <v>18</v>
      </c>
      <c r="I1419" t="s">
        <v>53</v>
      </c>
      <c r="J1419" s="1">
        <v>44944</v>
      </c>
      <c r="K1419" s="1">
        <v>45190</v>
      </c>
      <c r="L1419" t="b">
        <f>COUNTIF(tbl_vendors[Vendor_ID],tbl_vendors[[#This Row],[Vendor_ID]])&gt;1</f>
        <v>0</v>
      </c>
      <c r="M1419" t="b">
        <f>ISBLANK(tbl_vendors[[#This Row],[Vendor_ID]])</f>
        <v>0</v>
      </c>
      <c r="N1419" t="b">
        <f>LEN(TRIM(tbl_vendors[[#This Row],[Vendor_Name]]))=0</f>
        <v>0</v>
      </c>
      <c r="O1419" t="b">
        <f>LEN(TRIM(tbl_vendors[[#This Row],[Email]]))=0</f>
        <v>0</v>
      </c>
      <c r="P1419" t="b">
        <f>OR(ISERROR(FIND("@",tbl_vendors[[#This Row],[Email]])),ISERROR(FIND(".",tbl_vendors[[#This Row],[Email]])))</f>
        <v>0</v>
      </c>
      <c r="Q1419" t="b">
        <f>ISNA(MATCH(tbl_vendors[[#This Row],[Country]],tbl_country[country],0))</f>
        <v>0</v>
      </c>
      <c r="R1419" t="b">
        <f>ISNA(MATCH(tbl_vendors[[#This Row],[Currency]],tbl_country[currency],0))</f>
        <v>0</v>
      </c>
      <c r="S1419" t="b">
        <f>_xlfn.XLOOKUP(tbl_vendors[[#This Row],[Country]],tbl_country[country],tbl_country[currency],"NotFound")&lt;&gt;tbl_vendors[[#This Row],[Currency]]</f>
        <v>0</v>
      </c>
      <c r="T1419" t="b">
        <f>ISNA(MATCH(tbl_vendors[[#This Row],[Payment_Terms]],tbl_payment_terms[Payment_Terms],0))</f>
        <v>0</v>
      </c>
      <c r="U1419" t="b">
        <f>ISNA(MATCH(tbl_vendors[[#This Row],[Status]],tbl_status[valid_status]))</f>
        <v>1</v>
      </c>
      <c r="V1419" t="b">
        <f ca="1">tbl_vendors[[#This Row],[Created_Date]]&gt;TODAY()</f>
        <v>0</v>
      </c>
      <c r="W1419" t="b">
        <f>tbl_vendors[[#This Row],[Updated_Date]]&lt;tbl_vendors[[#This Row],[Created_Date]]</f>
        <v>0</v>
      </c>
      <c r="X1419" t="b">
        <f>COUNTIF(tbl_vendors[Vendor_Name],tbl_vendors[[#This Row],[Vendor_Name]])&gt;1</f>
        <v>1</v>
      </c>
      <c r="Y1419" s="14" cm="1">
        <f t="array" aca="1" ref="Y1419" ca="1">IFERROR(SUM(L1419:X1419*1),4)</f>
        <v>2</v>
      </c>
      <c r="Z1419" t="str">
        <f ca="1">IF(tbl_vendors[[#This Row],[error_count]]&gt;0,"FAIL","PASS")</f>
        <v>FAIL</v>
      </c>
    </row>
    <row r="1420" spans="1:26" x14ac:dyDescent="0.3">
      <c r="A1420" t="s">
        <v>5612</v>
      </c>
      <c r="B1420" t="s">
        <v>5613</v>
      </c>
      <c r="C1420" t="s">
        <v>13</v>
      </c>
      <c r="D1420" t="s">
        <v>5614</v>
      </c>
      <c r="E1420" t="s">
        <v>15</v>
      </c>
      <c r="F1420" t="s">
        <v>16</v>
      </c>
      <c r="G1420" t="s">
        <v>5615</v>
      </c>
      <c r="H1420" t="s">
        <v>25</v>
      </c>
      <c r="I1420" t="s">
        <v>26</v>
      </c>
      <c r="J1420" s="1">
        <v>45164</v>
      </c>
      <c r="K1420" s="1">
        <v>45195</v>
      </c>
      <c r="L1420" t="b">
        <f>COUNTIF(tbl_vendors[Vendor_ID],tbl_vendors[[#This Row],[Vendor_ID]])&gt;1</f>
        <v>0</v>
      </c>
      <c r="M1420" t="b">
        <f>ISBLANK(tbl_vendors[[#This Row],[Vendor_ID]])</f>
        <v>0</v>
      </c>
      <c r="N1420" t="b">
        <f>LEN(TRIM(tbl_vendors[[#This Row],[Vendor_Name]]))=0</f>
        <v>0</v>
      </c>
      <c r="O1420" t="b">
        <f>LEN(TRIM(tbl_vendors[[#This Row],[Email]]))=0</f>
        <v>0</v>
      </c>
      <c r="P1420" t="b">
        <f>OR(ISERROR(FIND("@",tbl_vendors[[#This Row],[Email]])),ISERROR(FIND(".",tbl_vendors[[#This Row],[Email]])))</f>
        <v>0</v>
      </c>
      <c r="Q1420" t="b">
        <f>ISNA(MATCH(tbl_vendors[[#This Row],[Country]],tbl_country[country],0))</f>
        <v>0</v>
      </c>
      <c r="R1420" t="b">
        <f>ISNA(MATCH(tbl_vendors[[#This Row],[Currency]],tbl_country[currency],0))</f>
        <v>1</v>
      </c>
      <c r="S1420" t="b">
        <f>_xlfn.XLOOKUP(tbl_vendors[[#This Row],[Country]],tbl_country[country],tbl_country[currency],"NotFound")&lt;&gt;tbl_vendors[[#This Row],[Currency]]</f>
        <v>1</v>
      </c>
      <c r="T1420" t="b">
        <f>ISNA(MATCH(tbl_vendors[[#This Row],[Payment_Terms]],tbl_payment_terms[Payment_Terms],0))</f>
        <v>0</v>
      </c>
      <c r="U1420" t="b">
        <f>ISNA(MATCH(tbl_vendors[[#This Row],[Status]],tbl_status[valid_status]))</f>
        <v>0</v>
      </c>
      <c r="V1420" t="b">
        <f ca="1">tbl_vendors[[#This Row],[Created_Date]]&gt;TODAY()</f>
        <v>0</v>
      </c>
      <c r="W1420" t="b">
        <f>tbl_vendors[[#This Row],[Updated_Date]]&lt;tbl_vendors[[#This Row],[Created_Date]]</f>
        <v>0</v>
      </c>
      <c r="X1420" t="b">
        <f>COUNTIF(tbl_vendors[Vendor_Name],tbl_vendors[[#This Row],[Vendor_Name]])&gt;1</f>
        <v>0</v>
      </c>
      <c r="Y1420" s="14" cm="1">
        <f t="array" aca="1" ref="Y1420" ca="1">IFERROR(SUM(L1420:X1420*1),4)</f>
        <v>2</v>
      </c>
      <c r="Z1420" t="str">
        <f ca="1">IF(tbl_vendors[[#This Row],[error_count]]&gt;0,"FAIL","PASS")</f>
        <v>FAIL</v>
      </c>
    </row>
    <row r="1421" spans="1:26" x14ac:dyDescent="0.3">
      <c r="A1421" t="s">
        <v>5616</v>
      </c>
      <c r="B1421" t="s">
        <v>5617</v>
      </c>
      <c r="C1421" t="s">
        <v>29</v>
      </c>
      <c r="E1421" t="s">
        <v>31</v>
      </c>
      <c r="F1421" t="s">
        <v>75</v>
      </c>
      <c r="G1421" t="s">
        <v>5618</v>
      </c>
      <c r="H1421" t="s">
        <v>42</v>
      </c>
      <c r="I1421" t="s">
        <v>26</v>
      </c>
      <c r="J1421" s="1">
        <v>45433</v>
      </c>
      <c r="K1421" s="1">
        <v>45632</v>
      </c>
      <c r="L1421" t="b">
        <f>COUNTIF(tbl_vendors[Vendor_ID],tbl_vendors[[#This Row],[Vendor_ID]])&gt;1</f>
        <v>0</v>
      </c>
      <c r="M1421" t="b">
        <f>ISBLANK(tbl_vendors[[#This Row],[Vendor_ID]])</f>
        <v>0</v>
      </c>
      <c r="N1421" t="b">
        <f>LEN(TRIM(tbl_vendors[[#This Row],[Vendor_Name]]))=0</f>
        <v>0</v>
      </c>
      <c r="O1421" t="b">
        <f>LEN(TRIM(tbl_vendors[[#This Row],[Email]]))=0</f>
        <v>0</v>
      </c>
      <c r="P1421" t="b">
        <f>OR(ISERROR(FIND("@",tbl_vendors[[#This Row],[Email]])),ISERROR(FIND(".",tbl_vendors[[#This Row],[Email]])))</f>
        <v>0</v>
      </c>
      <c r="Q1421" t="b">
        <f>ISNA(MATCH(tbl_vendors[[#This Row],[Country]],tbl_country[country],0))</f>
        <v>0</v>
      </c>
      <c r="R1421" t="b">
        <f>ISNA(MATCH(tbl_vendors[[#This Row],[Currency]],tbl_country[currency],0))</f>
        <v>0</v>
      </c>
      <c r="S1421" t="b">
        <f>_xlfn.XLOOKUP(tbl_vendors[[#This Row],[Country]],tbl_country[country],tbl_country[currency],"NotFound")&lt;&gt;tbl_vendors[[#This Row],[Currency]]</f>
        <v>0</v>
      </c>
      <c r="T1421" t="b">
        <f>ISNA(MATCH(tbl_vendors[[#This Row],[Payment_Terms]],tbl_payment_terms[Payment_Terms],0))</f>
        <v>0</v>
      </c>
      <c r="U1421" t="b">
        <f>ISNA(MATCH(tbl_vendors[[#This Row],[Status]],tbl_status[valid_status]))</f>
        <v>0</v>
      </c>
      <c r="V1421" t="b">
        <f ca="1">tbl_vendors[[#This Row],[Created_Date]]&gt;TODAY()</f>
        <v>0</v>
      </c>
      <c r="W1421" t="b">
        <f>tbl_vendors[[#This Row],[Updated_Date]]&lt;tbl_vendors[[#This Row],[Created_Date]]</f>
        <v>0</v>
      </c>
      <c r="X1421" t="b">
        <f>COUNTIF(tbl_vendors[Vendor_Name],tbl_vendors[[#This Row],[Vendor_Name]])&gt;1</f>
        <v>0</v>
      </c>
      <c r="Y1421" s="14" cm="1">
        <f t="array" aca="1" ref="Y1421" ca="1">IFERROR(SUM(L1421:X1421*1),4)</f>
        <v>0</v>
      </c>
      <c r="Z1421" t="str">
        <f ca="1">IF(tbl_vendors[[#This Row],[error_count]]&gt;0,"FAIL","PASS")</f>
        <v>PASS</v>
      </c>
    </row>
    <row r="1422" spans="1:26" x14ac:dyDescent="0.3">
      <c r="A1422" t="s">
        <v>5619</v>
      </c>
      <c r="B1422" t="s">
        <v>5620</v>
      </c>
      <c r="C1422" t="s">
        <v>56</v>
      </c>
      <c r="D1422" t="s">
        <v>5621</v>
      </c>
      <c r="E1422" t="s">
        <v>58</v>
      </c>
      <c r="F1422" t="s">
        <v>40</v>
      </c>
      <c r="G1422" t="s">
        <v>5622</v>
      </c>
      <c r="H1422" t="s">
        <v>25</v>
      </c>
      <c r="I1422" t="s">
        <v>26</v>
      </c>
      <c r="J1422" s="1">
        <v>45124</v>
      </c>
      <c r="K1422" s="1">
        <v>45417</v>
      </c>
      <c r="L1422" t="b">
        <f>COUNTIF(tbl_vendors[Vendor_ID],tbl_vendors[[#This Row],[Vendor_ID]])&gt;1</f>
        <v>0</v>
      </c>
      <c r="M1422" t="b">
        <f>ISBLANK(tbl_vendors[[#This Row],[Vendor_ID]])</f>
        <v>0</v>
      </c>
      <c r="N1422" t="b">
        <f>LEN(TRIM(tbl_vendors[[#This Row],[Vendor_Name]]))=0</f>
        <v>0</v>
      </c>
      <c r="O1422" t="b">
        <f>LEN(TRIM(tbl_vendors[[#This Row],[Email]]))=0</f>
        <v>0</v>
      </c>
      <c r="P1422" t="b">
        <f>OR(ISERROR(FIND("@",tbl_vendors[[#This Row],[Email]])),ISERROR(FIND(".",tbl_vendors[[#This Row],[Email]])))</f>
        <v>0</v>
      </c>
      <c r="Q1422" t="b">
        <f>ISNA(MATCH(tbl_vendors[[#This Row],[Country]],tbl_country[country],0))</f>
        <v>0</v>
      </c>
      <c r="R1422" t="b">
        <f>ISNA(MATCH(tbl_vendors[[#This Row],[Currency]],tbl_country[currency],0))</f>
        <v>0</v>
      </c>
      <c r="S1422" t="b">
        <f>_xlfn.XLOOKUP(tbl_vendors[[#This Row],[Country]],tbl_country[country],tbl_country[currency],"NotFound")&lt;&gt;tbl_vendors[[#This Row],[Currency]]</f>
        <v>0</v>
      </c>
      <c r="T1422" t="b">
        <f>ISNA(MATCH(tbl_vendors[[#This Row],[Payment_Terms]],tbl_payment_terms[Payment_Terms],0))</f>
        <v>0</v>
      </c>
      <c r="U1422" t="b">
        <f>ISNA(MATCH(tbl_vendors[[#This Row],[Status]],tbl_status[valid_status]))</f>
        <v>0</v>
      </c>
      <c r="V1422" t="b">
        <f ca="1">tbl_vendors[[#This Row],[Created_Date]]&gt;TODAY()</f>
        <v>0</v>
      </c>
      <c r="W1422" t="b">
        <f>tbl_vendors[[#This Row],[Updated_Date]]&lt;tbl_vendors[[#This Row],[Created_Date]]</f>
        <v>0</v>
      </c>
      <c r="X1422" t="b">
        <f>COUNTIF(tbl_vendors[Vendor_Name],tbl_vendors[[#This Row],[Vendor_Name]])&gt;1</f>
        <v>0</v>
      </c>
      <c r="Y1422" s="14" cm="1">
        <f t="array" aca="1" ref="Y1422" ca="1">IFERROR(SUM(L1422:X1422*1),4)</f>
        <v>0</v>
      </c>
      <c r="Z1422" t="str">
        <f ca="1">IF(tbl_vendors[[#This Row],[error_count]]&gt;0,"FAIL","PASS")</f>
        <v>PASS</v>
      </c>
    </row>
    <row r="1423" spans="1:26" x14ac:dyDescent="0.3">
      <c r="A1423" t="s">
        <v>5623</v>
      </c>
      <c r="B1423" t="s">
        <v>5624</v>
      </c>
      <c r="C1423" t="s">
        <v>100</v>
      </c>
      <c r="D1423" t="s">
        <v>5625</v>
      </c>
      <c r="E1423" t="s">
        <v>39</v>
      </c>
      <c r="F1423" t="s">
        <v>23</v>
      </c>
      <c r="G1423" t="s">
        <v>5626</v>
      </c>
      <c r="H1423" t="s">
        <v>25</v>
      </c>
      <c r="I1423" t="s">
        <v>19</v>
      </c>
      <c r="J1423" s="1">
        <v>44933</v>
      </c>
      <c r="K1423" s="1">
        <v>45030</v>
      </c>
      <c r="L1423" t="b">
        <f>COUNTIF(tbl_vendors[Vendor_ID],tbl_vendors[[#This Row],[Vendor_ID]])&gt;1</f>
        <v>0</v>
      </c>
      <c r="M1423" t="b">
        <f>ISBLANK(tbl_vendors[[#This Row],[Vendor_ID]])</f>
        <v>0</v>
      </c>
      <c r="N1423" t="b">
        <f>LEN(TRIM(tbl_vendors[[#This Row],[Vendor_Name]]))=0</f>
        <v>0</v>
      </c>
      <c r="O1423" t="b">
        <f>LEN(TRIM(tbl_vendors[[#This Row],[Email]]))=0</f>
        <v>0</v>
      </c>
      <c r="P1423" t="b">
        <f>OR(ISERROR(FIND("@",tbl_vendors[[#This Row],[Email]])),ISERROR(FIND(".",tbl_vendors[[#This Row],[Email]])))</f>
        <v>0</v>
      </c>
      <c r="Q1423" t="b">
        <f>ISNA(MATCH(tbl_vendors[[#This Row],[Country]],tbl_country[country],0))</f>
        <v>0</v>
      </c>
      <c r="R1423" t="b">
        <f>ISNA(MATCH(tbl_vendors[[#This Row],[Currency]],tbl_country[currency],0))</f>
        <v>0</v>
      </c>
      <c r="S1423" t="b">
        <f>_xlfn.XLOOKUP(tbl_vendors[[#This Row],[Country]],tbl_country[country],tbl_country[currency],"NotFound")&lt;&gt;tbl_vendors[[#This Row],[Currency]]</f>
        <v>0</v>
      </c>
      <c r="T1423" t="b">
        <f>ISNA(MATCH(tbl_vendors[[#This Row],[Payment_Terms]],tbl_payment_terms[Payment_Terms],0))</f>
        <v>0</v>
      </c>
      <c r="U1423" t="b">
        <f>ISNA(MATCH(tbl_vendors[[#This Row],[Status]],tbl_status[valid_status]))</f>
        <v>0</v>
      </c>
      <c r="V1423" t="b">
        <f ca="1">tbl_vendors[[#This Row],[Created_Date]]&gt;TODAY()</f>
        <v>0</v>
      </c>
      <c r="W1423" t="b">
        <f>tbl_vendors[[#This Row],[Updated_Date]]&lt;tbl_vendors[[#This Row],[Created_Date]]</f>
        <v>0</v>
      </c>
      <c r="X1423" t="b">
        <f>COUNTIF(tbl_vendors[Vendor_Name],tbl_vendors[[#This Row],[Vendor_Name]])&gt;1</f>
        <v>0</v>
      </c>
      <c r="Y1423" s="14" cm="1">
        <f t="array" aca="1" ref="Y1423" ca="1">IFERROR(SUM(L1423:X1423*1),4)</f>
        <v>0</v>
      </c>
      <c r="Z1423" t="str">
        <f ca="1">IF(tbl_vendors[[#This Row],[error_count]]&gt;0,"FAIL","PASS")</f>
        <v>PASS</v>
      </c>
    </row>
    <row r="1424" spans="1:26" x14ac:dyDescent="0.3">
      <c r="A1424" t="s">
        <v>5627</v>
      </c>
      <c r="B1424" t="s">
        <v>5628</v>
      </c>
      <c r="C1424" t="s">
        <v>79</v>
      </c>
      <c r="D1424" t="s">
        <v>5629</v>
      </c>
      <c r="E1424" t="s">
        <v>39</v>
      </c>
      <c r="F1424" t="s">
        <v>75</v>
      </c>
      <c r="G1424" t="s">
        <v>5630</v>
      </c>
      <c r="H1424" t="s">
        <v>18</v>
      </c>
      <c r="I1424" t="s">
        <v>26</v>
      </c>
      <c r="J1424" s="1">
        <v>44768</v>
      </c>
      <c r="K1424" s="1">
        <v>45436</v>
      </c>
      <c r="L1424" t="b">
        <f>COUNTIF(tbl_vendors[Vendor_ID],tbl_vendors[[#This Row],[Vendor_ID]])&gt;1</f>
        <v>0</v>
      </c>
      <c r="M1424" t="b">
        <f>ISBLANK(tbl_vendors[[#This Row],[Vendor_ID]])</f>
        <v>0</v>
      </c>
      <c r="N1424" t="b">
        <f>LEN(TRIM(tbl_vendors[[#This Row],[Vendor_Name]]))=0</f>
        <v>0</v>
      </c>
      <c r="O1424" t="b">
        <f>LEN(TRIM(tbl_vendors[[#This Row],[Email]]))=0</f>
        <v>0</v>
      </c>
      <c r="P1424" t="b">
        <f>OR(ISERROR(FIND("@",tbl_vendors[[#This Row],[Email]])),ISERROR(FIND(".",tbl_vendors[[#This Row],[Email]])))</f>
        <v>0</v>
      </c>
      <c r="Q1424" t="b">
        <f>ISNA(MATCH(tbl_vendors[[#This Row],[Country]],tbl_country[country],0))</f>
        <v>0</v>
      </c>
      <c r="R1424" t="b">
        <f>ISNA(MATCH(tbl_vendors[[#This Row],[Currency]],tbl_country[currency],0))</f>
        <v>0</v>
      </c>
      <c r="S1424" t="b">
        <f>_xlfn.XLOOKUP(tbl_vendors[[#This Row],[Country]],tbl_country[country],tbl_country[currency],"NotFound")&lt;&gt;tbl_vendors[[#This Row],[Currency]]</f>
        <v>0</v>
      </c>
      <c r="T1424" t="b">
        <f>ISNA(MATCH(tbl_vendors[[#This Row],[Payment_Terms]],tbl_payment_terms[Payment_Terms],0))</f>
        <v>0</v>
      </c>
      <c r="U1424" t="b">
        <f>ISNA(MATCH(tbl_vendors[[#This Row],[Status]],tbl_status[valid_status]))</f>
        <v>0</v>
      </c>
      <c r="V1424" t="b">
        <f ca="1">tbl_vendors[[#This Row],[Created_Date]]&gt;TODAY()</f>
        <v>0</v>
      </c>
      <c r="W1424" t="b">
        <f>tbl_vendors[[#This Row],[Updated_Date]]&lt;tbl_vendors[[#This Row],[Created_Date]]</f>
        <v>0</v>
      </c>
      <c r="X1424" t="b">
        <f>COUNTIF(tbl_vendors[Vendor_Name],tbl_vendors[[#This Row],[Vendor_Name]])&gt;1</f>
        <v>0</v>
      </c>
      <c r="Y1424" s="14" cm="1">
        <f t="array" aca="1" ref="Y1424" ca="1">IFERROR(SUM(L1424:X1424*1),4)</f>
        <v>0</v>
      </c>
      <c r="Z1424" t="str">
        <f ca="1">IF(tbl_vendors[[#This Row],[error_count]]&gt;0,"FAIL","PASS")</f>
        <v>PASS</v>
      </c>
    </row>
    <row r="1425" spans="1:26" x14ac:dyDescent="0.3">
      <c r="A1425" t="s">
        <v>5631</v>
      </c>
      <c r="B1425" t="s">
        <v>5632</v>
      </c>
      <c r="C1425" t="s">
        <v>56</v>
      </c>
      <c r="D1425" t="s">
        <v>5633</v>
      </c>
      <c r="E1425" t="s">
        <v>58</v>
      </c>
      <c r="F1425" t="s">
        <v>23</v>
      </c>
      <c r="G1425" t="s">
        <v>5634</v>
      </c>
      <c r="H1425" t="s">
        <v>18</v>
      </c>
      <c r="I1425" t="s">
        <v>19</v>
      </c>
      <c r="J1425" s="1">
        <v>44560</v>
      </c>
      <c r="K1425" s="1">
        <v>45295</v>
      </c>
      <c r="L1425" t="b">
        <f>COUNTIF(tbl_vendors[Vendor_ID],tbl_vendors[[#This Row],[Vendor_ID]])&gt;1</f>
        <v>0</v>
      </c>
      <c r="M1425" t="b">
        <f>ISBLANK(tbl_vendors[[#This Row],[Vendor_ID]])</f>
        <v>0</v>
      </c>
      <c r="N1425" t="b">
        <f>LEN(TRIM(tbl_vendors[[#This Row],[Vendor_Name]]))=0</f>
        <v>0</v>
      </c>
      <c r="O1425" t="b">
        <f>LEN(TRIM(tbl_vendors[[#This Row],[Email]]))=0</f>
        <v>0</v>
      </c>
      <c r="P1425" t="b">
        <f>OR(ISERROR(FIND("@",tbl_vendors[[#This Row],[Email]])),ISERROR(FIND(".",tbl_vendors[[#This Row],[Email]])))</f>
        <v>0</v>
      </c>
      <c r="Q1425" t="b">
        <f>ISNA(MATCH(tbl_vendors[[#This Row],[Country]],tbl_country[country],0))</f>
        <v>0</v>
      </c>
      <c r="R1425" t="b">
        <f>ISNA(MATCH(tbl_vendors[[#This Row],[Currency]],tbl_country[currency],0))</f>
        <v>0</v>
      </c>
      <c r="S1425" t="b">
        <f>_xlfn.XLOOKUP(tbl_vendors[[#This Row],[Country]],tbl_country[country],tbl_country[currency],"NotFound")&lt;&gt;tbl_vendors[[#This Row],[Currency]]</f>
        <v>0</v>
      </c>
      <c r="T1425" t="b">
        <f>ISNA(MATCH(tbl_vendors[[#This Row],[Payment_Terms]],tbl_payment_terms[Payment_Terms],0))</f>
        <v>0</v>
      </c>
      <c r="U1425" t="b">
        <f>ISNA(MATCH(tbl_vendors[[#This Row],[Status]],tbl_status[valid_status]))</f>
        <v>0</v>
      </c>
      <c r="V1425" t="b">
        <f ca="1">tbl_vendors[[#This Row],[Created_Date]]&gt;TODAY()</f>
        <v>0</v>
      </c>
      <c r="W1425" t="b">
        <f>tbl_vendors[[#This Row],[Updated_Date]]&lt;tbl_vendors[[#This Row],[Created_Date]]</f>
        <v>0</v>
      </c>
      <c r="X1425" t="b">
        <f>COUNTIF(tbl_vendors[Vendor_Name],tbl_vendors[[#This Row],[Vendor_Name]])&gt;1</f>
        <v>1</v>
      </c>
      <c r="Y1425" s="14" cm="1">
        <f t="array" aca="1" ref="Y1425" ca="1">IFERROR(SUM(L1425:X1425*1),4)</f>
        <v>1</v>
      </c>
      <c r="Z1425" t="str">
        <f ca="1">IF(tbl_vendors[[#This Row],[error_count]]&gt;0,"FAIL","PASS")</f>
        <v>FAIL</v>
      </c>
    </row>
    <row r="1426" spans="1:26" x14ac:dyDescent="0.3">
      <c r="A1426" t="s">
        <v>5635</v>
      </c>
      <c r="B1426" t="s">
        <v>5636</v>
      </c>
      <c r="C1426" t="s">
        <v>109</v>
      </c>
      <c r="D1426" t="s">
        <v>5637</v>
      </c>
      <c r="E1426" t="s">
        <v>39</v>
      </c>
      <c r="F1426" t="s">
        <v>16</v>
      </c>
      <c r="G1426" t="s">
        <v>5638</v>
      </c>
      <c r="H1426" t="s">
        <v>18</v>
      </c>
      <c r="I1426" t="s">
        <v>19</v>
      </c>
      <c r="J1426" s="1">
        <v>46154</v>
      </c>
      <c r="K1426" s="1">
        <v>46199</v>
      </c>
      <c r="L1426" t="b">
        <f>COUNTIF(tbl_vendors[Vendor_ID],tbl_vendors[[#This Row],[Vendor_ID]])&gt;1</f>
        <v>0</v>
      </c>
      <c r="M1426" t="b">
        <f>ISBLANK(tbl_vendors[[#This Row],[Vendor_ID]])</f>
        <v>0</v>
      </c>
      <c r="N1426" t="b">
        <f>LEN(TRIM(tbl_vendors[[#This Row],[Vendor_Name]]))=0</f>
        <v>0</v>
      </c>
      <c r="O1426" t="b">
        <f>LEN(TRIM(tbl_vendors[[#This Row],[Email]]))=0</f>
        <v>0</v>
      </c>
      <c r="P1426" t="b">
        <f>OR(ISERROR(FIND("@",tbl_vendors[[#This Row],[Email]])),ISERROR(FIND(".",tbl_vendors[[#This Row],[Email]])))</f>
        <v>0</v>
      </c>
      <c r="Q1426" t="b">
        <f>ISNA(MATCH(tbl_vendors[[#This Row],[Country]],tbl_country[country],0))</f>
        <v>0</v>
      </c>
      <c r="R1426" t="b">
        <f>ISNA(MATCH(tbl_vendors[[#This Row],[Currency]],tbl_country[currency],0))</f>
        <v>0</v>
      </c>
      <c r="S1426" t="b">
        <f>_xlfn.XLOOKUP(tbl_vendors[[#This Row],[Country]],tbl_country[country],tbl_country[currency],"NotFound")&lt;&gt;tbl_vendors[[#This Row],[Currency]]</f>
        <v>1</v>
      </c>
      <c r="T1426" t="b">
        <f>ISNA(MATCH(tbl_vendors[[#This Row],[Payment_Terms]],tbl_payment_terms[Payment_Terms],0))</f>
        <v>0</v>
      </c>
      <c r="U1426" t="b">
        <f>ISNA(MATCH(tbl_vendors[[#This Row],[Status]],tbl_status[valid_status]))</f>
        <v>0</v>
      </c>
      <c r="V1426" t="b">
        <f ca="1">tbl_vendors[[#This Row],[Created_Date]]&gt;TODAY()</f>
        <v>0</v>
      </c>
      <c r="W1426" t="b">
        <f>tbl_vendors[[#This Row],[Updated_Date]]&lt;tbl_vendors[[#This Row],[Created_Date]]</f>
        <v>0</v>
      </c>
      <c r="X1426" t="b">
        <f>COUNTIF(tbl_vendors[Vendor_Name],tbl_vendors[[#This Row],[Vendor_Name]])&gt;1</f>
        <v>0</v>
      </c>
      <c r="Y1426" s="14" cm="1">
        <f t="array" aca="1" ref="Y1426" ca="1">IFERROR(SUM(L1426:X1426*1),4)</f>
        <v>1</v>
      </c>
      <c r="Z1426" t="str">
        <f ca="1">IF(tbl_vendors[[#This Row],[error_count]]&gt;0,"FAIL","PASS")</f>
        <v>FAIL</v>
      </c>
    </row>
    <row r="1427" spans="1:26" x14ac:dyDescent="0.3">
      <c r="A1427" t="s">
        <v>5639</v>
      </c>
      <c r="B1427" t="s">
        <v>5640</v>
      </c>
      <c r="C1427" t="s">
        <v>153</v>
      </c>
      <c r="D1427" t="s">
        <v>5641</v>
      </c>
      <c r="E1427" t="s">
        <v>155</v>
      </c>
      <c r="F1427" t="s">
        <v>23</v>
      </c>
      <c r="G1427" t="s">
        <v>5642</v>
      </c>
      <c r="H1427" t="s">
        <v>69</v>
      </c>
      <c r="I1427" t="s">
        <v>53</v>
      </c>
      <c r="J1427" s="1">
        <v>45654</v>
      </c>
      <c r="K1427" s="1">
        <v>46054</v>
      </c>
      <c r="L1427" t="b">
        <f>COUNTIF(tbl_vendors[Vendor_ID],tbl_vendors[[#This Row],[Vendor_ID]])&gt;1</f>
        <v>0</v>
      </c>
      <c r="M1427" t="b">
        <f>ISBLANK(tbl_vendors[[#This Row],[Vendor_ID]])</f>
        <v>0</v>
      </c>
      <c r="N1427" t="b">
        <f>LEN(TRIM(tbl_vendors[[#This Row],[Vendor_Name]]))=0</f>
        <v>0</v>
      </c>
      <c r="O1427" t="b">
        <f>LEN(TRIM(tbl_vendors[[#This Row],[Email]]))=0</f>
        <v>0</v>
      </c>
      <c r="P1427" t="b">
        <f>OR(ISERROR(FIND("@",tbl_vendors[[#This Row],[Email]])),ISERROR(FIND(".",tbl_vendors[[#This Row],[Email]])))</f>
        <v>0</v>
      </c>
      <c r="Q1427" t="b">
        <f>ISNA(MATCH(tbl_vendors[[#This Row],[Country]],tbl_country[country],0))</f>
        <v>0</v>
      </c>
      <c r="R1427" t="b">
        <f>ISNA(MATCH(tbl_vendors[[#This Row],[Currency]],tbl_country[currency],0))</f>
        <v>0</v>
      </c>
      <c r="S1427" t="b">
        <f>_xlfn.XLOOKUP(tbl_vendors[[#This Row],[Country]],tbl_country[country],tbl_country[currency],"NotFound")&lt;&gt;tbl_vendors[[#This Row],[Currency]]</f>
        <v>0</v>
      </c>
      <c r="T1427" t="b">
        <f>ISNA(MATCH(tbl_vendors[[#This Row],[Payment_Terms]],tbl_payment_terms[Payment_Terms],0))</f>
        <v>0</v>
      </c>
      <c r="U1427" t="b">
        <f>ISNA(MATCH(tbl_vendors[[#This Row],[Status]],tbl_status[valid_status]))</f>
        <v>1</v>
      </c>
      <c r="V1427" t="b">
        <f ca="1">tbl_vendors[[#This Row],[Created_Date]]&gt;TODAY()</f>
        <v>0</v>
      </c>
      <c r="W1427" t="b">
        <f>tbl_vendors[[#This Row],[Updated_Date]]&lt;tbl_vendors[[#This Row],[Created_Date]]</f>
        <v>0</v>
      </c>
      <c r="X1427" t="b">
        <f>COUNTIF(tbl_vendors[Vendor_Name],tbl_vendors[[#This Row],[Vendor_Name]])&gt;1</f>
        <v>0</v>
      </c>
      <c r="Y1427" s="14" cm="1">
        <f t="array" aca="1" ref="Y1427" ca="1">IFERROR(SUM(L1427:X1427*1),4)</f>
        <v>1</v>
      </c>
      <c r="Z1427" t="str">
        <f ca="1">IF(tbl_vendors[[#This Row],[error_count]]&gt;0,"FAIL","PASS")</f>
        <v>FAIL</v>
      </c>
    </row>
    <row r="1428" spans="1:26" x14ac:dyDescent="0.3">
      <c r="A1428" t="s">
        <v>5643</v>
      </c>
      <c r="B1428" t="s">
        <v>5644</v>
      </c>
      <c r="C1428" t="s">
        <v>29</v>
      </c>
      <c r="D1428" t="s">
        <v>5645</v>
      </c>
      <c r="E1428" t="s">
        <v>31</v>
      </c>
      <c r="F1428" t="s">
        <v>32</v>
      </c>
      <c r="G1428" t="s">
        <v>5646</v>
      </c>
      <c r="H1428" t="s">
        <v>47</v>
      </c>
      <c r="I1428" t="s">
        <v>53</v>
      </c>
      <c r="J1428" s="1">
        <v>45756</v>
      </c>
      <c r="K1428" s="1">
        <v>45863</v>
      </c>
      <c r="L1428" t="b">
        <f>COUNTIF(tbl_vendors[Vendor_ID],tbl_vendors[[#This Row],[Vendor_ID]])&gt;1</f>
        <v>0</v>
      </c>
      <c r="M1428" t="b">
        <f>ISBLANK(tbl_vendors[[#This Row],[Vendor_ID]])</f>
        <v>0</v>
      </c>
      <c r="N1428" t="b">
        <f>LEN(TRIM(tbl_vendors[[#This Row],[Vendor_Name]]))=0</f>
        <v>0</v>
      </c>
      <c r="O1428" t="b">
        <f>LEN(TRIM(tbl_vendors[[#This Row],[Email]]))=0</f>
        <v>0</v>
      </c>
      <c r="P1428" t="b">
        <f>OR(ISERROR(FIND("@",tbl_vendors[[#This Row],[Email]])),ISERROR(FIND(".",tbl_vendors[[#This Row],[Email]])))</f>
        <v>0</v>
      </c>
      <c r="Q1428" t="b">
        <f>ISNA(MATCH(tbl_vendors[[#This Row],[Country]],tbl_country[country],0))</f>
        <v>0</v>
      </c>
      <c r="R1428" t="b">
        <f>ISNA(MATCH(tbl_vendors[[#This Row],[Currency]],tbl_country[currency],0))</f>
        <v>0</v>
      </c>
      <c r="S1428" t="b">
        <f>_xlfn.XLOOKUP(tbl_vendors[[#This Row],[Country]],tbl_country[country],tbl_country[currency],"NotFound")&lt;&gt;tbl_vendors[[#This Row],[Currency]]</f>
        <v>0</v>
      </c>
      <c r="T1428" t="b">
        <f>ISNA(MATCH(tbl_vendors[[#This Row],[Payment_Terms]],tbl_payment_terms[Payment_Terms],0))</f>
        <v>0</v>
      </c>
      <c r="U1428" t="b">
        <f>ISNA(MATCH(tbl_vendors[[#This Row],[Status]],tbl_status[valid_status]))</f>
        <v>1</v>
      </c>
      <c r="V1428" t="b">
        <f ca="1">tbl_vendors[[#This Row],[Created_Date]]&gt;TODAY()</f>
        <v>0</v>
      </c>
      <c r="W1428" t="b">
        <f>tbl_vendors[[#This Row],[Updated_Date]]&lt;tbl_vendors[[#This Row],[Created_Date]]</f>
        <v>0</v>
      </c>
      <c r="X1428" t="b">
        <f>COUNTIF(tbl_vendors[Vendor_Name],tbl_vendors[[#This Row],[Vendor_Name]])&gt;1</f>
        <v>0</v>
      </c>
      <c r="Y1428" s="14" cm="1">
        <f t="array" aca="1" ref="Y1428" ca="1">IFERROR(SUM(L1428:X1428*1),4)</f>
        <v>1</v>
      </c>
      <c r="Z1428" t="str">
        <f ca="1">IF(tbl_vendors[[#This Row],[error_count]]&gt;0,"FAIL","PASS")</f>
        <v>FAIL</v>
      </c>
    </row>
    <row r="1429" spans="1:26" x14ac:dyDescent="0.3">
      <c r="A1429" t="s">
        <v>5647</v>
      </c>
      <c r="B1429" t="s">
        <v>5648</v>
      </c>
      <c r="C1429" t="s">
        <v>37</v>
      </c>
      <c r="D1429" t="s">
        <v>5649</v>
      </c>
      <c r="E1429" t="s">
        <v>39</v>
      </c>
      <c r="F1429" t="s">
        <v>16</v>
      </c>
      <c r="G1429" t="s">
        <v>5650</v>
      </c>
      <c r="H1429" t="s">
        <v>52</v>
      </c>
      <c r="I1429" t="s">
        <v>53</v>
      </c>
      <c r="J1429" s="1">
        <v>44853</v>
      </c>
      <c r="K1429" s="1">
        <v>45531</v>
      </c>
      <c r="L1429" t="b">
        <f>COUNTIF(tbl_vendors[Vendor_ID],tbl_vendors[[#This Row],[Vendor_ID]])&gt;1</f>
        <v>0</v>
      </c>
      <c r="M1429" t="b">
        <f>ISBLANK(tbl_vendors[[#This Row],[Vendor_ID]])</f>
        <v>0</v>
      </c>
      <c r="N1429" t="b">
        <f>LEN(TRIM(tbl_vendors[[#This Row],[Vendor_Name]]))=0</f>
        <v>0</v>
      </c>
      <c r="O1429" t="b">
        <f>LEN(TRIM(tbl_vendors[[#This Row],[Email]]))=0</f>
        <v>0</v>
      </c>
      <c r="P1429" t="b">
        <f>OR(ISERROR(FIND("@",tbl_vendors[[#This Row],[Email]])),ISERROR(FIND(".",tbl_vendors[[#This Row],[Email]])))</f>
        <v>0</v>
      </c>
      <c r="Q1429" t="b">
        <f>ISNA(MATCH(tbl_vendors[[#This Row],[Country]],tbl_country[country],0))</f>
        <v>0</v>
      </c>
      <c r="R1429" t="b">
        <f>ISNA(MATCH(tbl_vendors[[#This Row],[Currency]],tbl_country[currency],0))</f>
        <v>0</v>
      </c>
      <c r="S1429" t="b">
        <f>_xlfn.XLOOKUP(tbl_vendors[[#This Row],[Country]],tbl_country[country],tbl_country[currency],"NotFound")&lt;&gt;tbl_vendors[[#This Row],[Currency]]</f>
        <v>0</v>
      </c>
      <c r="T1429" t="b">
        <f>ISNA(MATCH(tbl_vendors[[#This Row],[Payment_Terms]],tbl_payment_terms[Payment_Terms],0))</f>
        <v>0</v>
      </c>
      <c r="U1429" t="b">
        <f>ISNA(MATCH(tbl_vendors[[#This Row],[Status]],tbl_status[valid_status]))</f>
        <v>1</v>
      </c>
      <c r="V1429" t="b">
        <f ca="1">tbl_vendors[[#This Row],[Created_Date]]&gt;TODAY()</f>
        <v>0</v>
      </c>
      <c r="W1429" t="b">
        <f>tbl_vendors[[#This Row],[Updated_Date]]&lt;tbl_vendors[[#This Row],[Created_Date]]</f>
        <v>0</v>
      </c>
      <c r="X1429" t="b">
        <f>COUNTIF(tbl_vendors[Vendor_Name],tbl_vendors[[#This Row],[Vendor_Name]])&gt;1</f>
        <v>0</v>
      </c>
      <c r="Y1429" s="14" cm="1">
        <f t="array" aca="1" ref="Y1429" ca="1">IFERROR(SUM(L1429:X1429*1),4)</f>
        <v>1</v>
      </c>
      <c r="Z1429" t="str">
        <f ca="1">IF(tbl_vendors[[#This Row],[error_count]]&gt;0,"FAIL","PASS")</f>
        <v>FAIL</v>
      </c>
    </row>
    <row r="1430" spans="1:26" x14ac:dyDescent="0.3">
      <c r="A1430" t="s">
        <v>5651</v>
      </c>
      <c r="B1430" t="s">
        <v>5652</v>
      </c>
      <c r="C1430" t="s">
        <v>100</v>
      </c>
      <c r="D1430" t="s">
        <v>5653</v>
      </c>
      <c r="E1430" t="s">
        <v>39</v>
      </c>
      <c r="F1430" t="s">
        <v>40</v>
      </c>
      <c r="G1430" t="s">
        <v>5654</v>
      </c>
      <c r="H1430" t="s">
        <v>42</v>
      </c>
      <c r="I1430" t="s">
        <v>26</v>
      </c>
      <c r="J1430" s="1">
        <v>45110</v>
      </c>
      <c r="K1430" s="1">
        <v>46039</v>
      </c>
      <c r="L1430" t="b">
        <f>COUNTIF(tbl_vendors[Vendor_ID],tbl_vendors[[#This Row],[Vendor_ID]])&gt;1</f>
        <v>0</v>
      </c>
      <c r="M1430" t="b">
        <f>ISBLANK(tbl_vendors[[#This Row],[Vendor_ID]])</f>
        <v>0</v>
      </c>
      <c r="N1430" t="b">
        <f>LEN(TRIM(tbl_vendors[[#This Row],[Vendor_Name]]))=0</f>
        <v>0</v>
      </c>
      <c r="O1430" t="b">
        <f>LEN(TRIM(tbl_vendors[[#This Row],[Email]]))=0</f>
        <v>0</v>
      </c>
      <c r="P1430" t="b">
        <f>OR(ISERROR(FIND("@",tbl_vendors[[#This Row],[Email]])),ISERROR(FIND(".",tbl_vendors[[#This Row],[Email]])))</f>
        <v>0</v>
      </c>
      <c r="Q1430" t="b">
        <f>ISNA(MATCH(tbl_vendors[[#This Row],[Country]],tbl_country[country],0))</f>
        <v>0</v>
      </c>
      <c r="R1430" t="b">
        <f>ISNA(MATCH(tbl_vendors[[#This Row],[Currency]],tbl_country[currency],0))</f>
        <v>0</v>
      </c>
      <c r="S1430" t="b">
        <f>_xlfn.XLOOKUP(tbl_vendors[[#This Row],[Country]],tbl_country[country],tbl_country[currency],"NotFound")&lt;&gt;tbl_vendors[[#This Row],[Currency]]</f>
        <v>0</v>
      </c>
      <c r="T1430" t="b">
        <f>ISNA(MATCH(tbl_vendors[[#This Row],[Payment_Terms]],tbl_payment_terms[Payment_Terms],0))</f>
        <v>0</v>
      </c>
      <c r="U1430" t="b">
        <f>ISNA(MATCH(tbl_vendors[[#This Row],[Status]],tbl_status[valid_status]))</f>
        <v>0</v>
      </c>
      <c r="V1430" t="b">
        <f ca="1">tbl_vendors[[#This Row],[Created_Date]]&gt;TODAY()</f>
        <v>0</v>
      </c>
      <c r="W1430" t="b">
        <f>tbl_vendors[[#This Row],[Updated_Date]]&lt;tbl_vendors[[#This Row],[Created_Date]]</f>
        <v>0</v>
      </c>
      <c r="X1430" t="b">
        <f>COUNTIF(tbl_vendors[Vendor_Name],tbl_vendors[[#This Row],[Vendor_Name]])&gt;1</f>
        <v>0</v>
      </c>
      <c r="Y1430" s="14" cm="1">
        <f t="array" aca="1" ref="Y1430" ca="1">IFERROR(SUM(L1430:X1430*1),4)</f>
        <v>0</v>
      </c>
      <c r="Z1430" t="str">
        <f ca="1">IF(tbl_vendors[[#This Row],[error_count]]&gt;0,"FAIL","PASS")</f>
        <v>PASS</v>
      </c>
    </row>
    <row r="1431" spans="1:26" x14ac:dyDescent="0.3">
      <c r="A1431" t="s">
        <v>5655</v>
      </c>
      <c r="B1431" t="s">
        <v>5656</v>
      </c>
      <c r="C1431" t="s">
        <v>109</v>
      </c>
      <c r="D1431" t="s">
        <v>5657</v>
      </c>
      <c r="E1431" t="s">
        <v>39</v>
      </c>
      <c r="F1431" t="s">
        <v>32</v>
      </c>
      <c r="G1431" t="s">
        <v>5658</v>
      </c>
      <c r="H1431" t="s">
        <v>25</v>
      </c>
      <c r="I1431" t="s">
        <v>53</v>
      </c>
      <c r="J1431" s="1">
        <v>45777</v>
      </c>
      <c r="K1431" s="1">
        <v>46034</v>
      </c>
      <c r="L1431" t="b">
        <f>COUNTIF(tbl_vendors[Vendor_ID],tbl_vendors[[#This Row],[Vendor_ID]])&gt;1</f>
        <v>0</v>
      </c>
      <c r="M1431" t="b">
        <f>ISBLANK(tbl_vendors[[#This Row],[Vendor_ID]])</f>
        <v>0</v>
      </c>
      <c r="N1431" t="b">
        <f>LEN(TRIM(tbl_vendors[[#This Row],[Vendor_Name]]))=0</f>
        <v>0</v>
      </c>
      <c r="O1431" t="b">
        <f>LEN(TRIM(tbl_vendors[[#This Row],[Email]]))=0</f>
        <v>0</v>
      </c>
      <c r="P1431" t="b">
        <f>OR(ISERROR(FIND("@",tbl_vendors[[#This Row],[Email]])),ISERROR(FIND(".",tbl_vendors[[#This Row],[Email]])))</f>
        <v>0</v>
      </c>
      <c r="Q1431" t="b">
        <f>ISNA(MATCH(tbl_vendors[[#This Row],[Country]],tbl_country[country],0))</f>
        <v>0</v>
      </c>
      <c r="R1431" t="b">
        <f>ISNA(MATCH(tbl_vendors[[#This Row],[Currency]],tbl_country[currency],0))</f>
        <v>0</v>
      </c>
      <c r="S1431" t="b">
        <f>_xlfn.XLOOKUP(tbl_vendors[[#This Row],[Country]],tbl_country[country],tbl_country[currency],"NotFound")&lt;&gt;tbl_vendors[[#This Row],[Currency]]</f>
        <v>1</v>
      </c>
      <c r="T1431" t="b">
        <f>ISNA(MATCH(tbl_vendors[[#This Row],[Payment_Terms]],tbl_payment_terms[Payment_Terms],0))</f>
        <v>0</v>
      </c>
      <c r="U1431" t="b">
        <f>ISNA(MATCH(tbl_vendors[[#This Row],[Status]],tbl_status[valid_status]))</f>
        <v>1</v>
      </c>
      <c r="V1431" t="b">
        <f ca="1">tbl_vendors[[#This Row],[Created_Date]]&gt;TODAY()</f>
        <v>0</v>
      </c>
      <c r="W1431" t="b">
        <f>tbl_vendors[[#This Row],[Updated_Date]]&lt;tbl_vendors[[#This Row],[Created_Date]]</f>
        <v>0</v>
      </c>
      <c r="X1431" t="b">
        <f>COUNTIF(tbl_vendors[Vendor_Name],tbl_vendors[[#This Row],[Vendor_Name]])&gt;1</f>
        <v>0</v>
      </c>
      <c r="Y1431" s="14" cm="1">
        <f t="array" aca="1" ref="Y1431" ca="1">IFERROR(SUM(L1431:X1431*1),4)</f>
        <v>2</v>
      </c>
      <c r="Z1431" t="str">
        <f ca="1">IF(tbl_vendors[[#This Row],[error_count]]&gt;0,"FAIL","PASS")</f>
        <v>FAIL</v>
      </c>
    </row>
    <row r="1432" spans="1:26" x14ac:dyDescent="0.3">
      <c r="A1432" t="s">
        <v>5659</v>
      </c>
      <c r="B1432" t="s">
        <v>5660</v>
      </c>
      <c r="C1432" t="s">
        <v>13</v>
      </c>
      <c r="D1432" t="s">
        <v>5661</v>
      </c>
      <c r="E1432" t="s">
        <v>15</v>
      </c>
      <c r="F1432" t="s">
        <v>40</v>
      </c>
      <c r="G1432" t="s">
        <v>5662</v>
      </c>
      <c r="H1432" t="s">
        <v>52</v>
      </c>
      <c r="I1432" t="s">
        <v>19</v>
      </c>
      <c r="J1432" s="1">
        <v>45837</v>
      </c>
      <c r="K1432" s="1">
        <v>45868</v>
      </c>
      <c r="L1432" t="b">
        <f>COUNTIF(tbl_vendors[Vendor_ID],tbl_vendors[[#This Row],[Vendor_ID]])&gt;1</f>
        <v>0</v>
      </c>
      <c r="M1432" t="b">
        <f>ISBLANK(tbl_vendors[[#This Row],[Vendor_ID]])</f>
        <v>0</v>
      </c>
      <c r="N1432" t="b">
        <f>LEN(TRIM(tbl_vendors[[#This Row],[Vendor_Name]]))=0</f>
        <v>0</v>
      </c>
      <c r="O1432" t="b">
        <f>LEN(TRIM(tbl_vendors[[#This Row],[Email]]))=0</f>
        <v>0</v>
      </c>
      <c r="P1432" t="b">
        <f>OR(ISERROR(FIND("@",tbl_vendors[[#This Row],[Email]])),ISERROR(FIND(".",tbl_vendors[[#This Row],[Email]])))</f>
        <v>0</v>
      </c>
      <c r="Q1432" t="b">
        <f>ISNA(MATCH(tbl_vendors[[#This Row],[Country]],tbl_country[country],0))</f>
        <v>0</v>
      </c>
      <c r="R1432" t="b">
        <f>ISNA(MATCH(tbl_vendors[[#This Row],[Currency]],tbl_country[currency],0))</f>
        <v>1</v>
      </c>
      <c r="S1432" t="b">
        <f>_xlfn.XLOOKUP(tbl_vendors[[#This Row],[Country]],tbl_country[country],tbl_country[currency],"NotFound")&lt;&gt;tbl_vendors[[#This Row],[Currency]]</f>
        <v>1</v>
      </c>
      <c r="T1432" t="b">
        <f>ISNA(MATCH(tbl_vendors[[#This Row],[Payment_Terms]],tbl_payment_terms[Payment_Terms],0))</f>
        <v>0</v>
      </c>
      <c r="U1432" t="b">
        <f>ISNA(MATCH(tbl_vendors[[#This Row],[Status]],tbl_status[valid_status]))</f>
        <v>0</v>
      </c>
      <c r="V1432" t="b">
        <f ca="1">tbl_vendors[[#This Row],[Created_Date]]&gt;TODAY()</f>
        <v>0</v>
      </c>
      <c r="W1432" t="b">
        <f>tbl_vendors[[#This Row],[Updated_Date]]&lt;tbl_vendors[[#This Row],[Created_Date]]</f>
        <v>0</v>
      </c>
      <c r="X1432" t="b">
        <f>COUNTIF(tbl_vendors[Vendor_Name],tbl_vendors[[#This Row],[Vendor_Name]])&gt;1</f>
        <v>0</v>
      </c>
      <c r="Y1432" s="14" cm="1">
        <f t="array" aca="1" ref="Y1432" ca="1">IFERROR(SUM(L1432:X1432*1),4)</f>
        <v>2</v>
      </c>
      <c r="Z1432" t="str">
        <f ca="1">IF(tbl_vendors[[#This Row],[error_count]]&gt;0,"FAIL","PASS")</f>
        <v>FAIL</v>
      </c>
    </row>
    <row r="1433" spans="1:26" x14ac:dyDescent="0.3">
      <c r="A1433" t="s">
        <v>5663</v>
      </c>
      <c r="B1433" t="s">
        <v>5664</v>
      </c>
      <c r="C1433" t="s">
        <v>13</v>
      </c>
      <c r="D1433" t="s">
        <v>5665</v>
      </c>
      <c r="E1433" t="s">
        <v>15</v>
      </c>
      <c r="F1433" t="s">
        <v>32</v>
      </c>
      <c r="G1433" t="s">
        <v>5666</v>
      </c>
      <c r="H1433" t="s">
        <v>34</v>
      </c>
      <c r="I1433" t="s">
        <v>19</v>
      </c>
      <c r="J1433" s="1">
        <v>44644</v>
      </c>
      <c r="K1433" s="1">
        <v>45313</v>
      </c>
      <c r="L1433" t="b">
        <f>COUNTIF(tbl_vendors[Vendor_ID],tbl_vendors[[#This Row],[Vendor_ID]])&gt;1</f>
        <v>0</v>
      </c>
      <c r="M1433" t="b">
        <f>ISBLANK(tbl_vendors[[#This Row],[Vendor_ID]])</f>
        <v>0</v>
      </c>
      <c r="N1433" t="b">
        <f>LEN(TRIM(tbl_vendors[[#This Row],[Vendor_Name]]))=0</f>
        <v>0</v>
      </c>
      <c r="O1433" t="b">
        <f>LEN(TRIM(tbl_vendors[[#This Row],[Email]]))=0</f>
        <v>0</v>
      </c>
      <c r="P1433" t="b">
        <f>OR(ISERROR(FIND("@",tbl_vendors[[#This Row],[Email]])),ISERROR(FIND(".",tbl_vendors[[#This Row],[Email]])))</f>
        <v>0</v>
      </c>
      <c r="Q1433" t="b">
        <f>ISNA(MATCH(tbl_vendors[[#This Row],[Country]],tbl_country[country],0))</f>
        <v>0</v>
      </c>
      <c r="R1433" t="b">
        <f>ISNA(MATCH(tbl_vendors[[#This Row],[Currency]],tbl_country[currency],0))</f>
        <v>1</v>
      </c>
      <c r="S1433" t="b">
        <f>_xlfn.XLOOKUP(tbl_vendors[[#This Row],[Country]],tbl_country[country],tbl_country[currency],"NotFound")&lt;&gt;tbl_vendors[[#This Row],[Currency]]</f>
        <v>1</v>
      </c>
      <c r="T1433" t="b">
        <f>ISNA(MATCH(tbl_vendors[[#This Row],[Payment_Terms]],tbl_payment_terms[Payment_Terms],0))</f>
        <v>0</v>
      </c>
      <c r="U1433" t="b">
        <f>ISNA(MATCH(tbl_vendors[[#This Row],[Status]],tbl_status[valid_status]))</f>
        <v>0</v>
      </c>
      <c r="V1433" t="b">
        <f ca="1">tbl_vendors[[#This Row],[Created_Date]]&gt;TODAY()</f>
        <v>0</v>
      </c>
      <c r="W1433" t="b">
        <f>tbl_vendors[[#This Row],[Updated_Date]]&lt;tbl_vendors[[#This Row],[Created_Date]]</f>
        <v>0</v>
      </c>
      <c r="X1433" t="b">
        <f>COUNTIF(tbl_vendors[Vendor_Name],tbl_vendors[[#This Row],[Vendor_Name]])&gt;1</f>
        <v>0</v>
      </c>
      <c r="Y1433" s="14" cm="1">
        <f t="array" aca="1" ref="Y1433" ca="1">IFERROR(SUM(L1433:X1433*1),4)</f>
        <v>2</v>
      </c>
      <c r="Z1433" t="str">
        <f ca="1">IF(tbl_vendors[[#This Row],[error_count]]&gt;0,"FAIL","PASS")</f>
        <v>FAIL</v>
      </c>
    </row>
    <row r="1434" spans="1:26" x14ac:dyDescent="0.3">
      <c r="A1434" t="s">
        <v>5667</v>
      </c>
      <c r="B1434" t="s">
        <v>5668</v>
      </c>
      <c r="C1434" t="s">
        <v>100</v>
      </c>
      <c r="D1434" t="s">
        <v>5669</v>
      </c>
      <c r="E1434" t="s">
        <v>39</v>
      </c>
      <c r="F1434" t="s">
        <v>32</v>
      </c>
      <c r="G1434" t="s">
        <v>5670</v>
      </c>
      <c r="H1434" t="s">
        <v>34</v>
      </c>
      <c r="I1434" t="s">
        <v>19</v>
      </c>
      <c r="J1434" s="1">
        <v>45718</v>
      </c>
      <c r="K1434" s="1">
        <v>46133</v>
      </c>
      <c r="L1434" t="b">
        <f>COUNTIF(tbl_vendors[Vendor_ID],tbl_vendors[[#This Row],[Vendor_ID]])&gt;1</f>
        <v>0</v>
      </c>
      <c r="M1434" t="b">
        <f>ISBLANK(tbl_vendors[[#This Row],[Vendor_ID]])</f>
        <v>0</v>
      </c>
      <c r="N1434" t="b">
        <f>LEN(TRIM(tbl_vendors[[#This Row],[Vendor_Name]]))=0</f>
        <v>0</v>
      </c>
      <c r="O1434" t="b">
        <f>LEN(TRIM(tbl_vendors[[#This Row],[Email]]))=0</f>
        <v>0</v>
      </c>
      <c r="P1434" t="b">
        <f>OR(ISERROR(FIND("@",tbl_vendors[[#This Row],[Email]])),ISERROR(FIND(".",tbl_vendors[[#This Row],[Email]])))</f>
        <v>0</v>
      </c>
      <c r="Q1434" t="b">
        <f>ISNA(MATCH(tbl_vendors[[#This Row],[Country]],tbl_country[country],0))</f>
        <v>0</v>
      </c>
      <c r="R1434" t="b">
        <f>ISNA(MATCH(tbl_vendors[[#This Row],[Currency]],tbl_country[currency],0))</f>
        <v>0</v>
      </c>
      <c r="S1434" t="b">
        <f>_xlfn.XLOOKUP(tbl_vendors[[#This Row],[Country]],tbl_country[country],tbl_country[currency],"NotFound")&lt;&gt;tbl_vendors[[#This Row],[Currency]]</f>
        <v>0</v>
      </c>
      <c r="T1434" t="b">
        <f>ISNA(MATCH(tbl_vendors[[#This Row],[Payment_Terms]],tbl_payment_terms[Payment_Terms],0))</f>
        <v>0</v>
      </c>
      <c r="U1434" t="b">
        <f>ISNA(MATCH(tbl_vendors[[#This Row],[Status]],tbl_status[valid_status]))</f>
        <v>0</v>
      </c>
      <c r="V1434" t="b">
        <f ca="1">tbl_vendors[[#This Row],[Created_Date]]&gt;TODAY()</f>
        <v>0</v>
      </c>
      <c r="W1434" t="b">
        <f>tbl_vendors[[#This Row],[Updated_Date]]&lt;tbl_vendors[[#This Row],[Created_Date]]</f>
        <v>0</v>
      </c>
      <c r="X1434" t="b">
        <f>COUNTIF(tbl_vendors[Vendor_Name],tbl_vendors[[#This Row],[Vendor_Name]])&gt;1</f>
        <v>0</v>
      </c>
      <c r="Y1434" s="14" cm="1">
        <f t="array" aca="1" ref="Y1434" ca="1">IFERROR(SUM(L1434:X1434*1),4)</f>
        <v>0</v>
      </c>
      <c r="Z1434" t="str">
        <f ca="1">IF(tbl_vendors[[#This Row],[error_count]]&gt;0,"FAIL","PASS")</f>
        <v>PASS</v>
      </c>
    </row>
    <row r="1435" spans="1:26" x14ac:dyDescent="0.3">
      <c r="A1435" t="s">
        <v>5671</v>
      </c>
      <c r="B1435" t="s">
        <v>5672</v>
      </c>
      <c r="C1435" t="s">
        <v>66</v>
      </c>
      <c r="D1435" t="s">
        <v>5673</v>
      </c>
      <c r="E1435" t="s">
        <v>67</v>
      </c>
      <c r="F1435" t="s">
        <v>23</v>
      </c>
      <c r="G1435" t="s">
        <v>5674</v>
      </c>
      <c r="H1435" t="s">
        <v>42</v>
      </c>
      <c r="I1435" t="s">
        <v>19</v>
      </c>
      <c r="J1435" s="1">
        <v>46168</v>
      </c>
      <c r="K1435" s="1">
        <v>46170</v>
      </c>
      <c r="L1435" t="b">
        <f>COUNTIF(tbl_vendors[Vendor_ID],tbl_vendors[[#This Row],[Vendor_ID]])&gt;1</f>
        <v>0</v>
      </c>
      <c r="M1435" t="b">
        <f>ISBLANK(tbl_vendors[[#This Row],[Vendor_ID]])</f>
        <v>0</v>
      </c>
      <c r="N1435" t="b">
        <f>LEN(TRIM(tbl_vendors[[#This Row],[Vendor_Name]]))=0</f>
        <v>0</v>
      </c>
      <c r="O1435" t="b">
        <f>LEN(TRIM(tbl_vendors[[#This Row],[Email]]))=0</f>
        <v>0</v>
      </c>
      <c r="P1435" t="b">
        <f>OR(ISERROR(FIND("@",tbl_vendors[[#This Row],[Email]])),ISERROR(FIND(".",tbl_vendors[[#This Row],[Email]])))</f>
        <v>0</v>
      </c>
      <c r="Q1435" t="b">
        <f>ISNA(MATCH(tbl_vendors[[#This Row],[Country]],tbl_country[country],0))</f>
        <v>0</v>
      </c>
      <c r="R1435" t="b">
        <f>ISNA(MATCH(tbl_vendors[[#This Row],[Currency]],tbl_country[currency],0))</f>
        <v>0</v>
      </c>
      <c r="S1435" t="b">
        <f>_xlfn.XLOOKUP(tbl_vendors[[#This Row],[Country]],tbl_country[country],tbl_country[currency],"NotFound")&lt;&gt;tbl_vendors[[#This Row],[Currency]]</f>
        <v>0</v>
      </c>
      <c r="T1435" t="b">
        <f>ISNA(MATCH(tbl_vendors[[#This Row],[Payment_Terms]],tbl_payment_terms[Payment_Terms],0))</f>
        <v>0</v>
      </c>
      <c r="U1435" t="b">
        <f>ISNA(MATCH(tbl_vendors[[#This Row],[Status]],tbl_status[valid_status]))</f>
        <v>0</v>
      </c>
      <c r="V1435" t="b">
        <f ca="1">tbl_vendors[[#This Row],[Created_Date]]&gt;TODAY()</f>
        <v>0</v>
      </c>
      <c r="W1435" t="b">
        <f>tbl_vendors[[#This Row],[Updated_Date]]&lt;tbl_vendors[[#This Row],[Created_Date]]</f>
        <v>0</v>
      </c>
      <c r="X1435" t="b">
        <f>COUNTIF(tbl_vendors[Vendor_Name],tbl_vendors[[#This Row],[Vendor_Name]])&gt;1</f>
        <v>0</v>
      </c>
      <c r="Y1435" s="14" cm="1">
        <f t="array" aca="1" ref="Y1435" ca="1">IFERROR(SUM(L1435:X1435*1),4)</f>
        <v>0</v>
      </c>
      <c r="Z1435" t="str">
        <f ca="1">IF(tbl_vendors[[#This Row],[error_count]]&gt;0,"FAIL","PASS")</f>
        <v>PASS</v>
      </c>
    </row>
    <row r="1436" spans="1:26" x14ac:dyDescent="0.3">
      <c r="A1436" t="s">
        <v>5675</v>
      </c>
      <c r="B1436" t="s">
        <v>5676</v>
      </c>
      <c r="C1436" t="s">
        <v>29</v>
      </c>
      <c r="D1436" t="s">
        <v>5677</v>
      </c>
      <c r="E1436" t="s">
        <v>31</v>
      </c>
      <c r="F1436" t="s">
        <v>16</v>
      </c>
      <c r="G1436" t="s">
        <v>5678</v>
      </c>
      <c r="H1436" t="s">
        <v>18</v>
      </c>
      <c r="I1436" t="s">
        <v>53</v>
      </c>
      <c r="J1436" s="1">
        <v>46118</v>
      </c>
      <c r="K1436" s="1">
        <v>46180</v>
      </c>
      <c r="L1436" t="b">
        <f>COUNTIF(tbl_vendors[Vendor_ID],tbl_vendors[[#This Row],[Vendor_ID]])&gt;1</f>
        <v>0</v>
      </c>
      <c r="M1436" t="b">
        <f>ISBLANK(tbl_vendors[[#This Row],[Vendor_ID]])</f>
        <v>0</v>
      </c>
      <c r="N1436" t="b">
        <f>LEN(TRIM(tbl_vendors[[#This Row],[Vendor_Name]]))=0</f>
        <v>0</v>
      </c>
      <c r="O1436" t="b">
        <f>LEN(TRIM(tbl_vendors[[#This Row],[Email]]))=0</f>
        <v>0</v>
      </c>
      <c r="P1436" t="b">
        <f>OR(ISERROR(FIND("@",tbl_vendors[[#This Row],[Email]])),ISERROR(FIND(".",tbl_vendors[[#This Row],[Email]])))</f>
        <v>0</v>
      </c>
      <c r="Q1436" t="b">
        <f>ISNA(MATCH(tbl_vendors[[#This Row],[Country]],tbl_country[country],0))</f>
        <v>0</v>
      </c>
      <c r="R1436" t="b">
        <f>ISNA(MATCH(tbl_vendors[[#This Row],[Currency]],tbl_country[currency],0))</f>
        <v>0</v>
      </c>
      <c r="S1436" t="b">
        <f>_xlfn.XLOOKUP(tbl_vendors[[#This Row],[Country]],tbl_country[country],tbl_country[currency],"NotFound")&lt;&gt;tbl_vendors[[#This Row],[Currency]]</f>
        <v>0</v>
      </c>
      <c r="T1436" t="b">
        <f>ISNA(MATCH(tbl_vendors[[#This Row],[Payment_Terms]],tbl_payment_terms[Payment_Terms],0))</f>
        <v>0</v>
      </c>
      <c r="U1436" t="b">
        <f>ISNA(MATCH(tbl_vendors[[#This Row],[Status]],tbl_status[valid_status]))</f>
        <v>1</v>
      </c>
      <c r="V1436" t="b">
        <f ca="1">tbl_vendors[[#This Row],[Created_Date]]&gt;TODAY()</f>
        <v>0</v>
      </c>
      <c r="W1436" t="b">
        <f>tbl_vendors[[#This Row],[Updated_Date]]&lt;tbl_vendors[[#This Row],[Created_Date]]</f>
        <v>0</v>
      </c>
      <c r="X1436" t="b">
        <f>COUNTIF(tbl_vendors[Vendor_Name],tbl_vendors[[#This Row],[Vendor_Name]])&gt;1</f>
        <v>0</v>
      </c>
      <c r="Y1436" s="14" cm="1">
        <f t="array" aca="1" ref="Y1436" ca="1">IFERROR(SUM(L1436:X1436*1),4)</f>
        <v>1</v>
      </c>
      <c r="Z1436" t="str">
        <f ca="1">IF(tbl_vendors[[#This Row],[error_count]]&gt;0,"FAIL","PASS")</f>
        <v>FAIL</v>
      </c>
    </row>
    <row r="1437" spans="1:26" x14ac:dyDescent="0.3">
      <c r="A1437" t="s">
        <v>5679</v>
      </c>
      <c r="B1437" t="s">
        <v>5680</v>
      </c>
      <c r="C1437" t="s">
        <v>109</v>
      </c>
      <c r="D1437" t="s">
        <v>5681</v>
      </c>
      <c r="E1437" t="s">
        <v>39</v>
      </c>
      <c r="F1437" t="s">
        <v>23</v>
      </c>
      <c r="G1437" t="s">
        <v>5682</v>
      </c>
      <c r="H1437" t="s">
        <v>25</v>
      </c>
      <c r="I1437" t="s">
        <v>26</v>
      </c>
      <c r="J1437" s="1">
        <v>45565</v>
      </c>
      <c r="K1437" s="1">
        <v>45804</v>
      </c>
      <c r="L1437" t="b">
        <f>COUNTIF(tbl_vendors[Vendor_ID],tbl_vendors[[#This Row],[Vendor_ID]])&gt;1</f>
        <v>0</v>
      </c>
      <c r="M1437" t="b">
        <f>ISBLANK(tbl_vendors[[#This Row],[Vendor_ID]])</f>
        <v>0</v>
      </c>
      <c r="N1437" t="b">
        <f>LEN(TRIM(tbl_vendors[[#This Row],[Vendor_Name]]))=0</f>
        <v>0</v>
      </c>
      <c r="O1437" t="b">
        <f>LEN(TRIM(tbl_vendors[[#This Row],[Email]]))=0</f>
        <v>0</v>
      </c>
      <c r="P1437" t="b">
        <f>OR(ISERROR(FIND("@",tbl_vendors[[#This Row],[Email]])),ISERROR(FIND(".",tbl_vendors[[#This Row],[Email]])))</f>
        <v>0</v>
      </c>
      <c r="Q1437" t="b">
        <f>ISNA(MATCH(tbl_vendors[[#This Row],[Country]],tbl_country[country],0))</f>
        <v>0</v>
      </c>
      <c r="R1437" t="b">
        <f>ISNA(MATCH(tbl_vendors[[#This Row],[Currency]],tbl_country[currency],0))</f>
        <v>0</v>
      </c>
      <c r="S1437" t="b">
        <f>_xlfn.XLOOKUP(tbl_vendors[[#This Row],[Country]],tbl_country[country],tbl_country[currency],"NotFound")&lt;&gt;tbl_vendors[[#This Row],[Currency]]</f>
        <v>1</v>
      </c>
      <c r="T1437" t="b">
        <f>ISNA(MATCH(tbl_vendors[[#This Row],[Payment_Terms]],tbl_payment_terms[Payment_Terms],0))</f>
        <v>0</v>
      </c>
      <c r="U1437" t="b">
        <f>ISNA(MATCH(tbl_vendors[[#This Row],[Status]],tbl_status[valid_status]))</f>
        <v>0</v>
      </c>
      <c r="V1437" t="b">
        <f ca="1">tbl_vendors[[#This Row],[Created_Date]]&gt;TODAY()</f>
        <v>0</v>
      </c>
      <c r="W1437" t="b">
        <f>tbl_vendors[[#This Row],[Updated_Date]]&lt;tbl_vendors[[#This Row],[Created_Date]]</f>
        <v>0</v>
      </c>
      <c r="X1437" t="b">
        <f>COUNTIF(tbl_vendors[Vendor_Name],tbl_vendors[[#This Row],[Vendor_Name]])&gt;1</f>
        <v>0</v>
      </c>
      <c r="Y1437" s="14" cm="1">
        <f t="array" aca="1" ref="Y1437" ca="1">IFERROR(SUM(L1437:X1437*1),4)</f>
        <v>1</v>
      </c>
      <c r="Z1437" t="str">
        <f ca="1">IF(tbl_vendors[[#This Row],[error_count]]&gt;0,"FAIL","PASS")</f>
        <v>FAIL</v>
      </c>
    </row>
    <row r="1438" spans="1:26" x14ac:dyDescent="0.3">
      <c r="A1438" t="s">
        <v>5683</v>
      </c>
      <c r="B1438" t="s">
        <v>5684</v>
      </c>
      <c r="C1438" t="s">
        <v>29</v>
      </c>
      <c r="D1438" t="s">
        <v>5685</v>
      </c>
      <c r="E1438" t="s">
        <v>31</v>
      </c>
      <c r="F1438" t="s">
        <v>75</v>
      </c>
      <c r="G1438" t="s">
        <v>5686</v>
      </c>
      <c r="H1438" t="s">
        <v>18</v>
      </c>
      <c r="I1438" t="s">
        <v>26</v>
      </c>
      <c r="J1438" s="1">
        <v>44426</v>
      </c>
      <c r="K1438" s="1">
        <v>46111</v>
      </c>
      <c r="L1438" t="b">
        <f>COUNTIF(tbl_vendors[Vendor_ID],tbl_vendors[[#This Row],[Vendor_ID]])&gt;1</f>
        <v>0</v>
      </c>
      <c r="M1438" t="b">
        <f>ISBLANK(tbl_vendors[[#This Row],[Vendor_ID]])</f>
        <v>0</v>
      </c>
      <c r="N1438" t="b">
        <f>LEN(TRIM(tbl_vendors[[#This Row],[Vendor_Name]]))=0</f>
        <v>0</v>
      </c>
      <c r="O1438" t="b">
        <f>LEN(TRIM(tbl_vendors[[#This Row],[Email]]))=0</f>
        <v>0</v>
      </c>
      <c r="P1438" t="b">
        <f>OR(ISERROR(FIND("@",tbl_vendors[[#This Row],[Email]])),ISERROR(FIND(".",tbl_vendors[[#This Row],[Email]])))</f>
        <v>0</v>
      </c>
      <c r="Q1438" t="b">
        <f>ISNA(MATCH(tbl_vendors[[#This Row],[Country]],tbl_country[country],0))</f>
        <v>0</v>
      </c>
      <c r="R1438" t="b">
        <f>ISNA(MATCH(tbl_vendors[[#This Row],[Currency]],tbl_country[currency],0))</f>
        <v>0</v>
      </c>
      <c r="S1438" t="b">
        <f>_xlfn.XLOOKUP(tbl_vendors[[#This Row],[Country]],tbl_country[country],tbl_country[currency],"NotFound")&lt;&gt;tbl_vendors[[#This Row],[Currency]]</f>
        <v>0</v>
      </c>
      <c r="T1438" t="b">
        <f>ISNA(MATCH(tbl_vendors[[#This Row],[Payment_Terms]],tbl_payment_terms[Payment_Terms],0))</f>
        <v>0</v>
      </c>
      <c r="U1438" t="b">
        <f>ISNA(MATCH(tbl_vendors[[#This Row],[Status]],tbl_status[valid_status]))</f>
        <v>0</v>
      </c>
      <c r="V1438" t="b">
        <f ca="1">tbl_vendors[[#This Row],[Created_Date]]&gt;TODAY()</f>
        <v>0</v>
      </c>
      <c r="W1438" t="b">
        <f>tbl_vendors[[#This Row],[Updated_Date]]&lt;tbl_vendors[[#This Row],[Created_Date]]</f>
        <v>0</v>
      </c>
      <c r="X1438" t="b">
        <f>COUNTIF(tbl_vendors[Vendor_Name],tbl_vendors[[#This Row],[Vendor_Name]])&gt;1</f>
        <v>0</v>
      </c>
      <c r="Y1438" s="14" cm="1">
        <f t="array" aca="1" ref="Y1438" ca="1">IFERROR(SUM(L1438:X1438*1),4)</f>
        <v>0</v>
      </c>
      <c r="Z1438" t="str">
        <f ca="1">IF(tbl_vendors[[#This Row],[error_count]]&gt;0,"FAIL","PASS")</f>
        <v>PASS</v>
      </c>
    </row>
    <row r="1439" spans="1:26" x14ac:dyDescent="0.3">
      <c r="A1439" t="s">
        <v>5687</v>
      </c>
      <c r="B1439" t="s">
        <v>5688</v>
      </c>
      <c r="C1439" t="s">
        <v>72</v>
      </c>
      <c r="D1439" t="s">
        <v>5689</v>
      </c>
      <c r="E1439" t="s">
        <v>74</v>
      </c>
      <c r="F1439" t="s">
        <v>23</v>
      </c>
      <c r="G1439" t="s">
        <v>5690</v>
      </c>
      <c r="H1439" t="s">
        <v>69</v>
      </c>
      <c r="I1439" t="s">
        <v>19</v>
      </c>
      <c r="J1439" s="1">
        <v>45574</v>
      </c>
      <c r="K1439" s="1">
        <v>46089</v>
      </c>
      <c r="L1439" t="b">
        <f>COUNTIF(tbl_vendors[Vendor_ID],tbl_vendors[[#This Row],[Vendor_ID]])&gt;1</f>
        <v>0</v>
      </c>
      <c r="M1439" t="b">
        <f>ISBLANK(tbl_vendors[[#This Row],[Vendor_ID]])</f>
        <v>0</v>
      </c>
      <c r="N1439" t="b">
        <f>LEN(TRIM(tbl_vendors[[#This Row],[Vendor_Name]]))=0</f>
        <v>0</v>
      </c>
      <c r="O1439" t="b">
        <f>LEN(TRIM(tbl_vendors[[#This Row],[Email]]))=0</f>
        <v>0</v>
      </c>
      <c r="P1439" t="b">
        <f>OR(ISERROR(FIND("@",tbl_vendors[[#This Row],[Email]])),ISERROR(FIND(".",tbl_vendors[[#This Row],[Email]])))</f>
        <v>0</v>
      </c>
      <c r="Q1439" t="b">
        <f>ISNA(MATCH(tbl_vendors[[#This Row],[Country]],tbl_country[country],0))</f>
        <v>0</v>
      </c>
      <c r="R1439" t="b">
        <f>ISNA(MATCH(tbl_vendors[[#This Row],[Currency]],tbl_country[currency],0))</f>
        <v>1</v>
      </c>
      <c r="S1439" t="b">
        <f>_xlfn.XLOOKUP(tbl_vendors[[#This Row],[Country]],tbl_country[country],tbl_country[currency],"NotFound")&lt;&gt;tbl_vendors[[#This Row],[Currency]]</f>
        <v>1</v>
      </c>
      <c r="T1439" t="b">
        <f>ISNA(MATCH(tbl_vendors[[#This Row],[Payment_Terms]],tbl_payment_terms[Payment_Terms],0))</f>
        <v>0</v>
      </c>
      <c r="U1439" t="b">
        <f>ISNA(MATCH(tbl_vendors[[#This Row],[Status]],tbl_status[valid_status]))</f>
        <v>0</v>
      </c>
      <c r="V1439" t="b">
        <f ca="1">tbl_vendors[[#This Row],[Created_Date]]&gt;TODAY()</f>
        <v>0</v>
      </c>
      <c r="W1439" t="b">
        <f>tbl_vendors[[#This Row],[Updated_Date]]&lt;tbl_vendors[[#This Row],[Created_Date]]</f>
        <v>0</v>
      </c>
      <c r="X1439" t="b">
        <f>COUNTIF(tbl_vendors[Vendor_Name],tbl_vendors[[#This Row],[Vendor_Name]])&gt;1</f>
        <v>0</v>
      </c>
      <c r="Y1439" s="14" cm="1">
        <f t="array" aca="1" ref="Y1439" ca="1">IFERROR(SUM(L1439:X1439*1),4)</f>
        <v>2</v>
      </c>
      <c r="Z1439" t="str">
        <f ca="1">IF(tbl_vendors[[#This Row],[error_count]]&gt;0,"FAIL","PASS")</f>
        <v>FAIL</v>
      </c>
    </row>
    <row r="1440" spans="1:26" x14ac:dyDescent="0.3">
      <c r="A1440" t="s">
        <v>5691</v>
      </c>
      <c r="B1440" t="s">
        <v>5692</v>
      </c>
      <c r="C1440" t="s">
        <v>100</v>
      </c>
      <c r="D1440" t="s">
        <v>5693</v>
      </c>
      <c r="E1440" t="s">
        <v>39</v>
      </c>
      <c r="F1440" t="s">
        <v>23</v>
      </c>
      <c r="G1440" t="s">
        <v>5694</v>
      </c>
      <c r="H1440" t="s">
        <v>18</v>
      </c>
      <c r="I1440" t="s">
        <v>26</v>
      </c>
      <c r="J1440" s="1">
        <v>45860</v>
      </c>
      <c r="K1440" s="1">
        <v>46056</v>
      </c>
      <c r="L1440" t="b">
        <f>COUNTIF(tbl_vendors[Vendor_ID],tbl_vendors[[#This Row],[Vendor_ID]])&gt;1</f>
        <v>0</v>
      </c>
      <c r="M1440" t="b">
        <f>ISBLANK(tbl_vendors[[#This Row],[Vendor_ID]])</f>
        <v>0</v>
      </c>
      <c r="N1440" t="b">
        <f>LEN(TRIM(tbl_vendors[[#This Row],[Vendor_Name]]))=0</f>
        <v>0</v>
      </c>
      <c r="O1440" t="b">
        <f>LEN(TRIM(tbl_vendors[[#This Row],[Email]]))=0</f>
        <v>0</v>
      </c>
      <c r="P1440" t="b">
        <f>OR(ISERROR(FIND("@",tbl_vendors[[#This Row],[Email]])),ISERROR(FIND(".",tbl_vendors[[#This Row],[Email]])))</f>
        <v>0</v>
      </c>
      <c r="Q1440" t="b">
        <f>ISNA(MATCH(tbl_vendors[[#This Row],[Country]],tbl_country[country],0))</f>
        <v>0</v>
      </c>
      <c r="R1440" t="b">
        <f>ISNA(MATCH(tbl_vendors[[#This Row],[Currency]],tbl_country[currency],0))</f>
        <v>0</v>
      </c>
      <c r="S1440" t="b">
        <f>_xlfn.XLOOKUP(tbl_vendors[[#This Row],[Country]],tbl_country[country],tbl_country[currency],"NotFound")&lt;&gt;tbl_vendors[[#This Row],[Currency]]</f>
        <v>0</v>
      </c>
      <c r="T1440" t="b">
        <f>ISNA(MATCH(tbl_vendors[[#This Row],[Payment_Terms]],tbl_payment_terms[Payment_Terms],0))</f>
        <v>0</v>
      </c>
      <c r="U1440" t="b">
        <f>ISNA(MATCH(tbl_vendors[[#This Row],[Status]],tbl_status[valid_status]))</f>
        <v>0</v>
      </c>
      <c r="V1440" t="b">
        <f ca="1">tbl_vendors[[#This Row],[Created_Date]]&gt;TODAY()</f>
        <v>0</v>
      </c>
      <c r="W1440" t="b">
        <f>tbl_vendors[[#This Row],[Updated_Date]]&lt;tbl_vendors[[#This Row],[Created_Date]]</f>
        <v>0</v>
      </c>
      <c r="X1440" t="b">
        <f>COUNTIF(tbl_vendors[Vendor_Name],tbl_vendors[[#This Row],[Vendor_Name]])&gt;1</f>
        <v>0</v>
      </c>
      <c r="Y1440" s="14" cm="1">
        <f t="array" aca="1" ref="Y1440" ca="1">IFERROR(SUM(L1440:X1440*1),4)</f>
        <v>0</v>
      </c>
      <c r="Z1440" t="str">
        <f ca="1">IF(tbl_vendors[[#This Row],[error_count]]&gt;0,"FAIL","PASS")</f>
        <v>PASS</v>
      </c>
    </row>
    <row r="1441" spans="1:26" x14ac:dyDescent="0.3">
      <c r="A1441" t="s">
        <v>5695</v>
      </c>
      <c r="B1441" t="s">
        <v>5696</v>
      </c>
      <c r="C1441" t="s">
        <v>29</v>
      </c>
      <c r="D1441" t="s">
        <v>5697</v>
      </c>
      <c r="E1441" t="s">
        <v>31</v>
      </c>
      <c r="F1441" t="s">
        <v>23</v>
      </c>
      <c r="G1441" t="s">
        <v>5698</v>
      </c>
      <c r="H1441" t="s">
        <v>18</v>
      </c>
      <c r="I1441" t="s">
        <v>26</v>
      </c>
      <c r="J1441" s="1">
        <v>44929</v>
      </c>
      <c r="K1441" s="1">
        <v>45856</v>
      </c>
      <c r="L1441" t="b">
        <f>COUNTIF(tbl_vendors[Vendor_ID],tbl_vendors[[#This Row],[Vendor_ID]])&gt;1</f>
        <v>0</v>
      </c>
      <c r="M1441" t="b">
        <f>ISBLANK(tbl_vendors[[#This Row],[Vendor_ID]])</f>
        <v>0</v>
      </c>
      <c r="N1441" t="b">
        <f>LEN(TRIM(tbl_vendors[[#This Row],[Vendor_Name]]))=0</f>
        <v>0</v>
      </c>
      <c r="O1441" t="b">
        <f>LEN(TRIM(tbl_vendors[[#This Row],[Email]]))=0</f>
        <v>0</v>
      </c>
      <c r="P1441" t="b">
        <f>OR(ISERROR(FIND("@",tbl_vendors[[#This Row],[Email]])),ISERROR(FIND(".",tbl_vendors[[#This Row],[Email]])))</f>
        <v>0</v>
      </c>
      <c r="Q1441" t="b">
        <f>ISNA(MATCH(tbl_vendors[[#This Row],[Country]],tbl_country[country],0))</f>
        <v>0</v>
      </c>
      <c r="R1441" t="b">
        <f>ISNA(MATCH(tbl_vendors[[#This Row],[Currency]],tbl_country[currency],0))</f>
        <v>0</v>
      </c>
      <c r="S1441" t="b">
        <f>_xlfn.XLOOKUP(tbl_vendors[[#This Row],[Country]],tbl_country[country],tbl_country[currency],"NotFound")&lt;&gt;tbl_vendors[[#This Row],[Currency]]</f>
        <v>0</v>
      </c>
      <c r="T1441" t="b">
        <f>ISNA(MATCH(tbl_vendors[[#This Row],[Payment_Terms]],tbl_payment_terms[Payment_Terms],0))</f>
        <v>0</v>
      </c>
      <c r="U1441" t="b">
        <f>ISNA(MATCH(tbl_vendors[[#This Row],[Status]],tbl_status[valid_status]))</f>
        <v>0</v>
      </c>
      <c r="V1441" t="b">
        <f ca="1">tbl_vendors[[#This Row],[Created_Date]]&gt;TODAY()</f>
        <v>0</v>
      </c>
      <c r="W1441" t="b">
        <f>tbl_vendors[[#This Row],[Updated_Date]]&lt;tbl_vendors[[#This Row],[Created_Date]]</f>
        <v>0</v>
      </c>
      <c r="X1441" t="b">
        <f>COUNTIF(tbl_vendors[Vendor_Name],tbl_vendors[[#This Row],[Vendor_Name]])&gt;1</f>
        <v>0</v>
      </c>
      <c r="Y1441" s="14" cm="1">
        <f t="array" aca="1" ref="Y1441" ca="1">IFERROR(SUM(L1441:X1441*1),4)</f>
        <v>0</v>
      </c>
      <c r="Z1441" t="str">
        <f ca="1">IF(tbl_vendors[[#This Row],[error_count]]&gt;0,"FAIL","PASS")</f>
        <v>PASS</v>
      </c>
    </row>
    <row r="1442" spans="1:26" x14ac:dyDescent="0.3">
      <c r="A1442" t="s">
        <v>5699</v>
      </c>
      <c r="B1442" t="s">
        <v>5700</v>
      </c>
      <c r="C1442" t="s">
        <v>72</v>
      </c>
      <c r="D1442" t="s">
        <v>5701</v>
      </c>
      <c r="E1442" t="s">
        <v>74</v>
      </c>
      <c r="F1442" t="s">
        <v>75</v>
      </c>
      <c r="G1442" t="s">
        <v>5702</v>
      </c>
      <c r="H1442" t="s">
        <v>25</v>
      </c>
      <c r="I1442" t="s">
        <v>53</v>
      </c>
      <c r="J1442" s="1">
        <v>45451</v>
      </c>
      <c r="K1442" s="1">
        <v>45775</v>
      </c>
      <c r="L1442" t="b">
        <f>COUNTIF(tbl_vendors[Vendor_ID],tbl_vendors[[#This Row],[Vendor_ID]])&gt;1</f>
        <v>0</v>
      </c>
      <c r="M1442" t="b">
        <f>ISBLANK(tbl_vendors[[#This Row],[Vendor_ID]])</f>
        <v>0</v>
      </c>
      <c r="N1442" t="b">
        <f>LEN(TRIM(tbl_vendors[[#This Row],[Vendor_Name]]))=0</f>
        <v>0</v>
      </c>
      <c r="O1442" t="b">
        <f>LEN(TRIM(tbl_vendors[[#This Row],[Email]]))=0</f>
        <v>0</v>
      </c>
      <c r="P1442" t="b">
        <f>OR(ISERROR(FIND("@",tbl_vendors[[#This Row],[Email]])),ISERROR(FIND(".",tbl_vendors[[#This Row],[Email]])))</f>
        <v>0</v>
      </c>
      <c r="Q1442" t="b">
        <f>ISNA(MATCH(tbl_vendors[[#This Row],[Country]],tbl_country[country],0))</f>
        <v>0</v>
      </c>
      <c r="R1442" t="b">
        <f>ISNA(MATCH(tbl_vendors[[#This Row],[Currency]],tbl_country[currency],0))</f>
        <v>1</v>
      </c>
      <c r="S1442" t="b">
        <f>_xlfn.XLOOKUP(tbl_vendors[[#This Row],[Country]],tbl_country[country],tbl_country[currency],"NotFound")&lt;&gt;tbl_vendors[[#This Row],[Currency]]</f>
        <v>1</v>
      </c>
      <c r="T1442" t="b">
        <f>ISNA(MATCH(tbl_vendors[[#This Row],[Payment_Terms]],tbl_payment_terms[Payment_Terms],0))</f>
        <v>0</v>
      </c>
      <c r="U1442" t="b">
        <f>ISNA(MATCH(tbl_vendors[[#This Row],[Status]],tbl_status[valid_status]))</f>
        <v>1</v>
      </c>
      <c r="V1442" t="b">
        <f ca="1">tbl_vendors[[#This Row],[Created_Date]]&gt;TODAY()</f>
        <v>0</v>
      </c>
      <c r="W1442" t="b">
        <f>tbl_vendors[[#This Row],[Updated_Date]]&lt;tbl_vendors[[#This Row],[Created_Date]]</f>
        <v>0</v>
      </c>
      <c r="X1442" t="b">
        <f>COUNTIF(tbl_vendors[Vendor_Name],tbl_vendors[[#This Row],[Vendor_Name]])&gt;1</f>
        <v>0</v>
      </c>
      <c r="Y1442" s="14" cm="1">
        <f t="array" aca="1" ref="Y1442" ca="1">IFERROR(SUM(L1442:X1442*1),4)</f>
        <v>3</v>
      </c>
      <c r="Z1442" t="str">
        <f ca="1">IF(tbl_vendors[[#This Row],[error_count]]&gt;0,"FAIL","PASS")</f>
        <v>FAIL</v>
      </c>
    </row>
    <row r="1443" spans="1:26" x14ac:dyDescent="0.3">
      <c r="A1443" t="s">
        <v>5703</v>
      </c>
      <c r="B1443" t="s">
        <v>5704</v>
      </c>
      <c r="C1443" t="s">
        <v>153</v>
      </c>
      <c r="D1443" t="s">
        <v>5705</v>
      </c>
      <c r="E1443" t="s">
        <v>155</v>
      </c>
      <c r="F1443" t="s">
        <v>23</v>
      </c>
      <c r="G1443" t="s">
        <v>5706</v>
      </c>
      <c r="H1443" t="s">
        <v>25</v>
      </c>
      <c r="I1443" t="s">
        <v>19</v>
      </c>
      <c r="J1443" s="1">
        <v>44732</v>
      </c>
      <c r="K1443" s="1">
        <v>44907</v>
      </c>
      <c r="L1443" t="b">
        <f>COUNTIF(tbl_vendors[Vendor_ID],tbl_vendors[[#This Row],[Vendor_ID]])&gt;1</f>
        <v>0</v>
      </c>
      <c r="M1443" t="b">
        <f>ISBLANK(tbl_vendors[[#This Row],[Vendor_ID]])</f>
        <v>0</v>
      </c>
      <c r="N1443" t="b">
        <f>LEN(TRIM(tbl_vendors[[#This Row],[Vendor_Name]]))=0</f>
        <v>0</v>
      </c>
      <c r="O1443" t="b">
        <f>LEN(TRIM(tbl_vendors[[#This Row],[Email]]))=0</f>
        <v>0</v>
      </c>
      <c r="P1443" t="b">
        <f>OR(ISERROR(FIND("@",tbl_vendors[[#This Row],[Email]])),ISERROR(FIND(".",tbl_vendors[[#This Row],[Email]])))</f>
        <v>0</v>
      </c>
      <c r="Q1443" t="b">
        <f>ISNA(MATCH(tbl_vendors[[#This Row],[Country]],tbl_country[country],0))</f>
        <v>0</v>
      </c>
      <c r="R1443" t="b">
        <f>ISNA(MATCH(tbl_vendors[[#This Row],[Currency]],tbl_country[currency],0))</f>
        <v>0</v>
      </c>
      <c r="S1443" t="b">
        <f>_xlfn.XLOOKUP(tbl_vendors[[#This Row],[Country]],tbl_country[country],tbl_country[currency],"NotFound")&lt;&gt;tbl_vendors[[#This Row],[Currency]]</f>
        <v>0</v>
      </c>
      <c r="T1443" t="b">
        <f>ISNA(MATCH(tbl_vendors[[#This Row],[Payment_Terms]],tbl_payment_terms[Payment_Terms],0))</f>
        <v>0</v>
      </c>
      <c r="U1443" t="b">
        <f>ISNA(MATCH(tbl_vendors[[#This Row],[Status]],tbl_status[valid_status]))</f>
        <v>0</v>
      </c>
      <c r="V1443" t="b">
        <f ca="1">tbl_vendors[[#This Row],[Created_Date]]&gt;TODAY()</f>
        <v>0</v>
      </c>
      <c r="W1443" t="b">
        <f>tbl_vendors[[#This Row],[Updated_Date]]&lt;tbl_vendors[[#This Row],[Created_Date]]</f>
        <v>0</v>
      </c>
      <c r="X1443" t="b">
        <f>COUNTIF(tbl_vendors[Vendor_Name],tbl_vendors[[#This Row],[Vendor_Name]])&gt;1</f>
        <v>0</v>
      </c>
      <c r="Y1443" s="14" cm="1">
        <f t="array" aca="1" ref="Y1443" ca="1">IFERROR(SUM(L1443:X1443*1),4)</f>
        <v>0</v>
      </c>
      <c r="Z1443" t="str">
        <f ca="1">IF(tbl_vendors[[#This Row],[error_count]]&gt;0,"FAIL","PASS")</f>
        <v>PASS</v>
      </c>
    </row>
    <row r="1444" spans="1:26" x14ac:dyDescent="0.3">
      <c r="A1444" t="s">
        <v>5707</v>
      </c>
      <c r="B1444" t="s">
        <v>5708</v>
      </c>
      <c r="C1444" t="s">
        <v>100</v>
      </c>
      <c r="D1444" t="s">
        <v>5709</v>
      </c>
      <c r="E1444" t="s">
        <v>39</v>
      </c>
      <c r="F1444" t="s">
        <v>75</v>
      </c>
      <c r="G1444" t="s">
        <v>5710</v>
      </c>
      <c r="H1444" t="s">
        <v>34</v>
      </c>
      <c r="I1444" t="s">
        <v>19</v>
      </c>
      <c r="J1444" s="1">
        <v>44442</v>
      </c>
      <c r="K1444" s="1">
        <v>45673</v>
      </c>
      <c r="L1444" t="b">
        <f>COUNTIF(tbl_vendors[Vendor_ID],tbl_vendors[[#This Row],[Vendor_ID]])&gt;1</f>
        <v>0</v>
      </c>
      <c r="M1444" t="b">
        <f>ISBLANK(tbl_vendors[[#This Row],[Vendor_ID]])</f>
        <v>0</v>
      </c>
      <c r="N1444" t="b">
        <f>LEN(TRIM(tbl_vendors[[#This Row],[Vendor_Name]]))=0</f>
        <v>0</v>
      </c>
      <c r="O1444" t="b">
        <f>LEN(TRIM(tbl_vendors[[#This Row],[Email]]))=0</f>
        <v>0</v>
      </c>
      <c r="P1444" t="b">
        <f>OR(ISERROR(FIND("@",tbl_vendors[[#This Row],[Email]])),ISERROR(FIND(".",tbl_vendors[[#This Row],[Email]])))</f>
        <v>0</v>
      </c>
      <c r="Q1444" t="b">
        <f>ISNA(MATCH(tbl_vendors[[#This Row],[Country]],tbl_country[country],0))</f>
        <v>0</v>
      </c>
      <c r="R1444" t="b">
        <f>ISNA(MATCH(tbl_vendors[[#This Row],[Currency]],tbl_country[currency],0))</f>
        <v>0</v>
      </c>
      <c r="S1444" t="b">
        <f>_xlfn.XLOOKUP(tbl_vendors[[#This Row],[Country]],tbl_country[country],tbl_country[currency],"NotFound")&lt;&gt;tbl_vendors[[#This Row],[Currency]]</f>
        <v>0</v>
      </c>
      <c r="T1444" t="b">
        <f>ISNA(MATCH(tbl_vendors[[#This Row],[Payment_Terms]],tbl_payment_terms[Payment_Terms],0))</f>
        <v>0</v>
      </c>
      <c r="U1444" t="b">
        <f>ISNA(MATCH(tbl_vendors[[#This Row],[Status]],tbl_status[valid_status]))</f>
        <v>0</v>
      </c>
      <c r="V1444" t="b">
        <f ca="1">tbl_vendors[[#This Row],[Created_Date]]&gt;TODAY()</f>
        <v>0</v>
      </c>
      <c r="W1444" t="b">
        <f>tbl_vendors[[#This Row],[Updated_Date]]&lt;tbl_vendors[[#This Row],[Created_Date]]</f>
        <v>0</v>
      </c>
      <c r="X1444" t="b">
        <f>COUNTIF(tbl_vendors[Vendor_Name],tbl_vendors[[#This Row],[Vendor_Name]])&gt;1</f>
        <v>0</v>
      </c>
      <c r="Y1444" s="14" cm="1">
        <f t="array" aca="1" ref="Y1444" ca="1">IFERROR(SUM(L1444:X1444*1),4)</f>
        <v>0</v>
      </c>
      <c r="Z1444" t="str">
        <f ca="1">IF(tbl_vendors[[#This Row],[error_count]]&gt;0,"FAIL","PASS")</f>
        <v>PASS</v>
      </c>
    </row>
    <row r="1445" spans="1:26" x14ac:dyDescent="0.3">
      <c r="A1445" t="s">
        <v>5711</v>
      </c>
      <c r="B1445" t="s">
        <v>5712</v>
      </c>
      <c r="C1445" t="s">
        <v>79</v>
      </c>
      <c r="D1445" t="s">
        <v>5713</v>
      </c>
      <c r="E1445" t="s">
        <v>39</v>
      </c>
      <c r="F1445" t="s">
        <v>75</v>
      </c>
      <c r="G1445" t="s">
        <v>5714</v>
      </c>
      <c r="H1445" t="s">
        <v>34</v>
      </c>
      <c r="I1445" t="s">
        <v>26</v>
      </c>
      <c r="J1445" s="1">
        <v>45248</v>
      </c>
      <c r="K1445" s="1">
        <v>45713</v>
      </c>
      <c r="L1445" t="b">
        <f>COUNTIF(tbl_vendors[Vendor_ID],tbl_vendors[[#This Row],[Vendor_ID]])&gt;1</f>
        <v>0</v>
      </c>
      <c r="M1445" t="b">
        <f>ISBLANK(tbl_vendors[[#This Row],[Vendor_ID]])</f>
        <v>0</v>
      </c>
      <c r="N1445" t="b">
        <f>LEN(TRIM(tbl_vendors[[#This Row],[Vendor_Name]]))=0</f>
        <v>0</v>
      </c>
      <c r="O1445" t="b">
        <f>LEN(TRIM(tbl_vendors[[#This Row],[Email]]))=0</f>
        <v>0</v>
      </c>
      <c r="P1445" t="b">
        <f>OR(ISERROR(FIND("@",tbl_vendors[[#This Row],[Email]])),ISERROR(FIND(".",tbl_vendors[[#This Row],[Email]])))</f>
        <v>0</v>
      </c>
      <c r="Q1445" t="b">
        <f>ISNA(MATCH(tbl_vendors[[#This Row],[Country]],tbl_country[country],0))</f>
        <v>0</v>
      </c>
      <c r="R1445" t="b">
        <f>ISNA(MATCH(tbl_vendors[[#This Row],[Currency]],tbl_country[currency],0))</f>
        <v>0</v>
      </c>
      <c r="S1445" t="b">
        <f>_xlfn.XLOOKUP(tbl_vendors[[#This Row],[Country]],tbl_country[country],tbl_country[currency],"NotFound")&lt;&gt;tbl_vendors[[#This Row],[Currency]]</f>
        <v>0</v>
      </c>
      <c r="T1445" t="b">
        <f>ISNA(MATCH(tbl_vendors[[#This Row],[Payment_Terms]],tbl_payment_terms[Payment_Terms],0))</f>
        <v>0</v>
      </c>
      <c r="U1445" t="b">
        <f>ISNA(MATCH(tbl_vendors[[#This Row],[Status]],tbl_status[valid_status]))</f>
        <v>0</v>
      </c>
      <c r="V1445" t="b">
        <f ca="1">tbl_vendors[[#This Row],[Created_Date]]&gt;TODAY()</f>
        <v>0</v>
      </c>
      <c r="W1445" t="b">
        <f>tbl_vendors[[#This Row],[Updated_Date]]&lt;tbl_vendors[[#This Row],[Created_Date]]</f>
        <v>0</v>
      </c>
      <c r="X1445" t="b">
        <f>COUNTIF(tbl_vendors[Vendor_Name],tbl_vendors[[#This Row],[Vendor_Name]])&gt;1</f>
        <v>0</v>
      </c>
      <c r="Y1445" s="14" cm="1">
        <f t="array" aca="1" ref="Y1445" ca="1">IFERROR(SUM(L1445:X1445*1),4)</f>
        <v>0</v>
      </c>
      <c r="Z1445" t="str">
        <f ca="1">IF(tbl_vendors[[#This Row],[error_count]]&gt;0,"FAIL","PASS")</f>
        <v>PASS</v>
      </c>
    </row>
    <row r="1446" spans="1:26" x14ac:dyDescent="0.3">
      <c r="A1446" t="s">
        <v>5715</v>
      </c>
      <c r="B1446" t="s">
        <v>5716</v>
      </c>
      <c r="C1446" t="s">
        <v>72</v>
      </c>
      <c r="D1446" t="s">
        <v>5717</v>
      </c>
      <c r="E1446" t="s">
        <v>74</v>
      </c>
      <c r="F1446" t="s">
        <v>23</v>
      </c>
      <c r="G1446" t="s">
        <v>5718</v>
      </c>
      <c r="H1446" t="s">
        <v>42</v>
      </c>
      <c r="I1446" t="s">
        <v>26</v>
      </c>
      <c r="J1446" s="1">
        <v>44492</v>
      </c>
      <c r="K1446" s="1">
        <v>44569</v>
      </c>
      <c r="L1446" t="b">
        <f>COUNTIF(tbl_vendors[Vendor_ID],tbl_vendors[[#This Row],[Vendor_ID]])&gt;1</f>
        <v>0</v>
      </c>
      <c r="M1446" t="b">
        <f>ISBLANK(tbl_vendors[[#This Row],[Vendor_ID]])</f>
        <v>0</v>
      </c>
      <c r="N1446" t="b">
        <f>LEN(TRIM(tbl_vendors[[#This Row],[Vendor_Name]]))=0</f>
        <v>0</v>
      </c>
      <c r="O1446" t="b">
        <f>LEN(TRIM(tbl_vendors[[#This Row],[Email]]))=0</f>
        <v>0</v>
      </c>
      <c r="P1446" t="b">
        <f>OR(ISERROR(FIND("@",tbl_vendors[[#This Row],[Email]])),ISERROR(FIND(".",tbl_vendors[[#This Row],[Email]])))</f>
        <v>0</v>
      </c>
      <c r="Q1446" t="b">
        <f>ISNA(MATCH(tbl_vendors[[#This Row],[Country]],tbl_country[country],0))</f>
        <v>0</v>
      </c>
      <c r="R1446" t="b">
        <f>ISNA(MATCH(tbl_vendors[[#This Row],[Currency]],tbl_country[currency],0))</f>
        <v>1</v>
      </c>
      <c r="S1446" t="b">
        <f>_xlfn.XLOOKUP(tbl_vendors[[#This Row],[Country]],tbl_country[country],tbl_country[currency],"NotFound")&lt;&gt;tbl_vendors[[#This Row],[Currency]]</f>
        <v>1</v>
      </c>
      <c r="T1446" t="b">
        <f>ISNA(MATCH(tbl_vendors[[#This Row],[Payment_Terms]],tbl_payment_terms[Payment_Terms],0))</f>
        <v>0</v>
      </c>
      <c r="U1446" t="b">
        <f>ISNA(MATCH(tbl_vendors[[#This Row],[Status]],tbl_status[valid_status]))</f>
        <v>0</v>
      </c>
      <c r="V1446" t="b">
        <f ca="1">tbl_vendors[[#This Row],[Created_Date]]&gt;TODAY()</f>
        <v>0</v>
      </c>
      <c r="W1446" t="b">
        <f>tbl_vendors[[#This Row],[Updated_Date]]&lt;tbl_vendors[[#This Row],[Created_Date]]</f>
        <v>0</v>
      </c>
      <c r="X1446" t="b">
        <f>COUNTIF(tbl_vendors[Vendor_Name],tbl_vendors[[#This Row],[Vendor_Name]])&gt;1</f>
        <v>0</v>
      </c>
      <c r="Y1446" s="14" cm="1">
        <f t="array" aca="1" ref="Y1446" ca="1">IFERROR(SUM(L1446:X1446*1),4)</f>
        <v>2</v>
      </c>
      <c r="Z1446" t="str">
        <f ca="1">IF(tbl_vendors[[#This Row],[error_count]]&gt;0,"FAIL","PASS")</f>
        <v>FAIL</v>
      </c>
    </row>
    <row r="1447" spans="1:26" x14ac:dyDescent="0.3">
      <c r="A1447" t="s">
        <v>5719</v>
      </c>
      <c r="B1447" t="s">
        <v>5720</v>
      </c>
      <c r="C1447" t="s">
        <v>72</v>
      </c>
      <c r="D1447" t="s">
        <v>5721</v>
      </c>
      <c r="E1447" t="s">
        <v>74</v>
      </c>
      <c r="F1447" t="s">
        <v>32</v>
      </c>
      <c r="G1447" t="s">
        <v>5722</v>
      </c>
      <c r="H1447" t="s">
        <v>69</v>
      </c>
      <c r="I1447" t="s">
        <v>26</v>
      </c>
      <c r="J1447" s="1">
        <v>44869</v>
      </c>
      <c r="K1447" s="1">
        <v>45240</v>
      </c>
      <c r="L1447" t="b">
        <f>COUNTIF(tbl_vendors[Vendor_ID],tbl_vendors[[#This Row],[Vendor_ID]])&gt;1</f>
        <v>0</v>
      </c>
      <c r="M1447" t="b">
        <f>ISBLANK(tbl_vendors[[#This Row],[Vendor_ID]])</f>
        <v>0</v>
      </c>
      <c r="N1447" t="b">
        <f>LEN(TRIM(tbl_vendors[[#This Row],[Vendor_Name]]))=0</f>
        <v>0</v>
      </c>
      <c r="O1447" t="b">
        <f>LEN(TRIM(tbl_vendors[[#This Row],[Email]]))=0</f>
        <v>0</v>
      </c>
      <c r="P1447" t="b">
        <f>OR(ISERROR(FIND("@",tbl_vendors[[#This Row],[Email]])),ISERROR(FIND(".",tbl_vendors[[#This Row],[Email]])))</f>
        <v>0</v>
      </c>
      <c r="Q1447" t="b">
        <f>ISNA(MATCH(tbl_vendors[[#This Row],[Country]],tbl_country[country],0))</f>
        <v>0</v>
      </c>
      <c r="R1447" t="b">
        <f>ISNA(MATCH(tbl_vendors[[#This Row],[Currency]],tbl_country[currency],0))</f>
        <v>1</v>
      </c>
      <c r="S1447" t="b">
        <f>_xlfn.XLOOKUP(tbl_vendors[[#This Row],[Country]],tbl_country[country],tbl_country[currency],"NotFound")&lt;&gt;tbl_vendors[[#This Row],[Currency]]</f>
        <v>1</v>
      </c>
      <c r="T1447" t="b">
        <f>ISNA(MATCH(tbl_vendors[[#This Row],[Payment_Terms]],tbl_payment_terms[Payment_Terms],0))</f>
        <v>0</v>
      </c>
      <c r="U1447" t="b">
        <f>ISNA(MATCH(tbl_vendors[[#This Row],[Status]],tbl_status[valid_status]))</f>
        <v>0</v>
      </c>
      <c r="V1447" t="b">
        <f ca="1">tbl_vendors[[#This Row],[Created_Date]]&gt;TODAY()</f>
        <v>0</v>
      </c>
      <c r="W1447" t="b">
        <f>tbl_vendors[[#This Row],[Updated_Date]]&lt;tbl_vendors[[#This Row],[Created_Date]]</f>
        <v>0</v>
      </c>
      <c r="X1447" t="b">
        <f>COUNTIF(tbl_vendors[Vendor_Name],tbl_vendors[[#This Row],[Vendor_Name]])&gt;1</f>
        <v>0</v>
      </c>
      <c r="Y1447" s="14" cm="1">
        <f t="array" aca="1" ref="Y1447" ca="1">IFERROR(SUM(L1447:X1447*1),4)</f>
        <v>2</v>
      </c>
      <c r="Z1447" t="str">
        <f ca="1">IF(tbl_vendors[[#This Row],[error_count]]&gt;0,"FAIL","PASS")</f>
        <v>FAIL</v>
      </c>
    </row>
    <row r="1448" spans="1:26" x14ac:dyDescent="0.3">
      <c r="A1448" t="s">
        <v>5723</v>
      </c>
      <c r="B1448" t="s">
        <v>5724</v>
      </c>
      <c r="C1448" t="s">
        <v>72</v>
      </c>
      <c r="D1448" t="s">
        <v>5725</v>
      </c>
      <c r="E1448" t="s">
        <v>74</v>
      </c>
      <c r="F1448" t="s">
        <v>75</v>
      </c>
      <c r="G1448" t="s">
        <v>5726</v>
      </c>
      <c r="H1448" t="s">
        <v>47</v>
      </c>
      <c r="I1448" t="s">
        <v>53</v>
      </c>
      <c r="J1448" s="1">
        <v>45892</v>
      </c>
      <c r="K1448" s="1">
        <v>46004</v>
      </c>
      <c r="L1448" t="b">
        <f>COUNTIF(tbl_vendors[Vendor_ID],tbl_vendors[[#This Row],[Vendor_ID]])&gt;1</f>
        <v>0</v>
      </c>
      <c r="M1448" t="b">
        <f>ISBLANK(tbl_vendors[[#This Row],[Vendor_ID]])</f>
        <v>0</v>
      </c>
      <c r="N1448" t="b">
        <f>LEN(TRIM(tbl_vendors[[#This Row],[Vendor_Name]]))=0</f>
        <v>0</v>
      </c>
      <c r="O1448" t="b">
        <f>LEN(TRIM(tbl_vendors[[#This Row],[Email]]))=0</f>
        <v>0</v>
      </c>
      <c r="P1448" t="b">
        <f>OR(ISERROR(FIND("@",tbl_vendors[[#This Row],[Email]])),ISERROR(FIND(".",tbl_vendors[[#This Row],[Email]])))</f>
        <v>0</v>
      </c>
      <c r="Q1448" t="b">
        <f>ISNA(MATCH(tbl_vendors[[#This Row],[Country]],tbl_country[country],0))</f>
        <v>0</v>
      </c>
      <c r="R1448" t="b">
        <f>ISNA(MATCH(tbl_vendors[[#This Row],[Currency]],tbl_country[currency],0))</f>
        <v>1</v>
      </c>
      <c r="S1448" t="b">
        <f>_xlfn.XLOOKUP(tbl_vendors[[#This Row],[Country]],tbl_country[country],tbl_country[currency],"NotFound")&lt;&gt;tbl_vendors[[#This Row],[Currency]]</f>
        <v>1</v>
      </c>
      <c r="T1448" t="b">
        <f>ISNA(MATCH(tbl_vendors[[#This Row],[Payment_Terms]],tbl_payment_terms[Payment_Terms],0))</f>
        <v>0</v>
      </c>
      <c r="U1448" t="b">
        <f>ISNA(MATCH(tbl_vendors[[#This Row],[Status]],tbl_status[valid_status]))</f>
        <v>1</v>
      </c>
      <c r="V1448" t="b">
        <f ca="1">tbl_vendors[[#This Row],[Created_Date]]&gt;TODAY()</f>
        <v>0</v>
      </c>
      <c r="W1448" t="b">
        <f>tbl_vendors[[#This Row],[Updated_Date]]&lt;tbl_vendors[[#This Row],[Created_Date]]</f>
        <v>0</v>
      </c>
      <c r="X1448" t="b">
        <f>COUNTIF(tbl_vendors[Vendor_Name],tbl_vendors[[#This Row],[Vendor_Name]])&gt;1</f>
        <v>0</v>
      </c>
      <c r="Y1448" s="14" cm="1">
        <f t="array" aca="1" ref="Y1448" ca="1">IFERROR(SUM(L1448:X1448*1),4)</f>
        <v>3</v>
      </c>
      <c r="Z1448" t="str">
        <f ca="1">IF(tbl_vendors[[#This Row],[error_count]]&gt;0,"FAIL","PASS")</f>
        <v>FAIL</v>
      </c>
    </row>
    <row r="1449" spans="1:26" x14ac:dyDescent="0.3">
      <c r="A1449" t="s">
        <v>5727</v>
      </c>
      <c r="B1449" t="s">
        <v>2079</v>
      </c>
      <c r="C1449" t="s">
        <v>37</v>
      </c>
      <c r="D1449" t="s">
        <v>5728</v>
      </c>
      <c r="E1449" t="s">
        <v>39</v>
      </c>
      <c r="F1449" t="s">
        <v>40</v>
      </c>
      <c r="G1449" t="s">
        <v>5729</v>
      </c>
      <c r="H1449" t="s">
        <v>52</v>
      </c>
      <c r="I1449" t="s">
        <v>19</v>
      </c>
      <c r="J1449" s="1">
        <v>44498</v>
      </c>
      <c r="K1449" s="1">
        <v>45000</v>
      </c>
      <c r="L1449" t="b">
        <f>COUNTIF(tbl_vendors[Vendor_ID],tbl_vendors[[#This Row],[Vendor_ID]])&gt;1</f>
        <v>0</v>
      </c>
      <c r="M1449" t="b">
        <f>ISBLANK(tbl_vendors[[#This Row],[Vendor_ID]])</f>
        <v>0</v>
      </c>
      <c r="N1449" t="b">
        <f>LEN(TRIM(tbl_vendors[[#This Row],[Vendor_Name]]))=0</f>
        <v>0</v>
      </c>
      <c r="O1449" t="b">
        <f>LEN(TRIM(tbl_vendors[[#This Row],[Email]]))=0</f>
        <v>0</v>
      </c>
      <c r="P1449" t="b">
        <f>OR(ISERROR(FIND("@",tbl_vendors[[#This Row],[Email]])),ISERROR(FIND(".",tbl_vendors[[#This Row],[Email]])))</f>
        <v>0</v>
      </c>
      <c r="Q1449" t="b">
        <f>ISNA(MATCH(tbl_vendors[[#This Row],[Country]],tbl_country[country],0))</f>
        <v>0</v>
      </c>
      <c r="R1449" t="b">
        <f>ISNA(MATCH(tbl_vendors[[#This Row],[Currency]],tbl_country[currency],0))</f>
        <v>0</v>
      </c>
      <c r="S1449" t="b">
        <f>_xlfn.XLOOKUP(tbl_vendors[[#This Row],[Country]],tbl_country[country],tbl_country[currency],"NotFound")&lt;&gt;tbl_vendors[[#This Row],[Currency]]</f>
        <v>0</v>
      </c>
      <c r="T1449" t="b">
        <f>ISNA(MATCH(tbl_vendors[[#This Row],[Payment_Terms]],tbl_payment_terms[Payment_Terms],0))</f>
        <v>0</v>
      </c>
      <c r="U1449" t="b">
        <f>ISNA(MATCH(tbl_vendors[[#This Row],[Status]],tbl_status[valid_status]))</f>
        <v>0</v>
      </c>
      <c r="V1449" t="b">
        <f ca="1">tbl_vendors[[#This Row],[Created_Date]]&gt;TODAY()</f>
        <v>0</v>
      </c>
      <c r="W1449" t="b">
        <f>tbl_vendors[[#This Row],[Updated_Date]]&lt;tbl_vendors[[#This Row],[Created_Date]]</f>
        <v>0</v>
      </c>
      <c r="X1449" t="b">
        <f>COUNTIF(tbl_vendors[Vendor_Name],tbl_vendors[[#This Row],[Vendor_Name]])&gt;1</f>
        <v>1</v>
      </c>
      <c r="Y1449" s="14" cm="1">
        <f t="array" aca="1" ref="Y1449" ca="1">IFERROR(SUM(L1449:X1449*1),4)</f>
        <v>1</v>
      </c>
      <c r="Z1449" t="str">
        <f ca="1">IF(tbl_vendors[[#This Row],[error_count]]&gt;0,"FAIL","PASS")</f>
        <v>FAIL</v>
      </c>
    </row>
    <row r="1450" spans="1:26" x14ac:dyDescent="0.3">
      <c r="A1450" t="s">
        <v>5730</v>
      </c>
      <c r="B1450" t="s">
        <v>5731</v>
      </c>
      <c r="C1450" t="s">
        <v>109</v>
      </c>
      <c r="D1450" t="s">
        <v>5732</v>
      </c>
      <c r="E1450" t="s">
        <v>39</v>
      </c>
      <c r="F1450" t="s">
        <v>75</v>
      </c>
      <c r="G1450" t="s">
        <v>5733</v>
      </c>
      <c r="H1450" t="s">
        <v>52</v>
      </c>
      <c r="I1450" t="s">
        <v>26</v>
      </c>
      <c r="J1450" s="1">
        <v>45346</v>
      </c>
      <c r="K1450" s="1">
        <v>45449</v>
      </c>
      <c r="L1450" t="b">
        <f>COUNTIF(tbl_vendors[Vendor_ID],tbl_vendors[[#This Row],[Vendor_ID]])&gt;1</f>
        <v>0</v>
      </c>
      <c r="M1450" t="b">
        <f>ISBLANK(tbl_vendors[[#This Row],[Vendor_ID]])</f>
        <v>0</v>
      </c>
      <c r="N1450" t="b">
        <f>LEN(TRIM(tbl_vendors[[#This Row],[Vendor_Name]]))=0</f>
        <v>0</v>
      </c>
      <c r="O1450" t="b">
        <f>LEN(TRIM(tbl_vendors[[#This Row],[Email]]))=0</f>
        <v>0</v>
      </c>
      <c r="P1450" t="b">
        <f>OR(ISERROR(FIND("@",tbl_vendors[[#This Row],[Email]])),ISERROR(FIND(".",tbl_vendors[[#This Row],[Email]])))</f>
        <v>0</v>
      </c>
      <c r="Q1450" t="b">
        <f>ISNA(MATCH(tbl_vendors[[#This Row],[Country]],tbl_country[country],0))</f>
        <v>0</v>
      </c>
      <c r="R1450" t="b">
        <f>ISNA(MATCH(tbl_vendors[[#This Row],[Currency]],tbl_country[currency],0))</f>
        <v>0</v>
      </c>
      <c r="S1450" t="b">
        <f>_xlfn.XLOOKUP(tbl_vendors[[#This Row],[Country]],tbl_country[country],tbl_country[currency],"NotFound")&lt;&gt;tbl_vendors[[#This Row],[Currency]]</f>
        <v>1</v>
      </c>
      <c r="T1450" t="b">
        <f>ISNA(MATCH(tbl_vendors[[#This Row],[Payment_Terms]],tbl_payment_terms[Payment_Terms],0))</f>
        <v>0</v>
      </c>
      <c r="U1450" t="b">
        <f>ISNA(MATCH(tbl_vendors[[#This Row],[Status]],tbl_status[valid_status]))</f>
        <v>0</v>
      </c>
      <c r="V1450" t="b">
        <f ca="1">tbl_vendors[[#This Row],[Created_Date]]&gt;TODAY()</f>
        <v>0</v>
      </c>
      <c r="W1450" t="b">
        <f>tbl_vendors[[#This Row],[Updated_Date]]&lt;tbl_vendors[[#This Row],[Created_Date]]</f>
        <v>0</v>
      </c>
      <c r="X1450" t="b">
        <f>COUNTIF(tbl_vendors[Vendor_Name],tbl_vendors[[#This Row],[Vendor_Name]])&gt;1</f>
        <v>0</v>
      </c>
      <c r="Y1450" s="14" cm="1">
        <f t="array" aca="1" ref="Y1450" ca="1">IFERROR(SUM(L1450:X1450*1),4)</f>
        <v>1</v>
      </c>
      <c r="Z1450" t="str">
        <f ca="1">IF(tbl_vendors[[#This Row],[error_count]]&gt;0,"FAIL","PASS")</f>
        <v>FAIL</v>
      </c>
    </row>
    <row r="1451" spans="1:26" x14ac:dyDescent="0.3">
      <c r="A1451" t="s">
        <v>5734</v>
      </c>
      <c r="B1451" t="s">
        <v>5735</v>
      </c>
      <c r="C1451" t="s">
        <v>29</v>
      </c>
      <c r="D1451" t="s">
        <v>5736</v>
      </c>
      <c r="E1451" t="s">
        <v>31</v>
      </c>
      <c r="F1451" t="s">
        <v>75</v>
      </c>
      <c r="G1451" t="s">
        <v>5737</v>
      </c>
      <c r="H1451" t="s">
        <v>34</v>
      </c>
      <c r="I1451" t="s">
        <v>26</v>
      </c>
      <c r="J1451" s="1">
        <v>44690</v>
      </c>
      <c r="K1451" s="1">
        <v>45172</v>
      </c>
      <c r="L1451" t="b">
        <f>COUNTIF(tbl_vendors[Vendor_ID],tbl_vendors[[#This Row],[Vendor_ID]])&gt;1</f>
        <v>0</v>
      </c>
      <c r="M1451" t="b">
        <f>ISBLANK(tbl_vendors[[#This Row],[Vendor_ID]])</f>
        <v>0</v>
      </c>
      <c r="N1451" t="b">
        <f>LEN(TRIM(tbl_vendors[[#This Row],[Vendor_Name]]))=0</f>
        <v>0</v>
      </c>
      <c r="O1451" t="b">
        <f>LEN(TRIM(tbl_vendors[[#This Row],[Email]]))=0</f>
        <v>0</v>
      </c>
      <c r="P1451" t="b">
        <f>OR(ISERROR(FIND("@",tbl_vendors[[#This Row],[Email]])),ISERROR(FIND(".",tbl_vendors[[#This Row],[Email]])))</f>
        <v>0</v>
      </c>
      <c r="Q1451" t="b">
        <f>ISNA(MATCH(tbl_vendors[[#This Row],[Country]],tbl_country[country],0))</f>
        <v>0</v>
      </c>
      <c r="R1451" t="b">
        <f>ISNA(MATCH(tbl_vendors[[#This Row],[Currency]],tbl_country[currency],0))</f>
        <v>0</v>
      </c>
      <c r="S1451" t="b">
        <f>_xlfn.XLOOKUP(tbl_vendors[[#This Row],[Country]],tbl_country[country],tbl_country[currency],"NotFound")&lt;&gt;tbl_vendors[[#This Row],[Currency]]</f>
        <v>0</v>
      </c>
      <c r="T1451" t="b">
        <f>ISNA(MATCH(tbl_vendors[[#This Row],[Payment_Terms]],tbl_payment_terms[Payment_Terms],0))</f>
        <v>0</v>
      </c>
      <c r="U1451" t="b">
        <f>ISNA(MATCH(tbl_vendors[[#This Row],[Status]],tbl_status[valid_status]))</f>
        <v>0</v>
      </c>
      <c r="V1451" t="b">
        <f ca="1">tbl_vendors[[#This Row],[Created_Date]]&gt;TODAY()</f>
        <v>0</v>
      </c>
      <c r="W1451" t="b">
        <f>tbl_vendors[[#This Row],[Updated_Date]]&lt;tbl_vendors[[#This Row],[Created_Date]]</f>
        <v>0</v>
      </c>
      <c r="X1451" t="b">
        <f>COUNTIF(tbl_vendors[Vendor_Name],tbl_vendors[[#This Row],[Vendor_Name]])&gt;1</f>
        <v>1</v>
      </c>
      <c r="Y1451" s="14" cm="1">
        <f t="array" aca="1" ref="Y1451" ca="1">IFERROR(SUM(L1451:X1451*1),4)</f>
        <v>1</v>
      </c>
      <c r="Z1451" t="str">
        <f ca="1">IF(tbl_vendors[[#This Row],[error_count]]&gt;0,"FAIL","PASS")</f>
        <v>FAIL</v>
      </c>
    </row>
    <row r="1452" spans="1:26" x14ac:dyDescent="0.3">
      <c r="A1452" t="s">
        <v>5738</v>
      </c>
      <c r="B1452" t="s">
        <v>5739</v>
      </c>
      <c r="C1452" t="s">
        <v>13</v>
      </c>
      <c r="D1452" t="s">
        <v>5740</v>
      </c>
      <c r="E1452" t="s">
        <v>15</v>
      </c>
      <c r="F1452" t="s">
        <v>75</v>
      </c>
      <c r="G1452" t="s">
        <v>5741</v>
      </c>
      <c r="H1452" t="s">
        <v>47</v>
      </c>
      <c r="I1452" t="s">
        <v>26</v>
      </c>
      <c r="J1452" s="1">
        <v>45653</v>
      </c>
      <c r="K1452" s="1">
        <v>45763</v>
      </c>
      <c r="L1452" t="b">
        <f>COUNTIF(tbl_vendors[Vendor_ID],tbl_vendors[[#This Row],[Vendor_ID]])&gt;1</f>
        <v>0</v>
      </c>
      <c r="M1452" t="b">
        <f>ISBLANK(tbl_vendors[[#This Row],[Vendor_ID]])</f>
        <v>0</v>
      </c>
      <c r="N1452" t="b">
        <f>LEN(TRIM(tbl_vendors[[#This Row],[Vendor_Name]]))=0</f>
        <v>0</v>
      </c>
      <c r="O1452" t="b">
        <f>LEN(TRIM(tbl_vendors[[#This Row],[Email]]))=0</f>
        <v>0</v>
      </c>
      <c r="P1452" t="b">
        <f>OR(ISERROR(FIND("@",tbl_vendors[[#This Row],[Email]])),ISERROR(FIND(".",tbl_vendors[[#This Row],[Email]])))</f>
        <v>0</v>
      </c>
      <c r="Q1452" t="b">
        <f>ISNA(MATCH(tbl_vendors[[#This Row],[Country]],tbl_country[country],0))</f>
        <v>0</v>
      </c>
      <c r="R1452" t="b">
        <f>ISNA(MATCH(tbl_vendors[[#This Row],[Currency]],tbl_country[currency],0))</f>
        <v>1</v>
      </c>
      <c r="S1452" t="b">
        <f>_xlfn.XLOOKUP(tbl_vendors[[#This Row],[Country]],tbl_country[country],tbl_country[currency],"NotFound")&lt;&gt;tbl_vendors[[#This Row],[Currency]]</f>
        <v>1</v>
      </c>
      <c r="T1452" t="b">
        <f>ISNA(MATCH(tbl_vendors[[#This Row],[Payment_Terms]],tbl_payment_terms[Payment_Terms],0))</f>
        <v>0</v>
      </c>
      <c r="U1452" t="b">
        <f>ISNA(MATCH(tbl_vendors[[#This Row],[Status]],tbl_status[valid_status]))</f>
        <v>0</v>
      </c>
      <c r="V1452" t="b">
        <f ca="1">tbl_vendors[[#This Row],[Created_Date]]&gt;TODAY()</f>
        <v>0</v>
      </c>
      <c r="W1452" t="b">
        <f>tbl_vendors[[#This Row],[Updated_Date]]&lt;tbl_vendors[[#This Row],[Created_Date]]</f>
        <v>0</v>
      </c>
      <c r="X1452" t="b">
        <f>COUNTIF(tbl_vendors[Vendor_Name],tbl_vendors[[#This Row],[Vendor_Name]])&gt;1</f>
        <v>0</v>
      </c>
      <c r="Y1452" s="14" cm="1">
        <f t="array" aca="1" ref="Y1452" ca="1">IFERROR(SUM(L1452:X1452*1),4)</f>
        <v>2</v>
      </c>
      <c r="Z1452" t="str">
        <f ca="1">IF(tbl_vendors[[#This Row],[error_count]]&gt;0,"FAIL","PASS")</f>
        <v>FAIL</v>
      </c>
    </row>
    <row r="1453" spans="1:26" x14ac:dyDescent="0.3">
      <c r="A1453" t="s">
        <v>5742</v>
      </c>
      <c r="B1453" t="s">
        <v>3978</v>
      </c>
      <c r="C1453" t="s">
        <v>56</v>
      </c>
      <c r="D1453" t="s">
        <v>5743</v>
      </c>
      <c r="E1453" t="s">
        <v>58</v>
      </c>
      <c r="F1453" t="s">
        <v>75</v>
      </c>
      <c r="G1453" t="s">
        <v>5744</v>
      </c>
      <c r="H1453" t="s">
        <v>34</v>
      </c>
      <c r="I1453" t="s">
        <v>19</v>
      </c>
      <c r="J1453" s="1">
        <v>45793</v>
      </c>
      <c r="K1453" s="1">
        <v>46118</v>
      </c>
      <c r="L1453" t="b">
        <f>COUNTIF(tbl_vendors[Vendor_ID],tbl_vendors[[#This Row],[Vendor_ID]])&gt;1</f>
        <v>0</v>
      </c>
      <c r="M1453" t="b">
        <f>ISBLANK(tbl_vendors[[#This Row],[Vendor_ID]])</f>
        <v>0</v>
      </c>
      <c r="N1453" t="b">
        <f>LEN(TRIM(tbl_vendors[[#This Row],[Vendor_Name]]))=0</f>
        <v>0</v>
      </c>
      <c r="O1453" t="b">
        <f>LEN(TRIM(tbl_vendors[[#This Row],[Email]]))=0</f>
        <v>0</v>
      </c>
      <c r="P1453" t="b">
        <f>OR(ISERROR(FIND("@",tbl_vendors[[#This Row],[Email]])),ISERROR(FIND(".",tbl_vendors[[#This Row],[Email]])))</f>
        <v>0</v>
      </c>
      <c r="Q1453" t="b">
        <f>ISNA(MATCH(tbl_vendors[[#This Row],[Country]],tbl_country[country],0))</f>
        <v>0</v>
      </c>
      <c r="R1453" t="b">
        <f>ISNA(MATCH(tbl_vendors[[#This Row],[Currency]],tbl_country[currency],0))</f>
        <v>0</v>
      </c>
      <c r="S1453" t="b">
        <f>_xlfn.XLOOKUP(tbl_vendors[[#This Row],[Country]],tbl_country[country],tbl_country[currency],"NotFound")&lt;&gt;tbl_vendors[[#This Row],[Currency]]</f>
        <v>0</v>
      </c>
      <c r="T1453" t="b">
        <f>ISNA(MATCH(tbl_vendors[[#This Row],[Payment_Terms]],tbl_payment_terms[Payment_Terms],0))</f>
        <v>0</v>
      </c>
      <c r="U1453" t="b">
        <f>ISNA(MATCH(tbl_vendors[[#This Row],[Status]],tbl_status[valid_status]))</f>
        <v>0</v>
      </c>
      <c r="V1453" t="b">
        <f ca="1">tbl_vendors[[#This Row],[Created_Date]]&gt;TODAY()</f>
        <v>0</v>
      </c>
      <c r="W1453" t="b">
        <f>tbl_vendors[[#This Row],[Updated_Date]]&lt;tbl_vendors[[#This Row],[Created_Date]]</f>
        <v>0</v>
      </c>
      <c r="X1453" t="b">
        <f>COUNTIF(tbl_vendors[Vendor_Name],tbl_vendors[[#This Row],[Vendor_Name]])&gt;1</f>
        <v>1</v>
      </c>
      <c r="Y1453" s="14" cm="1">
        <f t="array" aca="1" ref="Y1453" ca="1">IFERROR(SUM(L1453:X1453*1),4)</f>
        <v>1</v>
      </c>
      <c r="Z1453" t="str">
        <f ca="1">IF(tbl_vendors[[#This Row],[error_count]]&gt;0,"FAIL","PASS")</f>
        <v>FAIL</v>
      </c>
    </row>
    <row r="1454" spans="1:26" x14ac:dyDescent="0.3">
      <c r="A1454" t="s">
        <v>5745</v>
      </c>
      <c r="B1454" t="s">
        <v>5746</v>
      </c>
      <c r="C1454" t="s">
        <v>79</v>
      </c>
      <c r="D1454" t="s">
        <v>5747</v>
      </c>
      <c r="E1454" t="s">
        <v>39</v>
      </c>
      <c r="F1454" t="s">
        <v>32</v>
      </c>
      <c r="G1454" t="s">
        <v>5748</v>
      </c>
      <c r="H1454" t="s">
        <v>42</v>
      </c>
      <c r="I1454" t="s">
        <v>19</v>
      </c>
      <c r="J1454" s="1">
        <v>44713</v>
      </c>
      <c r="K1454" s="1">
        <v>45415</v>
      </c>
      <c r="L1454" t="b">
        <f>COUNTIF(tbl_vendors[Vendor_ID],tbl_vendors[[#This Row],[Vendor_ID]])&gt;1</f>
        <v>0</v>
      </c>
      <c r="M1454" t="b">
        <f>ISBLANK(tbl_vendors[[#This Row],[Vendor_ID]])</f>
        <v>0</v>
      </c>
      <c r="N1454" t="b">
        <f>LEN(TRIM(tbl_vendors[[#This Row],[Vendor_Name]]))=0</f>
        <v>0</v>
      </c>
      <c r="O1454" t="b">
        <f>LEN(TRIM(tbl_vendors[[#This Row],[Email]]))=0</f>
        <v>0</v>
      </c>
      <c r="P1454" t="b">
        <f>OR(ISERROR(FIND("@",tbl_vendors[[#This Row],[Email]])),ISERROR(FIND(".",tbl_vendors[[#This Row],[Email]])))</f>
        <v>0</v>
      </c>
      <c r="Q1454" t="b">
        <f>ISNA(MATCH(tbl_vendors[[#This Row],[Country]],tbl_country[country],0))</f>
        <v>0</v>
      </c>
      <c r="R1454" t="b">
        <f>ISNA(MATCH(tbl_vendors[[#This Row],[Currency]],tbl_country[currency],0))</f>
        <v>0</v>
      </c>
      <c r="S1454" t="b">
        <f>_xlfn.XLOOKUP(tbl_vendors[[#This Row],[Country]],tbl_country[country],tbl_country[currency],"NotFound")&lt;&gt;tbl_vendors[[#This Row],[Currency]]</f>
        <v>0</v>
      </c>
      <c r="T1454" t="b">
        <f>ISNA(MATCH(tbl_vendors[[#This Row],[Payment_Terms]],tbl_payment_terms[Payment_Terms],0))</f>
        <v>0</v>
      </c>
      <c r="U1454" t="b">
        <f>ISNA(MATCH(tbl_vendors[[#This Row],[Status]],tbl_status[valid_status]))</f>
        <v>0</v>
      </c>
      <c r="V1454" t="b">
        <f ca="1">tbl_vendors[[#This Row],[Created_Date]]&gt;TODAY()</f>
        <v>0</v>
      </c>
      <c r="W1454" t="b">
        <f>tbl_vendors[[#This Row],[Updated_Date]]&lt;tbl_vendors[[#This Row],[Created_Date]]</f>
        <v>0</v>
      </c>
      <c r="X1454" t="b">
        <f>COUNTIF(tbl_vendors[Vendor_Name],tbl_vendors[[#This Row],[Vendor_Name]])&gt;1</f>
        <v>1</v>
      </c>
      <c r="Y1454" s="14" cm="1">
        <f t="array" aca="1" ref="Y1454" ca="1">IFERROR(SUM(L1454:X1454*1),4)</f>
        <v>1</v>
      </c>
      <c r="Z1454" t="str">
        <f ca="1">IF(tbl_vendors[[#This Row],[error_count]]&gt;0,"FAIL","PASS")</f>
        <v>FAIL</v>
      </c>
    </row>
    <row r="1455" spans="1:26" x14ac:dyDescent="0.3">
      <c r="A1455" t="s">
        <v>5749</v>
      </c>
      <c r="B1455" t="s">
        <v>5750</v>
      </c>
      <c r="C1455" t="s">
        <v>29</v>
      </c>
      <c r="D1455" t="s">
        <v>5751</v>
      </c>
      <c r="E1455" t="s">
        <v>31</v>
      </c>
      <c r="F1455" t="s">
        <v>16</v>
      </c>
      <c r="G1455" t="s">
        <v>5752</v>
      </c>
      <c r="H1455" t="s">
        <v>18</v>
      </c>
      <c r="I1455" t="s">
        <v>26</v>
      </c>
      <c r="J1455" s="1">
        <v>44659</v>
      </c>
      <c r="K1455" s="1">
        <v>46086</v>
      </c>
      <c r="L1455" t="b">
        <f>COUNTIF(tbl_vendors[Vendor_ID],tbl_vendors[[#This Row],[Vendor_ID]])&gt;1</f>
        <v>0</v>
      </c>
      <c r="M1455" t="b">
        <f>ISBLANK(tbl_vendors[[#This Row],[Vendor_ID]])</f>
        <v>0</v>
      </c>
      <c r="N1455" t="b">
        <f>LEN(TRIM(tbl_vendors[[#This Row],[Vendor_Name]]))=0</f>
        <v>0</v>
      </c>
      <c r="O1455" t="b">
        <f>LEN(TRIM(tbl_vendors[[#This Row],[Email]]))=0</f>
        <v>0</v>
      </c>
      <c r="P1455" t="b">
        <f>OR(ISERROR(FIND("@",tbl_vendors[[#This Row],[Email]])),ISERROR(FIND(".",tbl_vendors[[#This Row],[Email]])))</f>
        <v>0</v>
      </c>
      <c r="Q1455" t="b">
        <f>ISNA(MATCH(tbl_vendors[[#This Row],[Country]],tbl_country[country],0))</f>
        <v>0</v>
      </c>
      <c r="R1455" t="b">
        <f>ISNA(MATCH(tbl_vendors[[#This Row],[Currency]],tbl_country[currency],0))</f>
        <v>0</v>
      </c>
      <c r="S1455" t="b">
        <f>_xlfn.XLOOKUP(tbl_vendors[[#This Row],[Country]],tbl_country[country],tbl_country[currency],"NotFound")&lt;&gt;tbl_vendors[[#This Row],[Currency]]</f>
        <v>0</v>
      </c>
      <c r="T1455" t="b">
        <f>ISNA(MATCH(tbl_vendors[[#This Row],[Payment_Terms]],tbl_payment_terms[Payment_Terms],0))</f>
        <v>0</v>
      </c>
      <c r="U1455" t="b">
        <f>ISNA(MATCH(tbl_vendors[[#This Row],[Status]],tbl_status[valid_status]))</f>
        <v>0</v>
      </c>
      <c r="V1455" t="b">
        <f ca="1">tbl_vendors[[#This Row],[Created_Date]]&gt;TODAY()</f>
        <v>0</v>
      </c>
      <c r="W1455" t="b">
        <f>tbl_vendors[[#This Row],[Updated_Date]]&lt;tbl_vendors[[#This Row],[Created_Date]]</f>
        <v>0</v>
      </c>
      <c r="X1455" t="b">
        <f>COUNTIF(tbl_vendors[Vendor_Name],tbl_vendors[[#This Row],[Vendor_Name]])&gt;1</f>
        <v>0</v>
      </c>
      <c r="Y1455" s="14" cm="1">
        <f t="array" aca="1" ref="Y1455" ca="1">IFERROR(SUM(L1455:X1455*1),4)</f>
        <v>0</v>
      </c>
      <c r="Z1455" t="str">
        <f ca="1">IF(tbl_vendors[[#This Row],[error_count]]&gt;0,"FAIL","PASS")</f>
        <v>PASS</v>
      </c>
    </row>
    <row r="1456" spans="1:26" x14ac:dyDescent="0.3">
      <c r="A1456" t="s">
        <v>5753</v>
      </c>
      <c r="B1456" t="s">
        <v>5754</v>
      </c>
      <c r="C1456" t="s">
        <v>109</v>
      </c>
      <c r="D1456" t="s">
        <v>5755</v>
      </c>
      <c r="E1456" t="s">
        <v>39</v>
      </c>
      <c r="F1456" t="s">
        <v>16</v>
      </c>
      <c r="G1456" t="s">
        <v>5756</v>
      </c>
      <c r="H1456" t="s">
        <v>25</v>
      </c>
      <c r="I1456" t="s">
        <v>26</v>
      </c>
      <c r="J1456" s="1">
        <v>44576</v>
      </c>
      <c r="K1456" s="1">
        <v>46106</v>
      </c>
      <c r="L1456" t="b">
        <f>COUNTIF(tbl_vendors[Vendor_ID],tbl_vendors[[#This Row],[Vendor_ID]])&gt;1</f>
        <v>0</v>
      </c>
      <c r="M1456" t="b">
        <f>ISBLANK(tbl_vendors[[#This Row],[Vendor_ID]])</f>
        <v>0</v>
      </c>
      <c r="N1456" t="b">
        <f>LEN(TRIM(tbl_vendors[[#This Row],[Vendor_Name]]))=0</f>
        <v>0</v>
      </c>
      <c r="O1456" t="b">
        <f>LEN(TRIM(tbl_vendors[[#This Row],[Email]]))=0</f>
        <v>0</v>
      </c>
      <c r="P1456" t="b">
        <f>OR(ISERROR(FIND("@",tbl_vendors[[#This Row],[Email]])),ISERROR(FIND(".",tbl_vendors[[#This Row],[Email]])))</f>
        <v>0</v>
      </c>
      <c r="Q1456" t="b">
        <f>ISNA(MATCH(tbl_vendors[[#This Row],[Country]],tbl_country[country],0))</f>
        <v>0</v>
      </c>
      <c r="R1456" t="b">
        <f>ISNA(MATCH(tbl_vendors[[#This Row],[Currency]],tbl_country[currency],0))</f>
        <v>0</v>
      </c>
      <c r="S1456" t="b">
        <f>_xlfn.XLOOKUP(tbl_vendors[[#This Row],[Country]],tbl_country[country],tbl_country[currency],"NotFound")&lt;&gt;tbl_vendors[[#This Row],[Currency]]</f>
        <v>1</v>
      </c>
      <c r="T1456" t="b">
        <f>ISNA(MATCH(tbl_vendors[[#This Row],[Payment_Terms]],tbl_payment_terms[Payment_Terms],0))</f>
        <v>0</v>
      </c>
      <c r="U1456" t="b">
        <f>ISNA(MATCH(tbl_vendors[[#This Row],[Status]],tbl_status[valid_status]))</f>
        <v>0</v>
      </c>
      <c r="V1456" t="b">
        <f ca="1">tbl_vendors[[#This Row],[Created_Date]]&gt;TODAY()</f>
        <v>0</v>
      </c>
      <c r="W1456" t="b">
        <f>tbl_vendors[[#This Row],[Updated_Date]]&lt;tbl_vendors[[#This Row],[Created_Date]]</f>
        <v>0</v>
      </c>
      <c r="X1456" t="b">
        <f>COUNTIF(tbl_vendors[Vendor_Name],tbl_vendors[[#This Row],[Vendor_Name]])&gt;1</f>
        <v>0</v>
      </c>
      <c r="Y1456" s="14" cm="1">
        <f t="array" aca="1" ref="Y1456" ca="1">IFERROR(SUM(L1456:X1456*1),4)</f>
        <v>1</v>
      </c>
      <c r="Z1456" t="str">
        <f ca="1">IF(tbl_vendors[[#This Row],[error_count]]&gt;0,"FAIL","PASS")</f>
        <v>FAIL</v>
      </c>
    </row>
    <row r="1457" spans="1:26" x14ac:dyDescent="0.3">
      <c r="A1457" t="s">
        <v>5757</v>
      </c>
      <c r="B1457" t="s">
        <v>5758</v>
      </c>
      <c r="C1457" t="s">
        <v>153</v>
      </c>
      <c r="D1457" t="s">
        <v>5759</v>
      </c>
      <c r="E1457" t="s">
        <v>155</v>
      </c>
      <c r="F1457" t="s">
        <v>40</v>
      </c>
      <c r="G1457" t="s">
        <v>5760</v>
      </c>
      <c r="H1457" t="s">
        <v>34</v>
      </c>
      <c r="I1457" t="s">
        <v>26</v>
      </c>
      <c r="J1457" s="1">
        <v>45379</v>
      </c>
      <c r="K1457" s="1">
        <v>46119</v>
      </c>
      <c r="L1457" t="b">
        <f>COUNTIF(tbl_vendors[Vendor_ID],tbl_vendors[[#This Row],[Vendor_ID]])&gt;1</f>
        <v>0</v>
      </c>
      <c r="M1457" t="b">
        <f>ISBLANK(tbl_vendors[[#This Row],[Vendor_ID]])</f>
        <v>0</v>
      </c>
      <c r="N1457" t="b">
        <f>LEN(TRIM(tbl_vendors[[#This Row],[Vendor_Name]]))=0</f>
        <v>0</v>
      </c>
      <c r="O1457" t="b">
        <f>LEN(TRIM(tbl_vendors[[#This Row],[Email]]))=0</f>
        <v>0</v>
      </c>
      <c r="P1457" t="b">
        <f>OR(ISERROR(FIND("@",tbl_vendors[[#This Row],[Email]])),ISERROR(FIND(".",tbl_vendors[[#This Row],[Email]])))</f>
        <v>0</v>
      </c>
      <c r="Q1457" t="b">
        <f>ISNA(MATCH(tbl_vendors[[#This Row],[Country]],tbl_country[country],0))</f>
        <v>0</v>
      </c>
      <c r="R1457" t="b">
        <f>ISNA(MATCH(tbl_vendors[[#This Row],[Currency]],tbl_country[currency],0))</f>
        <v>0</v>
      </c>
      <c r="S1457" t="b">
        <f>_xlfn.XLOOKUP(tbl_vendors[[#This Row],[Country]],tbl_country[country],tbl_country[currency],"NotFound")&lt;&gt;tbl_vendors[[#This Row],[Currency]]</f>
        <v>0</v>
      </c>
      <c r="T1457" t="b">
        <f>ISNA(MATCH(tbl_vendors[[#This Row],[Payment_Terms]],tbl_payment_terms[Payment_Terms],0))</f>
        <v>0</v>
      </c>
      <c r="U1457" t="b">
        <f>ISNA(MATCH(tbl_vendors[[#This Row],[Status]],tbl_status[valid_status]))</f>
        <v>0</v>
      </c>
      <c r="V1457" t="b">
        <f ca="1">tbl_vendors[[#This Row],[Created_Date]]&gt;TODAY()</f>
        <v>0</v>
      </c>
      <c r="W1457" t="b">
        <f>tbl_vendors[[#This Row],[Updated_Date]]&lt;tbl_vendors[[#This Row],[Created_Date]]</f>
        <v>0</v>
      </c>
      <c r="X1457" t="b">
        <f>COUNTIF(tbl_vendors[Vendor_Name],tbl_vendors[[#This Row],[Vendor_Name]])&gt;1</f>
        <v>0</v>
      </c>
      <c r="Y1457" s="14" cm="1">
        <f t="array" aca="1" ref="Y1457" ca="1">IFERROR(SUM(L1457:X1457*1),4)</f>
        <v>0</v>
      </c>
      <c r="Z1457" t="str">
        <f ca="1">IF(tbl_vendors[[#This Row],[error_count]]&gt;0,"FAIL","PASS")</f>
        <v>PASS</v>
      </c>
    </row>
    <row r="1458" spans="1:26" x14ac:dyDescent="0.3">
      <c r="A1458" t="s">
        <v>5761</v>
      </c>
      <c r="B1458" t="s">
        <v>5762</v>
      </c>
      <c r="C1458" t="s">
        <v>153</v>
      </c>
      <c r="D1458" t="s">
        <v>5763</v>
      </c>
      <c r="E1458" t="s">
        <v>155</v>
      </c>
      <c r="F1458" t="s">
        <v>32</v>
      </c>
      <c r="G1458" t="s">
        <v>5764</v>
      </c>
      <c r="H1458" t="s">
        <v>34</v>
      </c>
      <c r="I1458" t="s">
        <v>26</v>
      </c>
      <c r="J1458" s="1">
        <v>45061</v>
      </c>
      <c r="K1458" s="1">
        <v>45384</v>
      </c>
      <c r="L1458" t="b">
        <f>COUNTIF(tbl_vendors[Vendor_ID],tbl_vendors[[#This Row],[Vendor_ID]])&gt;1</f>
        <v>0</v>
      </c>
      <c r="M1458" t="b">
        <f>ISBLANK(tbl_vendors[[#This Row],[Vendor_ID]])</f>
        <v>0</v>
      </c>
      <c r="N1458" t="b">
        <f>LEN(TRIM(tbl_vendors[[#This Row],[Vendor_Name]]))=0</f>
        <v>0</v>
      </c>
      <c r="O1458" t="b">
        <f>LEN(TRIM(tbl_vendors[[#This Row],[Email]]))=0</f>
        <v>0</v>
      </c>
      <c r="P1458" t="b">
        <f>OR(ISERROR(FIND("@",tbl_vendors[[#This Row],[Email]])),ISERROR(FIND(".",tbl_vendors[[#This Row],[Email]])))</f>
        <v>0</v>
      </c>
      <c r="Q1458" t="b">
        <f>ISNA(MATCH(tbl_vendors[[#This Row],[Country]],tbl_country[country],0))</f>
        <v>0</v>
      </c>
      <c r="R1458" t="b">
        <f>ISNA(MATCH(tbl_vendors[[#This Row],[Currency]],tbl_country[currency],0))</f>
        <v>0</v>
      </c>
      <c r="S1458" t="b">
        <f>_xlfn.XLOOKUP(tbl_vendors[[#This Row],[Country]],tbl_country[country],tbl_country[currency],"NotFound")&lt;&gt;tbl_vendors[[#This Row],[Currency]]</f>
        <v>0</v>
      </c>
      <c r="T1458" t="b">
        <f>ISNA(MATCH(tbl_vendors[[#This Row],[Payment_Terms]],tbl_payment_terms[Payment_Terms],0))</f>
        <v>0</v>
      </c>
      <c r="U1458" t="b">
        <f>ISNA(MATCH(tbl_vendors[[#This Row],[Status]],tbl_status[valid_status]))</f>
        <v>0</v>
      </c>
      <c r="V1458" t="b">
        <f ca="1">tbl_vendors[[#This Row],[Created_Date]]&gt;TODAY()</f>
        <v>0</v>
      </c>
      <c r="W1458" t="b">
        <f>tbl_vendors[[#This Row],[Updated_Date]]&lt;tbl_vendors[[#This Row],[Created_Date]]</f>
        <v>0</v>
      </c>
      <c r="X1458" t="b">
        <f>COUNTIF(tbl_vendors[Vendor_Name],tbl_vendors[[#This Row],[Vendor_Name]])&gt;1</f>
        <v>0</v>
      </c>
      <c r="Y1458" s="14" cm="1">
        <f t="array" aca="1" ref="Y1458" ca="1">IFERROR(SUM(L1458:X1458*1),4)</f>
        <v>0</v>
      </c>
      <c r="Z1458" t="str">
        <f ca="1">IF(tbl_vendors[[#This Row],[error_count]]&gt;0,"FAIL","PASS")</f>
        <v>PASS</v>
      </c>
    </row>
    <row r="1459" spans="1:26" x14ac:dyDescent="0.3">
      <c r="A1459" t="s">
        <v>5765</v>
      </c>
      <c r="B1459" t="s">
        <v>5766</v>
      </c>
      <c r="C1459" t="s">
        <v>13</v>
      </c>
      <c r="D1459" t="s">
        <v>5767</v>
      </c>
      <c r="E1459" t="s">
        <v>15</v>
      </c>
      <c r="F1459" t="s">
        <v>16</v>
      </c>
      <c r="G1459" t="s">
        <v>5768</v>
      </c>
      <c r="H1459" t="s">
        <v>34</v>
      </c>
      <c r="I1459" t="s">
        <v>53</v>
      </c>
      <c r="J1459" s="1">
        <v>45357</v>
      </c>
      <c r="K1459" s="1">
        <v>45828</v>
      </c>
      <c r="L1459" t="b">
        <f>COUNTIF(tbl_vendors[Vendor_ID],tbl_vendors[[#This Row],[Vendor_ID]])&gt;1</f>
        <v>0</v>
      </c>
      <c r="M1459" t="b">
        <f>ISBLANK(tbl_vendors[[#This Row],[Vendor_ID]])</f>
        <v>0</v>
      </c>
      <c r="N1459" t="b">
        <f>LEN(TRIM(tbl_vendors[[#This Row],[Vendor_Name]]))=0</f>
        <v>0</v>
      </c>
      <c r="O1459" t="b">
        <f>LEN(TRIM(tbl_vendors[[#This Row],[Email]]))=0</f>
        <v>0</v>
      </c>
      <c r="P1459" t="b">
        <f>OR(ISERROR(FIND("@",tbl_vendors[[#This Row],[Email]])),ISERROR(FIND(".",tbl_vendors[[#This Row],[Email]])))</f>
        <v>0</v>
      </c>
      <c r="Q1459" t="b">
        <f>ISNA(MATCH(tbl_vendors[[#This Row],[Country]],tbl_country[country],0))</f>
        <v>0</v>
      </c>
      <c r="R1459" t="b">
        <f>ISNA(MATCH(tbl_vendors[[#This Row],[Currency]],tbl_country[currency],0))</f>
        <v>1</v>
      </c>
      <c r="S1459" t="b">
        <f>_xlfn.XLOOKUP(tbl_vendors[[#This Row],[Country]],tbl_country[country],tbl_country[currency],"NotFound")&lt;&gt;tbl_vendors[[#This Row],[Currency]]</f>
        <v>1</v>
      </c>
      <c r="T1459" t="b">
        <f>ISNA(MATCH(tbl_vendors[[#This Row],[Payment_Terms]],tbl_payment_terms[Payment_Terms],0))</f>
        <v>0</v>
      </c>
      <c r="U1459" t="b">
        <f>ISNA(MATCH(tbl_vendors[[#This Row],[Status]],tbl_status[valid_status]))</f>
        <v>1</v>
      </c>
      <c r="V1459" t="b">
        <f ca="1">tbl_vendors[[#This Row],[Created_Date]]&gt;TODAY()</f>
        <v>0</v>
      </c>
      <c r="W1459" t="b">
        <f>tbl_vendors[[#This Row],[Updated_Date]]&lt;tbl_vendors[[#This Row],[Created_Date]]</f>
        <v>0</v>
      </c>
      <c r="X1459" t="b">
        <f>COUNTIF(tbl_vendors[Vendor_Name],tbl_vendors[[#This Row],[Vendor_Name]])&gt;1</f>
        <v>0</v>
      </c>
      <c r="Y1459" s="14" cm="1">
        <f t="array" aca="1" ref="Y1459" ca="1">IFERROR(SUM(L1459:X1459*1),4)</f>
        <v>3</v>
      </c>
      <c r="Z1459" t="str">
        <f ca="1">IF(tbl_vendors[[#This Row],[error_count]]&gt;0,"FAIL","PASS")</f>
        <v>FAIL</v>
      </c>
    </row>
    <row r="1460" spans="1:26" x14ac:dyDescent="0.3">
      <c r="A1460" t="s">
        <v>5769</v>
      </c>
      <c r="B1460" t="s">
        <v>5770</v>
      </c>
      <c r="C1460" t="s">
        <v>79</v>
      </c>
      <c r="D1460" t="s">
        <v>5771</v>
      </c>
      <c r="E1460" t="s">
        <v>39</v>
      </c>
      <c r="F1460" t="s">
        <v>40</v>
      </c>
      <c r="G1460" t="s">
        <v>5772</v>
      </c>
      <c r="H1460" t="s">
        <v>18</v>
      </c>
      <c r="I1460" t="s">
        <v>26</v>
      </c>
      <c r="J1460" s="1">
        <v>44616</v>
      </c>
      <c r="K1460" s="1">
        <v>45783</v>
      </c>
      <c r="L1460" t="b">
        <f>COUNTIF(tbl_vendors[Vendor_ID],tbl_vendors[[#This Row],[Vendor_ID]])&gt;1</f>
        <v>0</v>
      </c>
      <c r="M1460" t="b">
        <f>ISBLANK(tbl_vendors[[#This Row],[Vendor_ID]])</f>
        <v>0</v>
      </c>
      <c r="N1460" t="b">
        <f>LEN(TRIM(tbl_vendors[[#This Row],[Vendor_Name]]))=0</f>
        <v>0</v>
      </c>
      <c r="O1460" t="b">
        <f>LEN(TRIM(tbl_vendors[[#This Row],[Email]]))=0</f>
        <v>0</v>
      </c>
      <c r="P1460" t="b">
        <f>OR(ISERROR(FIND("@",tbl_vendors[[#This Row],[Email]])),ISERROR(FIND(".",tbl_vendors[[#This Row],[Email]])))</f>
        <v>0</v>
      </c>
      <c r="Q1460" t="b">
        <f>ISNA(MATCH(tbl_vendors[[#This Row],[Country]],tbl_country[country],0))</f>
        <v>0</v>
      </c>
      <c r="R1460" t="b">
        <f>ISNA(MATCH(tbl_vendors[[#This Row],[Currency]],tbl_country[currency],0))</f>
        <v>0</v>
      </c>
      <c r="S1460" t="b">
        <f>_xlfn.XLOOKUP(tbl_vendors[[#This Row],[Country]],tbl_country[country],tbl_country[currency],"NotFound")&lt;&gt;tbl_vendors[[#This Row],[Currency]]</f>
        <v>0</v>
      </c>
      <c r="T1460" t="b">
        <f>ISNA(MATCH(tbl_vendors[[#This Row],[Payment_Terms]],tbl_payment_terms[Payment_Terms],0))</f>
        <v>0</v>
      </c>
      <c r="U1460" t="b">
        <f>ISNA(MATCH(tbl_vendors[[#This Row],[Status]],tbl_status[valid_status]))</f>
        <v>0</v>
      </c>
      <c r="V1460" t="b">
        <f ca="1">tbl_vendors[[#This Row],[Created_Date]]&gt;TODAY()</f>
        <v>0</v>
      </c>
      <c r="W1460" t="b">
        <f>tbl_vendors[[#This Row],[Updated_Date]]&lt;tbl_vendors[[#This Row],[Created_Date]]</f>
        <v>0</v>
      </c>
      <c r="X1460" t="b">
        <f>COUNTIF(tbl_vendors[Vendor_Name],tbl_vendors[[#This Row],[Vendor_Name]])&gt;1</f>
        <v>0</v>
      </c>
      <c r="Y1460" s="14" cm="1">
        <f t="array" aca="1" ref="Y1460" ca="1">IFERROR(SUM(L1460:X1460*1),4)</f>
        <v>0</v>
      </c>
      <c r="Z1460" t="str">
        <f ca="1">IF(tbl_vendors[[#This Row],[error_count]]&gt;0,"FAIL","PASS")</f>
        <v>PASS</v>
      </c>
    </row>
    <row r="1461" spans="1:26" x14ac:dyDescent="0.3">
      <c r="A1461" t="s">
        <v>5773</v>
      </c>
      <c r="B1461" t="s">
        <v>5774</v>
      </c>
      <c r="C1461" t="s">
        <v>72</v>
      </c>
      <c r="D1461" t="s">
        <v>5775</v>
      </c>
      <c r="E1461" t="s">
        <v>74</v>
      </c>
      <c r="F1461" t="s">
        <v>32</v>
      </c>
      <c r="G1461" t="s">
        <v>5776</v>
      </c>
      <c r="H1461" t="s">
        <v>18</v>
      </c>
      <c r="I1461" t="s">
        <v>53</v>
      </c>
      <c r="J1461" s="1">
        <v>44482</v>
      </c>
      <c r="K1461" s="1">
        <v>45052</v>
      </c>
      <c r="L1461" t="b">
        <f>COUNTIF(tbl_vendors[Vendor_ID],tbl_vendors[[#This Row],[Vendor_ID]])&gt;1</f>
        <v>0</v>
      </c>
      <c r="M1461" t="b">
        <f>ISBLANK(tbl_vendors[[#This Row],[Vendor_ID]])</f>
        <v>0</v>
      </c>
      <c r="N1461" t="b">
        <f>LEN(TRIM(tbl_vendors[[#This Row],[Vendor_Name]]))=0</f>
        <v>0</v>
      </c>
      <c r="O1461" t="b">
        <f>LEN(TRIM(tbl_vendors[[#This Row],[Email]]))=0</f>
        <v>0</v>
      </c>
      <c r="P1461" t="b">
        <f>OR(ISERROR(FIND("@",tbl_vendors[[#This Row],[Email]])),ISERROR(FIND(".",tbl_vendors[[#This Row],[Email]])))</f>
        <v>0</v>
      </c>
      <c r="Q1461" t="b">
        <f>ISNA(MATCH(tbl_vendors[[#This Row],[Country]],tbl_country[country],0))</f>
        <v>0</v>
      </c>
      <c r="R1461" t="b">
        <f>ISNA(MATCH(tbl_vendors[[#This Row],[Currency]],tbl_country[currency],0))</f>
        <v>1</v>
      </c>
      <c r="S1461" t="b">
        <f>_xlfn.XLOOKUP(tbl_vendors[[#This Row],[Country]],tbl_country[country],tbl_country[currency],"NotFound")&lt;&gt;tbl_vendors[[#This Row],[Currency]]</f>
        <v>1</v>
      </c>
      <c r="T1461" t="b">
        <f>ISNA(MATCH(tbl_vendors[[#This Row],[Payment_Terms]],tbl_payment_terms[Payment_Terms],0))</f>
        <v>0</v>
      </c>
      <c r="U1461" t="b">
        <f>ISNA(MATCH(tbl_vendors[[#This Row],[Status]],tbl_status[valid_status]))</f>
        <v>1</v>
      </c>
      <c r="V1461" t="b">
        <f ca="1">tbl_vendors[[#This Row],[Created_Date]]&gt;TODAY()</f>
        <v>0</v>
      </c>
      <c r="W1461" t="b">
        <f>tbl_vendors[[#This Row],[Updated_Date]]&lt;tbl_vendors[[#This Row],[Created_Date]]</f>
        <v>0</v>
      </c>
      <c r="X1461" t="b">
        <f>COUNTIF(tbl_vendors[Vendor_Name],tbl_vendors[[#This Row],[Vendor_Name]])&gt;1</f>
        <v>0</v>
      </c>
      <c r="Y1461" s="14" cm="1">
        <f t="array" aca="1" ref="Y1461" ca="1">IFERROR(SUM(L1461:X1461*1),4)</f>
        <v>3</v>
      </c>
      <c r="Z1461" t="str">
        <f ca="1">IF(tbl_vendors[[#This Row],[error_count]]&gt;0,"FAIL","PASS")</f>
        <v>FAIL</v>
      </c>
    </row>
    <row r="1462" spans="1:26" x14ac:dyDescent="0.3">
      <c r="A1462" t="s">
        <v>5777</v>
      </c>
      <c r="B1462" t="s">
        <v>5778</v>
      </c>
      <c r="C1462" t="s">
        <v>153</v>
      </c>
      <c r="D1462" t="s">
        <v>5779</v>
      </c>
      <c r="E1462" t="s">
        <v>155</v>
      </c>
      <c r="F1462" t="s">
        <v>75</v>
      </c>
      <c r="G1462" t="s">
        <v>5780</v>
      </c>
      <c r="H1462" t="s">
        <v>18</v>
      </c>
      <c r="I1462" t="s">
        <v>53</v>
      </c>
      <c r="J1462" s="1">
        <v>45803</v>
      </c>
      <c r="K1462" s="1">
        <v>46006</v>
      </c>
      <c r="L1462" t="b">
        <f>COUNTIF(tbl_vendors[Vendor_ID],tbl_vendors[[#This Row],[Vendor_ID]])&gt;1</f>
        <v>0</v>
      </c>
      <c r="M1462" t="b">
        <f>ISBLANK(tbl_vendors[[#This Row],[Vendor_ID]])</f>
        <v>0</v>
      </c>
      <c r="N1462" t="b">
        <f>LEN(TRIM(tbl_vendors[[#This Row],[Vendor_Name]]))=0</f>
        <v>0</v>
      </c>
      <c r="O1462" t="b">
        <f>LEN(TRIM(tbl_vendors[[#This Row],[Email]]))=0</f>
        <v>0</v>
      </c>
      <c r="P1462" t="b">
        <f>OR(ISERROR(FIND("@",tbl_vendors[[#This Row],[Email]])),ISERROR(FIND(".",tbl_vendors[[#This Row],[Email]])))</f>
        <v>0</v>
      </c>
      <c r="Q1462" t="b">
        <f>ISNA(MATCH(tbl_vendors[[#This Row],[Country]],tbl_country[country],0))</f>
        <v>0</v>
      </c>
      <c r="R1462" t="b">
        <f>ISNA(MATCH(tbl_vendors[[#This Row],[Currency]],tbl_country[currency],0))</f>
        <v>0</v>
      </c>
      <c r="S1462" t="b">
        <f>_xlfn.XLOOKUP(tbl_vendors[[#This Row],[Country]],tbl_country[country],tbl_country[currency],"NotFound")&lt;&gt;tbl_vendors[[#This Row],[Currency]]</f>
        <v>0</v>
      </c>
      <c r="T1462" t="b">
        <f>ISNA(MATCH(tbl_vendors[[#This Row],[Payment_Terms]],tbl_payment_terms[Payment_Terms],0))</f>
        <v>0</v>
      </c>
      <c r="U1462" t="b">
        <f>ISNA(MATCH(tbl_vendors[[#This Row],[Status]],tbl_status[valid_status]))</f>
        <v>1</v>
      </c>
      <c r="V1462" t="b">
        <f ca="1">tbl_vendors[[#This Row],[Created_Date]]&gt;TODAY()</f>
        <v>0</v>
      </c>
      <c r="W1462" t="b">
        <f>tbl_vendors[[#This Row],[Updated_Date]]&lt;tbl_vendors[[#This Row],[Created_Date]]</f>
        <v>0</v>
      </c>
      <c r="X1462" t="b">
        <f>COUNTIF(tbl_vendors[Vendor_Name],tbl_vendors[[#This Row],[Vendor_Name]])&gt;1</f>
        <v>0</v>
      </c>
      <c r="Y1462" s="14" cm="1">
        <f t="array" aca="1" ref="Y1462" ca="1">IFERROR(SUM(L1462:X1462*1),4)</f>
        <v>1</v>
      </c>
      <c r="Z1462" t="str">
        <f ca="1">IF(tbl_vendors[[#This Row],[error_count]]&gt;0,"FAIL","PASS")</f>
        <v>FAIL</v>
      </c>
    </row>
    <row r="1463" spans="1:26" x14ac:dyDescent="0.3">
      <c r="A1463" t="s">
        <v>5781</v>
      </c>
      <c r="B1463" t="s">
        <v>5782</v>
      </c>
      <c r="C1463" t="s">
        <v>79</v>
      </c>
      <c r="D1463" t="s">
        <v>5783</v>
      </c>
      <c r="E1463" t="s">
        <v>39</v>
      </c>
      <c r="F1463" t="s">
        <v>75</v>
      </c>
      <c r="G1463" t="s">
        <v>5784</v>
      </c>
      <c r="H1463" t="s">
        <v>52</v>
      </c>
      <c r="I1463" t="s">
        <v>19</v>
      </c>
      <c r="J1463" s="1">
        <v>45150</v>
      </c>
      <c r="K1463" s="1">
        <v>46104</v>
      </c>
      <c r="L1463" t="b">
        <f>COUNTIF(tbl_vendors[Vendor_ID],tbl_vendors[[#This Row],[Vendor_ID]])&gt;1</f>
        <v>0</v>
      </c>
      <c r="M1463" t="b">
        <f>ISBLANK(tbl_vendors[[#This Row],[Vendor_ID]])</f>
        <v>0</v>
      </c>
      <c r="N1463" t="b">
        <f>LEN(TRIM(tbl_vendors[[#This Row],[Vendor_Name]]))=0</f>
        <v>0</v>
      </c>
      <c r="O1463" t="b">
        <f>LEN(TRIM(tbl_vendors[[#This Row],[Email]]))=0</f>
        <v>0</v>
      </c>
      <c r="P1463" t="b">
        <f>OR(ISERROR(FIND("@",tbl_vendors[[#This Row],[Email]])),ISERROR(FIND(".",tbl_vendors[[#This Row],[Email]])))</f>
        <v>0</v>
      </c>
      <c r="Q1463" t="b">
        <f>ISNA(MATCH(tbl_vendors[[#This Row],[Country]],tbl_country[country],0))</f>
        <v>0</v>
      </c>
      <c r="R1463" t="b">
        <f>ISNA(MATCH(tbl_vendors[[#This Row],[Currency]],tbl_country[currency],0))</f>
        <v>0</v>
      </c>
      <c r="S1463" t="b">
        <f>_xlfn.XLOOKUP(tbl_vendors[[#This Row],[Country]],tbl_country[country],tbl_country[currency],"NotFound")&lt;&gt;tbl_vendors[[#This Row],[Currency]]</f>
        <v>0</v>
      </c>
      <c r="T1463" t="b">
        <f>ISNA(MATCH(tbl_vendors[[#This Row],[Payment_Terms]],tbl_payment_terms[Payment_Terms],0))</f>
        <v>0</v>
      </c>
      <c r="U1463" t="b">
        <f>ISNA(MATCH(tbl_vendors[[#This Row],[Status]],tbl_status[valid_status]))</f>
        <v>0</v>
      </c>
      <c r="V1463" t="b">
        <f ca="1">tbl_vendors[[#This Row],[Created_Date]]&gt;TODAY()</f>
        <v>0</v>
      </c>
      <c r="W1463" t="b">
        <f>tbl_vendors[[#This Row],[Updated_Date]]&lt;tbl_vendors[[#This Row],[Created_Date]]</f>
        <v>0</v>
      </c>
      <c r="X1463" t="b">
        <f>COUNTIF(tbl_vendors[Vendor_Name],tbl_vendors[[#This Row],[Vendor_Name]])&gt;1</f>
        <v>0</v>
      </c>
      <c r="Y1463" s="14" cm="1">
        <f t="array" aca="1" ref="Y1463" ca="1">IFERROR(SUM(L1463:X1463*1),4)</f>
        <v>0</v>
      </c>
      <c r="Z1463" t="str">
        <f ca="1">IF(tbl_vendors[[#This Row],[error_count]]&gt;0,"FAIL","PASS")</f>
        <v>PASS</v>
      </c>
    </row>
    <row r="1464" spans="1:26" x14ac:dyDescent="0.3">
      <c r="A1464" t="s">
        <v>5785</v>
      </c>
      <c r="B1464" t="s">
        <v>5786</v>
      </c>
      <c r="C1464" t="s">
        <v>37</v>
      </c>
      <c r="D1464" t="s">
        <v>5787</v>
      </c>
      <c r="E1464" t="s">
        <v>39</v>
      </c>
      <c r="F1464" t="s">
        <v>40</v>
      </c>
      <c r="G1464" t="s">
        <v>5788</v>
      </c>
      <c r="H1464" t="s">
        <v>52</v>
      </c>
      <c r="I1464" t="s">
        <v>19</v>
      </c>
      <c r="J1464" s="1">
        <v>45566</v>
      </c>
      <c r="K1464" s="1">
        <v>45615</v>
      </c>
      <c r="L1464" t="b">
        <f>COUNTIF(tbl_vendors[Vendor_ID],tbl_vendors[[#This Row],[Vendor_ID]])&gt;1</f>
        <v>0</v>
      </c>
      <c r="M1464" t="b">
        <f>ISBLANK(tbl_vendors[[#This Row],[Vendor_ID]])</f>
        <v>0</v>
      </c>
      <c r="N1464" t="b">
        <f>LEN(TRIM(tbl_vendors[[#This Row],[Vendor_Name]]))=0</f>
        <v>0</v>
      </c>
      <c r="O1464" t="b">
        <f>LEN(TRIM(tbl_vendors[[#This Row],[Email]]))=0</f>
        <v>0</v>
      </c>
      <c r="P1464" t="b">
        <f>OR(ISERROR(FIND("@",tbl_vendors[[#This Row],[Email]])),ISERROR(FIND(".",tbl_vendors[[#This Row],[Email]])))</f>
        <v>0</v>
      </c>
      <c r="Q1464" t="b">
        <f>ISNA(MATCH(tbl_vendors[[#This Row],[Country]],tbl_country[country],0))</f>
        <v>0</v>
      </c>
      <c r="R1464" t="b">
        <f>ISNA(MATCH(tbl_vendors[[#This Row],[Currency]],tbl_country[currency],0))</f>
        <v>0</v>
      </c>
      <c r="S1464" t="b">
        <f>_xlfn.XLOOKUP(tbl_vendors[[#This Row],[Country]],tbl_country[country],tbl_country[currency],"NotFound")&lt;&gt;tbl_vendors[[#This Row],[Currency]]</f>
        <v>0</v>
      </c>
      <c r="T1464" t="b">
        <f>ISNA(MATCH(tbl_vendors[[#This Row],[Payment_Terms]],tbl_payment_terms[Payment_Terms],0))</f>
        <v>0</v>
      </c>
      <c r="U1464" t="b">
        <f>ISNA(MATCH(tbl_vendors[[#This Row],[Status]],tbl_status[valid_status]))</f>
        <v>0</v>
      </c>
      <c r="V1464" t="b">
        <f ca="1">tbl_vendors[[#This Row],[Created_Date]]&gt;TODAY()</f>
        <v>0</v>
      </c>
      <c r="W1464" t="b">
        <f>tbl_vendors[[#This Row],[Updated_Date]]&lt;tbl_vendors[[#This Row],[Created_Date]]</f>
        <v>0</v>
      </c>
      <c r="X1464" t="b">
        <f>COUNTIF(tbl_vendors[Vendor_Name],tbl_vendors[[#This Row],[Vendor_Name]])&gt;1</f>
        <v>0</v>
      </c>
      <c r="Y1464" s="14" cm="1">
        <f t="array" aca="1" ref="Y1464" ca="1">IFERROR(SUM(L1464:X1464*1),4)</f>
        <v>0</v>
      </c>
      <c r="Z1464" t="str">
        <f ca="1">IF(tbl_vendors[[#This Row],[error_count]]&gt;0,"FAIL","PASS")</f>
        <v>PASS</v>
      </c>
    </row>
    <row r="1465" spans="1:26" x14ac:dyDescent="0.3">
      <c r="A1465" t="s">
        <v>5789</v>
      </c>
      <c r="B1465" t="s">
        <v>5790</v>
      </c>
      <c r="C1465" t="s">
        <v>79</v>
      </c>
      <c r="D1465" t="s">
        <v>5791</v>
      </c>
      <c r="E1465" t="s">
        <v>39</v>
      </c>
      <c r="F1465" t="s">
        <v>16</v>
      </c>
      <c r="G1465" t="s">
        <v>5792</v>
      </c>
      <c r="H1465" t="s">
        <v>69</v>
      </c>
      <c r="I1465" t="s">
        <v>19</v>
      </c>
      <c r="J1465" s="1">
        <v>45994</v>
      </c>
      <c r="K1465" s="1">
        <v>46190</v>
      </c>
      <c r="L1465" t="b">
        <f>COUNTIF(tbl_vendors[Vendor_ID],tbl_vendors[[#This Row],[Vendor_ID]])&gt;1</f>
        <v>0</v>
      </c>
      <c r="M1465" t="b">
        <f>ISBLANK(tbl_vendors[[#This Row],[Vendor_ID]])</f>
        <v>0</v>
      </c>
      <c r="N1465" t="b">
        <f>LEN(TRIM(tbl_vendors[[#This Row],[Vendor_Name]]))=0</f>
        <v>0</v>
      </c>
      <c r="O1465" t="b">
        <f>LEN(TRIM(tbl_vendors[[#This Row],[Email]]))=0</f>
        <v>0</v>
      </c>
      <c r="P1465" t="b">
        <f>OR(ISERROR(FIND("@",tbl_vendors[[#This Row],[Email]])),ISERROR(FIND(".",tbl_vendors[[#This Row],[Email]])))</f>
        <v>0</v>
      </c>
      <c r="Q1465" t="b">
        <f>ISNA(MATCH(tbl_vendors[[#This Row],[Country]],tbl_country[country],0))</f>
        <v>0</v>
      </c>
      <c r="R1465" t="b">
        <f>ISNA(MATCH(tbl_vendors[[#This Row],[Currency]],tbl_country[currency],0))</f>
        <v>0</v>
      </c>
      <c r="S1465" t="b">
        <f>_xlfn.XLOOKUP(tbl_vendors[[#This Row],[Country]],tbl_country[country],tbl_country[currency],"NotFound")&lt;&gt;tbl_vendors[[#This Row],[Currency]]</f>
        <v>0</v>
      </c>
      <c r="T1465" t="b">
        <f>ISNA(MATCH(tbl_vendors[[#This Row],[Payment_Terms]],tbl_payment_terms[Payment_Terms],0))</f>
        <v>0</v>
      </c>
      <c r="U1465" t="b">
        <f>ISNA(MATCH(tbl_vendors[[#This Row],[Status]],tbl_status[valid_status]))</f>
        <v>0</v>
      </c>
      <c r="V1465" t="b">
        <f ca="1">tbl_vendors[[#This Row],[Created_Date]]&gt;TODAY()</f>
        <v>0</v>
      </c>
      <c r="W1465" t="b">
        <f>tbl_vendors[[#This Row],[Updated_Date]]&lt;tbl_vendors[[#This Row],[Created_Date]]</f>
        <v>0</v>
      </c>
      <c r="X1465" t="b">
        <f>COUNTIF(tbl_vendors[Vendor_Name],tbl_vendors[[#This Row],[Vendor_Name]])&gt;1</f>
        <v>0</v>
      </c>
      <c r="Y1465" s="14" cm="1">
        <f t="array" aca="1" ref="Y1465" ca="1">IFERROR(SUM(L1465:X1465*1),4)</f>
        <v>0</v>
      </c>
      <c r="Z1465" t="str">
        <f ca="1">IF(tbl_vendors[[#This Row],[error_count]]&gt;0,"FAIL","PASS")</f>
        <v>PASS</v>
      </c>
    </row>
    <row r="1466" spans="1:26" x14ac:dyDescent="0.3">
      <c r="A1466" t="s">
        <v>5793</v>
      </c>
      <c r="B1466" t="s">
        <v>5794</v>
      </c>
      <c r="C1466" t="s">
        <v>153</v>
      </c>
      <c r="D1466" t="s">
        <v>5795</v>
      </c>
      <c r="E1466" t="s">
        <v>155</v>
      </c>
      <c r="F1466" t="s">
        <v>40</v>
      </c>
      <c r="G1466" t="s">
        <v>5796</v>
      </c>
      <c r="H1466" t="s">
        <v>47</v>
      </c>
      <c r="I1466" t="s">
        <v>53</v>
      </c>
      <c r="J1466" s="1">
        <v>45338</v>
      </c>
      <c r="K1466" s="1">
        <v>45903</v>
      </c>
      <c r="L1466" t="b">
        <f>COUNTIF(tbl_vendors[Vendor_ID],tbl_vendors[[#This Row],[Vendor_ID]])&gt;1</f>
        <v>0</v>
      </c>
      <c r="M1466" t="b">
        <f>ISBLANK(tbl_vendors[[#This Row],[Vendor_ID]])</f>
        <v>0</v>
      </c>
      <c r="N1466" t="b">
        <f>LEN(TRIM(tbl_vendors[[#This Row],[Vendor_Name]]))=0</f>
        <v>0</v>
      </c>
      <c r="O1466" t="b">
        <f>LEN(TRIM(tbl_vendors[[#This Row],[Email]]))=0</f>
        <v>0</v>
      </c>
      <c r="P1466" t="b">
        <f>OR(ISERROR(FIND("@",tbl_vendors[[#This Row],[Email]])),ISERROR(FIND(".",tbl_vendors[[#This Row],[Email]])))</f>
        <v>0</v>
      </c>
      <c r="Q1466" t="b">
        <f>ISNA(MATCH(tbl_vendors[[#This Row],[Country]],tbl_country[country],0))</f>
        <v>0</v>
      </c>
      <c r="R1466" t="b">
        <f>ISNA(MATCH(tbl_vendors[[#This Row],[Currency]],tbl_country[currency],0))</f>
        <v>0</v>
      </c>
      <c r="S1466" t="b">
        <f>_xlfn.XLOOKUP(tbl_vendors[[#This Row],[Country]],tbl_country[country],tbl_country[currency],"NotFound")&lt;&gt;tbl_vendors[[#This Row],[Currency]]</f>
        <v>0</v>
      </c>
      <c r="T1466" t="b">
        <f>ISNA(MATCH(tbl_vendors[[#This Row],[Payment_Terms]],tbl_payment_terms[Payment_Terms],0))</f>
        <v>0</v>
      </c>
      <c r="U1466" t="b">
        <f>ISNA(MATCH(tbl_vendors[[#This Row],[Status]],tbl_status[valid_status]))</f>
        <v>1</v>
      </c>
      <c r="V1466" t="b">
        <f ca="1">tbl_vendors[[#This Row],[Created_Date]]&gt;TODAY()</f>
        <v>0</v>
      </c>
      <c r="W1466" t="b">
        <f>tbl_vendors[[#This Row],[Updated_Date]]&lt;tbl_vendors[[#This Row],[Created_Date]]</f>
        <v>0</v>
      </c>
      <c r="X1466" t="b">
        <f>COUNTIF(tbl_vendors[Vendor_Name],tbl_vendors[[#This Row],[Vendor_Name]])&gt;1</f>
        <v>0</v>
      </c>
      <c r="Y1466" s="14" cm="1">
        <f t="array" aca="1" ref="Y1466" ca="1">IFERROR(SUM(L1466:X1466*1),4)</f>
        <v>1</v>
      </c>
      <c r="Z1466" t="str">
        <f ca="1">IF(tbl_vendors[[#This Row],[error_count]]&gt;0,"FAIL","PASS")</f>
        <v>FAIL</v>
      </c>
    </row>
    <row r="1467" spans="1:26" x14ac:dyDescent="0.3">
      <c r="A1467" t="s">
        <v>5797</v>
      </c>
      <c r="B1467" t="s">
        <v>5798</v>
      </c>
      <c r="C1467" t="s">
        <v>100</v>
      </c>
      <c r="D1467" t="s">
        <v>5799</v>
      </c>
      <c r="E1467" t="s">
        <v>39</v>
      </c>
      <c r="F1467" t="s">
        <v>23</v>
      </c>
      <c r="G1467" t="s">
        <v>5800</v>
      </c>
      <c r="H1467" t="s">
        <v>52</v>
      </c>
      <c r="I1467" t="s">
        <v>53</v>
      </c>
      <c r="J1467" s="1">
        <v>44702</v>
      </c>
      <c r="K1467" s="1">
        <v>45138</v>
      </c>
      <c r="L1467" t="b">
        <f>COUNTIF(tbl_vendors[Vendor_ID],tbl_vendors[[#This Row],[Vendor_ID]])&gt;1</f>
        <v>0</v>
      </c>
      <c r="M1467" t="b">
        <f>ISBLANK(tbl_vendors[[#This Row],[Vendor_ID]])</f>
        <v>0</v>
      </c>
      <c r="N1467" t="b">
        <f>LEN(TRIM(tbl_vendors[[#This Row],[Vendor_Name]]))=0</f>
        <v>0</v>
      </c>
      <c r="O1467" t="b">
        <f>LEN(TRIM(tbl_vendors[[#This Row],[Email]]))=0</f>
        <v>0</v>
      </c>
      <c r="P1467" t="b">
        <f>OR(ISERROR(FIND("@",tbl_vendors[[#This Row],[Email]])),ISERROR(FIND(".",tbl_vendors[[#This Row],[Email]])))</f>
        <v>0</v>
      </c>
      <c r="Q1467" t="b">
        <f>ISNA(MATCH(tbl_vendors[[#This Row],[Country]],tbl_country[country],0))</f>
        <v>0</v>
      </c>
      <c r="R1467" t="b">
        <f>ISNA(MATCH(tbl_vendors[[#This Row],[Currency]],tbl_country[currency],0))</f>
        <v>0</v>
      </c>
      <c r="S1467" t="b">
        <f>_xlfn.XLOOKUP(tbl_vendors[[#This Row],[Country]],tbl_country[country],tbl_country[currency],"NotFound")&lt;&gt;tbl_vendors[[#This Row],[Currency]]</f>
        <v>0</v>
      </c>
      <c r="T1467" t="b">
        <f>ISNA(MATCH(tbl_vendors[[#This Row],[Payment_Terms]],tbl_payment_terms[Payment_Terms],0))</f>
        <v>0</v>
      </c>
      <c r="U1467" t="b">
        <f>ISNA(MATCH(tbl_vendors[[#This Row],[Status]],tbl_status[valid_status]))</f>
        <v>1</v>
      </c>
      <c r="V1467" t="b">
        <f ca="1">tbl_vendors[[#This Row],[Created_Date]]&gt;TODAY()</f>
        <v>0</v>
      </c>
      <c r="W1467" t="b">
        <f>tbl_vendors[[#This Row],[Updated_Date]]&lt;tbl_vendors[[#This Row],[Created_Date]]</f>
        <v>0</v>
      </c>
      <c r="X1467" t="b">
        <f>COUNTIF(tbl_vendors[Vendor_Name],tbl_vendors[[#This Row],[Vendor_Name]])&gt;1</f>
        <v>0</v>
      </c>
      <c r="Y1467" s="14" cm="1">
        <f t="array" aca="1" ref="Y1467" ca="1">IFERROR(SUM(L1467:X1467*1),4)</f>
        <v>1</v>
      </c>
      <c r="Z1467" t="str">
        <f ca="1">IF(tbl_vendors[[#This Row],[error_count]]&gt;0,"FAIL","PASS")</f>
        <v>FAIL</v>
      </c>
    </row>
    <row r="1468" spans="1:26" x14ac:dyDescent="0.3">
      <c r="A1468" t="s">
        <v>5801</v>
      </c>
      <c r="B1468" t="s">
        <v>5802</v>
      </c>
      <c r="C1468" t="s">
        <v>13</v>
      </c>
      <c r="D1468" t="s">
        <v>5803</v>
      </c>
      <c r="E1468" t="s">
        <v>15</v>
      </c>
      <c r="F1468" t="s">
        <v>16</v>
      </c>
      <c r="G1468" t="s">
        <v>5804</v>
      </c>
      <c r="H1468" t="s">
        <v>25</v>
      </c>
      <c r="I1468" t="s">
        <v>19</v>
      </c>
      <c r="J1468" s="1">
        <v>44635</v>
      </c>
      <c r="K1468" s="1">
        <v>45167</v>
      </c>
      <c r="L1468" t="b">
        <f>COUNTIF(tbl_vendors[Vendor_ID],tbl_vendors[[#This Row],[Vendor_ID]])&gt;1</f>
        <v>0</v>
      </c>
      <c r="M1468" t="b">
        <f>ISBLANK(tbl_vendors[[#This Row],[Vendor_ID]])</f>
        <v>0</v>
      </c>
      <c r="N1468" t="b">
        <f>LEN(TRIM(tbl_vendors[[#This Row],[Vendor_Name]]))=0</f>
        <v>0</v>
      </c>
      <c r="O1468" t="b">
        <f>LEN(TRIM(tbl_vendors[[#This Row],[Email]]))=0</f>
        <v>0</v>
      </c>
      <c r="P1468" t="b">
        <f>OR(ISERROR(FIND("@",tbl_vendors[[#This Row],[Email]])),ISERROR(FIND(".",tbl_vendors[[#This Row],[Email]])))</f>
        <v>0</v>
      </c>
      <c r="Q1468" t="b">
        <f>ISNA(MATCH(tbl_vendors[[#This Row],[Country]],tbl_country[country],0))</f>
        <v>0</v>
      </c>
      <c r="R1468" t="b">
        <f>ISNA(MATCH(tbl_vendors[[#This Row],[Currency]],tbl_country[currency],0))</f>
        <v>1</v>
      </c>
      <c r="S1468" t="b">
        <f>_xlfn.XLOOKUP(tbl_vendors[[#This Row],[Country]],tbl_country[country],tbl_country[currency],"NotFound")&lt;&gt;tbl_vendors[[#This Row],[Currency]]</f>
        <v>1</v>
      </c>
      <c r="T1468" t="b">
        <f>ISNA(MATCH(tbl_vendors[[#This Row],[Payment_Terms]],tbl_payment_terms[Payment_Terms],0))</f>
        <v>0</v>
      </c>
      <c r="U1468" t="b">
        <f>ISNA(MATCH(tbl_vendors[[#This Row],[Status]],tbl_status[valid_status]))</f>
        <v>0</v>
      </c>
      <c r="V1468" t="b">
        <f ca="1">tbl_vendors[[#This Row],[Created_Date]]&gt;TODAY()</f>
        <v>0</v>
      </c>
      <c r="W1468" t="b">
        <f>tbl_vendors[[#This Row],[Updated_Date]]&lt;tbl_vendors[[#This Row],[Created_Date]]</f>
        <v>0</v>
      </c>
      <c r="X1468" t="b">
        <f>COUNTIF(tbl_vendors[Vendor_Name],tbl_vendors[[#This Row],[Vendor_Name]])&gt;1</f>
        <v>1</v>
      </c>
      <c r="Y1468" s="14" cm="1">
        <f t="array" aca="1" ref="Y1468" ca="1">IFERROR(SUM(L1468:X1468*1),4)</f>
        <v>3</v>
      </c>
      <c r="Z1468" t="str">
        <f ca="1">IF(tbl_vendors[[#This Row],[error_count]]&gt;0,"FAIL","PASS")</f>
        <v>FAIL</v>
      </c>
    </row>
    <row r="1469" spans="1:26" x14ac:dyDescent="0.3">
      <c r="A1469" t="s">
        <v>5805</v>
      </c>
      <c r="B1469" t="s">
        <v>5806</v>
      </c>
      <c r="C1469" t="s">
        <v>79</v>
      </c>
      <c r="D1469" t="s">
        <v>5807</v>
      </c>
      <c r="E1469" t="s">
        <v>39</v>
      </c>
      <c r="F1469" t="s">
        <v>23</v>
      </c>
      <c r="G1469" t="s">
        <v>5808</v>
      </c>
      <c r="H1469" t="s">
        <v>69</v>
      </c>
      <c r="I1469" t="s">
        <v>26</v>
      </c>
      <c r="J1469" s="1">
        <v>45003</v>
      </c>
      <c r="K1469" s="1">
        <v>46067</v>
      </c>
      <c r="L1469" t="b">
        <f>COUNTIF(tbl_vendors[Vendor_ID],tbl_vendors[[#This Row],[Vendor_ID]])&gt;1</f>
        <v>0</v>
      </c>
      <c r="M1469" t="b">
        <f>ISBLANK(tbl_vendors[[#This Row],[Vendor_ID]])</f>
        <v>0</v>
      </c>
      <c r="N1469" t="b">
        <f>LEN(TRIM(tbl_vendors[[#This Row],[Vendor_Name]]))=0</f>
        <v>0</v>
      </c>
      <c r="O1469" t="b">
        <f>LEN(TRIM(tbl_vendors[[#This Row],[Email]]))=0</f>
        <v>0</v>
      </c>
      <c r="P1469" t="b">
        <f>OR(ISERROR(FIND("@",tbl_vendors[[#This Row],[Email]])),ISERROR(FIND(".",tbl_vendors[[#This Row],[Email]])))</f>
        <v>0</v>
      </c>
      <c r="Q1469" t="b">
        <f>ISNA(MATCH(tbl_vendors[[#This Row],[Country]],tbl_country[country],0))</f>
        <v>0</v>
      </c>
      <c r="R1469" t="b">
        <f>ISNA(MATCH(tbl_vendors[[#This Row],[Currency]],tbl_country[currency],0))</f>
        <v>0</v>
      </c>
      <c r="S1469" t="b">
        <f>_xlfn.XLOOKUP(tbl_vendors[[#This Row],[Country]],tbl_country[country],tbl_country[currency],"NotFound")&lt;&gt;tbl_vendors[[#This Row],[Currency]]</f>
        <v>0</v>
      </c>
      <c r="T1469" t="b">
        <f>ISNA(MATCH(tbl_vendors[[#This Row],[Payment_Terms]],tbl_payment_terms[Payment_Terms],0))</f>
        <v>0</v>
      </c>
      <c r="U1469" t="b">
        <f>ISNA(MATCH(tbl_vendors[[#This Row],[Status]],tbl_status[valid_status]))</f>
        <v>0</v>
      </c>
      <c r="V1469" t="b">
        <f ca="1">tbl_vendors[[#This Row],[Created_Date]]&gt;TODAY()</f>
        <v>0</v>
      </c>
      <c r="W1469" t="b">
        <f>tbl_vendors[[#This Row],[Updated_Date]]&lt;tbl_vendors[[#This Row],[Created_Date]]</f>
        <v>0</v>
      </c>
      <c r="X1469" t="b">
        <f>COUNTIF(tbl_vendors[Vendor_Name],tbl_vendors[[#This Row],[Vendor_Name]])&gt;1</f>
        <v>0</v>
      </c>
      <c r="Y1469" s="14" cm="1">
        <f t="array" aca="1" ref="Y1469" ca="1">IFERROR(SUM(L1469:X1469*1),4)</f>
        <v>0</v>
      </c>
      <c r="Z1469" t="str">
        <f ca="1">IF(tbl_vendors[[#This Row],[error_count]]&gt;0,"FAIL","PASS")</f>
        <v>PASS</v>
      </c>
    </row>
    <row r="1470" spans="1:26" x14ac:dyDescent="0.3">
      <c r="A1470" t="s">
        <v>5809</v>
      </c>
      <c r="B1470" t="s">
        <v>5810</v>
      </c>
      <c r="C1470" t="s">
        <v>37</v>
      </c>
      <c r="D1470" t="s">
        <v>5811</v>
      </c>
      <c r="E1470" t="s">
        <v>39</v>
      </c>
      <c r="F1470" t="s">
        <v>23</v>
      </c>
      <c r="G1470" t="s">
        <v>5812</v>
      </c>
      <c r="H1470" t="s">
        <v>52</v>
      </c>
      <c r="I1470" t="s">
        <v>19</v>
      </c>
      <c r="J1470" s="1">
        <v>44506</v>
      </c>
      <c r="K1470" s="1">
        <v>44761</v>
      </c>
      <c r="L1470" t="b">
        <f>COUNTIF(tbl_vendors[Vendor_ID],tbl_vendors[[#This Row],[Vendor_ID]])&gt;1</f>
        <v>0</v>
      </c>
      <c r="M1470" t="b">
        <f>ISBLANK(tbl_vendors[[#This Row],[Vendor_ID]])</f>
        <v>0</v>
      </c>
      <c r="N1470" t="b">
        <f>LEN(TRIM(tbl_vendors[[#This Row],[Vendor_Name]]))=0</f>
        <v>0</v>
      </c>
      <c r="O1470" t="b">
        <f>LEN(TRIM(tbl_vendors[[#This Row],[Email]]))=0</f>
        <v>0</v>
      </c>
      <c r="P1470" t="b">
        <f>OR(ISERROR(FIND("@",tbl_vendors[[#This Row],[Email]])),ISERROR(FIND(".",tbl_vendors[[#This Row],[Email]])))</f>
        <v>0</v>
      </c>
      <c r="Q1470" t="b">
        <f>ISNA(MATCH(tbl_vendors[[#This Row],[Country]],tbl_country[country],0))</f>
        <v>0</v>
      </c>
      <c r="R1470" t="b">
        <f>ISNA(MATCH(tbl_vendors[[#This Row],[Currency]],tbl_country[currency],0))</f>
        <v>0</v>
      </c>
      <c r="S1470" t="b">
        <f>_xlfn.XLOOKUP(tbl_vendors[[#This Row],[Country]],tbl_country[country],tbl_country[currency],"NotFound")&lt;&gt;tbl_vendors[[#This Row],[Currency]]</f>
        <v>0</v>
      </c>
      <c r="T1470" t="b">
        <f>ISNA(MATCH(tbl_vendors[[#This Row],[Payment_Terms]],tbl_payment_terms[Payment_Terms],0))</f>
        <v>0</v>
      </c>
      <c r="U1470" t="b">
        <f>ISNA(MATCH(tbl_vendors[[#This Row],[Status]],tbl_status[valid_status]))</f>
        <v>0</v>
      </c>
      <c r="V1470" t="b">
        <f ca="1">tbl_vendors[[#This Row],[Created_Date]]&gt;TODAY()</f>
        <v>0</v>
      </c>
      <c r="W1470" t="b">
        <f>tbl_vendors[[#This Row],[Updated_Date]]&lt;tbl_vendors[[#This Row],[Created_Date]]</f>
        <v>0</v>
      </c>
      <c r="X1470" t="b">
        <f>COUNTIF(tbl_vendors[Vendor_Name],tbl_vendors[[#This Row],[Vendor_Name]])&gt;1</f>
        <v>0</v>
      </c>
      <c r="Y1470" s="14" cm="1">
        <f t="array" aca="1" ref="Y1470" ca="1">IFERROR(SUM(L1470:X1470*1),4)</f>
        <v>0</v>
      </c>
      <c r="Z1470" t="str">
        <f ca="1">IF(tbl_vendors[[#This Row],[error_count]]&gt;0,"FAIL","PASS")</f>
        <v>PASS</v>
      </c>
    </row>
    <row r="1471" spans="1:26" x14ac:dyDescent="0.3">
      <c r="A1471" t="s">
        <v>5813</v>
      </c>
      <c r="B1471" t="s">
        <v>5814</v>
      </c>
      <c r="C1471" t="s">
        <v>66</v>
      </c>
      <c r="D1471" t="s">
        <v>5815</v>
      </c>
      <c r="E1471" t="s">
        <v>67</v>
      </c>
      <c r="F1471" t="s">
        <v>75</v>
      </c>
      <c r="G1471" t="s">
        <v>5816</v>
      </c>
      <c r="H1471" t="s">
        <v>25</v>
      </c>
      <c r="I1471" t="s">
        <v>53</v>
      </c>
      <c r="J1471" s="1">
        <v>45850</v>
      </c>
      <c r="K1471" s="1">
        <v>46022</v>
      </c>
      <c r="L1471" t="b">
        <f>COUNTIF(tbl_vendors[Vendor_ID],tbl_vendors[[#This Row],[Vendor_ID]])&gt;1</f>
        <v>0</v>
      </c>
      <c r="M1471" t="b">
        <f>ISBLANK(tbl_vendors[[#This Row],[Vendor_ID]])</f>
        <v>0</v>
      </c>
      <c r="N1471" t="b">
        <f>LEN(TRIM(tbl_vendors[[#This Row],[Vendor_Name]]))=0</f>
        <v>0</v>
      </c>
      <c r="O1471" t="b">
        <f>LEN(TRIM(tbl_vendors[[#This Row],[Email]]))=0</f>
        <v>0</v>
      </c>
      <c r="P1471" t="b">
        <f>OR(ISERROR(FIND("@",tbl_vendors[[#This Row],[Email]])),ISERROR(FIND(".",tbl_vendors[[#This Row],[Email]])))</f>
        <v>0</v>
      </c>
      <c r="Q1471" t="b">
        <f>ISNA(MATCH(tbl_vendors[[#This Row],[Country]],tbl_country[country],0))</f>
        <v>0</v>
      </c>
      <c r="R1471" t="b">
        <f>ISNA(MATCH(tbl_vendors[[#This Row],[Currency]],tbl_country[currency],0))</f>
        <v>0</v>
      </c>
      <c r="S1471" t="b">
        <f>_xlfn.XLOOKUP(tbl_vendors[[#This Row],[Country]],tbl_country[country],tbl_country[currency],"NotFound")&lt;&gt;tbl_vendors[[#This Row],[Currency]]</f>
        <v>0</v>
      </c>
      <c r="T1471" t="b">
        <f>ISNA(MATCH(tbl_vendors[[#This Row],[Payment_Terms]],tbl_payment_terms[Payment_Terms],0))</f>
        <v>0</v>
      </c>
      <c r="U1471" t="b">
        <f>ISNA(MATCH(tbl_vendors[[#This Row],[Status]],tbl_status[valid_status]))</f>
        <v>1</v>
      </c>
      <c r="V1471" t="b">
        <f ca="1">tbl_vendors[[#This Row],[Created_Date]]&gt;TODAY()</f>
        <v>0</v>
      </c>
      <c r="W1471" t="b">
        <f>tbl_vendors[[#This Row],[Updated_Date]]&lt;tbl_vendors[[#This Row],[Created_Date]]</f>
        <v>0</v>
      </c>
      <c r="X1471" t="b">
        <f>COUNTIF(tbl_vendors[Vendor_Name],tbl_vendors[[#This Row],[Vendor_Name]])&gt;1</f>
        <v>0</v>
      </c>
      <c r="Y1471" s="14" cm="1">
        <f t="array" aca="1" ref="Y1471" ca="1">IFERROR(SUM(L1471:X1471*1),4)</f>
        <v>1</v>
      </c>
      <c r="Z1471" t="str">
        <f ca="1">IF(tbl_vendors[[#This Row],[error_count]]&gt;0,"FAIL","PASS")</f>
        <v>FAIL</v>
      </c>
    </row>
    <row r="1472" spans="1:26" x14ac:dyDescent="0.3">
      <c r="A1472" t="s">
        <v>5817</v>
      </c>
      <c r="B1472" t="s">
        <v>5818</v>
      </c>
      <c r="C1472" t="s">
        <v>79</v>
      </c>
      <c r="D1472" t="s">
        <v>5819</v>
      </c>
      <c r="E1472" t="s">
        <v>39</v>
      </c>
      <c r="F1472" t="s">
        <v>32</v>
      </c>
      <c r="G1472" t="s">
        <v>5820</v>
      </c>
      <c r="H1472" t="s">
        <v>47</v>
      </c>
      <c r="I1472" t="s">
        <v>53</v>
      </c>
      <c r="J1472" s="1">
        <v>45164</v>
      </c>
      <c r="K1472" s="1">
        <v>46063</v>
      </c>
      <c r="L1472" t="b">
        <f>COUNTIF(tbl_vendors[Vendor_ID],tbl_vendors[[#This Row],[Vendor_ID]])&gt;1</f>
        <v>0</v>
      </c>
      <c r="M1472" t="b">
        <f>ISBLANK(tbl_vendors[[#This Row],[Vendor_ID]])</f>
        <v>0</v>
      </c>
      <c r="N1472" t="b">
        <f>LEN(TRIM(tbl_vendors[[#This Row],[Vendor_Name]]))=0</f>
        <v>0</v>
      </c>
      <c r="O1472" t="b">
        <f>LEN(TRIM(tbl_vendors[[#This Row],[Email]]))=0</f>
        <v>0</v>
      </c>
      <c r="P1472" t="b">
        <f>OR(ISERROR(FIND("@",tbl_vendors[[#This Row],[Email]])),ISERROR(FIND(".",tbl_vendors[[#This Row],[Email]])))</f>
        <v>0</v>
      </c>
      <c r="Q1472" t="b">
        <f>ISNA(MATCH(tbl_vendors[[#This Row],[Country]],tbl_country[country],0))</f>
        <v>0</v>
      </c>
      <c r="R1472" t="b">
        <f>ISNA(MATCH(tbl_vendors[[#This Row],[Currency]],tbl_country[currency],0))</f>
        <v>0</v>
      </c>
      <c r="S1472" t="b">
        <f>_xlfn.XLOOKUP(tbl_vendors[[#This Row],[Country]],tbl_country[country],tbl_country[currency],"NotFound")&lt;&gt;tbl_vendors[[#This Row],[Currency]]</f>
        <v>0</v>
      </c>
      <c r="T1472" t="b">
        <f>ISNA(MATCH(tbl_vendors[[#This Row],[Payment_Terms]],tbl_payment_terms[Payment_Terms],0))</f>
        <v>0</v>
      </c>
      <c r="U1472" t="b">
        <f>ISNA(MATCH(tbl_vendors[[#This Row],[Status]],tbl_status[valid_status]))</f>
        <v>1</v>
      </c>
      <c r="V1472" t="b">
        <f ca="1">tbl_vendors[[#This Row],[Created_Date]]&gt;TODAY()</f>
        <v>0</v>
      </c>
      <c r="W1472" t="b">
        <f>tbl_vendors[[#This Row],[Updated_Date]]&lt;tbl_vendors[[#This Row],[Created_Date]]</f>
        <v>0</v>
      </c>
      <c r="X1472" t="b">
        <f>COUNTIF(tbl_vendors[Vendor_Name],tbl_vendors[[#This Row],[Vendor_Name]])&gt;1</f>
        <v>0</v>
      </c>
      <c r="Y1472" s="14" cm="1">
        <f t="array" aca="1" ref="Y1472" ca="1">IFERROR(SUM(L1472:X1472*1),4)</f>
        <v>1</v>
      </c>
      <c r="Z1472" t="str">
        <f ca="1">IF(tbl_vendors[[#This Row],[error_count]]&gt;0,"FAIL","PASS")</f>
        <v>FAIL</v>
      </c>
    </row>
    <row r="1473" spans="1:26" x14ac:dyDescent="0.3">
      <c r="A1473" t="s">
        <v>5821</v>
      </c>
      <c r="B1473" t="s">
        <v>5822</v>
      </c>
      <c r="C1473" t="s">
        <v>66</v>
      </c>
      <c r="D1473" t="s">
        <v>5823</v>
      </c>
      <c r="E1473" t="s">
        <v>67</v>
      </c>
      <c r="F1473" t="s">
        <v>75</v>
      </c>
      <c r="G1473" t="s">
        <v>5824</v>
      </c>
      <c r="H1473" t="s">
        <v>25</v>
      </c>
      <c r="I1473" t="s">
        <v>19</v>
      </c>
      <c r="J1473" s="1">
        <v>45663</v>
      </c>
      <c r="K1473" s="1">
        <v>46200</v>
      </c>
      <c r="L1473" t="b">
        <f>COUNTIF(tbl_vendors[Vendor_ID],tbl_vendors[[#This Row],[Vendor_ID]])&gt;1</f>
        <v>0</v>
      </c>
      <c r="M1473" t="b">
        <f>ISBLANK(tbl_vendors[[#This Row],[Vendor_ID]])</f>
        <v>0</v>
      </c>
      <c r="N1473" t="b">
        <f>LEN(TRIM(tbl_vendors[[#This Row],[Vendor_Name]]))=0</f>
        <v>0</v>
      </c>
      <c r="O1473" t="b">
        <f>LEN(TRIM(tbl_vendors[[#This Row],[Email]]))=0</f>
        <v>0</v>
      </c>
      <c r="P1473" t="b">
        <f>OR(ISERROR(FIND("@",tbl_vendors[[#This Row],[Email]])),ISERROR(FIND(".",tbl_vendors[[#This Row],[Email]])))</f>
        <v>0</v>
      </c>
      <c r="Q1473" t="b">
        <f>ISNA(MATCH(tbl_vendors[[#This Row],[Country]],tbl_country[country],0))</f>
        <v>0</v>
      </c>
      <c r="R1473" t="b">
        <f>ISNA(MATCH(tbl_vendors[[#This Row],[Currency]],tbl_country[currency],0))</f>
        <v>0</v>
      </c>
      <c r="S1473" t="b">
        <f>_xlfn.XLOOKUP(tbl_vendors[[#This Row],[Country]],tbl_country[country],tbl_country[currency],"NotFound")&lt;&gt;tbl_vendors[[#This Row],[Currency]]</f>
        <v>0</v>
      </c>
      <c r="T1473" t="b">
        <f>ISNA(MATCH(tbl_vendors[[#This Row],[Payment_Terms]],tbl_payment_terms[Payment_Terms],0))</f>
        <v>0</v>
      </c>
      <c r="U1473" t="b">
        <f>ISNA(MATCH(tbl_vendors[[#This Row],[Status]],tbl_status[valid_status]))</f>
        <v>0</v>
      </c>
      <c r="V1473" t="b">
        <f ca="1">tbl_vendors[[#This Row],[Created_Date]]&gt;TODAY()</f>
        <v>0</v>
      </c>
      <c r="W1473" t="b">
        <f>tbl_vendors[[#This Row],[Updated_Date]]&lt;tbl_vendors[[#This Row],[Created_Date]]</f>
        <v>0</v>
      </c>
      <c r="X1473" t="b">
        <f>COUNTIF(tbl_vendors[Vendor_Name],tbl_vendors[[#This Row],[Vendor_Name]])&gt;1</f>
        <v>0</v>
      </c>
      <c r="Y1473" s="14" cm="1">
        <f t="array" aca="1" ref="Y1473" ca="1">IFERROR(SUM(L1473:X1473*1),4)</f>
        <v>0</v>
      </c>
      <c r="Z1473" t="str">
        <f ca="1">IF(tbl_vendors[[#This Row],[error_count]]&gt;0,"FAIL","PASS")</f>
        <v>PASS</v>
      </c>
    </row>
    <row r="1474" spans="1:26" x14ac:dyDescent="0.3">
      <c r="A1474" t="s">
        <v>5825</v>
      </c>
      <c r="B1474" t="s">
        <v>5826</v>
      </c>
      <c r="C1474" t="s">
        <v>66</v>
      </c>
      <c r="D1474" t="s">
        <v>5827</v>
      </c>
      <c r="E1474" t="s">
        <v>67</v>
      </c>
      <c r="F1474" t="s">
        <v>75</v>
      </c>
      <c r="G1474" t="s">
        <v>5828</v>
      </c>
      <c r="H1474" t="s">
        <v>42</v>
      </c>
      <c r="I1474" t="s">
        <v>26</v>
      </c>
      <c r="J1474" s="1">
        <v>44415</v>
      </c>
      <c r="K1474" s="1">
        <v>44992</v>
      </c>
      <c r="L1474" t="b">
        <f>COUNTIF(tbl_vendors[Vendor_ID],tbl_vendors[[#This Row],[Vendor_ID]])&gt;1</f>
        <v>0</v>
      </c>
      <c r="M1474" t="b">
        <f>ISBLANK(tbl_vendors[[#This Row],[Vendor_ID]])</f>
        <v>0</v>
      </c>
      <c r="N1474" t="b">
        <f>LEN(TRIM(tbl_vendors[[#This Row],[Vendor_Name]]))=0</f>
        <v>0</v>
      </c>
      <c r="O1474" t="b">
        <f>LEN(TRIM(tbl_vendors[[#This Row],[Email]]))=0</f>
        <v>0</v>
      </c>
      <c r="P1474" t="b">
        <f>OR(ISERROR(FIND("@",tbl_vendors[[#This Row],[Email]])),ISERROR(FIND(".",tbl_vendors[[#This Row],[Email]])))</f>
        <v>0</v>
      </c>
      <c r="Q1474" t="b">
        <f>ISNA(MATCH(tbl_vendors[[#This Row],[Country]],tbl_country[country],0))</f>
        <v>0</v>
      </c>
      <c r="R1474" t="b">
        <f>ISNA(MATCH(tbl_vendors[[#This Row],[Currency]],tbl_country[currency],0))</f>
        <v>0</v>
      </c>
      <c r="S1474" t="b">
        <f>_xlfn.XLOOKUP(tbl_vendors[[#This Row],[Country]],tbl_country[country],tbl_country[currency],"NotFound")&lt;&gt;tbl_vendors[[#This Row],[Currency]]</f>
        <v>0</v>
      </c>
      <c r="T1474" t="b">
        <f>ISNA(MATCH(tbl_vendors[[#This Row],[Payment_Terms]],tbl_payment_terms[Payment_Terms],0))</f>
        <v>0</v>
      </c>
      <c r="U1474" t="b">
        <f>ISNA(MATCH(tbl_vendors[[#This Row],[Status]],tbl_status[valid_status]))</f>
        <v>0</v>
      </c>
      <c r="V1474" t="b">
        <f ca="1">tbl_vendors[[#This Row],[Created_Date]]&gt;TODAY()</f>
        <v>0</v>
      </c>
      <c r="W1474" t="b">
        <f>tbl_vendors[[#This Row],[Updated_Date]]&lt;tbl_vendors[[#This Row],[Created_Date]]</f>
        <v>0</v>
      </c>
      <c r="X1474" t="b">
        <f>COUNTIF(tbl_vendors[Vendor_Name],tbl_vendors[[#This Row],[Vendor_Name]])&gt;1</f>
        <v>0</v>
      </c>
      <c r="Y1474" s="14" cm="1">
        <f t="array" aca="1" ref="Y1474" ca="1">IFERROR(SUM(L1474:X1474*1),4)</f>
        <v>0</v>
      </c>
      <c r="Z1474" t="str">
        <f ca="1">IF(tbl_vendors[[#This Row],[error_count]]&gt;0,"FAIL","PASS")</f>
        <v>PASS</v>
      </c>
    </row>
    <row r="1475" spans="1:26" x14ac:dyDescent="0.3">
      <c r="A1475" t="s">
        <v>5829</v>
      </c>
      <c r="B1475" t="s">
        <v>5830</v>
      </c>
      <c r="C1475" t="s">
        <v>72</v>
      </c>
      <c r="D1475" t="s">
        <v>5831</v>
      </c>
      <c r="E1475" t="s">
        <v>74</v>
      </c>
      <c r="F1475" t="s">
        <v>40</v>
      </c>
      <c r="G1475" t="s">
        <v>5832</v>
      </c>
      <c r="H1475" t="s">
        <v>25</v>
      </c>
      <c r="I1475" t="s">
        <v>53</v>
      </c>
      <c r="J1475" s="1">
        <v>45764</v>
      </c>
      <c r="K1475" s="1">
        <v>46124</v>
      </c>
      <c r="L1475" t="b">
        <f>COUNTIF(tbl_vendors[Vendor_ID],tbl_vendors[[#This Row],[Vendor_ID]])&gt;1</f>
        <v>0</v>
      </c>
      <c r="M1475" t="b">
        <f>ISBLANK(tbl_vendors[[#This Row],[Vendor_ID]])</f>
        <v>0</v>
      </c>
      <c r="N1475" t="b">
        <f>LEN(TRIM(tbl_vendors[[#This Row],[Vendor_Name]]))=0</f>
        <v>0</v>
      </c>
      <c r="O1475" t="b">
        <f>LEN(TRIM(tbl_vendors[[#This Row],[Email]]))=0</f>
        <v>0</v>
      </c>
      <c r="P1475" t="b">
        <f>OR(ISERROR(FIND("@",tbl_vendors[[#This Row],[Email]])),ISERROR(FIND(".",tbl_vendors[[#This Row],[Email]])))</f>
        <v>0</v>
      </c>
      <c r="Q1475" t="b">
        <f>ISNA(MATCH(tbl_vendors[[#This Row],[Country]],tbl_country[country],0))</f>
        <v>0</v>
      </c>
      <c r="R1475" t="b">
        <f>ISNA(MATCH(tbl_vendors[[#This Row],[Currency]],tbl_country[currency],0))</f>
        <v>1</v>
      </c>
      <c r="S1475" t="b">
        <f>_xlfn.XLOOKUP(tbl_vendors[[#This Row],[Country]],tbl_country[country],tbl_country[currency],"NotFound")&lt;&gt;tbl_vendors[[#This Row],[Currency]]</f>
        <v>1</v>
      </c>
      <c r="T1475" t="b">
        <f>ISNA(MATCH(tbl_vendors[[#This Row],[Payment_Terms]],tbl_payment_terms[Payment_Terms],0))</f>
        <v>0</v>
      </c>
      <c r="U1475" t="b">
        <f>ISNA(MATCH(tbl_vendors[[#This Row],[Status]],tbl_status[valid_status]))</f>
        <v>1</v>
      </c>
      <c r="V1475" t="b">
        <f ca="1">tbl_vendors[[#This Row],[Created_Date]]&gt;TODAY()</f>
        <v>0</v>
      </c>
      <c r="W1475" t="b">
        <f>tbl_vendors[[#This Row],[Updated_Date]]&lt;tbl_vendors[[#This Row],[Created_Date]]</f>
        <v>0</v>
      </c>
      <c r="X1475" t="b">
        <f>COUNTIF(tbl_vendors[Vendor_Name],tbl_vendors[[#This Row],[Vendor_Name]])&gt;1</f>
        <v>0</v>
      </c>
      <c r="Y1475" s="14" cm="1">
        <f t="array" aca="1" ref="Y1475" ca="1">IFERROR(SUM(L1475:X1475*1),4)</f>
        <v>3</v>
      </c>
      <c r="Z1475" t="str">
        <f ca="1">IF(tbl_vendors[[#This Row],[error_count]]&gt;0,"FAIL","PASS")</f>
        <v>FAIL</v>
      </c>
    </row>
    <row r="1476" spans="1:26" x14ac:dyDescent="0.3">
      <c r="A1476" t="s">
        <v>5833</v>
      </c>
      <c r="B1476" t="s">
        <v>5834</v>
      </c>
      <c r="C1476" t="s">
        <v>29</v>
      </c>
      <c r="D1476" t="s">
        <v>5835</v>
      </c>
      <c r="E1476" t="s">
        <v>31</v>
      </c>
      <c r="F1476" t="s">
        <v>23</v>
      </c>
      <c r="G1476" t="s">
        <v>5836</v>
      </c>
      <c r="H1476" t="s">
        <v>47</v>
      </c>
      <c r="I1476" t="s">
        <v>19</v>
      </c>
      <c r="J1476" s="1">
        <v>44928</v>
      </c>
      <c r="K1476" s="1">
        <v>45119</v>
      </c>
      <c r="L1476" t="b">
        <f>COUNTIF(tbl_vendors[Vendor_ID],tbl_vendors[[#This Row],[Vendor_ID]])&gt;1</f>
        <v>0</v>
      </c>
      <c r="M1476" t="b">
        <f>ISBLANK(tbl_vendors[[#This Row],[Vendor_ID]])</f>
        <v>0</v>
      </c>
      <c r="N1476" t="b">
        <f>LEN(TRIM(tbl_vendors[[#This Row],[Vendor_Name]]))=0</f>
        <v>0</v>
      </c>
      <c r="O1476" t="b">
        <f>LEN(TRIM(tbl_vendors[[#This Row],[Email]]))=0</f>
        <v>0</v>
      </c>
      <c r="P1476" t="b">
        <f>OR(ISERROR(FIND("@",tbl_vendors[[#This Row],[Email]])),ISERROR(FIND(".",tbl_vendors[[#This Row],[Email]])))</f>
        <v>0</v>
      </c>
      <c r="Q1476" t="b">
        <f>ISNA(MATCH(tbl_vendors[[#This Row],[Country]],tbl_country[country],0))</f>
        <v>0</v>
      </c>
      <c r="R1476" t="b">
        <f>ISNA(MATCH(tbl_vendors[[#This Row],[Currency]],tbl_country[currency],0))</f>
        <v>0</v>
      </c>
      <c r="S1476" t="b">
        <f>_xlfn.XLOOKUP(tbl_vendors[[#This Row],[Country]],tbl_country[country],tbl_country[currency],"NotFound")&lt;&gt;tbl_vendors[[#This Row],[Currency]]</f>
        <v>0</v>
      </c>
      <c r="T1476" t="b">
        <f>ISNA(MATCH(tbl_vendors[[#This Row],[Payment_Terms]],tbl_payment_terms[Payment_Terms],0))</f>
        <v>0</v>
      </c>
      <c r="U1476" t="b">
        <f>ISNA(MATCH(tbl_vendors[[#This Row],[Status]],tbl_status[valid_status]))</f>
        <v>0</v>
      </c>
      <c r="V1476" t="b">
        <f ca="1">tbl_vendors[[#This Row],[Created_Date]]&gt;TODAY()</f>
        <v>0</v>
      </c>
      <c r="W1476" t="b">
        <f>tbl_vendors[[#This Row],[Updated_Date]]&lt;tbl_vendors[[#This Row],[Created_Date]]</f>
        <v>0</v>
      </c>
      <c r="X1476" t="b">
        <f>COUNTIF(tbl_vendors[Vendor_Name],tbl_vendors[[#This Row],[Vendor_Name]])&gt;1</f>
        <v>0</v>
      </c>
      <c r="Y1476" s="14" cm="1">
        <f t="array" aca="1" ref="Y1476" ca="1">IFERROR(SUM(L1476:X1476*1),4)</f>
        <v>0</v>
      </c>
      <c r="Z1476" t="str">
        <f ca="1">IF(tbl_vendors[[#This Row],[error_count]]&gt;0,"FAIL","PASS")</f>
        <v>PASS</v>
      </c>
    </row>
    <row r="1477" spans="1:26" x14ac:dyDescent="0.3">
      <c r="A1477" t="s">
        <v>5837</v>
      </c>
      <c r="B1477" t="s">
        <v>5838</v>
      </c>
      <c r="C1477" t="s">
        <v>100</v>
      </c>
      <c r="D1477" t="s">
        <v>5839</v>
      </c>
      <c r="E1477" t="s">
        <v>39</v>
      </c>
      <c r="F1477" t="s">
        <v>16</v>
      </c>
      <c r="G1477" t="s">
        <v>5840</v>
      </c>
      <c r="H1477" t="s">
        <v>52</v>
      </c>
      <c r="I1477" t="s">
        <v>53</v>
      </c>
      <c r="J1477" s="1">
        <v>44649</v>
      </c>
      <c r="K1477" s="1">
        <v>45359</v>
      </c>
      <c r="L1477" t="b">
        <f>COUNTIF(tbl_vendors[Vendor_ID],tbl_vendors[[#This Row],[Vendor_ID]])&gt;1</f>
        <v>0</v>
      </c>
      <c r="M1477" t="b">
        <f>ISBLANK(tbl_vendors[[#This Row],[Vendor_ID]])</f>
        <v>0</v>
      </c>
      <c r="N1477" t="b">
        <f>LEN(TRIM(tbl_vendors[[#This Row],[Vendor_Name]]))=0</f>
        <v>0</v>
      </c>
      <c r="O1477" t="b">
        <f>LEN(TRIM(tbl_vendors[[#This Row],[Email]]))=0</f>
        <v>0</v>
      </c>
      <c r="P1477" t="b">
        <f>OR(ISERROR(FIND("@",tbl_vendors[[#This Row],[Email]])),ISERROR(FIND(".",tbl_vendors[[#This Row],[Email]])))</f>
        <v>0</v>
      </c>
      <c r="Q1477" t="b">
        <f>ISNA(MATCH(tbl_vendors[[#This Row],[Country]],tbl_country[country],0))</f>
        <v>0</v>
      </c>
      <c r="R1477" t="b">
        <f>ISNA(MATCH(tbl_vendors[[#This Row],[Currency]],tbl_country[currency],0))</f>
        <v>0</v>
      </c>
      <c r="S1477" t="b">
        <f>_xlfn.XLOOKUP(tbl_vendors[[#This Row],[Country]],tbl_country[country],tbl_country[currency],"NotFound")&lt;&gt;tbl_vendors[[#This Row],[Currency]]</f>
        <v>0</v>
      </c>
      <c r="T1477" t="b">
        <f>ISNA(MATCH(tbl_vendors[[#This Row],[Payment_Terms]],tbl_payment_terms[Payment_Terms],0))</f>
        <v>0</v>
      </c>
      <c r="U1477" t="b">
        <f>ISNA(MATCH(tbl_vendors[[#This Row],[Status]],tbl_status[valid_status]))</f>
        <v>1</v>
      </c>
      <c r="V1477" t="b">
        <f ca="1">tbl_vendors[[#This Row],[Created_Date]]&gt;TODAY()</f>
        <v>0</v>
      </c>
      <c r="W1477" t="b">
        <f>tbl_vendors[[#This Row],[Updated_Date]]&lt;tbl_vendors[[#This Row],[Created_Date]]</f>
        <v>0</v>
      </c>
      <c r="X1477" t="b">
        <f>COUNTIF(tbl_vendors[Vendor_Name],tbl_vendors[[#This Row],[Vendor_Name]])&gt;1</f>
        <v>0</v>
      </c>
      <c r="Y1477" s="14" cm="1">
        <f t="array" aca="1" ref="Y1477" ca="1">IFERROR(SUM(L1477:X1477*1),4)</f>
        <v>1</v>
      </c>
      <c r="Z1477" t="str">
        <f ca="1">IF(tbl_vendors[[#This Row],[error_count]]&gt;0,"FAIL","PASS")</f>
        <v>FAIL</v>
      </c>
    </row>
    <row r="1478" spans="1:26" x14ac:dyDescent="0.3">
      <c r="A1478" t="s">
        <v>5841</v>
      </c>
      <c r="B1478" t="s">
        <v>5842</v>
      </c>
      <c r="C1478" t="s">
        <v>66</v>
      </c>
      <c r="D1478" t="s">
        <v>5843</v>
      </c>
      <c r="E1478" t="s">
        <v>67</v>
      </c>
      <c r="F1478" t="s">
        <v>75</v>
      </c>
      <c r="G1478" t="s">
        <v>5844</v>
      </c>
      <c r="H1478" t="s">
        <v>52</v>
      </c>
      <c r="I1478" t="s">
        <v>53</v>
      </c>
      <c r="J1478" s="1">
        <v>44962</v>
      </c>
      <c r="K1478" s="1">
        <v>46107</v>
      </c>
      <c r="L1478" t="b">
        <f>COUNTIF(tbl_vendors[Vendor_ID],tbl_vendors[[#This Row],[Vendor_ID]])&gt;1</f>
        <v>0</v>
      </c>
      <c r="M1478" t="b">
        <f>ISBLANK(tbl_vendors[[#This Row],[Vendor_ID]])</f>
        <v>0</v>
      </c>
      <c r="N1478" t="b">
        <f>LEN(TRIM(tbl_vendors[[#This Row],[Vendor_Name]]))=0</f>
        <v>0</v>
      </c>
      <c r="O1478" t="b">
        <f>LEN(TRIM(tbl_vendors[[#This Row],[Email]]))=0</f>
        <v>0</v>
      </c>
      <c r="P1478" t="b">
        <f>OR(ISERROR(FIND("@",tbl_vendors[[#This Row],[Email]])),ISERROR(FIND(".",tbl_vendors[[#This Row],[Email]])))</f>
        <v>0</v>
      </c>
      <c r="Q1478" t="b">
        <f>ISNA(MATCH(tbl_vendors[[#This Row],[Country]],tbl_country[country],0))</f>
        <v>0</v>
      </c>
      <c r="R1478" t="b">
        <f>ISNA(MATCH(tbl_vendors[[#This Row],[Currency]],tbl_country[currency],0))</f>
        <v>0</v>
      </c>
      <c r="S1478" t="b">
        <f>_xlfn.XLOOKUP(tbl_vendors[[#This Row],[Country]],tbl_country[country],tbl_country[currency],"NotFound")&lt;&gt;tbl_vendors[[#This Row],[Currency]]</f>
        <v>0</v>
      </c>
      <c r="T1478" t="b">
        <f>ISNA(MATCH(tbl_vendors[[#This Row],[Payment_Terms]],tbl_payment_terms[Payment_Terms],0))</f>
        <v>0</v>
      </c>
      <c r="U1478" t="b">
        <f>ISNA(MATCH(tbl_vendors[[#This Row],[Status]],tbl_status[valid_status]))</f>
        <v>1</v>
      </c>
      <c r="V1478" t="b">
        <f ca="1">tbl_vendors[[#This Row],[Created_Date]]&gt;TODAY()</f>
        <v>0</v>
      </c>
      <c r="W1478" t="b">
        <f>tbl_vendors[[#This Row],[Updated_Date]]&lt;tbl_vendors[[#This Row],[Created_Date]]</f>
        <v>0</v>
      </c>
      <c r="X1478" t="b">
        <f>COUNTIF(tbl_vendors[Vendor_Name],tbl_vendors[[#This Row],[Vendor_Name]])&gt;1</f>
        <v>0</v>
      </c>
      <c r="Y1478" s="14" cm="1">
        <f t="array" aca="1" ref="Y1478" ca="1">IFERROR(SUM(L1478:X1478*1),4)</f>
        <v>1</v>
      </c>
      <c r="Z1478" t="str">
        <f ca="1">IF(tbl_vendors[[#This Row],[error_count]]&gt;0,"FAIL","PASS")</f>
        <v>FAIL</v>
      </c>
    </row>
    <row r="1479" spans="1:26" x14ac:dyDescent="0.3">
      <c r="A1479" t="s">
        <v>5845</v>
      </c>
      <c r="B1479" t="s">
        <v>5846</v>
      </c>
      <c r="C1479" t="s">
        <v>13</v>
      </c>
      <c r="D1479" t="s">
        <v>5847</v>
      </c>
      <c r="E1479" t="s">
        <v>15</v>
      </c>
      <c r="F1479" t="s">
        <v>40</v>
      </c>
      <c r="G1479" t="s">
        <v>5848</v>
      </c>
      <c r="H1479" t="s">
        <v>47</v>
      </c>
      <c r="I1479" t="s">
        <v>26</v>
      </c>
      <c r="J1479" s="1">
        <v>45156</v>
      </c>
      <c r="K1479" s="1">
        <v>46143</v>
      </c>
      <c r="L1479" t="b">
        <f>COUNTIF(tbl_vendors[Vendor_ID],tbl_vendors[[#This Row],[Vendor_ID]])&gt;1</f>
        <v>0</v>
      </c>
      <c r="M1479" t="b">
        <f>ISBLANK(tbl_vendors[[#This Row],[Vendor_ID]])</f>
        <v>0</v>
      </c>
      <c r="N1479" t="b">
        <f>LEN(TRIM(tbl_vendors[[#This Row],[Vendor_Name]]))=0</f>
        <v>0</v>
      </c>
      <c r="O1479" t="b">
        <f>LEN(TRIM(tbl_vendors[[#This Row],[Email]]))=0</f>
        <v>0</v>
      </c>
      <c r="P1479" t="b">
        <f>OR(ISERROR(FIND("@",tbl_vendors[[#This Row],[Email]])),ISERROR(FIND(".",tbl_vendors[[#This Row],[Email]])))</f>
        <v>0</v>
      </c>
      <c r="Q1479" t="b">
        <f>ISNA(MATCH(tbl_vendors[[#This Row],[Country]],tbl_country[country],0))</f>
        <v>0</v>
      </c>
      <c r="R1479" t="b">
        <f>ISNA(MATCH(tbl_vendors[[#This Row],[Currency]],tbl_country[currency],0))</f>
        <v>1</v>
      </c>
      <c r="S1479" t="b">
        <f>_xlfn.XLOOKUP(tbl_vendors[[#This Row],[Country]],tbl_country[country],tbl_country[currency],"NotFound")&lt;&gt;tbl_vendors[[#This Row],[Currency]]</f>
        <v>1</v>
      </c>
      <c r="T1479" t="b">
        <f>ISNA(MATCH(tbl_vendors[[#This Row],[Payment_Terms]],tbl_payment_terms[Payment_Terms],0))</f>
        <v>0</v>
      </c>
      <c r="U1479" t="b">
        <f>ISNA(MATCH(tbl_vendors[[#This Row],[Status]],tbl_status[valid_status]))</f>
        <v>0</v>
      </c>
      <c r="V1479" t="b">
        <f ca="1">tbl_vendors[[#This Row],[Created_Date]]&gt;TODAY()</f>
        <v>0</v>
      </c>
      <c r="W1479" t="b">
        <f>tbl_vendors[[#This Row],[Updated_Date]]&lt;tbl_vendors[[#This Row],[Created_Date]]</f>
        <v>0</v>
      </c>
      <c r="X1479" t="b">
        <f>COUNTIF(tbl_vendors[Vendor_Name],tbl_vendors[[#This Row],[Vendor_Name]])&gt;1</f>
        <v>0</v>
      </c>
      <c r="Y1479" s="14" cm="1">
        <f t="array" aca="1" ref="Y1479" ca="1">IFERROR(SUM(L1479:X1479*1),4)</f>
        <v>2</v>
      </c>
      <c r="Z1479" t="str">
        <f ca="1">IF(tbl_vendors[[#This Row],[error_count]]&gt;0,"FAIL","PASS")</f>
        <v>FAIL</v>
      </c>
    </row>
    <row r="1480" spans="1:26" x14ac:dyDescent="0.3">
      <c r="A1480" t="s">
        <v>5849</v>
      </c>
      <c r="B1480" t="s">
        <v>5850</v>
      </c>
      <c r="C1480" t="s">
        <v>72</v>
      </c>
      <c r="D1480" t="s">
        <v>5851</v>
      </c>
      <c r="E1480" t="s">
        <v>74</v>
      </c>
      <c r="F1480" t="s">
        <v>32</v>
      </c>
      <c r="G1480" t="s">
        <v>5852</v>
      </c>
      <c r="H1480" t="s">
        <v>25</v>
      </c>
      <c r="I1480" t="s">
        <v>19</v>
      </c>
      <c r="J1480" s="1">
        <v>45560</v>
      </c>
      <c r="K1480" s="1">
        <v>46131</v>
      </c>
      <c r="L1480" t="b">
        <f>COUNTIF(tbl_vendors[Vendor_ID],tbl_vendors[[#This Row],[Vendor_ID]])&gt;1</f>
        <v>0</v>
      </c>
      <c r="M1480" t="b">
        <f>ISBLANK(tbl_vendors[[#This Row],[Vendor_ID]])</f>
        <v>0</v>
      </c>
      <c r="N1480" t="b">
        <f>LEN(TRIM(tbl_vendors[[#This Row],[Vendor_Name]]))=0</f>
        <v>0</v>
      </c>
      <c r="O1480" t="b">
        <f>LEN(TRIM(tbl_vendors[[#This Row],[Email]]))=0</f>
        <v>0</v>
      </c>
      <c r="P1480" t="b">
        <f>OR(ISERROR(FIND("@",tbl_vendors[[#This Row],[Email]])),ISERROR(FIND(".",tbl_vendors[[#This Row],[Email]])))</f>
        <v>0</v>
      </c>
      <c r="Q1480" t="b">
        <f>ISNA(MATCH(tbl_vendors[[#This Row],[Country]],tbl_country[country],0))</f>
        <v>0</v>
      </c>
      <c r="R1480" t="b">
        <f>ISNA(MATCH(tbl_vendors[[#This Row],[Currency]],tbl_country[currency],0))</f>
        <v>1</v>
      </c>
      <c r="S1480" t="b">
        <f>_xlfn.XLOOKUP(tbl_vendors[[#This Row],[Country]],tbl_country[country],tbl_country[currency],"NotFound")&lt;&gt;tbl_vendors[[#This Row],[Currency]]</f>
        <v>1</v>
      </c>
      <c r="T1480" t="b">
        <f>ISNA(MATCH(tbl_vendors[[#This Row],[Payment_Terms]],tbl_payment_terms[Payment_Terms],0))</f>
        <v>0</v>
      </c>
      <c r="U1480" t="b">
        <f>ISNA(MATCH(tbl_vendors[[#This Row],[Status]],tbl_status[valid_status]))</f>
        <v>0</v>
      </c>
      <c r="V1480" t="b">
        <f ca="1">tbl_vendors[[#This Row],[Created_Date]]&gt;TODAY()</f>
        <v>0</v>
      </c>
      <c r="W1480" t="b">
        <f>tbl_vendors[[#This Row],[Updated_Date]]&lt;tbl_vendors[[#This Row],[Created_Date]]</f>
        <v>0</v>
      </c>
      <c r="X1480" t="b">
        <f>COUNTIF(tbl_vendors[Vendor_Name],tbl_vendors[[#This Row],[Vendor_Name]])&gt;1</f>
        <v>0</v>
      </c>
      <c r="Y1480" s="14" cm="1">
        <f t="array" aca="1" ref="Y1480" ca="1">IFERROR(SUM(L1480:X1480*1),4)</f>
        <v>2</v>
      </c>
      <c r="Z1480" t="str">
        <f ca="1">IF(tbl_vendors[[#This Row],[error_count]]&gt;0,"FAIL","PASS")</f>
        <v>FAIL</v>
      </c>
    </row>
    <row r="1481" spans="1:26" x14ac:dyDescent="0.3">
      <c r="A1481" t="s">
        <v>5853</v>
      </c>
      <c r="B1481" t="s">
        <v>5854</v>
      </c>
      <c r="C1481" t="s">
        <v>109</v>
      </c>
      <c r="D1481" t="s">
        <v>5855</v>
      </c>
      <c r="E1481" t="s">
        <v>39</v>
      </c>
      <c r="F1481" t="s">
        <v>32</v>
      </c>
      <c r="G1481" t="s">
        <v>5856</v>
      </c>
      <c r="H1481" t="s">
        <v>25</v>
      </c>
      <c r="I1481" t="s">
        <v>26</v>
      </c>
      <c r="J1481" s="1">
        <v>44835</v>
      </c>
      <c r="K1481" s="1">
        <v>45455</v>
      </c>
      <c r="L1481" t="b">
        <f>COUNTIF(tbl_vendors[Vendor_ID],tbl_vendors[[#This Row],[Vendor_ID]])&gt;1</f>
        <v>0</v>
      </c>
      <c r="M1481" t="b">
        <f>ISBLANK(tbl_vendors[[#This Row],[Vendor_ID]])</f>
        <v>0</v>
      </c>
      <c r="N1481" t="b">
        <f>LEN(TRIM(tbl_vendors[[#This Row],[Vendor_Name]]))=0</f>
        <v>0</v>
      </c>
      <c r="O1481" t="b">
        <f>LEN(TRIM(tbl_vendors[[#This Row],[Email]]))=0</f>
        <v>0</v>
      </c>
      <c r="P1481" t="b">
        <f>OR(ISERROR(FIND("@",tbl_vendors[[#This Row],[Email]])),ISERROR(FIND(".",tbl_vendors[[#This Row],[Email]])))</f>
        <v>0</v>
      </c>
      <c r="Q1481" t="b">
        <f>ISNA(MATCH(tbl_vendors[[#This Row],[Country]],tbl_country[country],0))</f>
        <v>0</v>
      </c>
      <c r="R1481" t="b">
        <f>ISNA(MATCH(tbl_vendors[[#This Row],[Currency]],tbl_country[currency],0))</f>
        <v>0</v>
      </c>
      <c r="S1481" t="b">
        <f>_xlfn.XLOOKUP(tbl_vendors[[#This Row],[Country]],tbl_country[country],tbl_country[currency],"NotFound")&lt;&gt;tbl_vendors[[#This Row],[Currency]]</f>
        <v>1</v>
      </c>
      <c r="T1481" t="b">
        <f>ISNA(MATCH(tbl_vendors[[#This Row],[Payment_Terms]],tbl_payment_terms[Payment_Terms],0))</f>
        <v>0</v>
      </c>
      <c r="U1481" t="b">
        <f>ISNA(MATCH(tbl_vendors[[#This Row],[Status]],tbl_status[valid_status]))</f>
        <v>0</v>
      </c>
      <c r="V1481" t="b">
        <f ca="1">tbl_vendors[[#This Row],[Created_Date]]&gt;TODAY()</f>
        <v>0</v>
      </c>
      <c r="W1481" t="b">
        <f>tbl_vendors[[#This Row],[Updated_Date]]&lt;tbl_vendors[[#This Row],[Created_Date]]</f>
        <v>0</v>
      </c>
      <c r="X1481" t="b">
        <f>COUNTIF(tbl_vendors[Vendor_Name],tbl_vendors[[#This Row],[Vendor_Name]])&gt;1</f>
        <v>0</v>
      </c>
      <c r="Y1481" s="14" cm="1">
        <f t="array" aca="1" ref="Y1481" ca="1">IFERROR(SUM(L1481:X1481*1),4)</f>
        <v>1</v>
      </c>
      <c r="Z1481" t="str">
        <f ca="1">IF(tbl_vendors[[#This Row],[error_count]]&gt;0,"FAIL","PASS")</f>
        <v>FAIL</v>
      </c>
    </row>
    <row r="1482" spans="1:26" x14ac:dyDescent="0.3">
      <c r="A1482" t="s">
        <v>5857</v>
      </c>
      <c r="B1482" t="s">
        <v>2799</v>
      </c>
      <c r="C1482" t="s">
        <v>109</v>
      </c>
      <c r="D1482" t="s">
        <v>5858</v>
      </c>
      <c r="E1482" t="s">
        <v>39</v>
      </c>
      <c r="F1482" t="s">
        <v>32</v>
      </c>
      <c r="G1482" t="s">
        <v>5859</v>
      </c>
      <c r="H1482" t="s">
        <v>34</v>
      </c>
      <c r="I1482" t="s">
        <v>26</v>
      </c>
      <c r="J1482" s="1">
        <v>44599</v>
      </c>
      <c r="K1482" s="1">
        <v>45597</v>
      </c>
      <c r="L1482" t="b">
        <f>COUNTIF(tbl_vendors[Vendor_ID],tbl_vendors[[#This Row],[Vendor_ID]])&gt;1</f>
        <v>0</v>
      </c>
      <c r="M1482" t="b">
        <f>ISBLANK(tbl_vendors[[#This Row],[Vendor_ID]])</f>
        <v>0</v>
      </c>
      <c r="N1482" t="b">
        <f>LEN(TRIM(tbl_vendors[[#This Row],[Vendor_Name]]))=0</f>
        <v>0</v>
      </c>
      <c r="O1482" t="b">
        <f>LEN(TRIM(tbl_vendors[[#This Row],[Email]]))=0</f>
        <v>0</v>
      </c>
      <c r="P1482" t="b">
        <f>OR(ISERROR(FIND("@",tbl_vendors[[#This Row],[Email]])),ISERROR(FIND(".",tbl_vendors[[#This Row],[Email]])))</f>
        <v>0</v>
      </c>
      <c r="Q1482" t="b">
        <f>ISNA(MATCH(tbl_vendors[[#This Row],[Country]],tbl_country[country],0))</f>
        <v>0</v>
      </c>
      <c r="R1482" t="b">
        <f>ISNA(MATCH(tbl_vendors[[#This Row],[Currency]],tbl_country[currency],0))</f>
        <v>0</v>
      </c>
      <c r="S1482" t="b">
        <f>_xlfn.XLOOKUP(tbl_vendors[[#This Row],[Country]],tbl_country[country],tbl_country[currency],"NotFound")&lt;&gt;tbl_vendors[[#This Row],[Currency]]</f>
        <v>1</v>
      </c>
      <c r="T1482" t="b">
        <f>ISNA(MATCH(tbl_vendors[[#This Row],[Payment_Terms]],tbl_payment_terms[Payment_Terms],0))</f>
        <v>0</v>
      </c>
      <c r="U1482" t="b">
        <f>ISNA(MATCH(tbl_vendors[[#This Row],[Status]],tbl_status[valid_status]))</f>
        <v>0</v>
      </c>
      <c r="V1482" t="b">
        <f ca="1">tbl_vendors[[#This Row],[Created_Date]]&gt;TODAY()</f>
        <v>0</v>
      </c>
      <c r="W1482" t="b">
        <f>tbl_vendors[[#This Row],[Updated_Date]]&lt;tbl_vendors[[#This Row],[Created_Date]]</f>
        <v>0</v>
      </c>
      <c r="X1482" t="b">
        <f>COUNTIF(tbl_vendors[Vendor_Name],tbl_vendors[[#This Row],[Vendor_Name]])&gt;1</f>
        <v>1</v>
      </c>
      <c r="Y1482" s="14" cm="1">
        <f t="array" aca="1" ref="Y1482" ca="1">IFERROR(SUM(L1482:X1482*1),4)</f>
        <v>2</v>
      </c>
      <c r="Z1482" t="str">
        <f ca="1">IF(tbl_vendors[[#This Row],[error_count]]&gt;0,"FAIL","PASS")</f>
        <v>FAIL</v>
      </c>
    </row>
    <row r="1483" spans="1:26" x14ac:dyDescent="0.3">
      <c r="A1483" t="s">
        <v>5860</v>
      </c>
      <c r="B1483" t="s">
        <v>5861</v>
      </c>
      <c r="C1483" t="s">
        <v>37</v>
      </c>
      <c r="D1483" t="s">
        <v>5862</v>
      </c>
      <c r="E1483" t="s">
        <v>39</v>
      </c>
      <c r="F1483" t="s">
        <v>75</v>
      </c>
      <c r="G1483" t="s">
        <v>5863</v>
      </c>
      <c r="H1483" t="s">
        <v>42</v>
      </c>
      <c r="I1483" t="s">
        <v>19</v>
      </c>
      <c r="J1483" s="1">
        <v>44992</v>
      </c>
      <c r="K1483" s="1">
        <v>46183</v>
      </c>
      <c r="L1483" t="b">
        <f>COUNTIF(tbl_vendors[Vendor_ID],tbl_vendors[[#This Row],[Vendor_ID]])&gt;1</f>
        <v>0</v>
      </c>
      <c r="M1483" t="b">
        <f>ISBLANK(tbl_vendors[[#This Row],[Vendor_ID]])</f>
        <v>0</v>
      </c>
      <c r="N1483" t="b">
        <f>LEN(TRIM(tbl_vendors[[#This Row],[Vendor_Name]]))=0</f>
        <v>0</v>
      </c>
      <c r="O1483" t="b">
        <f>LEN(TRIM(tbl_vendors[[#This Row],[Email]]))=0</f>
        <v>0</v>
      </c>
      <c r="P1483" t="b">
        <f>OR(ISERROR(FIND("@",tbl_vendors[[#This Row],[Email]])),ISERROR(FIND(".",tbl_vendors[[#This Row],[Email]])))</f>
        <v>0</v>
      </c>
      <c r="Q1483" t="b">
        <f>ISNA(MATCH(tbl_vendors[[#This Row],[Country]],tbl_country[country],0))</f>
        <v>0</v>
      </c>
      <c r="R1483" t="b">
        <f>ISNA(MATCH(tbl_vendors[[#This Row],[Currency]],tbl_country[currency],0))</f>
        <v>0</v>
      </c>
      <c r="S1483" t="b">
        <f>_xlfn.XLOOKUP(tbl_vendors[[#This Row],[Country]],tbl_country[country],tbl_country[currency],"NotFound")&lt;&gt;tbl_vendors[[#This Row],[Currency]]</f>
        <v>0</v>
      </c>
      <c r="T1483" t="b">
        <f>ISNA(MATCH(tbl_vendors[[#This Row],[Payment_Terms]],tbl_payment_terms[Payment_Terms],0))</f>
        <v>0</v>
      </c>
      <c r="U1483" t="b">
        <f>ISNA(MATCH(tbl_vendors[[#This Row],[Status]],tbl_status[valid_status]))</f>
        <v>0</v>
      </c>
      <c r="V1483" t="b">
        <f ca="1">tbl_vendors[[#This Row],[Created_Date]]&gt;TODAY()</f>
        <v>0</v>
      </c>
      <c r="W1483" t="b">
        <f>tbl_vendors[[#This Row],[Updated_Date]]&lt;tbl_vendors[[#This Row],[Created_Date]]</f>
        <v>0</v>
      </c>
      <c r="X1483" t="b">
        <f>COUNTIF(tbl_vendors[Vendor_Name],tbl_vendors[[#This Row],[Vendor_Name]])&gt;1</f>
        <v>0</v>
      </c>
      <c r="Y1483" s="14" cm="1">
        <f t="array" aca="1" ref="Y1483" ca="1">IFERROR(SUM(L1483:X1483*1),4)</f>
        <v>0</v>
      </c>
      <c r="Z1483" t="str">
        <f ca="1">IF(tbl_vendors[[#This Row],[error_count]]&gt;0,"FAIL","PASS")</f>
        <v>PASS</v>
      </c>
    </row>
    <row r="1484" spans="1:26" x14ac:dyDescent="0.3">
      <c r="A1484" t="s">
        <v>5864</v>
      </c>
      <c r="B1484" t="s">
        <v>5865</v>
      </c>
      <c r="C1484" t="s">
        <v>37</v>
      </c>
      <c r="D1484" t="s">
        <v>5866</v>
      </c>
      <c r="E1484" t="s">
        <v>39</v>
      </c>
      <c r="F1484" t="s">
        <v>75</v>
      </c>
      <c r="G1484" t="s">
        <v>5867</v>
      </c>
      <c r="H1484" t="s">
        <v>69</v>
      </c>
      <c r="I1484" t="s">
        <v>26</v>
      </c>
      <c r="J1484" s="1">
        <v>45575</v>
      </c>
      <c r="K1484" s="1">
        <v>45925</v>
      </c>
      <c r="L1484" t="b">
        <f>COUNTIF(tbl_vendors[Vendor_ID],tbl_vendors[[#This Row],[Vendor_ID]])&gt;1</f>
        <v>0</v>
      </c>
      <c r="M1484" t="b">
        <f>ISBLANK(tbl_vendors[[#This Row],[Vendor_ID]])</f>
        <v>0</v>
      </c>
      <c r="N1484" t="b">
        <f>LEN(TRIM(tbl_vendors[[#This Row],[Vendor_Name]]))=0</f>
        <v>0</v>
      </c>
      <c r="O1484" t="b">
        <f>LEN(TRIM(tbl_vendors[[#This Row],[Email]]))=0</f>
        <v>0</v>
      </c>
      <c r="P1484" t="b">
        <f>OR(ISERROR(FIND("@",tbl_vendors[[#This Row],[Email]])),ISERROR(FIND(".",tbl_vendors[[#This Row],[Email]])))</f>
        <v>0</v>
      </c>
      <c r="Q1484" t="b">
        <f>ISNA(MATCH(tbl_vendors[[#This Row],[Country]],tbl_country[country],0))</f>
        <v>0</v>
      </c>
      <c r="R1484" t="b">
        <f>ISNA(MATCH(tbl_vendors[[#This Row],[Currency]],tbl_country[currency],0))</f>
        <v>0</v>
      </c>
      <c r="S1484" t="b">
        <f>_xlfn.XLOOKUP(tbl_vendors[[#This Row],[Country]],tbl_country[country],tbl_country[currency],"NotFound")&lt;&gt;tbl_vendors[[#This Row],[Currency]]</f>
        <v>0</v>
      </c>
      <c r="T1484" t="b">
        <f>ISNA(MATCH(tbl_vendors[[#This Row],[Payment_Terms]],tbl_payment_terms[Payment_Terms],0))</f>
        <v>0</v>
      </c>
      <c r="U1484" t="b">
        <f>ISNA(MATCH(tbl_vendors[[#This Row],[Status]],tbl_status[valid_status]))</f>
        <v>0</v>
      </c>
      <c r="V1484" t="b">
        <f ca="1">tbl_vendors[[#This Row],[Created_Date]]&gt;TODAY()</f>
        <v>0</v>
      </c>
      <c r="W1484" t="b">
        <f>tbl_vendors[[#This Row],[Updated_Date]]&lt;tbl_vendors[[#This Row],[Created_Date]]</f>
        <v>0</v>
      </c>
      <c r="X1484" t="b">
        <f>COUNTIF(tbl_vendors[Vendor_Name],tbl_vendors[[#This Row],[Vendor_Name]])&gt;1</f>
        <v>0</v>
      </c>
      <c r="Y1484" s="14" cm="1">
        <f t="array" aca="1" ref="Y1484" ca="1">IFERROR(SUM(L1484:X1484*1),4)</f>
        <v>0</v>
      </c>
      <c r="Z1484" t="str">
        <f ca="1">IF(tbl_vendors[[#This Row],[error_count]]&gt;0,"FAIL","PASS")</f>
        <v>PASS</v>
      </c>
    </row>
    <row r="1485" spans="1:26" x14ac:dyDescent="0.3">
      <c r="A1485" t="s">
        <v>5868</v>
      </c>
      <c r="B1485" t="s">
        <v>5869</v>
      </c>
      <c r="C1485" t="s">
        <v>153</v>
      </c>
      <c r="D1485" t="s">
        <v>5870</v>
      </c>
      <c r="E1485" t="s">
        <v>155</v>
      </c>
      <c r="F1485" t="s">
        <v>32</v>
      </c>
      <c r="G1485" t="s">
        <v>5871</v>
      </c>
      <c r="H1485" t="s">
        <v>25</v>
      </c>
      <c r="I1485" t="s">
        <v>26</v>
      </c>
      <c r="J1485" s="1">
        <v>44743</v>
      </c>
      <c r="K1485" s="1">
        <v>46110</v>
      </c>
      <c r="L1485" t="b">
        <f>COUNTIF(tbl_vendors[Vendor_ID],tbl_vendors[[#This Row],[Vendor_ID]])&gt;1</f>
        <v>0</v>
      </c>
      <c r="M1485" t="b">
        <f>ISBLANK(tbl_vendors[[#This Row],[Vendor_ID]])</f>
        <v>0</v>
      </c>
      <c r="N1485" t="b">
        <f>LEN(TRIM(tbl_vendors[[#This Row],[Vendor_Name]]))=0</f>
        <v>0</v>
      </c>
      <c r="O1485" t="b">
        <f>LEN(TRIM(tbl_vendors[[#This Row],[Email]]))=0</f>
        <v>0</v>
      </c>
      <c r="P1485" t="b">
        <f>OR(ISERROR(FIND("@",tbl_vendors[[#This Row],[Email]])),ISERROR(FIND(".",tbl_vendors[[#This Row],[Email]])))</f>
        <v>0</v>
      </c>
      <c r="Q1485" t="b">
        <f>ISNA(MATCH(tbl_vendors[[#This Row],[Country]],tbl_country[country],0))</f>
        <v>0</v>
      </c>
      <c r="R1485" t="b">
        <f>ISNA(MATCH(tbl_vendors[[#This Row],[Currency]],tbl_country[currency],0))</f>
        <v>0</v>
      </c>
      <c r="S1485" t="b">
        <f>_xlfn.XLOOKUP(tbl_vendors[[#This Row],[Country]],tbl_country[country],tbl_country[currency],"NotFound")&lt;&gt;tbl_vendors[[#This Row],[Currency]]</f>
        <v>0</v>
      </c>
      <c r="T1485" t="b">
        <f>ISNA(MATCH(tbl_vendors[[#This Row],[Payment_Terms]],tbl_payment_terms[Payment_Terms],0))</f>
        <v>0</v>
      </c>
      <c r="U1485" t="b">
        <f>ISNA(MATCH(tbl_vendors[[#This Row],[Status]],tbl_status[valid_status]))</f>
        <v>0</v>
      </c>
      <c r="V1485" t="b">
        <f ca="1">tbl_vendors[[#This Row],[Created_Date]]&gt;TODAY()</f>
        <v>0</v>
      </c>
      <c r="W1485" t="b">
        <f>tbl_vendors[[#This Row],[Updated_Date]]&lt;tbl_vendors[[#This Row],[Created_Date]]</f>
        <v>0</v>
      </c>
      <c r="X1485" t="b">
        <f>COUNTIF(tbl_vendors[Vendor_Name],tbl_vendors[[#This Row],[Vendor_Name]])&gt;1</f>
        <v>1</v>
      </c>
      <c r="Y1485" s="14" cm="1">
        <f t="array" aca="1" ref="Y1485" ca="1">IFERROR(SUM(L1485:X1485*1),4)</f>
        <v>1</v>
      </c>
      <c r="Z1485" t="str">
        <f ca="1">IF(tbl_vendors[[#This Row],[error_count]]&gt;0,"FAIL","PASS")</f>
        <v>FAIL</v>
      </c>
    </row>
    <row r="1486" spans="1:26" x14ac:dyDescent="0.3">
      <c r="A1486" t="s">
        <v>5872</v>
      </c>
      <c r="B1486" t="s">
        <v>5873</v>
      </c>
      <c r="C1486" t="s">
        <v>37</v>
      </c>
      <c r="D1486" t="s">
        <v>5874</v>
      </c>
      <c r="E1486" t="s">
        <v>39</v>
      </c>
      <c r="F1486" t="s">
        <v>75</v>
      </c>
      <c r="G1486" t="s">
        <v>5875</v>
      </c>
      <c r="H1486" t="s">
        <v>18</v>
      </c>
      <c r="I1486" t="s">
        <v>19</v>
      </c>
      <c r="J1486" s="1">
        <v>45269</v>
      </c>
      <c r="K1486" s="1">
        <v>45601</v>
      </c>
      <c r="L1486" t="b">
        <f>COUNTIF(tbl_vendors[Vendor_ID],tbl_vendors[[#This Row],[Vendor_ID]])&gt;1</f>
        <v>0</v>
      </c>
      <c r="M1486" t="b">
        <f>ISBLANK(tbl_vendors[[#This Row],[Vendor_ID]])</f>
        <v>0</v>
      </c>
      <c r="N1486" t="b">
        <f>LEN(TRIM(tbl_vendors[[#This Row],[Vendor_Name]]))=0</f>
        <v>0</v>
      </c>
      <c r="O1486" t="b">
        <f>LEN(TRIM(tbl_vendors[[#This Row],[Email]]))=0</f>
        <v>0</v>
      </c>
      <c r="P1486" t="b">
        <f>OR(ISERROR(FIND("@",tbl_vendors[[#This Row],[Email]])),ISERROR(FIND(".",tbl_vendors[[#This Row],[Email]])))</f>
        <v>0</v>
      </c>
      <c r="Q1486" t="b">
        <f>ISNA(MATCH(tbl_vendors[[#This Row],[Country]],tbl_country[country],0))</f>
        <v>0</v>
      </c>
      <c r="R1486" t="b">
        <f>ISNA(MATCH(tbl_vendors[[#This Row],[Currency]],tbl_country[currency],0))</f>
        <v>0</v>
      </c>
      <c r="S1486" t="b">
        <f>_xlfn.XLOOKUP(tbl_vendors[[#This Row],[Country]],tbl_country[country],tbl_country[currency],"NotFound")&lt;&gt;tbl_vendors[[#This Row],[Currency]]</f>
        <v>0</v>
      </c>
      <c r="T1486" t="b">
        <f>ISNA(MATCH(tbl_vendors[[#This Row],[Payment_Terms]],tbl_payment_terms[Payment_Terms],0))</f>
        <v>0</v>
      </c>
      <c r="U1486" t="b">
        <f>ISNA(MATCH(tbl_vendors[[#This Row],[Status]],tbl_status[valid_status]))</f>
        <v>0</v>
      </c>
      <c r="V1486" t="b">
        <f ca="1">tbl_vendors[[#This Row],[Created_Date]]&gt;TODAY()</f>
        <v>0</v>
      </c>
      <c r="W1486" t="b">
        <f>tbl_vendors[[#This Row],[Updated_Date]]&lt;tbl_vendors[[#This Row],[Created_Date]]</f>
        <v>0</v>
      </c>
      <c r="X1486" t="b">
        <f>COUNTIF(tbl_vendors[Vendor_Name],tbl_vendors[[#This Row],[Vendor_Name]])&gt;1</f>
        <v>0</v>
      </c>
      <c r="Y1486" s="14" cm="1">
        <f t="array" aca="1" ref="Y1486" ca="1">IFERROR(SUM(L1486:X1486*1),4)</f>
        <v>0</v>
      </c>
      <c r="Z1486" t="str">
        <f ca="1">IF(tbl_vendors[[#This Row],[error_count]]&gt;0,"FAIL","PASS")</f>
        <v>PASS</v>
      </c>
    </row>
    <row r="1487" spans="1:26" x14ac:dyDescent="0.3">
      <c r="A1487" t="s">
        <v>5876</v>
      </c>
      <c r="B1487" t="s">
        <v>5877</v>
      </c>
      <c r="C1487" t="s">
        <v>109</v>
      </c>
      <c r="D1487" t="s">
        <v>5878</v>
      </c>
      <c r="E1487" t="s">
        <v>39</v>
      </c>
      <c r="F1487" t="s">
        <v>40</v>
      </c>
      <c r="G1487" t="s">
        <v>5879</v>
      </c>
      <c r="H1487" t="s">
        <v>25</v>
      </c>
      <c r="I1487" t="s">
        <v>19</v>
      </c>
      <c r="J1487" s="1">
        <v>45558</v>
      </c>
      <c r="K1487" s="1">
        <v>45919</v>
      </c>
      <c r="L1487" t="b">
        <f>COUNTIF(tbl_vendors[Vendor_ID],tbl_vendors[[#This Row],[Vendor_ID]])&gt;1</f>
        <v>0</v>
      </c>
      <c r="M1487" t="b">
        <f>ISBLANK(tbl_vendors[[#This Row],[Vendor_ID]])</f>
        <v>0</v>
      </c>
      <c r="N1487" t="b">
        <f>LEN(TRIM(tbl_vendors[[#This Row],[Vendor_Name]]))=0</f>
        <v>0</v>
      </c>
      <c r="O1487" t="b">
        <f>LEN(TRIM(tbl_vendors[[#This Row],[Email]]))=0</f>
        <v>0</v>
      </c>
      <c r="P1487" t="b">
        <f>OR(ISERROR(FIND("@",tbl_vendors[[#This Row],[Email]])),ISERROR(FIND(".",tbl_vendors[[#This Row],[Email]])))</f>
        <v>0</v>
      </c>
      <c r="Q1487" t="b">
        <f>ISNA(MATCH(tbl_vendors[[#This Row],[Country]],tbl_country[country],0))</f>
        <v>0</v>
      </c>
      <c r="R1487" t="b">
        <f>ISNA(MATCH(tbl_vendors[[#This Row],[Currency]],tbl_country[currency],0))</f>
        <v>0</v>
      </c>
      <c r="S1487" t="b">
        <f>_xlfn.XLOOKUP(tbl_vendors[[#This Row],[Country]],tbl_country[country],tbl_country[currency],"NotFound")&lt;&gt;tbl_vendors[[#This Row],[Currency]]</f>
        <v>1</v>
      </c>
      <c r="T1487" t="b">
        <f>ISNA(MATCH(tbl_vendors[[#This Row],[Payment_Terms]],tbl_payment_terms[Payment_Terms],0))</f>
        <v>0</v>
      </c>
      <c r="U1487" t="b">
        <f>ISNA(MATCH(tbl_vendors[[#This Row],[Status]],tbl_status[valid_status]))</f>
        <v>0</v>
      </c>
      <c r="V1487" t="b">
        <f ca="1">tbl_vendors[[#This Row],[Created_Date]]&gt;TODAY()</f>
        <v>0</v>
      </c>
      <c r="W1487" t="b">
        <f>tbl_vendors[[#This Row],[Updated_Date]]&lt;tbl_vendors[[#This Row],[Created_Date]]</f>
        <v>0</v>
      </c>
      <c r="X1487" t="b">
        <f>COUNTIF(tbl_vendors[Vendor_Name],tbl_vendors[[#This Row],[Vendor_Name]])&gt;1</f>
        <v>0</v>
      </c>
      <c r="Y1487" s="14" cm="1">
        <f t="array" aca="1" ref="Y1487" ca="1">IFERROR(SUM(L1487:X1487*1),4)</f>
        <v>1</v>
      </c>
      <c r="Z1487" t="str">
        <f ca="1">IF(tbl_vendors[[#This Row],[error_count]]&gt;0,"FAIL","PASS")</f>
        <v>FAIL</v>
      </c>
    </row>
    <row r="1488" spans="1:26" x14ac:dyDescent="0.3">
      <c r="A1488" t="s">
        <v>5880</v>
      </c>
      <c r="B1488" t="s">
        <v>5881</v>
      </c>
      <c r="C1488" t="s">
        <v>109</v>
      </c>
      <c r="D1488" t="s">
        <v>5882</v>
      </c>
      <c r="E1488" t="s">
        <v>39</v>
      </c>
      <c r="F1488" t="s">
        <v>32</v>
      </c>
      <c r="G1488" t="s">
        <v>5883</v>
      </c>
      <c r="H1488" t="s">
        <v>42</v>
      </c>
      <c r="I1488" t="s">
        <v>19</v>
      </c>
      <c r="J1488" s="1">
        <v>46187</v>
      </c>
      <c r="K1488" s="1">
        <v>46200</v>
      </c>
      <c r="L1488" t="b">
        <f>COUNTIF(tbl_vendors[Vendor_ID],tbl_vendors[[#This Row],[Vendor_ID]])&gt;1</f>
        <v>0</v>
      </c>
      <c r="M1488" t="b">
        <f>ISBLANK(tbl_vendors[[#This Row],[Vendor_ID]])</f>
        <v>0</v>
      </c>
      <c r="N1488" t="b">
        <f>LEN(TRIM(tbl_vendors[[#This Row],[Vendor_Name]]))=0</f>
        <v>0</v>
      </c>
      <c r="O1488" t="b">
        <f>LEN(TRIM(tbl_vendors[[#This Row],[Email]]))=0</f>
        <v>0</v>
      </c>
      <c r="P1488" t="b">
        <f>OR(ISERROR(FIND("@",tbl_vendors[[#This Row],[Email]])),ISERROR(FIND(".",tbl_vendors[[#This Row],[Email]])))</f>
        <v>0</v>
      </c>
      <c r="Q1488" t="b">
        <f>ISNA(MATCH(tbl_vendors[[#This Row],[Country]],tbl_country[country],0))</f>
        <v>0</v>
      </c>
      <c r="R1488" t="b">
        <f>ISNA(MATCH(tbl_vendors[[#This Row],[Currency]],tbl_country[currency],0))</f>
        <v>0</v>
      </c>
      <c r="S1488" t="b">
        <f>_xlfn.XLOOKUP(tbl_vendors[[#This Row],[Country]],tbl_country[country],tbl_country[currency],"NotFound")&lt;&gt;tbl_vendors[[#This Row],[Currency]]</f>
        <v>1</v>
      </c>
      <c r="T1488" t="b">
        <f>ISNA(MATCH(tbl_vendors[[#This Row],[Payment_Terms]],tbl_payment_terms[Payment_Terms],0))</f>
        <v>0</v>
      </c>
      <c r="U1488" t="b">
        <f>ISNA(MATCH(tbl_vendors[[#This Row],[Status]],tbl_status[valid_status]))</f>
        <v>0</v>
      </c>
      <c r="V1488" t="b">
        <f ca="1">tbl_vendors[[#This Row],[Created_Date]]&gt;TODAY()</f>
        <v>0</v>
      </c>
      <c r="W1488" t="b">
        <f>tbl_vendors[[#This Row],[Updated_Date]]&lt;tbl_vendors[[#This Row],[Created_Date]]</f>
        <v>0</v>
      </c>
      <c r="X1488" t="b">
        <f>COUNTIF(tbl_vendors[Vendor_Name],tbl_vendors[[#This Row],[Vendor_Name]])&gt;1</f>
        <v>0</v>
      </c>
      <c r="Y1488" s="14" cm="1">
        <f t="array" aca="1" ref="Y1488" ca="1">IFERROR(SUM(L1488:X1488*1),4)</f>
        <v>1</v>
      </c>
      <c r="Z1488" t="str">
        <f ca="1">IF(tbl_vendors[[#This Row],[error_count]]&gt;0,"FAIL","PASS")</f>
        <v>FAIL</v>
      </c>
    </row>
    <row r="1489" spans="1:26" x14ac:dyDescent="0.3">
      <c r="A1489" t="s">
        <v>5884</v>
      </c>
      <c r="B1489" t="s">
        <v>5885</v>
      </c>
      <c r="C1489" t="s">
        <v>29</v>
      </c>
      <c r="D1489" t="s">
        <v>5886</v>
      </c>
      <c r="E1489" t="s">
        <v>31</v>
      </c>
      <c r="F1489" t="s">
        <v>16</v>
      </c>
      <c r="G1489" t="s">
        <v>5887</v>
      </c>
      <c r="H1489" t="s">
        <v>25</v>
      </c>
      <c r="I1489" t="s">
        <v>53</v>
      </c>
      <c r="J1489" s="1">
        <v>45818</v>
      </c>
      <c r="K1489" s="1">
        <v>46054</v>
      </c>
      <c r="L1489" t="b">
        <f>COUNTIF(tbl_vendors[Vendor_ID],tbl_vendors[[#This Row],[Vendor_ID]])&gt;1</f>
        <v>0</v>
      </c>
      <c r="M1489" t="b">
        <f>ISBLANK(tbl_vendors[[#This Row],[Vendor_ID]])</f>
        <v>0</v>
      </c>
      <c r="N1489" t="b">
        <f>LEN(TRIM(tbl_vendors[[#This Row],[Vendor_Name]]))=0</f>
        <v>0</v>
      </c>
      <c r="O1489" t="b">
        <f>LEN(TRIM(tbl_vendors[[#This Row],[Email]]))=0</f>
        <v>0</v>
      </c>
      <c r="P1489" t="b">
        <f>OR(ISERROR(FIND("@",tbl_vendors[[#This Row],[Email]])),ISERROR(FIND(".",tbl_vendors[[#This Row],[Email]])))</f>
        <v>0</v>
      </c>
      <c r="Q1489" t="b">
        <f>ISNA(MATCH(tbl_vendors[[#This Row],[Country]],tbl_country[country],0))</f>
        <v>0</v>
      </c>
      <c r="R1489" t="b">
        <f>ISNA(MATCH(tbl_vendors[[#This Row],[Currency]],tbl_country[currency],0))</f>
        <v>0</v>
      </c>
      <c r="S1489" t="b">
        <f>_xlfn.XLOOKUP(tbl_vendors[[#This Row],[Country]],tbl_country[country],tbl_country[currency],"NotFound")&lt;&gt;tbl_vendors[[#This Row],[Currency]]</f>
        <v>0</v>
      </c>
      <c r="T1489" t="b">
        <f>ISNA(MATCH(tbl_vendors[[#This Row],[Payment_Terms]],tbl_payment_terms[Payment_Terms],0))</f>
        <v>0</v>
      </c>
      <c r="U1489" t="b">
        <f>ISNA(MATCH(tbl_vendors[[#This Row],[Status]],tbl_status[valid_status]))</f>
        <v>1</v>
      </c>
      <c r="V1489" t="b">
        <f ca="1">tbl_vendors[[#This Row],[Created_Date]]&gt;TODAY()</f>
        <v>0</v>
      </c>
      <c r="W1489" t="b">
        <f>tbl_vendors[[#This Row],[Updated_Date]]&lt;tbl_vendors[[#This Row],[Created_Date]]</f>
        <v>0</v>
      </c>
      <c r="X1489" t="b">
        <f>COUNTIF(tbl_vendors[Vendor_Name],tbl_vendors[[#This Row],[Vendor_Name]])&gt;1</f>
        <v>0</v>
      </c>
      <c r="Y1489" s="14" cm="1">
        <f t="array" aca="1" ref="Y1489" ca="1">IFERROR(SUM(L1489:X1489*1),4)</f>
        <v>1</v>
      </c>
      <c r="Z1489" t="str">
        <f ca="1">IF(tbl_vendors[[#This Row],[error_count]]&gt;0,"FAIL","PASS")</f>
        <v>FAIL</v>
      </c>
    </row>
    <row r="1490" spans="1:26" x14ac:dyDescent="0.3">
      <c r="A1490" t="s">
        <v>5888</v>
      </c>
      <c r="B1490" t="s">
        <v>546</v>
      </c>
      <c r="C1490" t="s">
        <v>100</v>
      </c>
      <c r="D1490" t="s">
        <v>5889</v>
      </c>
      <c r="E1490" t="s">
        <v>39</v>
      </c>
      <c r="F1490" t="s">
        <v>16</v>
      </c>
      <c r="G1490" t="s">
        <v>5890</v>
      </c>
      <c r="H1490" t="s">
        <v>42</v>
      </c>
      <c r="I1490" t="s">
        <v>19</v>
      </c>
      <c r="J1490" s="1">
        <v>44833</v>
      </c>
      <c r="K1490" s="1">
        <v>45669</v>
      </c>
      <c r="L1490" t="b">
        <f>COUNTIF(tbl_vendors[Vendor_ID],tbl_vendors[[#This Row],[Vendor_ID]])&gt;1</f>
        <v>0</v>
      </c>
      <c r="M1490" t="b">
        <f>ISBLANK(tbl_vendors[[#This Row],[Vendor_ID]])</f>
        <v>0</v>
      </c>
      <c r="N1490" t="b">
        <f>LEN(TRIM(tbl_vendors[[#This Row],[Vendor_Name]]))=0</f>
        <v>0</v>
      </c>
      <c r="O1490" t="b">
        <f>LEN(TRIM(tbl_vendors[[#This Row],[Email]]))=0</f>
        <v>0</v>
      </c>
      <c r="P1490" t="b">
        <f>OR(ISERROR(FIND("@",tbl_vendors[[#This Row],[Email]])),ISERROR(FIND(".",tbl_vendors[[#This Row],[Email]])))</f>
        <v>0</v>
      </c>
      <c r="Q1490" t="b">
        <f>ISNA(MATCH(tbl_vendors[[#This Row],[Country]],tbl_country[country],0))</f>
        <v>0</v>
      </c>
      <c r="R1490" t="b">
        <f>ISNA(MATCH(tbl_vendors[[#This Row],[Currency]],tbl_country[currency],0))</f>
        <v>0</v>
      </c>
      <c r="S1490" t="b">
        <f>_xlfn.XLOOKUP(tbl_vendors[[#This Row],[Country]],tbl_country[country],tbl_country[currency],"NotFound")&lt;&gt;tbl_vendors[[#This Row],[Currency]]</f>
        <v>0</v>
      </c>
      <c r="T1490" t="b">
        <f>ISNA(MATCH(tbl_vendors[[#This Row],[Payment_Terms]],tbl_payment_terms[Payment_Terms],0))</f>
        <v>0</v>
      </c>
      <c r="U1490" t="b">
        <f>ISNA(MATCH(tbl_vendors[[#This Row],[Status]],tbl_status[valid_status]))</f>
        <v>0</v>
      </c>
      <c r="V1490" t="b">
        <f ca="1">tbl_vendors[[#This Row],[Created_Date]]&gt;TODAY()</f>
        <v>0</v>
      </c>
      <c r="W1490" t="b">
        <f>tbl_vendors[[#This Row],[Updated_Date]]&lt;tbl_vendors[[#This Row],[Created_Date]]</f>
        <v>0</v>
      </c>
      <c r="X1490" t="b">
        <f>COUNTIF(tbl_vendors[Vendor_Name],tbl_vendors[[#This Row],[Vendor_Name]])&gt;1</f>
        <v>1</v>
      </c>
      <c r="Y1490" s="14" cm="1">
        <f t="array" aca="1" ref="Y1490" ca="1">IFERROR(SUM(L1490:X1490*1),4)</f>
        <v>1</v>
      </c>
      <c r="Z1490" t="str">
        <f ca="1">IF(tbl_vendors[[#This Row],[error_count]]&gt;0,"FAIL","PASS")</f>
        <v>FAIL</v>
      </c>
    </row>
    <row r="1491" spans="1:26" x14ac:dyDescent="0.3">
      <c r="A1491" t="s">
        <v>5891</v>
      </c>
      <c r="B1491" t="s">
        <v>5892</v>
      </c>
      <c r="C1491" t="s">
        <v>79</v>
      </c>
      <c r="D1491" t="s">
        <v>5893</v>
      </c>
      <c r="E1491" t="s">
        <v>39</v>
      </c>
      <c r="F1491" t="s">
        <v>16</v>
      </c>
      <c r="G1491" t="s">
        <v>5894</v>
      </c>
      <c r="H1491" t="s">
        <v>25</v>
      </c>
      <c r="I1491" t="s">
        <v>19</v>
      </c>
      <c r="J1491" s="1">
        <v>46077</v>
      </c>
      <c r="K1491" s="1">
        <v>46176</v>
      </c>
      <c r="L1491" t="b">
        <f>COUNTIF(tbl_vendors[Vendor_ID],tbl_vendors[[#This Row],[Vendor_ID]])&gt;1</f>
        <v>0</v>
      </c>
      <c r="M1491" t="b">
        <f>ISBLANK(tbl_vendors[[#This Row],[Vendor_ID]])</f>
        <v>0</v>
      </c>
      <c r="N1491" t="b">
        <f>LEN(TRIM(tbl_vendors[[#This Row],[Vendor_Name]]))=0</f>
        <v>0</v>
      </c>
      <c r="O1491" t="b">
        <f>LEN(TRIM(tbl_vendors[[#This Row],[Email]]))=0</f>
        <v>0</v>
      </c>
      <c r="P1491" t="b">
        <f>OR(ISERROR(FIND("@",tbl_vendors[[#This Row],[Email]])),ISERROR(FIND(".",tbl_vendors[[#This Row],[Email]])))</f>
        <v>0</v>
      </c>
      <c r="Q1491" t="b">
        <f>ISNA(MATCH(tbl_vendors[[#This Row],[Country]],tbl_country[country],0))</f>
        <v>0</v>
      </c>
      <c r="R1491" t="b">
        <f>ISNA(MATCH(tbl_vendors[[#This Row],[Currency]],tbl_country[currency],0))</f>
        <v>0</v>
      </c>
      <c r="S1491" t="b">
        <f>_xlfn.XLOOKUP(tbl_vendors[[#This Row],[Country]],tbl_country[country],tbl_country[currency],"NotFound")&lt;&gt;tbl_vendors[[#This Row],[Currency]]</f>
        <v>0</v>
      </c>
      <c r="T1491" t="b">
        <f>ISNA(MATCH(tbl_vendors[[#This Row],[Payment_Terms]],tbl_payment_terms[Payment_Terms],0))</f>
        <v>0</v>
      </c>
      <c r="U1491" t="b">
        <f>ISNA(MATCH(tbl_vendors[[#This Row],[Status]],tbl_status[valid_status]))</f>
        <v>0</v>
      </c>
      <c r="V1491" t="b">
        <f ca="1">tbl_vendors[[#This Row],[Created_Date]]&gt;TODAY()</f>
        <v>0</v>
      </c>
      <c r="W1491" t="b">
        <f>tbl_vendors[[#This Row],[Updated_Date]]&lt;tbl_vendors[[#This Row],[Created_Date]]</f>
        <v>0</v>
      </c>
      <c r="X1491" t="b">
        <f>COUNTIF(tbl_vendors[Vendor_Name],tbl_vendors[[#This Row],[Vendor_Name]])&gt;1</f>
        <v>0</v>
      </c>
      <c r="Y1491" s="14" cm="1">
        <f t="array" aca="1" ref="Y1491" ca="1">IFERROR(SUM(L1491:X1491*1),4)</f>
        <v>0</v>
      </c>
      <c r="Z1491" t="str">
        <f ca="1">IF(tbl_vendors[[#This Row],[error_count]]&gt;0,"FAIL","PASS")</f>
        <v>PASS</v>
      </c>
    </row>
    <row r="1492" spans="1:26" x14ac:dyDescent="0.3">
      <c r="A1492" t="s">
        <v>5895</v>
      </c>
      <c r="B1492" t="s">
        <v>2684</v>
      </c>
      <c r="C1492" t="s">
        <v>56</v>
      </c>
      <c r="D1492" t="s">
        <v>5896</v>
      </c>
      <c r="E1492" t="s">
        <v>58</v>
      </c>
      <c r="F1492" t="s">
        <v>40</v>
      </c>
      <c r="G1492" t="s">
        <v>5897</v>
      </c>
      <c r="H1492" t="s">
        <v>25</v>
      </c>
      <c r="I1492" t="s">
        <v>19</v>
      </c>
      <c r="J1492" s="1">
        <v>46031</v>
      </c>
      <c r="K1492" s="1">
        <v>46045</v>
      </c>
      <c r="L1492" t="b">
        <f>COUNTIF(tbl_vendors[Vendor_ID],tbl_vendors[[#This Row],[Vendor_ID]])&gt;1</f>
        <v>0</v>
      </c>
      <c r="M1492" t="b">
        <f>ISBLANK(tbl_vendors[[#This Row],[Vendor_ID]])</f>
        <v>0</v>
      </c>
      <c r="N1492" t="b">
        <f>LEN(TRIM(tbl_vendors[[#This Row],[Vendor_Name]]))=0</f>
        <v>0</v>
      </c>
      <c r="O1492" t="b">
        <f>LEN(TRIM(tbl_vendors[[#This Row],[Email]]))=0</f>
        <v>0</v>
      </c>
      <c r="P1492" t="b">
        <f>OR(ISERROR(FIND("@",tbl_vendors[[#This Row],[Email]])),ISERROR(FIND(".",tbl_vendors[[#This Row],[Email]])))</f>
        <v>0</v>
      </c>
      <c r="Q1492" t="b">
        <f>ISNA(MATCH(tbl_vendors[[#This Row],[Country]],tbl_country[country],0))</f>
        <v>0</v>
      </c>
      <c r="R1492" t="b">
        <f>ISNA(MATCH(tbl_vendors[[#This Row],[Currency]],tbl_country[currency],0))</f>
        <v>0</v>
      </c>
      <c r="S1492" t="b">
        <f>_xlfn.XLOOKUP(tbl_vendors[[#This Row],[Country]],tbl_country[country],tbl_country[currency],"NotFound")&lt;&gt;tbl_vendors[[#This Row],[Currency]]</f>
        <v>0</v>
      </c>
      <c r="T1492" t="b">
        <f>ISNA(MATCH(tbl_vendors[[#This Row],[Payment_Terms]],tbl_payment_terms[Payment_Terms],0))</f>
        <v>0</v>
      </c>
      <c r="U1492" t="b">
        <f>ISNA(MATCH(tbl_vendors[[#This Row],[Status]],tbl_status[valid_status]))</f>
        <v>0</v>
      </c>
      <c r="V1492" t="b">
        <f ca="1">tbl_vendors[[#This Row],[Created_Date]]&gt;TODAY()</f>
        <v>0</v>
      </c>
      <c r="W1492" t="b">
        <f>tbl_vendors[[#This Row],[Updated_Date]]&lt;tbl_vendors[[#This Row],[Created_Date]]</f>
        <v>0</v>
      </c>
      <c r="X1492" t="b">
        <f>COUNTIF(tbl_vendors[Vendor_Name],tbl_vendors[[#This Row],[Vendor_Name]])&gt;1</f>
        <v>1</v>
      </c>
      <c r="Y1492" s="14" cm="1">
        <f t="array" aca="1" ref="Y1492" ca="1">IFERROR(SUM(L1492:X1492*1),4)</f>
        <v>1</v>
      </c>
      <c r="Z1492" t="str">
        <f ca="1">IF(tbl_vendors[[#This Row],[error_count]]&gt;0,"FAIL","PASS")</f>
        <v>FAIL</v>
      </c>
    </row>
    <row r="1493" spans="1:26" x14ac:dyDescent="0.3">
      <c r="A1493" t="s">
        <v>5898</v>
      </c>
      <c r="B1493" t="s">
        <v>5899</v>
      </c>
      <c r="C1493" t="s">
        <v>79</v>
      </c>
      <c r="D1493" t="s">
        <v>5900</v>
      </c>
      <c r="E1493" t="s">
        <v>39</v>
      </c>
      <c r="F1493" t="s">
        <v>32</v>
      </c>
      <c r="G1493" t="s">
        <v>5901</v>
      </c>
      <c r="H1493" t="s">
        <v>25</v>
      </c>
      <c r="I1493" t="s">
        <v>53</v>
      </c>
      <c r="J1493" s="1">
        <v>46047</v>
      </c>
      <c r="K1493" s="1">
        <v>46068</v>
      </c>
      <c r="L1493" t="b">
        <f>COUNTIF(tbl_vendors[Vendor_ID],tbl_vendors[[#This Row],[Vendor_ID]])&gt;1</f>
        <v>0</v>
      </c>
      <c r="M1493" t="b">
        <f>ISBLANK(tbl_vendors[[#This Row],[Vendor_ID]])</f>
        <v>0</v>
      </c>
      <c r="N1493" t="b">
        <f>LEN(TRIM(tbl_vendors[[#This Row],[Vendor_Name]]))=0</f>
        <v>0</v>
      </c>
      <c r="O1493" t="b">
        <f>LEN(TRIM(tbl_vendors[[#This Row],[Email]]))=0</f>
        <v>0</v>
      </c>
      <c r="P1493" t="b">
        <f>OR(ISERROR(FIND("@",tbl_vendors[[#This Row],[Email]])),ISERROR(FIND(".",tbl_vendors[[#This Row],[Email]])))</f>
        <v>0</v>
      </c>
      <c r="Q1493" t="b">
        <f>ISNA(MATCH(tbl_vendors[[#This Row],[Country]],tbl_country[country],0))</f>
        <v>0</v>
      </c>
      <c r="R1493" t="b">
        <f>ISNA(MATCH(tbl_vendors[[#This Row],[Currency]],tbl_country[currency],0))</f>
        <v>0</v>
      </c>
      <c r="S1493" t="b">
        <f>_xlfn.XLOOKUP(tbl_vendors[[#This Row],[Country]],tbl_country[country],tbl_country[currency],"NotFound")&lt;&gt;tbl_vendors[[#This Row],[Currency]]</f>
        <v>0</v>
      </c>
      <c r="T1493" t="b">
        <f>ISNA(MATCH(tbl_vendors[[#This Row],[Payment_Terms]],tbl_payment_terms[Payment_Terms],0))</f>
        <v>0</v>
      </c>
      <c r="U1493" t="b">
        <f>ISNA(MATCH(tbl_vendors[[#This Row],[Status]],tbl_status[valid_status]))</f>
        <v>1</v>
      </c>
      <c r="V1493" t="b">
        <f ca="1">tbl_vendors[[#This Row],[Created_Date]]&gt;TODAY()</f>
        <v>0</v>
      </c>
      <c r="W1493" t="b">
        <f>tbl_vendors[[#This Row],[Updated_Date]]&lt;tbl_vendors[[#This Row],[Created_Date]]</f>
        <v>0</v>
      </c>
      <c r="X1493" t="b">
        <f>COUNTIF(tbl_vendors[Vendor_Name],tbl_vendors[[#This Row],[Vendor_Name]])&gt;1</f>
        <v>0</v>
      </c>
      <c r="Y1493" s="14" cm="1">
        <f t="array" aca="1" ref="Y1493" ca="1">IFERROR(SUM(L1493:X1493*1),4)</f>
        <v>1</v>
      </c>
      <c r="Z1493" t="str">
        <f ca="1">IF(tbl_vendors[[#This Row],[error_count]]&gt;0,"FAIL","PASS")</f>
        <v>FAIL</v>
      </c>
    </row>
    <row r="1494" spans="1:26" x14ac:dyDescent="0.3">
      <c r="A1494" t="s">
        <v>5902</v>
      </c>
      <c r="B1494" t="s">
        <v>5903</v>
      </c>
      <c r="C1494" t="s">
        <v>13</v>
      </c>
      <c r="D1494" t="s">
        <v>5904</v>
      </c>
      <c r="E1494" t="s">
        <v>15</v>
      </c>
      <c r="F1494" t="s">
        <v>75</v>
      </c>
      <c r="G1494" t="s">
        <v>5905</v>
      </c>
      <c r="H1494" t="s">
        <v>69</v>
      </c>
      <c r="I1494" t="s">
        <v>53</v>
      </c>
      <c r="J1494" s="1">
        <v>45464</v>
      </c>
      <c r="K1494" s="1">
        <v>45723</v>
      </c>
      <c r="L1494" t="b">
        <f>COUNTIF(tbl_vendors[Vendor_ID],tbl_vendors[[#This Row],[Vendor_ID]])&gt;1</f>
        <v>0</v>
      </c>
      <c r="M1494" t="b">
        <f>ISBLANK(tbl_vendors[[#This Row],[Vendor_ID]])</f>
        <v>0</v>
      </c>
      <c r="N1494" t="b">
        <f>LEN(TRIM(tbl_vendors[[#This Row],[Vendor_Name]]))=0</f>
        <v>0</v>
      </c>
      <c r="O1494" t="b">
        <f>LEN(TRIM(tbl_vendors[[#This Row],[Email]]))=0</f>
        <v>0</v>
      </c>
      <c r="P1494" t="b">
        <f>OR(ISERROR(FIND("@",tbl_vendors[[#This Row],[Email]])),ISERROR(FIND(".",tbl_vendors[[#This Row],[Email]])))</f>
        <v>0</v>
      </c>
      <c r="Q1494" t="b">
        <f>ISNA(MATCH(tbl_vendors[[#This Row],[Country]],tbl_country[country],0))</f>
        <v>0</v>
      </c>
      <c r="R1494" t="b">
        <f>ISNA(MATCH(tbl_vendors[[#This Row],[Currency]],tbl_country[currency],0))</f>
        <v>1</v>
      </c>
      <c r="S1494" t="b">
        <f>_xlfn.XLOOKUP(tbl_vendors[[#This Row],[Country]],tbl_country[country],tbl_country[currency],"NotFound")&lt;&gt;tbl_vendors[[#This Row],[Currency]]</f>
        <v>1</v>
      </c>
      <c r="T1494" t="b">
        <f>ISNA(MATCH(tbl_vendors[[#This Row],[Payment_Terms]],tbl_payment_terms[Payment_Terms],0))</f>
        <v>0</v>
      </c>
      <c r="U1494" t="b">
        <f>ISNA(MATCH(tbl_vendors[[#This Row],[Status]],tbl_status[valid_status]))</f>
        <v>1</v>
      </c>
      <c r="V1494" t="b">
        <f ca="1">tbl_vendors[[#This Row],[Created_Date]]&gt;TODAY()</f>
        <v>0</v>
      </c>
      <c r="W1494" t="b">
        <f>tbl_vendors[[#This Row],[Updated_Date]]&lt;tbl_vendors[[#This Row],[Created_Date]]</f>
        <v>0</v>
      </c>
      <c r="X1494" t="b">
        <f>COUNTIF(tbl_vendors[Vendor_Name],tbl_vendors[[#This Row],[Vendor_Name]])&gt;1</f>
        <v>0</v>
      </c>
      <c r="Y1494" s="14" cm="1">
        <f t="array" aca="1" ref="Y1494" ca="1">IFERROR(SUM(L1494:X1494*1),4)</f>
        <v>3</v>
      </c>
      <c r="Z1494" t="str">
        <f ca="1">IF(tbl_vendors[[#This Row],[error_count]]&gt;0,"FAIL","PASS")</f>
        <v>FAIL</v>
      </c>
    </row>
    <row r="1495" spans="1:26" x14ac:dyDescent="0.3">
      <c r="A1495" t="s">
        <v>5906</v>
      </c>
      <c r="B1495" t="s">
        <v>5907</v>
      </c>
      <c r="C1495" t="s">
        <v>79</v>
      </c>
      <c r="D1495" t="s">
        <v>5908</v>
      </c>
      <c r="E1495" t="s">
        <v>39</v>
      </c>
      <c r="F1495" t="s">
        <v>23</v>
      </c>
      <c r="G1495" t="s">
        <v>5909</v>
      </c>
      <c r="H1495" t="s">
        <v>34</v>
      </c>
      <c r="I1495" t="s">
        <v>53</v>
      </c>
      <c r="J1495" s="1">
        <v>44763</v>
      </c>
      <c r="K1495" s="1">
        <v>45236</v>
      </c>
      <c r="L1495" t="b">
        <f>COUNTIF(tbl_vendors[Vendor_ID],tbl_vendors[[#This Row],[Vendor_ID]])&gt;1</f>
        <v>0</v>
      </c>
      <c r="M1495" t="b">
        <f>ISBLANK(tbl_vendors[[#This Row],[Vendor_ID]])</f>
        <v>0</v>
      </c>
      <c r="N1495" t="b">
        <f>LEN(TRIM(tbl_vendors[[#This Row],[Vendor_Name]]))=0</f>
        <v>0</v>
      </c>
      <c r="O1495" t="b">
        <f>LEN(TRIM(tbl_vendors[[#This Row],[Email]]))=0</f>
        <v>0</v>
      </c>
      <c r="P1495" t="b">
        <f>OR(ISERROR(FIND("@",tbl_vendors[[#This Row],[Email]])),ISERROR(FIND(".",tbl_vendors[[#This Row],[Email]])))</f>
        <v>0</v>
      </c>
      <c r="Q1495" t="b">
        <f>ISNA(MATCH(tbl_vendors[[#This Row],[Country]],tbl_country[country],0))</f>
        <v>0</v>
      </c>
      <c r="R1495" t="b">
        <f>ISNA(MATCH(tbl_vendors[[#This Row],[Currency]],tbl_country[currency],0))</f>
        <v>0</v>
      </c>
      <c r="S1495" t="b">
        <f>_xlfn.XLOOKUP(tbl_vendors[[#This Row],[Country]],tbl_country[country],tbl_country[currency],"NotFound")&lt;&gt;tbl_vendors[[#This Row],[Currency]]</f>
        <v>0</v>
      </c>
      <c r="T1495" t="b">
        <f>ISNA(MATCH(tbl_vendors[[#This Row],[Payment_Terms]],tbl_payment_terms[Payment_Terms],0))</f>
        <v>0</v>
      </c>
      <c r="U1495" t="b">
        <f>ISNA(MATCH(tbl_vendors[[#This Row],[Status]],tbl_status[valid_status]))</f>
        <v>1</v>
      </c>
      <c r="V1495" t="b">
        <f ca="1">tbl_vendors[[#This Row],[Created_Date]]&gt;TODAY()</f>
        <v>0</v>
      </c>
      <c r="W1495" t="b">
        <f>tbl_vendors[[#This Row],[Updated_Date]]&lt;tbl_vendors[[#This Row],[Created_Date]]</f>
        <v>0</v>
      </c>
      <c r="X1495" t="b">
        <f>COUNTIF(tbl_vendors[Vendor_Name],tbl_vendors[[#This Row],[Vendor_Name]])&gt;1</f>
        <v>0</v>
      </c>
      <c r="Y1495" s="14" cm="1">
        <f t="array" aca="1" ref="Y1495" ca="1">IFERROR(SUM(L1495:X1495*1),4)</f>
        <v>1</v>
      </c>
      <c r="Z1495" t="str">
        <f ca="1">IF(tbl_vendors[[#This Row],[error_count]]&gt;0,"FAIL","PASS")</f>
        <v>FAIL</v>
      </c>
    </row>
    <row r="1496" spans="1:26" x14ac:dyDescent="0.3">
      <c r="A1496" t="s">
        <v>5910</v>
      </c>
      <c r="B1496" t="s">
        <v>5911</v>
      </c>
      <c r="C1496" t="s">
        <v>72</v>
      </c>
      <c r="D1496" t="s">
        <v>5912</v>
      </c>
      <c r="E1496" t="s">
        <v>74</v>
      </c>
      <c r="F1496" t="s">
        <v>23</v>
      </c>
      <c r="G1496" t="s">
        <v>5913</v>
      </c>
      <c r="H1496" t="s">
        <v>42</v>
      </c>
      <c r="I1496" t="s">
        <v>53</v>
      </c>
      <c r="J1496" s="1">
        <v>46091</v>
      </c>
      <c r="K1496" s="1">
        <v>46198</v>
      </c>
      <c r="L1496" t="b">
        <f>COUNTIF(tbl_vendors[Vendor_ID],tbl_vendors[[#This Row],[Vendor_ID]])&gt;1</f>
        <v>0</v>
      </c>
      <c r="M1496" t="b">
        <f>ISBLANK(tbl_vendors[[#This Row],[Vendor_ID]])</f>
        <v>0</v>
      </c>
      <c r="N1496" t="b">
        <f>LEN(TRIM(tbl_vendors[[#This Row],[Vendor_Name]]))=0</f>
        <v>0</v>
      </c>
      <c r="O1496" t="b">
        <f>LEN(TRIM(tbl_vendors[[#This Row],[Email]]))=0</f>
        <v>0</v>
      </c>
      <c r="P1496" t="b">
        <f>OR(ISERROR(FIND("@",tbl_vendors[[#This Row],[Email]])),ISERROR(FIND(".",tbl_vendors[[#This Row],[Email]])))</f>
        <v>0</v>
      </c>
      <c r="Q1496" t="b">
        <f>ISNA(MATCH(tbl_vendors[[#This Row],[Country]],tbl_country[country],0))</f>
        <v>0</v>
      </c>
      <c r="R1496" t="b">
        <f>ISNA(MATCH(tbl_vendors[[#This Row],[Currency]],tbl_country[currency],0))</f>
        <v>1</v>
      </c>
      <c r="S1496" t="b">
        <f>_xlfn.XLOOKUP(tbl_vendors[[#This Row],[Country]],tbl_country[country],tbl_country[currency],"NotFound")&lt;&gt;tbl_vendors[[#This Row],[Currency]]</f>
        <v>1</v>
      </c>
      <c r="T1496" t="b">
        <f>ISNA(MATCH(tbl_vendors[[#This Row],[Payment_Terms]],tbl_payment_terms[Payment_Terms],0))</f>
        <v>0</v>
      </c>
      <c r="U1496" t="b">
        <f>ISNA(MATCH(tbl_vendors[[#This Row],[Status]],tbl_status[valid_status]))</f>
        <v>1</v>
      </c>
      <c r="V1496" t="b">
        <f ca="1">tbl_vendors[[#This Row],[Created_Date]]&gt;TODAY()</f>
        <v>0</v>
      </c>
      <c r="W1496" t="b">
        <f>tbl_vendors[[#This Row],[Updated_Date]]&lt;tbl_vendors[[#This Row],[Created_Date]]</f>
        <v>0</v>
      </c>
      <c r="X1496" t="b">
        <f>COUNTIF(tbl_vendors[Vendor_Name],tbl_vendors[[#This Row],[Vendor_Name]])&gt;1</f>
        <v>0</v>
      </c>
      <c r="Y1496" s="14" cm="1">
        <f t="array" aca="1" ref="Y1496" ca="1">IFERROR(SUM(L1496:X1496*1),4)</f>
        <v>3</v>
      </c>
      <c r="Z1496" t="str">
        <f ca="1">IF(tbl_vendors[[#This Row],[error_count]]&gt;0,"FAIL","PASS")</f>
        <v>FAIL</v>
      </c>
    </row>
    <row r="1497" spans="1:26" x14ac:dyDescent="0.3">
      <c r="A1497" t="s">
        <v>5914</v>
      </c>
      <c r="B1497" t="s">
        <v>5915</v>
      </c>
      <c r="C1497" t="s">
        <v>153</v>
      </c>
      <c r="D1497" t="s">
        <v>5916</v>
      </c>
      <c r="E1497" t="s">
        <v>155</v>
      </c>
      <c r="F1497" t="s">
        <v>23</v>
      </c>
      <c r="G1497" t="s">
        <v>5917</v>
      </c>
      <c r="H1497" t="s">
        <v>34</v>
      </c>
      <c r="I1497" t="s">
        <v>19</v>
      </c>
      <c r="J1497" s="1">
        <v>44596</v>
      </c>
      <c r="K1497" s="1">
        <v>45234</v>
      </c>
      <c r="L1497" t="b">
        <f>COUNTIF(tbl_vendors[Vendor_ID],tbl_vendors[[#This Row],[Vendor_ID]])&gt;1</f>
        <v>0</v>
      </c>
      <c r="M1497" t="b">
        <f>ISBLANK(tbl_vendors[[#This Row],[Vendor_ID]])</f>
        <v>0</v>
      </c>
      <c r="N1497" t="b">
        <f>LEN(TRIM(tbl_vendors[[#This Row],[Vendor_Name]]))=0</f>
        <v>0</v>
      </c>
      <c r="O1497" t="b">
        <f>LEN(TRIM(tbl_vendors[[#This Row],[Email]]))=0</f>
        <v>0</v>
      </c>
      <c r="P1497" t="b">
        <f>OR(ISERROR(FIND("@",tbl_vendors[[#This Row],[Email]])),ISERROR(FIND(".",tbl_vendors[[#This Row],[Email]])))</f>
        <v>0</v>
      </c>
      <c r="Q1497" t="b">
        <f>ISNA(MATCH(tbl_vendors[[#This Row],[Country]],tbl_country[country],0))</f>
        <v>0</v>
      </c>
      <c r="R1497" t="b">
        <f>ISNA(MATCH(tbl_vendors[[#This Row],[Currency]],tbl_country[currency],0))</f>
        <v>0</v>
      </c>
      <c r="S1497" t="b">
        <f>_xlfn.XLOOKUP(tbl_vendors[[#This Row],[Country]],tbl_country[country],tbl_country[currency],"NotFound")&lt;&gt;tbl_vendors[[#This Row],[Currency]]</f>
        <v>0</v>
      </c>
      <c r="T1497" t="b">
        <f>ISNA(MATCH(tbl_vendors[[#This Row],[Payment_Terms]],tbl_payment_terms[Payment_Terms],0))</f>
        <v>0</v>
      </c>
      <c r="U1497" t="b">
        <f>ISNA(MATCH(tbl_vendors[[#This Row],[Status]],tbl_status[valid_status]))</f>
        <v>0</v>
      </c>
      <c r="V1497" t="b">
        <f ca="1">tbl_vendors[[#This Row],[Created_Date]]&gt;TODAY()</f>
        <v>0</v>
      </c>
      <c r="W1497" t="b">
        <f>tbl_vendors[[#This Row],[Updated_Date]]&lt;tbl_vendors[[#This Row],[Created_Date]]</f>
        <v>0</v>
      </c>
      <c r="X1497" t="b">
        <f>COUNTIF(tbl_vendors[Vendor_Name],tbl_vendors[[#This Row],[Vendor_Name]])&gt;1</f>
        <v>0</v>
      </c>
      <c r="Y1497" s="14" cm="1">
        <f t="array" aca="1" ref="Y1497" ca="1">IFERROR(SUM(L1497:X1497*1),4)</f>
        <v>0</v>
      </c>
      <c r="Z1497" t="str">
        <f ca="1">IF(tbl_vendors[[#This Row],[error_count]]&gt;0,"FAIL","PASS")</f>
        <v>PASS</v>
      </c>
    </row>
    <row r="1498" spans="1:26" x14ac:dyDescent="0.3">
      <c r="A1498" t="s">
        <v>5918</v>
      </c>
      <c r="B1498" t="s">
        <v>353</v>
      </c>
      <c r="C1498" t="s">
        <v>37</v>
      </c>
      <c r="D1498" t="s">
        <v>5919</v>
      </c>
      <c r="E1498" t="s">
        <v>39</v>
      </c>
      <c r="F1498" t="s">
        <v>23</v>
      </c>
      <c r="G1498" t="s">
        <v>5920</v>
      </c>
      <c r="H1498" t="s">
        <v>69</v>
      </c>
      <c r="I1498" t="s">
        <v>53</v>
      </c>
      <c r="J1498" s="1">
        <v>46132</v>
      </c>
      <c r="K1498" s="1">
        <v>46201</v>
      </c>
      <c r="L1498" t="b">
        <f>COUNTIF(tbl_vendors[Vendor_ID],tbl_vendors[[#This Row],[Vendor_ID]])&gt;1</f>
        <v>0</v>
      </c>
      <c r="M1498" t="b">
        <f>ISBLANK(tbl_vendors[[#This Row],[Vendor_ID]])</f>
        <v>0</v>
      </c>
      <c r="N1498" t="b">
        <f>LEN(TRIM(tbl_vendors[[#This Row],[Vendor_Name]]))=0</f>
        <v>0</v>
      </c>
      <c r="O1498" t="b">
        <f>LEN(TRIM(tbl_vendors[[#This Row],[Email]]))=0</f>
        <v>0</v>
      </c>
      <c r="P1498" t="b">
        <f>OR(ISERROR(FIND("@",tbl_vendors[[#This Row],[Email]])),ISERROR(FIND(".",tbl_vendors[[#This Row],[Email]])))</f>
        <v>0</v>
      </c>
      <c r="Q1498" t="b">
        <f>ISNA(MATCH(tbl_vendors[[#This Row],[Country]],tbl_country[country],0))</f>
        <v>0</v>
      </c>
      <c r="R1498" t="b">
        <f>ISNA(MATCH(tbl_vendors[[#This Row],[Currency]],tbl_country[currency],0))</f>
        <v>0</v>
      </c>
      <c r="S1498" t="b">
        <f>_xlfn.XLOOKUP(tbl_vendors[[#This Row],[Country]],tbl_country[country],tbl_country[currency],"NotFound")&lt;&gt;tbl_vendors[[#This Row],[Currency]]</f>
        <v>0</v>
      </c>
      <c r="T1498" t="b">
        <f>ISNA(MATCH(tbl_vendors[[#This Row],[Payment_Terms]],tbl_payment_terms[Payment_Terms],0))</f>
        <v>0</v>
      </c>
      <c r="U1498" t="b">
        <f>ISNA(MATCH(tbl_vendors[[#This Row],[Status]],tbl_status[valid_status]))</f>
        <v>1</v>
      </c>
      <c r="V1498" t="b">
        <f ca="1">tbl_vendors[[#This Row],[Created_Date]]&gt;TODAY()</f>
        <v>0</v>
      </c>
      <c r="W1498" t="b">
        <f>tbl_vendors[[#This Row],[Updated_Date]]&lt;tbl_vendors[[#This Row],[Created_Date]]</f>
        <v>0</v>
      </c>
      <c r="X1498" t="b">
        <f>COUNTIF(tbl_vendors[Vendor_Name],tbl_vendors[[#This Row],[Vendor_Name]])&gt;1</f>
        <v>1</v>
      </c>
      <c r="Y1498" s="14" cm="1">
        <f t="array" aca="1" ref="Y1498" ca="1">IFERROR(SUM(L1498:X1498*1),4)</f>
        <v>2</v>
      </c>
      <c r="Z1498" t="str">
        <f ca="1">IF(tbl_vendors[[#This Row],[error_count]]&gt;0,"FAIL","PASS")</f>
        <v>FAIL</v>
      </c>
    </row>
    <row r="1499" spans="1:26" x14ac:dyDescent="0.3">
      <c r="A1499" t="s">
        <v>5921</v>
      </c>
      <c r="B1499" t="s">
        <v>5922</v>
      </c>
      <c r="C1499" t="s">
        <v>109</v>
      </c>
      <c r="D1499" t="s">
        <v>5923</v>
      </c>
      <c r="E1499" t="s">
        <v>39</v>
      </c>
      <c r="F1499" t="s">
        <v>23</v>
      </c>
      <c r="G1499" t="s">
        <v>5924</v>
      </c>
      <c r="H1499" t="s">
        <v>34</v>
      </c>
      <c r="I1499" t="s">
        <v>19</v>
      </c>
      <c r="J1499" s="1">
        <v>45389</v>
      </c>
      <c r="K1499" s="1">
        <v>45803</v>
      </c>
      <c r="L1499" t="b">
        <f>COUNTIF(tbl_vendors[Vendor_ID],tbl_vendors[[#This Row],[Vendor_ID]])&gt;1</f>
        <v>0</v>
      </c>
      <c r="M1499" t="b">
        <f>ISBLANK(tbl_vendors[[#This Row],[Vendor_ID]])</f>
        <v>0</v>
      </c>
      <c r="N1499" t="b">
        <f>LEN(TRIM(tbl_vendors[[#This Row],[Vendor_Name]]))=0</f>
        <v>0</v>
      </c>
      <c r="O1499" t="b">
        <f>LEN(TRIM(tbl_vendors[[#This Row],[Email]]))=0</f>
        <v>0</v>
      </c>
      <c r="P1499" t="b">
        <f>OR(ISERROR(FIND("@",tbl_vendors[[#This Row],[Email]])),ISERROR(FIND(".",tbl_vendors[[#This Row],[Email]])))</f>
        <v>0</v>
      </c>
      <c r="Q1499" t="b">
        <f>ISNA(MATCH(tbl_vendors[[#This Row],[Country]],tbl_country[country],0))</f>
        <v>0</v>
      </c>
      <c r="R1499" t="b">
        <f>ISNA(MATCH(tbl_vendors[[#This Row],[Currency]],tbl_country[currency],0))</f>
        <v>0</v>
      </c>
      <c r="S1499" t="b">
        <f>_xlfn.XLOOKUP(tbl_vendors[[#This Row],[Country]],tbl_country[country],tbl_country[currency],"NotFound")&lt;&gt;tbl_vendors[[#This Row],[Currency]]</f>
        <v>1</v>
      </c>
      <c r="T1499" t="b">
        <f>ISNA(MATCH(tbl_vendors[[#This Row],[Payment_Terms]],tbl_payment_terms[Payment_Terms],0))</f>
        <v>0</v>
      </c>
      <c r="U1499" t="b">
        <f>ISNA(MATCH(tbl_vendors[[#This Row],[Status]],tbl_status[valid_status]))</f>
        <v>0</v>
      </c>
      <c r="V1499" t="b">
        <f ca="1">tbl_vendors[[#This Row],[Created_Date]]&gt;TODAY()</f>
        <v>0</v>
      </c>
      <c r="W1499" t="b">
        <f>tbl_vendors[[#This Row],[Updated_Date]]&lt;tbl_vendors[[#This Row],[Created_Date]]</f>
        <v>0</v>
      </c>
      <c r="X1499" t="b">
        <f>COUNTIF(tbl_vendors[Vendor_Name],tbl_vendors[[#This Row],[Vendor_Name]])&gt;1</f>
        <v>0</v>
      </c>
      <c r="Y1499" s="14" cm="1">
        <f t="array" aca="1" ref="Y1499" ca="1">IFERROR(SUM(L1499:X1499*1),4)</f>
        <v>1</v>
      </c>
      <c r="Z1499" t="str">
        <f ca="1">IF(tbl_vendors[[#This Row],[error_count]]&gt;0,"FAIL","PASS")</f>
        <v>FAIL</v>
      </c>
    </row>
    <row r="1500" spans="1:26" x14ac:dyDescent="0.3">
      <c r="A1500" t="s">
        <v>5925</v>
      </c>
      <c r="B1500" t="s">
        <v>5926</v>
      </c>
      <c r="C1500" t="s">
        <v>66</v>
      </c>
      <c r="D1500" t="s">
        <v>5927</v>
      </c>
      <c r="E1500" t="s">
        <v>67</v>
      </c>
      <c r="F1500" t="s">
        <v>23</v>
      </c>
      <c r="G1500" t="s">
        <v>5928</v>
      </c>
      <c r="H1500" t="s">
        <v>69</v>
      </c>
      <c r="I1500" t="s">
        <v>53</v>
      </c>
      <c r="J1500" s="1">
        <v>45026</v>
      </c>
      <c r="K1500" s="1">
        <v>45456</v>
      </c>
      <c r="L1500" t="b">
        <f>COUNTIF(tbl_vendors[Vendor_ID],tbl_vendors[[#This Row],[Vendor_ID]])&gt;1</f>
        <v>0</v>
      </c>
      <c r="M1500" t="b">
        <f>ISBLANK(tbl_vendors[[#This Row],[Vendor_ID]])</f>
        <v>0</v>
      </c>
      <c r="N1500" t="b">
        <f>LEN(TRIM(tbl_vendors[[#This Row],[Vendor_Name]]))=0</f>
        <v>0</v>
      </c>
      <c r="O1500" t="b">
        <f>LEN(TRIM(tbl_vendors[[#This Row],[Email]]))=0</f>
        <v>0</v>
      </c>
      <c r="P1500" t="b">
        <f>OR(ISERROR(FIND("@",tbl_vendors[[#This Row],[Email]])),ISERROR(FIND(".",tbl_vendors[[#This Row],[Email]])))</f>
        <v>0</v>
      </c>
      <c r="Q1500" t="b">
        <f>ISNA(MATCH(tbl_vendors[[#This Row],[Country]],tbl_country[country],0))</f>
        <v>0</v>
      </c>
      <c r="R1500" t="b">
        <f>ISNA(MATCH(tbl_vendors[[#This Row],[Currency]],tbl_country[currency],0))</f>
        <v>0</v>
      </c>
      <c r="S1500" t="b">
        <f>_xlfn.XLOOKUP(tbl_vendors[[#This Row],[Country]],tbl_country[country],tbl_country[currency],"NotFound")&lt;&gt;tbl_vendors[[#This Row],[Currency]]</f>
        <v>0</v>
      </c>
      <c r="T1500" t="b">
        <f>ISNA(MATCH(tbl_vendors[[#This Row],[Payment_Terms]],tbl_payment_terms[Payment_Terms],0))</f>
        <v>0</v>
      </c>
      <c r="U1500" t="b">
        <f>ISNA(MATCH(tbl_vendors[[#This Row],[Status]],tbl_status[valid_status]))</f>
        <v>1</v>
      </c>
      <c r="V1500" t="b">
        <f ca="1">tbl_vendors[[#This Row],[Created_Date]]&gt;TODAY()</f>
        <v>0</v>
      </c>
      <c r="W1500" t="b">
        <f>tbl_vendors[[#This Row],[Updated_Date]]&lt;tbl_vendors[[#This Row],[Created_Date]]</f>
        <v>0</v>
      </c>
      <c r="X1500" t="b">
        <f>COUNTIF(tbl_vendors[Vendor_Name],tbl_vendors[[#This Row],[Vendor_Name]])&gt;1</f>
        <v>0</v>
      </c>
      <c r="Y1500" s="14" cm="1">
        <f t="array" aca="1" ref="Y1500" ca="1">IFERROR(SUM(L1500:X1500*1),4)</f>
        <v>1</v>
      </c>
      <c r="Z1500" t="str">
        <f ca="1">IF(tbl_vendors[[#This Row],[error_count]]&gt;0,"FAIL","PASS")</f>
        <v>FAIL</v>
      </c>
    </row>
    <row r="1501" spans="1:26" x14ac:dyDescent="0.3">
      <c r="A1501" t="s">
        <v>5929</v>
      </c>
      <c r="B1501" t="s">
        <v>5930</v>
      </c>
      <c r="C1501" t="s">
        <v>79</v>
      </c>
      <c r="D1501" t="s">
        <v>5931</v>
      </c>
      <c r="E1501" t="s">
        <v>39</v>
      </c>
      <c r="F1501" t="s">
        <v>16</v>
      </c>
      <c r="G1501" t="s">
        <v>5932</v>
      </c>
      <c r="H1501" t="s">
        <v>69</v>
      </c>
      <c r="I1501" t="s">
        <v>26</v>
      </c>
      <c r="J1501" s="1">
        <v>45578</v>
      </c>
      <c r="K1501" s="1">
        <v>45731</v>
      </c>
      <c r="L1501" t="b">
        <f>COUNTIF(tbl_vendors[Vendor_ID],tbl_vendors[[#This Row],[Vendor_ID]])&gt;1</f>
        <v>0</v>
      </c>
      <c r="M1501" t="b">
        <f>ISBLANK(tbl_vendors[[#This Row],[Vendor_ID]])</f>
        <v>0</v>
      </c>
      <c r="N1501" t="b">
        <f>LEN(TRIM(tbl_vendors[[#This Row],[Vendor_Name]]))=0</f>
        <v>0</v>
      </c>
      <c r="O1501" t="b">
        <f>LEN(TRIM(tbl_vendors[[#This Row],[Email]]))=0</f>
        <v>0</v>
      </c>
      <c r="P1501" t="b">
        <f>OR(ISERROR(FIND("@",tbl_vendors[[#This Row],[Email]])),ISERROR(FIND(".",tbl_vendors[[#This Row],[Email]])))</f>
        <v>0</v>
      </c>
      <c r="Q1501" t="b">
        <f>ISNA(MATCH(tbl_vendors[[#This Row],[Country]],tbl_country[country],0))</f>
        <v>0</v>
      </c>
      <c r="R1501" t="b">
        <f>ISNA(MATCH(tbl_vendors[[#This Row],[Currency]],tbl_country[currency],0))</f>
        <v>0</v>
      </c>
      <c r="S1501" t="b">
        <f>_xlfn.XLOOKUP(tbl_vendors[[#This Row],[Country]],tbl_country[country],tbl_country[currency],"NotFound")&lt;&gt;tbl_vendors[[#This Row],[Currency]]</f>
        <v>0</v>
      </c>
      <c r="T1501" t="b">
        <f>ISNA(MATCH(tbl_vendors[[#This Row],[Payment_Terms]],tbl_payment_terms[Payment_Terms],0))</f>
        <v>0</v>
      </c>
      <c r="U1501" t="b">
        <f>ISNA(MATCH(tbl_vendors[[#This Row],[Status]],tbl_status[valid_status]))</f>
        <v>0</v>
      </c>
      <c r="V1501" t="b">
        <f ca="1">tbl_vendors[[#This Row],[Created_Date]]&gt;TODAY()</f>
        <v>0</v>
      </c>
      <c r="W1501" t="b">
        <f>tbl_vendors[[#This Row],[Updated_Date]]&lt;tbl_vendors[[#This Row],[Created_Date]]</f>
        <v>0</v>
      </c>
      <c r="X1501" t="b">
        <f>COUNTIF(tbl_vendors[Vendor_Name],tbl_vendors[[#This Row],[Vendor_Name]])&gt;1</f>
        <v>0</v>
      </c>
      <c r="Y1501" s="14" cm="1">
        <f t="array" aca="1" ref="Y1501" ca="1">IFERROR(SUM(L1501:X1501*1),4)</f>
        <v>0</v>
      </c>
      <c r="Z1501" t="str">
        <f ca="1">IF(tbl_vendors[[#This Row],[error_count]]&gt;0,"FAIL","PASS")</f>
        <v>PASS</v>
      </c>
    </row>
    <row r="1502" spans="1:26" x14ac:dyDescent="0.3">
      <c r="A1502" t="s">
        <v>5933</v>
      </c>
      <c r="B1502" t="s">
        <v>5934</v>
      </c>
      <c r="C1502" t="s">
        <v>29</v>
      </c>
      <c r="D1502" t="s">
        <v>5935</v>
      </c>
      <c r="E1502" t="s">
        <v>31</v>
      </c>
      <c r="F1502" t="s">
        <v>23</v>
      </c>
      <c r="G1502" t="s">
        <v>5936</v>
      </c>
      <c r="H1502" t="s">
        <v>69</v>
      </c>
      <c r="I1502" t="s">
        <v>26</v>
      </c>
      <c r="J1502" s="1">
        <v>44614</v>
      </c>
      <c r="K1502" s="1">
        <v>45068</v>
      </c>
      <c r="L1502" t="b">
        <f>COUNTIF(tbl_vendors[Vendor_ID],tbl_vendors[[#This Row],[Vendor_ID]])&gt;1</f>
        <v>0</v>
      </c>
      <c r="M1502" t="b">
        <f>ISBLANK(tbl_vendors[[#This Row],[Vendor_ID]])</f>
        <v>0</v>
      </c>
      <c r="N1502" t="b">
        <f>LEN(TRIM(tbl_vendors[[#This Row],[Vendor_Name]]))=0</f>
        <v>0</v>
      </c>
      <c r="O1502" t="b">
        <f>LEN(TRIM(tbl_vendors[[#This Row],[Email]]))=0</f>
        <v>0</v>
      </c>
      <c r="P1502" t="b">
        <f>OR(ISERROR(FIND("@",tbl_vendors[[#This Row],[Email]])),ISERROR(FIND(".",tbl_vendors[[#This Row],[Email]])))</f>
        <v>0</v>
      </c>
      <c r="Q1502" t="b">
        <f>ISNA(MATCH(tbl_vendors[[#This Row],[Country]],tbl_country[country],0))</f>
        <v>0</v>
      </c>
      <c r="R1502" t="b">
        <f>ISNA(MATCH(tbl_vendors[[#This Row],[Currency]],tbl_country[currency],0))</f>
        <v>0</v>
      </c>
      <c r="S1502" t="b">
        <f>_xlfn.XLOOKUP(tbl_vendors[[#This Row],[Country]],tbl_country[country],tbl_country[currency],"NotFound")&lt;&gt;tbl_vendors[[#This Row],[Currency]]</f>
        <v>0</v>
      </c>
      <c r="T1502" t="b">
        <f>ISNA(MATCH(tbl_vendors[[#This Row],[Payment_Terms]],tbl_payment_terms[Payment_Terms],0))</f>
        <v>0</v>
      </c>
      <c r="U1502" t="b">
        <f>ISNA(MATCH(tbl_vendors[[#This Row],[Status]],tbl_status[valid_status]))</f>
        <v>0</v>
      </c>
      <c r="V1502" t="b">
        <f ca="1">tbl_vendors[[#This Row],[Created_Date]]&gt;TODAY()</f>
        <v>0</v>
      </c>
      <c r="W1502" t="b">
        <f>tbl_vendors[[#This Row],[Updated_Date]]&lt;tbl_vendors[[#This Row],[Created_Date]]</f>
        <v>0</v>
      </c>
      <c r="X1502" t="b">
        <f>COUNTIF(tbl_vendors[Vendor_Name],tbl_vendors[[#This Row],[Vendor_Name]])&gt;1</f>
        <v>0</v>
      </c>
      <c r="Y1502" s="14" cm="1">
        <f t="array" aca="1" ref="Y1502" ca="1">IFERROR(SUM(L1502:X1502*1),4)</f>
        <v>0</v>
      </c>
      <c r="Z1502" t="str">
        <f ca="1">IF(tbl_vendors[[#This Row],[error_count]]&gt;0,"FAIL","PASS")</f>
        <v>PASS</v>
      </c>
    </row>
    <row r="1503" spans="1:26" x14ac:dyDescent="0.3">
      <c r="A1503" t="s">
        <v>5937</v>
      </c>
      <c r="B1503" t="s">
        <v>5938</v>
      </c>
      <c r="C1503" t="s">
        <v>109</v>
      </c>
      <c r="D1503" t="s">
        <v>5939</v>
      </c>
      <c r="E1503" t="s">
        <v>39</v>
      </c>
      <c r="F1503" t="s">
        <v>75</v>
      </c>
      <c r="H1503" t="s">
        <v>69</v>
      </c>
      <c r="I1503" t="s">
        <v>26</v>
      </c>
      <c r="J1503" s="1">
        <v>45394</v>
      </c>
      <c r="K1503" s="1">
        <v>45503</v>
      </c>
      <c r="L1503" t="b">
        <f>COUNTIF(tbl_vendors[Vendor_ID],tbl_vendors[[#This Row],[Vendor_ID]])&gt;1</f>
        <v>0</v>
      </c>
      <c r="M1503" t="b">
        <f>ISBLANK(tbl_vendors[[#This Row],[Vendor_ID]])</f>
        <v>0</v>
      </c>
      <c r="N1503" t="b">
        <f>LEN(TRIM(tbl_vendors[[#This Row],[Vendor_Name]]))=0</f>
        <v>0</v>
      </c>
      <c r="O1503" t="b">
        <f>LEN(TRIM(tbl_vendors[[#This Row],[Email]]))=0</f>
        <v>1</v>
      </c>
      <c r="P1503" t="b">
        <f>OR(ISERROR(FIND("@",tbl_vendors[[#This Row],[Email]])),ISERROR(FIND(".",tbl_vendors[[#This Row],[Email]])))</f>
        <v>1</v>
      </c>
      <c r="Q1503" t="b">
        <f>ISNA(MATCH(tbl_vendors[[#This Row],[Country]],tbl_country[country],0))</f>
        <v>0</v>
      </c>
      <c r="R1503" t="b">
        <f>ISNA(MATCH(tbl_vendors[[#This Row],[Currency]],tbl_country[currency],0))</f>
        <v>0</v>
      </c>
      <c r="S1503" t="b">
        <f>_xlfn.XLOOKUP(tbl_vendors[[#This Row],[Country]],tbl_country[country],tbl_country[currency],"NotFound")&lt;&gt;tbl_vendors[[#This Row],[Currency]]</f>
        <v>1</v>
      </c>
      <c r="T1503" t="b">
        <f>ISNA(MATCH(tbl_vendors[[#This Row],[Payment_Terms]],tbl_payment_terms[Payment_Terms],0))</f>
        <v>0</v>
      </c>
      <c r="U1503" t="b">
        <f>ISNA(MATCH(tbl_vendors[[#This Row],[Status]],tbl_status[valid_status]))</f>
        <v>0</v>
      </c>
      <c r="V1503" t="b">
        <f ca="1">tbl_vendors[[#This Row],[Created_Date]]&gt;TODAY()</f>
        <v>0</v>
      </c>
      <c r="W1503" t="b">
        <f>tbl_vendors[[#This Row],[Updated_Date]]&lt;tbl_vendors[[#This Row],[Created_Date]]</f>
        <v>0</v>
      </c>
      <c r="X1503" t="b">
        <f>COUNTIF(tbl_vendors[Vendor_Name],tbl_vendors[[#This Row],[Vendor_Name]])&gt;1</f>
        <v>0</v>
      </c>
      <c r="Y1503" s="14" cm="1">
        <f t="array" aca="1" ref="Y1503" ca="1">IFERROR(SUM(L1503:X1503*1),4)</f>
        <v>3</v>
      </c>
      <c r="Z1503" t="str">
        <f ca="1">IF(tbl_vendors[[#This Row],[error_count]]&gt;0,"FAIL","PASS")</f>
        <v>FAIL</v>
      </c>
    </row>
    <row r="1504" spans="1:26" x14ac:dyDescent="0.3">
      <c r="A1504" t="s">
        <v>5940</v>
      </c>
      <c r="B1504" t="s">
        <v>5941</v>
      </c>
      <c r="C1504" t="s">
        <v>56</v>
      </c>
      <c r="D1504" t="s">
        <v>5942</v>
      </c>
      <c r="E1504" t="s">
        <v>58</v>
      </c>
      <c r="F1504" t="s">
        <v>23</v>
      </c>
      <c r="G1504" t="s">
        <v>5943</v>
      </c>
      <c r="H1504" t="s">
        <v>69</v>
      </c>
      <c r="I1504" t="s">
        <v>53</v>
      </c>
      <c r="J1504" s="1">
        <v>44777</v>
      </c>
      <c r="K1504" s="1">
        <v>46032</v>
      </c>
      <c r="L1504" t="b">
        <f>COUNTIF(tbl_vendors[Vendor_ID],tbl_vendors[[#This Row],[Vendor_ID]])&gt;1</f>
        <v>0</v>
      </c>
      <c r="M1504" t="b">
        <f>ISBLANK(tbl_vendors[[#This Row],[Vendor_ID]])</f>
        <v>0</v>
      </c>
      <c r="N1504" t="b">
        <f>LEN(TRIM(tbl_vendors[[#This Row],[Vendor_Name]]))=0</f>
        <v>0</v>
      </c>
      <c r="O1504" t="b">
        <f>LEN(TRIM(tbl_vendors[[#This Row],[Email]]))=0</f>
        <v>0</v>
      </c>
      <c r="P1504" t="b">
        <f>OR(ISERROR(FIND("@",tbl_vendors[[#This Row],[Email]])),ISERROR(FIND(".",tbl_vendors[[#This Row],[Email]])))</f>
        <v>0</v>
      </c>
      <c r="Q1504" t="b">
        <f>ISNA(MATCH(tbl_vendors[[#This Row],[Country]],tbl_country[country],0))</f>
        <v>0</v>
      </c>
      <c r="R1504" t="b">
        <f>ISNA(MATCH(tbl_vendors[[#This Row],[Currency]],tbl_country[currency],0))</f>
        <v>0</v>
      </c>
      <c r="S1504" t="b">
        <f>_xlfn.XLOOKUP(tbl_vendors[[#This Row],[Country]],tbl_country[country],tbl_country[currency],"NotFound")&lt;&gt;tbl_vendors[[#This Row],[Currency]]</f>
        <v>0</v>
      </c>
      <c r="T1504" t="b">
        <f>ISNA(MATCH(tbl_vendors[[#This Row],[Payment_Terms]],tbl_payment_terms[Payment_Terms],0))</f>
        <v>0</v>
      </c>
      <c r="U1504" t="b">
        <f>ISNA(MATCH(tbl_vendors[[#This Row],[Status]],tbl_status[valid_status]))</f>
        <v>1</v>
      </c>
      <c r="V1504" t="b">
        <f ca="1">tbl_vendors[[#This Row],[Created_Date]]&gt;TODAY()</f>
        <v>0</v>
      </c>
      <c r="W1504" t="b">
        <f>tbl_vendors[[#This Row],[Updated_Date]]&lt;tbl_vendors[[#This Row],[Created_Date]]</f>
        <v>0</v>
      </c>
      <c r="X1504" t="b">
        <f>COUNTIF(tbl_vendors[Vendor_Name],tbl_vendors[[#This Row],[Vendor_Name]])&gt;1</f>
        <v>1</v>
      </c>
      <c r="Y1504" s="14" cm="1">
        <f t="array" aca="1" ref="Y1504" ca="1">IFERROR(SUM(L1504:X1504*1),4)</f>
        <v>2</v>
      </c>
      <c r="Z1504" t="str">
        <f ca="1">IF(tbl_vendors[[#This Row],[error_count]]&gt;0,"FAIL","PASS")</f>
        <v>FAIL</v>
      </c>
    </row>
    <row r="1505" spans="1:26" x14ac:dyDescent="0.3">
      <c r="A1505" t="s">
        <v>5944</v>
      </c>
      <c r="B1505" t="s">
        <v>5945</v>
      </c>
      <c r="C1505" t="s">
        <v>109</v>
      </c>
      <c r="D1505" t="s">
        <v>5946</v>
      </c>
      <c r="E1505" t="s">
        <v>39</v>
      </c>
      <c r="F1505" t="s">
        <v>75</v>
      </c>
      <c r="G1505" t="s">
        <v>5947</v>
      </c>
      <c r="H1505" t="s">
        <v>69</v>
      </c>
      <c r="I1505" t="s">
        <v>26</v>
      </c>
      <c r="J1505" s="1">
        <v>44949</v>
      </c>
      <c r="K1505" s="1">
        <v>45000</v>
      </c>
      <c r="L1505" t="b">
        <f>COUNTIF(tbl_vendors[Vendor_ID],tbl_vendors[[#This Row],[Vendor_ID]])&gt;1</f>
        <v>0</v>
      </c>
      <c r="M1505" t="b">
        <f>ISBLANK(tbl_vendors[[#This Row],[Vendor_ID]])</f>
        <v>0</v>
      </c>
      <c r="N1505" t="b">
        <f>LEN(TRIM(tbl_vendors[[#This Row],[Vendor_Name]]))=0</f>
        <v>0</v>
      </c>
      <c r="O1505" t="b">
        <f>LEN(TRIM(tbl_vendors[[#This Row],[Email]]))=0</f>
        <v>0</v>
      </c>
      <c r="P1505" t="b">
        <f>OR(ISERROR(FIND("@",tbl_vendors[[#This Row],[Email]])),ISERROR(FIND(".",tbl_vendors[[#This Row],[Email]])))</f>
        <v>0</v>
      </c>
      <c r="Q1505" t="b">
        <f>ISNA(MATCH(tbl_vendors[[#This Row],[Country]],tbl_country[country],0))</f>
        <v>0</v>
      </c>
      <c r="R1505" t="b">
        <f>ISNA(MATCH(tbl_vendors[[#This Row],[Currency]],tbl_country[currency],0))</f>
        <v>0</v>
      </c>
      <c r="S1505" t="b">
        <f>_xlfn.XLOOKUP(tbl_vendors[[#This Row],[Country]],tbl_country[country],tbl_country[currency],"NotFound")&lt;&gt;tbl_vendors[[#This Row],[Currency]]</f>
        <v>1</v>
      </c>
      <c r="T1505" t="b">
        <f>ISNA(MATCH(tbl_vendors[[#This Row],[Payment_Terms]],tbl_payment_terms[Payment_Terms],0))</f>
        <v>0</v>
      </c>
      <c r="U1505" t="b">
        <f>ISNA(MATCH(tbl_vendors[[#This Row],[Status]],tbl_status[valid_status]))</f>
        <v>0</v>
      </c>
      <c r="V1505" t="b">
        <f ca="1">tbl_vendors[[#This Row],[Created_Date]]&gt;TODAY()</f>
        <v>0</v>
      </c>
      <c r="W1505" t="b">
        <f>tbl_vendors[[#This Row],[Updated_Date]]&lt;tbl_vendors[[#This Row],[Created_Date]]</f>
        <v>0</v>
      </c>
      <c r="X1505" t="b">
        <f>COUNTIF(tbl_vendors[Vendor_Name],tbl_vendors[[#This Row],[Vendor_Name]])&gt;1</f>
        <v>0</v>
      </c>
      <c r="Y1505" s="14" cm="1">
        <f t="array" aca="1" ref="Y1505" ca="1">IFERROR(SUM(L1505:X1505*1),4)</f>
        <v>1</v>
      </c>
      <c r="Z1505" t="str">
        <f ca="1">IF(tbl_vendors[[#This Row],[error_count]]&gt;0,"FAIL","PASS")</f>
        <v>FAIL</v>
      </c>
    </row>
    <row r="1506" spans="1:26" x14ac:dyDescent="0.3">
      <c r="A1506" t="s">
        <v>5948</v>
      </c>
      <c r="B1506" t="s">
        <v>5949</v>
      </c>
      <c r="C1506" t="s">
        <v>13</v>
      </c>
      <c r="D1506" t="s">
        <v>5950</v>
      </c>
      <c r="E1506" t="s">
        <v>15</v>
      </c>
      <c r="F1506" t="s">
        <v>16</v>
      </c>
      <c r="G1506" t="s">
        <v>5951</v>
      </c>
      <c r="H1506" t="s">
        <v>34</v>
      </c>
      <c r="I1506" t="s">
        <v>53</v>
      </c>
      <c r="J1506" s="1">
        <v>45076</v>
      </c>
      <c r="K1506" s="1">
        <v>45673</v>
      </c>
      <c r="L1506" t="b">
        <f>COUNTIF(tbl_vendors[Vendor_ID],tbl_vendors[[#This Row],[Vendor_ID]])&gt;1</f>
        <v>0</v>
      </c>
      <c r="M1506" t="b">
        <f>ISBLANK(tbl_vendors[[#This Row],[Vendor_ID]])</f>
        <v>0</v>
      </c>
      <c r="N1506" t="b">
        <f>LEN(TRIM(tbl_vendors[[#This Row],[Vendor_Name]]))=0</f>
        <v>0</v>
      </c>
      <c r="O1506" t="b">
        <f>LEN(TRIM(tbl_vendors[[#This Row],[Email]]))=0</f>
        <v>0</v>
      </c>
      <c r="P1506" t="b">
        <f>OR(ISERROR(FIND("@",tbl_vendors[[#This Row],[Email]])),ISERROR(FIND(".",tbl_vendors[[#This Row],[Email]])))</f>
        <v>0</v>
      </c>
      <c r="Q1506" t="b">
        <f>ISNA(MATCH(tbl_vendors[[#This Row],[Country]],tbl_country[country],0))</f>
        <v>0</v>
      </c>
      <c r="R1506" t="b">
        <f>ISNA(MATCH(tbl_vendors[[#This Row],[Currency]],tbl_country[currency],0))</f>
        <v>1</v>
      </c>
      <c r="S1506" t="b">
        <f>_xlfn.XLOOKUP(tbl_vendors[[#This Row],[Country]],tbl_country[country],tbl_country[currency],"NotFound")&lt;&gt;tbl_vendors[[#This Row],[Currency]]</f>
        <v>1</v>
      </c>
      <c r="T1506" t="b">
        <f>ISNA(MATCH(tbl_vendors[[#This Row],[Payment_Terms]],tbl_payment_terms[Payment_Terms],0))</f>
        <v>0</v>
      </c>
      <c r="U1506" t="b">
        <f>ISNA(MATCH(tbl_vendors[[#This Row],[Status]],tbl_status[valid_status]))</f>
        <v>1</v>
      </c>
      <c r="V1506" t="b">
        <f ca="1">tbl_vendors[[#This Row],[Created_Date]]&gt;TODAY()</f>
        <v>0</v>
      </c>
      <c r="W1506" t="b">
        <f>tbl_vendors[[#This Row],[Updated_Date]]&lt;tbl_vendors[[#This Row],[Created_Date]]</f>
        <v>0</v>
      </c>
      <c r="X1506" t="b">
        <f>COUNTIF(tbl_vendors[Vendor_Name],tbl_vendors[[#This Row],[Vendor_Name]])&gt;1</f>
        <v>1</v>
      </c>
      <c r="Y1506" s="14" cm="1">
        <f t="array" aca="1" ref="Y1506" ca="1">IFERROR(SUM(L1506:X1506*1),4)</f>
        <v>4</v>
      </c>
      <c r="Z1506" t="str">
        <f ca="1">IF(tbl_vendors[[#This Row],[error_count]]&gt;0,"FAIL","PASS")</f>
        <v>FAIL</v>
      </c>
    </row>
    <row r="1507" spans="1:26" x14ac:dyDescent="0.3">
      <c r="A1507" t="s">
        <v>5952</v>
      </c>
      <c r="B1507" t="s">
        <v>5953</v>
      </c>
      <c r="C1507" t="s">
        <v>13</v>
      </c>
      <c r="D1507" t="s">
        <v>5954</v>
      </c>
      <c r="E1507" t="s">
        <v>15</v>
      </c>
      <c r="F1507" t="s">
        <v>23</v>
      </c>
      <c r="G1507" t="s">
        <v>5955</v>
      </c>
      <c r="H1507" t="s">
        <v>34</v>
      </c>
      <c r="I1507" t="s">
        <v>26</v>
      </c>
      <c r="J1507" s="1">
        <v>44475</v>
      </c>
      <c r="K1507" s="1">
        <v>44939</v>
      </c>
      <c r="L1507" t="b">
        <f>COUNTIF(tbl_vendors[Vendor_ID],tbl_vendors[[#This Row],[Vendor_ID]])&gt;1</f>
        <v>0</v>
      </c>
      <c r="M1507" t="b">
        <f>ISBLANK(tbl_vendors[[#This Row],[Vendor_ID]])</f>
        <v>0</v>
      </c>
      <c r="N1507" t="b">
        <f>LEN(TRIM(tbl_vendors[[#This Row],[Vendor_Name]]))=0</f>
        <v>0</v>
      </c>
      <c r="O1507" t="b">
        <f>LEN(TRIM(tbl_vendors[[#This Row],[Email]]))=0</f>
        <v>0</v>
      </c>
      <c r="P1507" t="b">
        <f>OR(ISERROR(FIND("@",tbl_vendors[[#This Row],[Email]])),ISERROR(FIND(".",tbl_vendors[[#This Row],[Email]])))</f>
        <v>0</v>
      </c>
      <c r="Q1507" t="b">
        <f>ISNA(MATCH(tbl_vendors[[#This Row],[Country]],tbl_country[country],0))</f>
        <v>0</v>
      </c>
      <c r="R1507" t="b">
        <f>ISNA(MATCH(tbl_vendors[[#This Row],[Currency]],tbl_country[currency],0))</f>
        <v>1</v>
      </c>
      <c r="S1507" t="b">
        <f>_xlfn.XLOOKUP(tbl_vendors[[#This Row],[Country]],tbl_country[country],tbl_country[currency],"NotFound")&lt;&gt;tbl_vendors[[#This Row],[Currency]]</f>
        <v>1</v>
      </c>
      <c r="T1507" t="b">
        <f>ISNA(MATCH(tbl_vendors[[#This Row],[Payment_Terms]],tbl_payment_terms[Payment_Terms],0))</f>
        <v>0</v>
      </c>
      <c r="U1507" t="b">
        <f>ISNA(MATCH(tbl_vendors[[#This Row],[Status]],tbl_status[valid_status]))</f>
        <v>0</v>
      </c>
      <c r="V1507" t="b">
        <f ca="1">tbl_vendors[[#This Row],[Created_Date]]&gt;TODAY()</f>
        <v>0</v>
      </c>
      <c r="W1507" t="b">
        <f>tbl_vendors[[#This Row],[Updated_Date]]&lt;tbl_vendors[[#This Row],[Created_Date]]</f>
        <v>0</v>
      </c>
      <c r="X1507" t="b">
        <f>COUNTIF(tbl_vendors[Vendor_Name],tbl_vendors[[#This Row],[Vendor_Name]])&gt;1</f>
        <v>0</v>
      </c>
      <c r="Y1507" s="14" cm="1">
        <f t="array" aca="1" ref="Y1507" ca="1">IFERROR(SUM(L1507:X1507*1),4)</f>
        <v>2</v>
      </c>
      <c r="Z1507" t="str">
        <f ca="1">IF(tbl_vendors[[#This Row],[error_count]]&gt;0,"FAIL","PASS")</f>
        <v>FAIL</v>
      </c>
    </row>
    <row r="1508" spans="1:26" x14ac:dyDescent="0.3">
      <c r="A1508" t="s">
        <v>5956</v>
      </c>
      <c r="B1508" t="s">
        <v>5957</v>
      </c>
      <c r="C1508" t="s">
        <v>37</v>
      </c>
      <c r="D1508" t="s">
        <v>5958</v>
      </c>
      <c r="E1508" t="s">
        <v>39</v>
      </c>
      <c r="F1508" t="s">
        <v>32</v>
      </c>
      <c r="G1508" t="s">
        <v>5959</v>
      </c>
      <c r="H1508" t="s">
        <v>52</v>
      </c>
      <c r="I1508" t="s">
        <v>26</v>
      </c>
      <c r="J1508" s="1">
        <v>46027</v>
      </c>
      <c r="K1508" s="1">
        <v>46152</v>
      </c>
      <c r="L1508" t="b">
        <f>COUNTIF(tbl_vendors[Vendor_ID],tbl_vendors[[#This Row],[Vendor_ID]])&gt;1</f>
        <v>0</v>
      </c>
      <c r="M1508" t="b">
        <f>ISBLANK(tbl_vendors[[#This Row],[Vendor_ID]])</f>
        <v>0</v>
      </c>
      <c r="N1508" t="b">
        <f>LEN(TRIM(tbl_vendors[[#This Row],[Vendor_Name]]))=0</f>
        <v>0</v>
      </c>
      <c r="O1508" t="b">
        <f>LEN(TRIM(tbl_vendors[[#This Row],[Email]]))=0</f>
        <v>0</v>
      </c>
      <c r="P1508" t="b">
        <f>OR(ISERROR(FIND("@",tbl_vendors[[#This Row],[Email]])),ISERROR(FIND(".",tbl_vendors[[#This Row],[Email]])))</f>
        <v>0</v>
      </c>
      <c r="Q1508" t="b">
        <f>ISNA(MATCH(tbl_vendors[[#This Row],[Country]],tbl_country[country],0))</f>
        <v>0</v>
      </c>
      <c r="R1508" t="b">
        <f>ISNA(MATCH(tbl_vendors[[#This Row],[Currency]],tbl_country[currency],0))</f>
        <v>0</v>
      </c>
      <c r="S1508" t="b">
        <f>_xlfn.XLOOKUP(tbl_vendors[[#This Row],[Country]],tbl_country[country],tbl_country[currency],"NotFound")&lt;&gt;tbl_vendors[[#This Row],[Currency]]</f>
        <v>0</v>
      </c>
      <c r="T1508" t="b">
        <f>ISNA(MATCH(tbl_vendors[[#This Row],[Payment_Terms]],tbl_payment_terms[Payment_Terms],0))</f>
        <v>0</v>
      </c>
      <c r="U1508" t="b">
        <f>ISNA(MATCH(tbl_vendors[[#This Row],[Status]],tbl_status[valid_status]))</f>
        <v>0</v>
      </c>
      <c r="V1508" t="b">
        <f ca="1">tbl_vendors[[#This Row],[Created_Date]]&gt;TODAY()</f>
        <v>0</v>
      </c>
      <c r="W1508" t="b">
        <f>tbl_vendors[[#This Row],[Updated_Date]]&lt;tbl_vendors[[#This Row],[Created_Date]]</f>
        <v>0</v>
      </c>
      <c r="X1508" t="b">
        <f>COUNTIF(tbl_vendors[Vendor_Name],tbl_vendors[[#This Row],[Vendor_Name]])&gt;1</f>
        <v>1</v>
      </c>
      <c r="Y1508" s="14" cm="1">
        <f t="array" aca="1" ref="Y1508" ca="1">IFERROR(SUM(L1508:X1508*1),4)</f>
        <v>1</v>
      </c>
      <c r="Z1508" t="str">
        <f ca="1">IF(tbl_vendors[[#This Row],[error_count]]&gt;0,"FAIL","PASS")</f>
        <v>FAIL</v>
      </c>
    </row>
    <row r="1509" spans="1:26" x14ac:dyDescent="0.3">
      <c r="A1509" t="s">
        <v>5960</v>
      </c>
      <c r="B1509" t="s">
        <v>5961</v>
      </c>
      <c r="C1509" t="s">
        <v>153</v>
      </c>
      <c r="D1509" t="s">
        <v>5962</v>
      </c>
      <c r="E1509" t="s">
        <v>155</v>
      </c>
      <c r="F1509" t="s">
        <v>16</v>
      </c>
      <c r="G1509" t="s">
        <v>5963</v>
      </c>
      <c r="H1509" t="s">
        <v>42</v>
      </c>
      <c r="I1509" t="s">
        <v>26</v>
      </c>
      <c r="J1509" s="1">
        <v>45854</v>
      </c>
      <c r="K1509" s="1">
        <v>45943</v>
      </c>
      <c r="L1509" t="b">
        <f>COUNTIF(tbl_vendors[Vendor_ID],tbl_vendors[[#This Row],[Vendor_ID]])&gt;1</f>
        <v>0</v>
      </c>
      <c r="M1509" t="b">
        <f>ISBLANK(tbl_vendors[[#This Row],[Vendor_ID]])</f>
        <v>0</v>
      </c>
      <c r="N1509" t="b">
        <f>LEN(TRIM(tbl_vendors[[#This Row],[Vendor_Name]]))=0</f>
        <v>0</v>
      </c>
      <c r="O1509" t="b">
        <f>LEN(TRIM(tbl_vendors[[#This Row],[Email]]))=0</f>
        <v>0</v>
      </c>
      <c r="P1509" t="b">
        <f>OR(ISERROR(FIND("@",tbl_vendors[[#This Row],[Email]])),ISERROR(FIND(".",tbl_vendors[[#This Row],[Email]])))</f>
        <v>0</v>
      </c>
      <c r="Q1509" t="b">
        <f>ISNA(MATCH(tbl_vendors[[#This Row],[Country]],tbl_country[country],0))</f>
        <v>0</v>
      </c>
      <c r="R1509" t="b">
        <f>ISNA(MATCH(tbl_vendors[[#This Row],[Currency]],tbl_country[currency],0))</f>
        <v>0</v>
      </c>
      <c r="S1509" t="b">
        <f>_xlfn.XLOOKUP(tbl_vendors[[#This Row],[Country]],tbl_country[country],tbl_country[currency],"NotFound")&lt;&gt;tbl_vendors[[#This Row],[Currency]]</f>
        <v>0</v>
      </c>
      <c r="T1509" t="b">
        <f>ISNA(MATCH(tbl_vendors[[#This Row],[Payment_Terms]],tbl_payment_terms[Payment_Terms],0))</f>
        <v>0</v>
      </c>
      <c r="U1509" t="b">
        <f>ISNA(MATCH(tbl_vendors[[#This Row],[Status]],tbl_status[valid_status]))</f>
        <v>0</v>
      </c>
      <c r="V1509" t="b">
        <f ca="1">tbl_vendors[[#This Row],[Created_Date]]&gt;TODAY()</f>
        <v>0</v>
      </c>
      <c r="W1509" t="b">
        <f>tbl_vendors[[#This Row],[Updated_Date]]&lt;tbl_vendors[[#This Row],[Created_Date]]</f>
        <v>0</v>
      </c>
      <c r="X1509" t="b">
        <f>COUNTIF(tbl_vendors[Vendor_Name],tbl_vendors[[#This Row],[Vendor_Name]])&gt;1</f>
        <v>0</v>
      </c>
      <c r="Y1509" s="14" cm="1">
        <f t="array" aca="1" ref="Y1509" ca="1">IFERROR(SUM(L1509:X1509*1),4)</f>
        <v>0</v>
      </c>
      <c r="Z1509" t="str">
        <f ca="1">IF(tbl_vendors[[#This Row],[error_count]]&gt;0,"FAIL","PASS")</f>
        <v>PASS</v>
      </c>
    </row>
    <row r="1510" spans="1:26" x14ac:dyDescent="0.3">
      <c r="A1510" t="s">
        <v>5964</v>
      </c>
      <c r="B1510" t="s">
        <v>5965</v>
      </c>
      <c r="C1510" t="s">
        <v>66</v>
      </c>
      <c r="D1510" t="s">
        <v>5966</v>
      </c>
      <c r="E1510" t="s">
        <v>67</v>
      </c>
      <c r="F1510" t="s">
        <v>32</v>
      </c>
      <c r="G1510" t="s">
        <v>5967</v>
      </c>
      <c r="H1510" t="s">
        <v>18</v>
      </c>
      <c r="I1510" t="s">
        <v>26</v>
      </c>
      <c r="J1510" s="1">
        <v>45176</v>
      </c>
      <c r="K1510" s="1">
        <v>45928</v>
      </c>
      <c r="L1510" t="b">
        <f>COUNTIF(tbl_vendors[Vendor_ID],tbl_vendors[[#This Row],[Vendor_ID]])&gt;1</f>
        <v>0</v>
      </c>
      <c r="M1510" t="b">
        <f>ISBLANK(tbl_vendors[[#This Row],[Vendor_ID]])</f>
        <v>0</v>
      </c>
      <c r="N1510" t="b">
        <f>LEN(TRIM(tbl_vendors[[#This Row],[Vendor_Name]]))=0</f>
        <v>0</v>
      </c>
      <c r="O1510" t="b">
        <f>LEN(TRIM(tbl_vendors[[#This Row],[Email]]))=0</f>
        <v>0</v>
      </c>
      <c r="P1510" t="b">
        <f>OR(ISERROR(FIND("@",tbl_vendors[[#This Row],[Email]])),ISERROR(FIND(".",tbl_vendors[[#This Row],[Email]])))</f>
        <v>0</v>
      </c>
      <c r="Q1510" t="b">
        <f>ISNA(MATCH(tbl_vendors[[#This Row],[Country]],tbl_country[country],0))</f>
        <v>0</v>
      </c>
      <c r="R1510" t="b">
        <f>ISNA(MATCH(tbl_vendors[[#This Row],[Currency]],tbl_country[currency],0))</f>
        <v>0</v>
      </c>
      <c r="S1510" t="b">
        <f>_xlfn.XLOOKUP(tbl_vendors[[#This Row],[Country]],tbl_country[country],tbl_country[currency],"NotFound")&lt;&gt;tbl_vendors[[#This Row],[Currency]]</f>
        <v>0</v>
      </c>
      <c r="T1510" t="b">
        <f>ISNA(MATCH(tbl_vendors[[#This Row],[Payment_Terms]],tbl_payment_terms[Payment_Terms],0))</f>
        <v>0</v>
      </c>
      <c r="U1510" t="b">
        <f>ISNA(MATCH(tbl_vendors[[#This Row],[Status]],tbl_status[valid_status]))</f>
        <v>0</v>
      </c>
      <c r="V1510" t="b">
        <f ca="1">tbl_vendors[[#This Row],[Created_Date]]&gt;TODAY()</f>
        <v>0</v>
      </c>
      <c r="W1510" t="b">
        <f>tbl_vendors[[#This Row],[Updated_Date]]&lt;tbl_vendors[[#This Row],[Created_Date]]</f>
        <v>0</v>
      </c>
      <c r="X1510" t="b">
        <f>COUNTIF(tbl_vendors[Vendor_Name],tbl_vendors[[#This Row],[Vendor_Name]])&gt;1</f>
        <v>0</v>
      </c>
      <c r="Y1510" s="14" cm="1">
        <f t="array" aca="1" ref="Y1510" ca="1">IFERROR(SUM(L1510:X1510*1),4)</f>
        <v>0</v>
      </c>
      <c r="Z1510" t="str">
        <f ca="1">IF(tbl_vendors[[#This Row],[error_count]]&gt;0,"FAIL","PASS")</f>
        <v>PASS</v>
      </c>
    </row>
    <row r="1511" spans="1:26" x14ac:dyDescent="0.3">
      <c r="A1511" t="s">
        <v>5968</v>
      </c>
      <c r="B1511" t="s">
        <v>5969</v>
      </c>
      <c r="C1511" t="s">
        <v>56</v>
      </c>
      <c r="D1511" t="s">
        <v>5970</v>
      </c>
      <c r="E1511" t="s">
        <v>58</v>
      </c>
      <c r="F1511" t="s">
        <v>75</v>
      </c>
      <c r="G1511" t="s">
        <v>5971</v>
      </c>
      <c r="H1511" t="s">
        <v>34</v>
      </c>
      <c r="I1511" t="s">
        <v>26</v>
      </c>
      <c r="J1511" s="1">
        <v>45302</v>
      </c>
      <c r="K1511" s="1">
        <v>46145</v>
      </c>
      <c r="L1511" t="b">
        <f>COUNTIF(tbl_vendors[Vendor_ID],tbl_vendors[[#This Row],[Vendor_ID]])&gt;1</f>
        <v>0</v>
      </c>
      <c r="M1511" t="b">
        <f>ISBLANK(tbl_vendors[[#This Row],[Vendor_ID]])</f>
        <v>0</v>
      </c>
      <c r="N1511" t="b">
        <f>LEN(TRIM(tbl_vendors[[#This Row],[Vendor_Name]]))=0</f>
        <v>0</v>
      </c>
      <c r="O1511" t="b">
        <f>LEN(TRIM(tbl_vendors[[#This Row],[Email]]))=0</f>
        <v>0</v>
      </c>
      <c r="P1511" t="b">
        <f>OR(ISERROR(FIND("@",tbl_vendors[[#This Row],[Email]])),ISERROR(FIND(".",tbl_vendors[[#This Row],[Email]])))</f>
        <v>0</v>
      </c>
      <c r="Q1511" t="b">
        <f>ISNA(MATCH(tbl_vendors[[#This Row],[Country]],tbl_country[country],0))</f>
        <v>0</v>
      </c>
      <c r="R1511" t="b">
        <f>ISNA(MATCH(tbl_vendors[[#This Row],[Currency]],tbl_country[currency],0))</f>
        <v>0</v>
      </c>
      <c r="S1511" t="b">
        <f>_xlfn.XLOOKUP(tbl_vendors[[#This Row],[Country]],tbl_country[country],tbl_country[currency],"NotFound")&lt;&gt;tbl_vendors[[#This Row],[Currency]]</f>
        <v>0</v>
      </c>
      <c r="T1511" t="b">
        <f>ISNA(MATCH(tbl_vendors[[#This Row],[Payment_Terms]],tbl_payment_terms[Payment_Terms],0))</f>
        <v>0</v>
      </c>
      <c r="U1511" t="b">
        <f>ISNA(MATCH(tbl_vendors[[#This Row],[Status]],tbl_status[valid_status]))</f>
        <v>0</v>
      </c>
      <c r="V1511" t="b">
        <f ca="1">tbl_vendors[[#This Row],[Created_Date]]&gt;TODAY()</f>
        <v>0</v>
      </c>
      <c r="W1511" t="b">
        <f>tbl_vendors[[#This Row],[Updated_Date]]&lt;tbl_vendors[[#This Row],[Created_Date]]</f>
        <v>0</v>
      </c>
      <c r="X1511" t="b">
        <f>COUNTIF(tbl_vendors[Vendor_Name],tbl_vendors[[#This Row],[Vendor_Name]])&gt;1</f>
        <v>0</v>
      </c>
      <c r="Y1511" s="14" cm="1">
        <f t="array" aca="1" ref="Y1511" ca="1">IFERROR(SUM(L1511:X1511*1),4)</f>
        <v>0</v>
      </c>
      <c r="Z1511" t="str">
        <f ca="1">IF(tbl_vendors[[#This Row],[error_count]]&gt;0,"FAIL","PASS")</f>
        <v>PASS</v>
      </c>
    </row>
    <row r="1512" spans="1:26" x14ac:dyDescent="0.3">
      <c r="A1512" t="s">
        <v>5972</v>
      </c>
      <c r="B1512" t="s">
        <v>5973</v>
      </c>
      <c r="C1512" t="s">
        <v>153</v>
      </c>
      <c r="D1512" t="s">
        <v>5974</v>
      </c>
      <c r="E1512" t="s">
        <v>155</v>
      </c>
      <c r="F1512" t="s">
        <v>40</v>
      </c>
      <c r="G1512" t="s">
        <v>5975</v>
      </c>
      <c r="H1512" t="s">
        <v>34</v>
      </c>
      <c r="I1512" t="s">
        <v>53</v>
      </c>
      <c r="J1512" s="1">
        <v>45918</v>
      </c>
      <c r="K1512" s="1">
        <v>45986</v>
      </c>
      <c r="L1512" t="b">
        <f>COUNTIF(tbl_vendors[Vendor_ID],tbl_vendors[[#This Row],[Vendor_ID]])&gt;1</f>
        <v>0</v>
      </c>
      <c r="M1512" t="b">
        <f>ISBLANK(tbl_vendors[[#This Row],[Vendor_ID]])</f>
        <v>0</v>
      </c>
      <c r="N1512" t="b">
        <f>LEN(TRIM(tbl_vendors[[#This Row],[Vendor_Name]]))=0</f>
        <v>0</v>
      </c>
      <c r="O1512" t="b">
        <f>LEN(TRIM(tbl_vendors[[#This Row],[Email]]))=0</f>
        <v>0</v>
      </c>
      <c r="P1512" t="b">
        <f>OR(ISERROR(FIND("@",tbl_vendors[[#This Row],[Email]])),ISERROR(FIND(".",tbl_vendors[[#This Row],[Email]])))</f>
        <v>0</v>
      </c>
      <c r="Q1512" t="b">
        <f>ISNA(MATCH(tbl_vendors[[#This Row],[Country]],tbl_country[country],0))</f>
        <v>0</v>
      </c>
      <c r="R1512" t="b">
        <f>ISNA(MATCH(tbl_vendors[[#This Row],[Currency]],tbl_country[currency],0))</f>
        <v>0</v>
      </c>
      <c r="S1512" t="b">
        <f>_xlfn.XLOOKUP(tbl_vendors[[#This Row],[Country]],tbl_country[country],tbl_country[currency],"NotFound")&lt;&gt;tbl_vendors[[#This Row],[Currency]]</f>
        <v>0</v>
      </c>
      <c r="T1512" t="b">
        <f>ISNA(MATCH(tbl_vendors[[#This Row],[Payment_Terms]],tbl_payment_terms[Payment_Terms],0))</f>
        <v>0</v>
      </c>
      <c r="U1512" t="b">
        <f>ISNA(MATCH(tbl_vendors[[#This Row],[Status]],tbl_status[valid_status]))</f>
        <v>1</v>
      </c>
      <c r="V1512" t="b">
        <f ca="1">tbl_vendors[[#This Row],[Created_Date]]&gt;TODAY()</f>
        <v>0</v>
      </c>
      <c r="W1512" t="b">
        <f>tbl_vendors[[#This Row],[Updated_Date]]&lt;tbl_vendors[[#This Row],[Created_Date]]</f>
        <v>0</v>
      </c>
      <c r="X1512" t="b">
        <f>COUNTIF(tbl_vendors[Vendor_Name],tbl_vendors[[#This Row],[Vendor_Name]])&gt;1</f>
        <v>0</v>
      </c>
      <c r="Y1512" s="14" cm="1">
        <f t="array" aca="1" ref="Y1512" ca="1">IFERROR(SUM(L1512:X1512*1),4)</f>
        <v>1</v>
      </c>
      <c r="Z1512" t="str">
        <f ca="1">IF(tbl_vendors[[#This Row],[error_count]]&gt;0,"FAIL","PASS")</f>
        <v>FAIL</v>
      </c>
    </row>
    <row r="1513" spans="1:26" x14ac:dyDescent="0.3">
      <c r="A1513" t="s">
        <v>5976</v>
      </c>
      <c r="B1513" t="s">
        <v>5977</v>
      </c>
      <c r="C1513" t="s">
        <v>29</v>
      </c>
      <c r="D1513" t="s">
        <v>5978</v>
      </c>
      <c r="E1513" t="s">
        <v>31</v>
      </c>
      <c r="F1513" t="s">
        <v>75</v>
      </c>
      <c r="G1513" t="s">
        <v>5979</v>
      </c>
      <c r="H1513" t="s">
        <v>69</v>
      </c>
      <c r="I1513" t="s">
        <v>53</v>
      </c>
      <c r="J1513" s="1">
        <v>45135</v>
      </c>
      <c r="K1513" s="1">
        <v>45682</v>
      </c>
      <c r="L1513" t="b">
        <f>COUNTIF(tbl_vendors[Vendor_ID],tbl_vendors[[#This Row],[Vendor_ID]])&gt;1</f>
        <v>0</v>
      </c>
      <c r="M1513" t="b">
        <f>ISBLANK(tbl_vendors[[#This Row],[Vendor_ID]])</f>
        <v>0</v>
      </c>
      <c r="N1513" t="b">
        <f>LEN(TRIM(tbl_vendors[[#This Row],[Vendor_Name]]))=0</f>
        <v>0</v>
      </c>
      <c r="O1513" t="b">
        <f>LEN(TRIM(tbl_vendors[[#This Row],[Email]]))=0</f>
        <v>0</v>
      </c>
      <c r="P1513" t="b">
        <f>OR(ISERROR(FIND("@",tbl_vendors[[#This Row],[Email]])),ISERROR(FIND(".",tbl_vendors[[#This Row],[Email]])))</f>
        <v>0</v>
      </c>
      <c r="Q1513" t="b">
        <f>ISNA(MATCH(tbl_vendors[[#This Row],[Country]],tbl_country[country],0))</f>
        <v>0</v>
      </c>
      <c r="R1513" t="b">
        <f>ISNA(MATCH(tbl_vendors[[#This Row],[Currency]],tbl_country[currency],0))</f>
        <v>0</v>
      </c>
      <c r="S1513" t="b">
        <f>_xlfn.XLOOKUP(tbl_vendors[[#This Row],[Country]],tbl_country[country],tbl_country[currency],"NotFound")&lt;&gt;tbl_vendors[[#This Row],[Currency]]</f>
        <v>0</v>
      </c>
      <c r="T1513" t="b">
        <f>ISNA(MATCH(tbl_vendors[[#This Row],[Payment_Terms]],tbl_payment_terms[Payment_Terms],0))</f>
        <v>0</v>
      </c>
      <c r="U1513" t="b">
        <f>ISNA(MATCH(tbl_vendors[[#This Row],[Status]],tbl_status[valid_status]))</f>
        <v>1</v>
      </c>
      <c r="V1513" t="b">
        <f ca="1">tbl_vendors[[#This Row],[Created_Date]]&gt;TODAY()</f>
        <v>0</v>
      </c>
      <c r="W1513" t="b">
        <f>tbl_vendors[[#This Row],[Updated_Date]]&lt;tbl_vendors[[#This Row],[Created_Date]]</f>
        <v>0</v>
      </c>
      <c r="X1513" t="b">
        <f>COUNTIF(tbl_vendors[Vendor_Name],tbl_vendors[[#This Row],[Vendor_Name]])&gt;1</f>
        <v>0</v>
      </c>
      <c r="Y1513" s="14" cm="1">
        <f t="array" aca="1" ref="Y1513" ca="1">IFERROR(SUM(L1513:X1513*1),4)</f>
        <v>1</v>
      </c>
      <c r="Z1513" t="str">
        <f ca="1">IF(tbl_vendors[[#This Row],[error_count]]&gt;0,"FAIL","PASS")</f>
        <v>FAIL</v>
      </c>
    </row>
    <row r="1514" spans="1:26" x14ac:dyDescent="0.3">
      <c r="A1514" t="s">
        <v>5980</v>
      </c>
      <c r="B1514" t="s">
        <v>5981</v>
      </c>
      <c r="C1514" t="s">
        <v>153</v>
      </c>
      <c r="D1514" t="s">
        <v>5982</v>
      </c>
      <c r="E1514" t="s">
        <v>155</v>
      </c>
      <c r="F1514" t="s">
        <v>23</v>
      </c>
      <c r="G1514" t="s">
        <v>5983</v>
      </c>
      <c r="H1514" t="s">
        <v>42</v>
      </c>
      <c r="I1514" t="s">
        <v>53</v>
      </c>
      <c r="J1514" s="1">
        <v>45707</v>
      </c>
      <c r="K1514" s="1">
        <v>46098</v>
      </c>
      <c r="L1514" t="b">
        <f>COUNTIF(tbl_vendors[Vendor_ID],tbl_vendors[[#This Row],[Vendor_ID]])&gt;1</f>
        <v>0</v>
      </c>
      <c r="M1514" t="b">
        <f>ISBLANK(tbl_vendors[[#This Row],[Vendor_ID]])</f>
        <v>0</v>
      </c>
      <c r="N1514" t="b">
        <f>LEN(TRIM(tbl_vendors[[#This Row],[Vendor_Name]]))=0</f>
        <v>0</v>
      </c>
      <c r="O1514" t="b">
        <f>LEN(TRIM(tbl_vendors[[#This Row],[Email]]))=0</f>
        <v>0</v>
      </c>
      <c r="P1514" t="b">
        <f>OR(ISERROR(FIND("@",tbl_vendors[[#This Row],[Email]])),ISERROR(FIND(".",tbl_vendors[[#This Row],[Email]])))</f>
        <v>0</v>
      </c>
      <c r="Q1514" t="b">
        <f>ISNA(MATCH(tbl_vendors[[#This Row],[Country]],tbl_country[country],0))</f>
        <v>0</v>
      </c>
      <c r="R1514" t="b">
        <f>ISNA(MATCH(tbl_vendors[[#This Row],[Currency]],tbl_country[currency],0))</f>
        <v>0</v>
      </c>
      <c r="S1514" t="b">
        <f>_xlfn.XLOOKUP(tbl_vendors[[#This Row],[Country]],tbl_country[country],tbl_country[currency],"NotFound")&lt;&gt;tbl_vendors[[#This Row],[Currency]]</f>
        <v>0</v>
      </c>
      <c r="T1514" t="b">
        <f>ISNA(MATCH(tbl_vendors[[#This Row],[Payment_Terms]],tbl_payment_terms[Payment_Terms],0))</f>
        <v>0</v>
      </c>
      <c r="U1514" t="b">
        <f>ISNA(MATCH(tbl_vendors[[#This Row],[Status]],tbl_status[valid_status]))</f>
        <v>1</v>
      </c>
      <c r="V1514" t="b">
        <f ca="1">tbl_vendors[[#This Row],[Created_Date]]&gt;TODAY()</f>
        <v>0</v>
      </c>
      <c r="W1514" t="b">
        <f>tbl_vendors[[#This Row],[Updated_Date]]&lt;tbl_vendors[[#This Row],[Created_Date]]</f>
        <v>0</v>
      </c>
      <c r="X1514" t="b">
        <f>COUNTIF(tbl_vendors[Vendor_Name],tbl_vendors[[#This Row],[Vendor_Name]])&gt;1</f>
        <v>0</v>
      </c>
      <c r="Y1514" s="14" cm="1">
        <f t="array" aca="1" ref="Y1514" ca="1">IFERROR(SUM(L1514:X1514*1),4)</f>
        <v>1</v>
      </c>
      <c r="Z1514" t="str">
        <f ca="1">IF(tbl_vendors[[#This Row],[error_count]]&gt;0,"FAIL","PASS")</f>
        <v>FAIL</v>
      </c>
    </row>
    <row r="1515" spans="1:26" x14ac:dyDescent="0.3">
      <c r="A1515" t="s">
        <v>5984</v>
      </c>
      <c r="B1515" t="s">
        <v>5985</v>
      </c>
      <c r="C1515" t="s">
        <v>79</v>
      </c>
      <c r="D1515" t="s">
        <v>5986</v>
      </c>
      <c r="E1515" t="s">
        <v>39</v>
      </c>
      <c r="F1515" t="s">
        <v>16</v>
      </c>
      <c r="G1515" t="s">
        <v>5987</v>
      </c>
      <c r="H1515" t="s">
        <v>34</v>
      </c>
      <c r="I1515" t="s">
        <v>53</v>
      </c>
      <c r="J1515" s="1">
        <v>45194</v>
      </c>
      <c r="K1515" s="1">
        <v>45354</v>
      </c>
      <c r="L1515" t="b">
        <f>COUNTIF(tbl_vendors[Vendor_ID],tbl_vendors[[#This Row],[Vendor_ID]])&gt;1</f>
        <v>0</v>
      </c>
      <c r="M1515" t="b">
        <f>ISBLANK(tbl_vendors[[#This Row],[Vendor_ID]])</f>
        <v>0</v>
      </c>
      <c r="N1515" t="b">
        <f>LEN(TRIM(tbl_vendors[[#This Row],[Vendor_Name]]))=0</f>
        <v>0</v>
      </c>
      <c r="O1515" t="b">
        <f>LEN(TRIM(tbl_vendors[[#This Row],[Email]]))=0</f>
        <v>0</v>
      </c>
      <c r="P1515" t="b">
        <f>OR(ISERROR(FIND("@",tbl_vendors[[#This Row],[Email]])),ISERROR(FIND(".",tbl_vendors[[#This Row],[Email]])))</f>
        <v>0</v>
      </c>
      <c r="Q1515" t="b">
        <f>ISNA(MATCH(tbl_vendors[[#This Row],[Country]],tbl_country[country],0))</f>
        <v>0</v>
      </c>
      <c r="R1515" t="b">
        <f>ISNA(MATCH(tbl_vendors[[#This Row],[Currency]],tbl_country[currency],0))</f>
        <v>0</v>
      </c>
      <c r="S1515" t="b">
        <f>_xlfn.XLOOKUP(tbl_vendors[[#This Row],[Country]],tbl_country[country],tbl_country[currency],"NotFound")&lt;&gt;tbl_vendors[[#This Row],[Currency]]</f>
        <v>0</v>
      </c>
      <c r="T1515" t="b">
        <f>ISNA(MATCH(tbl_vendors[[#This Row],[Payment_Terms]],tbl_payment_terms[Payment_Terms],0))</f>
        <v>0</v>
      </c>
      <c r="U1515" t="b">
        <f>ISNA(MATCH(tbl_vendors[[#This Row],[Status]],tbl_status[valid_status]))</f>
        <v>1</v>
      </c>
      <c r="V1515" t="b">
        <f ca="1">tbl_vendors[[#This Row],[Created_Date]]&gt;TODAY()</f>
        <v>0</v>
      </c>
      <c r="W1515" t="b">
        <f>tbl_vendors[[#This Row],[Updated_Date]]&lt;tbl_vendors[[#This Row],[Created_Date]]</f>
        <v>0</v>
      </c>
      <c r="X1515" t="b">
        <f>COUNTIF(tbl_vendors[Vendor_Name],tbl_vendors[[#This Row],[Vendor_Name]])&gt;1</f>
        <v>0</v>
      </c>
      <c r="Y1515" s="14" cm="1">
        <f t="array" aca="1" ref="Y1515" ca="1">IFERROR(SUM(L1515:X1515*1),4)</f>
        <v>1</v>
      </c>
      <c r="Z1515" t="str">
        <f ca="1">IF(tbl_vendors[[#This Row],[error_count]]&gt;0,"FAIL","PASS")</f>
        <v>FAIL</v>
      </c>
    </row>
    <row r="1516" spans="1:26" x14ac:dyDescent="0.3">
      <c r="A1516" t="s">
        <v>5988</v>
      </c>
      <c r="B1516" t="s">
        <v>5989</v>
      </c>
      <c r="C1516" t="s">
        <v>56</v>
      </c>
      <c r="D1516" t="s">
        <v>5990</v>
      </c>
      <c r="E1516" t="s">
        <v>58</v>
      </c>
      <c r="F1516" t="s">
        <v>16</v>
      </c>
      <c r="G1516" t="s">
        <v>5991</v>
      </c>
      <c r="H1516" t="s">
        <v>69</v>
      </c>
      <c r="I1516" t="s">
        <v>53</v>
      </c>
      <c r="J1516" s="1">
        <v>44770</v>
      </c>
      <c r="K1516" s="1">
        <v>45483</v>
      </c>
      <c r="L1516" t="b">
        <f>COUNTIF(tbl_vendors[Vendor_ID],tbl_vendors[[#This Row],[Vendor_ID]])&gt;1</f>
        <v>0</v>
      </c>
      <c r="M1516" t="b">
        <f>ISBLANK(tbl_vendors[[#This Row],[Vendor_ID]])</f>
        <v>0</v>
      </c>
      <c r="N1516" t="b">
        <f>LEN(TRIM(tbl_vendors[[#This Row],[Vendor_Name]]))=0</f>
        <v>0</v>
      </c>
      <c r="O1516" t="b">
        <f>LEN(TRIM(tbl_vendors[[#This Row],[Email]]))=0</f>
        <v>0</v>
      </c>
      <c r="P1516" t="b">
        <f>OR(ISERROR(FIND("@",tbl_vendors[[#This Row],[Email]])),ISERROR(FIND(".",tbl_vendors[[#This Row],[Email]])))</f>
        <v>0</v>
      </c>
      <c r="Q1516" t="b">
        <f>ISNA(MATCH(tbl_vendors[[#This Row],[Country]],tbl_country[country],0))</f>
        <v>0</v>
      </c>
      <c r="R1516" t="b">
        <f>ISNA(MATCH(tbl_vendors[[#This Row],[Currency]],tbl_country[currency],0))</f>
        <v>0</v>
      </c>
      <c r="S1516" t="b">
        <f>_xlfn.XLOOKUP(tbl_vendors[[#This Row],[Country]],tbl_country[country],tbl_country[currency],"NotFound")&lt;&gt;tbl_vendors[[#This Row],[Currency]]</f>
        <v>0</v>
      </c>
      <c r="T1516" t="b">
        <f>ISNA(MATCH(tbl_vendors[[#This Row],[Payment_Terms]],tbl_payment_terms[Payment_Terms],0))</f>
        <v>0</v>
      </c>
      <c r="U1516" t="b">
        <f>ISNA(MATCH(tbl_vendors[[#This Row],[Status]],tbl_status[valid_status]))</f>
        <v>1</v>
      </c>
      <c r="V1516" t="b">
        <f ca="1">tbl_vendors[[#This Row],[Created_Date]]&gt;TODAY()</f>
        <v>0</v>
      </c>
      <c r="W1516" t="b">
        <f>tbl_vendors[[#This Row],[Updated_Date]]&lt;tbl_vendors[[#This Row],[Created_Date]]</f>
        <v>0</v>
      </c>
      <c r="X1516" t="b">
        <f>COUNTIF(tbl_vendors[Vendor_Name],tbl_vendors[[#This Row],[Vendor_Name]])&gt;1</f>
        <v>0</v>
      </c>
      <c r="Y1516" s="14" cm="1">
        <f t="array" aca="1" ref="Y1516" ca="1">IFERROR(SUM(L1516:X1516*1),4)</f>
        <v>1</v>
      </c>
      <c r="Z1516" t="str">
        <f ca="1">IF(tbl_vendors[[#This Row],[error_count]]&gt;0,"FAIL","PASS")</f>
        <v>FAIL</v>
      </c>
    </row>
    <row r="1517" spans="1:26" x14ac:dyDescent="0.3">
      <c r="A1517" t="s">
        <v>5992</v>
      </c>
      <c r="B1517" t="s">
        <v>5993</v>
      </c>
      <c r="C1517" t="s">
        <v>153</v>
      </c>
      <c r="D1517" t="s">
        <v>5994</v>
      </c>
      <c r="E1517" t="s">
        <v>155</v>
      </c>
      <c r="F1517" t="s">
        <v>40</v>
      </c>
      <c r="G1517" t="s">
        <v>5995</v>
      </c>
      <c r="H1517" t="s">
        <v>42</v>
      </c>
      <c r="I1517" t="s">
        <v>26</v>
      </c>
      <c r="J1517" s="1">
        <v>44571</v>
      </c>
      <c r="K1517" s="1">
        <v>45805</v>
      </c>
      <c r="L1517" t="b">
        <f>COUNTIF(tbl_vendors[Vendor_ID],tbl_vendors[[#This Row],[Vendor_ID]])&gt;1</f>
        <v>0</v>
      </c>
      <c r="M1517" t="b">
        <f>ISBLANK(tbl_vendors[[#This Row],[Vendor_ID]])</f>
        <v>0</v>
      </c>
      <c r="N1517" t="b">
        <f>LEN(TRIM(tbl_vendors[[#This Row],[Vendor_Name]]))=0</f>
        <v>0</v>
      </c>
      <c r="O1517" t="b">
        <f>LEN(TRIM(tbl_vendors[[#This Row],[Email]]))=0</f>
        <v>0</v>
      </c>
      <c r="P1517" t="b">
        <f>OR(ISERROR(FIND("@",tbl_vendors[[#This Row],[Email]])),ISERROR(FIND(".",tbl_vendors[[#This Row],[Email]])))</f>
        <v>0</v>
      </c>
      <c r="Q1517" t="b">
        <f>ISNA(MATCH(tbl_vendors[[#This Row],[Country]],tbl_country[country],0))</f>
        <v>0</v>
      </c>
      <c r="R1517" t="b">
        <f>ISNA(MATCH(tbl_vendors[[#This Row],[Currency]],tbl_country[currency],0))</f>
        <v>0</v>
      </c>
      <c r="S1517" t="b">
        <f>_xlfn.XLOOKUP(tbl_vendors[[#This Row],[Country]],tbl_country[country],tbl_country[currency],"NotFound")&lt;&gt;tbl_vendors[[#This Row],[Currency]]</f>
        <v>0</v>
      </c>
      <c r="T1517" t="b">
        <f>ISNA(MATCH(tbl_vendors[[#This Row],[Payment_Terms]],tbl_payment_terms[Payment_Terms],0))</f>
        <v>0</v>
      </c>
      <c r="U1517" t="b">
        <f>ISNA(MATCH(tbl_vendors[[#This Row],[Status]],tbl_status[valid_status]))</f>
        <v>0</v>
      </c>
      <c r="V1517" t="b">
        <f ca="1">tbl_vendors[[#This Row],[Created_Date]]&gt;TODAY()</f>
        <v>0</v>
      </c>
      <c r="W1517" t="b">
        <f>tbl_vendors[[#This Row],[Updated_Date]]&lt;tbl_vendors[[#This Row],[Created_Date]]</f>
        <v>0</v>
      </c>
      <c r="X1517" t="b">
        <f>COUNTIF(tbl_vendors[Vendor_Name],tbl_vendors[[#This Row],[Vendor_Name]])&gt;1</f>
        <v>1</v>
      </c>
      <c r="Y1517" s="14" cm="1">
        <f t="array" aca="1" ref="Y1517" ca="1">IFERROR(SUM(L1517:X1517*1),4)</f>
        <v>1</v>
      </c>
      <c r="Z1517" t="str">
        <f ca="1">IF(tbl_vendors[[#This Row],[error_count]]&gt;0,"FAIL","PASS")</f>
        <v>FAIL</v>
      </c>
    </row>
    <row r="1518" spans="1:26" x14ac:dyDescent="0.3">
      <c r="A1518" t="s">
        <v>5996</v>
      </c>
      <c r="B1518" t="s">
        <v>5997</v>
      </c>
      <c r="C1518" t="s">
        <v>109</v>
      </c>
      <c r="D1518" t="s">
        <v>5998</v>
      </c>
      <c r="E1518" t="s">
        <v>39</v>
      </c>
      <c r="F1518" t="s">
        <v>16</v>
      </c>
      <c r="G1518" t="s">
        <v>5999</v>
      </c>
      <c r="H1518" t="s">
        <v>18</v>
      </c>
      <c r="I1518" t="s">
        <v>19</v>
      </c>
      <c r="J1518" s="1">
        <v>45937</v>
      </c>
      <c r="K1518" s="1">
        <v>45938</v>
      </c>
      <c r="L1518" t="b">
        <f>COUNTIF(tbl_vendors[Vendor_ID],tbl_vendors[[#This Row],[Vendor_ID]])&gt;1</f>
        <v>0</v>
      </c>
      <c r="M1518" t="b">
        <f>ISBLANK(tbl_vendors[[#This Row],[Vendor_ID]])</f>
        <v>0</v>
      </c>
      <c r="N1518" t="b">
        <f>LEN(TRIM(tbl_vendors[[#This Row],[Vendor_Name]]))=0</f>
        <v>0</v>
      </c>
      <c r="O1518" t="b">
        <f>LEN(TRIM(tbl_vendors[[#This Row],[Email]]))=0</f>
        <v>0</v>
      </c>
      <c r="P1518" t="b">
        <f>OR(ISERROR(FIND("@",tbl_vendors[[#This Row],[Email]])),ISERROR(FIND(".",tbl_vendors[[#This Row],[Email]])))</f>
        <v>0</v>
      </c>
      <c r="Q1518" t="b">
        <f>ISNA(MATCH(tbl_vendors[[#This Row],[Country]],tbl_country[country],0))</f>
        <v>0</v>
      </c>
      <c r="R1518" t="b">
        <f>ISNA(MATCH(tbl_vendors[[#This Row],[Currency]],tbl_country[currency],0))</f>
        <v>0</v>
      </c>
      <c r="S1518" t="b">
        <f>_xlfn.XLOOKUP(tbl_vendors[[#This Row],[Country]],tbl_country[country],tbl_country[currency],"NotFound")&lt;&gt;tbl_vendors[[#This Row],[Currency]]</f>
        <v>1</v>
      </c>
      <c r="T1518" t="b">
        <f>ISNA(MATCH(tbl_vendors[[#This Row],[Payment_Terms]],tbl_payment_terms[Payment_Terms],0))</f>
        <v>0</v>
      </c>
      <c r="U1518" t="b">
        <f>ISNA(MATCH(tbl_vendors[[#This Row],[Status]],tbl_status[valid_status]))</f>
        <v>0</v>
      </c>
      <c r="V1518" t="b">
        <f ca="1">tbl_vendors[[#This Row],[Created_Date]]&gt;TODAY()</f>
        <v>0</v>
      </c>
      <c r="W1518" t="b">
        <f>tbl_vendors[[#This Row],[Updated_Date]]&lt;tbl_vendors[[#This Row],[Created_Date]]</f>
        <v>0</v>
      </c>
      <c r="X1518" t="b">
        <f>COUNTIF(tbl_vendors[Vendor_Name],tbl_vendors[[#This Row],[Vendor_Name]])&gt;1</f>
        <v>0</v>
      </c>
      <c r="Y1518" s="14" cm="1">
        <f t="array" aca="1" ref="Y1518" ca="1">IFERROR(SUM(L1518:X1518*1),4)</f>
        <v>1</v>
      </c>
      <c r="Z1518" t="str">
        <f ca="1">IF(tbl_vendors[[#This Row],[error_count]]&gt;0,"FAIL","PASS")</f>
        <v>FAIL</v>
      </c>
    </row>
    <row r="1519" spans="1:26" x14ac:dyDescent="0.3">
      <c r="A1519" t="s">
        <v>6000</v>
      </c>
      <c r="B1519" t="s">
        <v>6001</v>
      </c>
      <c r="C1519" t="s">
        <v>29</v>
      </c>
      <c r="D1519" t="s">
        <v>6002</v>
      </c>
      <c r="E1519" t="s">
        <v>31</v>
      </c>
      <c r="F1519" t="s">
        <v>16</v>
      </c>
      <c r="G1519" t="s">
        <v>6003</v>
      </c>
      <c r="H1519" t="s">
        <v>47</v>
      </c>
      <c r="I1519" t="s">
        <v>26</v>
      </c>
      <c r="J1519" s="1">
        <v>44933</v>
      </c>
      <c r="K1519" s="1">
        <v>46121</v>
      </c>
      <c r="L1519" t="b">
        <f>COUNTIF(tbl_vendors[Vendor_ID],tbl_vendors[[#This Row],[Vendor_ID]])&gt;1</f>
        <v>0</v>
      </c>
      <c r="M1519" t="b">
        <f>ISBLANK(tbl_vendors[[#This Row],[Vendor_ID]])</f>
        <v>0</v>
      </c>
      <c r="N1519" t="b">
        <f>LEN(TRIM(tbl_vendors[[#This Row],[Vendor_Name]]))=0</f>
        <v>0</v>
      </c>
      <c r="O1519" t="b">
        <f>LEN(TRIM(tbl_vendors[[#This Row],[Email]]))=0</f>
        <v>0</v>
      </c>
      <c r="P1519" t="b">
        <f>OR(ISERROR(FIND("@",tbl_vendors[[#This Row],[Email]])),ISERROR(FIND(".",tbl_vendors[[#This Row],[Email]])))</f>
        <v>0</v>
      </c>
      <c r="Q1519" t="b">
        <f>ISNA(MATCH(tbl_vendors[[#This Row],[Country]],tbl_country[country],0))</f>
        <v>0</v>
      </c>
      <c r="R1519" t="b">
        <f>ISNA(MATCH(tbl_vendors[[#This Row],[Currency]],tbl_country[currency],0))</f>
        <v>0</v>
      </c>
      <c r="S1519" t="b">
        <f>_xlfn.XLOOKUP(tbl_vendors[[#This Row],[Country]],tbl_country[country],tbl_country[currency],"NotFound")&lt;&gt;tbl_vendors[[#This Row],[Currency]]</f>
        <v>0</v>
      </c>
      <c r="T1519" t="b">
        <f>ISNA(MATCH(tbl_vendors[[#This Row],[Payment_Terms]],tbl_payment_terms[Payment_Terms],0))</f>
        <v>0</v>
      </c>
      <c r="U1519" t="b">
        <f>ISNA(MATCH(tbl_vendors[[#This Row],[Status]],tbl_status[valid_status]))</f>
        <v>0</v>
      </c>
      <c r="V1519" t="b">
        <f ca="1">tbl_vendors[[#This Row],[Created_Date]]&gt;TODAY()</f>
        <v>0</v>
      </c>
      <c r="W1519" t="b">
        <f>tbl_vendors[[#This Row],[Updated_Date]]&lt;tbl_vendors[[#This Row],[Created_Date]]</f>
        <v>0</v>
      </c>
      <c r="X1519" t="b">
        <f>COUNTIF(tbl_vendors[Vendor_Name],tbl_vendors[[#This Row],[Vendor_Name]])&gt;1</f>
        <v>0</v>
      </c>
      <c r="Y1519" s="14" cm="1">
        <f t="array" aca="1" ref="Y1519" ca="1">IFERROR(SUM(L1519:X1519*1),4)</f>
        <v>0</v>
      </c>
      <c r="Z1519" t="str">
        <f ca="1">IF(tbl_vendors[[#This Row],[error_count]]&gt;0,"FAIL","PASS")</f>
        <v>PASS</v>
      </c>
    </row>
    <row r="1520" spans="1:26" x14ac:dyDescent="0.3">
      <c r="A1520" t="s">
        <v>6004</v>
      </c>
      <c r="B1520" t="s">
        <v>6005</v>
      </c>
      <c r="C1520" t="s">
        <v>56</v>
      </c>
      <c r="D1520" t="s">
        <v>6006</v>
      </c>
      <c r="E1520" t="s">
        <v>58</v>
      </c>
      <c r="F1520" t="s">
        <v>40</v>
      </c>
      <c r="G1520" t="s">
        <v>6007</v>
      </c>
      <c r="H1520" t="s">
        <v>25</v>
      </c>
      <c r="I1520" t="s">
        <v>26</v>
      </c>
      <c r="J1520" s="1">
        <v>45922</v>
      </c>
      <c r="K1520" s="1">
        <v>46138</v>
      </c>
      <c r="L1520" t="b">
        <f>COUNTIF(tbl_vendors[Vendor_ID],tbl_vendors[[#This Row],[Vendor_ID]])&gt;1</f>
        <v>0</v>
      </c>
      <c r="M1520" t="b">
        <f>ISBLANK(tbl_vendors[[#This Row],[Vendor_ID]])</f>
        <v>0</v>
      </c>
      <c r="N1520" t="b">
        <f>LEN(TRIM(tbl_vendors[[#This Row],[Vendor_Name]]))=0</f>
        <v>0</v>
      </c>
      <c r="O1520" t="b">
        <f>LEN(TRIM(tbl_vendors[[#This Row],[Email]]))=0</f>
        <v>0</v>
      </c>
      <c r="P1520" t="b">
        <f>OR(ISERROR(FIND("@",tbl_vendors[[#This Row],[Email]])),ISERROR(FIND(".",tbl_vendors[[#This Row],[Email]])))</f>
        <v>0</v>
      </c>
      <c r="Q1520" t="b">
        <f>ISNA(MATCH(tbl_vendors[[#This Row],[Country]],tbl_country[country],0))</f>
        <v>0</v>
      </c>
      <c r="R1520" t="b">
        <f>ISNA(MATCH(tbl_vendors[[#This Row],[Currency]],tbl_country[currency],0))</f>
        <v>0</v>
      </c>
      <c r="S1520" t="b">
        <f>_xlfn.XLOOKUP(tbl_vendors[[#This Row],[Country]],tbl_country[country],tbl_country[currency],"NotFound")&lt;&gt;tbl_vendors[[#This Row],[Currency]]</f>
        <v>0</v>
      </c>
      <c r="T1520" t="b">
        <f>ISNA(MATCH(tbl_vendors[[#This Row],[Payment_Terms]],tbl_payment_terms[Payment_Terms],0))</f>
        <v>0</v>
      </c>
      <c r="U1520" t="b">
        <f>ISNA(MATCH(tbl_vendors[[#This Row],[Status]],tbl_status[valid_status]))</f>
        <v>0</v>
      </c>
      <c r="V1520" t="b">
        <f ca="1">tbl_vendors[[#This Row],[Created_Date]]&gt;TODAY()</f>
        <v>0</v>
      </c>
      <c r="W1520" t="b">
        <f>tbl_vendors[[#This Row],[Updated_Date]]&lt;tbl_vendors[[#This Row],[Created_Date]]</f>
        <v>0</v>
      </c>
      <c r="X1520" t="b">
        <f>COUNTIF(tbl_vendors[Vendor_Name],tbl_vendors[[#This Row],[Vendor_Name]])&gt;1</f>
        <v>0</v>
      </c>
      <c r="Y1520" s="14" cm="1">
        <f t="array" aca="1" ref="Y1520" ca="1">IFERROR(SUM(L1520:X1520*1),4)</f>
        <v>0</v>
      </c>
      <c r="Z1520" t="str">
        <f ca="1">IF(tbl_vendors[[#This Row],[error_count]]&gt;0,"FAIL","PASS")</f>
        <v>PASS</v>
      </c>
    </row>
    <row r="1521" spans="1:26" x14ac:dyDescent="0.3">
      <c r="A1521" t="s">
        <v>6008</v>
      </c>
      <c r="B1521" t="s">
        <v>6009</v>
      </c>
      <c r="C1521" t="s">
        <v>109</v>
      </c>
      <c r="D1521" t="s">
        <v>6010</v>
      </c>
      <c r="E1521" t="s">
        <v>39</v>
      </c>
      <c r="F1521" t="s">
        <v>75</v>
      </c>
      <c r="G1521" t="s">
        <v>6011</v>
      </c>
      <c r="H1521" t="s">
        <v>69</v>
      </c>
      <c r="I1521" t="s">
        <v>26</v>
      </c>
      <c r="J1521" s="1">
        <v>46188</v>
      </c>
      <c r="K1521" s="1">
        <v>46193</v>
      </c>
      <c r="L1521" t="b">
        <f>COUNTIF(tbl_vendors[Vendor_ID],tbl_vendors[[#This Row],[Vendor_ID]])&gt;1</f>
        <v>0</v>
      </c>
      <c r="M1521" t="b">
        <f>ISBLANK(tbl_vendors[[#This Row],[Vendor_ID]])</f>
        <v>0</v>
      </c>
      <c r="N1521" t="b">
        <f>LEN(TRIM(tbl_vendors[[#This Row],[Vendor_Name]]))=0</f>
        <v>0</v>
      </c>
      <c r="O1521" t="b">
        <f>LEN(TRIM(tbl_vendors[[#This Row],[Email]]))=0</f>
        <v>0</v>
      </c>
      <c r="P1521" t="b">
        <f>OR(ISERROR(FIND("@",tbl_vendors[[#This Row],[Email]])),ISERROR(FIND(".",tbl_vendors[[#This Row],[Email]])))</f>
        <v>0</v>
      </c>
      <c r="Q1521" t="b">
        <f>ISNA(MATCH(tbl_vendors[[#This Row],[Country]],tbl_country[country],0))</f>
        <v>0</v>
      </c>
      <c r="R1521" t="b">
        <f>ISNA(MATCH(tbl_vendors[[#This Row],[Currency]],tbl_country[currency],0))</f>
        <v>0</v>
      </c>
      <c r="S1521" t="b">
        <f>_xlfn.XLOOKUP(tbl_vendors[[#This Row],[Country]],tbl_country[country],tbl_country[currency],"NotFound")&lt;&gt;tbl_vendors[[#This Row],[Currency]]</f>
        <v>1</v>
      </c>
      <c r="T1521" t="b">
        <f>ISNA(MATCH(tbl_vendors[[#This Row],[Payment_Terms]],tbl_payment_terms[Payment_Terms],0))</f>
        <v>0</v>
      </c>
      <c r="U1521" t="b">
        <f>ISNA(MATCH(tbl_vendors[[#This Row],[Status]],tbl_status[valid_status]))</f>
        <v>0</v>
      </c>
      <c r="V1521" t="b">
        <f ca="1">tbl_vendors[[#This Row],[Created_Date]]&gt;TODAY()</f>
        <v>0</v>
      </c>
      <c r="W1521" t="b">
        <f>tbl_vendors[[#This Row],[Updated_Date]]&lt;tbl_vendors[[#This Row],[Created_Date]]</f>
        <v>0</v>
      </c>
      <c r="X1521" t="b">
        <f>COUNTIF(tbl_vendors[Vendor_Name],tbl_vendors[[#This Row],[Vendor_Name]])&gt;1</f>
        <v>0</v>
      </c>
      <c r="Y1521" s="14" cm="1">
        <f t="array" aca="1" ref="Y1521" ca="1">IFERROR(SUM(L1521:X1521*1),4)</f>
        <v>1</v>
      </c>
      <c r="Z1521" t="str">
        <f ca="1">IF(tbl_vendors[[#This Row],[error_count]]&gt;0,"FAIL","PASS")</f>
        <v>FAIL</v>
      </c>
    </row>
    <row r="1522" spans="1:26" x14ac:dyDescent="0.3">
      <c r="A1522" t="s">
        <v>6012</v>
      </c>
      <c r="B1522" t="s">
        <v>6013</v>
      </c>
      <c r="C1522" t="s">
        <v>56</v>
      </c>
      <c r="D1522" t="s">
        <v>6014</v>
      </c>
      <c r="E1522" t="s">
        <v>58</v>
      </c>
      <c r="F1522" t="s">
        <v>75</v>
      </c>
      <c r="G1522" t="s">
        <v>6015</v>
      </c>
      <c r="H1522" t="s">
        <v>47</v>
      </c>
      <c r="I1522" t="s">
        <v>19</v>
      </c>
      <c r="J1522" s="1">
        <v>45527</v>
      </c>
      <c r="K1522" s="1">
        <v>46037</v>
      </c>
      <c r="L1522" t="b">
        <f>COUNTIF(tbl_vendors[Vendor_ID],tbl_vendors[[#This Row],[Vendor_ID]])&gt;1</f>
        <v>0</v>
      </c>
      <c r="M1522" t="b">
        <f>ISBLANK(tbl_vendors[[#This Row],[Vendor_ID]])</f>
        <v>0</v>
      </c>
      <c r="N1522" t="b">
        <f>LEN(TRIM(tbl_vendors[[#This Row],[Vendor_Name]]))=0</f>
        <v>0</v>
      </c>
      <c r="O1522" t="b">
        <f>LEN(TRIM(tbl_vendors[[#This Row],[Email]]))=0</f>
        <v>0</v>
      </c>
      <c r="P1522" t="b">
        <f>OR(ISERROR(FIND("@",tbl_vendors[[#This Row],[Email]])),ISERROR(FIND(".",tbl_vendors[[#This Row],[Email]])))</f>
        <v>0</v>
      </c>
      <c r="Q1522" t="b">
        <f>ISNA(MATCH(tbl_vendors[[#This Row],[Country]],tbl_country[country],0))</f>
        <v>0</v>
      </c>
      <c r="R1522" t="b">
        <f>ISNA(MATCH(tbl_vendors[[#This Row],[Currency]],tbl_country[currency],0))</f>
        <v>0</v>
      </c>
      <c r="S1522" t="b">
        <f>_xlfn.XLOOKUP(tbl_vendors[[#This Row],[Country]],tbl_country[country],tbl_country[currency],"NotFound")&lt;&gt;tbl_vendors[[#This Row],[Currency]]</f>
        <v>0</v>
      </c>
      <c r="T1522" t="b">
        <f>ISNA(MATCH(tbl_vendors[[#This Row],[Payment_Terms]],tbl_payment_terms[Payment_Terms],0))</f>
        <v>0</v>
      </c>
      <c r="U1522" t="b">
        <f>ISNA(MATCH(tbl_vendors[[#This Row],[Status]],tbl_status[valid_status]))</f>
        <v>0</v>
      </c>
      <c r="V1522" t="b">
        <f ca="1">tbl_vendors[[#This Row],[Created_Date]]&gt;TODAY()</f>
        <v>0</v>
      </c>
      <c r="W1522" t="b">
        <f>tbl_vendors[[#This Row],[Updated_Date]]&lt;tbl_vendors[[#This Row],[Created_Date]]</f>
        <v>0</v>
      </c>
      <c r="X1522" t="b">
        <f>COUNTIF(tbl_vendors[Vendor_Name],tbl_vendors[[#This Row],[Vendor_Name]])&gt;1</f>
        <v>0</v>
      </c>
      <c r="Y1522" s="14" cm="1">
        <f t="array" aca="1" ref="Y1522" ca="1">IFERROR(SUM(L1522:X1522*1),4)</f>
        <v>0</v>
      </c>
      <c r="Z1522" t="str">
        <f ca="1">IF(tbl_vendors[[#This Row],[error_count]]&gt;0,"FAIL","PASS")</f>
        <v>PASS</v>
      </c>
    </row>
    <row r="1523" spans="1:26" x14ac:dyDescent="0.3">
      <c r="A1523" t="s">
        <v>6016</v>
      </c>
      <c r="B1523" t="s">
        <v>6017</v>
      </c>
      <c r="C1523" t="s">
        <v>66</v>
      </c>
      <c r="D1523" t="s">
        <v>6018</v>
      </c>
      <c r="E1523" t="s">
        <v>67</v>
      </c>
      <c r="F1523" t="s">
        <v>40</v>
      </c>
      <c r="G1523" t="s">
        <v>6019</v>
      </c>
      <c r="H1523" t="s">
        <v>42</v>
      </c>
      <c r="I1523" t="s">
        <v>53</v>
      </c>
      <c r="J1523" s="1">
        <v>44891</v>
      </c>
      <c r="K1523" s="1">
        <v>45233</v>
      </c>
      <c r="L1523" t="b">
        <f>COUNTIF(tbl_vendors[Vendor_ID],tbl_vendors[[#This Row],[Vendor_ID]])&gt;1</f>
        <v>0</v>
      </c>
      <c r="M1523" t="b">
        <f>ISBLANK(tbl_vendors[[#This Row],[Vendor_ID]])</f>
        <v>0</v>
      </c>
      <c r="N1523" t="b">
        <f>LEN(TRIM(tbl_vendors[[#This Row],[Vendor_Name]]))=0</f>
        <v>0</v>
      </c>
      <c r="O1523" t="b">
        <f>LEN(TRIM(tbl_vendors[[#This Row],[Email]]))=0</f>
        <v>0</v>
      </c>
      <c r="P1523" t="b">
        <f>OR(ISERROR(FIND("@",tbl_vendors[[#This Row],[Email]])),ISERROR(FIND(".",tbl_vendors[[#This Row],[Email]])))</f>
        <v>0</v>
      </c>
      <c r="Q1523" t="b">
        <f>ISNA(MATCH(tbl_vendors[[#This Row],[Country]],tbl_country[country],0))</f>
        <v>0</v>
      </c>
      <c r="R1523" t="b">
        <f>ISNA(MATCH(tbl_vendors[[#This Row],[Currency]],tbl_country[currency],0))</f>
        <v>0</v>
      </c>
      <c r="S1523" t="b">
        <f>_xlfn.XLOOKUP(tbl_vendors[[#This Row],[Country]],tbl_country[country],tbl_country[currency],"NotFound")&lt;&gt;tbl_vendors[[#This Row],[Currency]]</f>
        <v>0</v>
      </c>
      <c r="T1523" t="b">
        <f>ISNA(MATCH(tbl_vendors[[#This Row],[Payment_Terms]],tbl_payment_terms[Payment_Terms],0))</f>
        <v>0</v>
      </c>
      <c r="U1523" t="b">
        <f>ISNA(MATCH(tbl_vendors[[#This Row],[Status]],tbl_status[valid_status]))</f>
        <v>1</v>
      </c>
      <c r="V1523" t="b">
        <f ca="1">tbl_vendors[[#This Row],[Created_Date]]&gt;TODAY()</f>
        <v>0</v>
      </c>
      <c r="W1523" t="b">
        <f>tbl_vendors[[#This Row],[Updated_Date]]&lt;tbl_vendors[[#This Row],[Created_Date]]</f>
        <v>0</v>
      </c>
      <c r="X1523" t="b">
        <f>COUNTIF(tbl_vendors[Vendor_Name],tbl_vendors[[#This Row],[Vendor_Name]])&gt;1</f>
        <v>0</v>
      </c>
      <c r="Y1523" s="14" cm="1">
        <f t="array" aca="1" ref="Y1523" ca="1">IFERROR(SUM(L1523:X1523*1),4)</f>
        <v>1</v>
      </c>
      <c r="Z1523" t="str">
        <f ca="1">IF(tbl_vendors[[#This Row],[error_count]]&gt;0,"FAIL","PASS")</f>
        <v>FAIL</v>
      </c>
    </row>
    <row r="1524" spans="1:26" x14ac:dyDescent="0.3">
      <c r="A1524" t="s">
        <v>6020</v>
      </c>
      <c r="B1524" t="s">
        <v>6021</v>
      </c>
      <c r="C1524" t="s">
        <v>79</v>
      </c>
      <c r="D1524" t="s">
        <v>6022</v>
      </c>
      <c r="E1524" t="s">
        <v>39</v>
      </c>
      <c r="F1524" t="s">
        <v>32</v>
      </c>
      <c r="G1524" t="s">
        <v>6023</v>
      </c>
      <c r="H1524" t="s">
        <v>69</v>
      </c>
      <c r="I1524" t="s">
        <v>53</v>
      </c>
      <c r="J1524" s="1">
        <v>45942</v>
      </c>
      <c r="K1524" s="1">
        <v>46048</v>
      </c>
      <c r="L1524" t="b">
        <f>COUNTIF(tbl_vendors[Vendor_ID],tbl_vendors[[#This Row],[Vendor_ID]])&gt;1</f>
        <v>0</v>
      </c>
      <c r="M1524" t="b">
        <f>ISBLANK(tbl_vendors[[#This Row],[Vendor_ID]])</f>
        <v>0</v>
      </c>
      <c r="N1524" t="b">
        <f>LEN(TRIM(tbl_vendors[[#This Row],[Vendor_Name]]))=0</f>
        <v>0</v>
      </c>
      <c r="O1524" t="b">
        <f>LEN(TRIM(tbl_vendors[[#This Row],[Email]]))=0</f>
        <v>0</v>
      </c>
      <c r="P1524" t="b">
        <f>OR(ISERROR(FIND("@",tbl_vendors[[#This Row],[Email]])),ISERROR(FIND(".",tbl_vendors[[#This Row],[Email]])))</f>
        <v>0</v>
      </c>
      <c r="Q1524" t="b">
        <f>ISNA(MATCH(tbl_vendors[[#This Row],[Country]],tbl_country[country],0))</f>
        <v>0</v>
      </c>
      <c r="R1524" t="b">
        <f>ISNA(MATCH(tbl_vendors[[#This Row],[Currency]],tbl_country[currency],0))</f>
        <v>0</v>
      </c>
      <c r="S1524" t="b">
        <f>_xlfn.XLOOKUP(tbl_vendors[[#This Row],[Country]],tbl_country[country],tbl_country[currency],"NotFound")&lt;&gt;tbl_vendors[[#This Row],[Currency]]</f>
        <v>0</v>
      </c>
      <c r="T1524" t="b">
        <f>ISNA(MATCH(tbl_vendors[[#This Row],[Payment_Terms]],tbl_payment_terms[Payment_Terms],0))</f>
        <v>0</v>
      </c>
      <c r="U1524" t="b">
        <f>ISNA(MATCH(tbl_vendors[[#This Row],[Status]],tbl_status[valid_status]))</f>
        <v>1</v>
      </c>
      <c r="V1524" t="b">
        <f ca="1">tbl_vendors[[#This Row],[Created_Date]]&gt;TODAY()</f>
        <v>0</v>
      </c>
      <c r="W1524" t="b">
        <f>tbl_vendors[[#This Row],[Updated_Date]]&lt;tbl_vendors[[#This Row],[Created_Date]]</f>
        <v>0</v>
      </c>
      <c r="X1524" t="b">
        <f>COUNTIF(tbl_vendors[Vendor_Name],tbl_vendors[[#This Row],[Vendor_Name]])&gt;1</f>
        <v>0</v>
      </c>
      <c r="Y1524" s="14" cm="1">
        <f t="array" aca="1" ref="Y1524" ca="1">IFERROR(SUM(L1524:X1524*1),4)</f>
        <v>1</v>
      </c>
      <c r="Z1524" t="str">
        <f ca="1">IF(tbl_vendors[[#This Row],[error_count]]&gt;0,"FAIL","PASS")</f>
        <v>FAIL</v>
      </c>
    </row>
    <row r="1525" spans="1:26" x14ac:dyDescent="0.3">
      <c r="A1525" t="s">
        <v>6024</v>
      </c>
      <c r="B1525" t="s">
        <v>6025</v>
      </c>
      <c r="C1525" t="s">
        <v>79</v>
      </c>
      <c r="D1525" t="s">
        <v>6026</v>
      </c>
      <c r="E1525" t="s">
        <v>39</v>
      </c>
      <c r="F1525" t="s">
        <v>75</v>
      </c>
      <c r="G1525" t="s">
        <v>6027</v>
      </c>
      <c r="H1525" t="s">
        <v>42</v>
      </c>
      <c r="I1525" t="s">
        <v>19</v>
      </c>
      <c r="J1525" s="1">
        <v>44667</v>
      </c>
      <c r="K1525" s="1">
        <v>45416</v>
      </c>
      <c r="L1525" t="b">
        <f>COUNTIF(tbl_vendors[Vendor_ID],tbl_vendors[[#This Row],[Vendor_ID]])&gt;1</f>
        <v>0</v>
      </c>
      <c r="M1525" t="b">
        <f>ISBLANK(tbl_vendors[[#This Row],[Vendor_ID]])</f>
        <v>0</v>
      </c>
      <c r="N1525" t="b">
        <f>LEN(TRIM(tbl_vendors[[#This Row],[Vendor_Name]]))=0</f>
        <v>0</v>
      </c>
      <c r="O1525" t="b">
        <f>LEN(TRIM(tbl_vendors[[#This Row],[Email]]))=0</f>
        <v>0</v>
      </c>
      <c r="P1525" t="b">
        <f>OR(ISERROR(FIND("@",tbl_vendors[[#This Row],[Email]])),ISERROR(FIND(".",tbl_vendors[[#This Row],[Email]])))</f>
        <v>0</v>
      </c>
      <c r="Q1525" t="b">
        <f>ISNA(MATCH(tbl_vendors[[#This Row],[Country]],tbl_country[country],0))</f>
        <v>0</v>
      </c>
      <c r="R1525" t="b">
        <f>ISNA(MATCH(tbl_vendors[[#This Row],[Currency]],tbl_country[currency],0))</f>
        <v>0</v>
      </c>
      <c r="S1525" t="b">
        <f>_xlfn.XLOOKUP(tbl_vendors[[#This Row],[Country]],tbl_country[country],tbl_country[currency],"NotFound")&lt;&gt;tbl_vendors[[#This Row],[Currency]]</f>
        <v>0</v>
      </c>
      <c r="T1525" t="b">
        <f>ISNA(MATCH(tbl_vendors[[#This Row],[Payment_Terms]],tbl_payment_terms[Payment_Terms],0))</f>
        <v>0</v>
      </c>
      <c r="U1525" t="b">
        <f>ISNA(MATCH(tbl_vendors[[#This Row],[Status]],tbl_status[valid_status]))</f>
        <v>0</v>
      </c>
      <c r="V1525" t="b">
        <f ca="1">tbl_vendors[[#This Row],[Created_Date]]&gt;TODAY()</f>
        <v>0</v>
      </c>
      <c r="W1525" t="b">
        <f>tbl_vendors[[#This Row],[Updated_Date]]&lt;tbl_vendors[[#This Row],[Created_Date]]</f>
        <v>0</v>
      </c>
      <c r="X1525" t="b">
        <f>COUNTIF(tbl_vendors[Vendor_Name],tbl_vendors[[#This Row],[Vendor_Name]])&gt;1</f>
        <v>0</v>
      </c>
      <c r="Y1525" s="14" cm="1">
        <f t="array" aca="1" ref="Y1525" ca="1">IFERROR(SUM(L1525:X1525*1),4)</f>
        <v>0</v>
      </c>
      <c r="Z1525" t="str">
        <f ca="1">IF(tbl_vendors[[#This Row],[error_count]]&gt;0,"FAIL","PASS")</f>
        <v>PASS</v>
      </c>
    </row>
    <row r="1526" spans="1:26" x14ac:dyDescent="0.3">
      <c r="A1526" t="s">
        <v>6028</v>
      </c>
      <c r="B1526" t="s">
        <v>6029</v>
      </c>
      <c r="C1526" t="s">
        <v>72</v>
      </c>
      <c r="D1526" t="s">
        <v>6030</v>
      </c>
      <c r="E1526" t="s">
        <v>74</v>
      </c>
      <c r="F1526" t="s">
        <v>32</v>
      </c>
      <c r="G1526" t="s">
        <v>6031</v>
      </c>
      <c r="H1526" t="s">
        <v>18</v>
      </c>
      <c r="I1526" t="s">
        <v>53</v>
      </c>
      <c r="J1526" s="1">
        <v>44485</v>
      </c>
      <c r="K1526" s="1">
        <v>46031</v>
      </c>
      <c r="L1526" t="b">
        <f>COUNTIF(tbl_vendors[Vendor_ID],tbl_vendors[[#This Row],[Vendor_ID]])&gt;1</f>
        <v>0</v>
      </c>
      <c r="M1526" t="b">
        <f>ISBLANK(tbl_vendors[[#This Row],[Vendor_ID]])</f>
        <v>0</v>
      </c>
      <c r="N1526" t="b">
        <f>LEN(TRIM(tbl_vendors[[#This Row],[Vendor_Name]]))=0</f>
        <v>0</v>
      </c>
      <c r="O1526" t="b">
        <f>LEN(TRIM(tbl_vendors[[#This Row],[Email]]))=0</f>
        <v>0</v>
      </c>
      <c r="P1526" t="b">
        <f>OR(ISERROR(FIND("@",tbl_vendors[[#This Row],[Email]])),ISERROR(FIND(".",tbl_vendors[[#This Row],[Email]])))</f>
        <v>0</v>
      </c>
      <c r="Q1526" t="b">
        <f>ISNA(MATCH(tbl_vendors[[#This Row],[Country]],tbl_country[country],0))</f>
        <v>0</v>
      </c>
      <c r="R1526" t="b">
        <f>ISNA(MATCH(tbl_vendors[[#This Row],[Currency]],tbl_country[currency],0))</f>
        <v>1</v>
      </c>
      <c r="S1526" t="b">
        <f>_xlfn.XLOOKUP(tbl_vendors[[#This Row],[Country]],tbl_country[country],tbl_country[currency],"NotFound")&lt;&gt;tbl_vendors[[#This Row],[Currency]]</f>
        <v>1</v>
      </c>
      <c r="T1526" t="b">
        <f>ISNA(MATCH(tbl_vendors[[#This Row],[Payment_Terms]],tbl_payment_terms[Payment_Terms],0))</f>
        <v>0</v>
      </c>
      <c r="U1526" t="b">
        <f>ISNA(MATCH(tbl_vendors[[#This Row],[Status]],tbl_status[valid_status]))</f>
        <v>1</v>
      </c>
      <c r="V1526" t="b">
        <f ca="1">tbl_vendors[[#This Row],[Created_Date]]&gt;TODAY()</f>
        <v>0</v>
      </c>
      <c r="W1526" t="b">
        <f>tbl_vendors[[#This Row],[Updated_Date]]&lt;tbl_vendors[[#This Row],[Created_Date]]</f>
        <v>0</v>
      </c>
      <c r="X1526" t="b">
        <f>COUNTIF(tbl_vendors[Vendor_Name],tbl_vendors[[#This Row],[Vendor_Name]])&gt;1</f>
        <v>0</v>
      </c>
      <c r="Y1526" s="14" cm="1">
        <f t="array" aca="1" ref="Y1526" ca="1">IFERROR(SUM(L1526:X1526*1),4)</f>
        <v>3</v>
      </c>
      <c r="Z1526" t="str">
        <f ca="1">IF(tbl_vendors[[#This Row],[error_count]]&gt;0,"FAIL","PASS")</f>
        <v>FAIL</v>
      </c>
    </row>
    <row r="1527" spans="1:26" x14ac:dyDescent="0.3">
      <c r="A1527" t="s">
        <v>6032</v>
      </c>
      <c r="B1527" t="s">
        <v>6033</v>
      </c>
      <c r="C1527" t="s">
        <v>29</v>
      </c>
      <c r="D1527" t="s">
        <v>6034</v>
      </c>
      <c r="E1527" t="s">
        <v>31</v>
      </c>
      <c r="F1527" t="s">
        <v>23</v>
      </c>
      <c r="G1527" t="s">
        <v>6035</v>
      </c>
      <c r="H1527" t="s">
        <v>42</v>
      </c>
      <c r="I1527" t="s">
        <v>53</v>
      </c>
      <c r="J1527" s="1">
        <v>46193</v>
      </c>
      <c r="K1527" s="1">
        <v>46199</v>
      </c>
      <c r="L1527" t="b">
        <f>COUNTIF(tbl_vendors[Vendor_ID],tbl_vendors[[#This Row],[Vendor_ID]])&gt;1</f>
        <v>0</v>
      </c>
      <c r="M1527" t="b">
        <f>ISBLANK(tbl_vendors[[#This Row],[Vendor_ID]])</f>
        <v>0</v>
      </c>
      <c r="N1527" t="b">
        <f>LEN(TRIM(tbl_vendors[[#This Row],[Vendor_Name]]))=0</f>
        <v>0</v>
      </c>
      <c r="O1527" t="b">
        <f>LEN(TRIM(tbl_vendors[[#This Row],[Email]]))=0</f>
        <v>0</v>
      </c>
      <c r="P1527" t="b">
        <f>OR(ISERROR(FIND("@",tbl_vendors[[#This Row],[Email]])),ISERROR(FIND(".",tbl_vendors[[#This Row],[Email]])))</f>
        <v>0</v>
      </c>
      <c r="Q1527" t="b">
        <f>ISNA(MATCH(tbl_vendors[[#This Row],[Country]],tbl_country[country],0))</f>
        <v>0</v>
      </c>
      <c r="R1527" t="b">
        <f>ISNA(MATCH(tbl_vendors[[#This Row],[Currency]],tbl_country[currency],0))</f>
        <v>0</v>
      </c>
      <c r="S1527" t="b">
        <f>_xlfn.XLOOKUP(tbl_vendors[[#This Row],[Country]],tbl_country[country],tbl_country[currency],"NotFound")&lt;&gt;tbl_vendors[[#This Row],[Currency]]</f>
        <v>0</v>
      </c>
      <c r="T1527" t="b">
        <f>ISNA(MATCH(tbl_vendors[[#This Row],[Payment_Terms]],tbl_payment_terms[Payment_Terms],0))</f>
        <v>0</v>
      </c>
      <c r="U1527" t="b">
        <f>ISNA(MATCH(tbl_vendors[[#This Row],[Status]],tbl_status[valid_status]))</f>
        <v>1</v>
      </c>
      <c r="V1527" t="b">
        <f ca="1">tbl_vendors[[#This Row],[Created_Date]]&gt;TODAY()</f>
        <v>0</v>
      </c>
      <c r="W1527" t="b">
        <f>tbl_vendors[[#This Row],[Updated_Date]]&lt;tbl_vendors[[#This Row],[Created_Date]]</f>
        <v>0</v>
      </c>
      <c r="X1527" t="b">
        <f>COUNTIF(tbl_vendors[Vendor_Name],tbl_vendors[[#This Row],[Vendor_Name]])&gt;1</f>
        <v>0</v>
      </c>
      <c r="Y1527" s="14" cm="1">
        <f t="array" aca="1" ref="Y1527" ca="1">IFERROR(SUM(L1527:X1527*1),4)</f>
        <v>1</v>
      </c>
      <c r="Z1527" t="str">
        <f ca="1">IF(tbl_vendors[[#This Row],[error_count]]&gt;0,"FAIL","PASS")</f>
        <v>FAIL</v>
      </c>
    </row>
    <row r="1528" spans="1:26" x14ac:dyDescent="0.3">
      <c r="A1528" t="s">
        <v>6036</v>
      </c>
      <c r="B1528" t="s">
        <v>6037</v>
      </c>
      <c r="C1528" t="s">
        <v>153</v>
      </c>
      <c r="D1528" t="s">
        <v>6038</v>
      </c>
      <c r="E1528" t="s">
        <v>155</v>
      </c>
      <c r="F1528" t="s">
        <v>23</v>
      </c>
      <c r="G1528" t="s">
        <v>6039</v>
      </c>
      <c r="H1528" t="s">
        <v>42</v>
      </c>
      <c r="I1528" t="s">
        <v>19</v>
      </c>
      <c r="J1528" s="1">
        <v>44522</v>
      </c>
      <c r="K1528" s="1">
        <v>44871</v>
      </c>
      <c r="L1528" t="b">
        <f>COUNTIF(tbl_vendors[Vendor_ID],tbl_vendors[[#This Row],[Vendor_ID]])&gt;1</f>
        <v>0</v>
      </c>
      <c r="M1528" t="b">
        <f>ISBLANK(tbl_vendors[[#This Row],[Vendor_ID]])</f>
        <v>0</v>
      </c>
      <c r="N1528" t="b">
        <f>LEN(TRIM(tbl_vendors[[#This Row],[Vendor_Name]]))=0</f>
        <v>0</v>
      </c>
      <c r="O1528" t="b">
        <f>LEN(TRIM(tbl_vendors[[#This Row],[Email]]))=0</f>
        <v>0</v>
      </c>
      <c r="P1528" t="b">
        <f>OR(ISERROR(FIND("@",tbl_vendors[[#This Row],[Email]])),ISERROR(FIND(".",tbl_vendors[[#This Row],[Email]])))</f>
        <v>0</v>
      </c>
      <c r="Q1528" t="b">
        <f>ISNA(MATCH(tbl_vendors[[#This Row],[Country]],tbl_country[country],0))</f>
        <v>0</v>
      </c>
      <c r="R1528" t="b">
        <f>ISNA(MATCH(tbl_vendors[[#This Row],[Currency]],tbl_country[currency],0))</f>
        <v>0</v>
      </c>
      <c r="S1528" t="b">
        <f>_xlfn.XLOOKUP(tbl_vendors[[#This Row],[Country]],tbl_country[country],tbl_country[currency],"NotFound")&lt;&gt;tbl_vendors[[#This Row],[Currency]]</f>
        <v>0</v>
      </c>
      <c r="T1528" t="b">
        <f>ISNA(MATCH(tbl_vendors[[#This Row],[Payment_Terms]],tbl_payment_terms[Payment_Terms],0))</f>
        <v>0</v>
      </c>
      <c r="U1528" t="b">
        <f>ISNA(MATCH(tbl_vendors[[#This Row],[Status]],tbl_status[valid_status]))</f>
        <v>0</v>
      </c>
      <c r="V1528" t="b">
        <f ca="1">tbl_vendors[[#This Row],[Created_Date]]&gt;TODAY()</f>
        <v>0</v>
      </c>
      <c r="W1528" t="b">
        <f>tbl_vendors[[#This Row],[Updated_Date]]&lt;tbl_vendors[[#This Row],[Created_Date]]</f>
        <v>0</v>
      </c>
      <c r="X1528" t="b">
        <f>COUNTIF(tbl_vendors[Vendor_Name],tbl_vendors[[#This Row],[Vendor_Name]])&gt;1</f>
        <v>0</v>
      </c>
      <c r="Y1528" s="14" cm="1">
        <f t="array" aca="1" ref="Y1528" ca="1">IFERROR(SUM(L1528:X1528*1),4)</f>
        <v>0</v>
      </c>
      <c r="Z1528" t="str">
        <f ca="1">IF(tbl_vendors[[#This Row],[error_count]]&gt;0,"FAIL","PASS")</f>
        <v>PASS</v>
      </c>
    </row>
    <row r="1529" spans="1:26" x14ac:dyDescent="0.3">
      <c r="A1529" t="s">
        <v>6040</v>
      </c>
      <c r="B1529" t="s">
        <v>6041</v>
      </c>
      <c r="C1529" t="s">
        <v>100</v>
      </c>
      <c r="D1529" t="s">
        <v>6042</v>
      </c>
      <c r="E1529" t="s">
        <v>39</v>
      </c>
      <c r="F1529" t="s">
        <v>40</v>
      </c>
      <c r="G1529" t="s">
        <v>6043</v>
      </c>
      <c r="H1529" t="s">
        <v>47</v>
      </c>
      <c r="I1529" t="s">
        <v>53</v>
      </c>
      <c r="J1529" s="1">
        <v>45563</v>
      </c>
      <c r="K1529" s="1">
        <v>45795</v>
      </c>
      <c r="L1529" t="b">
        <f>COUNTIF(tbl_vendors[Vendor_ID],tbl_vendors[[#This Row],[Vendor_ID]])&gt;1</f>
        <v>0</v>
      </c>
      <c r="M1529" t="b">
        <f>ISBLANK(tbl_vendors[[#This Row],[Vendor_ID]])</f>
        <v>0</v>
      </c>
      <c r="N1529" t="b">
        <f>LEN(TRIM(tbl_vendors[[#This Row],[Vendor_Name]]))=0</f>
        <v>0</v>
      </c>
      <c r="O1529" t="b">
        <f>LEN(TRIM(tbl_vendors[[#This Row],[Email]]))=0</f>
        <v>0</v>
      </c>
      <c r="P1529" t="b">
        <f>OR(ISERROR(FIND("@",tbl_vendors[[#This Row],[Email]])),ISERROR(FIND(".",tbl_vendors[[#This Row],[Email]])))</f>
        <v>0</v>
      </c>
      <c r="Q1529" t="b">
        <f>ISNA(MATCH(tbl_vendors[[#This Row],[Country]],tbl_country[country],0))</f>
        <v>0</v>
      </c>
      <c r="R1529" t="b">
        <f>ISNA(MATCH(tbl_vendors[[#This Row],[Currency]],tbl_country[currency],0))</f>
        <v>0</v>
      </c>
      <c r="S1529" t="b">
        <f>_xlfn.XLOOKUP(tbl_vendors[[#This Row],[Country]],tbl_country[country],tbl_country[currency],"NotFound")&lt;&gt;tbl_vendors[[#This Row],[Currency]]</f>
        <v>0</v>
      </c>
      <c r="T1529" t="b">
        <f>ISNA(MATCH(tbl_vendors[[#This Row],[Payment_Terms]],tbl_payment_terms[Payment_Terms],0))</f>
        <v>0</v>
      </c>
      <c r="U1529" t="b">
        <f>ISNA(MATCH(tbl_vendors[[#This Row],[Status]],tbl_status[valid_status]))</f>
        <v>1</v>
      </c>
      <c r="V1529" t="b">
        <f ca="1">tbl_vendors[[#This Row],[Created_Date]]&gt;TODAY()</f>
        <v>0</v>
      </c>
      <c r="W1529" t="b">
        <f>tbl_vendors[[#This Row],[Updated_Date]]&lt;tbl_vendors[[#This Row],[Created_Date]]</f>
        <v>0</v>
      </c>
      <c r="X1529" t="b">
        <f>COUNTIF(tbl_vendors[Vendor_Name],tbl_vendors[[#This Row],[Vendor_Name]])&gt;1</f>
        <v>0</v>
      </c>
      <c r="Y1529" s="14" cm="1">
        <f t="array" aca="1" ref="Y1529" ca="1">IFERROR(SUM(L1529:X1529*1),4)</f>
        <v>1</v>
      </c>
      <c r="Z1529" t="str">
        <f ca="1">IF(tbl_vendors[[#This Row],[error_count]]&gt;0,"FAIL","PASS")</f>
        <v>FAIL</v>
      </c>
    </row>
    <row r="1530" spans="1:26" x14ac:dyDescent="0.3">
      <c r="A1530" t="s">
        <v>6044</v>
      </c>
      <c r="B1530" t="s">
        <v>3594</v>
      </c>
      <c r="C1530" t="s">
        <v>100</v>
      </c>
      <c r="D1530" t="s">
        <v>6045</v>
      </c>
      <c r="E1530" t="s">
        <v>39</v>
      </c>
      <c r="F1530" t="s">
        <v>23</v>
      </c>
      <c r="G1530" t="s">
        <v>6046</v>
      </c>
      <c r="H1530" t="s">
        <v>52</v>
      </c>
      <c r="I1530" t="s">
        <v>53</v>
      </c>
      <c r="J1530" s="1">
        <v>45144</v>
      </c>
      <c r="K1530" s="1">
        <v>45689</v>
      </c>
      <c r="L1530" t="b">
        <f>COUNTIF(tbl_vendors[Vendor_ID],tbl_vendors[[#This Row],[Vendor_ID]])&gt;1</f>
        <v>0</v>
      </c>
      <c r="M1530" t="b">
        <f>ISBLANK(tbl_vendors[[#This Row],[Vendor_ID]])</f>
        <v>0</v>
      </c>
      <c r="N1530" t="b">
        <f>LEN(TRIM(tbl_vendors[[#This Row],[Vendor_Name]]))=0</f>
        <v>0</v>
      </c>
      <c r="O1530" t="b">
        <f>LEN(TRIM(tbl_vendors[[#This Row],[Email]]))=0</f>
        <v>0</v>
      </c>
      <c r="P1530" t="b">
        <f>OR(ISERROR(FIND("@",tbl_vendors[[#This Row],[Email]])),ISERROR(FIND(".",tbl_vendors[[#This Row],[Email]])))</f>
        <v>0</v>
      </c>
      <c r="Q1530" t="b">
        <f>ISNA(MATCH(tbl_vendors[[#This Row],[Country]],tbl_country[country],0))</f>
        <v>0</v>
      </c>
      <c r="R1530" t="b">
        <f>ISNA(MATCH(tbl_vendors[[#This Row],[Currency]],tbl_country[currency],0))</f>
        <v>0</v>
      </c>
      <c r="S1530" t="b">
        <f>_xlfn.XLOOKUP(tbl_vendors[[#This Row],[Country]],tbl_country[country],tbl_country[currency],"NotFound")&lt;&gt;tbl_vendors[[#This Row],[Currency]]</f>
        <v>0</v>
      </c>
      <c r="T1530" t="b">
        <f>ISNA(MATCH(tbl_vendors[[#This Row],[Payment_Terms]],tbl_payment_terms[Payment_Terms],0))</f>
        <v>0</v>
      </c>
      <c r="U1530" t="b">
        <f>ISNA(MATCH(tbl_vendors[[#This Row],[Status]],tbl_status[valid_status]))</f>
        <v>1</v>
      </c>
      <c r="V1530" t="b">
        <f ca="1">tbl_vendors[[#This Row],[Created_Date]]&gt;TODAY()</f>
        <v>0</v>
      </c>
      <c r="W1530" t="b">
        <f>tbl_vendors[[#This Row],[Updated_Date]]&lt;tbl_vendors[[#This Row],[Created_Date]]</f>
        <v>0</v>
      </c>
      <c r="X1530" t="b">
        <f>COUNTIF(tbl_vendors[Vendor_Name],tbl_vendors[[#This Row],[Vendor_Name]])&gt;1</f>
        <v>1</v>
      </c>
      <c r="Y1530" s="14" cm="1">
        <f t="array" aca="1" ref="Y1530" ca="1">IFERROR(SUM(L1530:X1530*1),4)</f>
        <v>2</v>
      </c>
      <c r="Z1530" t="str">
        <f ca="1">IF(tbl_vendors[[#This Row],[error_count]]&gt;0,"FAIL","PASS")</f>
        <v>FAIL</v>
      </c>
    </row>
    <row r="1531" spans="1:26" x14ac:dyDescent="0.3">
      <c r="A1531" t="s">
        <v>6047</v>
      </c>
      <c r="B1531" t="s">
        <v>6048</v>
      </c>
      <c r="C1531" t="s">
        <v>153</v>
      </c>
      <c r="D1531" t="s">
        <v>6049</v>
      </c>
      <c r="E1531" t="s">
        <v>155</v>
      </c>
      <c r="F1531" t="s">
        <v>23</v>
      </c>
      <c r="G1531" t="s">
        <v>6050</v>
      </c>
      <c r="H1531" t="s">
        <v>18</v>
      </c>
      <c r="I1531" t="s">
        <v>19</v>
      </c>
      <c r="J1531" s="1">
        <v>45148</v>
      </c>
      <c r="K1531" s="1">
        <v>45323</v>
      </c>
      <c r="L1531" t="b">
        <f>COUNTIF(tbl_vendors[Vendor_ID],tbl_vendors[[#This Row],[Vendor_ID]])&gt;1</f>
        <v>0</v>
      </c>
      <c r="M1531" t="b">
        <f>ISBLANK(tbl_vendors[[#This Row],[Vendor_ID]])</f>
        <v>0</v>
      </c>
      <c r="N1531" t="b">
        <f>LEN(TRIM(tbl_vendors[[#This Row],[Vendor_Name]]))=0</f>
        <v>0</v>
      </c>
      <c r="O1531" t="b">
        <f>LEN(TRIM(tbl_vendors[[#This Row],[Email]]))=0</f>
        <v>0</v>
      </c>
      <c r="P1531" t="b">
        <f>OR(ISERROR(FIND("@",tbl_vendors[[#This Row],[Email]])),ISERROR(FIND(".",tbl_vendors[[#This Row],[Email]])))</f>
        <v>0</v>
      </c>
      <c r="Q1531" t="b">
        <f>ISNA(MATCH(tbl_vendors[[#This Row],[Country]],tbl_country[country],0))</f>
        <v>0</v>
      </c>
      <c r="R1531" t="b">
        <f>ISNA(MATCH(tbl_vendors[[#This Row],[Currency]],tbl_country[currency],0))</f>
        <v>0</v>
      </c>
      <c r="S1531" t="b">
        <f>_xlfn.XLOOKUP(tbl_vendors[[#This Row],[Country]],tbl_country[country],tbl_country[currency],"NotFound")&lt;&gt;tbl_vendors[[#This Row],[Currency]]</f>
        <v>0</v>
      </c>
      <c r="T1531" t="b">
        <f>ISNA(MATCH(tbl_vendors[[#This Row],[Payment_Terms]],tbl_payment_terms[Payment_Terms],0))</f>
        <v>0</v>
      </c>
      <c r="U1531" t="b">
        <f>ISNA(MATCH(tbl_vendors[[#This Row],[Status]],tbl_status[valid_status]))</f>
        <v>0</v>
      </c>
      <c r="V1531" t="b">
        <f ca="1">tbl_vendors[[#This Row],[Created_Date]]&gt;TODAY()</f>
        <v>0</v>
      </c>
      <c r="W1531" t="b">
        <f>tbl_vendors[[#This Row],[Updated_Date]]&lt;tbl_vendors[[#This Row],[Created_Date]]</f>
        <v>0</v>
      </c>
      <c r="X1531" t="b">
        <f>COUNTIF(tbl_vendors[Vendor_Name],tbl_vendors[[#This Row],[Vendor_Name]])&gt;1</f>
        <v>0</v>
      </c>
      <c r="Y1531" s="14" cm="1">
        <f t="array" aca="1" ref="Y1531" ca="1">IFERROR(SUM(L1531:X1531*1),4)</f>
        <v>0</v>
      </c>
      <c r="Z1531" t="str">
        <f ca="1">IF(tbl_vendors[[#This Row],[error_count]]&gt;0,"FAIL","PASS")</f>
        <v>PASS</v>
      </c>
    </row>
    <row r="1532" spans="1:26" x14ac:dyDescent="0.3">
      <c r="A1532" t="s">
        <v>6051</v>
      </c>
      <c r="B1532" t="s">
        <v>6052</v>
      </c>
      <c r="C1532" t="s">
        <v>13</v>
      </c>
      <c r="D1532" t="s">
        <v>6053</v>
      </c>
      <c r="E1532" t="s">
        <v>15</v>
      </c>
      <c r="F1532" t="s">
        <v>40</v>
      </c>
      <c r="G1532" t="s">
        <v>6054</v>
      </c>
      <c r="H1532" t="s">
        <v>42</v>
      </c>
      <c r="I1532" t="s">
        <v>19</v>
      </c>
      <c r="J1532" s="1">
        <v>45350</v>
      </c>
      <c r="K1532" s="1">
        <v>45716</v>
      </c>
      <c r="L1532" t="b">
        <f>COUNTIF(tbl_vendors[Vendor_ID],tbl_vendors[[#This Row],[Vendor_ID]])&gt;1</f>
        <v>0</v>
      </c>
      <c r="M1532" t="b">
        <f>ISBLANK(tbl_vendors[[#This Row],[Vendor_ID]])</f>
        <v>0</v>
      </c>
      <c r="N1532" t="b">
        <f>LEN(TRIM(tbl_vendors[[#This Row],[Vendor_Name]]))=0</f>
        <v>0</v>
      </c>
      <c r="O1532" t="b">
        <f>LEN(TRIM(tbl_vendors[[#This Row],[Email]]))=0</f>
        <v>0</v>
      </c>
      <c r="P1532" t="b">
        <f>OR(ISERROR(FIND("@",tbl_vendors[[#This Row],[Email]])),ISERROR(FIND(".",tbl_vendors[[#This Row],[Email]])))</f>
        <v>0</v>
      </c>
      <c r="Q1532" t="b">
        <f>ISNA(MATCH(tbl_vendors[[#This Row],[Country]],tbl_country[country],0))</f>
        <v>0</v>
      </c>
      <c r="R1532" t="b">
        <f>ISNA(MATCH(tbl_vendors[[#This Row],[Currency]],tbl_country[currency],0))</f>
        <v>1</v>
      </c>
      <c r="S1532" t="b">
        <f>_xlfn.XLOOKUP(tbl_vendors[[#This Row],[Country]],tbl_country[country],tbl_country[currency],"NotFound")&lt;&gt;tbl_vendors[[#This Row],[Currency]]</f>
        <v>1</v>
      </c>
      <c r="T1532" t="b">
        <f>ISNA(MATCH(tbl_vendors[[#This Row],[Payment_Terms]],tbl_payment_terms[Payment_Terms],0))</f>
        <v>0</v>
      </c>
      <c r="U1532" t="b">
        <f>ISNA(MATCH(tbl_vendors[[#This Row],[Status]],tbl_status[valid_status]))</f>
        <v>0</v>
      </c>
      <c r="V1532" t="b">
        <f ca="1">tbl_vendors[[#This Row],[Created_Date]]&gt;TODAY()</f>
        <v>0</v>
      </c>
      <c r="W1532" t="b">
        <f>tbl_vendors[[#This Row],[Updated_Date]]&lt;tbl_vendors[[#This Row],[Created_Date]]</f>
        <v>0</v>
      </c>
      <c r="X1532" t="b">
        <f>COUNTIF(tbl_vendors[Vendor_Name],tbl_vendors[[#This Row],[Vendor_Name]])&gt;1</f>
        <v>0</v>
      </c>
      <c r="Y1532" s="14" cm="1">
        <f t="array" aca="1" ref="Y1532" ca="1">IFERROR(SUM(L1532:X1532*1),4)</f>
        <v>2</v>
      </c>
      <c r="Z1532" t="str">
        <f ca="1">IF(tbl_vendors[[#This Row],[error_count]]&gt;0,"FAIL","PASS")</f>
        <v>FAIL</v>
      </c>
    </row>
    <row r="1533" spans="1:26" x14ac:dyDescent="0.3">
      <c r="A1533" t="s">
        <v>6055</v>
      </c>
      <c r="B1533" t="s">
        <v>6056</v>
      </c>
      <c r="C1533" t="s">
        <v>72</v>
      </c>
      <c r="D1533" t="s">
        <v>6057</v>
      </c>
      <c r="E1533" t="s">
        <v>74</v>
      </c>
      <c r="F1533" t="s">
        <v>32</v>
      </c>
      <c r="G1533" t="s">
        <v>6058</v>
      </c>
      <c r="H1533" t="s">
        <v>42</v>
      </c>
      <c r="I1533" t="s">
        <v>26</v>
      </c>
      <c r="J1533" s="1">
        <v>45099</v>
      </c>
      <c r="K1533" s="1">
        <v>45965</v>
      </c>
      <c r="L1533" t="b">
        <f>COUNTIF(tbl_vendors[Vendor_ID],tbl_vendors[[#This Row],[Vendor_ID]])&gt;1</f>
        <v>0</v>
      </c>
      <c r="M1533" t="b">
        <f>ISBLANK(tbl_vendors[[#This Row],[Vendor_ID]])</f>
        <v>0</v>
      </c>
      <c r="N1533" t="b">
        <f>LEN(TRIM(tbl_vendors[[#This Row],[Vendor_Name]]))=0</f>
        <v>0</v>
      </c>
      <c r="O1533" t="b">
        <f>LEN(TRIM(tbl_vendors[[#This Row],[Email]]))=0</f>
        <v>0</v>
      </c>
      <c r="P1533" t="b">
        <f>OR(ISERROR(FIND("@",tbl_vendors[[#This Row],[Email]])),ISERROR(FIND(".",tbl_vendors[[#This Row],[Email]])))</f>
        <v>0</v>
      </c>
      <c r="Q1533" t="b">
        <f>ISNA(MATCH(tbl_vendors[[#This Row],[Country]],tbl_country[country],0))</f>
        <v>0</v>
      </c>
      <c r="R1533" t="b">
        <f>ISNA(MATCH(tbl_vendors[[#This Row],[Currency]],tbl_country[currency],0))</f>
        <v>1</v>
      </c>
      <c r="S1533" t="b">
        <f>_xlfn.XLOOKUP(tbl_vendors[[#This Row],[Country]],tbl_country[country],tbl_country[currency],"NotFound")&lt;&gt;tbl_vendors[[#This Row],[Currency]]</f>
        <v>1</v>
      </c>
      <c r="T1533" t="b">
        <f>ISNA(MATCH(tbl_vendors[[#This Row],[Payment_Terms]],tbl_payment_terms[Payment_Terms],0))</f>
        <v>0</v>
      </c>
      <c r="U1533" t="b">
        <f>ISNA(MATCH(tbl_vendors[[#This Row],[Status]],tbl_status[valid_status]))</f>
        <v>0</v>
      </c>
      <c r="V1533" t="b">
        <f ca="1">tbl_vendors[[#This Row],[Created_Date]]&gt;TODAY()</f>
        <v>0</v>
      </c>
      <c r="W1533" t="b">
        <f>tbl_vendors[[#This Row],[Updated_Date]]&lt;tbl_vendors[[#This Row],[Created_Date]]</f>
        <v>0</v>
      </c>
      <c r="X1533" t="b">
        <f>COUNTIF(tbl_vendors[Vendor_Name],tbl_vendors[[#This Row],[Vendor_Name]])&gt;1</f>
        <v>0</v>
      </c>
      <c r="Y1533" s="14" cm="1">
        <f t="array" aca="1" ref="Y1533" ca="1">IFERROR(SUM(L1533:X1533*1),4)</f>
        <v>2</v>
      </c>
      <c r="Z1533" t="str">
        <f ca="1">IF(tbl_vendors[[#This Row],[error_count]]&gt;0,"FAIL","PASS")</f>
        <v>FAIL</v>
      </c>
    </row>
    <row r="1534" spans="1:26" x14ac:dyDescent="0.3">
      <c r="A1534" t="s">
        <v>6059</v>
      </c>
      <c r="B1534" t="s">
        <v>6060</v>
      </c>
      <c r="C1534" t="s">
        <v>37</v>
      </c>
      <c r="D1534" t="s">
        <v>6061</v>
      </c>
      <c r="E1534" t="s">
        <v>39</v>
      </c>
      <c r="F1534" t="s">
        <v>16</v>
      </c>
      <c r="G1534" t="s">
        <v>6062</v>
      </c>
      <c r="H1534" t="s">
        <v>18</v>
      </c>
      <c r="I1534" t="s">
        <v>53</v>
      </c>
      <c r="J1534" s="1">
        <v>45756</v>
      </c>
      <c r="K1534" s="1">
        <v>45792</v>
      </c>
      <c r="L1534" t="b">
        <f>COUNTIF(tbl_vendors[Vendor_ID],tbl_vendors[[#This Row],[Vendor_ID]])&gt;1</f>
        <v>0</v>
      </c>
      <c r="M1534" t="b">
        <f>ISBLANK(tbl_vendors[[#This Row],[Vendor_ID]])</f>
        <v>0</v>
      </c>
      <c r="N1534" t="b">
        <f>LEN(TRIM(tbl_vendors[[#This Row],[Vendor_Name]]))=0</f>
        <v>0</v>
      </c>
      <c r="O1534" t="b">
        <f>LEN(TRIM(tbl_vendors[[#This Row],[Email]]))=0</f>
        <v>0</v>
      </c>
      <c r="P1534" t="b">
        <f>OR(ISERROR(FIND("@",tbl_vendors[[#This Row],[Email]])),ISERROR(FIND(".",tbl_vendors[[#This Row],[Email]])))</f>
        <v>0</v>
      </c>
      <c r="Q1534" t="b">
        <f>ISNA(MATCH(tbl_vendors[[#This Row],[Country]],tbl_country[country],0))</f>
        <v>0</v>
      </c>
      <c r="R1534" t="b">
        <f>ISNA(MATCH(tbl_vendors[[#This Row],[Currency]],tbl_country[currency],0))</f>
        <v>0</v>
      </c>
      <c r="S1534" t="b">
        <f>_xlfn.XLOOKUP(tbl_vendors[[#This Row],[Country]],tbl_country[country],tbl_country[currency],"NotFound")&lt;&gt;tbl_vendors[[#This Row],[Currency]]</f>
        <v>0</v>
      </c>
      <c r="T1534" t="b">
        <f>ISNA(MATCH(tbl_vendors[[#This Row],[Payment_Terms]],tbl_payment_terms[Payment_Terms],0))</f>
        <v>0</v>
      </c>
      <c r="U1534" t="b">
        <f>ISNA(MATCH(tbl_vendors[[#This Row],[Status]],tbl_status[valid_status]))</f>
        <v>1</v>
      </c>
      <c r="V1534" t="b">
        <f ca="1">tbl_vendors[[#This Row],[Created_Date]]&gt;TODAY()</f>
        <v>0</v>
      </c>
      <c r="W1534" t="b">
        <f>tbl_vendors[[#This Row],[Updated_Date]]&lt;tbl_vendors[[#This Row],[Created_Date]]</f>
        <v>0</v>
      </c>
      <c r="X1534" t="b">
        <f>COUNTIF(tbl_vendors[Vendor_Name],tbl_vendors[[#This Row],[Vendor_Name]])&gt;1</f>
        <v>0</v>
      </c>
      <c r="Y1534" s="14" cm="1">
        <f t="array" aca="1" ref="Y1534" ca="1">IFERROR(SUM(L1534:X1534*1),4)</f>
        <v>1</v>
      </c>
      <c r="Z1534" t="str">
        <f ca="1">IF(tbl_vendors[[#This Row],[error_count]]&gt;0,"FAIL","PASS")</f>
        <v>FAIL</v>
      </c>
    </row>
    <row r="1535" spans="1:26" x14ac:dyDescent="0.3">
      <c r="A1535" t="s">
        <v>6063</v>
      </c>
      <c r="B1535" t="s">
        <v>6064</v>
      </c>
      <c r="C1535" t="s">
        <v>66</v>
      </c>
      <c r="D1535" t="s">
        <v>6065</v>
      </c>
      <c r="E1535" t="s">
        <v>67</v>
      </c>
      <c r="F1535" t="s">
        <v>32</v>
      </c>
      <c r="G1535" t="s">
        <v>6066</v>
      </c>
      <c r="H1535" t="s">
        <v>25</v>
      </c>
      <c r="I1535" t="s">
        <v>19</v>
      </c>
      <c r="J1535" s="1">
        <v>45672</v>
      </c>
      <c r="K1535" s="1">
        <v>45917</v>
      </c>
      <c r="L1535" t="b">
        <f>COUNTIF(tbl_vendors[Vendor_ID],tbl_vendors[[#This Row],[Vendor_ID]])&gt;1</f>
        <v>0</v>
      </c>
      <c r="M1535" t="b">
        <f>ISBLANK(tbl_vendors[[#This Row],[Vendor_ID]])</f>
        <v>0</v>
      </c>
      <c r="N1535" t="b">
        <f>LEN(TRIM(tbl_vendors[[#This Row],[Vendor_Name]]))=0</f>
        <v>0</v>
      </c>
      <c r="O1535" t="b">
        <f>LEN(TRIM(tbl_vendors[[#This Row],[Email]]))=0</f>
        <v>0</v>
      </c>
      <c r="P1535" t="b">
        <f>OR(ISERROR(FIND("@",tbl_vendors[[#This Row],[Email]])),ISERROR(FIND(".",tbl_vendors[[#This Row],[Email]])))</f>
        <v>0</v>
      </c>
      <c r="Q1535" t="b">
        <f>ISNA(MATCH(tbl_vendors[[#This Row],[Country]],tbl_country[country],0))</f>
        <v>0</v>
      </c>
      <c r="R1535" t="b">
        <f>ISNA(MATCH(tbl_vendors[[#This Row],[Currency]],tbl_country[currency],0))</f>
        <v>0</v>
      </c>
      <c r="S1535" t="b">
        <f>_xlfn.XLOOKUP(tbl_vendors[[#This Row],[Country]],tbl_country[country],tbl_country[currency],"NotFound")&lt;&gt;tbl_vendors[[#This Row],[Currency]]</f>
        <v>0</v>
      </c>
      <c r="T1535" t="b">
        <f>ISNA(MATCH(tbl_vendors[[#This Row],[Payment_Terms]],tbl_payment_terms[Payment_Terms],0))</f>
        <v>0</v>
      </c>
      <c r="U1535" t="b">
        <f>ISNA(MATCH(tbl_vendors[[#This Row],[Status]],tbl_status[valid_status]))</f>
        <v>0</v>
      </c>
      <c r="V1535" t="b">
        <f ca="1">tbl_vendors[[#This Row],[Created_Date]]&gt;TODAY()</f>
        <v>0</v>
      </c>
      <c r="W1535" t="b">
        <f>tbl_vendors[[#This Row],[Updated_Date]]&lt;tbl_vendors[[#This Row],[Created_Date]]</f>
        <v>0</v>
      </c>
      <c r="X1535" t="b">
        <f>COUNTIF(tbl_vendors[Vendor_Name],tbl_vendors[[#This Row],[Vendor_Name]])&gt;1</f>
        <v>0</v>
      </c>
      <c r="Y1535" s="14" cm="1">
        <f t="array" aca="1" ref="Y1535" ca="1">IFERROR(SUM(L1535:X1535*1),4)</f>
        <v>0</v>
      </c>
      <c r="Z1535" t="str">
        <f ca="1">IF(tbl_vendors[[#This Row],[error_count]]&gt;0,"FAIL","PASS")</f>
        <v>PASS</v>
      </c>
    </row>
    <row r="1536" spans="1:26" x14ac:dyDescent="0.3">
      <c r="A1536" t="s">
        <v>6067</v>
      </c>
      <c r="B1536" t="s">
        <v>6068</v>
      </c>
      <c r="C1536" t="s">
        <v>29</v>
      </c>
      <c r="D1536" t="s">
        <v>6069</v>
      </c>
      <c r="E1536" t="s">
        <v>31</v>
      </c>
      <c r="F1536" t="s">
        <v>23</v>
      </c>
      <c r="G1536" t="s">
        <v>6070</v>
      </c>
      <c r="H1536" t="s">
        <v>47</v>
      </c>
      <c r="I1536" t="s">
        <v>26</v>
      </c>
      <c r="J1536" s="1">
        <v>45646</v>
      </c>
      <c r="K1536" s="1">
        <v>45826</v>
      </c>
      <c r="L1536" t="b">
        <f>COUNTIF(tbl_vendors[Vendor_ID],tbl_vendors[[#This Row],[Vendor_ID]])&gt;1</f>
        <v>0</v>
      </c>
      <c r="M1536" t="b">
        <f>ISBLANK(tbl_vendors[[#This Row],[Vendor_ID]])</f>
        <v>0</v>
      </c>
      <c r="N1536" t="b">
        <f>LEN(TRIM(tbl_vendors[[#This Row],[Vendor_Name]]))=0</f>
        <v>0</v>
      </c>
      <c r="O1536" t="b">
        <f>LEN(TRIM(tbl_vendors[[#This Row],[Email]]))=0</f>
        <v>0</v>
      </c>
      <c r="P1536" t="b">
        <f>OR(ISERROR(FIND("@",tbl_vendors[[#This Row],[Email]])),ISERROR(FIND(".",tbl_vendors[[#This Row],[Email]])))</f>
        <v>0</v>
      </c>
      <c r="Q1536" t="b">
        <f>ISNA(MATCH(tbl_vendors[[#This Row],[Country]],tbl_country[country],0))</f>
        <v>0</v>
      </c>
      <c r="R1536" t="b">
        <f>ISNA(MATCH(tbl_vendors[[#This Row],[Currency]],tbl_country[currency],0))</f>
        <v>0</v>
      </c>
      <c r="S1536" t="b">
        <f>_xlfn.XLOOKUP(tbl_vendors[[#This Row],[Country]],tbl_country[country],tbl_country[currency],"NotFound")&lt;&gt;tbl_vendors[[#This Row],[Currency]]</f>
        <v>0</v>
      </c>
      <c r="T1536" t="b">
        <f>ISNA(MATCH(tbl_vendors[[#This Row],[Payment_Terms]],tbl_payment_terms[Payment_Terms],0))</f>
        <v>0</v>
      </c>
      <c r="U1536" t="b">
        <f>ISNA(MATCH(tbl_vendors[[#This Row],[Status]],tbl_status[valid_status]))</f>
        <v>0</v>
      </c>
      <c r="V1536" t="b">
        <f ca="1">tbl_vendors[[#This Row],[Created_Date]]&gt;TODAY()</f>
        <v>0</v>
      </c>
      <c r="W1536" t="b">
        <f>tbl_vendors[[#This Row],[Updated_Date]]&lt;tbl_vendors[[#This Row],[Created_Date]]</f>
        <v>0</v>
      </c>
      <c r="X1536" t="b">
        <f>COUNTIF(tbl_vendors[Vendor_Name],tbl_vendors[[#This Row],[Vendor_Name]])&gt;1</f>
        <v>0</v>
      </c>
      <c r="Y1536" s="14" cm="1">
        <f t="array" aca="1" ref="Y1536" ca="1">IFERROR(SUM(L1536:X1536*1),4)</f>
        <v>0</v>
      </c>
      <c r="Z1536" t="str">
        <f ca="1">IF(tbl_vendors[[#This Row],[error_count]]&gt;0,"FAIL","PASS")</f>
        <v>PASS</v>
      </c>
    </row>
    <row r="1537" spans="1:26" x14ac:dyDescent="0.3">
      <c r="A1537" t="s">
        <v>6071</v>
      </c>
      <c r="B1537" t="s">
        <v>6072</v>
      </c>
      <c r="C1537" t="s">
        <v>37</v>
      </c>
      <c r="D1537" t="s">
        <v>6073</v>
      </c>
      <c r="E1537" t="s">
        <v>39</v>
      </c>
      <c r="F1537" t="s">
        <v>40</v>
      </c>
      <c r="G1537" t="s">
        <v>6074</v>
      </c>
      <c r="H1537" t="s">
        <v>47</v>
      </c>
      <c r="I1537" t="s">
        <v>19</v>
      </c>
      <c r="J1537" s="1">
        <v>44399</v>
      </c>
      <c r="K1537" s="1">
        <v>45358</v>
      </c>
      <c r="L1537" t="b">
        <f>COUNTIF(tbl_vendors[Vendor_ID],tbl_vendors[[#This Row],[Vendor_ID]])&gt;1</f>
        <v>0</v>
      </c>
      <c r="M1537" t="b">
        <f>ISBLANK(tbl_vendors[[#This Row],[Vendor_ID]])</f>
        <v>0</v>
      </c>
      <c r="N1537" t="b">
        <f>LEN(TRIM(tbl_vendors[[#This Row],[Vendor_Name]]))=0</f>
        <v>0</v>
      </c>
      <c r="O1537" t="b">
        <f>LEN(TRIM(tbl_vendors[[#This Row],[Email]]))=0</f>
        <v>0</v>
      </c>
      <c r="P1537" t="b">
        <f>OR(ISERROR(FIND("@",tbl_vendors[[#This Row],[Email]])),ISERROR(FIND(".",tbl_vendors[[#This Row],[Email]])))</f>
        <v>0</v>
      </c>
      <c r="Q1537" t="b">
        <f>ISNA(MATCH(tbl_vendors[[#This Row],[Country]],tbl_country[country],0))</f>
        <v>0</v>
      </c>
      <c r="R1537" t="b">
        <f>ISNA(MATCH(tbl_vendors[[#This Row],[Currency]],tbl_country[currency],0))</f>
        <v>0</v>
      </c>
      <c r="S1537" t="b">
        <f>_xlfn.XLOOKUP(tbl_vendors[[#This Row],[Country]],tbl_country[country],tbl_country[currency],"NotFound")&lt;&gt;tbl_vendors[[#This Row],[Currency]]</f>
        <v>0</v>
      </c>
      <c r="T1537" t="b">
        <f>ISNA(MATCH(tbl_vendors[[#This Row],[Payment_Terms]],tbl_payment_terms[Payment_Terms],0))</f>
        <v>0</v>
      </c>
      <c r="U1537" t="b">
        <f>ISNA(MATCH(tbl_vendors[[#This Row],[Status]],tbl_status[valid_status]))</f>
        <v>0</v>
      </c>
      <c r="V1537" t="b">
        <f ca="1">tbl_vendors[[#This Row],[Created_Date]]&gt;TODAY()</f>
        <v>0</v>
      </c>
      <c r="W1537" t="b">
        <f>tbl_vendors[[#This Row],[Updated_Date]]&lt;tbl_vendors[[#This Row],[Created_Date]]</f>
        <v>0</v>
      </c>
      <c r="X1537" t="b">
        <f>COUNTIF(tbl_vendors[Vendor_Name],tbl_vendors[[#This Row],[Vendor_Name]])&gt;1</f>
        <v>0</v>
      </c>
      <c r="Y1537" s="14" cm="1">
        <f t="array" aca="1" ref="Y1537" ca="1">IFERROR(SUM(L1537:X1537*1),4)</f>
        <v>0</v>
      </c>
      <c r="Z1537" t="str">
        <f ca="1">IF(tbl_vendors[[#This Row],[error_count]]&gt;0,"FAIL","PASS")</f>
        <v>PASS</v>
      </c>
    </row>
    <row r="1538" spans="1:26" x14ac:dyDescent="0.3">
      <c r="A1538" t="s">
        <v>6075</v>
      </c>
      <c r="B1538" t="s">
        <v>6076</v>
      </c>
      <c r="C1538" t="s">
        <v>153</v>
      </c>
      <c r="D1538" t="s">
        <v>6077</v>
      </c>
      <c r="E1538" t="s">
        <v>155</v>
      </c>
      <c r="F1538" t="s">
        <v>23</v>
      </c>
      <c r="G1538" t="s">
        <v>6078</v>
      </c>
      <c r="H1538" t="s">
        <v>47</v>
      </c>
      <c r="I1538" t="s">
        <v>53</v>
      </c>
      <c r="J1538" s="1">
        <v>45489</v>
      </c>
      <c r="K1538" s="1">
        <v>46054</v>
      </c>
      <c r="L1538" t="b">
        <f>COUNTIF(tbl_vendors[Vendor_ID],tbl_vendors[[#This Row],[Vendor_ID]])&gt;1</f>
        <v>0</v>
      </c>
      <c r="M1538" t="b">
        <f>ISBLANK(tbl_vendors[[#This Row],[Vendor_ID]])</f>
        <v>0</v>
      </c>
      <c r="N1538" t="b">
        <f>LEN(TRIM(tbl_vendors[[#This Row],[Vendor_Name]]))=0</f>
        <v>0</v>
      </c>
      <c r="O1538" t="b">
        <f>LEN(TRIM(tbl_vendors[[#This Row],[Email]]))=0</f>
        <v>0</v>
      </c>
      <c r="P1538" t="b">
        <f>OR(ISERROR(FIND("@",tbl_vendors[[#This Row],[Email]])),ISERROR(FIND(".",tbl_vendors[[#This Row],[Email]])))</f>
        <v>0</v>
      </c>
      <c r="Q1538" t="b">
        <f>ISNA(MATCH(tbl_vendors[[#This Row],[Country]],tbl_country[country],0))</f>
        <v>0</v>
      </c>
      <c r="R1538" t="b">
        <f>ISNA(MATCH(tbl_vendors[[#This Row],[Currency]],tbl_country[currency],0))</f>
        <v>0</v>
      </c>
      <c r="S1538" t="b">
        <f>_xlfn.XLOOKUP(tbl_vendors[[#This Row],[Country]],tbl_country[country],tbl_country[currency],"NotFound")&lt;&gt;tbl_vendors[[#This Row],[Currency]]</f>
        <v>0</v>
      </c>
      <c r="T1538" t="b">
        <f>ISNA(MATCH(tbl_vendors[[#This Row],[Payment_Terms]],tbl_payment_terms[Payment_Terms],0))</f>
        <v>0</v>
      </c>
      <c r="U1538" t="b">
        <f>ISNA(MATCH(tbl_vendors[[#This Row],[Status]],tbl_status[valid_status]))</f>
        <v>1</v>
      </c>
      <c r="V1538" t="b">
        <f ca="1">tbl_vendors[[#This Row],[Created_Date]]&gt;TODAY()</f>
        <v>0</v>
      </c>
      <c r="W1538" t="b">
        <f>tbl_vendors[[#This Row],[Updated_Date]]&lt;tbl_vendors[[#This Row],[Created_Date]]</f>
        <v>0</v>
      </c>
      <c r="X1538" t="b">
        <f>COUNTIF(tbl_vendors[Vendor_Name],tbl_vendors[[#This Row],[Vendor_Name]])&gt;1</f>
        <v>0</v>
      </c>
      <c r="Y1538" s="14" cm="1">
        <f t="array" aca="1" ref="Y1538" ca="1">IFERROR(SUM(L1538:X1538*1),4)</f>
        <v>1</v>
      </c>
      <c r="Z1538" t="str">
        <f ca="1">IF(tbl_vendors[[#This Row],[error_count]]&gt;0,"FAIL","PASS")</f>
        <v>FAIL</v>
      </c>
    </row>
    <row r="1539" spans="1:26" x14ac:dyDescent="0.3">
      <c r="A1539" t="s">
        <v>6079</v>
      </c>
      <c r="B1539" t="s">
        <v>6080</v>
      </c>
      <c r="C1539" t="s">
        <v>153</v>
      </c>
      <c r="D1539" t="s">
        <v>6081</v>
      </c>
      <c r="E1539" t="s">
        <v>155</v>
      </c>
      <c r="F1539" t="s">
        <v>32</v>
      </c>
      <c r="G1539" t="s">
        <v>6082</v>
      </c>
      <c r="H1539" t="s">
        <v>18</v>
      </c>
      <c r="I1539" t="s">
        <v>26</v>
      </c>
      <c r="J1539" s="1">
        <v>45198</v>
      </c>
      <c r="K1539" s="1">
        <v>45821</v>
      </c>
      <c r="L1539" t="b">
        <f>COUNTIF(tbl_vendors[Vendor_ID],tbl_vendors[[#This Row],[Vendor_ID]])&gt;1</f>
        <v>0</v>
      </c>
      <c r="M1539" t="b">
        <f>ISBLANK(tbl_vendors[[#This Row],[Vendor_ID]])</f>
        <v>0</v>
      </c>
      <c r="N1539" t="b">
        <f>LEN(TRIM(tbl_vendors[[#This Row],[Vendor_Name]]))=0</f>
        <v>0</v>
      </c>
      <c r="O1539" t="b">
        <f>LEN(TRIM(tbl_vendors[[#This Row],[Email]]))=0</f>
        <v>0</v>
      </c>
      <c r="P1539" t="b">
        <f>OR(ISERROR(FIND("@",tbl_vendors[[#This Row],[Email]])),ISERROR(FIND(".",tbl_vendors[[#This Row],[Email]])))</f>
        <v>0</v>
      </c>
      <c r="Q1539" t="b">
        <f>ISNA(MATCH(tbl_vendors[[#This Row],[Country]],tbl_country[country],0))</f>
        <v>0</v>
      </c>
      <c r="R1539" t="b">
        <f>ISNA(MATCH(tbl_vendors[[#This Row],[Currency]],tbl_country[currency],0))</f>
        <v>0</v>
      </c>
      <c r="S1539" t="b">
        <f>_xlfn.XLOOKUP(tbl_vendors[[#This Row],[Country]],tbl_country[country],tbl_country[currency],"NotFound")&lt;&gt;tbl_vendors[[#This Row],[Currency]]</f>
        <v>0</v>
      </c>
      <c r="T1539" t="b">
        <f>ISNA(MATCH(tbl_vendors[[#This Row],[Payment_Terms]],tbl_payment_terms[Payment_Terms],0))</f>
        <v>0</v>
      </c>
      <c r="U1539" t="b">
        <f>ISNA(MATCH(tbl_vendors[[#This Row],[Status]],tbl_status[valid_status]))</f>
        <v>0</v>
      </c>
      <c r="V1539" t="b">
        <f ca="1">tbl_vendors[[#This Row],[Created_Date]]&gt;TODAY()</f>
        <v>0</v>
      </c>
      <c r="W1539" t="b">
        <f>tbl_vendors[[#This Row],[Updated_Date]]&lt;tbl_vendors[[#This Row],[Created_Date]]</f>
        <v>0</v>
      </c>
      <c r="X1539" t="b">
        <f>COUNTIF(tbl_vendors[Vendor_Name],tbl_vendors[[#This Row],[Vendor_Name]])&gt;1</f>
        <v>0</v>
      </c>
      <c r="Y1539" s="14" cm="1">
        <f t="array" aca="1" ref="Y1539" ca="1">IFERROR(SUM(L1539:X1539*1),4)</f>
        <v>0</v>
      </c>
      <c r="Z1539" t="str">
        <f ca="1">IF(tbl_vendors[[#This Row],[error_count]]&gt;0,"FAIL","PASS")</f>
        <v>PASS</v>
      </c>
    </row>
    <row r="1540" spans="1:26" x14ac:dyDescent="0.3">
      <c r="A1540" t="s">
        <v>6083</v>
      </c>
      <c r="B1540" t="s">
        <v>4315</v>
      </c>
      <c r="C1540" t="s">
        <v>109</v>
      </c>
      <c r="D1540" t="s">
        <v>6084</v>
      </c>
      <c r="E1540" t="s">
        <v>39</v>
      </c>
      <c r="F1540" t="s">
        <v>23</v>
      </c>
      <c r="G1540" t="s">
        <v>6085</v>
      </c>
      <c r="H1540" t="s">
        <v>42</v>
      </c>
      <c r="I1540" t="s">
        <v>53</v>
      </c>
      <c r="J1540" s="1">
        <v>45344</v>
      </c>
      <c r="K1540" s="1">
        <v>45598</v>
      </c>
      <c r="L1540" t="b">
        <f>COUNTIF(tbl_vendors[Vendor_ID],tbl_vendors[[#This Row],[Vendor_ID]])&gt;1</f>
        <v>0</v>
      </c>
      <c r="M1540" t="b">
        <f>ISBLANK(tbl_vendors[[#This Row],[Vendor_ID]])</f>
        <v>0</v>
      </c>
      <c r="N1540" t="b">
        <f>LEN(TRIM(tbl_vendors[[#This Row],[Vendor_Name]]))=0</f>
        <v>0</v>
      </c>
      <c r="O1540" t="b">
        <f>LEN(TRIM(tbl_vendors[[#This Row],[Email]]))=0</f>
        <v>0</v>
      </c>
      <c r="P1540" t="b">
        <f>OR(ISERROR(FIND("@",tbl_vendors[[#This Row],[Email]])),ISERROR(FIND(".",tbl_vendors[[#This Row],[Email]])))</f>
        <v>0</v>
      </c>
      <c r="Q1540" t="b">
        <f>ISNA(MATCH(tbl_vendors[[#This Row],[Country]],tbl_country[country],0))</f>
        <v>0</v>
      </c>
      <c r="R1540" t="b">
        <f>ISNA(MATCH(tbl_vendors[[#This Row],[Currency]],tbl_country[currency],0))</f>
        <v>0</v>
      </c>
      <c r="S1540" t="b">
        <f>_xlfn.XLOOKUP(tbl_vendors[[#This Row],[Country]],tbl_country[country],tbl_country[currency],"NotFound")&lt;&gt;tbl_vendors[[#This Row],[Currency]]</f>
        <v>1</v>
      </c>
      <c r="T1540" t="b">
        <f>ISNA(MATCH(tbl_vendors[[#This Row],[Payment_Terms]],tbl_payment_terms[Payment_Terms],0))</f>
        <v>0</v>
      </c>
      <c r="U1540" t="b">
        <f>ISNA(MATCH(tbl_vendors[[#This Row],[Status]],tbl_status[valid_status]))</f>
        <v>1</v>
      </c>
      <c r="V1540" t="b">
        <f ca="1">tbl_vendors[[#This Row],[Created_Date]]&gt;TODAY()</f>
        <v>0</v>
      </c>
      <c r="W1540" t="b">
        <f>tbl_vendors[[#This Row],[Updated_Date]]&lt;tbl_vendors[[#This Row],[Created_Date]]</f>
        <v>0</v>
      </c>
      <c r="X1540" t="b">
        <f>COUNTIF(tbl_vendors[Vendor_Name],tbl_vendors[[#This Row],[Vendor_Name]])&gt;1</f>
        <v>1</v>
      </c>
      <c r="Y1540" s="14" cm="1">
        <f t="array" aca="1" ref="Y1540" ca="1">IFERROR(SUM(L1540:X1540*1),4)</f>
        <v>3</v>
      </c>
      <c r="Z1540" t="str">
        <f ca="1">IF(tbl_vendors[[#This Row],[error_count]]&gt;0,"FAIL","PASS")</f>
        <v>FAIL</v>
      </c>
    </row>
    <row r="1541" spans="1:26" x14ac:dyDescent="0.3">
      <c r="A1541" t="s">
        <v>6086</v>
      </c>
      <c r="B1541" t="s">
        <v>6087</v>
      </c>
      <c r="C1541" t="s">
        <v>100</v>
      </c>
      <c r="D1541" t="s">
        <v>6088</v>
      </c>
      <c r="E1541" t="s">
        <v>39</v>
      </c>
      <c r="F1541" t="s">
        <v>75</v>
      </c>
      <c r="G1541" t="s">
        <v>6089</v>
      </c>
      <c r="H1541" t="s">
        <v>47</v>
      </c>
      <c r="I1541" t="s">
        <v>53</v>
      </c>
      <c r="J1541" s="1">
        <v>45530</v>
      </c>
      <c r="K1541" s="1">
        <v>45672</v>
      </c>
      <c r="L1541" t="b">
        <f>COUNTIF(tbl_vendors[Vendor_ID],tbl_vendors[[#This Row],[Vendor_ID]])&gt;1</f>
        <v>0</v>
      </c>
      <c r="M1541" t="b">
        <f>ISBLANK(tbl_vendors[[#This Row],[Vendor_ID]])</f>
        <v>0</v>
      </c>
      <c r="N1541" t="b">
        <f>LEN(TRIM(tbl_vendors[[#This Row],[Vendor_Name]]))=0</f>
        <v>0</v>
      </c>
      <c r="O1541" t="b">
        <f>LEN(TRIM(tbl_vendors[[#This Row],[Email]]))=0</f>
        <v>0</v>
      </c>
      <c r="P1541" t="b">
        <f>OR(ISERROR(FIND("@",tbl_vendors[[#This Row],[Email]])),ISERROR(FIND(".",tbl_vendors[[#This Row],[Email]])))</f>
        <v>0</v>
      </c>
      <c r="Q1541" t="b">
        <f>ISNA(MATCH(tbl_vendors[[#This Row],[Country]],tbl_country[country],0))</f>
        <v>0</v>
      </c>
      <c r="R1541" t="b">
        <f>ISNA(MATCH(tbl_vendors[[#This Row],[Currency]],tbl_country[currency],0))</f>
        <v>0</v>
      </c>
      <c r="S1541" t="b">
        <f>_xlfn.XLOOKUP(tbl_vendors[[#This Row],[Country]],tbl_country[country],tbl_country[currency],"NotFound")&lt;&gt;tbl_vendors[[#This Row],[Currency]]</f>
        <v>0</v>
      </c>
      <c r="T1541" t="b">
        <f>ISNA(MATCH(tbl_vendors[[#This Row],[Payment_Terms]],tbl_payment_terms[Payment_Terms],0))</f>
        <v>0</v>
      </c>
      <c r="U1541" t="b">
        <f>ISNA(MATCH(tbl_vendors[[#This Row],[Status]],tbl_status[valid_status]))</f>
        <v>1</v>
      </c>
      <c r="V1541" t="b">
        <f ca="1">tbl_vendors[[#This Row],[Created_Date]]&gt;TODAY()</f>
        <v>0</v>
      </c>
      <c r="W1541" t="b">
        <f>tbl_vendors[[#This Row],[Updated_Date]]&lt;tbl_vendors[[#This Row],[Created_Date]]</f>
        <v>0</v>
      </c>
      <c r="X1541" t="b">
        <f>COUNTIF(tbl_vendors[Vendor_Name],tbl_vendors[[#This Row],[Vendor_Name]])&gt;1</f>
        <v>0</v>
      </c>
      <c r="Y1541" s="14" cm="1">
        <f t="array" aca="1" ref="Y1541" ca="1">IFERROR(SUM(L1541:X1541*1),4)</f>
        <v>1</v>
      </c>
      <c r="Z1541" t="str">
        <f ca="1">IF(tbl_vendors[[#This Row],[error_count]]&gt;0,"FAIL","PASS")</f>
        <v>FAIL</v>
      </c>
    </row>
    <row r="1542" spans="1:26" x14ac:dyDescent="0.3">
      <c r="A1542" t="s">
        <v>6090</v>
      </c>
      <c r="B1542" t="s">
        <v>2850</v>
      </c>
      <c r="C1542" t="s">
        <v>37</v>
      </c>
      <c r="D1542" t="s">
        <v>6091</v>
      </c>
      <c r="E1542" t="s">
        <v>39</v>
      </c>
      <c r="F1542" t="s">
        <v>75</v>
      </c>
      <c r="G1542" t="s">
        <v>6092</v>
      </c>
      <c r="H1542" t="s">
        <v>25</v>
      </c>
      <c r="I1542" t="s">
        <v>53</v>
      </c>
      <c r="J1542" s="1">
        <v>45710</v>
      </c>
      <c r="K1542" s="1">
        <v>45751</v>
      </c>
      <c r="L1542" t="b">
        <f>COUNTIF(tbl_vendors[Vendor_ID],tbl_vendors[[#This Row],[Vendor_ID]])&gt;1</f>
        <v>0</v>
      </c>
      <c r="M1542" t="b">
        <f>ISBLANK(tbl_vendors[[#This Row],[Vendor_ID]])</f>
        <v>0</v>
      </c>
      <c r="N1542" t="b">
        <f>LEN(TRIM(tbl_vendors[[#This Row],[Vendor_Name]]))=0</f>
        <v>0</v>
      </c>
      <c r="O1542" t="b">
        <f>LEN(TRIM(tbl_vendors[[#This Row],[Email]]))=0</f>
        <v>0</v>
      </c>
      <c r="P1542" t="b">
        <f>OR(ISERROR(FIND("@",tbl_vendors[[#This Row],[Email]])),ISERROR(FIND(".",tbl_vendors[[#This Row],[Email]])))</f>
        <v>0</v>
      </c>
      <c r="Q1542" t="b">
        <f>ISNA(MATCH(tbl_vendors[[#This Row],[Country]],tbl_country[country],0))</f>
        <v>0</v>
      </c>
      <c r="R1542" t="b">
        <f>ISNA(MATCH(tbl_vendors[[#This Row],[Currency]],tbl_country[currency],0))</f>
        <v>0</v>
      </c>
      <c r="S1542" t="b">
        <f>_xlfn.XLOOKUP(tbl_vendors[[#This Row],[Country]],tbl_country[country],tbl_country[currency],"NotFound")&lt;&gt;tbl_vendors[[#This Row],[Currency]]</f>
        <v>0</v>
      </c>
      <c r="T1542" t="b">
        <f>ISNA(MATCH(tbl_vendors[[#This Row],[Payment_Terms]],tbl_payment_terms[Payment_Terms],0))</f>
        <v>0</v>
      </c>
      <c r="U1542" t="b">
        <f>ISNA(MATCH(tbl_vendors[[#This Row],[Status]],tbl_status[valid_status]))</f>
        <v>1</v>
      </c>
      <c r="V1542" t="b">
        <f ca="1">tbl_vendors[[#This Row],[Created_Date]]&gt;TODAY()</f>
        <v>0</v>
      </c>
      <c r="W1542" t="b">
        <f>tbl_vendors[[#This Row],[Updated_Date]]&lt;tbl_vendors[[#This Row],[Created_Date]]</f>
        <v>0</v>
      </c>
      <c r="X1542" t="b">
        <f>COUNTIF(tbl_vendors[Vendor_Name],tbl_vendors[[#This Row],[Vendor_Name]])&gt;1</f>
        <v>1</v>
      </c>
      <c r="Y1542" s="14" cm="1">
        <f t="array" aca="1" ref="Y1542" ca="1">IFERROR(SUM(L1542:X1542*1),4)</f>
        <v>2</v>
      </c>
      <c r="Z1542" t="str">
        <f ca="1">IF(tbl_vendors[[#This Row],[error_count]]&gt;0,"FAIL","PASS")</f>
        <v>FAIL</v>
      </c>
    </row>
    <row r="1543" spans="1:26" x14ac:dyDescent="0.3">
      <c r="A1543" t="s">
        <v>6093</v>
      </c>
      <c r="B1543" t="s">
        <v>6094</v>
      </c>
      <c r="C1543" t="s">
        <v>72</v>
      </c>
      <c r="D1543" t="s">
        <v>6095</v>
      </c>
      <c r="E1543" t="s">
        <v>74</v>
      </c>
      <c r="F1543" t="s">
        <v>32</v>
      </c>
      <c r="G1543" t="s">
        <v>6096</v>
      </c>
      <c r="H1543" t="s">
        <v>52</v>
      </c>
      <c r="I1543" t="s">
        <v>26</v>
      </c>
      <c r="J1543" s="1">
        <v>44930</v>
      </c>
      <c r="K1543" s="1">
        <v>46101</v>
      </c>
      <c r="L1543" t="b">
        <f>COUNTIF(tbl_vendors[Vendor_ID],tbl_vendors[[#This Row],[Vendor_ID]])&gt;1</f>
        <v>0</v>
      </c>
      <c r="M1543" t="b">
        <f>ISBLANK(tbl_vendors[[#This Row],[Vendor_ID]])</f>
        <v>0</v>
      </c>
      <c r="N1543" t="b">
        <f>LEN(TRIM(tbl_vendors[[#This Row],[Vendor_Name]]))=0</f>
        <v>0</v>
      </c>
      <c r="O1543" t="b">
        <f>LEN(TRIM(tbl_vendors[[#This Row],[Email]]))=0</f>
        <v>0</v>
      </c>
      <c r="P1543" t="b">
        <f>OR(ISERROR(FIND("@",tbl_vendors[[#This Row],[Email]])),ISERROR(FIND(".",tbl_vendors[[#This Row],[Email]])))</f>
        <v>0</v>
      </c>
      <c r="Q1543" t="b">
        <f>ISNA(MATCH(tbl_vendors[[#This Row],[Country]],tbl_country[country],0))</f>
        <v>0</v>
      </c>
      <c r="R1543" t="b">
        <f>ISNA(MATCH(tbl_vendors[[#This Row],[Currency]],tbl_country[currency],0))</f>
        <v>1</v>
      </c>
      <c r="S1543" t="b">
        <f>_xlfn.XLOOKUP(tbl_vendors[[#This Row],[Country]],tbl_country[country],tbl_country[currency],"NotFound")&lt;&gt;tbl_vendors[[#This Row],[Currency]]</f>
        <v>1</v>
      </c>
      <c r="T1543" t="b">
        <f>ISNA(MATCH(tbl_vendors[[#This Row],[Payment_Terms]],tbl_payment_terms[Payment_Terms],0))</f>
        <v>0</v>
      </c>
      <c r="U1543" t="b">
        <f>ISNA(MATCH(tbl_vendors[[#This Row],[Status]],tbl_status[valid_status]))</f>
        <v>0</v>
      </c>
      <c r="V1543" t="b">
        <f ca="1">tbl_vendors[[#This Row],[Created_Date]]&gt;TODAY()</f>
        <v>0</v>
      </c>
      <c r="W1543" t="b">
        <f>tbl_vendors[[#This Row],[Updated_Date]]&lt;tbl_vendors[[#This Row],[Created_Date]]</f>
        <v>0</v>
      </c>
      <c r="X1543" t="b">
        <f>COUNTIF(tbl_vendors[Vendor_Name],tbl_vendors[[#This Row],[Vendor_Name]])&gt;1</f>
        <v>0</v>
      </c>
      <c r="Y1543" s="14" cm="1">
        <f t="array" aca="1" ref="Y1543" ca="1">IFERROR(SUM(L1543:X1543*1),4)</f>
        <v>2</v>
      </c>
      <c r="Z1543" t="str">
        <f ca="1">IF(tbl_vendors[[#This Row],[error_count]]&gt;0,"FAIL","PASS")</f>
        <v>FAIL</v>
      </c>
    </row>
    <row r="1544" spans="1:26" x14ac:dyDescent="0.3">
      <c r="A1544" t="s">
        <v>6097</v>
      </c>
      <c r="B1544" t="s">
        <v>6098</v>
      </c>
      <c r="C1544" t="s">
        <v>66</v>
      </c>
      <c r="D1544" t="s">
        <v>6099</v>
      </c>
      <c r="E1544" t="s">
        <v>67</v>
      </c>
      <c r="F1544" t="s">
        <v>16</v>
      </c>
      <c r="G1544" t="s">
        <v>6100</v>
      </c>
      <c r="H1544" t="s">
        <v>69</v>
      </c>
      <c r="I1544" t="s">
        <v>53</v>
      </c>
      <c r="J1544" s="1">
        <v>44474</v>
      </c>
      <c r="K1544" s="1">
        <v>45504</v>
      </c>
      <c r="L1544" t="b">
        <f>COUNTIF(tbl_vendors[Vendor_ID],tbl_vendors[[#This Row],[Vendor_ID]])&gt;1</f>
        <v>0</v>
      </c>
      <c r="M1544" t="b">
        <f>ISBLANK(tbl_vendors[[#This Row],[Vendor_ID]])</f>
        <v>0</v>
      </c>
      <c r="N1544" t="b">
        <f>LEN(TRIM(tbl_vendors[[#This Row],[Vendor_Name]]))=0</f>
        <v>0</v>
      </c>
      <c r="O1544" t="b">
        <f>LEN(TRIM(tbl_vendors[[#This Row],[Email]]))=0</f>
        <v>0</v>
      </c>
      <c r="P1544" t="b">
        <f>OR(ISERROR(FIND("@",tbl_vendors[[#This Row],[Email]])),ISERROR(FIND(".",tbl_vendors[[#This Row],[Email]])))</f>
        <v>0</v>
      </c>
      <c r="Q1544" t="b">
        <f>ISNA(MATCH(tbl_vendors[[#This Row],[Country]],tbl_country[country],0))</f>
        <v>0</v>
      </c>
      <c r="R1544" t="b">
        <f>ISNA(MATCH(tbl_vendors[[#This Row],[Currency]],tbl_country[currency],0))</f>
        <v>0</v>
      </c>
      <c r="S1544" t="b">
        <f>_xlfn.XLOOKUP(tbl_vendors[[#This Row],[Country]],tbl_country[country],tbl_country[currency],"NotFound")&lt;&gt;tbl_vendors[[#This Row],[Currency]]</f>
        <v>0</v>
      </c>
      <c r="T1544" t="b">
        <f>ISNA(MATCH(tbl_vendors[[#This Row],[Payment_Terms]],tbl_payment_terms[Payment_Terms],0))</f>
        <v>0</v>
      </c>
      <c r="U1544" t="b">
        <f>ISNA(MATCH(tbl_vendors[[#This Row],[Status]],tbl_status[valid_status]))</f>
        <v>1</v>
      </c>
      <c r="V1544" t="b">
        <f ca="1">tbl_vendors[[#This Row],[Created_Date]]&gt;TODAY()</f>
        <v>0</v>
      </c>
      <c r="W1544" t="b">
        <f>tbl_vendors[[#This Row],[Updated_Date]]&lt;tbl_vendors[[#This Row],[Created_Date]]</f>
        <v>0</v>
      </c>
      <c r="X1544" t="b">
        <f>COUNTIF(tbl_vendors[Vendor_Name],tbl_vendors[[#This Row],[Vendor_Name]])&gt;1</f>
        <v>0</v>
      </c>
      <c r="Y1544" s="14" cm="1">
        <f t="array" aca="1" ref="Y1544" ca="1">IFERROR(SUM(L1544:X1544*1),4)</f>
        <v>1</v>
      </c>
      <c r="Z1544" t="str">
        <f ca="1">IF(tbl_vendors[[#This Row],[error_count]]&gt;0,"FAIL","PASS")</f>
        <v>FAIL</v>
      </c>
    </row>
    <row r="1545" spans="1:26" x14ac:dyDescent="0.3">
      <c r="A1545" t="s">
        <v>6101</v>
      </c>
      <c r="B1545" t="s">
        <v>1907</v>
      </c>
      <c r="C1545" t="s">
        <v>66</v>
      </c>
      <c r="D1545" t="s">
        <v>6102</v>
      </c>
      <c r="E1545" t="s">
        <v>67</v>
      </c>
      <c r="F1545" t="s">
        <v>32</v>
      </c>
      <c r="G1545" t="s">
        <v>6103</v>
      </c>
      <c r="H1545" t="s">
        <v>42</v>
      </c>
      <c r="I1545" t="s">
        <v>26</v>
      </c>
      <c r="J1545" s="1">
        <v>44844</v>
      </c>
      <c r="K1545" s="1">
        <v>45432</v>
      </c>
      <c r="L1545" t="b">
        <f>COUNTIF(tbl_vendors[Vendor_ID],tbl_vendors[[#This Row],[Vendor_ID]])&gt;1</f>
        <v>0</v>
      </c>
      <c r="M1545" t="b">
        <f>ISBLANK(tbl_vendors[[#This Row],[Vendor_ID]])</f>
        <v>0</v>
      </c>
      <c r="N1545" t="b">
        <f>LEN(TRIM(tbl_vendors[[#This Row],[Vendor_Name]]))=0</f>
        <v>0</v>
      </c>
      <c r="O1545" t="b">
        <f>LEN(TRIM(tbl_vendors[[#This Row],[Email]]))=0</f>
        <v>0</v>
      </c>
      <c r="P1545" t="b">
        <f>OR(ISERROR(FIND("@",tbl_vendors[[#This Row],[Email]])),ISERROR(FIND(".",tbl_vendors[[#This Row],[Email]])))</f>
        <v>0</v>
      </c>
      <c r="Q1545" t="b">
        <f>ISNA(MATCH(tbl_vendors[[#This Row],[Country]],tbl_country[country],0))</f>
        <v>0</v>
      </c>
      <c r="R1545" t="b">
        <f>ISNA(MATCH(tbl_vendors[[#This Row],[Currency]],tbl_country[currency],0))</f>
        <v>0</v>
      </c>
      <c r="S1545" t="b">
        <f>_xlfn.XLOOKUP(tbl_vendors[[#This Row],[Country]],tbl_country[country],tbl_country[currency],"NotFound")&lt;&gt;tbl_vendors[[#This Row],[Currency]]</f>
        <v>0</v>
      </c>
      <c r="T1545" t="b">
        <f>ISNA(MATCH(tbl_vendors[[#This Row],[Payment_Terms]],tbl_payment_terms[Payment_Terms],0))</f>
        <v>0</v>
      </c>
      <c r="U1545" t="b">
        <f>ISNA(MATCH(tbl_vendors[[#This Row],[Status]],tbl_status[valid_status]))</f>
        <v>0</v>
      </c>
      <c r="V1545" t="b">
        <f ca="1">tbl_vendors[[#This Row],[Created_Date]]&gt;TODAY()</f>
        <v>0</v>
      </c>
      <c r="W1545" t="b">
        <f>tbl_vendors[[#This Row],[Updated_Date]]&lt;tbl_vendors[[#This Row],[Created_Date]]</f>
        <v>0</v>
      </c>
      <c r="X1545" t="b">
        <f>COUNTIF(tbl_vendors[Vendor_Name],tbl_vendors[[#This Row],[Vendor_Name]])&gt;1</f>
        <v>1</v>
      </c>
      <c r="Y1545" s="14" cm="1">
        <f t="array" aca="1" ref="Y1545" ca="1">IFERROR(SUM(L1545:X1545*1),4)</f>
        <v>1</v>
      </c>
      <c r="Z1545" t="str">
        <f ca="1">IF(tbl_vendors[[#This Row],[error_count]]&gt;0,"FAIL","PASS")</f>
        <v>FAIL</v>
      </c>
    </row>
    <row r="1546" spans="1:26" x14ac:dyDescent="0.3">
      <c r="A1546" t="s">
        <v>6104</v>
      </c>
      <c r="B1546" t="s">
        <v>6105</v>
      </c>
      <c r="C1546" t="s">
        <v>37</v>
      </c>
      <c r="D1546" t="s">
        <v>6106</v>
      </c>
      <c r="E1546" t="s">
        <v>39</v>
      </c>
      <c r="F1546" t="s">
        <v>40</v>
      </c>
      <c r="G1546" t="s">
        <v>6107</v>
      </c>
      <c r="H1546" t="s">
        <v>52</v>
      </c>
      <c r="I1546" t="s">
        <v>53</v>
      </c>
      <c r="J1546" s="1">
        <v>45211</v>
      </c>
      <c r="K1546" s="1">
        <v>46054</v>
      </c>
      <c r="L1546" t="b">
        <f>COUNTIF(tbl_vendors[Vendor_ID],tbl_vendors[[#This Row],[Vendor_ID]])&gt;1</f>
        <v>0</v>
      </c>
      <c r="M1546" t="b">
        <f>ISBLANK(tbl_vendors[[#This Row],[Vendor_ID]])</f>
        <v>0</v>
      </c>
      <c r="N1546" t="b">
        <f>LEN(TRIM(tbl_vendors[[#This Row],[Vendor_Name]]))=0</f>
        <v>0</v>
      </c>
      <c r="O1546" t="b">
        <f>LEN(TRIM(tbl_vendors[[#This Row],[Email]]))=0</f>
        <v>0</v>
      </c>
      <c r="P1546" t="b">
        <f>OR(ISERROR(FIND("@",tbl_vendors[[#This Row],[Email]])),ISERROR(FIND(".",tbl_vendors[[#This Row],[Email]])))</f>
        <v>0</v>
      </c>
      <c r="Q1546" t="b">
        <f>ISNA(MATCH(tbl_vendors[[#This Row],[Country]],tbl_country[country],0))</f>
        <v>0</v>
      </c>
      <c r="R1546" t="b">
        <f>ISNA(MATCH(tbl_vendors[[#This Row],[Currency]],tbl_country[currency],0))</f>
        <v>0</v>
      </c>
      <c r="S1546" t="b">
        <f>_xlfn.XLOOKUP(tbl_vendors[[#This Row],[Country]],tbl_country[country],tbl_country[currency],"NotFound")&lt;&gt;tbl_vendors[[#This Row],[Currency]]</f>
        <v>0</v>
      </c>
      <c r="T1546" t="b">
        <f>ISNA(MATCH(tbl_vendors[[#This Row],[Payment_Terms]],tbl_payment_terms[Payment_Terms],0))</f>
        <v>0</v>
      </c>
      <c r="U1546" t="b">
        <f>ISNA(MATCH(tbl_vendors[[#This Row],[Status]],tbl_status[valid_status]))</f>
        <v>1</v>
      </c>
      <c r="V1546" t="b">
        <f ca="1">tbl_vendors[[#This Row],[Created_Date]]&gt;TODAY()</f>
        <v>0</v>
      </c>
      <c r="W1546" t="b">
        <f>tbl_vendors[[#This Row],[Updated_Date]]&lt;tbl_vendors[[#This Row],[Created_Date]]</f>
        <v>0</v>
      </c>
      <c r="X1546" t="b">
        <f>COUNTIF(tbl_vendors[Vendor_Name],tbl_vendors[[#This Row],[Vendor_Name]])&gt;1</f>
        <v>1</v>
      </c>
      <c r="Y1546" s="14" cm="1">
        <f t="array" aca="1" ref="Y1546" ca="1">IFERROR(SUM(L1546:X1546*1),4)</f>
        <v>2</v>
      </c>
      <c r="Z1546" t="str">
        <f ca="1">IF(tbl_vendors[[#This Row],[error_count]]&gt;0,"FAIL","PASS")</f>
        <v>FAIL</v>
      </c>
    </row>
    <row r="1547" spans="1:26" x14ac:dyDescent="0.3">
      <c r="A1547" t="s">
        <v>6108</v>
      </c>
      <c r="B1547" t="s">
        <v>6109</v>
      </c>
      <c r="C1547" t="s">
        <v>56</v>
      </c>
      <c r="D1547" t="s">
        <v>6110</v>
      </c>
      <c r="E1547" t="s">
        <v>58</v>
      </c>
      <c r="F1547" t="s">
        <v>40</v>
      </c>
      <c r="G1547" t="s">
        <v>6111</v>
      </c>
      <c r="H1547" t="s">
        <v>42</v>
      </c>
      <c r="I1547" t="s">
        <v>26</v>
      </c>
      <c r="J1547" s="1">
        <v>44924</v>
      </c>
      <c r="K1547" s="1">
        <v>45118</v>
      </c>
      <c r="L1547" t="b">
        <f>COUNTIF(tbl_vendors[Vendor_ID],tbl_vendors[[#This Row],[Vendor_ID]])&gt;1</f>
        <v>0</v>
      </c>
      <c r="M1547" t="b">
        <f>ISBLANK(tbl_vendors[[#This Row],[Vendor_ID]])</f>
        <v>0</v>
      </c>
      <c r="N1547" t="b">
        <f>LEN(TRIM(tbl_vendors[[#This Row],[Vendor_Name]]))=0</f>
        <v>0</v>
      </c>
      <c r="O1547" t="b">
        <f>LEN(TRIM(tbl_vendors[[#This Row],[Email]]))=0</f>
        <v>0</v>
      </c>
      <c r="P1547" t="b">
        <f>OR(ISERROR(FIND("@",tbl_vendors[[#This Row],[Email]])),ISERROR(FIND(".",tbl_vendors[[#This Row],[Email]])))</f>
        <v>0</v>
      </c>
      <c r="Q1547" t="b">
        <f>ISNA(MATCH(tbl_vendors[[#This Row],[Country]],tbl_country[country],0))</f>
        <v>0</v>
      </c>
      <c r="R1547" t="b">
        <f>ISNA(MATCH(tbl_vendors[[#This Row],[Currency]],tbl_country[currency],0))</f>
        <v>0</v>
      </c>
      <c r="S1547" t="b">
        <f>_xlfn.XLOOKUP(tbl_vendors[[#This Row],[Country]],tbl_country[country],tbl_country[currency],"NotFound")&lt;&gt;tbl_vendors[[#This Row],[Currency]]</f>
        <v>0</v>
      </c>
      <c r="T1547" t="b">
        <f>ISNA(MATCH(tbl_vendors[[#This Row],[Payment_Terms]],tbl_payment_terms[Payment_Terms],0))</f>
        <v>0</v>
      </c>
      <c r="U1547" t="b">
        <f>ISNA(MATCH(tbl_vendors[[#This Row],[Status]],tbl_status[valid_status]))</f>
        <v>0</v>
      </c>
      <c r="V1547" t="b">
        <f ca="1">tbl_vendors[[#This Row],[Created_Date]]&gt;TODAY()</f>
        <v>0</v>
      </c>
      <c r="W1547" t="b">
        <f>tbl_vendors[[#This Row],[Updated_Date]]&lt;tbl_vendors[[#This Row],[Created_Date]]</f>
        <v>0</v>
      </c>
      <c r="X1547" t="b">
        <f>COUNTIF(tbl_vendors[Vendor_Name],tbl_vendors[[#This Row],[Vendor_Name]])&gt;1</f>
        <v>0</v>
      </c>
      <c r="Y1547" s="14" cm="1">
        <f t="array" aca="1" ref="Y1547" ca="1">IFERROR(SUM(L1547:X1547*1),4)</f>
        <v>0</v>
      </c>
      <c r="Z1547" t="str">
        <f ca="1">IF(tbl_vendors[[#This Row],[error_count]]&gt;0,"FAIL","PASS")</f>
        <v>PASS</v>
      </c>
    </row>
    <row r="1548" spans="1:26" x14ac:dyDescent="0.3">
      <c r="A1548" t="s">
        <v>6112</v>
      </c>
      <c r="B1548" t="s">
        <v>6113</v>
      </c>
      <c r="C1548" t="s">
        <v>29</v>
      </c>
      <c r="D1548" t="s">
        <v>6114</v>
      </c>
      <c r="E1548" t="s">
        <v>31</v>
      </c>
      <c r="F1548" t="s">
        <v>32</v>
      </c>
      <c r="G1548" t="s">
        <v>6115</v>
      </c>
      <c r="H1548" t="s">
        <v>42</v>
      </c>
      <c r="I1548" t="s">
        <v>53</v>
      </c>
      <c r="J1548" s="1">
        <v>45128</v>
      </c>
      <c r="K1548" s="1">
        <v>45880</v>
      </c>
      <c r="L1548" t="b">
        <f>COUNTIF(tbl_vendors[Vendor_ID],tbl_vendors[[#This Row],[Vendor_ID]])&gt;1</f>
        <v>0</v>
      </c>
      <c r="M1548" t="b">
        <f>ISBLANK(tbl_vendors[[#This Row],[Vendor_ID]])</f>
        <v>0</v>
      </c>
      <c r="N1548" t="b">
        <f>LEN(TRIM(tbl_vendors[[#This Row],[Vendor_Name]]))=0</f>
        <v>0</v>
      </c>
      <c r="O1548" t="b">
        <f>LEN(TRIM(tbl_vendors[[#This Row],[Email]]))=0</f>
        <v>0</v>
      </c>
      <c r="P1548" t="b">
        <f>OR(ISERROR(FIND("@",tbl_vendors[[#This Row],[Email]])),ISERROR(FIND(".",tbl_vendors[[#This Row],[Email]])))</f>
        <v>0</v>
      </c>
      <c r="Q1548" t="b">
        <f>ISNA(MATCH(tbl_vendors[[#This Row],[Country]],tbl_country[country],0))</f>
        <v>0</v>
      </c>
      <c r="R1548" t="b">
        <f>ISNA(MATCH(tbl_vendors[[#This Row],[Currency]],tbl_country[currency],0))</f>
        <v>0</v>
      </c>
      <c r="S1548" t="b">
        <f>_xlfn.XLOOKUP(tbl_vendors[[#This Row],[Country]],tbl_country[country],tbl_country[currency],"NotFound")&lt;&gt;tbl_vendors[[#This Row],[Currency]]</f>
        <v>0</v>
      </c>
      <c r="T1548" t="b">
        <f>ISNA(MATCH(tbl_vendors[[#This Row],[Payment_Terms]],tbl_payment_terms[Payment_Terms],0))</f>
        <v>0</v>
      </c>
      <c r="U1548" t="b">
        <f>ISNA(MATCH(tbl_vendors[[#This Row],[Status]],tbl_status[valid_status]))</f>
        <v>1</v>
      </c>
      <c r="V1548" t="b">
        <f ca="1">tbl_vendors[[#This Row],[Created_Date]]&gt;TODAY()</f>
        <v>0</v>
      </c>
      <c r="W1548" t="b">
        <f>tbl_vendors[[#This Row],[Updated_Date]]&lt;tbl_vendors[[#This Row],[Created_Date]]</f>
        <v>0</v>
      </c>
      <c r="X1548" t="b">
        <f>COUNTIF(tbl_vendors[Vendor_Name],tbl_vendors[[#This Row],[Vendor_Name]])&gt;1</f>
        <v>0</v>
      </c>
      <c r="Y1548" s="14" cm="1">
        <f t="array" aca="1" ref="Y1548" ca="1">IFERROR(SUM(L1548:X1548*1),4)</f>
        <v>1</v>
      </c>
      <c r="Z1548" t="str">
        <f ca="1">IF(tbl_vendors[[#This Row],[error_count]]&gt;0,"FAIL","PASS")</f>
        <v>FAIL</v>
      </c>
    </row>
    <row r="1549" spans="1:26" x14ac:dyDescent="0.3">
      <c r="A1549" t="s">
        <v>6116</v>
      </c>
      <c r="B1549" t="s">
        <v>6117</v>
      </c>
      <c r="C1549" t="s">
        <v>109</v>
      </c>
      <c r="D1549" t="s">
        <v>6118</v>
      </c>
      <c r="E1549" t="s">
        <v>39</v>
      </c>
      <c r="F1549" t="s">
        <v>40</v>
      </c>
      <c r="G1549" t="s">
        <v>6119</v>
      </c>
      <c r="H1549" t="s">
        <v>69</v>
      </c>
      <c r="I1549" t="s">
        <v>26</v>
      </c>
      <c r="J1549" s="1">
        <v>44911</v>
      </c>
      <c r="K1549" s="1">
        <v>45633</v>
      </c>
      <c r="L1549" t="b">
        <f>COUNTIF(tbl_vendors[Vendor_ID],tbl_vendors[[#This Row],[Vendor_ID]])&gt;1</f>
        <v>0</v>
      </c>
      <c r="M1549" t="b">
        <f>ISBLANK(tbl_vendors[[#This Row],[Vendor_ID]])</f>
        <v>0</v>
      </c>
      <c r="N1549" t="b">
        <f>LEN(TRIM(tbl_vendors[[#This Row],[Vendor_Name]]))=0</f>
        <v>0</v>
      </c>
      <c r="O1549" t="b">
        <f>LEN(TRIM(tbl_vendors[[#This Row],[Email]]))=0</f>
        <v>0</v>
      </c>
      <c r="P1549" t="b">
        <f>OR(ISERROR(FIND("@",tbl_vendors[[#This Row],[Email]])),ISERROR(FIND(".",tbl_vendors[[#This Row],[Email]])))</f>
        <v>0</v>
      </c>
      <c r="Q1549" t="b">
        <f>ISNA(MATCH(tbl_vendors[[#This Row],[Country]],tbl_country[country],0))</f>
        <v>0</v>
      </c>
      <c r="R1549" t="b">
        <f>ISNA(MATCH(tbl_vendors[[#This Row],[Currency]],tbl_country[currency],0))</f>
        <v>0</v>
      </c>
      <c r="S1549" t="b">
        <f>_xlfn.XLOOKUP(tbl_vendors[[#This Row],[Country]],tbl_country[country],tbl_country[currency],"NotFound")&lt;&gt;tbl_vendors[[#This Row],[Currency]]</f>
        <v>1</v>
      </c>
      <c r="T1549" t="b">
        <f>ISNA(MATCH(tbl_vendors[[#This Row],[Payment_Terms]],tbl_payment_terms[Payment_Terms],0))</f>
        <v>0</v>
      </c>
      <c r="U1549" t="b">
        <f>ISNA(MATCH(tbl_vendors[[#This Row],[Status]],tbl_status[valid_status]))</f>
        <v>0</v>
      </c>
      <c r="V1549" t="b">
        <f ca="1">tbl_vendors[[#This Row],[Created_Date]]&gt;TODAY()</f>
        <v>0</v>
      </c>
      <c r="W1549" t="b">
        <f>tbl_vendors[[#This Row],[Updated_Date]]&lt;tbl_vendors[[#This Row],[Created_Date]]</f>
        <v>0</v>
      </c>
      <c r="X1549" t="b">
        <f>COUNTIF(tbl_vendors[Vendor_Name],tbl_vendors[[#This Row],[Vendor_Name]])&gt;1</f>
        <v>0</v>
      </c>
      <c r="Y1549" s="14" cm="1">
        <f t="array" aca="1" ref="Y1549" ca="1">IFERROR(SUM(L1549:X1549*1),4)</f>
        <v>1</v>
      </c>
      <c r="Z1549" t="str">
        <f ca="1">IF(tbl_vendors[[#This Row],[error_count]]&gt;0,"FAIL","PASS")</f>
        <v>FAIL</v>
      </c>
    </row>
    <row r="1550" spans="1:26" x14ac:dyDescent="0.3">
      <c r="A1550" t="s">
        <v>6120</v>
      </c>
      <c r="B1550" t="s">
        <v>6121</v>
      </c>
      <c r="C1550" t="s">
        <v>79</v>
      </c>
      <c r="D1550" t="s">
        <v>6122</v>
      </c>
      <c r="E1550" t="s">
        <v>39</v>
      </c>
      <c r="F1550" t="s">
        <v>23</v>
      </c>
      <c r="G1550" t="s">
        <v>6123</v>
      </c>
      <c r="H1550" t="s">
        <v>42</v>
      </c>
      <c r="I1550" t="s">
        <v>26</v>
      </c>
      <c r="J1550" s="1">
        <v>45507</v>
      </c>
      <c r="K1550" s="1">
        <v>46058</v>
      </c>
      <c r="L1550" t="b">
        <f>COUNTIF(tbl_vendors[Vendor_ID],tbl_vendors[[#This Row],[Vendor_ID]])&gt;1</f>
        <v>0</v>
      </c>
      <c r="M1550" t="b">
        <f>ISBLANK(tbl_vendors[[#This Row],[Vendor_ID]])</f>
        <v>0</v>
      </c>
      <c r="N1550" t="b">
        <f>LEN(TRIM(tbl_vendors[[#This Row],[Vendor_Name]]))=0</f>
        <v>0</v>
      </c>
      <c r="O1550" t="b">
        <f>LEN(TRIM(tbl_vendors[[#This Row],[Email]]))=0</f>
        <v>0</v>
      </c>
      <c r="P1550" t="b">
        <f>OR(ISERROR(FIND("@",tbl_vendors[[#This Row],[Email]])),ISERROR(FIND(".",tbl_vendors[[#This Row],[Email]])))</f>
        <v>0</v>
      </c>
      <c r="Q1550" t="b">
        <f>ISNA(MATCH(tbl_vendors[[#This Row],[Country]],tbl_country[country],0))</f>
        <v>0</v>
      </c>
      <c r="R1550" t="b">
        <f>ISNA(MATCH(tbl_vendors[[#This Row],[Currency]],tbl_country[currency],0))</f>
        <v>0</v>
      </c>
      <c r="S1550" t="b">
        <f>_xlfn.XLOOKUP(tbl_vendors[[#This Row],[Country]],tbl_country[country],tbl_country[currency],"NotFound")&lt;&gt;tbl_vendors[[#This Row],[Currency]]</f>
        <v>0</v>
      </c>
      <c r="T1550" t="b">
        <f>ISNA(MATCH(tbl_vendors[[#This Row],[Payment_Terms]],tbl_payment_terms[Payment_Terms],0))</f>
        <v>0</v>
      </c>
      <c r="U1550" t="b">
        <f>ISNA(MATCH(tbl_vendors[[#This Row],[Status]],tbl_status[valid_status]))</f>
        <v>0</v>
      </c>
      <c r="V1550" t="b">
        <f ca="1">tbl_vendors[[#This Row],[Created_Date]]&gt;TODAY()</f>
        <v>0</v>
      </c>
      <c r="W1550" t="b">
        <f>tbl_vendors[[#This Row],[Updated_Date]]&lt;tbl_vendors[[#This Row],[Created_Date]]</f>
        <v>0</v>
      </c>
      <c r="X1550" t="b">
        <f>COUNTIF(tbl_vendors[Vendor_Name],tbl_vendors[[#This Row],[Vendor_Name]])&gt;1</f>
        <v>0</v>
      </c>
      <c r="Y1550" s="14" cm="1">
        <f t="array" aca="1" ref="Y1550" ca="1">IFERROR(SUM(L1550:X1550*1),4)</f>
        <v>0</v>
      </c>
      <c r="Z1550" t="str">
        <f ca="1">IF(tbl_vendors[[#This Row],[error_count]]&gt;0,"FAIL","PASS")</f>
        <v>PASS</v>
      </c>
    </row>
    <row r="1551" spans="1:26" x14ac:dyDescent="0.3">
      <c r="A1551" t="s">
        <v>6124</v>
      </c>
      <c r="B1551" t="s">
        <v>6125</v>
      </c>
      <c r="C1551" t="s">
        <v>100</v>
      </c>
      <c r="D1551" t="s">
        <v>6126</v>
      </c>
      <c r="E1551" t="s">
        <v>39</v>
      </c>
      <c r="F1551" t="s">
        <v>40</v>
      </c>
      <c r="G1551" t="s">
        <v>6127</v>
      </c>
      <c r="H1551" t="s">
        <v>34</v>
      </c>
      <c r="I1551" t="s">
        <v>19</v>
      </c>
      <c r="J1551" s="1">
        <v>45546</v>
      </c>
      <c r="K1551" s="1">
        <v>46134</v>
      </c>
      <c r="L1551" t="b">
        <f>COUNTIF(tbl_vendors[Vendor_ID],tbl_vendors[[#This Row],[Vendor_ID]])&gt;1</f>
        <v>0</v>
      </c>
      <c r="M1551" t="b">
        <f>ISBLANK(tbl_vendors[[#This Row],[Vendor_ID]])</f>
        <v>0</v>
      </c>
      <c r="N1551" t="b">
        <f>LEN(TRIM(tbl_vendors[[#This Row],[Vendor_Name]]))=0</f>
        <v>0</v>
      </c>
      <c r="O1551" t="b">
        <f>LEN(TRIM(tbl_vendors[[#This Row],[Email]]))=0</f>
        <v>0</v>
      </c>
      <c r="P1551" t="b">
        <f>OR(ISERROR(FIND("@",tbl_vendors[[#This Row],[Email]])),ISERROR(FIND(".",tbl_vendors[[#This Row],[Email]])))</f>
        <v>0</v>
      </c>
      <c r="Q1551" t="b">
        <f>ISNA(MATCH(tbl_vendors[[#This Row],[Country]],tbl_country[country],0))</f>
        <v>0</v>
      </c>
      <c r="R1551" t="b">
        <f>ISNA(MATCH(tbl_vendors[[#This Row],[Currency]],tbl_country[currency],0))</f>
        <v>0</v>
      </c>
      <c r="S1551" t="b">
        <f>_xlfn.XLOOKUP(tbl_vendors[[#This Row],[Country]],tbl_country[country],tbl_country[currency],"NotFound")&lt;&gt;tbl_vendors[[#This Row],[Currency]]</f>
        <v>0</v>
      </c>
      <c r="T1551" t="b">
        <f>ISNA(MATCH(tbl_vendors[[#This Row],[Payment_Terms]],tbl_payment_terms[Payment_Terms],0))</f>
        <v>0</v>
      </c>
      <c r="U1551" t="b">
        <f>ISNA(MATCH(tbl_vendors[[#This Row],[Status]],tbl_status[valid_status]))</f>
        <v>0</v>
      </c>
      <c r="V1551" t="b">
        <f ca="1">tbl_vendors[[#This Row],[Created_Date]]&gt;TODAY()</f>
        <v>0</v>
      </c>
      <c r="W1551" t="b">
        <f>tbl_vendors[[#This Row],[Updated_Date]]&lt;tbl_vendors[[#This Row],[Created_Date]]</f>
        <v>0</v>
      </c>
      <c r="X1551" t="b">
        <f>COUNTIF(tbl_vendors[Vendor_Name],tbl_vendors[[#This Row],[Vendor_Name]])&gt;1</f>
        <v>0</v>
      </c>
      <c r="Y1551" s="14" cm="1">
        <f t="array" aca="1" ref="Y1551" ca="1">IFERROR(SUM(L1551:X1551*1),4)</f>
        <v>0</v>
      </c>
      <c r="Z1551" t="str">
        <f ca="1">IF(tbl_vendors[[#This Row],[error_count]]&gt;0,"FAIL","PASS")</f>
        <v>PASS</v>
      </c>
    </row>
    <row r="1552" spans="1:26" x14ac:dyDescent="0.3">
      <c r="A1552" t="s">
        <v>6128</v>
      </c>
      <c r="B1552" t="s">
        <v>6129</v>
      </c>
      <c r="C1552" t="s">
        <v>100</v>
      </c>
      <c r="D1552" t="s">
        <v>6130</v>
      </c>
      <c r="E1552" t="s">
        <v>39</v>
      </c>
      <c r="F1552" t="s">
        <v>23</v>
      </c>
      <c r="G1552" t="s">
        <v>6131</v>
      </c>
      <c r="H1552" t="s">
        <v>69</v>
      </c>
      <c r="I1552" t="s">
        <v>53</v>
      </c>
      <c r="J1552" s="1">
        <v>45231</v>
      </c>
      <c r="K1552" s="1">
        <v>45983</v>
      </c>
      <c r="L1552" t="b">
        <f>COUNTIF(tbl_vendors[Vendor_ID],tbl_vendors[[#This Row],[Vendor_ID]])&gt;1</f>
        <v>0</v>
      </c>
      <c r="M1552" t="b">
        <f>ISBLANK(tbl_vendors[[#This Row],[Vendor_ID]])</f>
        <v>0</v>
      </c>
      <c r="N1552" t="b">
        <f>LEN(TRIM(tbl_vendors[[#This Row],[Vendor_Name]]))=0</f>
        <v>0</v>
      </c>
      <c r="O1552" t="b">
        <f>LEN(TRIM(tbl_vendors[[#This Row],[Email]]))=0</f>
        <v>0</v>
      </c>
      <c r="P1552" t="b">
        <f>OR(ISERROR(FIND("@",tbl_vendors[[#This Row],[Email]])),ISERROR(FIND(".",tbl_vendors[[#This Row],[Email]])))</f>
        <v>0</v>
      </c>
      <c r="Q1552" t="b">
        <f>ISNA(MATCH(tbl_vendors[[#This Row],[Country]],tbl_country[country],0))</f>
        <v>0</v>
      </c>
      <c r="R1552" t="b">
        <f>ISNA(MATCH(tbl_vendors[[#This Row],[Currency]],tbl_country[currency],0))</f>
        <v>0</v>
      </c>
      <c r="S1552" t="b">
        <f>_xlfn.XLOOKUP(tbl_vendors[[#This Row],[Country]],tbl_country[country],tbl_country[currency],"NotFound")&lt;&gt;tbl_vendors[[#This Row],[Currency]]</f>
        <v>0</v>
      </c>
      <c r="T1552" t="b">
        <f>ISNA(MATCH(tbl_vendors[[#This Row],[Payment_Terms]],tbl_payment_terms[Payment_Terms],0))</f>
        <v>0</v>
      </c>
      <c r="U1552" t="b">
        <f>ISNA(MATCH(tbl_vendors[[#This Row],[Status]],tbl_status[valid_status]))</f>
        <v>1</v>
      </c>
      <c r="V1552" t="b">
        <f ca="1">tbl_vendors[[#This Row],[Created_Date]]&gt;TODAY()</f>
        <v>0</v>
      </c>
      <c r="W1552" t="b">
        <f>tbl_vendors[[#This Row],[Updated_Date]]&lt;tbl_vendors[[#This Row],[Created_Date]]</f>
        <v>0</v>
      </c>
      <c r="X1552" t="b">
        <f>COUNTIF(tbl_vendors[Vendor_Name],tbl_vendors[[#This Row],[Vendor_Name]])&gt;1</f>
        <v>1</v>
      </c>
      <c r="Y1552" s="14" cm="1">
        <f t="array" aca="1" ref="Y1552" ca="1">IFERROR(SUM(L1552:X1552*1),4)</f>
        <v>2</v>
      </c>
      <c r="Z1552" t="str">
        <f ca="1">IF(tbl_vendors[[#This Row],[error_count]]&gt;0,"FAIL","PASS")</f>
        <v>FAIL</v>
      </c>
    </row>
    <row r="1553" spans="1:26" x14ac:dyDescent="0.3">
      <c r="A1553" t="s">
        <v>6132</v>
      </c>
      <c r="B1553" t="s">
        <v>6133</v>
      </c>
      <c r="C1553" t="s">
        <v>153</v>
      </c>
      <c r="D1553" t="s">
        <v>6134</v>
      </c>
      <c r="E1553" t="s">
        <v>155</v>
      </c>
      <c r="F1553" t="s">
        <v>32</v>
      </c>
      <c r="G1553" t="s">
        <v>6135</v>
      </c>
      <c r="H1553" t="s">
        <v>18</v>
      </c>
      <c r="I1553" t="s">
        <v>26</v>
      </c>
      <c r="J1553" s="1">
        <v>46197</v>
      </c>
      <c r="K1553" s="1">
        <v>46197</v>
      </c>
      <c r="L1553" t="b">
        <f>COUNTIF(tbl_vendors[Vendor_ID],tbl_vendors[[#This Row],[Vendor_ID]])&gt;1</f>
        <v>0</v>
      </c>
      <c r="M1553" t="b">
        <f>ISBLANK(tbl_vendors[[#This Row],[Vendor_ID]])</f>
        <v>0</v>
      </c>
      <c r="N1553" t="b">
        <f>LEN(TRIM(tbl_vendors[[#This Row],[Vendor_Name]]))=0</f>
        <v>0</v>
      </c>
      <c r="O1553" t="b">
        <f>LEN(TRIM(tbl_vendors[[#This Row],[Email]]))=0</f>
        <v>0</v>
      </c>
      <c r="P1553" t="b">
        <f>OR(ISERROR(FIND("@",tbl_vendors[[#This Row],[Email]])),ISERROR(FIND(".",tbl_vendors[[#This Row],[Email]])))</f>
        <v>0</v>
      </c>
      <c r="Q1553" t="b">
        <f>ISNA(MATCH(tbl_vendors[[#This Row],[Country]],tbl_country[country],0))</f>
        <v>0</v>
      </c>
      <c r="R1553" t="b">
        <f>ISNA(MATCH(tbl_vendors[[#This Row],[Currency]],tbl_country[currency],0))</f>
        <v>0</v>
      </c>
      <c r="S1553" t="b">
        <f>_xlfn.XLOOKUP(tbl_vendors[[#This Row],[Country]],tbl_country[country],tbl_country[currency],"NotFound")&lt;&gt;tbl_vendors[[#This Row],[Currency]]</f>
        <v>0</v>
      </c>
      <c r="T1553" t="b">
        <f>ISNA(MATCH(tbl_vendors[[#This Row],[Payment_Terms]],tbl_payment_terms[Payment_Terms],0))</f>
        <v>0</v>
      </c>
      <c r="U1553" t="b">
        <f>ISNA(MATCH(tbl_vendors[[#This Row],[Status]],tbl_status[valid_status]))</f>
        <v>0</v>
      </c>
      <c r="V1553" t="b">
        <f ca="1">tbl_vendors[[#This Row],[Created_Date]]&gt;TODAY()</f>
        <v>0</v>
      </c>
      <c r="W1553" t="b">
        <f>tbl_vendors[[#This Row],[Updated_Date]]&lt;tbl_vendors[[#This Row],[Created_Date]]</f>
        <v>0</v>
      </c>
      <c r="X1553" t="b">
        <f>COUNTIF(tbl_vendors[Vendor_Name],tbl_vendors[[#This Row],[Vendor_Name]])&gt;1</f>
        <v>0</v>
      </c>
      <c r="Y1553" s="14" cm="1">
        <f t="array" aca="1" ref="Y1553" ca="1">IFERROR(SUM(L1553:X1553*1),4)</f>
        <v>0</v>
      </c>
      <c r="Z1553" t="str">
        <f ca="1">IF(tbl_vendors[[#This Row],[error_count]]&gt;0,"FAIL","PASS")</f>
        <v>PASS</v>
      </c>
    </row>
    <row r="1554" spans="1:26" x14ac:dyDescent="0.3">
      <c r="A1554" t="s">
        <v>6136</v>
      </c>
      <c r="B1554" t="s">
        <v>6137</v>
      </c>
      <c r="C1554" t="s">
        <v>37</v>
      </c>
      <c r="D1554" t="s">
        <v>6138</v>
      </c>
      <c r="E1554" t="s">
        <v>39</v>
      </c>
      <c r="F1554" t="s">
        <v>16</v>
      </c>
      <c r="G1554" t="s">
        <v>6139</v>
      </c>
      <c r="H1554" t="s">
        <v>18</v>
      </c>
      <c r="I1554" t="s">
        <v>26</v>
      </c>
      <c r="J1554" s="1">
        <v>45138</v>
      </c>
      <c r="K1554" s="1">
        <v>45414</v>
      </c>
      <c r="L1554" t="b">
        <f>COUNTIF(tbl_vendors[Vendor_ID],tbl_vendors[[#This Row],[Vendor_ID]])&gt;1</f>
        <v>0</v>
      </c>
      <c r="M1554" t="b">
        <f>ISBLANK(tbl_vendors[[#This Row],[Vendor_ID]])</f>
        <v>0</v>
      </c>
      <c r="N1554" t="b">
        <f>LEN(TRIM(tbl_vendors[[#This Row],[Vendor_Name]]))=0</f>
        <v>0</v>
      </c>
      <c r="O1554" t="b">
        <f>LEN(TRIM(tbl_vendors[[#This Row],[Email]]))=0</f>
        <v>0</v>
      </c>
      <c r="P1554" t="b">
        <f>OR(ISERROR(FIND("@",tbl_vendors[[#This Row],[Email]])),ISERROR(FIND(".",tbl_vendors[[#This Row],[Email]])))</f>
        <v>0</v>
      </c>
      <c r="Q1554" t="b">
        <f>ISNA(MATCH(tbl_vendors[[#This Row],[Country]],tbl_country[country],0))</f>
        <v>0</v>
      </c>
      <c r="R1554" t="b">
        <f>ISNA(MATCH(tbl_vendors[[#This Row],[Currency]],tbl_country[currency],0))</f>
        <v>0</v>
      </c>
      <c r="S1554" t="b">
        <f>_xlfn.XLOOKUP(tbl_vendors[[#This Row],[Country]],tbl_country[country],tbl_country[currency],"NotFound")&lt;&gt;tbl_vendors[[#This Row],[Currency]]</f>
        <v>0</v>
      </c>
      <c r="T1554" t="b">
        <f>ISNA(MATCH(tbl_vendors[[#This Row],[Payment_Terms]],tbl_payment_terms[Payment_Terms],0))</f>
        <v>0</v>
      </c>
      <c r="U1554" t="b">
        <f>ISNA(MATCH(tbl_vendors[[#This Row],[Status]],tbl_status[valid_status]))</f>
        <v>0</v>
      </c>
      <c r="V1554" t="b">
        <f ca="1">tbl_vendors[[#This Row],[Created_Date]]&gt;TODAY()</f>
        <v>0</v>
      </c>
      <c r="W1554" t="b">
        <f>tbl_vendors[[#This Row],[Updated_Date]]&lt;tbl_vendors[[#This Row],[Created_Date]]</f>
        <v>0</v>
      </c>
      <c r="X1554" t="b">
        <f>COUNTIF(tbl_vendors[Vendor_Name],tbl_vendors[[#This Row],[Vendor_Name]])&gt;1</f>
        <v>0</v>
      </c>
      <c r="Y1554" s="14" cm="1">
        <f t="array" aca="1" ref="Y1554" ca="1">IFERROR(SUM(L1554:X1554*1),4)</f>
        <v>0</v>
      </c>
      <c r="Z1554" t="str">
        <f ca="1">IF(tbl_vendors[[#This Row],[error_count]]&gt;0,"FAIL","PASS")</f>
        <v>PASS</v>
      </c>
    </row>
    <row r="1555" spans="1:26" x14ac:dyDescent="0.3">
      <c r="A1555" t="s">
        <v>6140</v>
      </c>
      <c r="B1555" t="s">
        <v>6141</v>
      </c>
      <c r="C1555" t="s">
        <v>56</v>
      </c>
      <c r="E1555" t="s">
        <v>58</v>
      </c>
      <c r="F1555" t="s">
        <v>32</v>
      </c>
      <c r="G1555" t="s">
        <v>6142</v>
      </c>
      <c r="H1555" t="s">
        <v>34</v>
      </c>
      <c r="I1555" t="s">
        <v>53</v>
      </c>
      <c r="J1555" s="1">
        <v>44722</v>
      </c>
      <c r="K1555" s="1">
        <v>45649</v>
      </c>
      <c r="L1555" t="b">
        <f>COUNTIF(tbl_vendors[Vendor_ID],tbl_vendors[[#This Row],[Vendor_ID]])&gt;1</f>
        <v>0</v>
      </c>
      <c r="M1555" t="b">
        <f>ISBLANK(tbl_vendors[[#This Row],[Vendor_ID]])</f>
        <v>0</v>
      </c>
      <c r="N1555" t="b">
        <f>LEN(TRIM(tbl_vendors[[#This Row],[Vendor_Name]]))=0</f>
        <v>0</v>
      </c>
      <c r="O1555" t="b">
        <f>LEN(TRIM(tbl_vendors[[#This Row],[Email]]))=0</f>
        <v>0</v>
      </c>
      <c r="P1555" t="b">
        <f>OR(ISERROR(FIND("@",tbl_vendors[[#This Row],[Email]])),ISERROR(FIND(".",tbl_vendors[[#This Row],[Email]])))</f>
        <v>0</v>
      </c>
      <c r="Q1555" t="b">
        <f>ISNA(MATCH(tbl_vendors[[#This Row],[Country]],tbl_country[country],0))</f>
        <v>0</v>
      </c>
      <c r="R1555" t="b">
        <f>ISNA(MATCH(tbl_vendors[[#This Row],[Currency]],tbl_country[currency],0))</f>
        <v>0</v>
      </c>
      <c r="S1555" t="b">
        <f>_xlfn.XLOOKUP(tbl_vendors[[#This Row],[Country]],tbl_country[country],tbl_country[currency],"NotFound")&lt;&gt;tbl_vendors[[#This Row],[Currency]]</f>
        <v>0</v>
      </c>
      <c r="T1555" t="b">
        <f>ISNA(MATCH(tbl_vendors[[#This Row],[Payment_Terms]],tbl_payment_terms[Payment_Terms],0))</f>
        <v>0</v>
      </c>
      <c r="U1555" t="b">
        <f>ISNA(MATCH(tbl_vendors[[#This Row],[Status]],tbl_status[valid_status]))</f>
        <v>1</v>
      </c>
      <c r="V1555" t="b">
        <f ca="1">tbl_vendors[[#This Row],[Created_Date]]&gt;TODAY()</f>
        <v>0</v>
      </c>
      <c r="W1555" t="b">
        <f>tbl_vendors[[#This Row],[Updated_Date]]&lt;tbl_vendors[[#This Row],[Created_Date]]</f>
        <v>0</v>
      </c>
      <c r="X1555" t="b">
        <f>COUNTIF(tbl_vendors[Vendor_Name],tbl_vendors[[#This Row],[Vendor_Name]])&gt;1</f>
        <v>0</v>
      </c>
      <c r="Y1555" s="14" cm="1">
        <f t="array" aca="1" ref="Y1555" ca="1">IFERROR(SUM(L1555:X1555*1),4)</f>
        <v>1</v>
      </c>
      <c r="Z1555" t="str">
        <f ca="1">IF(tbl_vendors[[#This Row],[error_count]]&gt;0,"FAIL","PASS")</f>
        <v>FAIL</v>
      </c>
    </row>
    <row r="1556" spans="1:26" x14ac:dyDescent="0.3">
      <c r="A1556" t="s">
        <v>6143</v>
      </c>
      <c r="B1556" t="s">
        <v>6144</v>
      </c>
      <c r="C1556" t="s">
        <v>109</v>
      </c>
      <c r="D1556" t="s">
        <v>6145</v>
      </c>
      <c r="E1556" t="s">
        <v>39</v>
      </c>
      <c r="F1556" t="s">
        <v>16</v>
      </c>
      <c r="G1556" t="s">
        <v>6146</v>
      </c>
      <c r="H1556" t="s">
        <v>42</v>
      </c>
      <c r="I1556" t="s">
        <v>19</v>
      </c>
      <c r="J1556" s="1">
        <v>45253</v>
      </c>
      <c r="K1556" s="1">
        <v>45425</v>
      </c>
      <c r="L1556" t="b">
        <f>COUNTIF(tbl_vendors[Vendor_ID],tbl_vendors[[#This Row],[Vendor_ID]])&gt;1</f>
        <v>0</v>
      </c>
      <c r="M1556" t="b">
        <f>ISBLANK(tbl_vendors[[#This Row],[Vendor_ID]])</f>
        <v>0</v>
      </c>
      <c r="N1556" t="b">
        <f>LEN(TRIM(tbl_vendors[[#This Row],[Vendor_Name]]))=0</f>
        <v>0</v>
      </c>
      <c r="O1556" t="b">
        <f>LEN(TRIM(tbl_vendors[[#This Row],[Email]]))=0</f>
        <v>0</v>
      </c>
      <c r="P1556" t="b">
        <f>OR(ISERROR(FIND("@",tbl_vendors[[#This Row],[Email]])),ISERROR(FIND(".",tbl_vendors[[#This Row],[Email]])))</f>
        <v>0</v>
      </c>
      <c r="Q1556" t="b">
        <f>ISNA(MATCH(tbl_vendors[[#This Row],[Country]],tbl_country[country],0))</f>
        <v>0</v>
      </c>
      <c r="R1556" t="b">
        <f>ISNA(MATCH(tbl_vendors[[#This Row],[Currency]],tbl_country[currency],0))</f>
        <v>0</v>
      </c>
      <c r="S1556" t="b">
        <f>_xlfn.XLOOKUP(tbl_vendors[[#This Row],[Country]],tbl_country[country],tbl_country[currency],"NotFound")&lt;&gt;tbl_vendors[[#This Row],[Currency]]</f>
        <v>1</v>
      </c>
      <c r="T1556" t="b">
        <f>ISNA(MATCH(tbl_vendors[[#This Row],[Payment_Terms]],tbl_payment_terms[Payment_Terms],0))</f>
        <v>0</v>
      </c>
      <c r="U1556" t="b">
        <f>ISNA(MATCH(tbl_vendors[[#This Row],[Status]],tbl_status[valid_status]))</f>
        <v>0</v>
      </c>
      <c r="V1556" t="b">
        <f ca="1">tbl_vendors[[#This Row],[Created_Date]]&gt;TODAY()</f>
        <v>0</v>
      </c>
      <c r="W1556" t="b">
        <f>tbl_vendors[[#This Row],[Updated_Date]]&lt;tbl_vendors[[#This Row],[Created_Date]]</f>
        <v>0</v>
      </c>
      <c r="X1556" t="b">
        <f>COUNTIF(tbl_vendors[Vendor_Name],tbl_vendors[[#This Row],[Vendor_Name]])&gt;1</f>
        <v>0</v>
      </c>
      <c r="Y1556" s="14" cm="1">
        <f t="array" aca="1" ref="Y1556" ca="1">IFERROR(SUM(L1556:X1556*1),4)</f>
        <v>1</v>
      </c>
      <c r="Z1556" t="str">
        <f ca="1">IF(tbl_vendors[[#This Row],[error_count]]&gt;0,"FAIL","PASS")</f>
        <v>FAIL</v>
      </c>
    </row>
    <row r="1557" spans="1:26" x14ac:dyDescent="0.3">
      <c r="A1557" t="s">
        <v>6147</v>
      </c>
      <c r="B1557" t="s">
        <v>6148</v>
      </c>
      <c r="C1557" t="s">
        <v>100</v>
      </c>
      <c r="D1557" t="s">
        <v>6149</v>
      </c>
      <c r="E1557" t="s">
        <v>39</v>
      </c>
      <c r="F1557" t="s">
        <v>23</v>
      </c>
      <c r="G1557" t="s">
        <v>6150</v>
      </c>
      <c r="H1557" t="s">
        <v>47</v>
      </c>
      <c r="I1557" t="s">
        <v>53</v>
      </c>
      <c r="J1557" s="1">
        <v>45160</v>
      </c>
      <c r="K1557" s="1">
        <v>45207</v>
      </c>
      <c r="L1557" t="b">
        <f>COUNTIF(tbl_vendors[Vendor_ID],tbl_vendors[[#This Row],[Vendor_ID]])&gt;1</f>
        <v>0</v>
      </c>
      <c r="M1557" t="b">
        <f>ISBLANK(tbl_vendors[[#This Row],[Vendor_ID]])</f>
        <v>0</v>
      </c>
      <c r="N1557" t="b">
        <f>LEN(TRIM(tbl_vendors[[#This Row],[Vendor_Name]]))=0</f>
        <v>0</v>
      </c>
      <c r="O1557" t="b">
        <f>LEN(TRIM(tbl_vendors[[#This Row],[Email]]))=0</f>
        <v>0</v>
      </c>
      <c r="P1557" t="b">
        <f>OR(ISERROR(FIND("@",tbl_vendors[[#This Row],[Email]])),ISERROR(FIND(".",tbl_vendors[[#This Row],[Email]])))</f>
        <v>0</v>
      </c>
      <c r="Q1557" t="b">
        <f>ISNA(MATCH(tbl_vendors[[#This Row],[Country]],tbl_country[country],0))</f>
        <v>0</v>
      </c>
      <c r="R1557" t="b">
        <f>ISNA(MATCH(tbl_vendors[[#This Row],[Currency]],tbl_country[currency],0))</f>
        <v>0</v>
      </c>
      <c r="S1557" t="b">
        <f>_xlfn.XLOOKUP(tbl_vendors[[#This Row],[Country]],tbl_country[country],tbl_country[currency],"NotFound")&lt;&gt;tbl_vendors[[#This Row],[Currency]]</f>
        <v>0</v>
      </c>
      <c r="T1557" t="b">
        <f>ISNA(MATCH(tbl_vendors[[#This Row],[Payment_Terms]],tbl_payment_terms[Payment_Terms],0))</f>
        <v>0</v>
      </c>
      <c r="U1557" t="b">
        <f>ISNA(MATCH(tbl_vendors[[#This Row],[Status]],tbl_status[valid_status]))</f>
        <v>1</v>
      </c>
      <c r="V1557" t="b">
        <f ca="1">tbl_vendors[[#This Row],[Created_Date]]&gt;TODAY()</f>
        <v>0</v>
      </c>
      <c r="W1557" t="b">
        <f>tbl_vendors[[#This Row],[Updated_Date]]&lt;tbl_vendors[[#This Row],[Created_Date]]</f>
        <v>0</v>
      </c>
      <c r="X1557" t="b">
        <f>COUNTIF(tbl_vendors[Vendor_Name],tbl_vendors[[#This Row],[Vendor_Name]])&gt;1</f>
        <v>0</v>
      </c>
      <c r="Y1557" s="14" cm="1">
        <f t="array" aca="1" ref="Y1557" ca="1">IFERROR(SUM(L1557:X1557*1),4)</f>
        <v>1</v>
      </c>
      <c r="Z1557" t="str">
        <f ca="1">IF(tbl_vendors[[#This Row],[error_count]]&gt;0,"FAIL","PASS")</f>
        <v>FAIL</v>
      </c>
    </row>
    <row r="1558" spans="1:26" x14ac:dyDescent="0.3">
      <c r="A1558" t="s">
        <v>6151</v>
      </c>
      <c r="B1558" t="s">
        <v>6152</v>
      </c>
      <c r="C1558" t="s">
        <v>109</v>
      </c>
      <c r="D1558" t="s">
        <v>6153</v>
      </c>
      <c r="E1558" t="s">
        <v>39</v>
      </c>
      <c r="F1558" t="s">
        <v>32</v>
      </c>
      <c r="G1558" t="s">
        <v>6154</v>
      </c>
      <c r="H1558" t="s">
        <v>52</v>
      </c>
      <c r="I1558" t="s">
        <v>26</v>
      </c>
      <c r="J1558" s="1">
        <v>45337</v>
      </c>
      <c r="K1558" s="1">
        <v>45601</v>
      </c>
      <c r="L1558" t="b">
        <f>COUNTIF(tbl_vendors[Vendor_ID],tbl_vendors[[#This Row],[Vendor_ID]])&gt;1</f>
        <v>0</v>
      </c>
      <c r="M1558" t="b">
        <f>ISBLANK(tbl_vendors[[#This Row],[Vendor_ID]])</f>
        <v>0</v>
      </c>
      <c r="N1558" t="b">
        <f>LEN(TRIM(tbl_vendors[[#This Row],[Vendor_Name]]))=0</f>
        <v>0</v>
      </c>
      <c r="O1558" t="b">
        <f>LEN(TRIM(tbl_vendors[[#This Row],[Email]]))=0</f>
        <v>0</v>
      </c>
      <c r="P1558" t="b">
        <f>OR(ISERROR(FIND("@",tbl_vendors[[#This Row],[Email]])),ISERROR(FIND(".",tbl_vendors[[#This Row],[Email]])))</f>
        <v>0</v>
      </c>
      <c r="Q1558" t="b">
        <f>ISNA(MATCH(tbl_vendors[[#This Row],[Country]],tbl_country[country],0))</f>
        <v>0</v>
      </c>
      <c r="R1558" t="b">
        <f>ISNA(MATCH(tbl_vendors[[#This Row],[Currency]],tbl_country[currency],0))</f>
        <v>0</v>
      </c>
      <c r="S1558" t="b">
        <f>_xlfn.XLOOKUP(tbl_vendors[[#This Row],[Country]],tbl_country[country],tbl_country[currency],"NotFound")&lt;&gt;tbl_vendors[[#This Row],[Currency]]</f>
        <v>1</v>
      </c>
      <c r="T1558" t="b">
        <f>ISNA(MATCH(tbl_vendors[[#This Row],[Payment_Terms]],tbl_payment_terms[Payment_Terms],0))</f>
        <v>0</v>
      </c>
      <c r="U1558" t="b">
        <f>ISNA(MATCH(tbl_vendors[[#This Row],[Status]],tbl_status[valid_status]))</f>
        <v>0</v>
      </c>
      <c r="V1558" t="b">
        <f ca="1">tbl_vendors[[#This Row],[Created_Date]]&gt;TODAY()</f>
        <v>0</v>
      </c>
      <c r="W1558" t="b">
        <f>tbl_vendors[[#This Row],[Updated_Date]]&lt;tbl_vendors[[#This Row],[Created_Date]]</f>
        <v>0</v>
      </c>
      <c r="X1558" t="b">
        <f>COUNTIF(tbl_vendors[Vendor_Name],tbl_vendors[[#This Row],[Vendor_Name]])&gt;1</f>
        <v>0</v>
      </c>
      <c r="Y1558" s="14" cm="1">
        <f t="array" aca="1" ref="Y1558" ca="1">IFERROR(SUM(L1558:X1558*1),4)</f>
        <v>1</v>
      </c>
      <c r="Z1558" t="str">
        <f ca="1">IF(tbl_vendors[[#This Row],[error_count]]&gt;0,"FAIL","PASS")</f>
        <v>FAIL</v>
      </c>
    </row>
    <row r="1559" spans="1:26" x14ac:dyDescent="0.3">
      <c r="A1559" t="s">
        <v>6155</v>
      </c>
      <c r="B1559" t="s">
        <v>6156</v>
      </c>
      <c r="C1559" t="s">
        <v>153</v>
      </c>
      <c r="D1559" t="s">
        <v>6157</v>
      </c>
      <c r="E1559" t="s">
        <v>155</v>
      </c>
      <c r="F1559" t="s">
        <v>16</v>
      </c>
      <c r="G1559" t="s">
        <v>6158</v>
      </c>
      <c r="H1559" t="s">
        <v>25</v>
      </c>
      <c r="I1559" t="s">
        <v>26</v>
      </c>
      <c r="J1559" s="1">
        <v>44464</v>
      </c>
      <c r="K1559" s="1">
        <v>44910</v>
      </c>
      <c r="L1559" t="b">
        <f>COUNTIF(tbl_vendors[Vendor_ID],tbl_vendors[[#This Row],[Vendor_ID]])&gt;1</f>
        <v>0</v>
      </c>
      <c r="M1559" t="b">
        <f>ISBLANK(tbl_vendors[[#This Row],[Vendor_ID]])</f>
        <v>0</v>
      </c>
      <c r="N1559" t="b">
        <f>LEN(TRIM(tbl_vendors[[#This Row],[Vendor_Name]]))=0</f>
        <v>0</v>
      </c>
      <c r="O1559" t="b">
        <f>LEN(TRIM(tbl_vendors[[#This Row],[Email]]))=0</f>
        <v>0</v>
      </c>
      <c r="P1559" t="b">
        <f>OR(ISERROR(FIND("@",tbl_vendors[[#This Row],[Email]])),ISERROR(FIND(".",tbl_vendors[[#This Row],[Email]])))</f>
        <v>0</v>
      </c>
      <c r="Q1559" t="b">
        <f>ISNA(MATCH(tbl_vendors[[#This Row],[Country]],tbl_country[country],0))</f>
        <v>0</v>
      </c>
      <c r="R1559" t="b">
        <f>ISNA(MATCH(tbl_vendors[[#This Row],[Currency]],tbl_country[currency],0))</f>
        <v>0</v>
      </c>
      <c r="S1559" t="b">
        <f>_xlfn.XLOOKUP(tbl_vendors[[#This Row],[Country]],tbl_country[country],tbl_country[currency],"NotFound")&lt;&gt;tbl_vendors[[#This Row],[Currency]]</f>
        <v>0</v>
      </c>
      <c r="T1559" t="b">
        <f>ISNA(MATCH(tbl_vendors[[#This Row],[Payment_Terms]],tbl_payment_terms[Payment_Terms],0))</f>
        <v>0</v>
      </c>
      <c r="U1559" t="b">
        <f>ISNA(MATCH(tbl_vendors[[#This Row],[Status]],tbl_status[valid_status]))</f>
        <v>0</v>
      </c>
      <c r="V1559" t="b">
        <f ca="1">tbl_vendors[[#This Row],[Created_Date]]&gt;TODAY()</f>
        <v>0</v>
      </c>
      <c r="W1559" t="b">
        <f>tbl_vendors[[#This Row],[Updated_Date]]&lt;tbl_vendors[[#This Row],[Created_Date]]</f>
        <v>0</v>
      </c>
      <c r="X1559" t="b">
        <f>COUNTIF(tbl_vendors[Vendor_Name],tbl_vendors[[#This Row],[Vendor_Name]])&gt;1</f>
        <v>0</v>
      </c>
      <c r="Y1559" s="14" cm="1">
        <f t="array" aca="1" ref="Y1559" ca="1">IFERROR(SUM(L1559:X1559*1),4)</f>
        <v>0</v>
      </c>
      <c r="Z1559" t="str">
        <f ca="1">IF(tbl_vendors[[#This Row],[error_count]]&gt;0,"FAIL","PASS")</f>
        <v>PASS</v>
      </c>
    </row>
    <row r="1560" spans="1:26" x14ac:dyDescent="0.3">
      <c r="A1560" t="s">
        <v>6159</v>
      </c>
      <c r="B1560" t="s">
        <v>6160</v>
      </c>
      <c r="C1560" t="s">
        <v>100</v>
      </c>
      <c r="D1560" t="s">
        <v>6161</v>
      </c>
      <c r="E1560" t="s">
        <v>39</v>
      </c>
      <c r="F1560" t="s">
        <v>40</v>
      </c>
      <c r="G1560" t="s">
        <v>6162</v>
      </c>
      <c r="H1560" t="s">
        <v>52</v>
      </c>
      <c r="I1560" t="s">
        <v>19</v>
      </c>
      <c r="J1560" s="1">
        <v>44715</v>
      </c>
      <c r="K1560" s="1">
        <v>45794</v>
      </c>
      <c r="L1560" t="b">
        <f>COUNTIF(tbl_vendors[Vendor_ID],tbl_vendors[[#This Row],[Vendor_ID]])&gt;1</f>
        <v>0</v>
      </c>
      <c r="M1560" t="b">
        <f>ISBLANK(tbl_vendors[[#This Row],[Vendor_ID]])</f>
        <v>0</v>
      </c>
      <c r="N1560" t="b">
        <f>LEN(TRIM(tbl_vendors[[#This Row],[Vendor_Name]]))=0</f>
        <v>0</v>
      </c>
      <c r="O1560" t="b">
        <f>LEN(TRIM(tbl_vendors[[#This Row],[Email]]))=0</f>
        <v>0</v>
      </c>
      <c r="P1560" t="b">
        <f>OR(ISERROR(FIND("@",tbl_vendors[[#This Row],[Email]])),ISERROR(FIND(".",tbl_vendors[[#This Row],[Email]])))</f>
        <v>0</v>
      </c>
      <c r="Q1560" t="b">
        <f>ISNA(MATCH(tbl_vendors[[#This Row],[Country]],tbl_country[country],0))</f>
        <v>0</v>
      </c>
      <c r="R1560" t="b">
        <f>ISNA(MATCH(tbl_vendors[[#This Row],[Currency]],tbl_country[currency],0))</f>
        <v>0</v>
      </c>
      <c r="S1560" t="b">
        <f>_xlfn.XLOOKUP(tbl_vendors[[#This Row],[Country]],tbl_country[country],tbl_country[currency],"NotFound")&lt;&gt;tbl_vendors[[#This Row],[Currency]]</f>
        <v>0</v>
      </c>
      <c r="T1560" t="b">
        <f>ISNA(MATCH(tbl_vendors[[#This Row],[Payment_Terms]],tbl_payment_terms[Payment_Terms],0))</f>
        <v>0</v>
      </c>
      <c r="U1560" t="b">
        <f>ISNA(MATCH(tbl_vendors[[#This Row],[Status]],tbl_status[valid_status]))</f>
        <v>0</v>
      </c>
      <c r="V1560" t="b">
        <f ca="1">tbl_vendors[[#This Row],[Created_Date]]&gt;TODAY()</f>
        <v>0</v>
      </c>
      <c r="W1560" t="b">
        <f>tbl_vendors[[#This Row],[Updated_Date]]&lt;tbl_vendors[[#This Row],[Created_Date]]</f>
        <v>0</v>
      </c>
      <c r="X1560" t="b">
        <f>COUNTIF(tbl_vendors[Vendor_Name],tbl_vendors[[#This Row],[Vendor_Name]])&gt;1</f>
        <v>0</v>
      </c>
      <c r="Y1560" s="14" cm="1">
        <f t="array" aca="1" ref="Y1560" ca="1">IFERROR(SUM(L1560:X1560*1),4)</f>
        <v>0</v>
      </c>
      <c r="Z1560" t="str">
        <f ca="1">IF(tbl_vendors[[#This Row],[error_count]]&gt;0,"FAIL","PASS")</f>
        <v>PASS</v>
      </c>
    </row>
    <row r="1561" spans="1:26" x14ac:dyDescent="0.3">
      <c r="A1561" t="s">
        <v>6163</v>
      </c>
      <c r="B1561" t="s">
        <v>6164</v>
      </c>
      <c r="C1561" t="s">
        <v>72</v>
      </c>
      <c r="D1561" t="s">
        <v>6165</v>
      </c>
      <c r="E1561" t="s">
        <v>74</v>
      </c>
      <c r="F1561" t="s">
        <v>23</v>
      </c>
      <c r="G1561" t="s">
        <v>6166</v>
      </c>
      <c r="H1561" t="s">
        <v>18</v>
      </c>
      <c r="I1561" t="s">
        <v>53</v>
      </c>
      <c r="J1561" s="1">
        <v>46085</v>
      </c>
      <c r="K1561" s="1">
        <v>46139</v>
      </c>
      <c r="L1561" t="b">
        <f>COUNTIF(tbl_vendors[Vendor_ID],tbl_vendors[[#This Row],[Vendor_ID]])&gt;1</f>
        <v>0</v>
      </c>
      <c r="M1561" t="b">
        <f>ISBLANK(tbl_vendors[[#This Row],[Vendor_ID]])</f>
        <v>0</v>
      </c>
      <c r="N1561" t="b">
        <f>LEN(TRIM(tbl_vendors[[#This Row],[Vendor_Name]]))=0</f>
        <v>0</v>
      </c>
      <c r="O1561" t="b">
        <f>LEN(TRIM(tbl_vendors[[#This Row],[Email]]))=0</f>
        <v>0</v>
      </c>
      <c r="P1561" t="b">
        <f>OR(ISERROR(FIND("@",tbl_vendors[[#This Row],[Email]])),ISERROR(FIND(".",tbl_vendors[[#This Row],[Email]])))</f>
        <v>0</v>
      </c>
      <c r="Q1561" t="b">
        <f>ISNA(MATCH(tbl_vendors[[#This Row],[Country]],tbl_country[country],0))</f>
        <v>0</v>
      </c>
      <c r="R1561" t="b">
        <f>ISNA(MATCH(tbl_vendors[[#This Row],[Currency]],tbl_country[currency],0))</f>
        <v>1</v>
      </c>
      <c r="S1561" t="b">
        <f>_xlfn.XLOOKUP(tbl_vendors[[#This Row],[Country]],tbl_country[country],tbl_country[currency],"NotFound")&lt;&gt;tbl_vendors[[#This Row],[Currency]]</f>
        <v>1</v>
      </c>
      <c r="T1561" t="b">
        <f>ISNA(MATCH(tbl_vendors[[#This Row],[Payment_Terms]],tbl_payment_terms[Payment_Terms],0))</f>
        <v>0</v>
      </c>
      <c r="U1561" t="b">
        <f>ISNA(MATCH(tbl_vendors[[#This Row],[Status]],tbl_status[valid_status]))</f>
        <v>1</v>
      </c>
      <c r="V1561" t="b">
        <f ca="1">tbl_vendors[[#This Row],[Created_Date]]&gt;TODAY()</f>
        <v>0</v>
      </c>
      <c r="W1561" t="b">
        <f>tbl_vendors[[#This Row],[Updated_Date]]&lt;tbl_vendors[[#This Row],[Created_Date]]</f>
        <v>0</v>
      </c>
      <c r="X1561" t="b">
        <f>COUNTIF(tbl_vendors[Vendor_Name],tbl_vendors[[#This Row],[Vendor_Name]])&gt;1</f>
        <v>0</v>
      </c>
      <c r="Y1561" s="14" cm="1">
        <f t="array" aca="1" ref="Y1561" ca="1">IFERROR(SUM(L1561:X1561*1),4)</f>
        <v>3</v>
      </c>
      <c r="Z1561" t="str">
        <f ca="1">IF(tbl_vendors[[#This Row],[error_count]]&gt;0,"FAIL","PASS")</f>
        <v>FAIL</v>
      </c>
    </row>
    <row r="1562" spans="1:26" x14ac:dyDescent="0.3">
      <c r="A1562" t="s">
        <v>6167</v>
      </c>
      <c r="B1562" t="s">
        <v>6168</v>
      </c>
      <c r="C1562" t="s">
        <v>153</v>
      </c>
      <c r="D1562" t="s">
        <v>6169</v>
      </c>
      <c r="E1562" t="s">
        <v>155</v>
      </c>
      <c r="F1562" t="s">
        <v>75</v>
      </c>
      <c r="G1562" t="s">
        <v>6170</v>
      </c>
      <c r="H1562" t="s">
        <v>34</v>
      </c>
      <c r="I1562" t="s">
        <v>53</v>
      </c>
      <c r="J1562" s="1">
        <v>45266</v>
      </c>
      <c r="K1562" s="1">
        <v>45335</v>
      </c>
      <c r="L1562" t="b">
        <f>COUNTIF(tbl_vendors[Vendor_ID],tbl_vendors[[#This Row],[Vendor_ID]])&gt;1</f>
        <v>0</v>
      </c>
      <c r="M1562" t="b">
        <f>ISBLANK(tbl_vendors[[#This Row],[Vendor_ID]])</f>
        <v>0</v>
      </c>
      <c r="N1562" t="b">
        <f>LEN(TRIM(tbl_vendors[[#This Row],[Vendor_Name]]))=0</f>
        <v>0</v>
      </c>
      <c r="O1562" t="b">
        <f>LEN(TRIM(tbl_vendors[[#This Row],[Email]]))=0</f>
        <v>0</v>
      </c>
      <c r="P1562" t="b">
        <f>OR(ISERROR(FIND("@",tbl_vendors[[#This Row],[Email]])),ISERROR(FIND(".",tbl_vendors[[#This Row],[Email]])))</f>
        <v>0</v>
      </c>
      <c r="Q1562" t="b">
        <f>ISNA(MATCH(tbl_vendors[[#This Row],[Country]],tbl_country[country],0))</f>
        <v>0</v>
      </c>
      <c r="R1562" t="b">
        <f>ISNA(MATCH(tbl_vendors[[#This Row],[Currency]],tbl_country[currency],0))</f>
        <v>0</v>
      </c>
      <c r="S1562" t="b">
        <f>_xlfn.XLOOKUP(tbl_vendors[[#This Row],[Country]],tbl_country[country],tbl_country[currency],"NotFound")&lt;&gt;tbl_vendors[[#This Row],[Currency]]</f>
        <v>0</v>
      </c>
      <c r="T1562" t="b">
        <f>ISNA(MATCH(tbl_vendors[[#This Row],[Payment_Terms]],tbl_payment_terms[Payment_Terms],0))</f>
        <v>0</v>
      </c>
      <c r="U1562" t="b">
        <f>ISNA(MATCH(tbl_vendors[[#This Row],[Status]],tbl_status[valid_status]))</f>
        <v>1</v>
      </c>
      <c r="V1562" t="b">
        <f ca="1">tbl_vendors[[#This Row],[Created_Date]]&gt;TODAY()</f>
        <v>0</v>
      </c>
      <c r="W1562" t="b">
        <f>tbl_vendors[[#This Row],[Updated_Date]]&lt;tbl_vendors[[#This Row],[Created_Date]]</f>
        <v>0</v>
      </c>
      <c r="X1562" t="b">
        <f>COUNTIF(tbl_vendors[Vendor_Name],tbl_vendors[[#This Row],[Vendor_Name]])&gt;1</f>
        <v>0</v>
      </c>
      <c r="Y1562" s="14" cm="1">
        <f t="array" aca="1" ref="Y1562" ca="1">IFERROR(SUM(L1562:X1562*1),4)</f>
        <v>1</v>
      </c>
      <c r="Z1562" t="str">
        <f ca="1">IF(tbl_vendors[[#This Row],[error_count]]&gt;0,"FAIL","PASS")</f>
        <v>FAIL</v>
      </c>
    </row>
    <row r="1563" spans="1:26" x14ac:dyDescent="0.3">
      <c r="A1563" t="s">
        <v>6171</v>
      </c>
      <c r="B1563" t="s">
        <v>6172</v>
      </c>
      <c r="C1563" t="s">
        <v>100</v>
      </c>
      <c r="D1563" t="s">
        <v>6173</v>
      </c>
      <c r="E1563" t="s">
        <v>39</v>
      </c>
      <c r="F1563" t="s">
        <v>16</v>
      </c>
      <c r="G1563" t="s">
        <v>6174</v>
      </c>
      <c r="H1563" t="s">
        <v>34</v>
      </c>
      <c r="I1563" t="s">
        <v>53</v>
      </c>
      <c r="J1563" s="1">
        <v>45859</v>
      </c>
      <c r="K1563" s="1">
        <v>45969</v>
      </c>
      <c r="L1563" t="b">
        <f>COUNTIF(tbl_vendors[Vendor_ID],tbl_vendors[[#This Row],[Vendor_ID]])&gt;1</f>
        <v>0</v>
      </c>
      <c r="M1563" t="b">
        <f>ISBLANK(tbl_vendors[[#This Row],[Vendor_ID]])</f>
        <v>0</v>
      </c>
      <c r="N1563" t="b">
        <f>LEN(TRIM(tbl_vendors[[#This Row],[Vendor_Name]]))=0</f>
        <v>0</v>
      </c>
      <c r="O1563" t="b">
        <f>LEN(TRIM(tbl_vendors[[#This Row],[Email]]))=0</f>
        <v>0</v>
      </c>
      <c r="P1563" t="b">
        <f>OR(ISERROR(FIND("@",tbl_vendors[[#This Row],[Email]])),ISERROR(FIND(".",tbl_vendors[[#This Row],[Email]])))</f>
        <v>0</v>
      </c>
      <c r="Q1563" t="b">
        <f>ISNA(MATCH(tbl_vendors[[#This Row],[Country]],tbl_country[country],0))</f>
        <v>0</v>
      </c>
      <c r="R1563" t="b">
        <f>ISNA(MATCH(tbl_vendors[[#This Row],[Currency]],tbl_country[currency],0))</f>
        <v>0</v>
      </c>
      <c r="S1563" t="b">
        <f>_xlfn.XLOOKUP(tbl_vendors[[#This Row],[Country]],tbl_country[country],tbl_country[currency],"NotFound")&lt;&gt;tbl_vendors[[#This Row],[Currency]]</f>
        <v>0</v>
      </c>
      <c r="T1563" t="b">
        <f>ISNA(MATCH(tbl_vendors[[#This Row],[Payment_Terms]],tbl_payment_terms[Payment_Terms],0))</f>
        <v>0</v>
      </c>
      <c r="U1563" t="b">
        <f>ISNA(MATCH(tbl_vendors[[#This Row],[Status]],tbl_status[valid_status]))</f>
        <v>1</v>
      </c>
      <c r="V1563" t="b">
        <f ca="1">tbl_vendors[[#This Row],[Created_Date]]&gt;TODAY()</f>
        <v>0</v>
      </c>
      <c r="W1563" t="b">
        <f>tbl_vendors[[#This Row],[Updated_Date]]&lt;tbl_vendors[[#This Row],[Created_Date]]</f>
        <v>0</v>
      </c>
      <c r="X1563" t="b">
        <f>COUNTIF(tbl_vendors[Vendor_Name],tbl_vendors[[#This Row],[Vendor_Name]])&gt;1</f>
        <v>0</v>
      </c>
      <c r="Y1563" s="14" cm="1">
        <f t="array" aca="1" ref="Y1563" ca="1">IFERROR(SUM(L1563:X1563*1),4)</f>
        <v>1</v>
      </c>
      <c r="Z1563" t="str">
        <f ca="1">IF(tbl_vendors[[#This Row],[error_count]]&gt;0,"FAIL","PASS")</f>
        <v>FAIL</v>
      </c>
    </row>
    <row r="1564" spans="1:26" x14ac:dyDescent="0.3">
      <c r="A1564" t="s">
        <v>6175</v>
      </c>
      <c r="B1564" t="s">
        <v>6176</v>
      </c>
      <c r="C1564" t="s">
        <v>109</v>
      </c>
      <c r="D1564" t="s">
        <v>6177</v>
      </c>
      <c r="E1564" t="s">
        <v>39</v>
      </c>
      <c r="F1564" t="s">
        <v>40</v>
      </c>
      <c r="G1564" t="s">
        <v>6178</v>
      </c>
      <c r="H1564" t="s">
        <v>18</v>
      </c>
      <c r="I1564" t="s">
        <v>53</v>
      </c>
      <c r="J1564" s="1">
        <v>45504</v>
      </c>
      <c r="K1564" s="1">
        <v>45554</v>
      </c>
      <c r="L1564" t="b">
        <f>COUNTIF(tbl_vendors[Vendor_ID],tbl_vendors[[#This Row],[Vendor_ID]])&gt;1</f>
        <v>0</v>
      </c>
      <c r="M1564" t="b">
        <f>ISBLANK(tbl_vendors[[#This Row],[Vendor_ID]])</f>
        <v>0</v>
      </c>
      <c r="N1564" t="b">
        <f>LEN(TRIM(tbl_vendors[[#This Row],[Vendor_Name]]))=0</f>
        <v>0</v>
      </c>
      <c r="O1564" t="b">
        <f>LEN(TRIM(tbl_vendors[[#This Row],[Email]]))=0</f>
        <v>0</v>
      </c>
      <c r="P1564" t="b">
        <f>OR(ISERROR(FIND("@",tbl_vendors[[#This Row],[Email]])),ISERROR(FIND(".",tbl_vendors[[#This Row],[Email]])))</f>
        <v>0</v>
      </c>
      <c r="Q1564" t="b">
        <f>ISNA(MATCH(tbl_vendors[[#This Row],[Country]],tbl_country[country],0))</f>
        <v>0</v>
      </c>
      <c r="R1564" t="b">
        <f>ISNA(MATCH(tbl_vendors[[#This Row],[Currency]],tbl_country[currency],0))</f>
        <v>0</v>
      </c>
      <c r="S1564" t="b">
        <f>_xlfn.XLOOKUP(tbl_vendors[[#This Row],[Country]],tbl_country[country],tbl_country[currency],"NotFound")&lt;&gt;tbl_vendors[[#This Row],[Currency]]</f>
        <v>1</v>
      </c>
      <c r="T1564" t="b">
        <f>ISNA(MATCH(tbl_vendors[[#This Row],[Payment_Terms]],tbl_payment_terms[Payment_Terms],0))</f>
        <v>0</v>
      </c>
      <c r="U1564" t="b">
        <f>ISNA(MATCH(tbl_vendors[[#This Row],[Status]],tbl_status[valid_status]))</f>
        <v>1</v>
      </c>
      <c r="V1564" t="b">
        <f ca="1">tbl_vendors[[#This Row],[Created_Date]]&gt;TODAY()</f>
        <v>0</v>
      </c>
      <c r="W1564" t="b">
        <f>tbl_vendors[[#This Row],[Updated_Date]]&lt;tbl_vendors[[#This Row],[Created_Date]]</f>
        <v>0</v>
      </c>
      <c r="X1564" t="b">
        <f>COUNTIF(tbl_vendors[Vendor_Name],tbl_vendors[[#This Row],[Vendor_Name]])&gt;1</f>
        <v>0</v>
      </c>
      <c r="Y1564" s="14" cm="1">
        <f t="array" aca="1" ref="Y1564" ca="1">IFERROR(SUM(L1564:X1564*1),4)</f>
        <v>2</v>
      </c>
      <c r="Z1564" t="str">
        <f ca="1">IF(tbl_vendors[[#This Row],[error_count]]&gt;0,"FAIL","PASS")</f>
        <v>FAIL</v>
      </c>
    </row>
    <row r="1565" spans="1:26" x14ac:dyDescent="0.3">
      <c r="A1565" t="s">
        <v>6179</v>
      </c>
      <c r="B1565" t="s">
        <v>6180</v>
      </c>
      <c r="C1565" t="s">
        <v>79</v>
      </c>
      <c r="D1565" t="s">
        <v>6181</v>
      </c>
      <c r="E1565" t="s">
        <v>39</v>
      </c>
      <c r="F1565" t="s">
        <v>32</v>
      </c>
      <c r="G1565" t="s">
        <v>6182</v>
      </c>
      <c r="H1565" t="s">
        <v>18</v>
      </c>
      <c r="I1565" t="s">
        <v>26</v>
      </c>
      <c r="J1565" s="1">
        <v>44609</v>
      </c>
      <c r="K1565" s="1">
        <v>45911</v>
      </c>
      <c r="L1565" t="b">
        <f>COUNTIF(tbl_vendors[Vendor_ID],tbl_vendors[[#This Row],[Vendor_ID]])&gt;1</f>
        <v>0</v>
      </c>
      <c r="M1565" t="b">
        <f>ISBLANK(tbl_vendors[[#This Row],[Vendor_ID]])</f>
        <v>0</v>
      </c>
      <c r="N1565" t="b">
        <f>LEN(TRIM(tbl_vendors[[#This Row],[Vendor_Name]]))=0</f>
        <v>0</v>
      </c>
      <c r="O1565" t="b">
        <f>LEN(TRIM(tbl_vendors[[#This Row],[Email]]))=0</f>
        <v>0</v>
      </c>
      <c r="P1565" t="b">
        <f>OR(ISERROR(FIND("@",tbl_vendors[[#This Row],[Email]])),ISERROR(FIND(".",tbl_vendors[[#This Row],[Email]])))</f>
        <v>0</v>
      </c>
      <c r="Q1565" t="b">
        <f>ISNA(MATCH(tbl_vendors[[#This Row],[Country]],tbl_country[country],0))</f>
        <v>0</v>
      </c>
      <c r="R1565" t="b">
        <f>ISNA(MATCH(tbl_vendors[[#This Row],[Currency]],tbl_country[currency],0))</f>
        <v>0</v>
      </c>
      <c r="S1565" t="b">
        <f>_xlfn.XLOOKUP(tbl_vendors[[#This Row],[Country]],tbl_country[country],tbl_country[currency],"NotFound")&lt;&gt;tbl_vendors[[#This Row],[Currency]]</f>
        <v>0</v>
      </c>
      <c r="T1565" t="b">
        <f>ISNA(MATCH(tbl_vendors[[#This Row],[Payment_Terms]],tbl_payment_terms[Payment_Terms],0))</f>
        <v>0</v>
      </c>
      <c r="U1565" t="b">
        <f>ISNA(MATCH(tbl_vendors[[#This Row],[Status]],tbl_status[valid_status]))</f>
        <v>0</v>
      </c>
      <c r="V1565" t="b">
        <f ca="1">tbl_vendors[[#This Row],[Created_Date]]&gt;TODAY()</f>
        <v>0</v>
      </c>
      <c r="W1565" t="b">
        <f>tbl_vendors[[#This Row],[Updated_Date]]&lt;tbl_vendors[[#This Row],[Created_Date]]</f>
        <v>0</v>
      </c>
      <c r="X1565" t="b">
        <f>COUNTIF(tbl_vendors[Vendor_Name],tbl_vendors[[#This Row],[Vendor_Name]])&gt;1</f>
        <v>0</v>
      </c>
      <c r="Y1565" s="14" cm="1">
        <f t="array" aca="1" ref="Y1565" ca="1">IFERROR(SUM(L1565:X1565*1),4)</f>
        <v>0</v>
      </c>
      <c r="Z1565" t="str">
        <f ca="1">IF(tbl_vendors[[#This Row],[error_count]]&gt;0,"FAIL","PASS")</f>
        <v>PASS</v>
      </c>
    </row>
    <row r="1566" spans="1:26" x14ac:dyDescent="0.3">
      <c r="A1566" t="s">
        <v>6183</v>
      </c>
      <c r="B1566" t="s">
        <v>6184</v>
      </c>
      <c r="C1566" t="s">
        <v>100</v>
      </c>
      <c r="D1566" t="s">
        <v>6185</v>
      </c>
      <c r="E1566" t="s">
        <v>39</v>
      </c>
      <c r="F1566" t="s">
        <v>75</v>
      </c>
      <c r="G1566" t="s">
        <v>6186</v>
      </c>
      <c r="H1566" t="s">
        <v>52</v>
      </c>
      <c r="I1566" t="s">
        <v>53</v>
      </c>
      <c r="J1566" s="1">
        <v>46044</v>
      </c>
      <c r="K1566" s="1">
        <v>46053</v>
      </c>
      <c r="L1566" t="b">
        <f>COUNTIF(tbl_vendors[Vendor_ID],tbl_vendors[[#This Row],[Vendor_ID]])&gt;1</f>
        <v>0</v>
      </c>
      <c r="M1566" t="b">
        <f>ISBLANK(tbl_vendors[[#This Row],[Vendor_ID]])</f>
        <v>0</v>
      </c>
      <c r="N1566" t="b">
        <f>LEN(TRIM(tbl_vendors[[#This Row],[Vendor_Name]]))=0</f>
        <v>0</v>
      </c>
      <c r="O1566" t="b">
        <f>LEN(TRIM(tbl_vendors[[#This Row],[Email]]))=0</f>
        <v>0</v>
      </c>
      <c r="P1566" t="b">
        <f>OR(ISERROR(FIND("@",tbl_vendors[[#This Row],[Email]])),ISERROR(FIND(".",tbl_vendors[[#This Row],[Email]])))</f>
        <v>0</v>
      </c>
      <c r="Q1566" t="b">
        <f>ISNA(MATCH(tbl_vendors[[#This Row],[Country]],tbl_country[country],0))</f>
        <v>0</v>
      </c>
      <c r="R1566" t="b">
        <f>ISNA(MATCH(tbl_vendors[[#This Row],[Currency]],tbl_country[currency],0))</f>
        <v>0</v>
      </c>
      <c r="S1566" t="b">
        <f>_xlfn.XLOOKUP(tbl_vendors[[#This Row],[Country]],tbl_country[country],tbl_country[currency],"NotFound")&lt;&gt;tbl_vendors[[#This Row],[Currency]]</f>
        <v>0</v>
      </c>
      <c r="T1566" t="b">
        <f>ISNA(MATCH(tbl_vendors[[#This Row],[Payment_Terms]],tbl_payment_terms[Payment_Terms],0))</f>
        <v>0</v>
      </c>
      <c r="U1566" t="b">
        <f>ISNA(MATCH(tbl_vendors[[#This Row],[Status]],tbl_status[valid_status]))</f>
        <v>1</v>
      </c>
      <c r="V1566" t="b">
        <f ca="1">tbl_vendors[[#This Row],[Created_Date]]&gt;TODAY()</f>
        <v>0</v>
      </c>
      <c r="W1566" t="b">
        <f>tbl_vendors[[#This Row],[Updated_Date]]&lt;tbl_vendors[[#This Row],[Created_Date]]</f>
        <v>0</v>
      </c>
      <c r="X1566" t="b">
        <f>COUNTIF(tbl_vendors[Vendor_Name],tbl_vendors[[#This Row],[Vendor_Name]])&gt;1</f>
        <v>0</v>
      </c>
      <c r="Y1566" s="14" cm="1">
        <f t="array" aca="1" ref="Y1566" ca="1">IFERROR(SUM(L1566:X1566*1),4)</f>
        <v>1</v>
      </c>
      <c r="Z1566" t="str">
        <f ca="1">IF(tbl_vendors[[#This Row],[error_count]]&gt;0,"FAIL","PASS")</f>
        <v>FAIL</v>
      </c>
    </row>
    <row r="1567" spans="1:26" x14ac:dyDescent="0.3">
      <c r="A1567" t="s">
        <v>6187</v>
      </c>
      <c r="B1567" t="s">
        <v>6188</v>
      </c>
      <c r="C1567" t="s">
        <v>100</v>
      </c>
      <c r="D1567" t="s">
        <v>6189</v>
      </c>
      <c r="E1567" t="s">
        <v>39</v>
      </c>
      <c r="F1567" t="s">
        <v>23</v>
      </c>
      <c r="G1567" t="s">
        <v>6190</v>
      </c>
      <c r="H1567" t="s">
        <v>47</v>
      </c>
      <c r="I1567" t="s">
        <v>26</v>
      </c>
      <c r="J1567" s="1">
        <v>46158</v>
      </c>
      <c r="K1567" s="1">
        <v>46186</v>
      </c>
      <c r="L1567" t="b">
        <f>COUNTIF(tbl_vendors[Vendor_ID],tbl_vendors[[#This Row],[Vendor_ID]])&gt;1</f>
        <v>0</v>
      </c>
      <c r="M1567" t="b">
        <f>ISBLANK(tbl_vendors[[#This Row],[Vendor_ID]])</f>
        <v>0</v>
      </c>
      <c r="N1567" t="b">
        <f>LEN(TRIM(tbl_vendors[[#This Row],[Vendor_Name]]))=0</f>
        <v>0</v>
      </c>
      <c r="O1567" t="b">
        <f>LEN(TRIM(tbl_vendors[[#This Row],[Email]]))=0</f>
        <v>0</v>
      </c>
      <c r="P1567" t="b">
        <f>OR(ISERROR(FIND("@",tbl_vendors[[#This Row],[Email]])),ISERROR(FIND(".",tbl_vendors[[#This Row],[Email]])))</f>
        <v>0</v>
      </c>
      <c r="Q1567" t="b">
        <f>ISNA(MATCH(tbl_vendors[[#This Row],[Country]],tbl_country[country],0))</f>
        <v>0</v>
      </c>
      <c r="R1567" t="b">
        <f>ISNA(MATCH(tbl_vendors[[#This Row],[Currency]],tbl_country[currency],0))</f>
        <v>0</v>
      </c>
      <c r="S1567" t="b">
        <f>_xlfn.XLOOKUP(tbl_vendors[[#This Row],[Country]],tbl_country[country],tbl_country[currency],"NotFound")&lt;&gt;tbl_vendors[[#This Row],[Currency]]</f>
        <v>0</v>
      </c>
      <c r="T1567" t="b">
        <f>ISNA(MATCH(tbl_vendors[[#This Row],[Payment_Terms]],tbl_payment_terms[Payment_Terms],0))</f>
        <v>0</v>
      </c>
      <c r="U1567" t="b">
        <f>ISNA(MATCH(tbl_vendors[[#This Row],[Status]],tbl_status[valid_status]))</f>
        <v>0</v>
      </c>
      <c r="V1567" t="b">
        <f ca="1">tbl_vendors[[#This Row],[Created_Date]]&gt;TODAY()</f>
        <v>0</v>
      </c>
      <c r="W1567" t="b">
        <f>tbl_vendors[[#This Row],[Updated_Date]]&lt;tbl_vendors[[#This Row],[Created_Date]]</f>
        <v>0</v>
      </c>
      <c r="X1567" t="b">
        <f>COUNTIF(tbl_vendors[Vendor_Name],tbl_vendors[[#This Row],[Vendor_Name]])&gt;1</f>
        <v>0</v>
      </c>
      <c r="Y1567" s="14" cm="1">
        <f t="array" aca="1" ref="Y1567" ca="1">IFERROR(SUM(L1567:X1567*1),4)</f>
        <v>0</v>
      </c>
      <c r="Z1567" t="str">
        <f ca="1">IF(tbl_vendors[[#This Row],[error_count]]&gt;0,"FAIL","PASS")</f>
        <v>PASS</v>
      </c>
    </row>
    <row r="1568" spans="1:26" x14ac:dyDescent="0.3">
      <c r="A1568" t="s">
        <v>6191</v>
      </c>
      <c r="B1568" t="s">
        <v>6192</v>
      </c>
      <c r="C1568" t="s">
        <v>66</v>
      </c>
      <c r="D1568" t="s">
        <v>6193</v>
      </c>
      <c r="E1568" t="s">
        <v>67</v>
      </c>
      <c r="F1568" t="s">
        <v>75</v>
      </c>
      <c r="G1568" t="s">
        <v>6194</v>
      </c>
      <c r="H1568" t="s">
        <v>47</v>
      </c>
      <c r="I1568" t="s">
        <v>53</v>
      </c>
      <c r="J1568" s="1">
        <v>45792</v>
      </c>
      <c r="K1568" s="1">
        <v>46156</v>
      </c>
      <c r="L1568" t="b">
        <f>COUNTIF(tbl_vendors[Vendor_ID],tbl_vendors[[#This Row],[Vendor_ID]])&gt;1</f>
        <v>0</v>
      </c>
      <c r="M1568" t="b">
        <f>ISBLANK(tbl_vendors[[#This Row],[Vendor_ID]])</f>
        <v>0</v>
      </c>
      <c r="N1568" t="b">
        <f>LEN(TRIM(tbl_vendors[[#This Row],[Vendor_Name]]))=0</f>
        <v>0</v>
      </c>
      <c r="O1568" t="b">
        <f>LEN(TRIM(tbl_vendors[[#This Row],[Email]]))=0</f>
        <v>0</v>
      </c>
      <c r="P1568" t="b">
        <f>OR(ISERROR(FIND("@",tbl_vendors[[#This Row],[Email]])),ISERROR(FIND(".",tbl_vendors[[#This Row],[Email]])))</f>
        <v>0</v>
      </c>
      <c r="Q1568" t="b">
        <f>ISNA(MATCH(tbl_vendors[[#This Row],[Country]],tbl_country[country],0))</f>
        <v>0</v>
      </c>
      <c r="R1568" t="b">
        <f>ISNA(MATCH(tbl_vendors[[#This Row],[Currency]],tbl_country[currency],0))</f>
        <v>0</v>
      </c>
      <c r="S1568" t="b">
        <f>_xlfn.XLOOKUP(tbl_vendors[[#This Row],[Country]],tbl_country[country],tbl_country[currency],"NotFound")&lt;&gt;tbl_vendors[[#This Row],[Currency]]</f>
        <v>0</v>
      </c>
      <c r="T1568" t="b">
        <f>ISNA(MATCH(tbl_vendors[[#This Row],[Payment_Terms]],tbl_payment_terms[Payment_Terms],0))</f>
        <v>0</v>
      </c>
      <c r="U1568" t="b">
        <f>ISNA(MATCH(tbl_vendors[[#This Row],[Status]],tbl_status[valid_status]))</f>
        <v>1</v>
      </c>
      <c r="V1568" t="b">
        <f ca="1">tbl_vendors[[#This Row],[Created_Date]]&gt;TODAY()</f>
        <v>0</v>
      </c>
      <c r="W1568" t="b">
        <f>tbl_vendors[[#This Row],[Updated_Date]]&lt;tbl_vendors[[#This Row],[Created_Date]]</f>
        <v>0</v>
      </c>
      <c r="X1568" t="b">
        <f>COUNTIF(tbl_vendors[Vendor_Name],tbl_vendors[[#This Row],[Vendor_Name]])&gt;1</f>
        <v>0</v>
      </c>
      <c r="Y1568" s="14" cm="1">
        <f t="array" aca="1" ref="Y1568" ca="1">IFERROR(SUM(L1568:X1568*1),4)</f>
        <v>1</v>
      </c>
      <c r="Z1568" t="str">
        <f ca="1">IF(tbl_vendors[[#This Row],[error_count]]&gt;0,"FAIL","PASS")</f>
        <v>FAIL</v>
      </c>
    </row>
    <row r="1569" spans="1:26" x14ac:dyDescent="0.3">
      <c r="A1569" t="s">
        <v>6195</v>
      </c>
      <c r="B1569" t="s">
        <v>6196</v>
      </c>
      <c r="C1569" t="s">
        <v>153</v>
      </c>
      <c r="D1569" t="s">
        <v>6197</v>
      </c>
      <c r="E1569" t="s">
        <v>155</v>
      </c>
      <c r="F1569" t="s">
        <v>16</v>
      </c>
      <c r="G1569" t="s">
        <v>6198</v>
      </c>
      <c r="H1569" t="s">
        <v>42</v>
      </c>
      <c r="I1569" t="s">
        <v>53</v>
      </c>
      <c r="J1569" s="1">
        <v>46017</v>
      </c>
      <c r="K1569" s="1">
        <v>46070</v>
      </c>
      <c r="L1569" t="b">
        <f>COUNTIF(tbl_vendors[Vendor_ID],tbl_vendors[[#This Row],[Vendor_ID]])&gt;1</f>
        <v>0</v>
      </c>
      <c r="M1569" t="b">
        <f>ISBLANK(tbl_vendors[[#This Row],[Vendor_ID]])</f>
        <v>0</v>
      </c>
      <c r="N1569" t="b">
        <f>LEN(TRIM(tbl_vendors[[#This Row],[Vendor_Name]]))=0</f>
        <v>0</v>
      </c>
      <c r="O1569" t="b">
        <f>LEN(TRIM(tbl_vendors[[#This Row],[Email]]))=0</f>
        <v>0</v>
      </c>
      <c r="P1569" t="b">
        <f>OR(ISERROR(FIND("@",tbl_vendors[[#This Row],[Email]])),ISERROR(FIND(".",tbl_vendors[[#This Row],[Email]])))</f>
        <v>0</v>
      </c>
      <c r="Q1569" t="b">
        <f>ISNA(MATCH(tbl_vendors[[#This Row],[Country]],tbl_country[country],0))</f>
        <v>0</v>
      </c>
      <c r="R1569" t="b">
        <f>ISNA(MATCH(tbl_vendors[[#This Row],[Currency]],tbl_country[currency],0))</f>
        <v>0</v>
      </c>
      <c r="S1569" t="b">
        <f>_xlfn.XLOOKUP(tbl_vendors[[#This Row],[Country]],tbl_country[country],tbl_country[currency],"NotFound")&lt;&gt;tbl_vendors[[#This Row],[Currency]]</f>
        <v>0</v>
      </c>
      <c r="T1569" t="b">
        <f>ISNA(MATCH(tbl_vendors[[#This Row],[Payment_Terms]],tbl_payment_terms[Payment_Terms],0))</f>
        <v>0</v>
      </c>
      <c r="U1569" t="b">
        <f>ISNA(MATCH(tbl_vendors[[#This Row],[Status]],tbl_status[valid_status]))</f>
        <v>1</v>
      </c>
      <c r="V1569" t="b">
        <f ca="1">tbl_vendors[[#This Row],[Created_Date]]&gt;TODAY()</f>
        <v>0</v>
      </c>
      <c r="W1569" t="b">
        <f>tbl_vendors[[#This Row],[Updated_Date]]&lt;tbl_vendors[[#This Row],[Created_Date]]</f>
        <v>0</v>
      </c>
      <c r="X1569" t="b">
        <f>COUNTIF(tbl_vendors[Vendor_Name],tbl_vendors[[#This Row],[Vendor_Name]])&gt;1</f>
        <v>0</v>
      </c>
      <c r="Y1569" s="14" cm="1">
        <f t="array" aca="1" ref="Y1569" ca="1">IFERROR(SUM(L1569:X1569*1),4)</f>
        <v>1</v>
      </c>
      <c r="Z1569" t="str">
        <f ca="1">IF(tbl_vendors[[#This Row],[error_count]]&gt;0,"FAIL","PASS")</f>
        <v>FAIL</v>
      </c>
    </row>
    <row r="1570" spans="1:26" x14ac:dyDescent="0.3">
      <c r="A1570" t="s">
        <v>6199</v>
      </c>
      <c r="B1570" t="s">
        <v>6200</v>
      </c>
      <c r="C1570" t="s">
        <v>13</v>
      </c>
      <c r="D1570" t="s">
        <v>6201</v>
      </c>
      <c r="E1570" t="s">
        <v>15</v>
      </c>
      <c r="F1570" t="s">
        <v>23</v>
      </c>
      <c r="G1570" t="s">
        <v>6202</v>
      </c>
      <c r="H1570" t="s">
        <v>47</v>
      </c>
      <c r="I1570" t="s">
        <v>19</v>
      </c>
      <c r="J1570" s="1">
        <v>45681</v>
      </c>
      <c r="K1570" s="1">
        <v>46141</v>
      </c>
      <c r="L1570" t="b">
        <f>COUNTIF(tbl_vendors[Vendor_ID],tbl_vendors[[#This Row],[Vendor_ID]])&gt;1</f>
        <v>0</v>
      </c>
      <c r="M1570" t="b">
        <f>ISBLANK(tbl_vendors[[#This Row],[Vendor_ID]])</f>
        <v>0</v>
      </c>
      <c r="N1570" t="b">
        <f>LEN(TRIM(tbl_vendors[[#This Row],[Vendor_Name]]))=0</f>
        <v>0</v>
      </c>
      <c r="O1570" t="b">
        <f>LEN(TRIM(tbl_vendors[[#This Row],[Email]]))=0</f>
        <v>0</v>
      </c>
      <c r="P1570" t="b">
        <f>OR(ISERROR(FIND("@",tbl_vendors[[#This Row],[Email]])),ISERROR(FIND(".",tbl_vendors[[#This Row],[Email]])))</f>
        <v>0</v>
      </c>
      <c r="Q1570" t="b">
        <f>ISNA(MATCH(tbl_vendors[[#This Row],[Country]],tbl_country[country],0))</f>
        <v>0</v>
      </c>
      <c r="R1570" t="b">
        <f>ISNA(MATCH(tbl_vendors[[#This Row],[Currency]],tbl_country[currency],0))</f>
        <v>1</v>
      </c>
      <c r="S1570" t="b">
        <f>_xlfn.XLOOKUP(tbl_vendors[[#This Row],[Country]],tbl_country[country],tbl_country[currency],"NotFound")&lt;&gt;tbl_vendors[[#This Row],[Currency]]</f>
        <v>1</v>
      </c>
      <c r="T1570" t="b">
        <f>ISNA(MATCH(tbl_vendors[[#This Row],[Payment_Terms]],tbl_payment_terms[Payment_Terms],0))</f>
        <v>0</v>
      </c>
      <c r="U1570" t="b">
        <f>ISNA(MATCH(tbl_vendors[[#This Row],[Status]],tbl_status[valid_status]))</f>
        <v>0</v>
      </c>
      <c r="V1570" t="b">
        <f ca="1">tbl_vendors[[#This Row],[Created_Date]]&gt;TODAY()</f>
        <v>0</v>
      </c>
      <c r="W1570" t="b">
        <f>tbl_vendors[[#This Row],[Updated_Date]]&lt;tbl_vendors[[#This Row],[Created_Date]]</f>
        <v>0</v>
      </c>
      <c r="X1570" t="b">
        <f>COUNTIF(tbl_vendors[Vendor_Name],tbl_vendors[[#This Row],[Vendor_Name]])&gt;1</f>
        <v>0</v>
      </c>
      <c r="Y1570" s="14" cm="1">
        <f t="array" aca="1" ref="Y1570" ca="1">IFERROR(SUM(L1570:X1570*1),4)</f>
        <v>2</v>
      </c>
      <c r="Z1570" t="str">
        <f ca="1">IF(tbl_vendors[[#This Row],[error_count]]&gt;0,"FAIL","PASS")</f>
        <v>FAIL</v>
      </c>
    </row>
    <row r="1571" spans="1:26" x14ac:dyDescent="0.3">
      <c r="A1571" t="s">
        <v>6203</v>
      </c>
      <c r="B1571" t="s">
        <v>6204</v>
      </c>
      <c r="C1571" t="s">
        <v>153</v>
      </c>
      <c r="D1571" t="s">
        <v>6205</v>
      </c>
      <c r="E1571" t="s">
        <v>155</v>
      </c>
      <c r="F1571" t="s">
        <v>23</v>
      </c>
      <c r="G1571" t="s">
        <v>6206</v>
      </c>
      <c r="H1571" t="s">
        <v>18</v>
      </c>
      <c r="I1571" t="s">
        <v>26</v>
      </c>
      <c r="J1571" s="1">
        <v>44721</v>
      </c>
      <c r="K1571" s="1">
        <v>45083</v>
      </c>
      <c r="L1571" t="b">
        <f>COUNTIF(tbl_vendors[Vendor_ID],tbl_vendors[[#This Row],[Vendor_ID]])&gt;1</f>
        <v>0</v>
      </c>
      <c r="M1571" t="b">
        <f>ISBLANK(tbl_vendors[[#This Row],[Vendor_ID]])</f>
        <v>0</v>
      </c>
      <c r="N1571" t="b">
        <f>LEN(TRIM(tbl_vendors[[#This Row],[Vendor_Name]]))=0</f>
        <v>0</v>
      </c>
      <c r="O1571" t="b">
        <f>LEN(TRIM(tbl_vendors[[#This Row],[Email]]))=0</f>
        <v>0</v>
      </c>
      <c r="P1571" t="b">
        <f>OR(ISERROR(FIND("@",tbl_vendors[[#This Row],[Email]])),ISERROR(FIND(".",tbl_vendors[[#This Row],[Email]])))</f>
        <v>0</v>
      </c>
      <c r="Q1571" t="b">
        <f>ISNA(MATCH(tbl_vendors[[#This Row],[Country]],tbl_country[country],0))</f>
        <v>0</v>
      </c>
      <c r="R1571" t="b">
        <f>ISNA(MATCH(tbl_vendors[[#This Row],[Currency]],tbl_country[currency],0))</f>
        <v>0</v>
      </c>
      <c r="S1571" t="b">
        <f>_xlfn.XLOOKUP(tbl_vendors[[#This Row],[Country]],tbl_country[country],tbl_country[currency],"NotFound")&lt;&gt;tbl_vendors[[#This Row],[Currency]]</f>
        <v>0</v>
      </c>
      <c r="T1571" t="b">
        <f>ISNA(MATCH(tbl_vendors[[#This Row],[Payment_Terms]],tbl_payment_terms[Payment_Terms],0))</f>
        <v>0</v>
      </c>
      <c r="U1571" t="b">
        <f>ISNA(MATCH(tbl_vendors[[#This Row],[Status]],tbl_status[valid_status]))</f>
        <v>0</v>
      </c>
      <c r="V1571" t="b">
        <f ca="1">tbl_vendors[[#This Row],[Created_Date]]&gt;TODAY()</f>
        <v>0</v>
      </c>
      <c r="W1571" t="b">
        <f>tbl_vendors[[#This Row],[Updated_Date]]&lt;tbl_vendors[[#This Row],[Created_Date]]</f>
        <v>0</v>
      </c>
      <c r="X1571" t="b">
        <f>COUNTIF(tbl_vendors[Vendor_Name],tbl_vendors[[#This Row],[Vendor_Name]])&gt;1</f>
        <v>0</v>
      </c>
      <c r="Y1571" s="14" cm="1">
        <f t="array" aca="1" ref="Y1571" ca="1">IFERROR(SUM(L1571:X1571*1),4)</f>
        <v>0</v>
      </c>
      <c r="Z1571" t="str">
        <f ca="1">IF(tbl_vendors[[#This Row],[error_count]]&gt;0,"FAIL","PASS")</f>
        <v>PASS</v>
      </c>
    </row>
    <row r="1572" spans="1:26" x14ac:dyDescent="0.3">
      <c r="A1572" t="s">
        <v>6207</v>
      </c>
      <c r="B1572" t="s">
        <v>6208</v>
      </c>
      <c r="C1572" t="s">
        <v>153</v>
      </c>
      <c r="D1572" t="s">
        <v>6209</v>
      </c>
      <c r="E1572" t="s">
        <v>155</v>
      </c>
      <c r="F1572" t="s">
        <v>23</v>
      </c>
      <c r="G1572" t="s">
        <v>6210</v>
      </c>
      <c r="H1572" t="s">
        <v>69</v>
      </c>
      <c r="I1572" t="s">
        <v>26</v>
      </c>
      <c r="J1572" s="1">
        <v>44420</v>
      </c>
      <c r="K1572" s="1">
        <v>44505</v>
      </c>
      <c r="L1572" t="b">
        <f>COUNTIF(tbl_vendors[Vendor_ID],tbl_vendors[[#This Row],[Vendor_ID]])&gt;1</f>
        <v>0</v>
      </c>
      <c r="M1572" t="b">
        <f>ISBLANK(tbl_vendors[[#This Row],[Vendor_ID]])</f>
        <v>0</v>
      </c>
      <c r="N1572" t="b">
        <f>LEN(TRIM(tbl_vendors[[#This Row],[Vendor_Name]]))=0</f>
        <v>0</v>
      </c>
      <c r="O1572" t="b">
        <f>LEN(TRIM(tbl_vendors[[#This Row],[Email]]))=0</f>
        <v>0</v>
      </c>
      <c r="P1572" t="b">
        <f>OR(ISERROR(FIND("@",tbl_vendors[[#This Row],[Email]])),ISERROR(FIND(".",tbl_vendors[[#This Row],[Email]])))</f>
        <v>0</v>
      </c>
      <c r="Q1572" t="b">
        <f>ISNA(MATCH(tbl_vendors[[#This Row],[Country]],tbl_country[country],0))</f>
        <v>0</v>
      </c>
      <c r="R1572" t="b">
        <f>ISNA(MATCH(tbl_vendors[[#This Row],[Currency]],tbl_country[currency],0))</f>
        <v>0</v>
      </c>
      <c r="S1572" t="b">
        <f>_xlfn.XLOOKUP(tbl_vendors[[#This Row],[Country]],tbl_country[country],tbl_country[currency],"NotFound")&lt;&gt;tbl_vendors[[#This Row],[Currency]]</f>
        <v>0</v>
      </c>
      <c r="T1572" t="b">
        <f>ISNA(MATCH(tbl_vendors[[#This Row],[Payment_Terms]],tbl_payment_terms[Payment_Terms],0))</f>
        <v>0</v>
      </c>
      <c r="U1572" t="b">
        <f>ISNA(MATCH(tbl_vendors[[#This Row],[Status]],tbl_status[valid_status]))</f>
        <v>0</v>
      </c>
      <c r="V1572" t="b">
        <f ca="1">tbl_vendors[[#This Row],[Created_Date]]&gt;TODAY()</f>
        <v>0</v>
      </c>
      <c r="W1572" t="b">
        <f>tbl_vendors[[#This Row],[Updated_Date]]&lt;tbl_vendors[[#This Row],[Created_Date]]</f>
        <v>0</v>
      </c>
      <c r="X1572" t="b">
        <f>COUNTIF(tbl_vendors[Vendor_Name],tbl_vendors[[#This Row],[Vendor_Name]])&gt;1</f>
        <v>0</v>
      </c>
      <c r="Y1572" s="14" cm="1">
        <f t="array" aca="1" ref="Y1572" ca="1">IFERROR(SUM(L1572:X1572*1),4)</f>
        <v>0</v>
      </c>
      <c r="Z1572" t="str">
        <f ca="1">IF(tbl_vendors[[#This Row],[error_count]]&gt;0,"FAIL","PASS")</f>
        <v>PASS</v>
      </c>
    </row>
    <row r="1573" spans="1:26" x14ac:dyDescent="0.3">
      <c r="A1573" t="s">
        <v>6211</v>
      </c>
      <c r="B1573" t="s">
        <v>1873</v>
      </c>
      <c r="C1573" t="s">
        <v>29</v>
      </c>
      <c r="D1573" t="s">
        <v>6212</v>
      </c>
      <c r="E1573" t="s">
        <v>31</v>
      </c>
      <c r="F1573" t="s">
        <v>16</v>
      </c>
      <c r="G1573" t="s">
        <v>6213</v>
      </c>
      <c r="H1573" t="s">
        <v>34</v>
      </c>
      <c r="I1573" t="s">
        <v>19</v>
      </c>
      <c r="J1573" s="1">
        <v>44902</v>
      </c>
      <c r="K1573" s="1">
        <v>46118</v>
      </c>
      <c r="L1573" t="b">
        <f>COUNTIF(tbl_vendors[Vendor_ID],tbl_vendors[[#This Row],[Vendor_ID]])&gt;1</f>
        <v>0</v>
      </c>
      <c r="M1573" t="b">
        <f>ISBLANK(tbl_vendors[[#This Row],[Vendor_ID]])</f>
        <v>0</v>
      </c>
      <c r="N1573" t="b">
        <f>LEN(TRIM(tbl_vendors[[#This Row],[Vendor_Name]]))=0</f>
        <v>0</v>
      </c>
      <c r="O1573" t="b">
        <f>LEN(TRIM(tbl_vendors[[#This Row],[Email]]))=0</f>
        <v>0</v>
      </c>
      <c r="P1573" t="b">
        <f>OR(ISERROR(FIND("@",tbl_vendors[[#This Row],[Email]])),ISERROR(FIND(".",tbl_vendors[[#This Row],[Email]])))</f>
        <v>0</v>
      </c>
      <c r="Q1573" t="b">
        <f>ISNA(MATCH(tbl_vendors[[#This Row],[Country]],tbl_country[country],0))</f>
        <v>0</v>
      </c>
      <c r="R1573" t="b">
        <f>ISNA(MATCH(tbl_vendors[[#This Row],[Currency]],tbl_country[currency],0))</f>
        <v>0</v>
      </c>
      <c r="S1573" t="b">
        <f>_xlfn.XLOOKUP(tbl_vendors[[#This Row],[Country]],tbl_country[country],tbl_country[currency],"NotFound")&lt;&gt;tbl_vendors[[#This Row],[Currency]]</f>
        <v>0</v>
      </c>
      <c r="T1573" t="b">
        <f>ISNA(MATCH(tbl_vendors[[#This Row],[Payment_Terms]],tbl_payment_terms[Payment_Terms],0))</f>
        <v>0</v>
      </c>
      <c r="U1573" t="b">
        <f>ISNA(MATCH(tbl_vendors[[#This Row],[Status]],tbl_status[valid_status]))</f>
        <v>0</v>
      </c>
      <c r="V1573" t="b">
        <f ca="1">tbl_vendors[[#This Row],[Created_Date]]&gt;TODAY()</f>
        <v>0</v>
      </c>
      <c r="W1573" t="b">
        <f>tbl_vendors[[#This Row],[Updated_Date]]&lt;tbl_vendors[[#This Row],[Created_Date]]</f>
        <v>0</v>
      </c>
      <c r="X1573" t="b">
        <f>COUNTIF(tbl_vendors[Vendor_Name],tbl_vendors[[#This Row],[Vendor_Name]])&gt;1</f>
        <v>1</v>
      </c>
      <c r="Y1573" s="14" cm="1">
        <f t="array" aca="1" ref="Y1573" ca="1">IFERROR(SUM(L1573:X1573*1),4)</f>
        <v>1</v>
      </c>
      <c r="Z1573" t="str">
        <f ca="1">IF(tbl_vendors[[#This Row],[error_count]]&gt;0,"FAIL","PASS")</f>
        <v>FAIL</v>
      </c>
    </row>
    <row r="1574" spans="1:26" x14ac:dyDescent="0.3">
      <c r="A1574" t="s">
        <v>6214</v>
      </c>
      <c r="B1574" t="s">
        <v>6215</v>
      </c>
      <c r="C1574" t="s">
        <v>109</v>
      </c>
      <c r="D1574" t="s">
        <v>6216</v>
      </c>
      <c r="E1574" t="s">
        <v>39</v>
      </c>
      <c r="F1574" t="s">
        <v>16</v>
      </c>
      <c r="G1574" t="s">
        <v>6217</v>
      </c>
      <c r="H1574" t="s">
        <v>18</v>
      </c>
      <c r="I1574" t="s">
        <v>53</v>
      </c>
      <c r="J1574" s="1">
        <v>44804</v>
      </c>
      <c r="K1574" s="1">
        <v>44855</v>
      </c>
      <c r="L1574" t="b">
        <f>COUNTIF(tbl_vendors[Vendor_ID],tbl_vendors[[#This Row],[Vendor_ID]])&gt;1</f>
        <v>0</v>
      </c>
      <c r="M1574" t="b">
        <f>ISBLANK(tbl_vendors[[#This Row],[Vendor_ID]])</f>
        <v>0</v>
      </c>
      <c r="N1574" t="b">
        <f>LEN(TRIM(tbl_vendors[[#This Row],[Vendor_Name]]))=0</f>
        <v>0</v>
      </c>
      <c r="O1574" t="b">
        <f>LEN(TRIM(tbl_vendors[[#This Row],[Email]]))=0</f>
        <v>0</v>
      </c>
      <c r="P1574" t="b">
        <f>OR(ISERROR(FIND("@",tbl_vendors[[#This Row],[Email]])),ISERROR(FIND(".",tbl_vendors[[#This Row],[Email]])))</f>
        <v>0</v>
      </c>
      <c r="Q1574" t="b">
        <f>ISNA(MATCH(tbl_vendors[[#This Row],[Country]],tbl_country[country],0))</f>
        <v>0</v>
      </c>
      <c r="R1574" t="b">
        <f>ISNA(MATCH(tbl_vendors[[#This Row],[Currency]],tbl_country[currency],0))</f>
        <v>0</v>
      </c>
      <c r="S1574" t="b">
        <f>_xlfn.XLOOKUP(tbl_vendors[[#This Row],[Country]],tbl_country[country],tbl_country[currency],"NotFound")&lt;&gt;tbl_vendors[[#This Row],[Currency]]</f>
        <v>1</v>
      </c>
      <c r="T1574" t="b">
        <f>ISNA(MATCH(tbl_vendors[[#This Row],[Payment_Terms]],tbl_payment_terms[Payment_Terms],0))</f>
        <v>0</v>
      </c>
      <c r="U1574" t="b">
        <f>ISNA(MATCH(tbl_vendors[[#This Row],[Status]],tbl_status[valid_status]))</f>
        <v>1</v>
      </c>
      <c r="V1574" t="b">
        <f ca="1">tbl_vendors[[#This Row],[Created_Date]]&gt;TODAY()</f>
        <v>0</v>
      </c>
      <c r="W1574" t="b">
        <f>tbl_vendors[[#This Row],[Updated_Date]]&lt;tbl_vendors[[#This Row],[Created_Date]]</f>
        <v>0</v>
      </c>
      <c r="X1574" t="b">
        <f>COUNTIF(tbl_vendors[Vendor_Name],tbl_vendors[[#This Row],[Vendor_Name]])&gt;1</f>
        <v>0</v>
      </c>
      <c r="Y1574" s="14" cm="1">
        <f t="array" aca="1" ref="Y1574" ca="1">IFERROR(SUM(L1574:X1574*1),4)</f>
        <v>2</v>
      </c>
      <c r="Z1574" t="str">
        <f ca="1">IF(tbl_vendors[[#This Row],[error_count]]&gt;0,"FAIL","PASS")</f>
        <v>FAIL</v>
      </c>
    </row>
    <row r="1575" spans="1:26" x14ac:dyDescent="0.3">
      <c r="A1575" t="s">
        <v>6218</v>
      </c>
      <c r="B1575" t="s">
        <v>6219</v>
      </c>
      <c r="C1575" t="s">
        <v>56</v>
      </c>
      <c r="D1575" t="s">
        <v>6220</v>
      </c>
      <c r="E1575" t="s">
        <v>58</v>
      </c>
      <c r="F1575" t="s">
        <v>32</v>
      </c>
      <c r="G1575" t="s">
        <v>6221</v>
      </c>
      <c r="H1575" t="s">
        <v>34</v>
      </c>
      <c r="I1575" t="s">
        <v>19</v>
      </c>
      <c r="J1575" s="1">
        <v>45067</v>
      </c>
      <c r="K1575" s="1">
        <v>45719</v>
      </c>
      <c r="L1575" t="b">
        <f>COUNTIF(tbl_vendors[Vendor_ID],tbl_vendors[[#This Row],[Vendor_ID]])&gt;1</f>
        <v>0</v>
      </c>
      <c r="M1575" t="b">
        <f>ISBLANK(tbl_vendors[[#This Row],[Vendor_ID]])</f>
        <v>0</v>
      </c>
      <c r="N1575" t="b">
        <f>LEN(TRIM(tbl_vendors[[#This Row],[Vendor_Name]]))=0</f>
        <v>0</v>
      </c>
      <c r="O1575" t="b">
        <f>LEN(TRIM(tbl_vendors[[#This Row],[Email]]))=0</f>
        <v>0</v>
      </c>
      <c r="P1575" t="b">
        <f>OR(ISERROR(FIND("@",tbl_vendors[[#This Row],[Email]])),ISERROR(FIND(".",tbl_vendors[[#This Row],[Email]])))</f>
        <v>0</v>
      </c>
      <c r="Q1575" t="b">
        <f>ISNA(MATCH(tbl_vendors[[#This Row],[Country]],tbl_country[country],0))</f>
        <v>0</v>
      </c>
      <c r="R1575" t="b">
        <f>ISNA(MATCH(tbl_vendors[[#This Row],[Currency]],tbl_country[currency],0))</f>
        <v>0</v>
      </c>
      <c r="S1575" t="b">
        <f>_xlfn.XLOOKUP(tbl_vendors[[#This Row],[Country]],tbl_country[country],tbl_country[currency],"NotFound")&lt;&gt;tbl_vendors[[#This Row],[Currency]]</f>
        <v>0</v>
      </c>
      <c r="T1575" t="b">
        <f>ISNA(MATCH(tbl_vendors[[#This Row],[Payment_Terms]],tbl_payment_terms[Payment_Terms],0))</f>
        <v>0</v>
      </c>
      <c r="U1575" t="b">
        <f>ISNA(MATCH(tbl_vendors[[#This Row],[Status]],tbl_status[valid_status]))</f>
        <v>0</v>
      </c>
      <c r="V1575" t="b">
        <f ca="1">tbl_vendors[[#This Row],[Created_Date]]&gt;TODAY()</f>
        <v>0</v>
      </c>
      <c r="W1575" t="b">
        <f>tbl_vendors[[#This Row],[Updated_Date]]&lt;tbl_vendors[[#This Row],[Created_Date]]</f>
        <v>0</v>
      </c>
      <c r="X1575" t="b">
        <f>COUNTIF(tbl_vendors[Vendor_Name],tbl_vendors[[#This Row],[Vendor_Name]])&gt;1</f>
        <v>0</v>
      </c>
      <c r="Y1575" s="14" cm="1">
        <f t="array" aca="1" ref="Y1575" ca="1">IFERROR(SUM(L1575:X1575*1),4)</f>
        <v>0</v>
      </c>
      <c r="Z1575" t="str">
        <f ca="1">IF(tbl_vendors[[#This Row],[error_count]]&gt;0,"FAIL","PASS")</f>
        <v>PASS</v>
      </c>
    </row>
    <row r="1576" spans="1:26" x14ac:dyDescent="0.3">
      <c r="A1576" t="s">
        <v>6222</v>
      </c>
      <c r="B1576" t="s">
        <v>6223</v>
      </c>
      <c r="C1576" t="s">
        <v>56</v>
      </c>
      <c r="D1576" t="s">
        <v>6224</v>
      </c>
      <c r="E1576" t="s">
        <v>58</v>
      </c>
      <c r="F1576" t="s">
        <v>23</v>
      </c>
      <c r="G1576" t="s">
        <v>6225</v>
      </c>
      <c r="H1576" t="s">
        <v>25</v>
      </c>
      <c r="I1576" t="s">
        <v>19</v>
      </c>
      <c r="J1576" s="1">
        <v>46193</v>
      </c>
      <c r="K1576" s="1">
        <v>46198</v>
      </c>
      <c r="L1576" t="b">
        <f>COUNTIF(tbl_vendors[Vendor_ID],tbl_vendors[[#This Row],[Vendor_ID]])&gt;1</f>
        <v>0</v>
      </c>
      <c r="M1576" t="b">
        <f>ISBLANK(tbl_vendors[[#This Row],[Vendor_ID]])</f>
        <v>0</v>
      </c>
      <c r="N1576" t="b">
        <f>LEN(TRIM(tbl_vendors[[#This Row],[Vendor_Name]]))=0</f>
        <v>0</v>
      </c>
      <c r="O1576" t="b">
        <f>LEN(TRIM(tbl_vendors[[#This Row],[Email]]))=0</f>
        <v>0</v>
      </c>
      <c r="P1576" t="b">
        <f>OR(ISERROR(FIND("@",tbl_vendors[[#This Row],[Email]])),ISERROR(FIND(".",tbl_vendors[[#This Row],[Email]])))</f>
        <v>0</v>
      </c>
      <c r="Q1576" t="b">
        <f>ISNA(MATCH(tbl_vendors[[#This Row],[Country]],tbl_country[country],0))</f>
        <v>0</v>
      </c>
      <c r="R1576" t="b">
        <f>ISNA(MATCH(tbl_vendors[[#This Row],[Currency]],tbl_country[currency],0))</f>
        <v>0</v>
      </c>
      <c r="S1576" t="b">
        <f>_xlfn.XLOOKUP(tbl_vendors[[#This Row],[Country]],tbl_country[country],tbl_country[currency],"NotFound")&lt;&gt;tbl_vendors[[#This Row],[Currency]]</f>
        <v>0</v>
      </c>
      <c r="T1576" t="b">
        <f>ISNA(MATCH(tbl_vendors[[#This Row],[Payment_Terms]],tbl_payment_terms[Payment_Terms],0))</f>
        <v>0</v>
      </c>
      <c r="U1576" t="b">
        <f>ISNA(MATCH(tbl_vendors[[#This Row],[Status]],tbl_status[valid_status]))</f>
        <v>0</v>
      </c>
      <c r="V1576" t="b">
        <f ca="1">tbl_vendors[[#This Row],[Created_Date]]&gt;TODAY()</f>
        <v>0</v>
      </c>
      <c r="W1576" t="b">
        <f>tbl_vendors[[#This Row],[Updated_Date]]&lt;tbl_vendors[[#This Row],[Created_Date]]</f>
        <v>0</v>
      </c>
      <c r="X1576" t="b">
        <f>COUNTIF(tbl_vendors[Vendor_Name],tbl_vendors[[#This Row],[Vendor_Name]])&gt;1</f>
        <v>0</v>
      </c>
      <c r="Y1576" s="14" cm="1">
        <f t="array" aca="1" ref="Y1576" ca="1">IFERROR(SUM(L1576:X1576*1),4)</f>
        <v>0</v>
      </c>
      <c r="Z1576" t="str">
        <f ca="1">IF(tbl_vendors[[#This Row],[error_count]]&gt;0,"FAIL","PASS")</f>
        <v>PASS</v>
      </c>
    </row>
    <row r="1577" spans="1:26" x14ac:dyDescent="0.3">
      <c r="A1577" t="s">
        <v>6226</v>
      </c>
      <c r="B1577" t="s">
        <v>4822</v>
      </c>
      <c r="C1577" t="s">
        <v>56</v>
      </c>
      <c r="D1577" t="s">
        <v>6227</v>
      </c>
      <c r="E1577" t="s">
        <v>58</v>
      </c>
      <c r="F1577" t="s">
        <v>23</v>
      </c>
      <c r="G1577" t="s">
        <v>6228</v>
      </c>
      <c r="H1577" t="s">
        <v>47</v>
      </c>
      <c r="I1577" t="s">
        <v>26</v>
      </c>
      <c r="J1577" s="1">
        <v>46151</v>
      </c>
      <c r="K1577" s="1">
        <v>46177</v>
      </c>
      <c r="L1577" t="b">
        <f>COUNTIF(tbl_vendors[Vendor_ID],tbl_vendors[[#This Row],[Vendor_ID]])&gt;1</f>
        <v>0</v>
      </c>
      <c r="M1577" t="b">
        <f>ISBLANK(tbl_vendors[[#This Row],[Vendor_ID]])</f>
        <v>0</v>
      </c>
      <c r="N1577" t="b">
        <f>LEN(TRIM(tbl_vendors[[#This Row],[Vendor_Name]]))=0</f>
        <v>0</v>
      </c>
      <c r="O1577" t="b">
        <f>LEN(TRIM(tbl_vendors[[#This Row],[Email]]))=0</f>
        <v>0</v>
      </c>
      <c r="P1577" t="b">
        <f>OR(ISERROR(FIND("@",tbl_vendors[[#This Row],[Email]])),ISERROR(FIND(".",tbl_vendors[[#This Row],[Email]])))</f>
        <v>0</v>
      </c>
      <c r="Q1577" t="b">
        <f>ISNA(MATCH(tbl_vendors[[#This Row],[Country]],tbl_country[country],0))</f>
        <v>0</v>
      </c>
      <c r="R1577" t="b">
        <f>ISNA(MATCH(tbl_vendors[[#This Row],[Currency]],tbl_country[currency],0))</f>
        <v>0</v>
      </c>
      <c r="S1577" t="b">
        <f>_xlfn.XLOOKUP(tbl_vendors[[#This Row],[Country]],tbl_country[country],tbl_country[currency],"NotFound")&lt;&gt;tbl_vendors[[#This Row],[Currency]]</f>
        <v>0</v>
      </c>
      <c r="T1577" t="b">
        <f>ISNA(MATCH(tbl_vendors[[#This Row],[Payment_Terms]],tbl_payment_terms[Payment_Terms],0))</f>
        <v>0</v>
      </c>
      <c r="U1577" t="b">
        <f>ISNA(MATCH(tbl_vendors[[#This Row],[Status]],tbl_status[valid_status]))</f>
        <v>0</v>
      </c>
      <c r="V1577" t="b">
        <f ca="1">tbl_vendors[[#This Row],[Created_Date]]&gt;TODAY()</f>
        <v>0</v>
      </c>
      <c r="W1577" t="b">
        <f>tbl_vendors[[#This Row],[Updated_Date]]&lt;tbl_vendors[[#This Row],[Created_Date]]</f>
        <v>0</v>
      </c>
      <c r="X1577" t="b">
        <f>COUNTIF(tbl_vendors[Vendor_Name],tbl_vendors[[#This Row],[Vendor_Name]])&gt;1</f>
        <v>1</v>
      </c>
      <c r="Y1577" s="14" cm="1">
        <f t="array" aca="1" ref="Y1577" ca="1">IFERROR(SUM(L1577:X1577*1),4)</f>
        <v>1</v>
      </c>
      <c r="Z1577" t="str">
        <f ca="1">IF(tbl_vendors[[#This Row],[error_count]]&gt;0,"FAIL","PASS")</f>
        <v>FAIL</v>
      </c>
    </row>
    <row r="1578" spans="1:26" x14ac:dyDescent="0.3">
      <c r="A1578" t="s">
        <v>6229</v>
      </c>
      <c r="B1578" t="s">
        <v>6230</v>
      </c>
      <c r="C1578" t="s">
        <v>66</v>
      </c>
      <c r="D1578" t="s">
        <v>6231</v>
      </c>
      <c r="E1578" t="s">
        <v>67</v>
      </c>
      <c r="F1578" t="s">
        <v>32</v>
      </c>
      <c r="G1578" t="s">
        <v>6232</v>
      </c>
      <c r="H1578" t="s">
        <v>47</v>
      </c>
      <c r="I1578" t="s">
        <v>19</v>
      </c>
      <c r="J1578" s="1">
        <v>44977</v>
      </c>
      <c r="K1578" s="1">
        <v>45425</v>
      </c>
      <c r="L1578" t="b">
        <f>COUNTIF(tbl_vendors[Vendor_ID],tbl_vendors[[#This Row],[Vendor_ID]])&gt;1</f>
        <v>0</v>
      </c>
      <c r="M1578" t="b">
        <f>ISBLANK(tbl_vendors[[#This Row],[Vendor_ID]])</f>
        <v>0</v>
      </c>
      <c r="N1578" t="b">
        <f>LEN(TRIM(tbl_vendors[[#This Row],[Vendor_Name]]))=0</f>
        <v>0</v>
      </c>
      <c r="O1578" t="b">
        <f>LEN(TRIM(tbl_vendors[[#This Row],[Email]]))=0</f>
        <v>0</v>
      </c>
      <c r="P1578" t="b">
        <f>OR(ISERROR(FIND("@",tbl_vendors[[#This Row],[Email]])),ISERROR(FIND(".",tbl_vendors[[#This Row],[Email]])))</f>
        <v>0</v>
      </c>
      <c r="Q1578" t="b">
        <f>ISNA(MATCH(tbl_vendors[[#This Row],[Country]],tbl_country[country],0))</f>
        <v>0</v>
      </c>
      <c r="R1578" t="b">
        <f>ISNA(MATCH(tbl_vendors[[#This Row],[Currency]],tbl_country[currency],0))</f>
        <v>0</v>
      </c>
      <c r="S1578" t="b">
        <f>_xlfn.XLOOKUP(tbl_vendors[[#This Row],[Country]],tbl_country[country],tbl_country[currency],"NotFound")&lt;&gt;tbl_vendors[[#This Row],[Currency]]</f>
        <v>0</v>
      </c>
      <c r="T1578" t="b">
        <f>ISNA(MATCH(tbl_vendors[[#This Row],[Payment_Terms]],tbl_payment_terms[Payment_Terms],0))</f>
        <v>0</v>
      </c>
      <c r="U1578" t="b">
        <f>ISNA(MATCH(tbl_vendors[[#This Row],[Status]],tbl_status[valid_status]))</f>
        <v>0</v>
      </c>
      <c r="V1578" t="b">
        <f ca="1">tbl_vendors[[#This Row],[Created_Date]]&gt;TODAY()</f>
        <v>0</v>
      </c>
      <c r="W1578" t="b">
        <f>tbl_vendors[[#This Row],[Updated_Date]]&lt;tbl_vendors[[#This Row],[Created_Date]]</f>
        <v>0</v>
      </c>
      <c r="X1578" t="b">
        <f>COUNTIF(tbl_vendors[Vendor_Name],tbl_vendors[[#This Row],[Vendor_Name]])&gt;1</f>
        <v>0</v>
      </c>
      <c r="Y1578" s="14" cm="1">
        <f t="array" aca="1" ref="Y1578" ca="1">IFERROR(SUM(L1578:X1578*1),4)</f>
        <v>0</v>
      </c>
      <c r="Z1578" t="str">
        <f ca="1">IF(tbl_vendors[[#This Row],[error_count]]&gt;0,"FAIL","PASS")</f>
        <v>PASS</v>
      </c>
    </row>
    <row r="1579" spans="1:26" x14ac:dyDescent="0.3">
      <c r="A1579" t="s">
        <v>6233</v>
      </c>
      <c r="B1579" t="s">
        <v>6234</v>
      </c>
      <c r="C1579" t="s">
        <v>109</v>
      </c>
      <c r="D1579" t="s">
        <v>6235</v>
      </c>
      <c r="E1579" t="s">
        <v>39</v>
      </c>
      <c r="F1579" t="s">
        <v>32</v>
      </c>
      <c r="G1579" t="s">
        <v>6236</v>
      </c>
      <c r="H1579" t="s">
        <v>25</v>
      </c>
      <c r="I1579" t="s">
        <v>19</v>
      </c>
      <c r="J1579" s="1">
        <v>45780</v>
      </c>
      <c r="K1579" s="1">
        <v>46154</v>
      </c>
      <c r="L1579" t="b">
        <f>COUNTIF(tbl_vendors[Vendor_ID],tbl_vendors[[#This Row],[Vendor_ID]])&gt;1</f>
        <v>0</v>
      </c>
      <c r="M1579" t="b">
        <f>ISBLANK(tbl_vendors[[#This Row],[Vendor_ID]])</f>
        <v>0</v>
      </c>
      <c r="N1579" t="b">
        <f>LEN(TRIM(tbl_vendors[[#This Row],[Vendor_Name]]))=0</f>
        <v>0</v>
      </c>
      <c r="O1579" t="b">
        <f>LEN(TRIM(tbl_vendors[[#This Row],[Email]]))=0</f>
        <v>0</v>
      </c>
      <c r="P1579" t="b">
        <f>OR(ISERROR(FIND("@",tbl_vendors[[#This Row],[Email]])),ISERROR(FIND(".",tbl_vendors[[#This Row],[Email]])))</f>
        <v>0</v>
      </c>
      <c r="Q1579" t="b">
        <f>ISNA(MATCH(tbl_vendors[[#This Row],[Country]],tbl_country[country],0))</f>
        <v>0</v>
      </c>
      <c r="R1579" t="b">
        <f>ISNA(MATCH(tbl_vendors[[#This Row],[Currency]],tbl_country[currency],0))</f>
        <v>0</v>
      </c>
      <c r="S1579" t="b">
        <f>_xlfn.XLOOKUP(tbl_vendors[[#This Row],[Country]],tbl_country[country],tbl_country[currency],"NotFound")&lt;&gt;tbl_vendors[[#This Row],[Currency]]</f>
        <v>1</v>
      </c>
      <c r="T1579" t="b">
        <f>ISNA(MATCH(tbl_vendors[[#This Row],[Payment_Terms]],tbl_payment_terms[Payment_Terms],0))</f>
        <v>0</v>
      </c>
      <c r="U1579" t="b">
        <f>ISNA(MATCH(tbl_vendors[[#This Row],[Status]],tbl_status[valid_status]))</f>
        <v>0</v>
      </c>
      <c r="V1579" t="b">
        <f ca="1">tbl_vendors[[#This Row],[Created_Date]]&gt;TODAY()</f>
        <v>0</v>
      </c>
      <c r="W1579" t="b">
        <f>tbl_vendors[[#This Row],[Updated_Date]]&lt;tbl_vendors[[#This Row],[Created_Date]]</f>
        <v>0</v>
      </c>
      <c r="X1579" t="b">
        <f>COUNTIF(tbl_vendors[Vendor_Name],tbl_vendors[[#This Row],[Vendor_Name]])&gt;1</f>
        <v>0</v>
      </c>
      <c r="Y1579" s="14" cm="1">
        <f t="array" aca="1" ref="Y1579" ca="1">IFERROR(SUM(L1579:X1579*1),4)</f>
        <v>1</v>
      </c>
      <c r="Z1579" t="str">
        <f ca="1">IF(tbl_vendors[[#This Row],[error_count]]&gt;0,"FAIL","PASS")</f>
        <v>FAIL</v>
      </c>
    </row>
    <row r="1580" spans="1:26" x14ac:dyDescent="0.3">
      <c r="A1580" t="s">
        <v>6237</v>
      </c>
      <c r="B1580" t="s">
        <v>6238</v>
      </c>
      <c r="C1580" t="s">
        <v>109</v>
      </c>
      <c r="D1580" t="s">
        <v>6239</v>
      </c>
      <c r="E1580" t="s">
        <v>39</v>
      </c>
      <c r="F1580" t="s">
        <v>16</v>
      </c>
      <c r="G1580" t="s">
        <v>6240</v>
      </c>
      <c r="H1580" t="s">
        <v>25</v>
      </c>
      <c r="I1580" t="s">
        <v>26</v>
      </c>
      <c r="J1580" s="1">
        <v>44659</v>
      </c>
      <c r="K1580" s="1">
        <v>45979</v>
      </c>
      <c r="L1580" t="b">
        <f>COUNTIF(tbl_vendors[Vendor_ID],tbl_vendors[[#This Row],[Vendor_ID]])&gt;1</f>
        <v>0</v>
      </c>
      <c r="M1580" t="b">
        <f>ISBLANK(tbl_vendors[[#This Row],[Vendor_ID]])</f>
        <v>0</v>
      </c>
      <c r="N1580" t="b">
        <f>LEN(TRIM(tbl_vendors[[#This Row],[Vendor_Name]]))=0</f>
        <v>0</v>
      </c>
      <c r="O1580" t="b">
        <f>LEN(TRIM(tbl_vendors[[#This Row],[Email]]))=0</f>
        <v>0</v>
      </c>
      <c r="P1580" t="b">
        <f>OR(ISERROR(FIND("@",tbl_vendors[[#This Row],[Email]])),ISERROR(FIND(".",tbl_vendors[[#This Row],[Email]])))</f>
        <v>0</v>
      </c>
      <c r="Q1580" t="b">
        <f>ISNA(MATCH(tbl_vendors[[#This Row],[Country]],tbl_country[country],0))</f>
        <v>0</v>
      </c>
      <c r="R1580" t="b">
        <f>ISNA(MATCH(tbl_vendors[[#This Row],[Currency]],tbl_country[currency],0))</f>
        <v>0</v>
      </c>
      <c r="S1580" t="b">
        <f>_xlfn.XLOOKUP(tbl_vendors[[#This Row],[Country]],tbl_country[country],tbl_country[currency],"NotFound")&lt;&gt;tbl_vendors[[#This Row],[Currency]]</f>
        <v>1</v>
      </c>
      <c r="T1580" t="b">
        <f>ISNA(MATCH(tbl_vendors[[#This Row],[Payment_Terms]],tbl_payment_terms[Payment_Terms],0))</f>
        <v>0</v>
      </c>
      <c r="U1580" t="b">
        <f>ISNA(MATCH(tbl_vendors[[#This Row],[Status]],tbl_status[valid_status]))</f>
        <v>0</v>
      </c>
      <c r="V1580" t="b">
        <f ca="1">tbl_vendors[[#This Row],[Created_Date]]&gt;TODAY()</f>
        <v>0</v>
      </c>
      <c r="W1580" t="b">
        <f>tbl_vendors[[#This Row],[Updated_Date]]&lt;tbl_vendors[[#This Row],[Created_Date]]</f>
        <v>0</v>
      </c>
      <c r="X1580" t="b">
        <f>COUNTIF(tbl_vendors[Vendor_Name],tbl_vendors[[#This Row],[Vendor_Name]])&gt;1</f>
        <v>0</v>
      </c>
      <c r="Y1580" s="14" cm="1">
        <f t="array" aca="1" ref="Y1580" ca="1">IFERROR(SUM(L1580:X1580*1),4)</f>
        <v>1</v>
      </c>
      <c r="Z1580" t="str">
        <f ca="1">IF(tbl_vendors[[#This Row],[error_count]]&gt;0,"FAIL","PASS")</f>
        <v>FAIL</v>
      </c>
    </row>
    <row r="1581" spans="1:26" x14ac:dyDescent="0.3">
      <c r="A1581" t="s">
        <v>6241</v>
      </c>
      <c r="B1581" t="s">
        <v>6242</v>
      </c>
      <c r="C1581" t="s">
        <v>29</v>
      </c>
      <c r="D1581" t="s">
        <v>6243</v>
      </c>
      <c r="E1581" t="s">
        <v>31</v>
      </c>
      <c r="F1581" t="s">
        <v>16</v>
      </c>
      <c r="G1581" t="s">
        <v>6244</v>
      </c>
      <c r="H1581" t="s">
        <v>47</v>
      </c>
      <c r="I1581" t="s">
        <v>26</v>
      </c>
      <c r="J1581" s="1">
        <v>45317</v>
      </c>
      <c r="K1581" s="1">
        <v>45825</v>
      </c>
      <c r="L1581" t="b">
        <f>COUNTIF(tbl_vendors[Vendor_ID],tbl_vendors[[#This Row],[Vendor_ID]])&gt;1</f>
        <v>0</v>
      </c>
      <c r="M1581" t="b">
        <f>ISBLANK(tbl_vendors[[#This Row],[Vendor_ID]])</f>
        <v>0</v>
      </c>
      <c r="N1581" t="b">
        <f>LEN(TRIM(tbl_vendors[[#This Row],[Vendor_Name]]))=0</f>
        <v>0</v>
      </c>
      <c r="O1581" t="b">
        <f>LEN(TRIM(tbl_vendors[[#This Row],[Email]]))=0</f>
        <v>0</v>
      </c>
      <c r="P1581" t="b">
        <f>OR(ISERROR(FIND("@",tbl_vendors[[#This Row],[Email]])),ISERROR(FIND(".",tbl_vendors[[#This Row],[Email]])))</f>
        <v>0</v>
      </c>
      <c r="Q1581" t="b">
        <f>ISNA(MATCH(tbl_vendors[[#This Row],[Country]],tbl_country[country],0))</f>
        <v>0</v>
      </c>
      <c r="R1581" t="b">
        <f>ISNA(MATCH(tbl_vendors[[#This Row],[Currency]],tbl_country[currency],0))</f>
        <v>0</v>
      </c>
      <c r="S1581" t="b">
        <f>_xlfn.XLOOKUP(tbl_vendors[[#This Row],[Country]],tbl_country[country],tbl_country[currency],"NotFound")&lt;&gt;tbl_vendors[[#This Row],[Currency]]</f>
        <v>0</v>
      </c>
      <c r="T1581" t="b">
        <f>ISNA(MATCH(tbl_vendors[[#This Row],[Payment_Terms]],tbl_payment_terms[Payment_Terms],0))</f>
        <v>0</v>
      </c>
      <c r="U1581" t="b">
        <f>ISNA(MATCH(tbl_vendors[[#This Row],[Status]],tbl_status[valid_status]))</f>
        <v>0</v>
      </c>
      <c r="V1581" t="b">
        <f ca="1">tbl_vendors[[#This Row],[Created_Date]]&gt;TODAY()</f>
        <v>0</v>
      </c>
      <c r="W1581" t="b">
        <f>tbl_vendors[[#This Row],[Updated_Date]]&lt;tbl_vendors[[#This Row],[Created_Date]]</f>
        <v>0</v>
      </c>
      <c r="X1581" t="b">
        <f>COUNTIF(tbl_vendors[Vendor_Name],tbl_vendors[[#This Row],[Vendor_Name]])&gt;1</f>
        <v>0</v>
      </c>
      <c r="Y1581" s="14" cm="1">
        <f t="array" aca="1" ref="Y1581" ca="1">IFERROR(SUM(L1581:X1581*1),4)</f>
        <v>0</v>
      </c>
      <c r="Z1581" t="str">
        <f ca="1">IF(tbl_vendors[[#This Row],[error_count]]&gt;0,"FAIL","PASS")</f>
        <v>PASS</v>
      </c>
    </row>
    <row r="1582" spans="1:26" x14ac:dyDescent="0.3">
      <c r="A1582" t="s">
        <v>6245</v>
      </c>
      <c r="B1582" t="s">
        <v>6246</v>
      </c>
      <c r="C1582" t="s">
        <v>37</v>
      </c>
      <c r="D1582" t="s">
        <v>6247</v>
      </c>
      <c r="E1582" t="s">
        <v>39</v>
      </c>
      <c r="F1582" t="s">
        <v>75</v>
      </c>
      <c r="G1582" t="s">
        <v>6248</v>
      </c>
      <c r="H1582" t="s">
        <v>47</v>
      </c>
      <c r="I1582" t="s">
        <v>19</v>
      </c>
      <c r="J1582" s="1">
        <v>44669</v>
      </c>
      <c r="K1582" s="1">
        <v>45342</v>
      </c>
      <c r="L1582" t="b">
        <f>COUNTIF(tbl_vendors[Vendor_ID],tbl_vendors[[#This Row],[Vendor_ID]])&gt;1</f>
        <v>0</v>
      </c>
      <c r="M1582" t="b">
        <f>ISBLANK(tbl_vendors[[#This Row],[Vendor_ID]])</f>
        <v>0</v>
      </c>
      <c r="N1582" t="b">
        <f>LEN(TRIM(tbl_vendors[[#This Row],[Vendor_Name]]))=0</f>
        <v>0</v>
      </c>
      <c r="O1582" t="b">
        <f>LEN(TRIM(tbl_vendors[[#This Row],[Email]]))=0</f>
        <v>0</v>
      </c>
      <c r="P1582" t="b">
        <f>OR(ISERROR(FIND("@",tbl_vendors[[#This Row],[Email]])),ISERROR(FIND(".",tbl_vendors[[#This Row],[Email]])))</f>
        <v>0</v>
      </c>
      <c r="Q1582" t="b">
        <f>ISNA(MATCH(tbl_vendors[[#This Row],[Country]],tbl_country[country],0))</f>
        <v>0</v>
      </c>
      <c r="R1582" t="b">
        <f>ISNA(MATCH(tbl_vendors[[#This Row],[Currency]],tbl_country[currency],0))</f>
        <v>0</v>
      </c>
      <c r="S1582" t="b">
        <f>_xlfn.XLOOKUP(tbl_vendors[[#This Row],[Country]],tbl_country[country],tbl_country[currency],"NotFound")&lt;&gt;tbl_vendors[[#This Row],[Currency]]</f>
        <v>0</v>
      </c>
      <c r="T1582" t="b">
        <f>ISNA(MATCH(tbl_vendors[[#This Row],[Payment_Terms]],tbl_payment_terms[Payment_Terms],0))</f>
        <v>0</v>
      </c>
      <c r="U1582" t="b">
        <f>ISNA(MATCH(tbl_vendors[[#This Row],[Status]],tbl_status[valid_status]))</f>
        <v>0</v>
      </c>
      <c r="V1582" t="b">
        <f ca="1">tbl_vendors[[#This Row],[Created_Date]]&gt;TODAY()</f>
        <v>0</v>
      </c>
      <c r="W1582" t="b">
        <f>tbl_vendors[[#This Row],[Updated_Date]]&lt;tbl_vendors[[#This Row],[Created_Date]]</f>
        <v>0</v>
      </c>
      <c r="X1582" t="b">
        <f>COUNTIF(tbl_vendors[Vendor_Name],tbl_vendors[[#This Row],[Vendor_Name]])&gt;1</f>
        <v>0</v>
      </c>
      <c r="Y1582" s="14" cm="1">
        <f t="array" aca="1" ref="Y1582" ca="1">IFERROR(SUM(L1582:X1582*1),4)</f>
        <v>0</v>
      </c>
      <c r="Z1582" t="str">
        <f ca="1">IF(tbl_vendors[[#This Row],[error_count]]&gt;0,"FAIL","PASS")</f>
        <v>PASS</v>
      </c>
    </row>
    <row r="1583" spans="1:26" x14ac:dyDescent="0.3">
      <c r="A1583" t="s">
        <v>6249</v>
      </c>
      <c r="B1583" t="s">
        <v>6250</v>
      </c>
      <c r="C1583" t="s">
        <v>109</v>
      </c>
      <c r="D1583" t="s">
        <v>6251</v>
      </c>
      <c r="E1583" t="s">
        <v>39</v>
      </c>
      <c r="F1583" t="s">
        <v>32</v>
      </c>
      <c r="G1583" t="s">
        <v>6252</v>
      </c>
      <c r="H1583" t="s">
        <v>34</v>
      </c>
      <c r="I1583" t="s">
        <v>19</v>
      </c>
      <c r="J1583" s="1">
        <v>45365</v>
      </c>
      <c r="K1583" s="1">
        <v>45861</v>
      </c>
      <c r="L1583" t="b">
        <f>COUNTIF(tbl_vendors[Vendor_ID],tbl_vendors[[#This Row],[Vendor_ID]])&gt;1</f>
        <v>0</v>
      </c>
      <c r="M1583" t="b">
        <f>ISBLANK(tbl_vendors[[#This Row],[Vendor_ID]])</f>
        <v>0</v>
      </c>
      <c r="N1583" t="b">
        <f>LEN(TRIM(tbl_vendors[[#This Row],[Vendor_Name]]))=0</f>
        <v>0</v>
      </c>
      <c r="O1583" t="b">
        <f>LEN(TRIM(tbl_vendors[[#This Row],[Email]]))=0</f>
        <v>0</v>
      </c>
      <c r="P1583" t="b">
        <f>OR(ISERROR(FIND("@",tbl_vendors[[#This Row],[Email]])),ISERROR(FIND(".",tbl_vendors[[#This Row],[Email]])))</f>
        <v>0</v>
      </c>
      <c r="Q1583" t="b">
        <f>ISNA(MATCH(tbl_vendors[[#This Row],[Country]],tbl_country[country],0))</f>
        <v>0</v>
      </c>
      <c r="R1583" t="b">
        <f>ISNA(MATCH(tbl_vendors[[#This Row],[Currency]],tbl_country[currency],0))</f>
        <v>0</v>
      </c>
      <c r="S1583" t="b">
        <f>_xlfn.XLOOKUP(tbl_vendors[[#This Row],[Country]],tbl_country[country],tbl_country[currency],"NotFound")&lt;&gt;tbl_vendors[[#This Row],[Currency]]</f>
        <v>1</v>
      </c>
      <c r="T1583" t="b">
        <f>ISNA(MATCH(tbl_vendors[[#This Row],[Payment_Terms]],tbl_payment_terms[Payment_Terms],0))</f>
        <v>0</v>
      </c>
      <c r="U1583" t="b">
        <f>ISNA(MATCH(tbl_vendors[[#This Row],[Status]],tbl_status[valid_status]))</f>
        <v>0</v>
      </c>
      <c r="V1583" t="b">
        <f ca="1">tbl_vendors[[#This Row],[Created_Date]]&gt;TODAY()</f>
        <v>0</v>
      </c>
      <c r="W1583" t="b">
        <f>tbl_vendors[[#This Row],[Updated_Date]]&lt;tbl_vendors[[#This Row],[Created_Date]]</f>
        <v>0</v>
      </c>
      <c r="X1583" t="b">
        <f>COUNTIF(tbl_vendors[Vendor_Name],tbl_vendors[[#This Row],[Vendor_Name]])&gt;1</f>
        <v>0</v>
      </c>
      <c r="Y1583" s="14" cm="1">
        <f t="array" aca="1" ref="Y1583" ca="1">IFERROR(SUM(L1583:X1583*1),4)</f>
        <v>1</v>
      </c>
      <c r="Z1583" t="str">
        <f ca="1">IF(tbl_vendors[[#This Row],[error_count]]&gt;0,"FAIL","PASS")</f>
        <v>FAIL</v>
      </c>
    </row>
    <row r="1584" spans="1:26" x14ac:dyDescent="0.3">
      <c r="A1584" t="s">
        <v>6253</v>
      </c>
      <c r="B1584" t="s">
        <v>6254</v>
      </c>
      <c r="C1584" t="s">
        <v>109</v>
      </c>
      <c r="D1584" t="s">
        <v>6255</v>
      </c>
      <c r="E1584" t="s">
        <v>39</v>
      </c>
      <c r="F1584" t="s">
        <v>32</v>
      </c>
      <c r="G1584" t="s">
        <v>6256</v>
      </c>
      <c r="H1584" t="s">
        <v>42</v>
      </c>
      <c r="I1584" t="s">
        <v>53</v>
      </c>
      <c r="J1584" s="1">
        <v>45958</v>
      </c>
      <c r="K1584" s="1">
        <v>45976</v>
      </c>
      <c r="L1584" t="b">
        <f>COUNTIF(tbl_vendors[Vendor_ID],tbl_vendors[[#This Row],[Vendor_ID]])&gt;1</f>
        <v>0</v>
      </c>
      <c r="M1584" t="b">
        <f>ISBLANK(tbl_vendors[[#This Row],[Vendor_ID]])</f>
        <v>0</v>
      </c>
      <c r="N1584" t="b">
        <f>LEN(TRIM(tbl_vendors[[#This Row],[Vendor_Name]]))=0</f>
        <v>0</v>
      </c>
      <c r="O1584" t="b">
        <f>LEN(TRIM(tbl_vendors[[#This Row],[Email]]))=0</f>
        <v>0</v>
      </c>
      <c r="P1584" t="b">
        <f>OR(ISERROR(FIND("@",tbl_vendors[[#This Row],[Email]])),ISERROR(FIND(".",tbl_vendors[[#This Row],[Email]])))</f>
        <v>0</v>
      </c>
      <c r="Q1584" t="b">
        <f>ISNA(MATCH(tbl_vendors[[#This Row],[Country]],tbl_country[country],0))</f>
        <v>0</v>
      </c>
      <c r="R1584" t="b">
        <f>ISNA(MATCH(tbl_vendors[[#This Row],[Currency]],tbl_country[currency],0))</f>
        <v>0</v>
      </c>
      <c r="S1584" t="b">
        <f>_xlfn.XLOOKUP(tbl_vendors[[#This Row],[Country]],tbl_country[country],tbl_country[currency],"NotFound")&lt;&gt;tbl_vendors[[#This Row],[Currency]]</f>
        <v>1</v>
      </c>
      <c r="T1584" t="b">
        <f>ISNA(MATCH(tbl_vendors[[#This Row],[Payment_Terms]],tbl_payment_terms[Payment_Terms],0))</f>
        <v>0</v>
      </c>
      <c r="U1584" t="b">
        <f>ISNA(MATCH(tbl_vendors[[#This Row],[Status]],tbl_status[valid_status]))</f>
        <v>1</v>
      </c>
      <c r="V1584" t="b">
        <f ca="1">tbl_vendors[[#This Row],[Created_Date]]&gt;TODAY()</f>
        <v>0</v>
      </c>
      <c r="W1584" t="b">
        <f>tbl_vendors[[#This Row],[Updated_Date]]&lt;tbl_vendors[[#This Row],[Created_Date]]</f>
        <v>0</v>
      </c>
      <c r="X1584" t="b">
        <f>COUNTIF(tbl_vendors[Vendor_Name],tbl_vendors[[#This Row],[Vendor_Name]])&gt;1</f>
        <v>0</v>
      </c>
      <c r="Y1584" s="14" cm="1">
        <f t="array" aca="1" ref="Y1584" ca="1">IFERROR(SUM(L1584:X1584*1),4)</f>
        <v>2</v>
      </c>
      <c r="Z1584" t="str">
        <f ca="1">IF(tbl_vendors[[#This Row],[error_count]]&gt;0,"FAIL","PASS")</f>
        <v>FAIL</v>
      </c>
    </row>
    <row r="1585" spans="1:26" x14ac:dyDescent="0.3">
      <c r="A1585" t="s">
        <v>6257</v>
      </c>
      <c r="B1585" t="s">
        <v>6258</v>
      </c>
      <c r="C1585" t="s">
        <v>109</v>
      </c>
      <c r="D1585" t="s">
        <v>6259</v>
      </c>
      <c r="E1585" t="s">
        <v>39</v>
      </c>
      <c r="F1585" t="s">
        <v>23</v>
      </c>
      <c r="G1585" t="s">
        <v>6260</v>
      </c>
      <c r="H1585" t="s">
        <v>47</v>
      </c>
      <c r="I1585" t="s">
        <v>19</v>
      </c>
      <c r="J1585" s="1">
        <v>45954</v>
      </c>
      <c r="K1585" s="1">
        <v>46000</v>
      </c>
      <c r="L1585" t="b">
        <f>COUNTIF(tbl_vendors[Vendor_ID],tbl_vendors[[#This Row],[Vendor_ID]])&gt;1</f>
        <v>0</v>
      </c>
      <c r="M1585" t="b">
        <f>ISBLANK(tbl_vendors[[#This Row],[Vendor_ID]])</f>
        <v>0</v>
      </c>
      <c r="N1585" t="b">
        <f>LEN(TRIM(tbl_vendors[[#This Row],[Vendor_Name]]))=0</f>
        <v>0</v>
      </c>
      <c r="O1585" t="b">
        <f>LEN(TRIM(tbl_vendors[[#This Row],[Email]]))=0</f>
        <v>0</v>
      </c>
      <c r="P1585" t="b">
        <f>OR(ISERROR(FIND("@",tbl_vendors[[#This Row],[Email]])),ISERROR(FIND(".",tbl_vendors[[#This Row],[Email]])))</f>
        <v>0</v>
      </c>
      <c r="Q1585" t="b">
        <f>ISNA(MATCH(tbl_vendors[[#This Row],[Country]],tbl_country[country],0))</f>
        <v>0</v>
      </c>
      <c r="R1585" t="b">
        <f>ISNA(MATCH(tbl_vendors[[#This Row],[Currency]],tbl_country[currency],0))</f>
        <v>0</v>
      </c>
      <c r="S1585" t="b">
        <f>_xlfn.XLOOKUP(tbl_vendors[[#This Row],[Country]],tbl_country[country],tbl_country[currency],"NotFound")&lt;&gt;tbl_vendors[[#This Row],[Currency]]</f>
        <v>1</v>
      </c>
      <c r="T1585" t="b">
        <f>ISNA(MATCH(tbl_vendors[[#This Row],[Payment_Terms]],tbl_payment_terms[Payment_Terms],0))</f>
        <v>0</v>
      </c>
      <c r="U1585" t="b">
        <f>ISNA(MATCH(tbl_vendors[[#This Row],[Status]],tbl_status[valid_status]))</f>
        <v>0</v>
      </c>
      <c r="V1585" t="b">
        <f ca="1">tbl_vendors[[#This Row],[Created_Date]]&gt;TODAY()</f>
        <v>0</v>
      </c>
      <c r="W1585" t="b">
        <f>tbl_vendors[[#This Row],[Updated_Date]]&lt;tbl_vendors[[#This Row],[Created_Date]]</f>
        <v>0</v>
      </c>
      <c r="X1585" t="b">
        <f>COUNTIF(tbl_vendors[Vendor_Name],tbl_vendors[[#This Row],[Vendor_Name]])&gt;1</f>
        <v>0</v>
      </c>
      <c r="Y1585" s="14" cm="1">
        <f t="array" aca="1" ref="Y1585" ca="1">IFERROR(SUM(L1585:X1585*1),4)</f>
        <v>1</v>
      </c>
      <c r="Z1585" t="str">
        <f ca="1">IF(tbl_vendors[[#This Row],[error_count]]&gt;0,"FAIL","PASS")</f>
        <v>FAIL</v>
      </c>
    </row>
    <row r="1586" spans="1:26" x14ac:dyDescent="0.3">
      <c r="A1586" t="s">
        <v>6261</v>
      </c>
      <c r="B1586" t="s">
        <v>6262</v>
      </c>
      <c r="C1586" t="s">
        <v>56</v>
      </c>
      <c r="D1586" t="s">
        <v>6263</v>
      </c>
      <c r="E1586" t="s">
        <v>58</v>
      </c>
      <c r="F1586" t="s">
        <v>16</v>
      </c>
      <c r="G1586" t="s">
        <v>6264</v>
      </c>
      <c r="H1586" t="s">
        <v>34</v>
      </c>
      <c r="I1586" t="s">
        <v>53</v>
      </c>
      <c r="J1586" s="1">
        <v>45037</v>
      </c>
      <c r="K1586" s="1">
        <v>45236</v>
      </c>
      <c r="L1586" t="b">
        <f>COUNTIF(tbl_vendors[Vendor_ID],tbl_vendors[[#This Row],[Vendor_ID]])&gt;1</f>
        <v>0</v>
      </c>
      <c r="M1586" t="b">
        <f>ISBLANK(tbl_vendors[[#This Row],[Vendor_ID]])</f>
        <v>0</v>
      </c>
      <c r="N1586" t="b">
        <f>LEN(TRIM(tbl_vendors[[#This Row],[Vendor_Name]]))=0</f>
        <v>0</v>
      </c>
      <c r="O1586" t="b">
        <f>LEN(TRIM(tbl_vendors[[#This Row],[Email]]))=0</f>
        <v>0</v>
      </c>
      <c r="P1586" t="b">
        <f>OR(ISERROR(FIND("@",tbl_vendors[[#This Row],[Email]])),ISERROR(FIND(".",tbl_vendors[[#This Row],[Email]])))</f>
        <v>0</v>
      </c>
      <c r="Q1586" t="b">
        <f>ISNA(MATCH(tbl_vendors[[#This Row],[Country]],tbl_country[country],0))</f>
        <v>0</v>
      </c>
      <c r="R1586" t="b">
        <f>ISNA(MATCH(tbl_vendors[[#This Row],[Currency]],tbl_country[currency],0))</f>
        <v>0</v>
      </c>
      <c r="S1586" t="b">
        <f>_xlfn.XLOOKUP(tbl_vendors[[#This Row],[Country]],tbl_country[country],tbl_country[currency],"NotFound")&lt;&gt;tbl_vendors[[#This Row],[Currency]]</f>
        <v>0</v>
      </c>
      <c r="T1586" t="b">
        <f>ISNA(MATCH(tbl_vendors[[#This Row],[Payment_Terms]],tbl_payment_terms[Payment_Terms],0))</f>
        <v>0</v>
      </c>
      <c r="U1586" t="b">
        <f>ISNA(MATCH(tbl_vendors[[#This Row],[Status]],tbl_status[valid_status]))</f>
        <v>1</v>
      </c>
      <c r="V1586" t="b">
        <f ca="1">tbl_vendors[[#This Row],[Created_Date]]&gt;TODAY()</f>
        <v>0</v>
      </c>
      <c r="W1586" t="b">
        <f>tbl_vendors[[#This Row],[Updated_Date]]&lt;tbl_vendors[[#This Row],[Created_Date]]</f>
        <v>0</v>
      </c>
      <c r="X1586" t="b">
        <f>COUNTIF(tbl_vendors[Vendor_Name],tbl_vendors[[#This Row],[Vendor_Name]])&gt;1</f>
        <v>0</v>
      </c>
      <c r="Y1586" s="14" cm="1">
        <f t="array" aca="1" ref="Y1586" ca="1">IFERROR(SUM(L1586:X1586*1),4)</f>
        <v>1</v>
      </c>
      <c r="Z1586" t="str">
        <f ca="1">IF(tbl_vendors[[#This Row],[error_count]]&gt;0,"FAIL","PASS")</f>
        <v>FAIL</v>
      </c>
    </row>
    <row r="1587" spans="1:26" x14ac:dyDescent="0.3">
      <c r="A1587" t="s">
        <v>6265</v>
      </c>
      <c r="B1587" t="s">
        <v>6266</v>
      </c>
      <c r="C1587" t="s">
        <v>37</v>
      </c>
      <c r="D1587" t="s">
        <v>6267</v>
      </c>
      <c r="E1587" t="s">
        <v>39</v>
      </c>
      <c r="F1587" t="s">
        <v>23</v>
      </c>
      <c r="G1587" t="s">
        <v>6268</v>
      </c>
      <c r="H1587" t="s">
        <v>18</v>
      </c>
      <c r="I1587" t="s">
        <v>19</v>
      </c>
      <c r="J1587" s="1">
        <v>44715</v>
      </c>
      <c r="K1587" s="1">
        <v>45872</v>
      </c>
      <c r="L1587" t="b">
        <f>COUNTIF(tbl_vendors[Vendor_ID],tbl_vendors[[#This Row],[Vendor_ID]])&gt;1</f>
        <v>0</v>
      </c>
      <c r="M1587" t="b">
        <f>ISBLANK(tbl_vendors[[#This Row],[Vendor_ID]])</f>
        <v>0</v>
      </c>
      <c r="N1587" t="b">
        <f>LEN(TRIM(tbl_vendors[[#This Row],[Vendor_Name]]))=0</f>
        <v>0</v>
      </c>
      <c r="O1587" t="b">
        <f>LEN(TRIM(tbl_vendors[[#This Row],[Email]]))=0</f>
        <v>0</v>
      </c>
      <c r="P1587" t="b">
        <f>OR(ISERROR(FIND("@",tbl_vendors[[#This Row],[Email]])),ISERROR(FIND(".",tbl_vendors[[#This Row],[Email]])))</f>
        <v>0</v>
      </c>
      <c r="Q1587" t="b">
        <f>ISNA(MATCH(tbl_vendors[[#This Row],[Country]],tbl_country[country],0))</f>
        <v>0</v>
      </c>
      <c r="R1587" t="b">
        <f>ISNA(MATCH(tbl_vendors[[#This Row],[Currency]],tbl_country[currency],0))</f>
        <v>0</v>
      </c>
      <c r="S1587" t="b">
        <f>_xlfn.XLOOKUP(tbl_vendors[[#This Row],[Country]],tbl_country[country],tbl_country[currency],"NotFound")&lt;&gt;tbl_vendors[[#This Row],[Currency]]</f>
        <v>0</v>
      </c>
      <c r="T1587" t="b">
        <f>ISNA(MATCH(tbl_vendors[[#This Row],[Payment_Terms]],tbl_payment_terms[Payment_Terms],0))</f>
        <v>0</v>
      </c>
      <c r="U1587" t="b">
        <f>ISNA(MATCH(tbl_vendors[[#This Row],[Status]],tbl_status[valid_status]))</f>
        <v>0</v>
      </c>
      <c r="V1587" t="b">
        <f ca="1">tbl_vendors[[#This Row],[Created_Date]]&gt;TODAY()</f>
        <v>0</v>
      </c>
      <c r="W1587" t="b">
        <f>tbl_vendors[[#This Row],[Updated_Date]]&lt;tbl_vendors[[#This Row],[Created_Date]]</f>
        <v>0</v>
      </c>
      <c r="X1587" t="b">
        <f>COUNTIF(tbl_vendors[Vendor_Name],tbl_vendors[[#This Row],[Vendor_Name]])&gt;1</f>
        <v>0</v>
      </c>
      <c r="Y1587" s="14" cm="1">
        <f t="array" aca="1" ref="Y1587" ca="1">IFERROR(SUM(L1587:X1587*1),4)</f>
        <v>0</v>
      </c>
      <c r="Z1587" t="str">
        <f ca="1">IF(tbl_vendors[[#This Row],[error_count]]&gt;0,"FAIL","PASS")</f>
        <v>PASS</v>
      </c>
    </row>
    <row r="1588" spans="1:26" x14ac:dyDescent="0.3">
      <c r="A1588" t="s">
        <v>6269</v>
      </c>
      <c r="B1588" t="s">
        <v>6270</v>
      </c>
      <c r="C1588" t="s">
        <v>79</v>
      </c>
      <c r="D1588" t="s">
        <v>6271</v>
      </c>
      <c r="E1588" t="s">
        <v>39</v>
      </c>
      <c r="F1588" t="s">
        <v>75</v>
      </c>
      <c r="G1588" t="s">
        <v>6272</v>
      </c>
      <c r="H1588" t="s">
        <v>42</v>
      </c>
      <c r="I1588" t="s">
        <v>53</v>
      </c>
      <c r="J1588" s="1">
        <v>45637</v>
      </c>
      <c r="K1588" s="1">
        <v>45923</v>
      </c>
      <c r="L1588" t="b">
        <f>COUNTIF(tbl_vendors[Vendor_ID],tbl_vendors[[#This Row],[Vendor_ID]])&gt;1</f>
        <v>0</v>
      </c>
      <c r="M1588" t="b">
        <f>ISBLANK(tbl_vendors[[#This Row],[Vendor_ID]])</f>
        <v>0</v>
      </c>
      <c r="N1588" t="b">
        <f>LEN(TRIM(tbl_vendors[[#This Row],[Vendor_Name]]))=0</f>
        <v>0</v>
      </c>
      <c r="O1588" t="b">
        <f>LEN(TRIM(tbl_vendors[[#This Row],[Email]]))=0</f>
        <v>0</v>
      </c>
      <c r="P1588" t="b">
        <f>OR(ISERROR(FIND("@",tbl_vendors[[#This Row],[Email]])),ISERROR(FIND(".",tbl_vendors[[#This Row],[Email]])))</f>
        <v>0</v>
      </c>
      <c r="Q1588" t="b">
        <f>ISNA(MATCH(tbl_vendors[[#This Row],[Country]],tbl_country[country],0))</f>
        <v>0</v>
      </c>
      <c r="R1588" t="b">
        <f>ISNA(MATCH(tbl_vendors[[#This Row],[Currency]],tbl_country[currency],0))</f>
        <v>0</v>
      </c>
      <c r="S1588" t="b">
        <f>_xlfn.XLOOKUP(tbl_vendors[[#This Row],[Country]],tbl_country[country],tbl_country[currency],"NotFound")&lt;&gt;tbl_vendors[[#This Row],[Currency]]</f>
        <v>0</v>
      </c>
      <c r="T1588" t="b">
        <f>ISNA(MATCH(tbl_vendors[[#This Row],[Payment_Terms]],tbl_payment_terms[Payment_Terms],0))</f>
        <v>0</v>
      </c>
      <c r="U1588" t="b">
        <f>ISNA(MATCH(tbl_vendors[[#This Row],[Status]],tbl_status[valid_status]))</f>
        <v>1</v>
      </c>
      <c r="V1588" t="b">
        <f ca="1">tbl_vendors[[#This Row],[Created_Date]]&gt;TODAY()</f>
        <v>0</v>
      </c>
      <c r="W1588" t="b">
        <f>tbl_vendors[[#This Row],[Updated_Date]]&lt;tbl_vendors[[#This Row],[Created_Date]]</f>
        <v>0</v>
      </c>
      <c r="X1588" t="b">
        <f>COUNTIF(tbl_vendors[Vendor_Name],tbl_vendors[[#This Row],[Vendor_Name]])&gt;1</f>
        <v>0</v>
      </c>
      <c r="Y1588" s="14" cm="1">
        <f t="array" aca="1" ref="Y1588" ca="1">IFERROR(SUM(L1588:X1588*1),4)</f>
        <v>1</v>
      </c>
      <c r="Z1588" t="str">
        <f ca="1">IF(tbl_vendors[[#This Row],[error_count]]&gt;0,"FAIL","PASS")</f>
        <v>FAIL</v>
      </c>
    </row>
    <row r="1589" spans="1:26" x14ac:dyDescent="0.3">
      <c r="A1589" t="s">
        <v>6273</v>
      </c>
      <c r="B1589" t="s">
        <v>6274</v>
      </c>
      <c r="C1589" t="s">
        <v>79</v>
      </c>
      <c r="D1589" t="s">
        <v>6275</v>
      </c>
      <c r="E1589" t="s">
        <v>39</v>
      </c>
      <c r="F1589" t="s">
        <v>32</v>
      </c>
      <c r="G1589" t="s">
        <v>6276</v>
      </c>
      <c r="H1589" t="s">
        <v>42</v>
      </c>
      <c r="I1589" t="s">
        <v>26</v>
      </c>
      <c r="J1589" s="1">
        <v>45107</v>
      </c>
      <c r="K1589" s="1">
        <v>45122</v>
      </c>
      <c r="L1589" t="b">
        <f>COUNTIF(tbl_vendors[Vendor_ID],tbl_vendors[[#This Row],[Vendor_ID]])&gt;1</f>
        <v>0</v>
      </c>
      <c r="M1589" t="b">
        <f>ISBLANK(tbl_vendors[[#This Row],[Vendor_ID]])</f>
        <v>0</v>
      </c>
      <c r="N1589" t="b">
        <f>LEN(TRIM(tbl_vendors[[#This Row],[Vendor_Name]]))=0</f>
        <v>0</v>
      </c>
      <c r="O1589" t="b">
        <f>LEN(TRIM(tbl_vendors[[#This Row],[Email]]))=0</f>
        <v>0</v>
      </c>
      <c r="P1589" t="b">
        <f>OR(ISERROR(FIND("@",tbl_vendors[[#This Row],[Email]])),ISERROR(FIND(".",tbl_vendors[[#This Row],[Email]])))</f>
        <v>0</v>
      </c>
      <c r="Q1589" t="b">
        <f>ISNA(MATCH(tbl_vendors[[#This Row],[Country]],tbl_country[country],0))</f>
        <v>0</v>
      </c>
      <c r="R1589" t="b">
        <f>ISNA(MATCH(tbl_vendors[[#This Row],[Currency]],tbl_country[currency],0))</f>
        <v>0</v>
      </c>
      <c r="S1589" t="b">
        <f>_xlfn.XLOOKUP(tbl_vendors[[#This Row],[Country]],tbl_country[country],tbl_country[currency],"NotFound")&lt;&gt;tbl_vendors[[#This Row],[Currency]]</f>
        <v>0</v>
      </c>
      <c r="T1589" t="b">
        <f>ISNA(MATCH(tbl_vendors[[#This Row],[Payment_Terms]],tbl_payment_terms[Payment_Terms],0))</f>
        <v>0</v>
      </c>
      <c r="U1589" t="b">
        <f>ISNA(MATCH(tbl_vendors[[#This Row],[Status]],tbl_status[valid_status]))</f>
        <v>0</v>
      </c>
      <c r="V1589" t="b">
        <f ca="1">tbl_vendors[[#This Row],[Created_Date]]&gt;TODAY()</f>
        <v>0</v>
      </c>
      <c r="W1589" t="b">
        <f>tbl_vendors[[#This Row],[Updated_Date]]&lt;tbl_vendors[[#This Row],[Created_Date]]</f>
        <v>0</v>
      </c>
      <c r="X1589" t="b">
        <f>COUNTIF(tbl_vendors[Vendor_Name],tbl_vendors[[#This Row],[Vendor_Name]])&gt;1</f>
        <v>0</v>
      </c>
      <c r="Y1589" s="14" cm="1">
        <f t="array" aca="1" ref="Y1589" ca="1">IFERROR(SUM(L1589:X1589*1),4)</f>
        <v>0</v>
      </c>
      <c r="Z1589" t="str">
        <f ca="1">IF(tbl_vendors[[#This Row],[error_count]]&gt;0,"FAIL","PASS")</f>
        <v>PASS</v>
      </c>
    </row>
    <row r="1590" spans="1:26" x14ac:dyDescent="0.3">
      <c r="A1590" t="s">
        <v>6277</v>
      </c>
      <c r="B1590" t="s">
        <v>5457</v>
      </c>
      <c r="C1590" t="s">
        <v>100</v>
      </c>
      <c r="D1590" t="s">
        <v>6278</v>
      </c>
      <c r="E1590" t="s">
        <v>39</v>
      </c>
      <c r="F1590" t="s">
        <v>23</v>
      </c>
      <c r="G1590" t="s">
        <v>6279</v>
      </c>
      <c r="H1590" t="s">
        <v>47</v>
      </c>
      <c r="I1590" t="s">
        <v>19</v>
      </c>
      <c r="J1590" s="1">
        <v>44944</v>
      </c>
      <c r="K1590" s="1">
        <v>46125</v>
      </c>
      <c r="L1590" t="b">
        <f>COUNTIF(tbl_vendors[Vendor_ID],tbl_vendors[[#This Row],[Vendor_ID]])&gt;1</f>
        <v>0</v>
      </c>
      <c r="M1590" t="b">
        <f>ISBLANK(tbl_vendors[[#This Row],[Vendor_ID]])</f>
        <v>0</v>
      </c>
      <c r="N1590" t="b">
        <f>LEN(TRIM(tbl_vendors[[#This Row],[Vendor_Name]]))=0</f>
        <v>0</v>
      </c>
      <c r="O1590" t="b">
        <f>LEN(TRIM(tbl_vendors[[#This Row],[Email]]))=0</f>
        <v>0</v>
      </c>
      <c r="P1590" t="b">
        <f>OR(ISERROR(FIND("@",tbl_vendors[[#This Row],[Email]])),ISERROR(FIND(".",tbl_vendors[[#This Row],[Email]])))</f>
        <v>0</v>
      </c>
      <c r="Q1590" t="b">
        <f>ISNA(MATCH(tbl_vendors[[#This Row],[Country]],tbl_country[country],0))</f>
        <v>0</v>
      </c>
      <c r="R1590" t="b">
        <f>ISNA(MATCH(tbl_vendors[[#This Row],[Currency]],tbl_country[currency],0))</f>
        <v>0</v>
      </c>
      <c r="S1590" t="b">
        <f>_xlfn.XLOOKUP(tbl_vendors[[#This Row],[Country]],tbl_country[country],tbl_country[currency],"NotFound")&lt;&gt;tbl_vendors[[#This Row],[Currency]]</f>
        <v>0</v>
      </c>
      <c r="T1590" t="b">
        <f>ISNA(MATCH(tbl_vendors[[#This Row],[Payment_Terms]],tbl_payment_terms[Payment_Terms],0))</f>
        <v>0</v>
      </c>
      <c r="U1590" t="b">
        <f>ISNA(MATCH(tbl_vendors[[#This Row],[Status]],tbl_status[valid_status]))</f>
        <v>0</v>
      </c>
      <c r="V1590" t="b">
        <f ca="1">tbl_vendors[[#This Row],[Created_Date]]&gt;TODAY()</f>
        <v>0</v>
      </c>
      <c r="W1590" t="b">
        <f>tbl_vendors[[#This Row],[Updated_Date]]&lt;tbl_vendors[[#This Row],[Created_Date]]</f>
        <v>0</v>
      </c>
      <c r="X1590" t="b">
        <f>COUNTIF(tbl_vendors[Vendor_Name],tbl_vendors[[#This Row],[Vendor_Name]])&gt;1</f>
        <v>1</v>
      </c>
      <c r="Y1590" s="14" cm="1">
        <f t="array" aca="1" ref="Y1590" ca="1">IFERROR(SUM(L1590:X1590*1),4)</f>
        <v>1</v>
      </c>
      <c r="Z1590" t="str">
        <f ca="1">IF(tbl_vendors[[#This Row],[error_count]]&gt;0,"FAIL","PASS")</f>
        <v>FAIL</v>
      </c>
    </row>
    <row r="1591" spans="1:26" x14ac:dyDescent="0.3">
      <c r="A1591" t="s">
        <v>6280</v>
      </c>
      <c r="B1591" t="s">
        <v>6281</v>
      </c>
      <c r="C1591" t="s">
        <v>109</v>
      </c>
      <c r="D1591" t="s">
        <v>6282</v>
      </c>
      <c r="E1591" t="s">
        <v>39</v>
      </c>
      <c r="F1591" t="s">
        <v>16</v>
      </c>
      <c r="G1591" t="s">
        <v>6283</v>
      </c>
      <c r="H1591" t="s">
        <v>25</v>
      </c>
      <c r="I1591" t="s">
        <v>26</v>
      </c>
      <c r="J1591" s="1">
        <v>45072</v>
      </c>
      <c r="K1591" s="1">
        <v>45979</v>
      </c>
      <c r="L1591" t="b">
        <f>COUNTIF(tbl_vendors[Vendor_ID],tbl_vendors[[#This Row],[Vendor_ID]])&gt;1</f>
        <v>0</v>
      </c>
      <c r="M1591" t="b">
        <f>ISBLANK(tbl_vendors[[#This Row],[Vendor_ID]])</f>
        <v>0</v>
      </c>
      <c r="N1591" t="b">
        <f>LEN(TRIM(tbl_vendors[[#This Row],[Vendor_Name]]))=0</f>
        <v>0</v>
      </c>
      <c r="O1591" t="b">
        <f>LEN(TRIM(tbl_vendors[[#This Row],[Email]]))=0</f>
        <v>0</v>
      </c>
      <c r="P1591" t="b">
        <f>OR(ISERROR(FIND("@",tbl_vendors[[#This Row],[Email]])),ISERROR(FIND(".",tbl_vendors[[#This Row],[Email]])))</f>
        <v>0</v>
      </c>
      <c r="Q1591" t="b">
        <f>ISNA(MATCH(tbl_vendors[[#This Row],[Country]],tbl_country[country],0))</f>
        <v>0</v>
      </c>
      <c r="R1591" t="b">
        <f>ISNA(MATCH(tbl_vendors[[#This Row],[Currency]],tbl_country[currency],0))</f>
        <v>0</v>
      </c>
      <c r="S1591" t="b">
        <f>_xlfn.XLOOKUP(tbl_vendors[[#This Row],[Country]],tbl_country[country],tbl_country[currency],"NotFound")&lt;&gt;tbl_vendors[[#This Row],[Currency]]</f>
        <v>1</v>
      </c>
      <c r="T1591" t="b">
        <f>ISNA(MATCH(tbl_vendors[[#This Row],[Payment_Terms]],tbl_payment_terms[Payment_Terms],0))</f>
        <v>0</v>
      </c>
      <c r="U1591" t="b">
        <f>ISNA(MATCH(tbl_vendors[[#This Row],[Status]],tbl_status[valid_status]))</f>
        <v>0</v>
      </c>
      <c r="V1591" t="b">
        <f ca="1">tbl_vendors[[#This Row],[Created_Date]]&gt;TODAY()</f>
        <v>0</v>
      </c>
      <c r="W1591" t="b">
        <f>tbl_vendors[[#This Row],[Updated_Date]]&lt;tbl_vendors[[#This Row],[Created_Date]]</f>
        <v>0</v>
      </c>
      <c r="X1591" t="b">
        <f>COUNTIF(tbl_vendors[Vendor_Name],tbl_vendors[[#This Row],[Vendor_Name]])&gt;1</f>
        <v>0</v>
      </c>
      <c r="Y1591" s="14" cm="1">
        <f t="array" aca="1" ref="Y1591" ca="1">IFERROR(SUM(L1591:X1591*1),4)</f>
        <v>1</v>
      </c>
      <c r="Z1591" t="str">
        <f ca="1">IF(tbl_vendors[[#This Row],[error_count]]&gt;0,"FAIL","PASS")</f>
        <v>FAIL</v>
      </c>
    </row>
    <row r="1592" spans="1:26" x14ac:dyDescent="0.3">
      <c r="A1592" t="s">
        <v>6284</v>
      </c>
      <c r="B1592" t="s">
        <v>6285</v>
      </c>
      <c r="C1592" t="s">
        <v>37</v>
      </c>
      <c r="D1592" t="s">
        <v>6286</v>
      </c>
      <c r="F1592" t="s">
        <v>23</v>
      </c>
      <c r="G1592" t="s">
        <v>6287</v>
      </c>
      <c r="H1592" t="s">
        <v>18</v>
      </c>
      <c r="I1592" t="s">
        <v>53</v>
      </c>
      <c r="J1592" s="1">
        <v>45136</v>
      </c>
      <c r="K1592" s="1">
        <v>46065</v>
      </c>
      <c r="L1592" t="b">
        <f>COUNTIF(tbl_vendors[Vendor_ID],tbl_vendors[[#This Row],[Vendor_ID]])&gt;1</f>
        <v>0</v>
      </c>
      <c r="M1592" t="b">
        <f>ISBLANK(tbl_vendors[[#This Row],[Vendor_ID]])</f>
        <v>0</v>
      </c>
      <c r="N1592" t="b">
        <f>LEN(TRIM(tbl_vendors[[#This Row],[Vendor_Name]]))=0</f>
        <v>0</v>
      </c>
      <c r="O1592" t="b">
        <f>LEN(TRIM(tbl_vendors[[#This Row],[Email]]))=0</f>
        <v>0</v>
      </c>
      <c r="P1592" t="b">
        <f>OR(ISERROR(FIND("@",tbl_vendors[[#This Row],[Email]])),ISERROR(FIND(".",tbl_vendors[[#This Row],[Email]])))</f>
        <v>0</v>
      </c>
      <c r="Q1592" t="b">
        <f>ISNA(MATCH(tbl_vendors[[#This Row],[Country]],tbl_country[country],0))</f>
        <v>0</v>
      </c>
      <c r="R1592" t="b">
        <f>ISNA(MATCH(tbl_vendors[[#This Row],[Currency]],tbl_country[currency],0))</f>
        <v>1</v>
      </c>
      <c r="S1592" t="b">
        <f>_xlfn.XLOOKUP(tbl_vendors[[#This Row],[Country]],tbl_country[country],tbl_country[currency],"NotFound")&lt;&gt;tbl_vendors[[#This Row],[Currency]]</f>
        <v>1</v>
      </c>
      <c r="T1592" t="b">
        <f>ISNA(MATCH(tbl_vendors[[#This Row],[Payment_Terms]],tbl_payment_terms[Payment_Terms],0))</f>
        <v>0</v>
      </c>
      <c r="U1592" t="b">
        <f>ISNA(MATCH(tbl_vendors[[#This Row],[Status]],tbl_status[valid_status]))</f>
        <v>1</v>
      </c>
      <c r="V1592" t="b">
        <f ca="1">tbl_vendors[[#This Row],[Created_Date]]&gt;TODAY()</f>
        <v>0</v>
      </c>
      <c r="W1592" t="b">
        <f>tbl_vendors[[#This Row],[Updated_Date]]&lt;tbl_vendors[[#This Row],[Created_Date]]</f>
        <v>0</v>
      </c>
      <c r="X1592" t="b">
        <f>COUNTIF(tbl_vendors[Vendor_Name],tbl_vendors[[#This Row],[Vendor_Name]])&gt;1</f>
        <v>0</v>
      </c>
      <c r="Y1592" s="14" cm="1">
        <f t="array" aca="1" ref="Y1592" ca="1">IFERROR(SUM(L1592:X1592*1),4)</f>
        <v>3</v>
      </c>
      <c r="Z1592" t="str">
        <f ca="1">IF(tbl_vendors[[#This Row],[error_count]]&gt;0,"FAIL","PASS")</f>
        <v>FAIL</v>
      </c>
    </row>
    <row r="1593" spans="1:26" x14ac:dyDescent="0.3">
      <c r="A1593" t="s">
        <v>6288</v>
      </c>
      <c r="B1593" t="s">
        <v>6289</v>
      </c>
      <c r="C1593" t="s">
        <v>37</v>
      </c>
      <c r="D1593" t="s">
        <v>6290</v>
      </c>
      <c r="E1593" t="s">
        <v>39</v>
      </c>
      <c r="F1593" t="s">
        <v>75</v>
      </c>
      <c r="G1593" t="s">
        <v>6291</v>
      </c>
      <c r="H1593" t="s">
        <v>34</v>
      </c>
      <c r="I1593" t="s">
        <v>53</v>
      </c>
      <c r="J1593" s="1">
        <v>44581</v>
      </c>
      <c r="K1593" s="1">
        <v>45963</v>
      </c>
      <c r="L1593" t="b">
        <f>COUNTIF(tbl_vendors[Vendor_ID],tbl_vendors[[#This Row],[Vendor_ID]])&gt;1</f>
        <v>0</v>
      </c>
      <c r="M1593" t="b">
        <f>ISBLANK(tbl_vendors[[#This Row],[Vendor_ID]])</f>
        <v>0</v>
      </c>
      <c r="N1593" t="b">
        <f>LEN(TRIM(tbl_vendors[[#This Row],[Vendor_Name]]))=0</f>
        <v>0</v>
      </c>
      <c r="O1593" t="b">
        <f>LEN(TRIM(tbl_vendors[[#This Row],[Email]]))=0</f>
        <v>0</v>
      </c>
      <c r="P1593" t="b">
        <f>OR(ISERROR(FIND("@",tbl_vendors[[#This Row],[Email]])),ISERROR(FIND(".",tbl_vendors[[#This Row],[Email]])))</f>
        <v>0</v>
      </c>
      <c r="Q1593" t="b">
        <f>ISNA(MATCH(tbl_vendors[[#This Row],[Country]],tbl_country[country],0))</f>
        <v>0</v>
      </c>
      <c r="R1593" t="b">
        <f>ISNA(MATCH(tbl_vendors[[#This Row],[Currency]],tbl_country[currency],0))</f>
        <v>0</v>
      </c>
      <c r="S1593" t="b">
        <f>_xlfn.XLOOKUP(tbl_vendors[[#This Row],[Country]],tbl_country[country],tbl_country[currency],"NotFound")&lt;&gt;tbl_vendors[[#This Row],[Currency]]</f>
        <v>0</v>
      </c>
      <c r="T1593" t="b">
        <f>ISNA(MATCH(tbl_vendors[[#This Row],[Payment_Terms]],tbl_payment_terms[Payment_Terms],0))</f>
        <v>0</v>
      </c>
      <c r="U1593" t="b">
        <f>ISNA(MATCH(tbl_vendors[[#This Row],[Status]],tbl_status[valid_status]))</f>
        <v>1</v>
      </c>
      <c r="V1593" t="b">
        <f ca="1">tbl_vendors[[#This Row],[Created_Date]]&gt;TODAY()</f>
        <v>0</v>
      </c>
      <c r="W1593" t="b">
        <f>tbl_vendors[[#This Row],[Updated_Date]]&lt;tbl_vendors[[#This Row],[Created_Date]]</f>
        <v>0</v>
      </c>
      <c r="X1593" t="b">
        <f>COUNTIF(tbl_vendors[Vendor_Name],tbl_vendors[[#This Row],[Vendor_Name]])&gt;1</f>
        <v>0</v>
      </c>
      <c r="Y1593" s="14" cm="1">
        <f t="array" aca="1" ref="Y1593" ca="1">IFERROR(SUM(L1593:X1593*1),4)</f>
        <v>1</v>
      </c>
      <c r="Z1593" t="str">
        <f ca="1">IF(tbl_vendors[[#This Row],[error_count]]&gt;0,"FAIL","PASS")</f>
        <v>FAIL</v>
      </c>
    </row>
    <row r="1594" spans="1:26" x14ac:dyDescent="0.3">
      <c r="A1594" t="s">
        <v>6292</v>
      </c>
      <c r="B1594" t="s">
        <v>6293</v>
      </c>
      <c r="C1594" t="s">
        <v>79</v>
      </c>
      <c r="D1594" t="s">
        <v>6294</v>
      </c>
      <c r="E1594" t="s">
        <v>39</v>
      </c>
      <c r="F1594" t="s">
        <v>32</v>
      </c>
      <c r="G1594" t="s">
        <v>6295</v>
      </c>
      <c r="H1594" t="s">
        <v>25</v>
      </c>
      <c r="I1594" t="s">
        <v>53</v>
      </c>
      <c r="J1594" s="1">
        <v>45254</v>
      </c>
      <c r="K1594" s="1">
        <v>45838</v>
      </c>
      <c r="L1594" t="b">
        <f>COUNTIF(tbl_vendors[Vendor_ID],tbl_vendors[[#This Row],[Vendor_ID]])&gt;1</f>
        <v>0</v>
      </c>
      <c r="M1594" t="b">
        <f>ISBLANK(tbl_vendors[[#This Row],[Vendor_ID]])</f>
        <v>0</v>
      </c>
      <c r="N1594" t="b">
        <f>LEN(TRIM(tbl_vendors[[#This Row],[Vendor_Name]]))=0</f>
        <v>0</v>
      </c>
      <c r="O1594" t="b">
        <f>LEN(TRIM(tbl_vendors[[#This Row],[Email]]))=0</f>
        <v>0</v>
      </c>
      <c r="P1594" t="b">
        <f>OR(ISERROR(FIND("@",tbl_vendors[[#This Row],[Email]])),ISERROR(FIND(".",tbl_vendors[[#This Row],[Email]])))</f>
        <v>0</v>
      </c>
      <c r="Q1594" t="b">
        <f>ISNA(MATCH(tbl_vendors[[#This Row],[Country]],tbl_country[country],0))</f>
        <v>0</v>
      </c>
      <c r="R1594" t="b">
        <f>ISNA(MATCH(tbl_vendors[[#This Row],[Currency]],tbl_country[currency],0))</f>
        <v>0</v>
      </c>
      <c r="S1594" t="b">
        <f>_xlfn.XLOOKUP(tbl_vendors[[#This Row],[Country]],tbl_country[country],tbl_country[currency],"NotFound")&lt;&gt;tbl_vendors[[#This Row],[Currency]]</f>
        <v>0</v>
      </c>
      <c r="T1594" t="b">
        <f>ISNA(MATCH(tbl_vendors[[#This Row],[Payment_Terms]],tbl_payment_terms[Payment_Terms],0))</f>
        <v>0</v>
      </c>
      <c r="U1594" t="b">
        <f>ISNA(MATCH(tbl_vendors[[#This Row],[Status]],tbl_status[valid_status]))</f>
        <v>1</v>
      </c>
      <c r="V1594" t="b">
        <f ca="1">tbl_vendors[[#This Row],[Created_Date]]&gt;TODAY()</f>
        <v>0</v>
      </c>
      <c r="W1594" t="b">
        <f>tbl_vendors[[#This Row],[Updated_Date]]&lt;tbl_vendors[[#This Row],[Created_Date]]</f>
        <v>0</v>
      </c>
      <c r="X1594" t="b">
        <f>COUNTIF(tbl_vendors[Vendor_Name],tbl_vendors[[#This Row],[Vendor_Name]])&gt;1</f>
        <v>0</v>
      </c>
      <c r="Y1594" s="14" cm="1">
        <f t="array" aca="1" ref="Y1594" ca="1">IFERROR(SUM(L1594:X1594*1),4)</f>
        <v>1</v>
      </c>
      <c r="Z1594" t="str">
        <f ca="1">IF(tbl_vendors[[#This Row],[error_count]]&gt;0,"FAIL","PASS")</f>
        <v>FAIL</v>
      </c>
    </row>
    <row r="1595" spans="1:26" x14ac:dyDescent="0.3">
      <c r="A1595" t="s">
        <v>6296</v>
      </c>
      <c r="B1595" t="s">
        <v>6297</v>
      </c>
      <c r="C1595" t="s">
        <v>56</v>
      </c>
      <c r="D1595" t="s">
        <v>6298</v>
      </c>
      <c r="E1595" t="s">
        <v>58</v>
      </c>
      <c r="F1595" t="s">
        <v>23</v>
      </c>
      <c r="G1595" t="s">
        <v>6299</v>
      </c>
      <c r="H1595" t="s">
        <v>25</v>
      </c>
      <c r="I1595" t="s">
        <v>26</v>
      </c>
      <c r="J1595" s="1">
        <v>44435</v>
      </c>
      <c r="K1595" s="1">
        <v>44554</v>
      </c>
      <c r="L1595" t="b">
        <f>COUNTIF(tbl_vendors[Vendor_ID],tbl_vendors[[#This Row],[Vendor_ID]])&gt;1</f>
        <v>0</v>
      </c>
      <c r="M1595" t="b">
        <f>ISBLANK(tbl_vendors[[#This Row],[Vendor_ID]])</f>
        <v>0</v>
      </c>
      <c r="N1595" t="b">
        <f>LEN(TRIM(tbl_vendors[[#This Row],[Vendor_Name]]))=0</f>
        <v>0</v>
      </c>
      <c r="O1595" t="b">
        <f>LEN(TRIM(tbl_vendors[[#This Row],[Email]]))=0</f>
        <v>0</v>
      </c>
      <c r="P1595" t="b">
        <f>OR(ISERROR(FIND("@",tbl_vendors[[#This Row],[Email]])),ISERROR(FIND(".",tbl_vendors[[#This Row],[Email]])))</f>
        <v>0</v>
      </c>
      <c r="Q1595" t="b">
        <f>ISNA(MATCH(tbl_vendors[[#This Row],[Country]],tbl_country[country],0))</f>
        <v>0</v>
      </c>
      <c r="R1595" t="b">
        <f>ISNA(MATCH(tbl_vendors[[#This Row],[Currency]],tbl_country[currency],0))</f>
        <v>0</v>
      </c>
      <c r="S1595" t="b">
        <f>_xlfn.XLOOKUP(tbl_vendors[[#This Row],[Country]],tbl_country[country],tbl_country[currency],"NotFound")&lt;&gt;tbl_vendors[[#This Row],[Currency]]</f>
        <v>0</v>
      </c>
      <c r="T1595" t="b">
        <f>ISNA(MATCH(tbl_vendors[[#This Row],[Payment_Terms]],tbl_payment_terms[Payment_Terms],0))</f>
        <v>0</v>
      </c>
      <c r="U1595" t="b">
        <f>ISNA(MATCH(tbl_vendors[[#This Row],[Status]],tbl_status[valid_status]))</f>
        <v>0</v>
      </c>
      <c r="V1595" t="b">
        <f ca="1">tbl_vendors[[#This Row],[Created_Date]]&gt;TODAY()</f>
        <v>0</v>
      </c>
      <c r="W1595" t="b">
        <f>tbl_vendors[[#This Row],[Updated_Date]]&lt;tbl_vendors[[#This Row],[Created_Date]]</f>
        <v>0</v>
      </c>
      <c r="X1595" t="b">
        <f>COUNTIF(tbl_vendors[Vendor_Name],tbl_vendors[[#This Row],[Vendor_Name]])&gt;1</f>
        <v>0</v>
      </c>
      <c r="Y1595" s="14" cm="1">
        <f t="array" aca="1" ref="Y1595" ca="1">IFERROR(SUM(L1595:X1595*1),4)</f>
        <v>0</v>
      </c>
      <c r="Z1595" t="str">
        <f ca="1">IF(tbl_vendors[[#This Row],[error_count]]&gt;0,"FAIL","PASS")</f>
        <v>PASS</v>
      </c>
    </row>
    <row r="1596" spans="1:26" x14ac:dyDescent="0.3">
      <c r="A1596" t="s">
        <v>6300</v>
      </c>
      <c r="B1596" t="s">
        <v>6301</v>
      </c>
      <c r="C1596" t="s">
        <v>100</v>
      </c>
      <c r="D1596" t="s">
        <v>6302</v>
      </c>
      <c r="E1596" t="s">
        <v>39</v>
      </c>
      <c r="F1596" t="s">
        <v>40</v>
      </c>
      <c r="G1596" t="s">
        <v>6303</v>
      </c>
      <c r="H1596" t="s">
        <v>25</v>
      </c>
      <c r="I1596" t="s">
        <v>19</v>
      </c>
      <c r="J1596" s="1">
        <v>44895</v>
      </c>
      <c r="K1596" s="1">
        <v>45185</v>
      </c>
      <c r="L1596" t="b">
        <f>COUNTIF(tbl_vendors[Vendor_ID],tbl_vendors[[#This Row],[Vendor_ID]])&gt;1</f>
        <v>0</v>
      </c>
      <c r="M1596" t="b">
        <f>ISBLANK(tbl_vendors[[#This Row],[Vendor_ID]])</f>
        <v>0</v>
      </c>
      <c r="N1596" t="b">
        <f>LEN(TRIM(tbl_vendors[[#This Row],[Vendor_Name]]))=0</f>
        <v>0</v>
      </c>
      <c r="O1596" t="b">
        <f>LEN(TRIM(tbl_vendors[[#This Row],[Email]]))=0</f>
        <v>0</v>
      </c>
      <c r="P1596" t="b">
        <f>OR(ISERROR(FIND("@",tbl_vendors[[#This Row],[Email]])),ISERROR(FIND(".",tbl_vendors[[#This Row],[Email]])))</f>
        <v>0</v>
      </c>
      <c r="Q1596" t="b">
        <f>ISNA(MATCH(tbl_vendors[[#This Row],[Country]],tbl_country[country],0))</f>
        <v>0</v>
      </c>
      <c r="R1596" t="b">
        <f>ISNA(MATCH(tbl_vendors[[#This Row],[Currency]],tbl_country[currency],0))</f>
        <v>0</v>
      </c>
      <c r="S1596" t="b">
        <f>_xlfn.XLOOKUP(tbl_vendors[[#This Row],[Country]],tbl_country[country],tbl_country[currency],"NotFound")&lt;&gt;tbl_vendors[[#This Row],[Currency]]</f>
        <v>0</v>
      </c>
      <c r="T1596" t="b">
        <f>ISNA(MATCH(tbl_vendors[[#This Row],[Payment_Terms]],tbl_payment_terms[Payment_Terms],0))</f>
        <v>0</v>
      </c>
      <c r="U1596" t="b">
        <f>ISNA(MATCH(tbl_vendors[[#This Row],[Status]],tbl_status[valid_status]))</f>
        <v>0</v>
      </c>
      <c r="V1596" t="b">
        <f ca="1">tbl_vendors[[#This Row],[Created_Date]]&gt;TODAY()</f>
        <v>0</v>
      </c>
      <c r="W1596" t="b">
        <f>tbl_vendors[[#This Row],[Updated_Date]]&lt;tbl_vendors[[#This Row],[Created_Date]]</f>
        <v>0</v>
      </c>
      <c r="X1596" t="b">
        <f>COUNTIF(tbl_vendors[Vendor_Name],tbl_vendors[[#This Row],[Vendor_Name]])&gt;1</f>
        <v>0</v>
      </c>
      <c r="Y1596" s="14" cm="1">
        <f t="array" aca="1" ref="Y1596" ca="1">IFERROR(SUM(L1596:X1596*1),4)</f>
        <v>0</v>
      </c>
      <c r="Z1596" t="str">
        <f ca="1">IF(tbl_vendors[[#This Row],[error_count]]&gt;0,"FAIL","PASS")</f>
        <v>PASS</v>
      </c>
    </row>
    <row r="1597" spans="1:26" x14ac:dyDescent="0.3">
      <c r="A1597" t="s">
        <v>6304</v>
      </c>
      <c r="B1597" t="s">
        <v>6305</v>
      </c>
      <c r="C1597" t="s">
        <v>79</v>
      </c>
      <c r="D1597" t="s">
        <v>6306</v>
      </c>
      <c r="E1597" t="s">
        <v>39</v>
      </c>
      <c r="F1597" t="s">
        <v>16</v>
      </c>
      <c r="G1597" t="s">
        <v>6307</v>
      </c>
      <c r="H1597" t="s">
        <v>69</v>
      </c>
      <c r="I1597" t="s">
        <v>19</v>
      </c>
      <c r="J1597" s="1">
        <v>44865</v>
      </c>
      <c r="K1597" s="1">
        <v>45407</v>
      </c>
      <c r="L1597" t="b">
        <f>COUNTIF(tbl_vendors[Vendor_ID],tbl_vendors[[#This Row],[Vendor_ID]])&gt;1</f>
        <v>0</v>
      </c>
      <c r="M1597" t="b">
        <f>ISBLANK(tbl_vendors[[#This Row],[Vendor_ID]])</f>
        <v>0</v>
      </c>
      <c r="N1597" t="b">
        <f>LEN(TRIM(tbl_vendors[[#This Row],[Vendor_Name]]))=0</f>
        <v>0</v>
      </c>
      <c r="O1597" t="b">
        <f>LEN(TRIM(tbl_vendors[[#This Row],[Email]]))=0</f>
        <v>0</v>
      </c>
      <c r="P1597" t="b">
        <f>OR(ISERROR(FIND("@",tbl_vendors[[#This Row],[Email]])),ISERROR(FIND(".",tbl_vendors[[#This Row],[Email]])))</f>
        <v>0</v>
      </c>
      <c r="Q1597" t="b">
        <f>ISNA(MATCH(tbl_vendors[[#This Row],[Country]],tbl_country[country],0))</f>
        <v>0</v>
      </c>
      <c r="R1597" t="b">
        <f>ISNA(MATCH(tbl_vendors[[#This Row],[Currency]],tbl_country[currency],0))</f>
        <v>0</v>
      </c>
      <c r="S1597" t="b">
        <f>_xlfn.XLOOKUP(tbl_vendors[[#This Row],[Country]],tbl_country[country],tbl_country[currency],"NotFound")&lt;&gt;tbl_vendors[[#This Row],[Currency]]</f>
        <v>0</v>
      </c>
      <c r="T1597" t="b">
        <f>ISNA(MATCH(tbl_vendors[[#This Row],[Payment_Terms]],tbl_payment_terms[Payment_Terms],0))</f>
        <v>0</v>
      </c>
      <c r="U1597" t="b">
        <f>ISNA(MATCH(tbl_vendors[[#This Row],[Status]],tbl_status[valid_status]))</f>
        <v>0</v>
      </c>
      <c r="V1597" t="b">
        <f ca="1">tbl_vendors[[#This Row],[Created_Date]]&gt;TODAY()</f>
        <v>0</v>
      </c>
      <c r="W1597" t="b">
        <f>tbl_vendors[[#This Row],[Updated_Date]]&lt;tbl_vendors[[#This Row],[Created_Date]]</f>
        <v>0</v>
      </c>
      <c r="X1597" t="b">
        <f>COUNTIF(tbl_vendors[Vendor_Name],tbl_vendors[[#This Row],[Vendor_Name]])&gt;1</f>
        <v>0</v>
      </c>
      <c r="Y1597" s="14" cm="1">
        <f t="array" aca="1" ref="Y1597" ca="1">IFERROR(SUM(L1597:X1597*1),4)</f>
        <v>0</v>
      </c>
      <c r="Z1597" t="str">
        <f ca="1">IF(tbl_vendors[[#This Row],[error_count]]&gt;0,"FAIL","PASS")</f>
        <v>PASS</v>
      </c>
    </row>
    <row r="1598" spans="1:26" x14ac:dyDescent="0.3">
      <c r="A1598" t="s">
        <v>6308</v>
      </c>
      <c r="B1598" t="s">
        <v>6309</v>
      </c>
      <c r="C1598" t="s">
        <v>153</v>
      </c>
      <c r="D1598" t="s">
        <v>6310</v>
      </c>
      <c r="E1598" t="s">
        <v>155</v>
      </c>
      <c r="F1598" t="s">
        <v>32</v>
      </c>
      <c r="G1598" t="s">
        <v>6311</v>
      </c>
      <c r="H1598" t="s">
        <v>69</v>
      </c>
      <c r="I1598" t="s">
        <v>26</v>
      </c>
      <c r="J1598" s="1">
        <v>44469</v>
      </c>
      <c r="K1598" s="1">
        <v>46139</v>
      </c>
      <c r="L1598" t="b">
        <f>COUNTIF(tbl_vendors[Vendor_ID],tbl_vendors[[#This Row],[Vendor_ID]])&gt;1</f>
        <v>0</v>
      </c>
      <c r="M1598" t="b">
        <f>ISBLANK(tbl_vendors[[#This Row],[Vendor_ID]])</f>
        <v>0</v>
      </c>
      <c r="N1598" t="b">
        <f>LEN(TRIM(tbl_vendors[[#This Row],[Vendor_Name]]))=0</f>
        <v>0</v>
      </c>
      <c r="O1598" t="b">
        <f>LEN(TRIM(tbl_vendors[[#This Row],[Email]]))=0</f>
        <v>0</v>
      </c>
      <c r="P1598" t="b">
        <f>OR(ISERROR(FIND("@",tbl_vendors[[#This Row],[Email]])),ISERROR(FIND(".",tbl_vendors[[#This Row],[Email]])))</f>
        <v>0</v>
      </c>
      <c r="Q1598" t="b">
        <f>ISNA(MATCH(tbl_vendors[[#This Row],[Country]],tbl_country[country],0))</f>
        <v>0</v>
      </c>
      <c r="R1598" t="b">
        <f>ISNA(MATCH(tbl_vendors[[#This Row],[Currency]],tbl_country[currency],0))</f>
        <v>0</v>
      </c>
      <c r="S1598" t="b">
        <f>_xlfn.XLOOKUP(tbl_vendors[[#This Row],[Country]],tbl_country[country],tbl_country[currency],"NotFound")&lt;&gt;tbl_vendors[[#This Row],[Currency]]</f>
        <v>0</v>
      </c>
      <c r="T1598" t="b">
        <f>ISNA(MATCH(tbl_vendors[[#This Row],[Payment_Terms]],tbl_payment_terms[Payment_Terms],0))</f>
        <v>0</v>
      </c>
      <c r="U1598" t="b">
        <f>ISNA(MATCH(tbl_vendors[[#This Row],[Status]],tbl_status[valid_status]))</f>
        <v>0</v>
      </c>
      <c r="V1598" t="b">
        <f ca="1">tbl_vendors[[#This Row],[Created_Date]]&gt;TODAY()</f>
        <v>0</v>
      </c>
      <c r="W1598" t="b">
        <f>tbl_vendors[[#This Row],[Updated_Date]]&lt;tbl_vendors[[#This Row],[Created_Date]]</f>
        <v>0</v>
      </c>
      <c r="X1598" t="b">
        <f>COUNTIF(tbl_vendors[Vendor_Name],tbl_vendors[[#This Row],[Vendor_Name]])&gt;1</f>
        <v>0</v>
      </c>
      <c r="Y1598" s="14" cm="1">
        <f t="array" aca="1" ref="Y1598" ca="1">IFERROR(SUM(L1598:X1598*1),4)</f>
        <v>0</v>
      </c>
      <c r="Z1598" t="str">
        <f ca="1">IF(tbl_vendors[[#This Row],[error_count]]&gt;0,"FAIL","PASS")</f>
        <v>PASS</v>
      </c>
    </row>
    <row r="1599" spans="1:26" x14ac:dyDescent="0.3">
      <c r="A1599" t="s">
        <v>6312</v>
      </c>
      <c r="B1599" t="s">
        <v>3519</v>
      </c>
      <c r="C1599" t="s">
        <v>100</v>
      </c>
      <c r="D1599" t="s">
        <v>6313</v>
      </c>
      <c r="E1599" t="s">
        <v>39</v>
      </c>
      <c r="F1599" t="s">
        <v>75</v>
      </c>
      <c r="G1599" t="s">
        <v>6314</v>
      </c>
      <c r="H1599" t="s">
        <v>42</v>
      </c>
      <c r="I1599" t="s">
        <v>53</v>
      </c>
      <c r="J1599" s="1">
        <v>46161</v>
      </c>
      <c r="K1599" s="1">
        <v>46169</v>
      </c>
      <c r="L1599" t="b">
        <f>COUNTIF(tbl_vendors[Vendor_ID],tbl_vendors[[#This Row],[Vendor_ID]])&gt;1</f>
        <v>0</v>
      </c>
      <c r="M1599" t="b">
        <f>ISBLANK(tbl_vendors[[#This Row],[Vendor_ID]])</f>
        <v>0</v>
      </c>
      <c r="N1599" t="b">
        <f>LEN(TRIM(tbl_vendors[[#This Row],[Vendor_Name]]))=0</f>
        <v>0</v>
      </c>
      <c r="O1599" t="b">
        <f>LEN(TRIM(tbl_vendors[[#This Row],[Email]]))=0</f>
        <v>0</v>
      </c>
      <c r="P1599" t="b">
        <f>OR(ISERROR(FIND("@",tbl_vendors[[#This Row],[Email]])),ISERROR(FIND(".",tbl_vendors[[#This Row],[Email]])))</f>
        <v>0</v>
      </c>
      <c r="Q1599" t="b">
        <f>ISNA(MATCH(tbl_vendors[[#This Row],[Country]],tbl_country[country],0))</f>
        <v>0</v>
      </c>
      <c r="R1599" t="b">
        <f>ISNA(MATCH(tbl_vendors[[#This Row],[Currency]],tbl_country[currency],0))</f>
        <v>0</v>
      </c>
      <c r="S1599" t="b">
        <f>_xlfn.XLOOKUP(tbl_vendors[[#This Row],[Country]],tbl_country[country],tbl_country[currency],"NotFound")&lt;&gt;tbl_vendors[[#This Row],[Currency]]</f>
        <v>0</v>
      </c>
      <c r="T1599" t="b">
        <f>ISNA(MATCH(tbl_vendors[[#This Row],[Payment_Terms]],tbl_payment_terms[Payment_Terms],0))</f>
        <v>0</v>
      </c>
      <c r="U1599" t="b">
        <f>ISNA(MATCH(tbl_vendors[[#This Row],[Status]],tbl_status[valid_status]))</f>
        <v>1</v>
      </c>
      <c r="V1599" t="b">
        <f ca="1">tbl_vendors[[#This Row],[Created_Date]]&gt;TODAY()</f>
        <v>0</v>
      </c>
      <c r="W1599" t="b">
        <f>tbl_vendors[[#This Row],[Updated_Date]]&lt;tbl_vendors[[#This Row],[Created_Date]]</f>
        <v>0</v>
      </c>
      <c r="X1599" t="b">
        <f>COUNTIF(tbl_vendors[Vendor_Name],tbl_vendors[[#This Row],[Vendor_Name]])&gt;1</f>
        <v>1</v>
      </c>
      <c r="Y1599" s="14" cm="1">
        <f t="array" aca="1" ref="Y1599" ca="1">IFERROR(SUM(L1599:X1599*1),4)</f>
        <v>2</v>
      </c>
      <c r="Z1599" t="str">
        <f ca="1">IF(tbl_vendors[[#This Row],[error_count]]&gt;0,"FAIL","PASS")</f>
        <v>FAIL</v>
      </c>
    </row>
    <row r="1600" spans="1:26" x14ac:dyDescent="0.3">
      <c r="A1600" t="s">
        <v>6315</v>
      </c>
      <c r="B1600" t="s">
        <v>6316</v>
      </c>
      <c r="C1600" t="s">
        <v>72</v>
      </c>
      <c r="D1600" t="s">
        <v>6317</v>
      </c>
      <c r="E1600" t="s">
        <v>74</v>
      </c>
      <c r="F1600" t="s">
        <v>16</v>
      </c>
      <c r="G1600" t="s">
        <v>6318</v>
      </c>
      <c r="H1600" t="s">
        <v>52</v>
      </c>
      <c r="I1600" t="s">
        <v>26</v>
      </c>
      <c r="J1600" s="1">
        <v>44998</v>
      </c>
      <c r="K1600" s="1">
        <v>45913</v>
      </c>
      <c r="L1600" t="b">
        <f>COUNTIF(tbl_vendors[Vendor_ID],tbl_vendors[[#This Row],[Vendor_ID]])&gt;1</f>
        <v>0</v>
      </c>
      <c r="M1600" t="b">
        <f>ISBLANK(tbl_vendors[[#This Row],[Vendor_ID]])</f>
        <v>0</v>
      </c>
      <c r="N1600" t="b">
        <f>LEN(TRIM(tbl_vendors[[#This Row],[Vendor_Name]]))=0</f>
        <v>0</v>
      </c>
      <c r="O1600" t="b">
        <f>LEN(TRIM(tbl_vendors[[#This Row],[Email]]))=0</f>
        <v>0</v>
      </c>
      <c r="P1600" t="b">
        <f>OR(ISERROR(FIND("@",tbl_vendors[[#This Row],[Email]])),ISERROR(FIND(".",tbl_vendors[[#This Row],[Email]])))</f>
        <v>0</v>
      </c>
      <c r="Q1600" t="b">
        <f>ISNA(MATCH(tbl_vendors[[#This Row],[Country]],tbl_country[country],0))</f>
        <v>0</v>
      </c>
      <c r="R1600" t="b">
        <f>ISNA(MATCH(tbl_vendors[[#This Row],[Currency]],tbl_country[currency],0))</f>
        <v>1</v>
      </c>
      <c r="S1600" t="b">
        <f>_xlfn.XLOOKUP(tbl_vendors[[#This Row],[Country]],tbl_country[country],tbl_country[currency],"NotFound")&lt;&gt;tbl_vendors[[#This Row],[Currency]]</f>
        <v>1</v>
      </c>
      <c r="T1600" t="b">
        <f>ISNA(MATCH(tbl_vendors[[#This Row],[Payment_Terms]],tbl_payment_terms[Payment_Terms],0))</f>
        <v>0</v>
      </c>
      <c r="U1600" t="b">
        <f>ISNA(MATCH(tbl_vendors[[#This Row],[Status]],tbl_status[valid_status]))</f>
        <v>0</v>
      </c>
      <c r="V1600" t="b">
        <f ca="1">tbl_vendors[[#This Row],[Created_Date]]&gt;TODAY()</f>
        <v>0</v>
      </c>
      <c r="W1600" t="b">
        <f>tbl_vendors[[#This Row],[Updated_Date]]&lt;tbl_vendors[[#This Row],[Created_Date]]</f>
        <v>0</v>
      </c>
      <c r="X1600" t="b">
        <f>COUNTIF(tbl_vendors[Vendor_Name],tbl_vendors[[#This Row],[Vendor_Name]])&gt;1</f>
        <v>1</v>
      </c>
      <c r="Y1600" s="14" cm="1">
        <f t="array" aca="1" ref="Y1600" ca="1">IFERROR(SUM(L1600:X1600*1),4)</f>
        <v>3</v>
      </c>
      <c r="Z1600" t="str">
        <f ca="1">IF(tbl_vendors[[#This Row],[error_count]]&gt;0,"FAIL","PASS")</f>
        <v>FAIL</v>
      </c>
    </row>
    <row r="1601" spans="1:26" x14ac:dyDescent="0.3">
      <c r="A1601" t="s">
        <v>6319</v>
      </c>
      <c r="B1601" t="s">
        <v>6320</v>
      </c>
      <c r="C1601" t="s">
        <v>153</v>
      </c>
      <c r="D1601" t="s">
        <v>6321</v>
      </c>
      <c r="E1601" t="s">
        <v>155</v>
      </c>
      <c r="F1601" t="s">
        <v>32</v>
      </c>
      <c r="G1601" t="s">
        <v>6322</v>
      </c>
      <c r="H1601" t="s">
        <v>69</v>
      </c>
      <c r="I1601" t="s">
        <v>26</v>
      </c>
      <c r="J1601" s="1">
        <v>45148</v>
      </c>
      <c r="K1601" s="1">
        <v>45580</v>
      </c>
      <c r="L1601" t="b">
        <f>COUNTIF(tbl_vendors[Vendor_ID],tbl_vendors[[#This Row],[Vendor_ID]])&gt;1</f>
        <v>0</v>
      </c>
      <c r="M1601" t="b">
        <f>ISBLANK(tbl_vendors[[#This Row],[Vendor_ID]])</f>
        <v>0</v>
      </c>
      <c r="N1601" t="b">
        <f>LEN(TRIM(tbl_vendors[[#This Row],[Vendor_Name]]))=0</f>
        <v>0</v>
      </c>
      <c r="O1601" t="b">
        <f>LEN(TRIM(tbl_vendors[[#This Row],[Email]]))=0</f>
        <v>0</v>
      </c>
      <c r="P1601" t="b">
        <f>OR(ISERROR(FIND("@",tbl_vendors[[#This Row],[Email]])),ISERROR(FIND(".",tbl_vendors[[#This Row],[Email]])))</f>
        <v>0</v>
      </c>
      <c r="Q1601" t="b">
        <f>ISNA(MATCH(tbl_vendors[[#This Row],[Country]],tbl_country[country],0))</f>
        <v>0</v>
      </c>
      <c r="R1601" t="b">
        <f>ISNA(MATCH(tbl_vendors[[#This Row],[Currency]],tbl_country[currency],0))</f>
        <v>0</v>
      </c>
      <c r="S1601" t="b">
        <f>_xlfn.XLOOKUP(tbl_vendors[[#This Row],[Country]],tbl_country[country],tbl_country[currency],"NotFound")&lt;&gt;tbl_vendors[[#This Row],[Currency]]</f>
        <v>0</v>
      </c>
      <c r="T1601" t="b">
        <f>ISNA(MATCH(tbl_vendors[[#This Row],[Payment_Terms]],tbl_payment_terms[Payment_Terms],0))</f>
        <v>0</v>
      </c>
      <c r="U1601" t="b">
        <f>ISNA(MATCH(tbl_vendors[[#This Row],[Status]],tbl_status[valid_status]))</f>
        <v>0</v>
      </c>
      <c r="V1601" t="b">
        <f ca="1">tbl_vendors[[#This Row],[Created_Date]]&gt;TODAY()</f>
        <v>0</v>
      </c>
      <c r="W1601" t="b">
        <f>tbl_vendors[[#This Row],[Updated_Date]]&lt;tbl_vendors[[#This Row],[Created_Date]]</f>
        <v>0</v>
      </c>
      <c r="X1601" t="b">
        <f>COUNTIF(tbl_vendors[Vendor_Name],tbl_vendors[[#This Row],[Vendor_Name]])&gt;1</f>
        <v>0</v>
      </c>
      <c r="Y1601" s="14" cm="1">
        <f t="array" aca="1" ref="Y1601" ca="1">IFERROR(SUM(L1601:X1601*1),4)</f>
        <v>0</v>
      </c>
      <c r="Z1601" t="str">
        <f ca="1">IF(tbl_vendors[[#This Row],[error_count]]&gt;0,"FAIL","PASS")</f>
        <v>PASS</v>
      </c>
    </row>
    <row r="1602" spans="1:26" x14ac:dyDescent="0.3">
      <c r="A1602" t="s">
        <v>6323</v>
      </c>
      <c r="B1602" t="s">
        <v>6324</v>
      </c>
      <c r="C1602" t="s">
        <v>13</v>
      </c>
      <c r="D1602" t="s">
        <v>6325</v>
      </c>
      <c r="E1602" t="s">
        <v>15</v>
      </c>
      <c r="F1602" t="s">
        <v>16</v>
      </c>
      <c r="H1602" t="s">
        <v>34</v>
      </c>
      <c r="I1602" t="s">
        <v>26</v>
      </c>
      <c r="J1602" s="1">
        <v>44459</v>
      </c>
      <c r="K1602" s="1">
        <v>45335</v>
      </c>
      <c r="L1602" t="b">
        <f>COUNTIF(tbl_vendors[Vendor_ID],tbl_vendors[[#This Row],[Vendor_ID]])&gt;1</f>
        <v>0</v>
      </c>
      <c r="M1602" t="b">
        <f>ISBLANK(tbl_vendors[[#This Row],[Vendor_ID]])</f>
        <v>0</v>
      </c>
      <c r="N1602" t="b">
        <f>LEN(TRIM(tbl_vendors[[#This Row],[Vendor_Name]]))=0</f>
        <v>0</v>
      </c>
      <c r="O1602" t="b">
        <f>LEN(TRIM(tbl_vendors[[#This Row],[Email]]))=0</f>
        <v>1</v>
      </c>
      <c r="P1602" t="b">
        <f>OR(ISERROR(FIND("@",tbl_vendors[[#This Row],[Email]])),ISERROR(FIND(".",tbl_vendors[[#This Row],[Email]])))</f>
        <v>1</v>
      </c>
      <c r="Q1602" t="b">
        <f>ISNA(MATCH(tbl_vendors[[#This Row],[Country]],tbl_country[country],0))</f>
        <v>0</v>
      </c>
      <c r="R1602" t="b">
        <f>ISNA(MATCH(tbl_vendors[[#This Row],[Currency]],tbl_country[currency],0))</f>
        <v>1</v>
      </c>
      <c r="S1602" t="b">
        <f>_xlfn.XLOOKUP(tbl_vendors[[#This Row],[Country]],tbl_country[country],tbl_country[currency],"NotFound")&lt;&gt;tbl_vendors[[#This Row],[Currency]]</f>
        <v>1</v>
      </c>
      <c r="T1602" t="b">
        <f>ISNA(MATCH(tbl_vendors[[#This Row],[Payment_Terms]],tbl_payment_terms[Payment_Terms],0))</f>
        <v>0</v>
      </c>
      <c r="U1602" t="b">
        <f>ISNA(MATCH(tbl_vendors[[#This Row],[Status]],tbl_status[valid_status]))</f>
        <v>0</v>
      </c>
      <c r="V1602" t="b">
        <f ca="1">tbl_vendors[[#This Row],[Created_Date]]&gt;TODAY()</f>
        <v>0</v>
      </c>
      <c r="W1602" t="b">
        <f>tbl_vendors[[#This Row],[Updated_Date]]&lt;tbl_vendors[[#This Row],[Created_Date]]</f>
        <v>0</v>
      </c>
      <c r="X1602" t="b">
        <f>COUNTIF(tbl_vendors[Vendor_Name],tbl_vendors[[#This Row],[Vendor_Name]])&gt;1</f>
        <v>1</v>
      </c>
      <c r="Y1602" s="14" cm="1">
        <f t="array" aca="1" ref="Y1602" ca="1">IFERROR(SUM(L1602:X1602*1),4)</f>
        <v>5</v>
      </c>
      <c r="Z1602" t="str">
        <f ca="1">IF(tbl_vendors[[#This Row],[error_count]]&gt;0,"FAIL","PASS")</f>
        <v>FAIL</v>
      </c>
    </row>
    <row r="1603" spans="1:26" x14ac:dyDescent="0.3">
      <c r="A1603" t="s">
        <v>6326</v>
      </c>
      <c r="B1603" t="s">
        <v>6327</v>
      </c>
      <c r="C1603" t="s">
        <v>29</v>
      </c>
      <c r="D1603" t="s">
        <v>6328</v>
      </c>
      <c r="E1603" t="s">
        <v>31</v>
      </c>
      <c r="F1603" t="s">
        <v>32</v>
      </c>
      <c r="G1603" t="s">
        <v>6329</v>
      </c>
      <c r="H1603" t="s">
        <v>52</v>
      </c>
      <c r="I1603" t="s">
        <v>19</v>
      </c>
      <c r="J1603" s="1">
        <v>45297</v>
      </c>
      <c r="K1603" s="1">
        <v>45878</v>
      </c>
      <c r="L1603" t="b">
        <f>COUNTIF(tbl_vendors[Vendor_ID],tbl_vendors[[#This Row],[Vendor_ID]])&gt;1</f>
        <v>0</v>
      </c>
      <c r="M1603" t="b">
        <f>ISBLANK(tbl_vendors[[#This Row],[Vendor_ID]])</f>
        <v>0</v>
      </c>
      <c r="N1603" t="b">
        <f>LEN(TRIM(tbl_vendors[[#This Row],[Vendor_Name]]))=0</f>
        <v>0</v>
      </c>
      <c r="O1603" t="b">
        <f>LEN(TRIM(tbl_vendors[[#This Row],[Email]]))=0</f>
        <v>0</v>
      </c>
      <c r="P1603" t="b">
        <f>OR(ISERROR(FIND("@",tbl_vendors[[#This Row],[Email]])),ISERROR(FIND(".",tbl_vendors[[#This Row],[Email]])))</f>
        <v>0</v>
      </c>
      <c r="Q1603" t="b">
        <f>ISNA(MATCH(tbl_vendors[[#This Row],[Country]],tbl_country[country],0))</f>
        <v>0</v>
      </c>
      <c r="R1603" t="b">
        <f>ISNA(MATCH(tbl_vendors[[#This Row],[Currency]],tbl_country[currency],0))</f>
        <v>0</v>
      </c>
      <c r="S1603" t="b">
        <f>_xlfn.XLOOKUP(tbl_vendors[[#This Row],[Country]],tbl_country[country],tbl_country[currency],"NotFound")&lt;&gt;tbl_vendors[[#This Row],[Currency]]</f>
        <v>0</v>
      </c>
      <c r="T1603" t="b">
        <f>ISNA(MATCH(tbl_vendors[[#This Row],[Payment_Terms]],tbl_payment_terms[Payment_Terms],0))</f>
        <v>0</v>
      </c>
      <c r="U1603" t="b">
        <f>ISNA(MATCH(tbl_vendors[[#This Row],[Status]],tbl_status[valid_status]))</f>
        <v>0</v>
      </c>
      <c r="V1603" t="b">
        <f ca="1">tbl_vendors[[#This Row],[Created_Date]]&gt;TODAY()</f>
        <v>0</v>
      </c>
      <c r="W1603" t="b">
        <f>tbl_vendors[[#This Row],[Updated_Date]]&lt;tbl_vendors[[#This Row],[Created_Date]]</f>
        <v>0</v>
      </c>
      <c r="X1603" t="b">
        <f>COUNTIF(tbl_vendors[Vendor_Name],tbl_vendors[[#This Row],[Vendor_Name]])&gt;1</f>
        <v>0</v>
      </c>
      <c r="Y1603" s="14" cm="1">
        <f t="array" aca="1" ref="Y1603" ca="1">IFERROR(SUM(L1603:X1603*1),4)</f>
        <v>0</v>
      </c>
      <c r="Z1603" t="str">
        <f ca="1">IF(tbl_vendors[[#This Row],[error_count]]&gt;0,"FAIL","PASS")</f>
        <v>PASS</v>
      </c>
    </row>
    <row r="1604" spans="1:26" x14ac:dyDescent="0.3">
      <c r="A1604" t="s">
        <v>6330</v>
      </c>
      <c r="B1604" t="s">
        <v>6331</v>
      </c>
      <c r="C1604" t="s">
        <v>153</v>
      </c>
      <c r="D1604" t="s">
        <v>6332</v>
      </c>
      <c r="E1604" t="s">
        <v>155</v>
      </c>
      <c r="F1604" t="s">
        <v>16</v>
      </c>
      <c r="G1604" t="s">
        <v>6333</v>
      </c>
      <c r="H1604" t="s">
        <v>34</v>
      </c>
      <c r="I1604" t="s">
        <v>26</v>
      </c>
      <c r="J1604" s="1">
        <v>45017</v>
      </c>
      <c r="K1604" s="1">
        <v>45181</v>
      </c>
      <c r="L1604" t="b">
        <f>COUNTIF(tbl_vendors[Vendor_ID],tbl_vendors[[#This Row],[Vendor_ID]])&gt;1</f>
        <v>0</v>
      </c>
      <c r="M1604" t="b">
        <f>ISBLANK(tbl_vendors[[#This Row],[Vendor_ID]])</f>
        <v>0</v>
      </c>
      <c r="N1604" t="b">
        <f>LEN(TRIM(tbl_vendors[[#This Row],[Vendor_Name]]))=0</f>
        <v>0</v>
      </c>
      <c r="O1604" t="b">
        <f>LEN(TRIM(tbl_vendors[[#This Row],[Email]]))=0</f>
        <v>0</v>
      </c>
      <c r="P1604" t="b">
        <f>OR(ISERROR(FIND("@",tbl_vendors[[#This Row],[Email]])),ISERROR(FIND(".",tbl_vendors[[#This Row],[Email]])))</f>
        <v>0</v>
      </c>
      <c r="Q1604" t="b">
        <f>ISNA(MATCH(tbl_vendors[[#This Row],[Country]],tbl_country[country],0))</f>
        <v>0</v>
      </c>
      <c r="R1604" t="b">
        <f>ISNA(MATCH(tbl_vendors[[#This Row],[Currency]],tbl_country[currency],0))</f>
        <v>0</v>
      </c>
      <c r="S1604" t="b">
        <f>_xlfn.XLOOKUP(tbl_vendors[[#This Row],[Country]],tbl_country[country],tbl_country[currency],"NotFound")&lt;&gt;tbl_vendors[[#This Row],[Currency]]</f>
        <v>0</v>
      </c>
      <c r="T1604" t="b">
        <f>ISNA(MATCH(tbl_vendors[[#This Row],[Payment_Terms]],tbl_payment_terms[Payment_Terms],0))</f>
        <v>0</v>
      </c>
      <c r="U1604" t="b">
        <f>ISNA(MATCH(tbl_vendors[[#This Row],[Status]],tbl_status[valid_status]))</f>
        <v>0</v>
      </c>
      <c r="V1604" t="b">
        <f ca="1">tbl_vendors[[#This Row],[Created_Date]]&gt;TODAY()</f>
        <v>0</v>
      </c>
      <c r="W1604" t="b">
        <f>tbl_vendors[[#This Row],[Updated_Date]]&lt;tbl_vendors[[#This Row],[Created_Date]]</f>
        <v>0</v>
      </c>
      <c r="X1604" t="b">
        <f>COUNTIF(tbl_vendors[Vendor_Name],tbl_vendors[[#This Row],[Vendor_Name]])&gt;1</f>
        <v>0</v>
      </c>
      <c r="Y1604" s="14" cm="1">
        <f t="array" aca="1" ref="Y1604" ca="1">IFERROR(SUM(L1604:X1604*1),4)</f>
        <v>0</v>
      </c>
      <c r="Z1604" t="str">
        <f ca="1">IF(tbl_vendors[[#This Row],[error_count]]&gt;0,"FAIL","PASS")</f>
        <v>PASS</v>
      </c>
    </row>
    <row r="1605" spans="1:26" x14ac:dyDescent="0.3">
      <c r="A1605" t="s">
        <v>6334</v>
      </c>
      <c r="B1605" t="s">
        <v>6335</v>
      </c>
      <c r="C1605" t="s">
        <v>29</v>
      </c>
      <c r="D1605" t="s">
        <v>6336</v>
      </c>
      <c r="E1605" t="s">
        <v>31</v>
      </c>
      <c r="F1605" t="s">
        <v>32</v>
      </c>
      <c r="G1605" t="s">
        <v>6337</v>
      </c>
      <c r="H1605" t="s">
        <v>47</v>
      </c>
      <c r="I1605" t="s">
        <v>26</v>
      </c>
      <c r="J1605" s="1">
        <v>45802</v>
      </c>
      <c r="K1605" s="1">
        <v>46041</v>
      </c>
      <c r="L1605" t="b">
        <f>COUNTIF(tbl_vendors[Vendor_ID],tbl_vendors[[#This Row],[Vendor_ID]])&gt;1</f>
        <v>0</v>
      </c>
      <c r="M1605" t="b">
        <f>ISBLANK(tbl_vendors[[#This Row],[Vendor_ID]])</f>
        <v>0</v>
      </c>
      <c r="N1605" t="b">
        <f>LEN(TRIM(tbl_vendors[[#This Row],[Vendor_Name]]))=0</f>
        <v>0</v>
      </c>
      <c r="O1605" t="b">
        <f>LEN(TRIM(tbl_vendors[[#This Row],[Email]]))=0</f>
        <v>0</v>
      </c>
      <c r="P1605" t="b">
        <f>OR(ISERROR(FIND("@",tbl_vendors[[#This Row],[Email]])),ISERROR(FIND(".",tbl_vendors[[#This Row],[Email]])))</f>
        <v>0</v>
      </c>
      <c r="Q1605" t="b">
        <f>ISNA(MATCH(tbl_vendors[[#This Row],[Country]],tbl_country[country],0))</f>
        <v>0</v>
      </c>
      <c r="R1605" t="b">
        <f>ISNA(MATCH(tbl_vendors[[#This Row],[Currency]],tbl_country[currency],0))</f>
        <v>0</v>
      </c>
      <c r="S1605" t="b">
        <f>_xlfn.XLOOKUP(tbl_vendors[[#This Row],[Country]],tbl_country[country],tbl_country[currency],"NotFound")&lt;&gt;tbl_vendors[[#This Row],[Currency]]</f>
        <v>0</v>
      </c>
      <c r="T1605" t="b">
        <f>ISNA(MATCH(tbl_vendors[[#This Row],[Payment_Terms]],tbl_payment_terms[Payment_Terms],0))</f>
        <v>0</v>
      </c>
      <c r="U1605" t="b">
        <f>ISNA(MATCH(tbl_vendors[[#This Row],[Status]],tbl_status[valid_status]))</f>
        <v>0</v>
      </c>
      <c r="V1605" t="b">
        <f ca="1">tbl_vendors[[#This Row],[Created_Date]]&gt;TODAY()</f>
        <v>0</v>
      </c>
      <c r="W1605" t="b">
        <f>tbl_vendors[[#This Row],[Updated_Date]]&lt;tbl_vendors[[#This Row],[Created_Date]]</f>
        <v>0</v>
      </c>
      <c r="X1605" t="b">
        <f>COUNTIF(tbl_vendors[Vendor_Name],tbl_vendors[[#This Row],[Vendor_Name]])&gt;1</f>
        <v>1</v>
      </c>
      <c r="Y1605" s="14" cm="1">
        <f t="array" aca="1" ref="Y1605" ca="1">IFERROR(SUM(L1605:X1605*1),4)</f>
        <v>1</v>
      </c>
      <c r="Z1605" t="str">
        <f ca="1">IF(tbl_vendors[[#This Row],[error_count]]&gt;0,"FAIL","PASS")</f>
        <v>FAIL</v>
      </c>
    </row>
    <row r="1606" spans="1:26" x14ac:dyDescent="0.3">
      <c r="A1606" t="s">
        <v>6338</v>
      </c>
      <c r="B1606" t="s">
        <v>6339</v>
      </c>
      <c r="C1606" t="s">
        <v>153</v>
      </c>
      <c r="D1606" t="s">
        <v>6340</v>
      </c>
      <c r="E1606" t="s">
        <v>155</v>
      </c>
      <c r="F1606" t="s">
        <v>40</v>
      </c>
      <c r="G1606" t="s">
        <v>6341</v>
      </c>
      <c r="H1606" t="s">
        <v>25</v>
      </c>
      <c r="I1606" t="s">
        <v>26</v>
      </c>
      <c r="J1606" s="1">
        <v>44904</v>
      </c>
      <c r="K1606" s="1">
        <v>46151</v>
      </c>
      <c r="L1606" t="b">
        <f>COUNTIF(tbl_vendors[Vendor_ID],tbl_vendors[[#This Row],[Vendor_ID]])&gt;1</f>
        <v>0</v>
      </c>
      <c r="M1606" t="b">
        <f>ISBLANK(tbl_vendors[[#This Row],[Vendor_ID]])</f>
        <v>0</v>
      </c>
      <c r="N1606" t="b">
        <f>LEN(TRIM(tbl_vendors[[#This Row],[Vendor_Name]]))=0</f>
        <v>0</v>
      </c>
      <c r="O1606" t="b">
        <f>LEN(TRIM(tbl_vendors[[#This Row],[Email]]))=0</f>
        <v>0</v>
      </c>
      <c r="P1606" t="b">
        <f>OR(ISERROR(FIND("@",tbl_vendors[[#This Row],[Email]])),ISERROR(FIND(".",tbl_vendors[[#This Row],[Email]])))</f>
        <v>0</v>
      </c>
      <c r="Q1606" t="b">
        <f>ISNA(MATCH(tbl_vendors[[#This Row],[Country]],tbl_country[country],0))</f>
        <v>0</v>
      </c>
      <c r="R1606" t="b">
        <f>ISNA(MATCH(tbl_vendors[[#This Row],[Currency]],tbl_country[currency],0))</f>
        <v>0</v>
      </c>
      <c r="S1606" t="b">
        <f>_xlfn.XLOOKUP(tbl_vendors[[#This Row],[Country]],tbl_country[country],tbl_country[currency],"NotFound")&lt;&gt;tbl_vendors[[#This Row],[Currency]]</f>
        <v>0</v>
      </c>
      <c r="T1606" t="b">
        <f>ISNA(MATCH(tbl_vendors[[#This Row],[Payment_Terms]],tbl_payment_terms[Payment_Terms],0))</f>
        <v>0</v>
      </c>
      <c r="U1606" t="b">
        <f>ISNA(MATCH(tbl_vendors[[#This Row],[Status]],tbl_status[valid_status]))</f>
        <v>0</v>
      </c>
      <c r="V1606" t="b">
        <f ca="1">tbl_vendors[[#This Row],[Created_Date]]&gt;TODAY()</f>
        <v>0</v>
      </c>
      <c r="W1606" t="b">
        <f>tbl_vendors[[#This Row],[Updated_Date]]&lt;tbl_vendors[[#This Row],[Created_Date]]</f>
        <v>0</v>
      </c>
      <c r="X1606" t="b">
        <f>COUNTIF(tbl_vendors[Vendor_Name],tbl_vendors[[#This Row],[Vendor_Name]])&gt;1</f>
        <v>0</v>
      </c>
      <c r="Y1606" s="14" cm="1">
        <f t="array" aca="1" ref="Y1606" ca="1">IFERROR(SUM(L1606:X1606*1),4)</f>
        <v>0</v>
      </c>
      <c r="Z1606" t="str">
        <f ca="1">IF(tbl_vendors[[#This Row],[error_count]]&gt;0,"FAIL","PASS")</f>
        <v>PASS</v>
      </c>
    </row>
    <row r="1607" spans="1:26" x14ac:dyDescent="0.3">
      <c r="A1607" t="s">
        <v>6342</v>
      </c>
      <c r="B1607" t="s">
        <v>6343</v>
      </c>
      <c r="C1607" t="s">
        <v>72</v>
      </c>
      <c r="D1607" t="s">
        <v>6344</v>
      </c>
      <c r="E1607" t="s">
        <v>74</v>
      </c>
      <c r="F1607" t="s">
        <v>23</v>
      </c>
      <c r="G1607" t="s">
        <v>6345</v>
      </c>
      <c r="H1607" t="s">
        <v>52</v>
      </c>
      <c r="I1607" t="s">
        <v>19</v>
      </c>
      <c r="J1607" s="1">
        <v>45546</v>
      </c>
      <c r="K1607" s="1">
        <v>46097</v>
      </c>
      <c r="L1607" t="b">
        <f>COUNTIF(tbl_vendors[Vendor_ID],tbl_vendors[[#This Row],[Vendor_ID]])&gt;1</f>
        <v>0</v>
      </c>
      <c r="M1607" t="b">
        <f>ISBLANK(tbl_vendors[[#This Row],[Vendor_ID]])</f>
        <v>0</v>
      </c>
      <c r="N1607" t="b">
        <f>LEN(TRIM(tbl_vendors[[#This Row],[Vendor_Name]]))=0</f>
        <v>0</v>
      </c>
      <c r="O1607" t="b">
        <f>LEN(TRIM(tbl_vendors[[#This Row],[Email]]))=0</f>
        <v>0</v>
      </c>
      <c r="P1607" t="b">
        <f>OR(ISERROR(FIND("@",tbl_vendors[[#This Row],[Email]])),ISERROR(FIND(".",tbl_vendors[[#This Row],[Email]])))</f>
        <v>0</v>
      </c>
      <c r="Q1607" t="b">
        <f>ISNA(MATCH(tbl_vendors[[#This Row],[Country]],tbl_country[country],0))</f>
        <v>0</v>
      </c>
      <c r="R1607" t="b">
        <f>ISNA(MATCH(tbl_vendors[[#This Row],[Currency]],tbl_country[currency],0))</f>
        <v>1</v>
      </c>
      <c r="S1607" t="b">
        <f>_xlfn.XLOOKUP(tbl_vendors[[#This Row],[Country]],tbl_country[country],tbl_country[currency],"NotFound")&lt;&gt;tbl_vendors[[#This Row],[Currency]]</f>
        <v>1</v>
      </c>
      <c r="T1607" t="b">
        <f>ISNA(MATCH(tbl_vendors[[#This Row],[Payment_Terms]],tbl_payment_terms[Payment_Terms],0))</f>
        <v>0</v>
      </c>
      <c r="U1607" t="b">
        <f>ISNA(MATCH(tbl_vendors[[#This Row],[Status]],tbl_status[valid_status]))</f>
        <v>0</v>
      </c>
      <c r="V1607" t="b">
        <f ca="1">tbl_vendors[[#This Row],[Created_Date]]&gt;TODAY()</f>
        <v>0</v>
      </c>
      <c r="W1607" t="b">
        <f>tbl_vendors[[#This Row],[Updated_Date]]&lt;tbl_vendors[[#This Row],[Created_Date]]</f>
        <v>0</v>
      </c>
      <c r="X1607" t="b">
        <f>COUNTIF(tbl_vendors[Vendor_Name],tbl_vendors[[#This Row],[Vendor_Name]])&gt;1</f>
        <v>0</v>
      </c>
      <c r="Y1607" s="14" cm="1">
        <f t="array" aca="1" ref="Y1607" ca="1">IFERROR(SUM(L1607:X1607*1),4)</f>
        <v>2</v>
      </c>
      <c r="Z1607" t="str">
        <f ca="1">IF(tbl_vendors[[#This Row],[error_count]]&gt;0,"FAIL","PASS")</f>
        <v>FAIL</v>
      </c>
    </row>
    <row r="1608" spans="1:26" x14ac:dyDescent="0.3">
      <c r="A1608" t="s">
        <v>6346</v>
      </c>
      <c r="B1608" t="s">
        <v>6347</v>
      </c>
      <c r="C1608" t="s">
        <v>13</v>
      </c>
      <c r="D1608" t="s">
        <v>6348</v>
      </c>
      <c r="E1608" t="s">
        <v>15</v>
      </c>
      <c r="F1608" t="s">
        <v>75</v>
      </c>
      <c r="G1608" t="s">
        <v>6349</v>
      </c>
      <c r="H1608" t="s">
        <v>47</v>
      </c>
      <c r="I1608" t="s">
        <v>26</v>
      </c>
      <c r="J1608" s="1">
        <v>45398</v>
      </c>
      <c r="K1608" s="1">
        <v>45754</v>
      </c>
      <c r="L1608" t="b">
        <f>COUNTIF(tbl_vendors[Vendor_ID],tbl_vendors[[#This Row],[Vendor_ID]])&gt;1</f>
        <v>0</v>
      </c>
      <c r="M1608" t="b">
        <f>ISBLANK(tbl_vendors[[#This Row],[Vendor_ID]])</f>
        <v>0</v>
      </c>
      <c r="N1608" t="b">
        <f>LEN(TRIM(tbl_vendors[[#This Row],[Vendor_Name]]))=0</f>
        <v>0</v>
      </c>
      <c r="O1608" t="b">
        <f>LEN(TRIM(tbl_vendors[[#This Row],[Email]]))=0</f>
        <v>0</v>
      </c>
      <c r="P1608" t="b">
        <f>OR(ISERROR(FIND("@",tbl_vendors[[#This Row],[Email]])),ISERROR(FIND(".",tbl_vendors[[#This Row],[Email]])))</f>
        <v>0</v>
      </c>
      <c r="Q1608" t="b">
        <f>ISNA(MATCH(tbl_vendors[[#This Row],[Country]],tbl_country[country],0))</f>
        <v>0</v>
      </c>
      <c r="R1608" t="b">
        <f>ISNA(MATCH(tbl_vendors[[#This Row],[Currency]],tbl_country[currency],0))</f>
        <v>1</v>
      </c>
      <c r="S1608" t="b">
        <f>_xlfn.XLOOKUP(tbl_vendors[[#This Row],[Country]],tbl_country[country],tbl_country[currency],"NotFound")&lt;&gt;tbl_vendors[[#This Row],[Currency]]</f>
        <v>1</v>
      </c>
      <c r="T1608" t="b">
        <f>ISNA(MATCH(tbl_vendors[[#This Row],[Payment_Terms]],tbl_payment_terms[Payment_Terms],0))</f>
        <v>0</v>
      </c>
      <c r="U1608" t="b">
        <f>ISNA(MATCH(tbl_vendors[[#This Row],[Status]],tbl_status[valid_status]))</f>
        <v>0</v>
      </c>
      <c r="V1608" t="b">
        <f ca="1">tbl_vendors[[#This Row],[Created_Date]]&gt;TODAY()</f>
        <v>0</v>
      </c>
      <c r="W1608" t="b">
        <f>tbl_vendors[[#This Row],[Updated_Date]]&lt;tbl_vendors[[#This Row],[Created_Date]]</f>
        <v>0</v>
      </c>
      <c r="X1608" t="b">
        <f>COUNTIF(tbl_vendors[Vendor_Name],tbl_vendors[[#This Row],[Vendor_Name]])&gt;1</f>
        <v>0</v>
      </c>
      <c r="Y1608" s="14" cm="1">
        <f t="array" aca="1" ref="Y1608" ca="1">IFERROR(SUM(L1608:X1608*1),4)</f>
        <v>2</v>
      </c>
      <c r="Z1608" t="str">
        <f ca="1">IF(tbl_vendors[[#This Row],[error_count]]&gt;0,"FAIL","PASS")</f>
        <v>FAIL</v>
      </c>
    </row>
    <row r="1609" spans="1:26" x14ac:dyDescent="0.3">
      <c r="A1609" t="s">
        <v>6350</v>
      </c>
      <c r="B1609" t="s">
        <v>6351</v>
      </c>
      <c r="C1609" t="s">
        <v>13</v>
      </c>
      <c r="D1609" t="s">
        <v>6352</v>
      </c>
      <c r="E1609" t="s">
        <v>15</v>
      </c>
      <c r="F1609" t="s">
        <v>75</v>
      </c>
      <c r="G1609" t="s">
        <v>6353</v>
      </c>
      <c r="H1609" t="s">
        <v>25</v>
      </c>
      <c r="I1609" t="s">
        <v>19</v>
      </c>
      <c r="J1609" s="1">
        <v>46006</v>
      </c>
      <c r="K1609" s="1">
        <v>46031</v>
      </c>
      <c r="L1609" t="b">
        <f>COUNTIF(tbl_vendors[Vendor_ID],tbl_vendors[[#This Row],[Vendor_ID]])&gt;1</f>
        <v>0</v>
      </c>
      <c r="M1609" t="b">
        <f>ISBLANK(tbl_vendors[[#This Row],[Vendor_ID]])</f>
        <v>0</v>
      </c>
      <c r="N1609" t="b">
        <f>LEN(TRIM(tbl_vendors[[#This Row],[Vendor_Name]]))=0</f>
        <v>0</v>
      </c>
      <c r="O1609" t="b">
        <f>LEN(TRIM(tbl_vendors[[#This Row],[Email]]))=0</f>
        <v>0</v>
      </c>
      <c r="P1609" t="b">
        <f>OR(ISERROR(FIND("@",tbl_vendors[[#This Row],[Email]])),ISERROR(FIND(".",tbl_vendors[[#This Row],[Email]])))</f>
        <v>0</v>
      </c>
      <c r="Q1609" t="b">
        <f>ISNA(MATCH(tbl_vendors[[#This Row],[Country]],tbl_country[country],0))</f>
        <v>0</v>
      </c>
      <c r="R1609" t="b">
        <f>ISNA(MATCH(tbl_vendors[[#This Row],[Currency]],tbl_country[currency],0))</f>
        <v>1</v>
      </c>
      <c r="S1609" t="b">
        <f>_xlfn.XLOOKUP(tbl_vendors[[#This Row],[Country]],tbl_country[country],tbl_country[currency],"NotFound")&lt;&gt;tbl_vendors[[#This Row],[Currency]]</f>
        <v>1</v>
      </c>
      <c r="T1609" t="b">
        <f>ISNA(MATCH(tbl_vendors[[#This Row],[Payment_Terms]],tbl_payment_terms[Payment_Terms],0))</f>
        <v>0</v>
      </c>
      <c r="U1609" t="b">
        <f>ISNA(MATCH(tbl_vendors[[#This Row],[Status]],tbl_status[valid_status]))</f>
        <v>0</v>
      </c>
      <c r="V1609" t="b">
        <f ca="1">tbl_vendors[[#This Row],[Created_Date]]&gt;TODAY()</f>
        <v>0</v>
      </c>
      <c r="W1609" t="b">
        <f>tbl_vendors[[#This Row],[Updated_Date]]&lt;tbl_vendors[[#This Row],[Created_Date]]</f>
        <v>0</v>
      </c>
      <c r="X1609" t="b">
        <f>COUNTIF(tbl_vendors[Vendor_Name],tbl_vendors[[#This Row],[Vendor_Name]])&gt;1</f>
        <v>0</v>
      </c>
      <c r="Y1609" s="14" cm="1">
        <f t="array" aca="1" ref="Y1609" ca="1">IFERROR(SUM(L1609:X1609*1),4)</f>
        <v>2</v>
      </c>
      <c r="Z1609" t="str">
        <f ca="1">IF(tbl_vendors[[#This Row],[error_count]]&gt;0,"FAIL","PASS")</f>
        <v>FAIL</v>
      </c>
    </row>
    <row r="1610" spans="1:26" x14ac:dyDescent="0.3">
      <c r="A1610" t="s">
        <v>6354</v>
      </c>
      <c r="B1610" t="s">
        <v>6355</v>
      </c>
      <c r="C1610" t="s">
        <v>37</v>
      </c>
      <c r="D1610" t="s">
        <v>6356</v>
      </c>
      <c r="E1610" t="s">
        <v>39</v>
      </c>
      <c r="F1610" t="s">
        <v>32</v>
      </c>
      <c r="G1610" t="s">
        <v>6357</v>
      </c>
      <c r="H1610" t="s">
        <v>34</v>
      </c>
      <c r="I1610" t="s">
        <v>53</v>
      </c>
      <c r="J1610" s="1">
        <v>44824</v>
      </c>
      <c r="K1610" s="1">
        <v>45258</v>
      </c>
      <c r="L1610" t="b">
        <f>COUNTIF(tbl_vendors[Vendor_ID],tbl_vendors[[#This Row],[Vendor_ID]])&gt;1</f>
        <v>0</v>
      </c>
      <c r="M1610" t="b">
        <f>ISBLANK(tbl_vendors[[#This Row],[Vendor_ID]])</f>
        <v>0</v>
      </c>
      <c r="N1610" t="b">
        <f>LEN(TRIM(tbl_vendors[[#This Row],[Vendor_Name]]))=0</f>
        <v>0</v>
      </c>
      <c r="O1610" t="b">
        <f>LEN(TRIM(tbl_vendors[[#This Row],[Email]]))=0</f>
        <v>0</v>
      </c>
      <c r="P1610" t="b">
        <f>OR(ISERROR(FIND("@",tbl_vendors[[#This Row],[Email]])),ISERROR(FIND(".",tbl_vendors[[#This Row],[Email]])))</f>
        <v>0</v>
      </c>
      <c r="Q1610" t="b">
        <f>ISNA(MATCH(tbl_vendors[[#This Row],[Country]],tbl_country[country],0))</f>
        <v>0</v>
      </c>
      <c r="R1610" t="b">
        <f>ISNA(MATCH(tbl_vendors[[#This Row],[Currency]],tbl_country[currency],0))</f>
        <v>0</v>
      </c>
      <c r="S1610" t="b">
        <f>_xlfn.XLOOKUP(tbl_vendors[[#This Row],[Country]],tbl_country[country],tbl_country[currency],"NotFound")&lt;&gt;tbl_vendors[[#This Row],[Currency]]</f>
        <v>0</v>
      </c>
      <c r="T1610" t="b">
        <f>ISNA(MATCH(tbl_vendors[[#This Row],[Payment_Terms]],tbl_payment_terms[Payment_Terms],0))</f>
        <v>0</v>
      </c>
      <c r="U1610" t="b">
        <f>ISNA(MATCH(tbl_vendors[[#This Row],[Status]],tbl_status[valid_status]))</f>
        <v>1</v>
      </c>
      <c r="V1610" t="b">
        <f ca="1">tbl_vendors[[#This Row],[Created_Date]]&gt;TODAY()</f>
        <v>0</v>
      </c>
      <c r="W1610" t="b">
        <f>tbl_vendors[[#This Row],[Updated_Date]]&lt;tbl_vendors[[#This Row],[Created_Date]]</f>
        <v>0</v>
      </c>
      <c r="X1610" t="b">
        <f>COUNTIF(tbl_vendors[Vendor_Name],tbl_vendors[[#This Row],[Vendor_Name]])&gt;1</f>
        <v>0</v>
      </c>
      <c r="Y1610" s="14" cm="1">
        <f t="array" aca="1" ref="Y1610" ca="1">IFERROR(SUM(L1610:X1610*1),4)</f>
        <v>1</v>
      </c>
      <c r="Z1610" t="str">
        <f ca="1">IF(tbl_vendors[[#This Row],[error_count]]&gt;0,"FAIL","PASS")</f>
        <v>FAIL</v>
      </c>
    </row>
    <row r="1611" spans="1:26" x14ac:dyDescent="0.3">
      <c r="A1611" t="s">
        <v>6358</v>
      </c>
      <c r="B1611" t="s">
        <v>6359</v>
      </c>
      <c r="C1611" t="s">
        <v>56</v>
      </c>
      <c r="D1611" t="s">
        <v>6360</v>
      </c>
      <c r="E1611" t="s">
        <v>58</v>
      </c>
      <c r="F1611" t="s">
        <v>75</v>
      </c>
      <c r="G1611" t="s">
        <v>6361</v>
      </c>
      <c r="H1611" t="s">
        <v>34</v>
      </c>
      <c r="I1611" t="s">
        <v>19</v>
      </c>
      <c r="J1611" s="1">
        <v>44749</v>
      </c>
      <c r="K1611" s="1">
        <v>45126</v>
      </c>
      <c r="L1611" t="b">
        <f>COUNTIF(tbl_vendors[Vendor_ID],tbl_vendors[[#This Row],[Vendor_ID]])&gt;1</f>
        <v>0</v>
      </c>
      <c r="M1611" t="b">
        <f>ISBLANK(tbl_vendors[[#This Row],[Vendor_ID]])</f>
        <v>0</v>
      </c>
      <c r="N1611" t="b">
        <f>LEN(TRIM(tbl_vendors[[#This Row],[Vendor_Name]]))=0</f>
        <v>0</v>
      </c>
      <c r="O1611" t="b">
        <f>LEN(TRIM(tbl_vendors[[#This Row],[Email]]))=0</f>
        <v>0</v>
      </c>
      <c r="P1611" t="b">
        <f>OR(ISERROR(FIND("@",tbl_vendors[[#This Row],[Email]])),ISERROR(FIND(".",tbl_vendors[[#This Row],[Email]])))</f>
        <v>0</v>
      </c>
      <c r="Q1611" t="b">
        <f>ISNA(MATCH(tbl_vendors[[#This Row],[Country]],tbl_country[country],0))</f>
        <v>0</v>
      </c>
      <c r="R1611" t="b">
        <f>ISNA(MATCH(tbl_vendors[[#This Row],[Currency]],tbl_country[currency],0))</f>
        <v>0</v>
      </c>
      <c r="S1611" t="b">
        <f>_xlfn.XLOOKUP(tbl_vendors[[#This Row],[Country]],tbl_country[country],tbl_country[currency],"NotFound")&lt;&gt;tbl_vendors[[#This Row],[Currency]]</f>
        <v>0</v>
      </c>
      <c r="T1611" t="b">
        <f>ISNA(MATCH(tbl_vendors[[#This Row],[Payment_Terms]],tbl_payment_terms[Payment_Terms],0))</f>
        <v>0</v>
      </c>
      <c r="U1611" t="b">
        <f>ISNA(MATCH(tbl_vendors[[#This Row],[Status]],tbl_status[valid_status]))</f>
        <v>0</v>
      </c>
      <c r="V1611" t="b">
        <f ca="1">tbl_vendors[[#This Row],[Created_Date]]&gt;TODAY()</f>
        <v>0</v>
      </c>
      <c r="W1611" t="b">
        <f>tbl_vendors[[#This Row],[Updated_Date]]&lt;tbl_vendors[[#This Row],[Created_Date]]</f>
        <v>0</v>
      </c>
      <c r="X1611" t="b">
        <f>COUNTIF(tbl_vendors[Vendor_Name],tbl_vendors[[#This Row],[Vendor_Name]])&gt;1</f>
        <v>0</v>
      </c>
      <c r="Y1611" s="14" cm="1">
        <f t="array" aca="1" ref="Y1611" ca="1">IFERROR(SUM(L1611:X1611*1),4)</f>
        <v>0</v>
      </c>
      <c r="Z1611" t="str">
        <f ca="1">IF(tbl_vendors[[#This Row],[error_count]]&gt;0,"FAIL","PASS")</f>
        <v>PASS</v>
      </c>
    </row>
    <row r="1612" spans="1:26" x14ac:dyDescent="0.3">
      <c r="A1612" t="s">
        <v>6362</v>
      </c>
      <c r="B1612" t="s">
        <v>6363</v>
      </c>
      <c r="C1612" t="s">
        <v>29</v>
      </c>
      <c r="D1612" t="s">
        <v>6364</v>
      </c>
      <c r="E1612" t="s">
        <v>31</v>
      </c>
      <c r="F1612" t="s">
        <v>32</v>
      </c>
      <c r="G1612" t="s">
        <v>6365</v>
      </c>
      <c r="H1612" t="s">
        <v>25</v>
      </c>
      <c r="I1612" t="s">
        <v>26</v>
      </c>
      <c r="J1612" s="1">
        <v>46085</v>
      </c>
      <c r="K1612" s="1">
        <v>46124</v>
      </c>
      <c r="L1612" t="b">
        <f>COUNTIF(tbl_vendors[Vendor_ID],tbl_vendors[[#This Row],[Vendor_ID]])&gt;1</f>
        <v>0</v>
      </c>
      <c r="M1612" t="b">
        <f>ISBLANK(tbl_vendors[[#This Row],[Vendor_ID]])</f>
        <v>0</v>
      </c>
      <c r="N1612" t="b">
        <f>LEN(TRIM(tbl_vendors[[#This Row],[Vendor_Name]]))=0</f>
        <v>0</v>
      </c>
      <c r="O1612" t="b">
        <f>LEN(TRIM(tbl_vendors[[#This Row],[Email]]))=0</f>
        <v>0</v>
      </c>
      <c r="P1612" t="b">
        <f>OR(ISERROR(FIND("@",tbl_vendors[[#This Row],[Email]])),ISERROR(FIND(".",tbl_vendors[[#This Row],[Email]])))</f>
        <v>0</v>
      </c>
      <c r="Q1612" t="b">
        <f>ISNA(MATCH(tbl_vendors[[#This Row],[Country]],tbl_country[country],0))</f>
        <v>0</v>
      </c>
      <c r="R1612" t="b">
        <f>ISNA(MATCH(tbl_vendors[[#This Row],[Currency]],tbl_country[currency],0))</f>
        <v>0</v>
      </c>
      <c r="S1612" t="b">
        <f>_xlfn.XLOOKUP(tbl_vendors[[#This Row],[Country]],tbl_country[country],tbl_country[currency],"NotFound")&lt;&gt;tbl_vendors[[#This Row],[Currency]]</f>
        <v>0</v>
      </c>
      <c r="T1612" t="b">
        <f>ISNA(MATCH(tbl_vendors[[#This Row],[Payment_Terms]],tbl_payment_terms[Payment_Terms],0))</f>
        <v>0</v>
      </c>
      <c r="U1612" t="b">
        <f>ISNA(MATCH(tbl_vendors[[#This Row],[Status]],tbl_status[valid_status]))</f>
        <v>0</v>
      </c>
      <c r="V1612" t="b">
        <f ca="1">tbl_vendors[[#This Row],[Created_Date]]&gt;TODAY()</f>
        <v>0</v>
      </c>
      <c r="W1612" t="b">
        <f>tbl_vendors[[#This Row],[Updated_Date]]&lt;tbl_vendors[[#This Row],[Created_Date]]</f>
        <v>0</v>
      </c>
      <c r="X1612" t="b">
        <f>COUNTIF(tbl_vendors[Vendor_Name],tbl_vendors[[#This Row],[Vendor_Name]])&gt;1</f>
        <v>1</v>
      </c>
      <c r="Y1612" s="14" cm="1">
        <f t="array" aca="1" ref="Y1612" ca="1">IFERROR(SUM(L1612:X1612*1),4)</f>
        <v>1</v>
      </c>
      <c r="Z1612" t="str">
        <f ca="1">IF(tbl_vendors[[#This Row],[error_count]]&gt;0,"FAIL","PASS")</f>
        <v>FAIL</v>
      </c>
    </row>
    <row r="1613" spans="1:26" x14ac:dyDescent="0.3">
      <c r="A1613" t="s">
        <v>6366</v>
      </c>
      <c r="B1613" t="s">
        <v>6367</v>
      </c>
      <c r="C1613" t="s">
        <v>109</v>
      </c>
      <c r="D1613" t="s">
        <v>6368</v>
      </c>
      <c r="E1613" t="s">
        <v>39</v>
      </c>
      <c r="F1613" t="s">
        <v>16</v>
      </c>
      <c r="G1613" t="s">
        <v>6369</v>
      </c>
      <c r="H1613" t="s">
        <v>52</v>
      </c>
      <c r="I1613" t="s">
        <v>26</v>
      </c>
      <c r="J1613" s="1">
        <v>45238</v>
      </c>
      <c r="K1613" s="1">
        <v>45365</v>
      </c>
      <c r="L1613" t="b">
        <f>COUNTIF(tbl_vendors[Vendor_ID],tbl_vendors[[#This Row],[Vendor_ID]])&gt;1</f>
        <v>0</v>
      </c>
      <c r="M1613" t="b">
        <f>ISBLANK(tbl_vendors[[#This Row],[Vendor_ID]])</f>
        <v>0</v>
      </c>
      <c r="N1613" t="b">
        <f>LEN(TRIM(tbl_vendors[[#This Row],[Vendor_Name]]))=0</f>
        <v>0</v>
      </c>
      <c r="O1613" t="b">
        <f>LEN(TRIM(tbl_vendors[[#This Row],[Email]]))=0</f>
        <v>0</v>
      </c>
      <c r="P1613" t="b">
        <f>OR(ISERROR(FIND("@",tbl_vendors[[#This Row],[Email]])),ISERROR(FIND(".",tbl_vendors[[#This Row],[Email]])))</f>
        <v>0</v>
      </c>
      <c r="Q1613" t="b">
        <f>ISNA(MATCH(tbl_vendors[[#This Row],[Country]],tbl_country[country],0))</f>
        <v>0</v>
      </c>
      <c r="R1613" t="b">
        <f>ISNA(MATCH(tbl_vendors[[#This Row],[Currency]],tbl_country[currency],0))</f>
        <v>0</v>
      </c>
      <c r="S1613" t="b">
        <f>_xlfn.XLOOKUP(tbl_vendors[[#This Row],[Country]],tbl_country[country],tbl_country[currency],"NotFound")&lt;&gt;tbl_vendors[[#This Row],[Currency]]</f>
        <v>1</v>
      </c>
      <c r="T1613" t="b">
        <f>ISNA(MATCH(tbl_vendors[[#This Row],[Payment_Terms]],tbl_payment_terms[Payment_Terms],0))</f>
        <v>0</v>
      </c>
      <c r="U1613" t="b">
        <f>ISNA(MATCH(tbl_vendors[[#This Row],[Status]],tbl_status[valid_status]))</f>
        <v>0</v>
      </c>
      <c r="V1613" t="b">
        <f ca="1">tbl_vendors[[#This Row],[Created_Date]]&gt;TODAY()</f>
        <v>0</v>
      </c>
      <c r="W1613" t="b">
        <f>tbl_vendors[[#This Row],[Updated_Date]]&lt;tbl_vendors[[#This Row],[Created_Date]]</f>
        <v>0</v>
      </c>
      <c r="X1613" t="b">
        <f>COUNTIF(tbl_vendors[Vendor_Name],tbl_vendors[[#This Row],[Vendor_Name]])&gt;1</f>
        <v>0</v>
      </c>
      <c r="Y1613" s="14" cm="1">
        <f t="array" aca="1" ref="Y1613" ca="1">IFERROR(SUM(L1613:X1613*1),4)</f>
        <v>1</v>
      </c>
      <c r="Z1613" t="str">
        <f ca="1">IF(tbl_vendors[[#This Row],[error_count]]&gt;0,"FAIL","PASS")</f>
        <v>FAIL</v>
      </c>
    </row>
    <row r="1614" spans="1:26" x14ac:dyDescent="0.3">
      <c r="A1614" t="s">
        <v>6370</v>
      </c>
      <c r="B1614" t="s">
        <v>6371</v>
      </c>
      <c r="C1614" t="s">
        <v>66</v>
      </c>
      <c r="D1614" t="s">
        <v>6372</v>
      </c>
      <c r="E1614" t="s">
        <v>67</v>
      </c>
      <c r="F1614" t="s">
        <v>23</v>
      </c>
      <c r="G1614" t="s">
        <v>6373</v>
      </c>
      <c r="H1614" t="s">
        <v>52</v>
      </c>
      <c r="I1614" t="s">
        <v>53</v>
      </c>
      <c r="J1614" s="1">
        <v>45843</v>
      </c>
      <c r="K1614" s="1">
        <v>45976</v>
      </c>
      <c r="L1614" t="b">
        <f>COUNTIF(tbl_vendors[Vendor_ID],tbl_vendors[[#This Row],[Vendor_ID]])&gt;1</f>
        <v>0</v>
      </c>
      <c r="M1614" t="b">
        <f>ISBLANK(tbl_vendors[[#This Row],[Vendor_ID]])</f>
        <v>0</v>
      </c>
      <c r="N1614" t="b">
        <f>LEN(TRIM(tbl_vendors[[#This Row],[Vendor_Name]]))=0</f>
        <v>0</v>
      </c>
      <c r="O1614" t="b">
        <f>LEN(TRIM(tbl_vendors[[#This Row],[Email]]))=0</f>
        <v>0</v>
      </c>
      <c r="P1614" t="b">
        <f>OR(ISERROR(FIND("@",tbl_vendors[[#This Row],[Email]])),ISERROR(FIND(".",tbl_vendors[[#This Row],[Email]])))</f>
        <v>0</v>
      </c>
      <c r="Q1614" t="b">
        <f>ISNA(MATCH(tbl_vendors[[#This Row],[Country]],tbl_country[country],0))</f>
        <v>0</v>
      </c>
      <c r="R1614" t="b">
        <f>ISNA(MATCH(tbl_vendors[[#This Row],[Currency]],tbl_country[currency],0))</f>
        <v>0</v>
      </c>
      <c r="S1614" t="b">
        <f>_xlfn.XLOOKUP(tbl_vendors[[#This Row],[Country]],tbl_country[country],tbl_country[currency],"NotFound")&lt;&gt;tbl_vendors[[#This Row],[Currency]]</f>
        <v>0</v>
      </c>
      <c r="T1614" t="b">
        <f>ISNA(MATCH(tbl_vendors[[#This Row],[Payment_Terms]],tbl_payment_terms[Payment_Terms],0))</f>
        <v>0</v>
      </c>
      <c r="U1614" t="b">
        <f>ISNA(MATCH(tbl_vendors[[#This Row],[Status]],tbl_status[valid_status]))</f>
        <v>1</v>
      </c>
      <c r="V1614" t="b">
        <f ca="1">tbl_vendors[[#This Row],[Created_Date]]&gt;TODAY()</f>
        <v>0</v>
      </c>
      <c r="W1614" t="b">
        <f>tbl_vendors[[#This Row],[Updated_Date]]&lt;tbl_vendors[[#This Row],[Created_Date]]</f>
        <v>0</v>
      </c>
      <c r="X1614" t="b">
        <f>COUNTIF(tbl_vendors[Vendor_Name],tbl_vendors[[#This Row],[Vendor_Name]])&gt;1</f>
        <v>0</v>
      </c>
      <c r="Y1614" s="14" cm="1">
        <f t="array" aca="1" ref="Y1614" ca="1">IFERROR(SUM(L1614:X1614*1),4)</f>
        <v>1</v>
      </c>
      <c r="Z1614" t="str">
        <f ca="1">IF(tbl_vendors[[#This Row],[error_count]]&gt;0,"FAIL","PASS")</f>
        <v>FAIL</v>
      </c>
    </row>
    <row r="1615" spans="1:26" x14ac:dyDescent="0.3">
      <c r="A1615" t="s">
        <v>6374</v>
      </c>
      <c r="B1615" t="s">
        <v>6375</v>
      </c>
      <c r="C1615" t="s">
        <v>109</v>
      </c>
      <c r="D1615" t="s">
        <v>6376</v>
      </c>
      <c r="E1615" t="s">
        <v>39</v>
      </c>
      <c r="F1615" t="s">
        <v>75</v>
      </c>
      <c r="G1615" t="s">
        <v>6377</v>
      </c>
      <c r="H1615" t="s">
        <v>42</v>
      </c>
      <c r="I1615" t="s">
        <v>53</v>
      </c>
      <c r="J1615" s="1">
        <v>45252</v>
      </c>
      <c r="K1615" s="1">
        <v>46007</v>
      </c>
      <c r="L1615" t="b">
        <f>COUNTIF(tbl_vendors[Vendor_ID],tbl_vendors[[#This Row],[Vendor_ID]])&gt;1</f>
        <v>0</v>
      </c>
      <c r="M1615" t="b">
        <f>ISBLANK(tbl_vendors[[#This Row],[Vendor_ID]])</f>
        <v>0</v>
      </c>
      <c r="N1615" t="b">
        <f>LEN(TRIM(tbl_vendors[[#This Row],[Vendor_Name]]))=0</f>
        <v>0</v>
      </c>
      <c r="O1615" t="b">
        <f>LEN(TRIM(tbl_vendors[[#This Row],[Email]]))=0</f>
        <v>0</v>
      </c>
      <c r="P1615" t="b">
        <f>OR(ISERROR(FIND("@",tbl_vendors[[#This Row],[Email]])),ISERROR(FIND(".",tbl_vendors[[#This Row],[Email]])))</f>
        <v>0</v>
      </c>
      <c r="Q1615" t="b">
        <f>ISNA(MATCH(tbl_vendors[[#This Row],[Country]],tbl_country[country],0))</f>
        <v>0</v>
      </c>
      <c r="R1615" t="b">
        <f>ISNA(MATCH(tbl_vendors[[#This Row],[Currency]],tbl_country[currency],0))</f>
        <v>0</v>
      </c>
      <c r="S1615" t="b">
        <f>_xlfn.XLOOKUP(tbl_vendors[[#This Row],[Country]],tbl_country[country],tbl_country[currency],"NotFound")&lt;&gt;tbl_vendors[[#This Row],[Currency]]</f>
        <v>1</v>
      </c>
      <c r="T1615" t="b">
        <f>ISNA(MATCH(tbl_vendors[[#This Row],[Payment_Terms]],tbl_payment_terms[Payment_Terms],0))</f>
        <v>0</v>
      </c>
      <c r="U1615" t="b">
        <f>ISNA(MATCH(tbl_vendors[[#This Row],[Status]],tbl_status[valid_status]))</f>
        <v>1</v>
      </c>
      <c r="V1615" t="b">
        <f ca="1">tbl_vendors[[#This Row],[Created_Date]]&gt;TODAY()</f>
        <v>0</v>
      </c>
      <c r="W1615" t="b">
        <f>tbl_vendors[[#This Row],[Updated_Date]]&lt;tbl_vendors[[#This Row],[Created_Date]]</f>
        <v>0</v>
      </c>
      <c r="X1615" t="b">
        <f>COUNTIF(tbl_vendors[Vendor_Name],tbl_vendors[[#This Row],[Vendor_Name]])&gt;1</f>
        <v>1</v>
      </c>
      <c r="Y1615" s="14" cm="1">
        <f t="array" aca="1" ref="Y1615" ca="1">IFERROR(SUM(L1615:X1615*1),4)</f>
        <v>3</v>
      </c>
      <c r="Z1615" t="str">
        <f ca="1">IF(tbl_vendors[[#This Row],[error_count]]&gt;0,"FAIL","PASS")</f>
        <v>FAIL</v>
      </c>
    </row>
    <row r="1616" spans="1:26" x14ac:dyDescent="0.3">
      <c r="A1616" t="s">
        <v>6378</v>
      </c>
      <c r="B1616" t="s">
        <v>6379</v>
      </c>
      <c r="C1616" t="s">
        <v>72</v>
      </c>
      <c r="D1616" t="s">
        <v>6380</v>
      </c>
      <c r="E1616" t="s">
        <v>74</v>
      </c>
      <c r="F1616" t="s">
        <v>23</v>
      </c>
      <c r="G1616" t="s">
        <v>6381</v>
      </c>
      <c r="H1616" t="s">
        <v>18</v>
      </c>
      <c r="I1616" t="s">
        <v>26</v>
      </c>
      <c r="J1616" s="1">
        <v>45069</v>
      </c>
      <c r="K1616" s="1">
        <v>45607</v>
      </c>
      <c r="L1616" t="b">
        <f>COUNTIF(tbl_vendors[Vendor_ID],tbl_vendors[[#This Row],[Vendor_ID]])&gt;1</f>
        <v>0</v>
      </c>
      <c r="M1616" t="b">
        <f>ISBLANK(tbl_vendors[[#This Row],[Vendor_ID]])</f>
        <v>0</v>
      </c>
      <c r="N1616" t="b">
        <f>LEN(TRIM(tbl_vendors[[#This Row],[Vendor_Name]]))=0</f>
        <v>0</v>
      </c>
      <c r="O1616" t="b">
        <f>LEN(TRIM(tbl_vendors[[#This Row],[Email]]))=0</f>
        <v>0</v>
      </c>
      <c r="P1616" t="b">
        <f>OR(ISERROR(FIND("@",tbl_vendors[[#This Row],[Email]])),ISERROR(FIND(".",tbl_vendors[[#This Row],[Email]])))</f>
        <v>0</v>
      </c>
      <c r="Q1616" t="b">
        <f>ISNA(MATCH(tbl_vendors[[#This Row],[Country]],tbl_country[country],0))</f>
        <v>0</v>
      </c>
      <c r="R1616" t="b">
        <f>ISNA(MATCH(tbl_vendors[[#This Row],[Currency]],tbl_country[currency],0))</f>
        <v>1</v>
      </c>
      <c r="S1616" t="b">
        <f>_xlfn.XLOOKUP(tbl_vendors[[#This Row],[Country]],tbl_country[country],tbl_country[currency],"NotFound")&lt;&gt;tbl_vendors[[#This Row],[Currency]]</f>
        <v>1</v>
      </c>
      <c r="T1616" t="b">
        <f>ISNA(MATCH(tbl_vendors[[#This Row],[Payment_Terms]],tbl_payment_terms[Payment_Terms],0))</f>
        <v>0</v>
      </c>
      <c r="U1616" t="b">
        <f>ISNA(MATCH(tbl_vendors[[#This Row],[Status]],tbl_status[valid_status]))</f>
        <v>0</v>
      </c>
      <c r="V1616" t="b">
        <f ca="1">tbl_vendors[[#This Row],[Created_Date]]&gt;TODAY()</f>
        <v>0</v>
      </c>
      <c r="W1616" t="b">
        <f>tbl_vendors[[#This Row],[Updated_Date]]&lt;tbl_vendors[[#This Row],[Created_Date]]</f>
        <v>0</v>
      </c>
      <c r="X1616" t="b">
        <f>COUNTIF(tbl_vendors[Vendor_Name],tbl_vendors[[#This Row],[Vendor_Name]])&gt;1</f>
        <v>0</v>
      </c>
      <c r="Y1616" s="14" cm="1">
        <f t="array" aca="1" ref="Y1616" ca="1">IFERROR(SUM(L1616:X1616*1),4)</f>
        <v>2</v>
      </c>
      <c r="Z1616" t="str">
        <f ca="1">IF(tbl_vendors[[#This Row],[error_count]]&gt;0,"FAIL","PASS")</f>
        <v>FAIL</v>
      </c>
    </row>
    <row r="1617" spans="1:26" x14ac:dyDescent="0.3">
      <c r="A1617" t="s">
        <v>6382</v>
      </c>
      <c r="B1617" t="s">
        <v>6383</v>
      </c>
      <c r="C1617" t="s">
        <v>79</v>
      </c>
      <c r="E1617" t="s">
        <v>39</v>
      </c>
      <c r="F1617" t="s">
        <v>75</v>
      </c>
      <c r="G1617" t="s">
        <v>6384</v>
      </c>
      <c r="H1617" t="s">
        <v>69</v>
      </c>
      <c r="I1617" t="s">
        <v>53</v>
      </c>
      <c r="J1617" s="1">
        <v>45199</v>
      </c>
      <c r="K1617" s="1">
        <v>45793</v>
      </c>
      <c r="L1617" t="b">
        <f>COUNTIF(tbl_vendors[Vendor_ID],tbl_vendors[[#This Row],[Vendor_ID]])&gt;1</f>
        <v>0</v>
      </c>
      <c r="M1617" t="b">
        <f>ISBLANK(tbl_vendors[[#This Row],[Vendor_ID]])</f>
        <v>0</v>
      </c>
      <c r="N1617" t="b">
        <f>LEN(TRIM(tbl_vendors[[#This Row],[Vendor_Name]]))=0</f>
        <v>0</v>
      </c>
      <c r="O1617" t="b">
        <f>LEN(TRIM(tbl_vendors[[#This Row],[Email]]))=0</f>
        <v>0</v>
      </c>
      <c r="P1617" t="b">
        <f>OR(ISERROR(FIND("@",tbl_vendors[[#This Row],[Email]])),ISERROR(FIND(".",tbl_vendors[[#This Row],[Email]])))</f>
        <v>0</v>
      </c>
      <c r="Q1617" t="b">
        <f>ISNA(MATCH(tbl_vendors[[#This Row],[Country]],tbl_country[country],0))</f>
        <v>0</v>
      </c>
      <c r="R1617" t="b">
        <f>ISNA(MATCH(tbl_vendors[[#This Row],[Currency]],tbl_country[currency],0))</f>
        <v>0</v>
      </c>
      <c r="S1617" t="b">
        <f>_xlfn.XLOOKUP(tbl_vendors[[#This Row],[Country]],tbl_country[country],tbl_country[currency],"NotFound")&lt;&gt;tbl_vendors[[#This Row],[Currency]]</f>
        <v>0</v>
      </c>
      <c r="T1617" t="b">
        <f>ISNA(MATCH(tbl_vendors[[#This Row],[Payment_Terms]],tbl_payment_terms[Payment_Terms],0))</f>
        <v>0</v>
      </c>
      <c r="U1617" t="b">
        <f>ISNA(MATCH(tbl_vendors[[#This Row],[Status]],tbl_status[valid_status]))</f>
        <v>1</v>
      </c>
      <c r="V1617" t="b">
        <f ca="1">tbl_vendors[[#This Row],[Created_Date]]&gt;TODAY()</f>
        <v>0</v>
      </c>
      <c r="W1617" t="b">
        <f>tbl_vendors[[#This Row],[Updated_Date]]&lt;tbl_vendors[[#This Row],[Created_Date]]</f>
        <v>0</v>
      </c>
      <c r="X1617" t="b">
        <f>COUNTIF(tbl_vendors[Vendor_Name],tbl_vendors[[#This Row],[Vendor_Name]])&gt;1</f>
        <v>0</v>
      </c>
      <c r="Y1617" s="14" cm="1">
        <f t="array" aca="1" ref="Y1617" ca="1">IFERROR(SUM(L1617:X1617*1),4)</f>
        <v>1</v>
      </c>
      <c r="Z1617" t="str">
        <f ca="1">IF(tbl_vendors[[#This Row],[error_count]]&gt;0,"FAIL","PASS")</f>
        <v>FAIL</v>
      </c>
    </row>
    <row r="1618" spans="1:26" x14ac:dyDescent="0.3">
      <c r="A1618" t="s">
        <v>6385</v>
      </c>
      <c r="B1618" t="s">
        <v>6386</v>
      </c>
      <c r="C1618" t="s">
        <v>37</v>
      </c>
      <c r="D1618" t="s">
        <v>6387</v>
      </c>
      <c r="E1618" t="s">
        <v>39</v>
      </c>
      <c r="F1618" t="s">
        <v>32</v>
      </c>
      <c r="G1618" t="s">
        <v>6388</v>
      </c>
      <c r="H1618" t="s">
        <v>18</v>
      </c>
      <c r="I1618" t="s">
        <v>53</v>
      </c>
      <c r="J1618" s="1">
        <v>45171</v>
      </c>
      <c r="K1618" s="1">
        <v>45484</v>
      </c>
      <c r="L1618" t="b">
        <f>COUNTIF(tbl_vendors[Vendor_ID],tbl_vendors[[#This Row],[Vendor_ID]])&gt;1</f>
        <v>0</v>
      </c>
      <c r="M1618" t="b">
        <f>ISBLANK(tbl_vendors[[#This Row],[Vendor_ID]])</f>
        <v>0</v>
      </c>
      <c r="N1618" t="b">
        <f>LEN(TRIM(tbl_vendors[[#This Row],[Vendor_Name]]))=0</f>
        <v>0</v>
      </c>
      <c r="O1618" t="b">
        <f>LEN(TRIM(tbl_vendors[[#This Row],[Email]]))=0</f>
        <v>0</v>
      </c>
      <c r="P1618" t="b">
        <f>OR(ISERROR(FIND("@",tbl_vendors[[#This Row],[Email]])),ISERROR(FIND(".",tbl_vendors[[#This Row],[Email]])))</f>
        <v>0</v>
      </c>
      <c r="Q1618" t="b">
        <f>ISNA(MATCH(tbl_vendors[[#This Row],[Country]],tbl_country[country],0))</f>
        <v>0</v>
      </c>
      <c r="R1618" t="b">
        <f>ISNA(MATCH(tbl_vendors[[#This Row],[Currency]],tbl_country[currency],0))</f>
        <v>0</v>
      </c>
      <c r="S1618" t="b">
        <f>_xlfn.XLOOKUP(tbl_vendors[[#This Row],[Country]],tbl_country[country],tbl_country[currency],"NotFound")&lt;&gt;tbl_vendors[[#This Row],[Currency]]</f>
        <v>0</v>
      </c>
      <c r="T1618" t="b">
        <f>ISNA(MATCH(tbl_vendors[[#This Row],[Payment_Terms]],tbl_payment_terms[Payment_Terms],0))</f>
        <v>0</v>
      </c>
      <c r="U1618" t="b">
        <f>ISNA(MATCH(tbl_vendors[[#This Row],[Status]],tbl_status[valid_status]))</f>
        <v>1</v>
      </c>
      <c r="V1618" t="b">
        <f ca="1">tbl_vendors[[#This Row],[Created_Date]]&gt;TODAY()</f>
        <v>0</v>
      </c>
      <c r="W1618" t="b">
        <f>tbl_vendors[[#This Row],[Updated_Date]]&lt;tbl_vendors[[#This Row],[Created_Date]]</f>
        <v>0</v>
      </c>
      <c r="X1618" t="b">
        <f>COUNTIF(tbl_vendors[Vendor_Name],tbl_vendors[[#This Row],[Vendor_Name]])&gt;1</f>
        <v>0</v>
      </c>
      <c r="Y1618" s="14" cm="1">
        <f t="array" aca="1" ref="Y1618" ca="1">IFERROR(SUM(L1618:X1618*1),4)</f>
        <v>1</v>
      </c>
      <c r="Z1618" t="str">
        <f ca="1">IF(tbl_vendors[[#This Row],[error_count]]&gt;0,"FAIL","PASS")</f>
        <v>FAIL</v>
      </c>
    </row>
    <row r="1619" spans="1:26" x14ac:dyDescent="0.3">
      <c r="A1619" t="s">
        <v>6389</v>
      </c>
      <c r="B1619" t="s">
        <v>6390</v>
      </c>
      <c r="C1619" t="s">
        <v>37</v>
      </c>
      <c r="D1619" t="s">
        <v>6391</v>
      </c>
      <c r="E1619" t="s">
        <v>39</v>
      </c>
      <c r="F1619" t="s">
        <v>32</v>
      </c>
      <c r="G1619" t="s">
        <v>6392</v>
      </c>
      <c r="H1619" t="s">
        <v>42</v>
      </c>
      <c r="I1619" t="s">
        <v>26</v>
      </c>
      <c r="J1619" s="1">
        <v>44796</v>
      </c>
      <c r="K1619" s="1">
        <v>45085</v>
      </c>
      <c r="L1619" t="b">
        <f>COUNTIF(tbl_vendors[Vendor_ID],tbl_vendors[[#This Row],[Vendor_ID]])&gt;1</f>
        <v>0</v>
      </c>
      <c r="M1619" t="b">
        <f>ISBLANK(tbl_vendors[[#This Row],[Vendor_ID]])</f>
        <v>0</v>
      </c>
      <c r="N1619" t="b">
        <f>LEN(TRIM(tbl_vendors[[#This Row],[Vendor_Name]]))=0</f>
        <v>0</v>
      </c>
      <c r="O1619" t="b">
        <f>LEN(TRIM(tbl_vendors[[#This Row],[Email]]))=0</f>
        <v>0</v>
      </c>
      <c r="P1619" t="b">
        <f>OR(ISERROR(FIND("@",tbl_vendors[[#This Row],[Email]])),ISERROR(FIND(".",tbl_vendors[[#This Row],[Email]])))</f>
        <v>0</v>
      </c>
      <c r="Q1619" t="b">
        <f>ISNA(MATCH(tbl_vendors[[#This Row],[Country]],tbl_country[country],0))</f>
        <v>0</v>
      </c>
      <c r="R1619" t="b">
        <f>ISNA(MATCH(tbl_vendors[[#This Row],[Currency]],tbl_country[currency],0))</f>
        <v>0</v>
      </c>
      <c r="S1619" t="b">
        <f>_xlfn.XLOOKUP(tbl_vendors[[#This Row],[Country]],tbl_country[country],tbl_country[currency],"NotFound")&lt;&gt;tbl_vendors[[#This Row],[Currency]]</f>
        <v>0</v>
      </c>
      <c r="T1619" t="b">
        <f>ISNA(MATCH(tbl_vendors[[#This Row],[Payment_Terms]],tbl_payment_terms[Payment_Terms],0))</f>
        <v>0</v>
      </c>
      <c r="U1619" t="b">
        <f>ISNA(MATCH(tbl_vendors[[#This Row],[Status]],tbl_status[valid_status]))</f>
        <v>0</v>
      </c>
      <c r="V1619" t="b">
        <f ca="1">tbl_vendors[[#This Row],[Created_Date]]&gt;TODAY()</f>
        <v>0</v>
      </c>
      <c r="W1619" t="b">
        <f>tbl_vendors[[#This Row],[Updated_Date]]&lt;tbl_vendors[[#This Row],[Created_Date]]</f>
        <v>0</v>
      </c>
      <c r="X1619" t="b">
        <f>COUNTIF(tbl_vendors[Vendor_Name],tbl_vendors[[#This Row],[Vendor_Name]])&gt;1</f>
        <v>0</v>
      </c>
      <c r="Y1619" s="14" cm="1">
        <f t="array" aca="1" ref="Y1619" ca="1">IFERROR(SUM(L1619:X1619*1),4)</f>
        <v>0</v>
      </c>
      <c r="Z1619" t="str">
        <f ca="1">IF(tbl_vendors[[#This Row],[error_count]]&gt;0,"FAIL","PASS")</f>
        <v>PASS</v>
      </c>
    </row>
    <row r="1620" spans="1:26" x14ac:dyDescent="0.3">
      <c r="A1620" t="s">
        <v>6393</v>
      </c>
      <c r="B1620" t="s">
        <v>6394</v>
      </c>
      <c r="C1620" t="s">
        <v>72</v>
      </c>
      <c r="D1620" t="s">
        <v>6395</v>
      </c>
      <c r="E1620" t="s">
        <v>74</v>
      </c>
      <c r="F1620" t="s">
        <v>40</v>
      </c>
      <c r="G1620" t="s">
        <v>6396</v>
      </c>
      <c r="H1620" t="s">
        <v>25</v>
      </c>
      <c r="I1620" t="s">
        <v>19</v>
      </c>
      <c r="J1620" s="1">
        <v>45572</v>
      </c>
      <c r="K1620" s="1">
        <v>46162</v>
      </c>
      <c r="L1620" t="b">
        <f>COUNTIF(tbl_vendors[Vendor_ID],tbl_vendors[[#This Row],[Vendor_ID]])&gt;1</f>
        <v>0</v>
      </c>
      <c r="M1620" t="b">
        <f>ISBLANK(tbl_vendors[[#This Row],[Vendor_ID]])</f>
        <v>0</v>
      </c>
      <c r="N1620" t="b">
        <f>LEN(TRIM(tbl_vendors[[#This Row],[Vendor_Name]]))=0</f>
        <v>0</v>
      </c>
      <c r="O1620" t="b">
        <f>LEN(TRIM(tbl_vendors[[#This Row],[Email]]))=0</f>
        <v>0</v>
      </c>
      <c r="P1620" t="b">
        <f>OR(ISERROR(FIND("@",tbl_vendors[[#This Row],[Email]])),ISERROR(FIND(".",tbl_vendors[[#This Row],[Email]])))</f>
        <v>0</v>
      </c>
      <c r="Q1620" t="b">
        <f>ISNA(MATCH(tbl_vendors[[#This Row],[Country]],tbl_country[country],0))</f>
        <v>0</v>
      </c>
      <c r="R1620" t="b">
        <f>ISNA(MATCH(tbl_vendors[[#This Row],[Currency]],tbl_country[currency],0))</f>
        <v>1</v>
      </c>
      <c r="S1620" t="b">
        <f>_xlfn.XLOOKUP(tbl_vendors[[#This Row],[Country]],tbl_country[country],tbl_country[currency],"NotFound")&lt;&gt;tbl_vendors[[#This Row],[Currency]]</f>
        <v>1</v>
      </c>
      <c r="T1620" t="b">
        <f>ISNA(MATCH(tbl_vendors[[#This Row],[Payment_Terms]],tbl_payment_terms[Payment_Terms],0))</f>
        <v>0</v>
      </c>
      <c r="U1620" t="b">
        <f>ISNA(MATCH(tbl_vendors[[#This Row],[Status]],tbl_status[valid_status]))</f>
        <v>0</v>
      </c>
      <c r="V1620" t="b">
        <f ca="1">tbl_vendors[[#This Row],[Created_Date]]&gt;TODAY()</f>
        <v>0</v>
      </c>
      <c r="W1620" t="b">
        <f>tbl_vendors[[#This Row],[Updated_Date]]&lt;tbl_vendors[[#This Row],[Created_Date]]</f>
        <v>0</v>
      </c>
      <c r="X1620" t="b">
        <f>COUNTIF(tbl_vendors[Vendor_Name],tbl_vendors[[#This Row],[Vendor_Name]])&gt;1</f>
        <v>0</v>
      </c>
      <c r="Y1620" s="14" cm="1">
        <f t="array" aca="1" ref="Y1620" ca="1">IFERROR(SUM(L1620:X1620*1),4)</f>
        <v>2</v>
      </c>
      <c r="Z1620" t="str">
        <f ca="1">IF(tbl_vendors[[#This Row],[error_count]]&gt;0,"FAIL","PASS")</f>
        <v>FAIL</v>
      </c>
    </row>
    <row r="1621" spans="1:26" x14ac:dyDescent="0.3">
      <c r="A1621" t="s">
        <v>6397</v>
      </c>
      <c r="B1621" t="s">
        <v>6398</v>
      </c>
      <c r="C1621" t="s">
        <v>100</v>
      </c>
      <c r="D1621" t="s">
        <v>6399</v>
      </c>
      <c r="E1621" t="s">
        <v>39</v>
      </c>
      <c r="F1621" t="s">
        <v>23</v>
      </c>
      <c r="G1621" t="s">
        <v>6400</v>
      </c>
      <c r="H1621" t="s">
        <v>25</v>
      </c>
      <c r="I1621" t="s">
        <v>53</v>
      </c>
      <c r="J1621" s="1">
        <v>45587</v>
      </c>
      <c r="K1621" s="1">
        <v>45998</v>
      </c>
      <c r="L1621" t="b">
        <f>COUNTIF(tbl_vendors[Vendor_ID],tbl_vendors[[#This Row],[Vendor_ID]])&gt;1</f>
        <v>0</v>
      </c>
      <c r="M1621" t="b">
        <f>ISBLANK(tbl_vendors[[#This Row],[Vendor_ID]])</f>
        <v>0</v>
      </c>
      <c r="N1621" t="b">
        <f>LEN(TRIM(tbl_vendors[[#This Row],[Vendor_Name]]))=0</f>
        <v>0</v>
      </c>
      <c r="O1621" t="b">
        <f>LEN(TRIM(tbl_vendors[[#This Row],[Email]]))=0</f>
        <v>0</v>
      </c>
      <c r="P1621" t="b">
        <f>OR(ISERROR(FIND("@",tbl_vendors[[#This Row],[Email]])),ISERROR(FIND(".",tbl_vendors[[#This Row],[Email]])))</f>
        <v>0</v>
      </c>
      <c r="Q1621" t="b">
        <f>ISNA(MATCH(tbl_vendors[[#This Row],[Country]],tbl_country[country],0))</f>
        <v>0</v>
      </c>
      <c r="R1621" t="b">
        <f>ISNA(MATCH(tbl_vendors[[#This Row],[Currency]],tbl_country[currency],0))</f>
        <v>0</v>
      </c>
      <c r="S1621" t="b">
        <f>_xlfn.XLOOKUP(tbl_vendors[[#This Row],[Country]],tbl_country[country],tbl_country[currency],"NotFound")&lt;&gt;tbl_vendors[[#This Row],[Currency]]</f>
        <v>0</v>
      </c>
      <c r="T1621" t="b">
        <f>ISNA(MATCH(tbl_vendors[[#This Row],[Payment_Terms]],tbl_payment_terms[Payment_Terms],0))</f>
        <v>0</v>
      </c>
      <c r="U1621" t="b">
        <f>ISNA(MATCH(tbl_vendors[[#This Row],[Status]],tbl_status[valid_status]))</f>
        <v>1</v>
      </c>
      <c r="V1621" t="b">
        <f ca="1">tbl_vendors[[#This Row],[Created_Date]]&gt;TODAY()</f>
        <v>0</v>
      </c>
      <c r="W1621" t="b">
        <f>tbl_vendors[[#This Row],[Updated_Date]]&lt;tbl_vendors[[#This Row],[Created_Date]]</f>
        <v>0</v>
      </c>
      <c r="X1621" t="b">
        <f>COUNTIF(tbl_vendors[Vendor_Name],tbl_vendors[[#This Row],[Vendor_Name]])&gt;1</f>
        <v>0</v>
      </c>
      <c r="Y1621" s="14" cm="1">
        <f t="array" aca="1" ref="Y1621" ca="1">IFERROR(SUM(L1621:X1621*1),4)</f>
        <v>1</v>
      </c>
      <c r="Z1621" t="str">
        <f ca="1">IF(tbl_vendors[[#This Row],[error_count]]&gt;0,"FAIL","PASS")</f>
        <v>FAIL</v>
      </c>
    </row>
    <row r="1622" spans="1:26" x14ac:dyDescent="0.3">
      <c r="A1622" t="s">
        <v>6401</v>
      </c>
      <c r="B1622" t="s">
        <v>6402</v>
      </c>
      <c r="C1622" t="s">
        <v>29</v>
      </c>
      <c r="D1622" t="s">
        <v>6403</v>
      </c>
      <c r="E1622" t="s">
        <v>643</v>
      </c>
      <c r="F1622" t="s">
        <v>23</v>
      </c>
      <c r="G1622" t="s">
        <v>6404</v>
      </c>
      <c r="H1622" t="s">
        <v>18</v>
      </c>
      <c r="I1622" t="s">
        <v>19</v>
      </c>
      <c r="J1622" s="1">
        <v>45244</v>
      </c>
      <c r="K1622" s="1">
        <v>45282</v>
      </c>
      <c r="L1622" t="b">
        <f>COUNTIF(tbl_vendors[Vendor_ID],tbl_vendors[[#This Row],[Vendor_ID]])&gt;1</f>
        <v>0</v>
      </c>
      <c r="M1622" t="b">
        <f>ISBLANK(tbl_vendors[[#This Row],[Vendor_ID]])</f>
        <v>0</v>
      </c>
      <c r="N1622" t="b">
        <f>LEN(TRIM(tbl_vendors[[#This Row],[Vendor_Name]]))=0</f>
        <v>0</v>
      </c>
      <c r="O1622" t="b">
        <f>LEN(TRIM(tbl_vendors[[#This Row],[Email]]))=0</f>
        <v>0</v>
      </c>
      <c r="P1622" t="b">
        <f>OR(ISERROR(FIND("@",tbl_vendors[[#This Row],[Email]])),ISERROR(FIND(".",tbl_vendors[[#This Row],[Email]])))</f>
        <v>0</v>
      </c>
      <c r="Q1622" t="b">
        <f>ISNA(MATCH(tbl_vendors[[#This Row],[Country]],tbl_country[country],0))</f>
        <v>0</v>
      </c>
      <c r="R1622" t="b">
        <f>ISNA(MATCH(tbl_vendors[[#This Row],[Currency]],tbl_country[currency],0))</f>
        <v>1</v>
      </c>
      <c r="S1622" t="b">
        <f>_xlfn.XLOOKUP(tbl_vendors[[#This Row],[Country]],tbl_country[country],tbl_country[currency],"NotFound")&lt;&gt;tbl_vendors[[#This Row],[Currency]]</f>
        <v>1</v>
      </c>
      <c r="T1622" t="b">
        <f>ISNA(MATCH(tbl_vendors[[#This Row],[Payment_Terms]],tbl_payment_terms[Payment_Terms],0))</f>
        <v>0</v>
      </c>
      <c r="U1622" t="b">
        <f>ISNA(MATCH(tbl_vendors[[#This Row],[Status]],tbl_status[valid_status]))</f>
        <v>0</v>
      </c>
      <c r="V1622" t="b">
        <f ca="1">tbl_vendors[[#This Row],[Created_Date]]&gt;TODAY()</f>
        <v>0</v>
      </c>
      <c r="W1622" t="b">
        <f>tbl_vendors[[#This Row],[Updated_Date]]&lt;tbl_vendors[[#This Row],[Created_Date]]</f>
        <v>0</v>
      </c>
      <c r="X1622" t="b">
        <f>COUNTIF(tbl_vendors[Vendor_Name],tbl_vendors[[#This Row],[Vendor_Name]])&gt;1</f>
        <v>0</v>
      </c>
      <c r="Y1622" s="14" cm="1">
        <f t="array" aca="1" ref="Y1622" ca="1">IFERROR(SUM(L1622:X1622*1),4)</f>
        <v>2</v>
      </c>
      <c r="Z1622" t="str">
        <f ca="1">IF(tbl_vendors[[#This Row],[error_count]]&gt;0,"FAIL","PASS")</f>
        <v>FAIL</v>
      </c>
    </row>
    <row r="1623" spans="1:26" x14ac:dyDescent="0.3">
      <c r="A1623" t="s">
        <v>6405</v>
      </c>
      <c r="B1623" t="s">
        <v>6406</v>
      </c>
      <c r="C1623" t="s">
        <v>13</v>
      </c>
      <c r="D1623" t="s">
        <v>6407</v>
      </c>
      <c r="E1623" t="s">
        <v>15</v>
      </c>
      <c r="F1623" t="s">
        <v>32</v>
      </c>
      <c r="G1623" t="s">
        <v>6408</v>
      </c>
      <c r="H1623" t="s">
        <v>25</v>
      </c>
      <c r="I1623" t="s">
        <v>53</v>
      </c>
      <c r="J1623" s="1">
        <v>46065</v>
      </c>
      <c r="K1623" s="1">
        <v>46168</v>
      </c>
      <c r="L1623" t="b">
        <f>COUNTIF(tbl_vendors[Vendor_ID],tbl_vendors[[#This Row],[Vendor_ID]])&gt;1</f>
        <v>0</v>
      </c>
      <c r="M1623" t="b">
        <f>ISBLANK(tbl_vendors[[#This Row],[Vendor_ID]])</f>
        <v>0</v>
      </c>
      <c r="N1623" t="b">
        <f>LEN(TRIM(tbl_vendors[[#This Row],[Vendor_Name]]))=0</f>
        <v>0</v>
      </c>
      <c r="O1623" t="b">
        <f>LEN(TRIM(tbl_vendors[[#This Row],[Email]]))=0</f>
        <v>0</v>
      </c>
      <c r="P1623" t="b">
        <f>OR(ISERROR(FIND("@",tbl_vendors[[#This Row],[Email]])),ISERROR(FIND(".",tbl_vendors[[#This Row],[Email]])))</f>
        <v>0</v>
      </c>
      <c r="Q1623" t="b">
        <f>ISNA(MATCH(tbl_vendors[[#This Row],[Country]],tbl_country[country],0))</f>
        <v>0</v>
      </c>
      <c r="R1623" t="b">
        <f>ISNA(MATCH(tbl_vendors[[#This Row],[Currency]],tbl_country[currency],0))</f>
        <v>1</v>
      </c>
      <c r="S1623" t="b">
        <f>_xlfn.XLOOKUP(tbl_vendors[[#This Row],[Country]],tbl_country[country],tbl_country[currency],"NotFound")&lt;&gt;tbl_vendors[[#This Row],[Currency]]</f>
        <v>1</v>
      </c>
      <c r="T1623" t="b">
        <f>ISNA(MATCH(tbl_vendors[[#This Row],[Payment_Terms]],tbl_payment_terms[Payment_Terms],0))</f>
        <v>0</v>
      </c>
      <c r="U1623" t="b">
        <f>ISNA(MATCH(tbl_vendors[[#This Row],[Status]],tbl_status[valid_status]))</f>
        <v>1</v>
      </c>
      <c r="V1623" t="b">
        <f ca="1">tbl_vendors[[#This Row],[Created_Date]]&gt;TODAY()</f>
        <v>0</v>
      </c>
      <c r="W1623" t="b">
        <f>tbl_vendors[[#This Row],[Updated_Date]]&lt;tbl_vendors[[#This Row],[Created_Date]]</f>
        <v>0</v>
      </c>
      <c r="X1623" t="b">
        <f>COUNTIF(tbl_vendors[Vendor_Name],tbl_vendors[[#This Row],[Vendor_Name]])&gt;1</f>
        <v>0</v>
      </c>
      <c r="Y1623" s="14" cm="1">
        <f t="array" aca="1" ref="Y1623" ca="1">IFERROR(SUM(L1623:X1623*1),4)</f>
        <v>3</v>
      </c>
      <c r="Z1623" t="str">
        <f ca="1">IF(tbl_vendors[[#This Row],[error_count]]&gt;0,"FAIL","PASS")</f>
        <v>FAIL</v>
      </c>
    </row>
    <row r="1624" spans="1:26" x14ac:dyDescent="0.3">
      <c r="A1624" t="s">
        <v>6409</v>
      </c>
      <c r="B1624" t="s">
        <v>6410</v>
      </c>
      <c r="C1624" t="s">
        <v>37</v>
      </c>
      <c r="D1624" t="s">
        <v>6411</v>
      </c>
      <c r="E1624" t="s">
        <v>39</v>
      </c>
      <c r="F1624" t="s">
        <v>75</v>
      </c>
      <c r="G1624" t="s">
        <v>6412</v>
      </c>
      <c r="H1624" t="s">
        <v>47</v>
      </c>
      <c r="I1624" t="s">
        <v>19</v>
      </c>
      <c r="J1624" s="1">
        <v>45189</v>
      </c>
      <c r="K1624" s="1">
        <v>45224</v>
      </c>
      <c r="L1624" t="b">
        <f>COUNTIF(tbl_vendors[Vendor_ID],tbl_vendors[[#This Row],[Vendor_ID]])&gt;1</f>
        <v>0</v>
      </c>
      <c r="M1624" t="b">
        <f>ISBLANK(tbl_vendors[[#This Row],[Vendor_ID]])</f>
        <v>0</v>
      </c>
      <c r="N1624" t="b">
        <f>LEN(TRIM(tbl_vendors[[#This Row],[Vendor_Name]]))=0</f>
        <v>0</v>
      </c>
      <c r="O1624" t="b">
        <f>LEN(TRIM(tbl_vendors[[#This Row],[Email]]))=0</f>
        <v>0</v>
      </c>
      <c r="P1624" t="b">
        <f>OR(ISERROR(FIND("@",tbl_vendors[[#This Row],[Email]])),ISERROR(FIND(".",tbl_vendors[[#This Row],[Email]])))</f>
        <v>0</v>
      </c>
      <c r="Q1624" t="b">
        <f>ISNA(MATCH(tbl_vendors[[#This Row],[Country]],tbl_country[country],0))</f>
        <v>0</v>
      </c>
      <c r="R1624" t="b">
        <f>ISNA(MATCH(tbl_vendors[[#This Row],[Currency]],tbl_country[currency],0))</f>
        <v>0</v>
      </c>
      <c r="S1624" t="b">
        <f>_xlfn.XLOOKUP(tbl_vendors[[#This Row],[Country]],tbl_country[country],tbl_country[currency],"NotFound")&lt;&gt;tbl_vendors[[#This Row],[Currency]]</f>
        <v>0</v>
      </c>
      <c r="T1624" t="b">
        <f>ISNA(MATCH(tbl_vendors[[#This Row],[Payment_Terms]],tbl_payment_terms[Payment_Terms],0))</f>
        <v>0</v>
      </c>
      <c r="U1624" t="b">
        <f>ISNA(MATCH(tbl_vendors[[#This Row],[Status]],tbl_status[valid_status]))</f>
        <v>0</v>
      </c>
      <c r="V1624" t="b">
        <f ca="1">tbl_vendors[[#This Row],[Created_Date]]&gt;TODAY()</f>
        <v>0</v>
      </c>
      <c r="W1624" t="b">
        <f>tbl_vendors[[#This Row],[Updated_Date]]&lt;tbl_vendors[[#This Row],[Created_Date]]</f>
        <v>0</v>
      </c>
      <c r="X1624" t="b">
        <f>COUNTIF(tbl_vendors[Vendor_Name],tbl_vendors[[#This Row],[Vendor_Name]])&gt;1</f>
        <v>0</v>
      </c>
      <c r="Y1624" s="14" cm="1">
        <f t="array" aca="1" ref="Y1624" ca="1">IFERROR(SUM(L1624:X1624*1),4)</f>
        <v>0</v>
      </c>
      <c r="Z1624" t="str">
        <f ca="1">IF(tbl_vendors[[#This Row],[error_count]]&gt;0,"FAIL","PASS")</f>
        <v>PASS</v>
      </c>
    </row>
    <row r="1625" spans="1:26" x14ac:dyDescent="0.3">
      <c r="A1625" t="s">
        <v>6413</v>
      </c>
      <c r="B1625" t="s">
        <v>6414</v>
      </c>
      <c r="C1625" t="s">
        <v>100</v>
      </c>
      <c r="D1625" t="s">
        <v>6415</v>
      </c>
      <c r="E1625" t="s">
        <v>39</v>
      </c>
      <c r="F1625" t="s">
        <v>40</v>
      </c>
      <c r="G1625" t="s">
        <v>6416</v>
      </c>
      <c r="H1625" t="s">
        <v>47</v>
      </c>
      <c r="I1625" t="s">
        <v>19</v>
      </c>
      <c r="J1625" s="1">
        <v>46135</v>
      </c>
      <c r="K1625" s="1">
        <v>46174</v>
      </c>
      <c r="L1625" t="b">
        <f>COUNTIF(tbl_vendors[Vendor_ID],tbl_vendors[[#This Row],[Vendor_ID]])&gt;1</f>
        <v>0</v>
      </c>
      <c r="M1625" t="b">
        <f>ISBLANK(tbl_vendors[[#This Row],[Vendor_ID]])</f>
        <v>0</v>
      </c>
      <c r="N1625" t="b">
        <f>LEN(TRIM(tbl_vendors[[#This Row],[Vendor_Name]]))=0</f>
        <v>0</v>
      </c>
      <c r="O1625" t="b">
        <f>LEN(TRIM(tbl_vendors[[#This Row],[Email]]))=0</f>
        <v>0</v>
      </c>
      <c r="P1625" t="b">
        <f>OR(ISERROR(FIND("@",tbl_vendors[[#This Row],[Email]])),ISERROR(FIND(".",tbl_vendors[[#This Row],[Email]])))</f>
        <v>0</v>
      </c>
      <c r="Q1625" t="b">
        <f>ISNA(MATCH(tbl_vendors[[#This Row],[Country]],tbl_country[country],0))</f>
        <v>0</v>
      </c>
      <c r="R1625" t="b">
        <f>ISNA(MATCH(tbl_vendors[[#This Row],[Currency]],tbl_country[currency],0))</f>
        <v>0</v>
      </c>
      <c r="S1625" t="b">
        <f>_xlfn.XLOOKUP(tbl_vendors[[#This Row],[Country]],tbl_country[country],tbl_country[currency],"NotFound")&lt;&gt;tbl_vendors[[#This Row],[Currency]]</f>
        <v>0</v>
      </c>
      <c r="T1625" t="b">
        <f>ISNA(MATCH(tbl_vendors[[#This Row],[Payment_Terms]],tbl_payment_terms[Payment_Terms],0))</f>
        <v>0</v>
      </c>
      <c r="U1625" t="b">
        <f>ISNA(MATCH(tbl_vendors[[#This Row],[Status]],tbl_status[valid_status]))</f>
        <v>0</v>
      </c>
      <c r="V1625" t="b">
        <f ca="1">tbl_vendors[[#This Row],[Created_Date]]&gt;TODAY()</f>
        <v>0</v>
      </c>
      <c r="W1625" t="b">
        <f>tbl_vendors[[#This Row],[Updated_Date]]&lt;tbl_vendors[[#This Row],[Created_Date]]</f>
        <v>0</v>
      </c>
      <c r="X1625" t="b">
        <f>COUNTIF(tbl_vendors[Vendor_Name],tbl_vendors[[#This Row],[Vendor_Name]])&gt;1</f>
        <v>1</v>
      </c>
      <c r="Y1625" s="14" cm="1">
        <f t="array" aca="1" ref="Y1625" ca="1">IFERROR(SUM(L1625:X1625*1),4)</f>
        <v>1</v>
      </c>
      <c r="Z1625" t="str">
        <f ca="1">IF(tbl_vendors[[#This Row],[error_count]]&gt;0,"FAIL","PASS")</f>
        <v>FAIL</v>
      </c>
    </row>
    <row r="1626" spans="1:26" x14ac:dyDescent="0.3">
      <c r="A1626" t="s">
        <v>6417</v>
      </c>
      <c r="B1626" t="s">
        <v>6418</v>
      </c>
      <c r="C1626" t="s">
        <v>66</v>
      </c>
      <c r="D1626" t="s">
        <v>6419</v>
      </c>
      <c r="E1626" t="s">
        <v>67</v>
      </c>
      <c r="F1626" t="s">
        <v>32</v>
      </c>
      <c r="G1626" t="s">
        <v>6420</v>
      </c>
      <c r="H1626" t="s">
        <v>18</v>
      </c>
      <c r="I1626" t="s">
        <v>19</v>
      </c>
      <c r="J1626" s="1">
        <v>45385</v>
      </c>
      <c r="K1626" s="1">
        <v>45853</v>
      </c>
      <c r="L1626" t="b">
        <f>COUNTIF(tbl_vendors[Vendor_ID],tbl_vendors[[#This Row],[Vendor_ID]])&gt;1</f>
        <v>0</v>
      </c>
      <c r="M1626" t="b">
        <f>ISBLANK(tbl_vendors[[#This Row],[Vendor_ID]])</f>
        <v>0</v>
      </c>
      <c r="N1626" t="b">
        <f>LEN(TRIM(tbl_vendors[[#This Row],[Vendor_Name]]))=0</f>
        <v>0</v>
      </c>
      <c r="O1626" t="b">
        <f>LEN(TRIM(tbl_vendors[[#This Row],[Email]]))=0</f>
        <v>0</v>
      </c>
      <c r="P1626" t="b">
        <f>OR(ISERROR(FIND("@",tbl_vendors[[#This Row],[Email]])),ISERROR(FIND(".",tbl_vendors[[#This Row],[Email]])))</f>
        <v>0</v>
      </c>
      <c r="Q1626" t="b">
        <f>ISNA(MATCH(tbl_vendors[[#This Row],[Country]],tbl_country[country],0))</f>
        <v>0</v>
      </c>
      <c r="R1626" t="b">
        <f>ISNA(MATCH(tbl_vendors[[#This Row],[Currency]],tbl_country[currency],0))</f>
        <v>0</v>
      </c>
      <c r="S1626" t="b">
        <f>_xlfn.XLOOKUP(tbl_vendors[[#This Row],[Country]],tbl_country[country],tbl_country[currency],"NotFound")&lt;&gt;tbl_vendors[[#This Row],[Currency]]</f>
        <v>0</v>
      </c>
      <c r="T1626" t="b">
        <f>ISNA(MATCH(tbl_vendors[[#This Row],[Payment_Terms]],tbl_payment_terms[Payment_Terms],0))</f>
        <v>0</v>
      </c>
      <c r="U1626" t="b">
        <f>ISNA(MATCH(tbl_vendors[[#This Row],[Status]],tbl_status[valid_status]))</f>
        <v>0</v>
      </c>
      <c r="V1626" t="b">
        <f ca="1">tbl_vendors[[#This Row],[Created_Date]]&gt;TODAY()</f>
        <v>0</v>
      </c>
      <c r="W1626" t="b">
        <f>tbl_vendors[[#This Row],[Updated_Date]]&lt;tbl_vendors[[#This Row],[Created_Date]]</f>
        <v>0</v>
      </c>
      <c r="X1626" t="b">
        <f>COUNTIF(tbl_vendors[Vendor_Name],tbl_vendors[[#This Row],[Vendor_Name]])&gt;1</f>
        <v>1</v>
      </c>
      <c r="Y1626" s="14" cm="1">
        <f t="array" aca="1" ref="Y1626" ca="1">IFERROR(SUM(L1626:X1626*1),4)</f>
        <v>1</v>
      </c>
      <c r="Z1626" t="str">
        <f ca="1">IF(tbl_vendors[[#This Row],[error_count]]&gt;0,"FAIL","PASS")</f>
        <v>FAIL</v>
      </c>
    </row>
    <row r="1627" spans="1:26" x14ac:dyDescent="0.3">
      <c r="A1627" t="s">
        <v>6421</v>
      </c>
      <c r="B1627" t="s">
        <v>6422</v>
      </c>
      <c r="C1627" t="s">
        <v>56</v>
      </c>
      <c r="D1627" t="s">
        <v>6423</v>
      </c>
      <c r="E1627" t="s">
        <v>58</v>
      </c>
      <c r="F1627" t="s">
        <v>23</v>
      </c>
      <c r="G1627" t="s">
        <v>6424</v>
      </c>
      <c r="H1627" t="s">
        <v>69</v>
      </c>
      <c r="I1627" t="s">
        <v>53</v>
      </c>
      <c r="J1627" s="1">
        <v>45172</v>
      </c>
      <c r="K1627" s="1">
        <v>46040</v>
      </c>
      <c r="L1627" t="b">
        <f>COUNTIF(tbl_vendors[Vendor_ID],tbl_vendors[[#This Row],[Vendor_ID]])&gt;1</f>
        <v>0</v>
      </c>
      <c r="M1627" t="b">
        <f>ISBLANK(tbl_vendors[[#This Row],[Vendor_ID]])</f>
        <v>0</v>
      </c>
      <c r="N1627" t="b">
        <f>LEN(TRIM(tbl_vendors[[#This Row],[Vendor_Name]]))=0</f>
        <v>0</v>
      </c>
      <c r="O1627" t="b">
        <f>LEN(TRIM(tbl_vendors[[#This Row],[Email]]))=0</f>
        <v>0</v>
      </c>
      <c r="P1627" t="b">
        <f>OR(ISERROR(FIND("@",tbl_vendors[[#This Row],[Email]])),ISERROR(FIND(".",tbl_vendors[[#This Row],[Email]])))</f>
        <v>0</v>
      </c>
      <c r="Q1627" t="b">
        <f>ISNA(MATCH(tbl_vendors[[#This Row],[Country]],tbl_country[country],0))</f>
        <v>0</v>
      </c>
      <c r="R1627" t="b">
        <f>ISNA(MATCH(tbl_vendors[[#This Row],[Currency]],tbl_country[currency],0))</f>
        <v>0</v>
      </c>
      <c r="S1627" t="b">
        <f>_xlfn.XLOOKUP(tbl_vendors[[#This Row],[Country]],tbl_country[country],tbl_country[currency],"NotFound")&lt;&gt;tbl_vendors[[#This Row],[Currency]]</f>
        <v>0</v>
      </c>
      <c r="T1627" t="b">
        <f>ISNA(MATCH(tbl_vendors[[#This Row],[Payment_Terms]],tbl_payment_terms[Payment_Terms],0))</f>
        <v>0</v>
      </c>
      <c r="U1627" t="b">
        <f>ISNA(MATCH(tbl_vendors[[#This Row],[Status]],tbl_status[valid_status]))</f>
        <v>1</v>
      </c>
      <c r="V1627" t="b">
        <f ca="1">tbl_vendors[[#This Row],[Created_Date]]&gt;TODAY()</f>
        <v>0</v>
      </c>
      <c r="W1627" t="b">
        <f>tbl_vendors[[#This Row],[Updated_Date]]&lt;tbl_vendors[[#This Row],[Created_Date]]</f>
        <v>0</v>
      </c>
      <c r="X1627" t="b">
        <f>COUNTIF(tbl_vendors[Vendor_Name],tbl_vendors[[#This Row],[Vendor_Name]])&gt;1</f>
        <v>0</v>
      </c>
      <c r="Y1627" s="14" cm="1">
        <f t="array" aca="1" ref="Y1627" ca="1">IFERROR(SUM(L1627:X1627*1),4)</f>
        <v>1</v>
      </c>
      <c r="Z1627" t="str">
        <f ca="1">IF(tbl_vendors[[#This Row],[error_count]]&gt;0,"FAIL","PASS")</f>
        <v>FAIL</v>
      </c>
    </row>
    <row r="1628" spans="1:26" x14ac:dyDescent="0.3">
      <c r="A1628" t="s">
        <v>6425</v>
      </c>
      <c r="B1628" t="s">
        <v>6426</v>
      </c>
      <c r="C1628" t="s">
        <v>153</v>
      </c>
      <c r="D1628" t="s">
        <v>6427</v>
      </c>
      <c r="E1628" t="s">
        <v>155</v>
      </c>
      <c r="F1628" t="s">
        <v>75</v>
      </c>
      <c r="G1628" t="s">
        <v>6428</v>
      </c>
      <c r="H1628" t="s">
        <v>52</v>
      </c>
      <c r="I1628" t="s">
        <v>19</v>
      </c>
      <c r="J1628" s="1">
        <v>44790</v>
      </c>
      <c r="K1628" s="1">
        <v>46109</v>
      </c>
      <c r="L1628" t="b">
        <f>COUNTIF(tbl_vendors[Vendor_ID],tbl_vendors[[#This Row],[Vendor_ID]])&gt;1</f>
        <v>0</v>
      </c>
      <c r="M1628" t="b">
        <f>ISBLANK(tbl_vendors[[#This Row],[Vendor_ID]])</f>
        <v>0</v>
      </c>
      <c r="N1628" t="b">
        <f>LEN(TRIM(tbl_vendors[[#This Row],[Vendor_Name]]))=0</f>
        <v>0</v>
      </c>
      <c r="O1628" t="b">
        <f>LEN(TRIM(tbl_vendors[[#This Row],[Email]]))=0</f>
        <v>0</v>
      </c>
      <c r="P1628" t="b">
        <f>OR(ISERROR(FIND("@",tbl_vendors[[#This Row],[Email]])),ISERROR(FIND(".",tbl_vendors[[#This Row],[Email]])))</f>
        <v>0</v>
      </c>
      <c r="Q1628" t="b">
        <f>ISNA(MATCH(tbl_vendors[[#This Row],[Country]],tbl_country[country],0))</f>
        <v>0</v>
      </c>
      <c r="R1628" t="b">
        <f>ISNA(MATCH(tbl_vendors[[#This Row],[Currency]],tbl_country[currency],0))</f>
        <v>0</v>
      </c>
      <c r="S1628" t="b">
        <f>_xlfn.XLOOKUP(tbl_vendors[[#This Row],[Country]],tbl_country[country],tbl_country[currency],"NotFound")&lt;&gt;tbl_vendors[[#This Row],[Currency]]</f>
        <v>0</v>
      </c>
      <c r="T1628" t="b">
        <f>ISNA(MATCH(tbl_vendors[[#This Row],[Payment_Terms]],tbl_payment_terms[Payment_Terms],0))</f>
        <v>0</v>
      </c>
      <c r="U1628" t="b">
        <f>ISNA(MATCH(tbl_vendors[[#This Row],[Status]],tbl_status[valid_status]))</f>
        <v>0</v>
      </c>
      <c r="V1628" t="b">
        <f ca="1">tbl_vendors[[#This Row],[Created_Date]]&gt;TODAY()</f>
        <v>0</v>
      </c>
      <c r="W1628" t="b">
        <f>tbl_vendors[[#This Row],[Updated_Date]]&lt;tbl_vendors[[#This Row],[Created_Date]]</f>
        <v>0</v>
      </c>
      <c r="X1628" t="b">
        <f>COUNTIF(tbl_vendors[Vendor_Name],tbl_vendors[[#This Row],[Vendor_Name]])&gt;1</f>
        <v>0</v>
      </c>
      <c r="Y1628" s="14" cm="1">
        <f t="array" aca="1" ref="Y1628" ca="1">IFERROR(SUM(L1628:X1628*1),4)</f>
        <v>0</v>
      </c>
      <c r="Z1628" t="str">
        <f ca="1">IF(tbl_vendors[[#This Row],[error_count]]&gt;0,"FAIL","PASS")</f>
        <v>PASS</v>
      </c>
    </row>
    <row r="1629" spans="1:26" x14ac:dyDescent="0.3">
      <c r="A1629" t="s">
        <v>6429</v>
      </c>
      <c r="B1629" t="s">
        <v>6430</v>
      </c>
      <c r="C1629" t="s">
        <v>79</v>
      </c>
      <c r="D1629" t="s">
        <v>6431</v>
      </c>
      <c r="E1629" t="s">
        <v>39</v>
      </c>
      <c r="F1629" t="s">
        <v>75</v>
      </c>
      <c r="G1629" t="s">
        <v>6432</v>
      </c>
      <c r="H1629" t="s">
        <v>42</v>
      </c>
      <c r="I1629" t="s">
        <v>53</v>
      </c>
      <c r="J1629" s="1">
        <v>45779</v>
      </c>
      <c r="K1629" s="1">
        <v>46082</v>
      </c>
      <c r="L1629" t="b">
        <f>COUNTIF(tbl_vendors[Vendor_ID],tbl_vendors[[#This Row],[Vendor_ID]])&gt;1</f>
        <v>0</v>
      </c>
      <c r="M1629" t="b">
        <f>ISBLANK(tbl_vendors[[#This Row],[Vendor_ID]])</f>
        <v>0</v>
      </c>
      <c r="N1629" t="b">
        <f>LEN(TRIM(tbl_vendors[[#This Row],[Vendor_Name]]))=0</f>
        <v>0</v>
      </c>
      <c r="O1629" t="b">
        <f>LEN(TRIM(tbl_vendors[[#This Row],[Email]]))=0</f>
        <v>0</v>
      </c>
      <c r="P1629" t="b">
        <f>OR(ISERROR(FIND("@",tbl_vendors[[#This Row],[Email]])),ISERROR(FIND(".",tbl_vendors[[#This Row],[Email]])))</f>
        <v>0</v>
      </c>
      <c r="Q1629" t="b">
        <f>ISNA(MATCH(tbl_vendors[[#This Row],[Country]],tbl_country[country],0))</f>
        <v>0</v>
      </c>
      <c r="R1629" t="b">
        <f>ISNA(MATCH(tbl_vendors[[#This Row],[Currency]],tbl_country[currency],0))</f>
        <v>0</v>
      </c>
      <c r="S1629" t="b">
        <f>_xlfn.XLOOKUP(tbl_vendors[[#This Row],[Country]],tbl_country[country],tbl_country[currency],"NotFound")&lt;&gt;tbl_vendors[[#This Row],[Currency]]</f>
        <v>0</v>
      </c>
      <c r="T1629" t="b">
        <f>ISNA(MATCH(tbl_vendors[[#This Row],[Payment_Terms]],tbl_payment_terms[Payment_Terms],0))</f>
        <v>0</v>
      </c>
      <c r="U1629" t="b">
        <f>ISNA(MATCH(tbl_vendors[[#This Row],[Status]],tbl_status[valid_status]))</f>
        <v>1</v>
      </c>
      <c r="V1629" t="b">
        <f ca="1">tbl_vendors[[#This Row],[Created_Date]]&gt;TODAY()</f>
        <v>0</v>
      </c>
      <c r="W1629" t="b">
        <f>tbl_vendors[[#This Row],[Updated_Date]]&lt;tbl_vendors[[#This Row],[Created_Date]]</f>
        <v>0</v>
      </c>
      <c r="X1629" t="b">
        <f>COUNTIF(tbl_vendors[Vendor_Name],tbl_vendors[[#This Row],[Vendor_Name]])&gt;1</f>
        <v>0</v>
      </c>
      <c r="Y1629" s="14" cm="1">
        <f t="array" aca="1" ref="Y1629" ca="1">IFERROR(SUM(L1629:X1629*1),4)</f>
        <v>1</v>
      </c>
      <c r="Z1629" t="str">
        <f ca="1">IF(tbl_vendors[[#This Row],[error_count]]&gt;0,"FAIL","PASS")</f>
        <v>FAIL</v>
      </c>
    </row>
    <row r="1630" spans="1:26" x14ac:dyDescent="0.3">
      <c r="A1630" t="s">
        <v>6433</v>
      </c>
      <c r="B1630" t="s">
        <v>6434</v>
      </c>
      <c r="C1630" t="s">
        <v>66</v>
      </c>
      <c r="D1630" t="s">
        <v>6435</v>
      </c>
      <c r="E1630" t="s">
        <v>67</v>
      </c>
      <c r="F1630" t="s">
        <v>75</v>
      </c>
      <c r="G1630" t="s">
        <v>6436</v>
      </c>
      <c r="H1630" t="s">
        <v>42</v>
      </c>
      <c r="I1630" t="s">
        <v>19</v>
      </c>
      <c r="J1630" s="1">
        <v>45509</v>
      </c>
      <c r="K1630" s="1">
        <v>45613</v>
      </c>
      <c r="L1630" t="b">
        <f>COUNTIF(tbl_vendors[Vendor_ID],tbl_vendors[[#This Row],[Vendor_ID]])&gt;1</f>
        <v>0</v>
      </c>
      <c r="M1630" t="b">
        <f>ISBLANK(tbl_vendors[[#This Row],[Vendor_ID]])</f>
        <v>0</v>
      </c>
      <c r="N1630" t="b">
        <f>LEN(TRIM(tbl_vendors[[#This Row],[Vendor_Name]]))=0</f>
        <v>0</v>
      </c>
      <c r="O1630" t="b">
        <f>LEN(TRIM(tbl_vendors[[#This Row],[Email]]))=0</f>
        <v>0</v>
      </c>
      <c r="P1630" t="b">
        <f>OR(ISERROR(FIND("@",tbl_vendors[[#This Row],[Email]])),ISERROR(FIND(".",tbl_vendors[[#This Row],[Email]])))</f>
        <v>0</v>
      </c>
      <c r="Q1630" t="b">
        <f>ISNA(MATCH(tbl_vendors[[#This Row],[Country]],tbl_country[country],0))</f>
        <v>0</v>
      </c>
      <c r="R1630" t="b">
        <f>ISNA(MATCH(tbl_vendors[[#This Row],[Currency]],tbl_country[currency],0))</f>
        <v>0</v>
      </c>
      <c r="S1630" t="b">
        <f>_xlfn.XLOOKUP(tbl_vendors[[#This Row],[Country]],tbl_country[country],tbl_country[currency],"NotFound")&lt;&gt;tbl_vendors[[#This Row],[Currency]]</f>
        <v>0</v>
      </c>
      <c r="T1630" t="b">
        <f>ISNA(MATCH(tbl_vendors[[#This Row],[Payment_Terms]],tbl_payment_terms[Payment_Terms],0))</f>
        <v>0</v>
      </c>
      <c r="U1630" t="b">
        <f>ISNA(MATCH(tbl_vendors[[#This Row],[Status]],tbl_status[valid_status]))</f>
        <v>0</v>
      </c>
      <c r="V1630" t="b">
        <f ca="1">tbl_vendors[[#This Row],[Created_Date]]&gt;TODAY()</f>
        <v>0</v>
      </c>
      <c r="W1630" t="b">
        <f>tbl_vendors[[#This Row],[Updated_Date]]&lt;tbl_vendors[[#This Row],[Created_Date]]</f>
        <v>0</v>
      </c>
      <c r="X1630" t="b">
        <f>COUNTIF(tbl_vendors[Vendor_Name],tbl_vendors[[#This Row],[Vendor_Name]])&gt;1</f>
        <v>0</v>
      </c>
      <c r="Y1630" s="14" cm="1">
        <f t="array" aca="1" ref="Y1630" ca="1">IFERROR(SUM(L1630:X1630*1),4)</f>
        <v>0</v>
      </c>
      <c r="Z1630" t="str">
        <f ca="1">IF(tbl_vendors[[#This Row],[error_count]]&gt;0,"FAIL","PASS")</f>
        <v>PASS</v>
      </c>
    </row>
    <row r="1631" spans="1:26" x14ac:dyDescent="0.3">
      <c r="A1631" t="s">
        <v>6437</v>
      </c>
      <c r="B1631" t="s">
        <v>6438</v>
      </c>
      <c r="C1631" t="s">
        <v>109</v>
      </c>
      <c r="D1631" t="s">
        <v>6439</v>
      </c>
      <c r="E1631" t="s">
        <v>39</v>
      </c>
      <c r="F1631" t="s">
        <v>32</v>
      </c>
      <c r="G1631" t="s">
        <v>6440</v>
      </c>
      <c r="H1631" t="s">
        <v>25</v>
      </c>
      <c r="I1631" t="s">
        <v>53</v>
      </c>
      <c r="J1631" s="1">
        <v>44496</v>
      </c>
      <c r="K1631" s="1">
        <v>44523</v>
      </c>
      <c r="L1631" t="b">
        <f>COUNTIF(tbl_vendors[Vendor_ID],tbl_vendors[[#This Row],[Vendor_ID]])&gt;1</f>
        <v>0</v>
      </c>
      <c r="M1631" t="b">
        <f>ISBLANK(tbl_vendors[[#This Row],[Vendor_ID]])</f>
        <v>0</v>
      </c>
      <c r="N1631" t="b">
        <f>LEN(TRIM(tbl_vendors[[#This Row],[Vendor_Name]]))=0</f>
        <v>0</v>
      </c>
      <c r="O1631" t="b">
        <f>LEN(TRIM(tbl_vendors[[#This Row],[Email]]))=0</f>
        <v>0</v>
      </c>
      <c r="P1631" t="b">
        <f>OR(ISERROR(FIND("@",tbl_vendors[[#This Row],[Email]])),ISERROR(FIND(".",tbl_vendors[[#This Row],[Email]])))</f>
        <v>0</v>
      </c>
      <c r="Q1631" t="b">
        <f>ISNA(MATCH(tbl_vendors[[#This Row],[Country]],tbl_country[country],0))</f>
        <v>0</v>
      </c>
      <c r="R1631" t="b">
        <f>ISNA(MATCH(tbl_vendors[[#This Row],[Currency]],tbl_country[currency],0))</f>
        <v>0</v>
      </c>
      <c r="S1631" t="b">
        <f>_xlfn.XLOOKUP(tbl_vendors[[#This Row],[Country]],tbl_country[country],tbl_country[currency],"NotFound")&lt;&gt;tbl_vendors[[#This Row],[Currency]]</f>
        <v>1</v>
      </c>
      <c r="T1631" t="b">
        <f>ISNA(MATCH(tbl_vendors[[#This Row],[Payment_Terms]],tbl_payment_terms[Payment_Terms],0))</f>
        <v>0</v>
      </c>
      <c r="U1631" t="b">
        <f>ISNA(MATCH(tbl_vendors[[#This Row],[Status]],tbl_status[valid_status]))</f>
        <v>1</v>
      </c>
      <c r="V1631" t="b">
        <f ca="1">tbl_vendors[[#This Row],[Created_Date]]&gt;TODAY()</f>
        <v>0</v>
      </c>
      <c r="W1631" t="b">
        <f>tbl_vendors[[#This Row],[Updated_Date]]&lt;tbl_vendors[[#This Row],[Created_Date]]</f>
        <v>0</v>
      </c>
      <c r="X1631" t="b">
        <f>COUNTIF(tbl_vendors[Vendor_Name],tbl_vendors[[#This Row],[Vendor_Name]])&gt;1</f>
        <v>0</v>
      </c>
      <c r="Y1631" s="14" cm="1">
        <f t="array" aca="1" ref="Y1631" ca="1">IFERROR(SUM(L1631:X1631*1),4)</f>
        <v>2</v>
      </c>
      <c r="Z1631" t="str">
        <f ca="1">IF(tbl_vendors[[#This Row],[error_count]]&gt;0,"FAIL","PASS")</f>
        <v>FAIL</v>
      </c>
    </row>
    <row r="1632" spans="1:26" x14ac:dyDescent="0.3">
      <c r="A1632" t="s">
        <v>6441</v>
      </c>
      <c r="B1632" t="s">
        <v>5337</v>
      </c>
      <c r="C1632" t="s">
        <v>29</v>
      </c>
      <c r="D1632" t="s">
        <v>6442</v>
      </c>
      <c r="E1632" t="s">
        <v>31</v>
      </c>
      <c r="F1632" t="s">
        <v>40</v>
      </c>
      <c r="G1632" t="s">
        <v>6443</v>
      </c>
      <c r="H1632" t="s">
        <v>18</v>
      </c>
      <c r="I1632" t="s">
        <v>26</v>
      </c>
      <c r="J1632" s="1">
        <v>45544</v>
      </c>
      <c r="K1632" s="1">
        <v>45660</v>
      </c>
      <c r="L1632" t="b">
        <f>COUNTIF(tbl_vendors[Vendor_ID],tbl_vendors[[#This Row],[Vendor_ID]])&gt;1</f>
        <v>0</v>
      </c>
      <c r="M1632" t="b">
        <f>ISBLANK(tbl_vendors[[#This Row],[Vendor_ID]])</f>
        <v>0</v>
      </c>
      <c r="N1632" t="b">
        <f>LEN(TRIM(tbl_vendors[[#This Row],[Vendor_Name]]))=0</f>
        <v>0</v>
      </c>
      <c r="O1632" t="b">
        <f>LEN(TRIM(tbl_vendors[[#This Row],[Email]]))=0</f>
        <v>0</v>
      </c>
      <c r="P1632" t="b">
        <f>OR(ISERROR(FIND("@",tbl_vendors[[#This Row],[Email]])),ISERROR(FIND(".",tbl_vendors[[#This Row],[Email]])))</f>
        <v>0</v>
      </c>
      <c r="Q1632" t="b">
        <f>ISNA(MATCH(tbl_vendors[[#This Row],[Country]],tbl_country[country],0))</f>
        <v>0</v>
      </c>
      <c r="R1632" t="b">
        <f>ISNA(MATCH(tbl_vendors[[#This Row],[Currency]],tbl_country[currency],0))</f>
        <v>0</v>
      </c>
      <c r="S1632" t="b">
        <f>_xlfn.XLOOKUP(tbl_vendors[[#This Row],[Country]],tbl_country[country],tbl_country[currency],"NotFound")&lt;&gt;tbl_vendors[[#This Row],[Currency]]</f>
        <v>0</v>
      </c>
      <c r="T1632" t="b">
        <f>ISNA(MATCH(tbl_vendors[[#This Row],[Payment_Terms]],tbl_payment_terms[Payment_Terms],0))</f>
        <v>0</v>
      </c>
      <c r="U1632" t="b">
        <f>ISNA(MATCH(tbl_vendors[[#This Row],[Status]],tbl_status[valid_status]))</f>
        <v>0</v>
      </c>
      <c r="V1632" t="b">
        <f ca="1">tbl_vendors[[#This Row],[Created_Date]]&gt;TODAY()</f>
        <v>0</v>
      </c>
      <c r="W1632" t="b">
        <f>tbl_vendors[[#This Row],[Updated_Date]]&lt;tbl_vendors[[#This Row],[Created_Date]]</f>
        <v>0</v>
      </c>
      <c r="X1632" t="b">
        <f>COUNTIF(tbl_vendors[Vendor_Name],tbl_vendors[[#This Row],[Vendor_Name]])&gt;1</f>
        <v>1</v>
      </c>
      <c r="Y1632" s="14" cm="1">
        <f t="array" aca="1" ref="Y1632" ca="1">IFERROR(SUM(L1632:X1632*1),4)</f>
        <v>1</v>
      </c>
      <c r="Z1632" t="str">
        <f ca="1">IF(tbl_vendors[[#This Row],[error_count]]&gt;0,"FAIL","PASS")</f>
        <v>FAIL</v>
      </c>
    </row>
    <row r="1633" spans="1:26" x14ac:dyDescent="0.3">
      <c r="A1633" t="s">
        <v>6444</v>
      </c>
      <c r="B1633" t="s">
        <v>6445</v>
      </c>
      <c r="C1633" t="s">
        <v>153</v>
      </c>
      <c r="D1633" t="s">
        <v>6446</v>
      </c>
      <c r="E1633" t="s">
        <v>155</v>
      </c>
      <c r="F1633" t="s">
        <v>16</v>
      </c>
      <c r="G1633" t="s">
        <v>6447</v>
      </c>
      <c r="H1633" t="s">
        <v>69</v>
      </c>
      <c r="I1633" t="s">
        <v>19</v>
      </c>
      <c r="J1633" s="1">
        <v>44965</v>
      </c>
      <c r="K1633" s="1">
        <v>45202</v>
      </c>
      <c r="L1633" t="b">
        <f>COUNTIF(tbl_vendors[Vendor_ID],tbl_vendors[[#This Row],[Vendor_ID]])&gt;1</f>
        <v>0</v>
      </c>
      <c r="M1633" t="b">
        <f>ISBLANK(tbl_vendors[[#This Row],[Vendor_ID]])</f>
        <v>0</v>
      </c>
      <c r="N1633" t="b">
        <f>LEN(TRIM(tbl_vendors[[#This Row],[Vendor_Name]]))=0</f>
        <v>0</v>
      </c>
      <c r="O1633" t="b">
        <f>LEN(TRIM(tbl_vendors[[#This Row],[Email]]))=0</f>
        <v>0</v>
      </c>
      <c r="P1633" t="b">
        <f>OR(ISERROR(FIND("@",tbl_vendors[[#This Row],[Email]])),ISERROR(FIND(".",tbl_vendors[[#This Row],[Email]])))</f>
        <v>0</v>
      </c>
      <c r="Q1633" t="b">
        <f>ISNA(MATCH(tbl_vendors[[#This Row],[Country]],tbl_country[country],0))</f>
        <v>0</v>
      </c>
      <c r="R1633" t="b">
        <f>ISNA(MATCH(tbl_vendors[[#This Row],[Currency]],tbl_country[currency],0))</f>
        <v>0</v>
      </c>
      <c r="S1633" t="b">
        <f>_xlfn.XLOOKUP(tbl_vendors[[#This Row],[Country]],tbl_country[country],tbl_country[currency],"NotFound")&lt;&gt;tbl_vendors[[#This Row],[Currency]]</f>
        <v>0</v>
      </c>
      <c r="T1633" t="b">
        <f>ISNA(MATCH(tbl_vendors[[#This Row],[Payment_Terms]],tbl_payment_terms[Payment_Terms],0))</f>
        <v>0</v>
      </c>
      <c r="U1633" t="b">
        <f>ISNA(MATCH(tbl_vendors[[#This Row],[Status]],tbl_status[valid_status]))</f>
        <v>0</v>
      </c>
      <c r="V1633" t="b">
        <f ca="1">tbl_vendors[[#This Row],[Created_Date]]&gt;TODAY()</f>
        <v>0</v>
      </c>
      <c r="W1633" t="b">
        <f>tbl_vendors[[#This Row],[Updated_Date]]&lt;tbl_vendors[[#This Row],[Created_Date]]</f>
        <v>0</v>
      </c>
      <c r="X1633" t="b">
        <f>COUNTIF(tbl_vendors[Vendor_Name],tbl_vendors[[#This Row],[Vendor_Name]])&gt;1</f>
        <v>0</v>
      </c>
      <c r="Y1633" s="14" cm="1">
        <f t="array" aca="1" ref="Y1633" ca="1">IFERROR(SUM(L1633:X1633*1),4)</f>
        <v>0</v>
      </c>
      <c r="Z1633" t="str">
        <f ca="1">IF(tbl_vendors[[#This Row],[error_count]]&gt;0,"FAIL","PASS")</f>
        <v>PASS</v>
      </c>
    </row>
    <row r="1634" spans="1:26" x14ac:dyDescent="0.3">
      <c r="A1634" t="s">
        <v>6448</v>
      </c>
      <c r="B1634" t="s">
        <v>6449</v>
      </c>
      <c r="C1634" t="s">
        <v>100</v>
      </c>
      <c r="D1634" t="s">
        <v>6450</v>
      </c>
      <c r="E1634" t="s">
        <v>39</v>
      </c>
      <c r="F1634" t="s">
        <v>16</v>
      </c>
      <c r="G1634" t="s">
        <v>6451</v>
      </c>
      <c r="H1634" t="s">
        <v>47</v>
      </c>
      <c r="I1634" t="s">
        <v>26</v>
      </c>
      <c r="J1634" s="1">
        <v>45896</v>
      </c>
      <c r="K1634" s="1">
        <v>46124</v>
      </c>
      <c r="L1634" t="b">
        <f>COUNTIF(tbl_vendors[Vendor_ID],tbl_vendors[[#This Row],[Vendor_ID]])&gt;1</f>
        <v>0</v>
      </c>
      <c r="M1634" t="b">
        <f>ISBLANK(tbl_vendors[[#This Row],[Vendor_ID]])</f>
        <v>0</v>
      </c>
      <c r="N1634" t="b">
        <f>LEN(TRIM(tbl_vendors[[#This Row],[Vendor_Name]]))=0</f>
        <v>0</v>
      </c>
      <c r="O1634" t="b">
        <f>LEN(TRIM(tbl_vendors[[#This Row],[Email]]))=0</f>
        <v>0</v>
      </c>
      <c r="P1634" t="b">
        <f>OR(ISERROR(FIND("@",tbl_vendors[[#This Row],[Email]])),ISERROR(FIND(".",tbl_vendors[[#This Row],[Email]])))</f>
        <v>0</v>
      </c>
      <c r="Q1634" t="b">
        <f>ISNA(MATCH(tbl_vendors[[#This Row],[Country]],tbl_country[country],0))</f>
        <v>0</v>
      </c>
      <c r="R1634" t="b">
        <f>ISNA(MATCH(tbl_vendors[[#This Row],[Currency]],tbl_country[currency],0))</f>
        <v>0</v>
      </c>
      <c r="S1634" t="b">
        <f>_xlfn.XLOOKUP(tbl_vendors[[#This Row],[Country]],tbl_country[country],tbl_country[currency],"NotFound")&lt;&gt;tbl_vendors[[#This Row],[Currency]]</f>
        <v>0</v>
      </c>
      <c r="T1634" t="b">
        <f>ISNA(MATCH(tbl_vendors[[#This Row],[Payment_Terms]],tbl_payment_terms[Payment_Terms],0))</f>
        <v>0</v>
      </c>
      <c r="U1634" t="b">
        <f>ISNA(MATCH(tbl_vendors[[#This Row],[Status]],tbl_status[valid_status]))</f>
        <v>0</v>
      </c>
      <c r="V1634" t="b">
        <f ca="1">tbl_vendors[[#This Row],[Created_Date]]&gt;TODAY()</f>
        <v>0</v>
      </c>
      <c r="W1634" t="b">
        <f>tbl_vendors[[#This Row],[Updated_Date]]&lt;tbl_vendors[[#This Row],[Created_Date]]</f>
        <v>0</v>
      </c>
      <c r="X1634" t="b">
        <f>COUNTIF(tbl_vendors[Vendor_Name],tbl_vendors[[#This Row],[Vendor_Name]])&gt;1</f>
        <v>0</v>
      </c>
      <c r="Y1634" s="14" cm="1">
        <f t="array" aca="1" ref="Y1634" ca="1">IFERROR(SUM(L1634:X1634*1),4)</f>
        <v>0</v>
      </c>
      <c r="Z1634" t="str">
        <f ca="1">IF(tbl_vendors[[#This Row],[error_count]]&gt;0,"FAIL","PASS")</f>
        <v>PASS</v>
      </c>
    </row>
    <row r="1635" spans="1:26" x14ac:dyDescent="0.3">
      <c r="A1635" t="s">
        <v>6452</v>
      </c>
      <c r="B1635" t="s">
        <v>6453</v>
      </c>
      <c r="C1635" t="s">
        <v>153</v>
      </c>
      <c r="D1635" t="s">
        <v>6454</v>
      </c>
      <c r="E1635" t="s">
        <v>155</v>
      </c>
      <c r="F1635" t="s">
        <v>75</v>
      </c>
      <c r="G1635" t="s">
        <v>6455</v>
      </c>
      <c r="H1635" t="s">
        <v>52</v>
      </c>
      <c r="I1635" t="s">
        <v>19</v>
      </c>
      <c r="J1635" s="1">
        <v>45732</v>
      </c>
      <c r="K1635" s="1">
        <v>45880</v>
      </c>
      <c r="L1635" t="b">
        <f>COUNTIF(tbl_vendors[Vendor_ID],tbl_vendors[[#This Row],[Vendor_ID]])&gt;1</f>
        <v>0</v>
      </c>
      <c r="M1635" t="b">
        <f>ISBLANK(tbl_vendors[[#This Row],[Vendor_ID]])</f>
        <v>0</v>
      </c>
      <c r="N1635" t="b">
        <f>LEN(TRIM(tbl_vendors[[#This Row],[Vendor_Name]]))=0</f>
        <v>0</v>
      </c>
      <c r="O1635" t="b">
        <f>LEN(TRIM(tbl_vendors[[#This Row],[Email]]))=0</f>
        <v>0</v>
      </c>
      <c r="P1635" t="b">
        <f>OR(ISERROR(FIND("@",tbl_vendors[[#This Row],[Email]])),ISERROR(FIND(".",tbl_vendors[[#This Row],[Email]])))</f>
        <v>0</v>
      </c>
      <c r="Q1635" t="b">
        <f>ISNA(MATCH(tbl_vendors[[#This Row],[Country]],tbl_country[country],0))</f>
        <v>0</v>
      </c>
      <c r="R1635" t="b">
        <f>ISNA(MATCH(tbl_vendors[[#This Row],[Currency]],tbl_country[currency],0))</f>
        <v>0</v>
      </c>
      <c r="S1635" t="b">
        <f>_xlfn.XLOOKUP(tbl_vendors[[#This Row],[Country]],tbl_country[country],tbl_country[currency],"NotFound")&lt;&gt;tbl_vendors[[#This Row],[Currency]]</f>
        <v>0</v>
      </c>
      <c r="T1635" t="b">
        <f>ISNA(MATCH(tbl_vendors[[#This Row],[Payment_Terms]],tbl_payment_terms[Payment_Terms],0))</f>
        <v>0</v>
      </c>
      <c r="U1635" t="b">
        <f>ISNA(MATCH(tbl_vendors[[#This Row],[Status]],tbl_status[valid_status]))</f>
        <v>0</v>
      </c>
      <c r="V1635" t="b">
        <f ca="1">tbl_vendors[[#This Row],[Created_Date]]&gt;TODAY()</f>
        <v>0</v>
      </c>
      <c r="W1635" t="b">
        <f>tbl_vendors[[#This Row],[Updated_Date]]&lt;tbl_vendors[[#This Row],[Created_Date]]</f>
        <v>0</v>
      </c>
      <c r="X1635" t="b">
        <f>COUNTIF(tbl_vendors[Vendor_Name],tbl_vendors[[#This Row],[Vendor_Name]])&gt;1</f>
        <v>0</v>
      </c>
      <c r="Y1635" s="14" cm="1">
        <f t="array" aca="1" ref="Y1635" ca="1">IFERROR(SUM(L1635:X1635*1),4)</f>
        <v>0</v>
      </c>
      <c r="Z1635" t="str">
        <f ca="1">IF(tbl_vendors[[#This Row],[error_count]]&gt;0,"FAIL","PASS")</f>
        <v>PASS</v>
      </c>
    </row>
    <row r="1636" spans="1:26" x14ac:dyDescent="0.3">
      <c r="A1636" t="s">
        <v>6456</v>
      </c>
      <c r="B1636" t="s">
        <v>6457</v>
      </c>
      <c r="C1636" t="s">
        <v>29</v>
      </c>
      <c r="D1636" t="s">
        <v>6458</v>
      </c>
      <c r="E1636" t="s">
        <v>31</v>
      </c>
      <c r="F1636" t="s">
        <v>32</v>
      </c>
      <c r="G1636" t="s">
        <v>6459</v>
      </c>
      <c r="H1636" t="s">
        <v>42</v>
      </c>
      <c r="I1636" t="s">
        <v>19</v>
      </c>
      <c r="J1636" s="1">
        <v>45400</v>
      </c>
      <c r="K1636" s="1">
        <v>46140</v>
      </c>
      <c r="L1636" t="b">
        <f>COUNTIF(tbl_vendors[Vendor_ID],tbl_vendors[[#This Row],[Vendor_ID]])&gt;1</f>
        <v>0</v>
      </c>
      <c r="M1636" t="b">
        <f>ISBLANK(tbl_vendors[[#This Row],[Vendor_ID]])</f>
        <v>0</v>
      </c>
      <c r="N1636" t="b">
        <f>LEN(TRIM(tbl_vendors[[#This Row],[Vendor_Name]]))=0</f>
        <v>0</v>
      </c>
      <c r="O1636" t="b">
        <f>LEN(TRIM(tbl_vendors[[#This Row],[Email]]))=0</f>
        <v>0</v>
      </c>
      <c r="P1636" t="b">
        <f>OR(ISERROR(FIND("@",tbl_vendors[[#This Row],[Email]])),ISERROR(FIND(".",tbl_vendors[[#This Row],[Email]])))</f>
        <v>0</v>
      </c>
      <c r="Q1636" t="b">
        <f>ISNA(MATCH(tbl_vendors[[#This Row],[Country]],tbl_country[country],0))</f>
        <v>0</v>
      </c>
      <c r="R1636" t="b">
        <f>ISNA(MATCH(tbl_vendors[[#This Row],[Currency]],tbl_country[currency],0))</f>
        <v>0</v>
      </c>
      <c r="S1636" t="b">
        <f>_xlfn.XLOOKUP(tbl_vendors[[#This Row],[Country]],tbl_country[country],tbl_country[currency],"NotFound")&lt;&gt;tbl_vendors[[#This Row],[Currency]]</f>
        <v>0</v>
      </c>
      <c r="T1636" t="b">
        <f>ISNA(MATCH(tbl_vendors[[#This Row],[Payment_Terms]],tbl_payment_terms[Payment_Terms],0))</f>
        <v>0</v>
      </c>
      <c r="U1636" t="b">
        <f>ISNA(MATCH(tbl_vendors[[#This Row],[Status]],tbl_status[valid_status]))</f>
        <v>0</v>
      </c>
      <c r="V1636" t="b">
        <f ca="1">tbl_vendors[[#This Row],[Created_Date]]&gt;TODAY()</f>
        <v>0</v>
      </c>
      <c r="W1636" t="b">
        <f>tbl_vendors[[#This Row],[Updated_Date]]&lt;tbl_vendors[[#This Row],[Created_Date]]</f>
        <v>0</v>
      </c>
      <c r="X1636" t="b">
        <f>COUNTIF(tbl_vendors[Vendor_Name],tbl_vendors[[#This Row],[Vendor_Name]])&gt;1</f>
        <v>0</v>
      </c>
      <c r="Y1636" s="14" cm="1">
        <f t="array" aca="1" ref="Y1636" ca="1">IFERROR(SUM(L1636:X1636*1),4)</f>
        <v>0</v>
      </c>
      <c r="Z1636" t="str">
        <f ca="1">IF(tbl_vendors[[#This Row],[error_count]]&gt;0,"FAIL","PASS")</f>
        <v>PASS</v>
      </c>
    </row>
    <row r="1637" spans="1:26" x14ac:dyDescent="0.3">
      <c r="A1637" t="s">
        <v>6460</v>
      </c>
      <c r="B1637" t="s">
        <v>1813</v>
      </c>
      <c r="C1637" t="s">
        <v>37</v>
      </c>
      <c r="D1637" t="s">
        <v>6461</v>
      </c>
      <c r="E1637" t="s">
        <v>39</v>
      </c>
      <c r="F1637" t="s">
        <v>23</v>
      </c>
      <c r="G1637" t="s">
        <v>6462</v>
      </c>
      <c r="H1637" t="s">
        <v>42</v>
      </c>
      <c r="I1637" t="s">
        <v>19</v>
      </c>
      <c r="J1637" s="1">
        <v>45912</v>
      </c>
      <c r="K1637" s="1">
        <v>46033</v>
      </c>
      <c r="L1637" t="b">
        <f>COUNTIF(tbl_vendors[Vendor_ID],tbl_vendors[[#This Row],[Vendor_ID]])&gt;1</f>
        <v>0</v>
      </c>
      <c r="M1637" t="b">
        <f>ISBLANK(tbl_vendors[[#This Row],[Vendor_ID]])</f>
        <v>0</v>
      </c>
      <c r="N1637" t="b">
        <f>LEN(TRIM(tbl_vendors[[#This Row],[Vendor_Name]]))=0</f>
        <v>0</v>
      </c>
      <c r="O1637" t="b">
        <f>LEN(TRIM(tbl_vendors[[#This Row],[Email]]))=0</f>
        <v>0</v>
      </c>
      <c r="P1637" t="b">
        <f>OR(ISERROR(FIND("@",tbl_vendors[[#This Row],[Email]])),ISERROR(FIND(".",tbl_vendors[[#This Row],[Email]])))</f>
        <v>0</v>
      </c>
      <c r="Q1637" t="b">
        <f>ISNA(MATCH(tbl_vendors[[#This Row],[Country]],tbl_country[country],0))</f>
        <v>0</v>
      </c>
      <c r="R1637" t="b">
        <f>ISNA(MATCH(tbl_vendors[[#This Row],[Currency]],tbl_country[currency],0))</f>
        <v>0</v>
      </c>
      <c r="S1637" t="b">
        <f>_xlfn.XLOOKUP(tbl_vendors[[#This Row],[Country]],tbl_country[country],tbl_country[currency],"NotFound")&lt;&gt;tbl_vendors[[#This Row],[Currency]]</f>
        <v>0</v>
      </c>
      <c r="T1637" t="b">
        <f>ISNA(MATCH(tbl_vendors[[#This Row],[Payment_Terms]],tbl_payment_terms[Payment_Terms],0))</f>
        <v>0</v>
      </c>
      <c r="U1637" t="b">
        <f>ISNA(MATCH(tbl_vendors[[#This Row],[Status]],tbl_status[valid_status]))</f>
        <v>0</v>
      </c>
      <c r="V1637" t="b">
        <f ca="1">tbl_vendors[[#This Row],[Created_Date]]&gt;TODAY()</f>
        <v>0</v>
      </c>
      <c r="W1637" t="b">
        <f>tbl_vendors[[#This Row],[Updated_Date]]&lt;tbl_vendors[[#This Row],[Created_Date]]</f>
        <v>0</v>
      </c>
      <c r="X1637" t="b">
        <f>COUNTIF(tbl_vendors[Vendor_Name],tbl_vendors[[#This Row],[Vendor_Name]])&gt;1</f>
        <v>1</v>
      </c>
      <c r="Y1637" s="14" cm="1">
        <f t="array" aca="1" ref="Y1637" ca="1">IFERROR(SUM(L1637:X1637*1),4)</f>
        <v>1</v>
      </c>
      <c r="Z1637" t="str">
        <f ca="1">IF(tbl_vendors[[#This Row],[error_count]]&gt;0,"FAIL","PASS")</f>
        <v>FAIL</v>
      </c>
    </row>
    <row r="1638" spans="1:26" x14ac:dyDescent="0.3">
      <c r="A1638" t="s">
        <v>6463</v>
      </c>
      <c r="B1638" t="s">
        <v>6464</v>
      </c>
      <c r="C1638" t="s">
        <v>72</v>
      </c>
      <c r="D1638" t="s">
        <v>6465</v>
      </c>
      <c r="E1638" t="s">
        <v>74</v>
      </c>
      <c r="F1638" t="s">
        <v>16</v>
      </c>
      <c r="G1638" t="s">
        <v>6466</v>
      </c>
      <c r="H1638" t="s">
        <v>42</v>
      </c>
      <c r="I1638" t="s">
        <v>53</v>
      </c>
      <c r="J1638" s="1">
        <v>45298</v>
      </c>
      <c r="K1638" s="1">
        <v>46197</v>
      </c>
      <c r="L1638" t="b">
        <f>COUNTIF(tbl_vendors[Vendor_ID],tbl_vendors[[#This Row],[Vendor_ID]])&gt;1</f>
        <v>0</v>
      </c>
      <c r="M1638" t="b">
        <f>ISBLANK(tbl_vendors[[#This Row],[Vendor_ID]])</f>
        <v>0</v>
      </c>
      <c r="N1638" t="b">
        <f>LEN(TRIM(tbl_vendors[[#This Row],[Vendor_Name]]))=0</f>
        <v>0</v>
      </c>
      <c r="O1638" t="b">
        <f>LEN(TRIM(tbl_vendors[[#This Row],[Email]]))=0</f>
        <v>0</v>
      </c>
      <c r="P1638" t="b">
        <f>OR(ISERROR(FIND("@",tbl_vendors[[#This Row],[Email]])),ISERROR(FIND(".",tbl_vendors[[#This Row],[Email]])))</f>
        <v>0</v>
      </c>
      <c r="Q1638" t="b">
        <f>ISNA(MATCH(tbl_vendors[[#This Row],[Country]],tbl_country[country],0))</f>
        <v>0</v>
      </c>
      <c r="R1638" t="b">
        <f>ISNA(MATCH(tbl_vendors[[#This Row],[Currency]],tbl_country[currency],0))</f>
        <v>1</v>
      </c>
      <c r="S1638" t="b">
        <f>_xlfn.XLOOKUP(tbl_vendors[[#This Row],[Country]],tbl_country[country],tbl_country[currency],"NotFound")&lt;&gt;tbl_vendors[[#This Row],[Currency]]</f>
        <v>1</v>
      </c>
      <c r="T1638" t="b">
        <f>ISNA(MATCH(tbl_vendors[[#This Row],[Payment_Terms]],tbl_payment_terms[Payment_Terms],0))</f>
        <v>0</v>
      </c>
      <c r="U1638" t="b">
        <f>ISNA(MATCH(tbl_vendors[[#This Row],[Status]],tbl_status[valid_status]))</f>
        <v>1</v>
      </c>
      <c r="V1638" t="b">
        <f ca="1">tbl_vendors[[#This Row],[Created_Date]]&gt;TODAY()</f>
        <v>0</v>
      </c>
      <c r="W1638" t="b">
        <f>tbl_vendors[[#This Row],[Updated_Date]]&lt;tbl_vendors[[#This Row],[Created_Date]]</f>
        <v>0</v>
      </c>
      <c r="X1638" t="b">
        <f>COUNTIF(tbl_vendors[Vendor_Name],tbl_vendors[[#This Row],[Vendor_Name]])&gt;1</f>
        <v>0</v>
      </c>
      <c r="Y1638" s="14" cm="1">
        <f t="array" aca="1" ref="Y1638" ca="1">IFERROR(SUM(L1638:X1638*1),4)</f>
        <v>3</v>
      </c>
      <c r="Z1638" t="str">
        <f ca="1">IF(tbl_vendors[[#This Row],[error_count]]&gt;0,"FAIL","PASS")</f>
        <v>FAIL</v>
      </c>
    </row>
    <row r="1639" spans="1:26" x14ac:dyDescent="0.3">
      <c r="A1639" t="s">
        <v>6467</v>
      </c>
      <c r="B1639" t="s">
        <v>6468</v>
      </c>
      <c r="C1639" t="s">
        <v>72</v>
      </c>
      <c r="D1639" t="s">
        <v>6469</v>
      </c>
      <c r="E1639" t="s">
        <v>74</v>
      </c>
      <c r="F1639" t="s">
        <v>75</v>
      </c>
      <c r="G1639" t="s">
        <v>6470</v>
      </c>
      <c r="H1639" t="s">
        <v>42</v>
      </c>
      <c r="I1639" t="s">
        <v>53</v>
      </c>
      <c r="J1639" s="1">
        <v>45898</v>
      </c>
      <c r="K1639" s="1">
        <v>45931</v>
      </c>
      <c r="L1639" t="b">
        <f>COUNTIF(tbl_vendors[Vendor_ID],tbl_vendors[[#This Row],[Vendor_ID]])&gt;1</f>
        <v>0</v>
      </c>
      <c r="M1639" t="b">
        <f>ISBLANK(tbl_vendors[[#This Row],[Vendor_ID]])</f>
        <v>0</v>
      </c>
      <c r="N1639" t="b">
        <f>LEN(TRIM(tbl_vendors[[#This Row],[Vendor_Name]]))=0</f>
        <v>0</v>
      </c>
      <c r="O1639" t="b">
        <f>LEN(TRIM(tbl_vendors[[#This Row],[Email]]))=0</f>
        <v>0</v>
      </c>
      <c r="P1639" t="b">
        <f>OR(ISERROR(FIND("@",tbl_vendors[[#This Row],[Email]])),ISERROR(FIND(".",tbl_vendors[[#This Row],[Email]])))</f>
        <v>0</v>
      </c>
      <c r="Q1639" t="b">
        <f>ISNA(MATCH(tbl_vendors[[#This Row],[Country]],tbl_country[country],0))</f>
        <v>0</v>
      </c>
      <c r="R1639" t="b">
        <f>ISNA(MATCH(tbl_vendors[[#This Row],[Currency]],tbl_country[currency],0))</f>
        <v>1</v>
      </c>
      <c r="S1639" t="b">
        <f>_xlfn.XLOOKUP(tbl_vendors[[#This Row],[Country]],tbl_country[country],tbl_country[currency],"NotFound")&lt;&gt;tbl_vendors[[#This Row],[Currency]]</f>
        <v>1</v>
      </c>
      <c r="T1639" t="b">
        <f>ISNA(MATCH(tbl_vendors[[#This Row],[Payment_Terms]],tbl_payment_terms[Payment_Terms],0))</f>
        <v>0</v>
      </c>
      <c r="U1639" t="b">
        <f>ISNA(MATCH(tbl_vendors[[#This Row],[Status]],tbl_status[valid_status]))</f>
        <v>1</v>
      </c>
      <c r="V1639" t="b">
        <f ca="1">tbl_vendors[[#This Row],[Created_Date]]&gt;TODAY()</f>
        <v>0</v>
      </c>
      <c r="W1639" t="b">
        <f>tbl_vendors[[#This Row],[Updated_Date]]&lt;tbl_vendors[[#This Row],[Created_Date]]</f>
        <v>0</v>
      </c>
      <c r="X1639" t="b">
        <f>COUNTIF(tbl_vendors[Vendor_Name],tbl_vendors[[#This Row],[Vendor_Name]])&gt;1</f>
        <v>0</v>
      </c>
      <c r="Y1639" s="14" cm="1">
        <f t="array" aca="1" ref="Y1639" ca="1">IFERROR(SUM(L1639:X1639*1),4)</f>
        <v>3</v>
      </c>
      <c r="Z1639" t="str">
        <f ca="1">IF(tbl_vendors[[#This Row],[error_count]]&gt;0,"FAIL","PASS")</f>
        <v>FAIL</v>
      </c>
    </row>
    <row r="1640" spans="1:26" x14ac:dyDescent="0.3">
      <c r="A1640" t="s">
        <v>6471</v>
      </c>
      <c r="B1640" t="s">
        <v>6472</v>
      </c>
      <c r="C1640" t="s">
        <v>66</v>
      </c>
      <c r="D1640" t="s">
        <v>6473</v>
      </c>
      <c r="E1640" t="s">
        <v>67</v>
      </c>
      <c r="F1640" t="s">
        <v>40</v>
      </c>
      <c r="G1640" t="s">
        <v>6474</v>
      </c>
      <c r="H1640" t="s">
        <v>52</v>
      </c>
      <c r="I1640" t="s">
        <v>53</v>
      </c>
      <c r="J1640" s="1">
        <v>45857</v>
      </c>
      <c r="K1640" s="1">
        <v>45858</v>
      </c>
      <c r="L1640" t="b">
        <f>COUNTIF(tbl_vendors[Vendor_ID],tbl_vendors[[#This Row],[Vendor_ID]])&gt;1</f>
        <v>0</v>
      </c>
      <c r="M1640" t="b">
        <f>ISBLANK(tbl_vendors[[#This Row],[Vendor_ID]])</f>
        <v>0</v>
      </c>
      <c r="N1640" t="b">
        <f>LEN(TRIM(tbl_vendors[[#This Row],[Vendor_Name]]))=0</f>
        <v>0</v>
      </c>
      <c r="O1640" t="b">
        <f>LEN(TRIM(tbl_vendors[[#This Row],[Email]]))=0</f>
        <v>0</v>
      </c>
      <c r="P1640" t="b">
        <f>OR(ISERROR(FIND("@",tbl_vendors[[#This Row],[Email]])),ISERROR(FIND(".",tbl_vendors[[#This Row],[Email]])))</f>
        <v>0</v>
      </c>
      <c r="Q1640" t="b">
        <f>ISNA(MATCH(tbl_vendors[[#This Row],[Country]],tbl_country[country],0))</f>
        <v>0</v>
      </c>
      <c r="R1640" t="b">
        <f>ISNA(MATCH(tbl_vendors[[#This Row],[Currency]],tbl_country[currency],0))</f>
        <v>0</v>
      </c>
      <c r="S1640" t="b">
        <f>_xlfn.XLOOKUP(tbl_vendors[[#This Row],[Country]],tbl_country[country],tbl_country[currency],"NotFound")&lt;&gt;tbl_vendors[[#This Row],[Currency]]</f>
        <v>0</v>
      </c>
      <c r="T1640" t="b">
        <f>ISNA(MATCH(tbl_vendors[[#This Row],[Payment_Terms]],tbl_payment_terms[Payment_Terms],0))</f>
        <v>0</v>
      </c>
      <c r="U1640" t="b">
        <f>ISNA(MATCH(tbl_vendors[[#This Row],[Status]],tbl_status[valid_status]))</f>
        <v>1</v>
      </c>
      <c r="V1640" t="b">
        <f ca="1">tbl_vendors[[#This Row],[Created_Date]]&gt;TODAY()</f>
        <v>0</v>
      </c>
      <c r="W1640" t="b">
        <f>tbl_vendors[[#This Row],[Updated_Date]]&lt;tbl_vendors[[#This Row],[Created_Date]]</f>
        <v>0</v>
      </c>
      <c r="X1640" t="b">
        <f>COUNTIF(tbl_vendors[Vendor_Name],tbl_vendors[[#This Row],[Vendor_Name]])&gt;1</f>
        <v>0</v>
      </c>
      <c r="Y1640" s="14" cm="1">
        <f t="array" aca="1" ref="Y1640" ca="1">IFERROR(SUM(L1640:X1640*1),4)</f>
        <v>1</v>
      </c>
      <c r="Z1640" t="str">
        <f ca="1">IF(tbl_vendors[[#This Row],[error_count]]&gt;0,"FAIL","PASS")</f>
        <v>FAIL</v>
      </c>
    </row>
    <row r="1641" spans="1:26" x14ac:dyDescent="0.3">
      <c r="A1641" t="s">
        <v>6475</v>
      </c>
      <c r="B1641" t="s">
        <v>6476</v>
      </c>
      <c r="C1641" t="s">
        <v>72</v>
      </c>
      <c r="D1641" t="s">
        <v>6477</v>
      </c>
      <c r="E1641" t="s">
        <v>74</v>
      </c>
      <c r="F1641" t="s">
        <v>75</v>
      </c>
      <c r="G1641" t="s">
        <v>6478</v>
      </c>
      <c r="H1641" t="s">
        <v>52</v>
      </c>
      <c r="I1641" t="s">
        <v>19</v>
      </c>
      <c r="J1641" s="1">
        <v>46143</v>
      </c>
      <c r="K1641" s="1">
        <v>46145</v>
      </c>
      <c r="L1641" t="b">
        <f>COUNTIF(tbl_vendors[Vendor_ID],tbl_vendors[[#This Row],[Vendor_ID]])&gt;1</f>
        <v>0</v>
      </c>
      <c r="M1641" t="b">
        <f>ISBLANK(tbl_vendors[[#This Row],[Vendor_ID]])</f>
        <v>0</v>
      </c>
      <c r="N1641" t="b">
        <f>LEN(TRIM(tbl_vendors[[#This Row],[Vendor_Name]]))=0</f>
        <v>0</v>
      </c>
      <c r="O1641" t="b">
        <f>LEN(TRIM(tbl_vendors[[#This Row],[Email]]))=0</f>
        <v>0</v>
      </c>
      <c r="P1641" t="b">
        <f>OR(ISERROR(FIND("@",tbl_vendors[[#This Row],[Email]])),ISERROR(FIND(".",tbl_vendors[[#This Row],[Email]])))</f>
        <v>0</v>
      </c>
      <c r="Q1641" t="b">
        <f>ISNA(MATCH(tbl_vendors[[#This Row],[Country]],tbl_country[country],0))</f>
        <v>0</v>
      </c>
      <c r="R1641" t="b">
        <f>ISNA(MATCH(tbl_vendors[[#This Row],[Currency]],tbl_country[currency],0))</f>
        <v>1</v>
      </c>
      <c r="S1641" t="b">
        <f>_xlfn.XLOOKUP(tbl_vendors[[#This Row],[Country]],tbl_country[country],tbl_country[currency],"NotFound")&lt;&gt;tbl_vendors[[#This Row],[Currency]]</f>
        <v>1</v>
      </c>
      <c r="T1641" t="b">
        <f>ISNA(MATCH(tbl_vendors[[#This Row],[Payment_Terms]],tbl_payment_terms[Payment_Terms],0))</f>
        <v>0</v>
      </c>
      <c r="U1641" t="b">
        <f>ISNA(MATCH(tbl_vendors[[#This Row],[Status]],tbl_status[valid_status]))</f>
        <v>0</v>
      </c>
      <c r="V1641" t="b">
        <f ca="1">tbl_vendors[[#This Row],[Created_Date]]&gt;TODAY()</f>
        <v>0</v>
      </c>
      <c r="W1641" t="b">
        <f>tbl_vendors[[#This Row],[Updated_Date]]&lt;tbl_vendors[[#This Row],[Created_Date]]</f>
        <v>0</v>
      </c>
      <c r="X1641" t="b">
        <f>COUNTIF(tbl_vendors[Vendor_Name],tbl_vendors[[#This Row],[Vendor_Name]])&gt;1</f>
        <v>0</v>
      </c>
      <c r="Y1641" s="14" cm="1">
        <f t="array" aca="1" ref="Y1641" ca="1">IFERROR(SUM(L1641:X1641*1),4)</f>
        <v>2</v>
      </c>
      <c r="Z1641" t="str">
        <f ca="1">IF(tbl_vendors[[#This Row],[error_count]]&gt;0,"FAIL","PASS")</f>
        <v>FAIL</v>
      </c>
    </row>
    <row r="1642" spans="1:26" x14ac:dyDescent="0.3">
      <c r="A1642" t="s">
        <v>6479</v>
      </c>
      <c r="B1642" t="s">
        <v>6480</v>
      </c>
      <c r="C1642" t="s">
        <v>79</v>
      </c>
      <c r="D1642" t="s">
        <v>6481</v>
      </c>
      <c r="E1642" t="s">
        <v>39</v>
      </c>
      <c r="F1642" t="s">
        <v>32</v>
      </c>
      <c r="G1642" t="s">
        <v>6482</v>
      </c>
      <c r="H1642" t="s">
        <v>47</v>
      </c>
      <c r="I1642" t="s">
        <v>19</v>
      </c>
      <c r="J1642" s="1">
        <v>45970</v>
      </c>
      <c r="K1642" s="1">
        <v>46003</v>
      </c>
      <c r="L1642" t="b">
        <f>COUNTIF(tbl_vendors[Vendor_ID],tbl_vendors[[#This Row],[Vendor_ID]])&gt;1</f>
        <v>0</v>
      </c>
      <c r="M1642" t="b">
        <f>ISBLANK(tbl_vendors[[#This Row],[Vendor_ID]])</f>
        <v>0</v>
      </c>
      <c r="N1642" t="b">
        <f>LEN(TRIM(tbl_vendors[[#This Row],[Vendor_Name]]))=0</f>
        <v>0</v>
      </c>
      <c r="O1642" t="b">
        <f>LEN(TRIM(tbl_vendors[[#This Row],[Email]]))=0</f>
        <v>0</v>
      </c>
      <c r="P1642" t="b">
        <f>OR(ISERROR(FIND("@",tbl_vendors[[#This Row],[Email]])),ISERROR(FIND(".",tbl_vendors[[#This Row],[Email]])))</f>
        <v>0</v>
      </c>
      <c r="Q1642" t="b">
        <f>ISNA(MATCH(tbl_vendors[[#This Row],[Country]],tbl_country[country],0))</f>
        <v>0</v>
      </c>
      <c r="R1642" t="b">
        <f>ISNA(MATCH(tbl_vendors[[#This Row],[Currency]],tbl_country[currency],0))</f>
        <v>0</v>
      </c>
      <c r="S1642" t="b">
        <f>_xlfn.XLOOKUP(tbl_vendors[[#This Row],[Country]],tbl_country[country],tbl_country[currency],"NotFound")&lt;&gt;tbl_vendors[[#This Row],[Currency]]</f>
        <v>0</v>
      </c>
      <c r="T1642" t="b">
        <f>ISNA(MATCH(tbl_vendors[[#This Row],[Payment_Terms]],tbl_payment_terms[Payment_Terms],0))</f>
        <v>0</v>
      </c>
      <c r="U1642" t="b">
        <f>ISNA(MATCH(tbl_vendors[[#This Row],[Status]],tbl_status[valid_status]))</f>
        <v>0</v>
      </c>
      <c r="V1642" t="b">
        <f ca="1">tbl_vendors[[#This Row],[Created_Date]]&gt;TODAY()</f>
        <v>0</v>
      </c>
      <c r="W1642" t="b">
        <f>tbl_vendors[[#This Row],[Updated_Date]]&lt;tbl_vendors[[#This Row],[Created_Date]]</f>
        <v>0</v>
      </c>
      <c r="X1642" t="b">
        <f>COUNTIF(tbl_vendors[Vendor_Name],tbl_vendors[[#This Row],[Vendor_Name]])&gt;1</f>
        <v>0</v>
      </c>
      <c r="Y1642" s="14" cm="1">
        <f t="array" aca="1" ref="Y1642" ca="1">IFERROR(SUM(L1642:X1642*1),4)</f>
        <v>0</v>
      </c>
      <c r="Z1642" t="str">
        <f ca="1">IF(tbl_vendors[[#This Row],[error_count]]&gt;0,"FAIL","PASS")</f>
        <v>PASS</v>
      </c>
    </row>
    <row r="1643" spans="1:26" x14ac:dyDescent="0.3">
      <c r="A1643" t="s">
        <v>6483</v>
      </c>
      <c r="B1643" t="s">
        <v>6484</v>
      </c>
      <c r="C1643" t="s">
        <v>109</v>
      </c>
      <c r="D1643" t="s">
        <v>6485</v>
      </c>
      <c r="E1643" t="s">
        <v>39</v>
      </c>
      <c r="F1643" t="s">
        <v>40</v>
      </c>
      <c r="G1643" t="s">
        <v>6486</v>
      </c>
      <c r="H1643" t="s">
        <v>69</v>
      </c>
      <c r="I1643" t="s">
        <v>19</v>
      </c>
      <c r="J1643" s="1">
        <v>45410</v>
      </c>
      <c r="K1643" s="1">
        <v>45609</v>
      </c>
      <c r="L1643" t="b">
        <f>COUNTIF(tbl_vendors[Vendor_ID],tbl_vendors[[#This Row],[Vendor_ID]])&gt;1</f>
        <v>0</v>
      </c>
      <c r="M1643" t="b">
        <f>ISBLANK(tbl_vendors[[#This Row],[Vendor_ID]])</f>
        <v>0</v>
      </c>
      <c r="N1643" t="b">
        <f>LEN(TRIM(tbl_vendors[[#This Row],[Vendor_Name]]))=0</f>
        <v>0</v>
      </c>
      <c r="O1643" t="b">
        <f>LEN(TRIM(tbl_vendors[[#This Row],[Email]]))=0</f>
        <v>0</v>
      </c>
      <c r="P1643" t="b">
        <f>OR(ISERROR(FIND("@",tbl_vendors[[#This Row],[Email]])),ISERROR(FIND(".",tbl_vendors[[#This Row],[Email]])))</f>
        <v>0</v>
      </c>
      <c r="Q1643" t="b">
        <f>ISNA(MATCH(tbl_vendors[[#This Row],[Country]],tbl_country[country],0))</f>
        <v>0</v>
      </c>
      <c r="R1643" t="b">
        <f>ISNA(MATCH(tbl_vendors[[#This Row],[Currency]],tbl_country[currency],0))</f>
        <v>0</v>
      </c>
      <c r="S1643" t="b">
        <f>_xlfn.XLOOKUP(tbl_vendors[[#This Row],[Country]],tbl_country[country],tbl_country[currency],"NotFound")&lt;&gt;tbl_vendors[[#This Row],[Currency]]</f>
        <v>1</v>
      </c>
      <c r="T1643" t="b">
        <f>ISNA(MATCH(tbl_vendors[[#This Row],[Payment_Terms]],tbl_payment_terms[Payment_Terms],0))</f>
        <v>0</v>
      </c>
      <c r="U1643" t="b">
        <f>ISNA(MATCH(tbl_vendors[[#This Row],[Status]],tbl_status[valid_status]))</f>
        <v>0</v>
      </c>
      <c r="V1643" t="b">
        <f ca="1">tbl_vendors[[#This Row],[Created_Date]]&gt;TODAY()</f>
        <v>0</v>
      </c>
      <c r="W1643" t="b">
        <f>tbl_vendors[[#This Row],[Updated_Date]]&lt;tbl_vendors[[#This Row],[Created_Date]]</f>
        <v>0</v>
      </c>
      <c r="X1643" t="b">
        <f>COUNTIF(tbl_vendors[Vendor_Name],tbl_vendors[[#This Row],[Vendor_Name]])&gt;1</f>
        <v>0</v>
      </c>
      <c r="Y1643" s="14" cm="1">
        <f t="array" aca="1" ref="Y1643" ca="1">IFERROR(SUM(L1643:X1643*1),4)</f>
        <v>1</v>
      </c>
      <c r="Z1643" t="str">
        <f ca="1">IF(tbl_vendors[[#This Row],[error_count]]&gt;0,"FAIL","PASS")</f>
        <v>FAIL</v>
      </c>
    </row>
    <row r="1644" spans="1:26" x14ac:dyDescent="0.3">
      <c r="A1644" t="s">
        <v>6487</v>
      </c>
      <c r="B1644" t="s">
        <v>6488</v>
      </c>
      <c r="C1644" t="s">
        <v>79</v>
      </c>
      <c r="D1644" t="s">
        <v>6489</v>
      </c>
      <c r="E1644" t="s">
        <v>39</v>
      </c>
      <c r="F1644" t="s">
        <v>16</v>
      </c>
      <c r="G1644" t="s">
        <v>6490</v>
      </c>
      <c r="H1644" t="s">
        <v>34</v>
      </c>
      <c r="I1644" t="s">
        <v>53</v>
      </c>
      <c r="J1644" s="1">
        <v>44745</v>
      </c>
      <c r="K1644" s="1">
        <v>46148</v>
      </c>
      <c r="L1644" t="b">
        <f>COUNTIF(tbl_vendors[Vendor_ID],tbl_vendors[[#This Row],[Vendor_ID]])&gt;1</f>
        <v>0</v>
      </c>
      <c r="M1644" t="b">
        <f>ISBLANK(tbl_vendors[[#This Row],[Vendor_ID]])</f>
        <v>0</v>
      </c>
      <c r="N1644" t="b">
        <f>LEN(TRIM(tbl_vendors[[#This Row],[Vendor_Name]]))=0</f>
        <v>0</v>
      </c>
      <c r="O1644" t="b">
        <f>LEN(TRIM(tbl_vendors[[#This Row],[Email]]))=0</f>
        <v>0</v>
      </c>
      <c r="P1644" t="b">
        <f>OR(ISERROR(FIND("@",tbl_vendors[[#This Row],[Email]])),ISERROR(FIND(".",tbl_vendors[[#This Row],[Email]])))</f>
        <v>0</v>
      </c>
      <c r="Q1644" t="b">
        <f>ISNA(MATCH(tbl_vendors[[#This Row],[Country]],tbl_country[country],0))</f>
        <v>0</v>
      </c>
      <c r="R1644" t="b">
        <f>ISNA(MATCH(tbl_vendors[[#This Row],[Currency]],tbl_country[currency],0))</f>
        <v>0</v>
      </c>
      <c r="S1644" t="b">
        <f>_xlfn.XLOOKUP(tbl_vendors[[#This Row],[Country]],tbl_country[country],tbl_country[currency],"NotFound")&lt;&gt;tbl_vendors[[#This Row],[Currency]]</f>
        <v>0</v>
      </c>
      <c r="T1644" t="b">
        <f>ISNA(MATCH(tbl_vendors[[#This Row],[Payment_Terms]],tbl_payment_terms[Payment_Terms],0))</f>
        <v>0</v>
      </c>
      <c r="U1644" t="b">
        <f>ISNA(MATCH(tbl_vendors[[#This Row],[Status]],tbl_status[valid_status]))</f>
        <v>1</v>
      </c>
      <c r="V1644" t="b">
        <f ca="1">tbl_vendors[[#This Row],[Created_Date]]&gt;TODAY()</f>
        <v>0</v>
      </c>
      <c r="W1644" t="b">
        <f>tbl_vendors[[#This Row],[Updated_Date]]&lt;tbl_vendors[[#This Row],[Created_Date]]</f>
        <v>0</v>
      </c>
      <c r="X1644" t="b">
        <f>COUNTIF(tbl_vendors[Vendor_Name],tbl_vendors[[#This Row],[Vendor_Name]])&gt;1</f>
        <v>0</v>
      </c>
      <c r="Y1644" s="14" cm="1">
        <f t="array" aca="1" ref="Y1644" ca="1">IFERROR(SUM(L1644:X1644*1),4)</f>
        <v>1</v>
      </c>
      <c r="Z1644" t="str">
        <f ca="1">IF(tbl_vendors[[#This Row],[error_count]]&gt;0,"FAIL","PASS")</f>
        <v>FAIL</v>
      </c>
    </row>
    <row r="1645" spans="1:26" x14ac:dyDescent="0.3">
      <c r="A1645" t="s">
        <v>6491</v>
      </c>
      <c r="B1645" t="s">
        <v>6492</v>
      </c>
      <c r="C1645" t="s">
        <v>100</v>
      </c>
      <c r="D1645" t="s">
        <v>6493</v>
      </c>
      <c r="E1645" t="s">
        <v>39</v>
      </c>
      <c r="F1645" t="s">
        <v>40</v>
      </c>
      <c r="G1645" t="s">
        <v>6494</v>
      </c>
      <c r="H1645" t="s">
        <v>47</v>
      </c>
      <c r="I1645" t="s">
        <v>53</v>
      </c>
      <c r="J1645" s="1">
        <v>45460</v>
      </c>
      <c r="K1645" s="1">
        <v>45912</v>
      </c>
      <c r="L1645" t="b">
        <f>COUNTIF(tbl_vendors[Vendor_ID],tbl_vendors[[#This Row],[Vendor_ID]])&gt;1</f>
        <v>0</v>
      </c>
      <c r="M1645" t="b">
        <f>ISBLANK(tbl_vendors[[#This Row],[Vendor_ID]])</f>
        <v>0</v>
      </c>
      <c r="N1645" t="b">
        <f>LEN(TRIM(tbl_vendors[[#This Row],[Vendor_Name]]))=0</f>
        <v>0</v>
      </c>
      <c r="O1645" t="b">
        <f>LEN(TRIM(tbl_vendors[[#This Row],[Email]]))=0</f>
        <v>0</v>
      </c>
      <c r="P1645" t="b">
        <f>OR(ISERROR(FIND("@",tbl_vendors[[#This Row],[Email]])),ISERROR(FIND(".",tbl_vendors[[#This Row],[Email]])))</f>
        <v>0</v>
      </c>
      <c r="Q1645" t="b">
        <f>ISNA(MATCH(tbl_vendors[[#This Row],[Country]],tbl_country[country],0))</f>
        <v>0</v>
      </c>
      <c r="R1645" t="b">
        <f>ISNA(MATCH(tbl_vendors[[#This Row],[Currency]],tbl_country[currency],0))</f>
        <v>0</v>
      </c>
      <c r="S1645" t="b">
        <f>_xlfn.XLOOKUP(tbl_vendors[[#This Row],[Country]],tbl_country[country],tbl_country[currency],"NotFound")&lt;&gt;tbl_vendors[[#This Row],[Currency]]</f>
        <v>0</v>
      </c>
      <c r="T1645" t="b">
        <f>ISNA(MATCH(tbl_vendors[[#This Row],[Payment_Terms]],tbl_payment_terms[Payment_Terms],0))</f>
        <v>0</v>
      </c>
      <c r="U1645" t="b">
        <f>ISNA(MATCH(tbl_vendors[[#This Row],[Status]],tbl_status[valid_status]))</f>
        <v>1</v>
      </c>
      <c r="V1645" t="b">
        <f ca="1">tbl_vendors[[#This Row],[Created_Date]]&gt;TODAY()</f>
        <v>0</v>
      </c>
      <c r="W1645" t="b">
        <f>tbl_vendors[[#This Row],[Updated_Date]]&lt;tbl_vendors[[#This Row],[Created_Date]]</f>
        <v>0</v>
      </c>
      <c r="X1645" t="b">
        <f>COUNTIF(tbl_vendors[Vendor_Name],tbl_vendors[[#This Row],[Vendor_Name]])&gt;1</f>
        <v>0</v>
      </c>
      <c r="Y1645" s="14" cm="1">
        <f t="array" aca="1" ref="Y1645" ca="1">IFERROR(SUM(L1645:X1645*1),4)</f>
        <v>1</v>
      </c>
      <c r="Z1645" t="str">
        <f ca="1">IF(tbl_vendors[[#This Row],[error_count]]&gt;0,"FAIL","PASS")</f>
        <v>FAIL</v>
      </c>
    </row>
    <row r="1646" spans="1:26" x14ac:dyDescent="0.3">
      <c r="A1646" t="s">
        <v>6495</v>
      </c>
      <c r="B1646" t="s">
        <v>6496</v>
      </c>
      <c r="C1646" t="s">
        <v>13</v>
      </c>
      <c r="D1646" t="s">
        <v>6497</v>
      </c>
      <c r="E1646" t="s">
        <v>15</v>
      </c>
      <c r="F1646" t="s">
        <v>23</v>
      </c>
      <c r="G1646" t="s">
        <v>6498</v>
      </c>
      <c r="H1646" t="s">
        <v>42</v>
      </c>
      <c r="I1646" t="s">
        <v>53</v>
      </c>
      <c r="J1646" s="1">
        <v>44520</v>
      </c>
      <c r="K1646" s="1">
        <v>44727</v>
      </c>
      <c r="L1646" t="b">
        <f>COUNTIF(tbl_vendors[Vendor_ID],tbl_vendors[[#This Row],[Vendor_ID]])&gt;1</f>
        <v>0</v>
      </c>
      <c r="M1646" t="b">
        <f>ISBLANK(tbl_vendors[[#This Row],[Vendor_ID]])</f>
        <v>0</v>
      </c>
      <c r="N1646" t="b">
        <f>LEN(TRIM(tbl_vendors[[#This Row],[Vendor_Name]]))=0</f>
        <v>0</v>
      </c>
      <c r="O1646" t="b">
        <f>LEN(TRIM(tbl_vendors[[#This Row],[Email]]))=0</f>
        <v>0</v>
      </c>
      <c r="P1646" t="b">
        <f>OR(ISERROR(FIND("@",tbl_vendors[[#This Row],[Email]])),ISERROR(FIND(".",tbl_vendors[[#This Row],[Email]])))</f>
        <v>0</v>
      </c>
      <c r="Q1646" t="b">
        <f>ISNA(MATCH(tbl_vendors[[#This Row],[Country]],tbl_country[country],0))</f>
        <v>0</v>
      </c>
      <c r="R1646" t="b">
        <f>ISNA(MATCH(tbl_vendors[[#This Row],[Currency]],tbl_country[currency],0))</f>
        <v>1</v>
      </c>
      <c r="S1646" t="b">
        <f>_xlfn.XLOOKUP(tbl_vendors[[#This Row],[Country]],tbl_country[country],tbl_country[currency],"NotFound")&lt;&gt;tbl_vendors[[#This Row],[Currency]]</f>
        <v>1</v>
      </c>
      <c r="T1646" t="b">
        <f>ISNA(MATCH(tbl_vendors[[#This Row],[Payment_Terms]],tbl_payment_terms[Payment_Terms],0))</f>
        <v>0</v>
      </c>
      <c r="U1646" t="b">
        <f>ISNA(MATCH(tbl_vendors[[#This Row],[Status]],tbl_status[valid_status]))</f>
        <v>1</v>
      </c>
      <c r="V1646" t="b">
        <f ca="1">tbl_vendors[[#This Row],[Created_Date]]&gt;TODAY()</f>
        <v>0</v>
      </c>
      <c r="W1646" t="b">
        <f>tbl_vendors[[#This Row],[Updated_Date]]&lt;tbl_vendors[[#This Row],[Created_Date]]</f>
        <v>0</v>
      </c>
      <c r="X1646" t="b">
        <f>COUNTIF(tbl_vendors[Vendor_Name],tbl_vendors[[#This Row],[Vendor_Name]])&gt;1</f>
        <v>0</v>
      </c>
      <c r="Y1646" s="14" cm="1">
        <f t="array" aca="1" ref="Y1646" ca="1">IFERROR(SUM(L1646:X1646*1),4)</f>
        <v>3</v>
      </c>
      <c r="Z1646" t="str">
        <f ca="1">IF(tbl_vendors[[#This Row],[error_count]]&gt;0,"FAIL","PASS")</f>
        <v>FAIL</v>
      </c>
    </row>
    <row r="1647" spans="1:26" x14ac:dyDescent="0.3">
      <c r="A1647" t="s">
        <v>6499</v>
      </c>
      <c r="B1647" t="s">
        <v>6500</v>
      </c>
      <c r="C1647" t="s">
        <v>109</v>
      </c>
      <c r="D1647" t="s">
        <v>6501</v>
      </c>
      <c r="E1647" t="s">
        <v>39</v>
      </c>
      <c r="F1647" t="s">
        <v>40</v>
      </c>
      <c r="G1647" t="s">
        <v>6502</v>
      </c>
      <c r="H1647" t="s">
        <v>42</v>
      </c>
      <c r="I1647" t="s">
        <v>53</v>
      </c>
      <c r="J1647" s="1">
        <v>45820</v>
      </c>
      <c r="K1647" s="1">
        <v>46094</v>
      </c>
      <c r="L1647" t="b">
        <f>COUNTIF(tbl_vendors[Vendor_ID],tbl_vendors[[#This Row],[Vendor_ID]])&gt;1</f>
        <v>0</v>
      </c>
      <c r="M1647" t="b">
        <f>ISBLANK(tbl_vendors[[#This Row],[Vendor_ID]])</f>
        <v>0</v>
      </c>
      <c r="N1647" t="b">
        <f>LEN(TRIM(tbl_vendors[[#This Row],[Vendor_Name]]))=0</f>
        <v>0</v>
      </c>
      <c r="O1647" t="b">
        <f>LEN(TRIM(tbl_vendors[[#This Row],[Email]]))=0</f>
        <v>0</v>
      </c>
      <c r="P1647" t="b">
        <f>OR(ISERROR(FIND("@",tbl_vendors[[#This Row],[Email]])),ISERROR(FIND(".",tbl_vendors[[#This Row],[Email]])))</f>
        <v>0</v>
      </c>
      <c r="Q1647" t="b">
        <f>ISNA(MATCH(tbl_vendors[[#This Row],[Country]],tbl_country[country],0))</f>
        <v>0</v>
      </c>
      <c r="R1647" t="b">
        <f>ISNA(MATCH(tbl_vendors[[#This Row],[Currency]],tbl_country[currency],0))</f>
        <v>0</v>
      </c>
      <c r="S1647" t="b">
        <f>_xlfn.XLOOKUP(tbl_vendors[[#This Row],[Country]],tbl_country[country],tbl_country[currency],"NotFound")&lt;&gt;tbl_vendors[[#This Row],[Currency]]</f>
        <v>1</v>
      </c>
      <c r="T1647" t="b">
        <f>ISNA(MATCH(tbl_vendors[[#This Row],[Payment_Terms]],tbl_payment_terms[Payment_Terms],0))</f>
        <v>0</v>
      </c>
      <c r="U1647" t="b">
        <f>ISNA(MATCH(tbl_vendors[[#This Row],[Status]],tbl_status[valid_status]))</f>
        <v>1</v>
      </c>
      <c r="V1647" t="b">
        <f ca="1">tbl_vendors[[#This Row],[Created_Date]]&gt;TODAY()</f>
        <v>0</v>
      </c>
      <c r="W1647" t="b">
        <f>tbl_vendors[[#This Row],[Updated_Date]]&lt;tbl_vendors[[#This Row],[Created_Date]]</f>
        <v>0</v>
      </c>
      <c r="X1647" t="b">
        <f>COUNTIF(tbl_vendors[Vendor_Name],tbl_vendors[[#This Row],[Vendor_Name]])&gt;1</f>
        <v>1</v>
      </c>
      <c r="Y1647" s="14" cm="1">
        <f t="array" aca="1" ref="Y1647" ca="1">IFERROR(SUM(L1647:X1647*1),4)</f>
        <v>3</v>
      </c>
      <c r="Z1647" t="str">
        <f ca="1">IF(tbl_vendors[[#This Row],[error_count]]&gt;0,"FAIL","PASS")</f>
        <v>FAIL</v>
      </c>
    </row>
    <row r="1648" spans="1:26" x14ac:dyDescent="0.3">
      <c r="A1648" t="s">
        <v>6503</v>
      </c>
      <c r="B1648" t="s">
        <v>6504</v>
      </c>
      <c r="C1648" t="s">
        <v>66</v>
      </c>
      <c r="D1648" t="s">
        <v>6505</v>
      </c>
      <c r="E1648" t="s">
        <v>67</v>
      </c>
      <c r="F1648" t="s">
        <v>16</v>
      </c>
      <c r="G1648" t="s">
        <v>6506</v>
      </c>
      <c r="H1648" t="s">
        <v>18</v>
      </c>
      <c r="I1648" t="s">
        <v>26</v>
      </c>
      <c r="J1648" s="1">
        <v>45720</v>
      </c>
      <c r="K1648" s="1">
        <v>46117</v>
      </c>
      <c r="L1648" t="b">
        <f>COUNTIF(tbl_vendors[Vendor_ID],tbl_vendors[[#This Row],[Vendor_ID]])&gt;1</f>
        <v>0</v>
      </c>
      <c r="M1648" t="b">
        <f>ISBLANK(tbl_vendors[[#This Row],[Vendor_ID]])</f>
        <v>0</v>
      </c>
      <c r="N1648" t="b">
        <f>LEN(TRIM(tbl_vendors[[#This Row],[Vendor_Name]]))=0</f>
        <v>0</v>
      </c>
      <c r="O1648" t="b">
        <f>LEN(TRIM(tbl_vendors[[#This Row],[Email]]))=0</f>
        <v>0</v>
      </c>
      <c r="P1648" t="b">
        <f>OR(ISERROR(FIND("@",tbl_vendors[[#This Row],[Email]])),ISERROR(FIND(".",tbl_vendors[[#This Row],[Email]])))</f>
        <v>0</v>
      </c>
      <c r="Q1648" t="b">
        <f>ISNA(MATCH(tbl_vendors[[#This Row],[Country]],tbl_country[country],0))</f>
        <v>0</v>
      </c>
      <c r="R1648" t="b">
        <f>ISNA(MATCH(tbl_vendors[[#This Row],[Currency]],tbl_country[currency],0))</f>
        <v>0</v>
      </c>
      <c r="S1648" t="b">
        <f>_xlfn.XLOOKUP(tbl_vendors[[#This Row],[Country]],tbl_country[country],tbl_country[currency],"NotFound")&lt;&gt;tbl_vendors[[#This Row],[Currency]]</f>
        <v>0</v>
      </c>
      <c r="T1648" t="b">
        <f>ISNA(MATCH(tbl_vendors[[#This Row],[Payment_Terms]],tbl_payment_terms[Payment_Terms],0))</f>
        <v>0</v>
      </c>
      <c r="U1648" t="b">
        <f>ISNA(MATCH(tbl_vendors[[#This Row],[Status]],tbl_status[valid_status]))</f>
        <v>0</v>
      </c>
      <c r="V1648" t="b">
        <f ca="1">tbl_vendors[[#This Row],[Created_Date]]&gt;TODAY()</f>
        <v>0</v>
      </c>
      <c r="W1648" t="b">
        <f>tbl_vendors[[#This Row],[Updated_Date]]&lt;tbl_vendors[[#This Row],[Created_Date]]</f>
        <v>0</v>
      </c>
      <c r="X1648" t="b">
        <f>COUNTIF(tbl_vendors[Vendor_Name],tbl_vendors[[#This Row],[Vendor_Name]])&gt;1</f>
        <v>0</v>
      </c>
      <c r="Y1648" s="14" cm="1">
        <f t="array" aca="1" ref="Y1648" ca="1">IFERROR(SUM(L1648:X1648*1),4)</f>
        <v>0</v>
      </c>
      <c r="Z1648" t="str">
        <f ca="1">IF(tbl_vendors[[#This Row],[error_count]]&gt;0,"FAIL","PASS")</f>
        <v>PASS</v>
      </c>
    </row>
    <row r="1649" spans="1:26" x14ac:dyDescent="0.3">
      <c r="A1649" t="s">
        <v>6507</v>
      </c>
      <c r="B1649" t="s">
        <v>6508</v>
      </c>
      <c r="C1649" t="s">
        <v>100</v>
      </c>
      <c r="D1649" t="s">
        <v>6509</v>
      </c>
      <c r="F1649" t="s">
        <v>75</v>
      </c>
      <c r="G1649" t="s">
        <v>6510</v>
      </c>
      <c r="H1649" t="s">
        <v>69</v>
      </c>
      <c r="I1649" t="s">
        <v>26</v>
      </c>
      <c r="J1649" s="1">
        <v>44431</v>
      </c>
      <c r="K1649" s="1">
        <v>45233</v>
      </c>
      <c r="L1649" t="b">
        <f>COUNTIF(tbl_vendors[Vendor_ID],tbl_vendors[[#This Row],[Vendor_ID]])&gt;1</f>
        <v>0</v>
      </c>
      <c r="M1649" t="b">
        <f>ISBLANK(tbl_vendors[[#This Row],[Vendor_ID]])</f>
        <v>0</v>
      </c>
      <c r="N1649" t="b">
        <f>LEN(TRIM(tbl_vendors[[#This Row],[Vendor_Name]]))=0</f>
        <v>0</v>
      </c>
      <c r="O1649" t="b">
        <f>LEN(TRIM(tbl_vendors[[#This Row],[Email]]))=0</f>
        <v>0</v>
      </c>
      <c r="P1649" t="b">
        <f>OR(ISERROR(FIND("@",tbl_vendors[[#This Row],[Email]])),ISERROR(FIND(".",tbl_vendors[[#This Row],[Email]])))</f>
        <v>0</v>
      </c>
      <c r="Q1649" t="b">
        <f>ISNA(MATCH(tbl_vendors[[#This Row],[Country]],tbl_country[country],0))</f>
        <v>0</v>
      </c>
      <c r="R1649" t="b">
        <f>ISNA(MATCH(tbl_vendors[[#This Row],[Currency]],tbl_country[currency],0))</f>
        <v>1</v>
      </c>
      <c r="S1649" t="b">
        <f>_xlfn.XLOOKUP(tbl_vendors[[#This Row],[Country]],tbl_country[country],tbl_country[currency],"NotFound")&lt;&gt;tbl_vendors[[#This Row],[Currency]]</f>
        <v>1</v>
      </c>
      <c r="T1649" t="b">
        <f>ISNA(MATCH(tbl_vendors[[#This Row],[Payment_Terms]],tbl_payment_terms[Payment_Terms],0))</f>
        <v>0</v>
      </c>
      <c r="U1649" t="b">
        <f>ISNA(MATCH(tbl_vendors[[#This Row],[Status]],tbl_status[valid_status]))</f>
        <v>0</v>
      </c>
      <c r="V1649" t="b">
        <f ca="1">tbl_vendors[[#This Row],[Created_Date]]&gt;TODAY()</f>
        <v>0</v>
      </c>
      <c r="W1649" t="b">
        <f>tbl_vendors[[#This Row],[Updated_Date]]&lt;tbl_vendors[[#This Row],[Created_Date]]</f>
        <v>0</v>
      </c>
      <c r="X1649" t="b">
        <f>COUNTIF(tbl_vendors[Vendor_Name],tbl_vendors[[#This Row],[Vendor_Name]])&gt;1</f>
        <v>0</v>
      </c>
      <c r="Y1649" s="14" cm="1">
        <f t="array" aca="1" ref="Y1649" ca="1">IFERROR(SUM(L1649:X1649*1),4)</f>
        <v>2</v>
      </c>
      <c r="Z1649" t="str">
        <f ca="1">IF(tbl_vendors[[#This Row],[error_count]]&gt;0,"FAIL","PASS")</f>
        <v>FAIL</v>
      </c>
    </row>
    <row r="1650" spans="1:26" x14ac:dyDescent="0.3">
      <c r="A1650" t="s">
        <v>6511</v>
      </c>
      <c r="B1650" t="s">
        <v>6512</v>
      </c>
      <c r="C1650" t="s">
        <v>100</v>
      </c>
      <c r="D1650" t="s">
        <v>6513</v>
      </c>
      <c r="E1650" t="s">
        <v>39</v>
      </c>
      <c r="F1650" t="s">
        <v>23</v>
      </c>
      <c r="G1650" t="s">
        <v>6514</v>
      </c>
      <c r="H1650" t="s">
        <v>52</v>
      </c>
      <c r="I1650" t="s">
        <v>26</v>
      </c>
      <c r="J1650" s="1">
        <v>45087</v>
      </c>
      <c r="K1650" s="1">
        <v>45905</v>
      </c>
      <c r="L1650" t="b">
        <f>COUNTIF(tbl_vendors[Vendor_ID],tbl_vendors[[#This Row],[Vendor_ID]])&gt;1</f>
        <v>0</v>
      </c>
      <c r="M1650" t="b">
        <f>ISBLANK(tbl_vendors[[#This Row],[Vendor_ID]])</f>
        <v>0</v>
      </c>
      <c r="N1650" t="b">
        <f>LEN(TRIM(tbl_vendors[[#This Row],[Vendor_Name]]))=0</f>
        <v>0</v>
      </c>
      <c r="O1650" t="b">
        <f>LEN(TRIM(tbl_vendors[[#This Row],[Email]]))=0</f>
        <v>0</v>
      </c>
      <c r="P1650" t="b">
        <f>OR(ISERROR(FIND("@",tbl_vendors[[#This Row],[Email]])),ISERROR(FIND(".",tbl_vendors[[#This Row],[Email]])))</f>
        <v>0</v>
      </c>
      <c r="Q1650" t="b">
        <f>ISNA(MATCH(tbl_vendors[[#This Row],[Country]],tbl_country[country],0))</f>
        <v>0</v>
      </c>
      <c r="R1650" t="b">
        <f>ISNA(MATCH(tbl_vendors[[#This Row],[Currency]],tbl_country[currency],0))</f>
        <v>0</v>
      </c>
      <c r="S1650" t="b">
        <f>_xlfn.XLOOKUP(tbl_vendors[[#This Row],[Country]],tbl_country[country],tbl_country[currency],"NotFound")&lt;&gt;tbl_vendors[[#This Row],[Currency]]</f>
        <v>0</v>
      </c>
      <c r="T1650" t="b">
        <f>ISNA(MATCH(tbl_vendors[[#This Row],[Payment_Terms]],tbl_payment_terms[Payment_Terms],0))</f>
        <v>0</v>
      </c>
      <c r="U1650" t="b">
        <f>ISNA(MATCH(tbl_vendors[[#This Row],[Status]],tbl_status[valid_status]))</f>
        <v>0</v>
      </c>
      <c r="V1650" t="b">
        <f ca="1">tbl_vendors[[#This Row],[Created_Date]]&gt;TODAY()</f>
        <v>0</v>
      </c>
      <c r="W1650" t="b">
        <f>tbl_vendors[[#This Row],[Updated_Date]]&lt;tbl_vendors[[#This Row],[Created_Date]]</f>
        <v>0</v>
      </c>
      <c r="X1650" t="b">
        <f>COUNTIF(tbl_vendors[Vendor_Name],tbl_vendors[[#This Row],[Vendor_Name]])&gt;1</f>
        <v>0</v>
      </c>
      <c r="Y1650" s="14" cm="1">
        <f t="array" aca="1" ref="Y1650" ca="1">IFERROR(SUM(L1650:X1650*1),4)</f>
        <v>0</v>
      </c>
      <c r="Z1650" t="str">
        <f ca="1">IF(tbl_vendors[[#This Row],[error_count]]&gt;0,"FAIL","PASS")</f>
        <v>PASS</v>
      </c>
    </row>
    <row r="1651" spans="1:26" x14ac:dyDescent="0.3">
      <c r="A1651" t="s">
        <v>6515</v>
      </c>
      <c r="B1651" t="s">
        <v>6516</v>
      </c>
      <c r="C1651" t="s">
        <v>13</v>
      </c>
      <c r="D1651" t="s">
        <v>6517</v>
      </c>
      <c r="E1651" t="s">
        <v>15</v>
      </c>
      <c r="F1651" t="s">
        <v>75</v>
      </c>
      <c r="G1651" t="s">
        <v>6518</v>
      </c>
      <c r="H1651" t="s">
        <v>69</v>
      </c>
      <c r="I1651" t="s">
        <v>53</v>
      </c>
      <c r="J1651" s="1">
        <v>44968</v>
      </c>
      <c r="K1651" s="1">
        <v>45467</v>
      </c>
      <c r="L1651" t="b">
        <f>COUNTIF(tbl_vendors[Vendor_ID],tbl_vendors[[#This Row],[Vendor_ID]])&gt;1</f>
        <v>0</v>
      </c>
      <c r="M1651" t="b">
        <f>ISBLANK(tbl_vendors[[#This Row],[Vendor_ID]])</f>
        <v>0</v>
      </c>
      <c r="N1651" t="b">
        <f>LEN(TRIM(tbl_vendors[[#This Row],[Vendor_Name]]))=0</f>
        <v>0</v>
      </c>
      <c r="O1651" t="b">
        <f>LEN(TRIM(tbl_vendors[[#This Row],[Email]]))=0</f>
        <v>0</v>
      </c>
      <c r="P1651" t="b">
        <f>OR(ISERROR(FIND("@",tbl_vendors[[#This Row],[Email]])),ISERROR(FIND(".",tbl_vendors[[#This Row],[Email]])))</f>
        <v>0</v>
      </c>
      <c r="Q1651" t="b">
        <f>ISNA(MATCH(tbl_vendors[[#This Row],[Country]],tbl_country[country],0))</f>
        <v>0</v>
      </c>
      <c r="R1651" t="b">
        <f>ISNA(MATCH(tbl_vendors[[#This Row],[Currency]],tbl_country[currency],0))</f>
        <v>1</v>
      </c>
      <c r="S1651" t="b">
        <f>_xlfn.XLOOKUP(tbl_vendors[[#This Row],[Country]],tbl_country[country],tbl_country[currency],"NotFound")&lt;&gt;tbl_vendors[[#This Row],[Currency]]</f>
        <v>1</v>
      </c>
      <c r="T1651" t="b">
        <f>ISNA(MATCH(tbl_vendors[[#This Row],[Payment_Terms]],tbl_payment_terms[Payment_Terms],0))</f>
        <v>0</v>
      </c>
      <c r="U1651" t="b">
        <f>ISNA(MATCH(tbl_vendors[[#This Row],[Status]],tbl_status[valid_status]))</f>
        <v>1</v>
      </c>
      <c r="V1651" t="b">
        <f ca="1">tbl_vendors[[#This Row],[Created_Date]]&gt;TODAY()</f>
        <v>0</v>
      </c>
      <c r="W1651" t="b">
        <f>tbl_vendors[[#This Row],[Updated_Date]]&lt;tbl_vendors[[#This Row],[Created_Date]]</f>
        <v>0</v>
      </c>
      <c r="X1651" t="b">
        <f>COUNTIF(tbl_vendors[Vendor_Name],tbl_vendors[[#This Row],[Vendor_Name]])&gt;1</f>
        <v>0</v>
      </c>
      <c r="Y1651" s="14" cm="1">
        <f t="array" aca="1" ref="Y1651" ca="1">IFERROR(SUM(L1651:X1651*1),4)</f>
        <v>3</v>
      </c>
      <c r="Z1651" t="str">
        <f ca="1">IF(tbl_vendors[[#This Row],[error_count]]&gt;0,"FAIL","PASS")</f>
        <v>FAIL</v>
      </c>
    </row>
    <row r="1652" spans="1:26" x14ac:dyDescent="0.3">
      <c r="A1652" t="s">
        <v>6519</v>
      </c>
      <c r="B1652" t="s">
        <v>6520</v>
      </c>
      <c r="C1652" t="s">
        <v>109</v>
      </c>
      <c r="D1652" t="s">
        <v>6521</v>
      </c>
      <c r="E1652" t="s">
        <v>39</v>
      </c>
      <c r="F1652" t="s">
        <v>23</v>
      </c>
      <c r="G1652" t="s">
        <v>6522</v>
      </c>
      <c r="H1652" t="s">
        <v>42</v>
      </c>
      <c r="I1652" t="s">
        <v>26</v>
      </c>
      <c r="J1652" s="1">
        <v>45143</v>
      </c>
      <c r="K1652" s="1">
        <v>45791</v>
      </c>
      <c r="L1652" t="b">
        <f>COUNTIF(tbl_vendors[Vendor_ID],tbl_vendors[[#This Row],[Vendor_ID]])&gt;1</f>
        <v>0</v>
      </c>
      <c r="M1652" t="b">
        <f>ISBLANK(tbl_vendors[[#This Row],[Vendor_ID]])</f>
        <v>0</v>
      </c>
      <c r="N1652" t="b">
        <f>LEN(TRIM(tbl_vendors[[#This Row],[Vendor_Name]]))=0</f>
        <v>0</v>
      </c>
      <c r="O1652" t="b">
        <f>LEN(TRIM(tbl_vendors[[#This Row],[Email]]))=0</f>
        <v>0</v>
      </c>
      <c r="P1652" t="b">
        <f>OR(ISERROR(FIND("@",tbl_vendors[[#This Row],[Email]])),ISERROR(FIND(".",tbl_vendors[[#This Row],[Email]])))</f>
        <v>0</v>
      </c>
      <c r="Q1652" t="b">
        <f>ISNA(MATCH(tbl_vendors[[#This Row],[Country]],tbl_country[country],0))</f>
        <v>0</v>
      </c>
      <c r="R1652" t="b">
        <f>ISNA(MATCH(tbl_vendors[[#This Row],[Currency]],tbl_country[currency],0))</f>
        <v>0</v>
      </c>
      <c r="S1652" t="b">
        <f>_xlfn.XLOOKUP(tbl_vendors[[#This Row],[Country]],tbl_country[country],tbl_country[currency],"NotFound")&lt;&gt;tbl_vendors[[#This Row],[Currency]]</f>
        <v>1</v>
      </c>
      <c r="T1652" t="b">
        <f>ISNA(MATCH(tbl_vendors[[#This Row],[Payment_Terms]],tbl_payment_terms[Payment_Terms],0))</f>
        <v>0</v>
      </c>
      <c r="U1652" t="b">
        <f>ISNA(MATCH(tbl_vendors[[#This Row],[Status]],tbl_status[valid_status]))</f>
        <v>0</v>
      </c>
      <c r="V1652" t="b">
        <f ca="1">tbl_vendors[[#This Row],[Created_Date]]&gt;TODAY()</f>
        <v>0</v>
      </c>
      <c r="W1652" t="b">
        <f>tbl_vendors[[#This Row],[Updated_Date]]&lt;tbl_vendors[[#This Row],[Created_Date]]</f>
        <v>0</v>
      </c>
      <c r="X1652" t="b">
        <f>COUNTIF(tbl_vendors[Vendor_Name],tbl_vendors[[#This Row],[Vendor_Name]])&gt;1</f>
        <v>0</v>
      </c>
      <c r="Y1652" s="14" cm="1">
        <f t="array" aca="1" ref="Y1652" ca="1">IFERROR(SUM(L1652:X1652*1),4)</f>
        <v>1</v>
      </c>
      <c r="Z1652" t="str">
        <f ca="1">IF(tbl_vendors[[#This Row],[error_count]]&gt;0,"FAIL","PASS")</f>
        <v>FAIL</v>
      </c>
    </row>
    <row r="1653" spans="1:26" x14ac:dyDescent="0.3">
      <c r="A1653" t="s">
        <v>6523</v>
      </c>
      <c r="B1653" t="s">
        <v>6524</v>
      </c>
      <c r="C1653" t="s">
        <v>109</v>
      </c>
      <c r="D1653" t="s">
        <v>6525</v>
      </c>
      <c r="E1653" t="s">
        <v>39</v>
      </c>
      <c r="F1653" t="s">
        <v>75</v>
      </c>
      <c r="G1653" t="s">
        <v>6526</v>
      </c>
      <c r="H1653" t="s">
        <v>47</v>
      </c>
      <c r="I1653" t="s">
        <v>19</v>
      </c>
      <c r="J1653" s="1">
        <v>45898</v>
      </c>
      <c r="K1653" s="1">
        <v>45929</v>
      </c>
      <c r="L1653" t="b">
        <f>COUNTIF(tbl_vendors[Vendor_ID],tbl_vendors[[#This Row],[Vendor_ID]])&gt;1</f>
        <v>0</v>
      </c>
      <c r="M1653" t="b">
        <f>ISBLANK(tbl_vendors[[#This Row],[Vendor_ID]])</f>
        <v>0</v>
      </c>
      <c r="N1653" t="b">
        <f>LEN(TRIM(tbl_vendors[[#This Row],[Vendor_Name]]))=0</f>
        <v>0</v>
      </c>
      <c r="O1653" t="b">
        <f>LEN(TRIM(tbl_vendors[[#This Row],[Email]]))=0</f>
        <v>0</v>
      </c>
      <c r="P1653" t="b">
        <f>OR(ISERROR(FIND("@",tbl_vendors[[#This Row],[Email]])),ISERROR(FIND(".",tbl_vendors[[#This Row],[Email]])))</f>
        <v>0</v>
      </c>
      <c r="Q1653" t="b">
        <f>ISNA(MATCH(tbl_vendors[[#This Row],[Country]],tbl_country[country],0))</f>
        <v>0</v>
      </c>
      <c r="R1653" t="b">
        <f>ISNA(MATCH(tbl_vendors[[#This Row],[Currency]],tbl_country[currency],0))</f>
        <v>0</v>
      </c>
      <c r="S1653" t="b">
        <f>_xlfn.XLOOKUP(tbl_vendors[[#This Row],[Country]],tbl_country[country],tbl_country[currency],"NotFound")&lt;&gt;tbl_vendors[[#This Row],[Currency]]</f>
        <v>1</v>
      </c>
      <c r="T1653" t="b">
        <f>ISNA(MATCH(tbl_vendors[[#This Row],[Payment_Terms]],tbl_payment_terms[Payment_Terms],0))</f>
        <v>0</v>
      </c>
      <c r="U1653" t="b">
        <f>ISNA(MATCH(tbl_vendors[[#This Row],[Status]],tbl_status[valid_status]))</f>
        <v>0</v>
      </c>
      <c r="V1653" t="b">
        <f ca="1">tbl_vendors[[#This Row],[Created_Date]]&gt;TODAY()</f>
        <v>0</v>
      </c>
      <c r="W1653" t="b">
        <f>tbl_vendors[[#This Row],[Updated_Date]]&lt;tbl_vendors[[#This Row],[Created_Date]]</f>
        <v>0</v>
      </c>
      <c r="X1653" t="b">
        <f>COUNTIF(tbl_vendors[Vendor_Name],tbl_vendors[[#This Row],[Vendor_Name]])&gt;1</f>
        <v>0</v>
      </c>
      <c r="Y1653" s="14" cm="1">
        <f t="array" aca="1" ref="Y1653" ca="1">IFERROR(SUM(L1653:X1653*1),4)</f>
        <v>1</v>
      </c>
      <c r="Z1653" t="str">
        <f ca="1">IF(tbl_vendors[[#This Row],[error_count]]&gt;0,"FAIL","PASS")</f>
        <v>FAIL</v>
      </c>
    </row>
    <row r="1654" spans="1:26" x14ac:dyDescent="0.3">
      <c r="A1654" t="s">
        <v>6527</v>
      </c>
      <c r="B1654" t="s">
        <v>6528</v>
      </c>
      <c r="C1654" t="s">
        <v>13</v>
      </c>
      <c r="D1654" t="s">
        <v>6529</v>
      </c>
      <c r="E1654" t="s">
        <v>15</v>
      </c>
      <c r="F1654" t="s">
        <v>23</v>
      </c>
      <c r="G1654" t="s">
        <v>6530</v>
      </c>
      <c r="H1654" t="s">
        <v>42</v>
      </c>
      <c r="I1654" t="s">
        <v>53</v>
      </c>
      <c r="J1654" s="1">
        <v>44431</v>
      </c>
      <c r="K1654" s="1">
        <v>44782</v>
      </c>
      <c r="L1654" t="b">
        <f>COUNTIF(tbl_vendors[Vendor_ID],tbl_vendors[[#This Row],[Vendor_ID]])&gt;1</f>
        <v>0</v>
      </c>
      <c r="M1654" t="b">
        <f>ISBLANK(tbl_vendors[[#This Row],[Vendor_ID]])</f>
        <v>0</v>
      </c>
      <c r="N1654" t="b">
        <f>LEN(TRIM(tbl_vendors[[#This Row],[Vendor_Name]]))=0</f>
        <v>0</v>
      </c>
      <c r="O1654" t="b">
        <f>LEN(TRIM(tbl_vendors[[#This Row],[Email]]))=0</f>
        <v>0</v>
      </c>
      <c r="P1654" t="b">
        <f>OR(ISERROR(FIND("@",tbl_vendors[[#This Row],[Email]])),ISERROR(FIND(".",tbl_vendors[[#This Row],[Email]])))</f>
        <v>0</v>
      </c>
      <c r="Q1654" t="b">
        <f>ISNA(MATCH(tbl_vendors[[#This Row],[Country]],tbl_country[country],0))</f>
        <v>0</v>
      </c>
      <c r="R1654" t="b">
        <f>ISNA(MATCH(tbl_vendors[[#This Row],[Currency]],tbl_country[currency],0))</f>
        <v>1</v>
      </c>
      <c r="S1654" t="b">
        <f>_xlfn.XLOOKUP(tbl_vendors[[#This Row],[Country]],tbl_country[country],tbl_country[currency],"NotFound")&lt;&gt;tbl_vendors[[#This Row],[Currency]]</f>
        <v>1</v>
      </c>
      <c r="T1654" t="b">
        <f>ISNA(MATCH(tbl_vendors[[#This Row],[Payment_Terms]],tbl_payment_terms[Payment_Terms],0))</f>
        <v>0</v>
      </c>
      <c r="U1654" t="b">
        <f>ISNA(MATCH(tbl_vendors[[#This Row],[Status]],tbl_status[valid_status]))</f>
        <v>1</v>
      </c>
      <c r="V1654" t="b">
        <f ca="1">tbl_vendors[[#This Row],[Created_Date]]&gt;TODAY()</f>
        <v>0</v>
      </c>
      <c r="W1654" t="b">
        <f>tbl_vendors[[#This Row],[Updated_Date]]&lt;tbl_vendors[[#This Row],[Created_Date]]</f>
        <v>0</v>
      </c>
      <c r="X1654" t="b">
        <f>COUNTIF(tbl_vendors[Vendor_Name],tbl_vendors[[#This Row],[Vendor_Name]])&gt;1</f>
        <v>0</v>
      </c>
      <c r="Y1654" s="14" cm="1">
        <f t="array" aca="1" ref="Y1654" ca="1">IFERROR(SUM(L1654:X1654*1),4)</f>
        <v>3</v>
      </c>
      <c r="Z1654" t="str">
        <f ca="1">IF(tbl_vendors[[#This Row],[error_count]]&gt;0,"FAIL","PASS")</f>
        <v>FAIL</v>
      </c>
    </row>
    <row r="1655" spans="1:26" x14ac:dyDescent="0.3">
      <c r="A1655" t="s">
        <v>6531</v>
      </c>
      <c r="B1655" t="s">
        <v>6532</v>
      </c>
      <c r="C1655" t="s">
        <v>66</v>
      </c>
      <c r="D1655" t="s">
        <v>6533</v>
      </c>
      <c r="E1655" t="s">
        <v>67</v>
      </c>
      <c r="F1655" t="s">
        <v>16</v>
      </c>
      <c r="G1655" t="s">
        <v>6534</v>
      </c>
      <c r="H1655" t="s">
        <v>47</v>
      </c>
      <c r="I1655" t="s">
        <v>26</v>
      </c>
      <c r="J1655" s="1">
        <v>44902</v>
      </c>
      <c r="K1655" s="1">
        <v>45840</v>
      </c>
      <c r="L1655" t="b">
        <f>COUNTIF(tbl_vendors[Vendor_ID],tbl_vendors[[#This Row],[Vendor_ID]])&gt;1</f>
        <v>0</v>
      </c>
      <c r="M1655" t="b">
        <f>ISBLANK(tbl_vendors[[#This Row],[Vendor_ID]])</f>
        <v>0</v>
      </c>
      <c r="N1655" t="b">
        <f>LEN(TRIM(tbl_vendors[[#This Row],[Vendor_Name]]))=0</f>
        <v>0</v>
      </c>
      <c r="O1655" t="b">
        <f>LEN(TRIM(tbl_vendors[[#This Row],[Email]]))=0</f>
        <v>0</v>
      </c>
      <c r="P1655" t="b">
        <f>OR(ISERROR(FIND("@",tbl_vendors[[#This Row],[Email]])),ISERROR(FIND(".",tbl_vendors[[#This Row],[Email]])))</f>
        <v>0</v>
      </c>
      <c r="Q1655" t="b">
        <f>ISNA(MATCH(tbl_vendors[[#This Row],[Country]],tbl_country[country],0))</f>
        <v>0</v>
      </c>
      <c r="R1655" t="b">
        <f>ISNA(MATCH(tbl_vendors[[#This Row],[Currency]],tbl_country[currency],0))</f>
        <v>0</v>
      </c>
      <c r="S1655" t="b">
        <f>_xlfn.XLOOKUP(tbl_vendors[[#This Row],[Country]],tbl_country[country],tbl_country[currency],"NotFound")&lt;&gt;tbl_vendors[[#This Row],[Currency]]</f>
        <v>0</v>
      </c>
      <c r="T1655" t="b">
        <f>ISNA(MATCH(tbl_vendors[[#This Row],[Payment_Terms]],tbl_payment_terms[Payment_Terms],0))</f>
        <v>0</v>
      </c>
      <c r="U1655" t="b">
        <f>ISNA(MATCH(tbl_vendors[[#This Row],[Status]],tbl_status[valid_status]))</f>
        <v>0</v>
      </c>
      <c r="V1655" t="b">
        <f ca="1">tbl_vendors[[#This Row],[Created_Date]]&gt;TODAY()</f>
        <v>0</v>
      </c>
      <c r="W1655" t="b">
        <f>tbl_vendors[[#This Row],[Updated_Date]]&lt;tbl_vendors[[#This Row],[Created_Date]]</f>
        <v>0</v>
      </c>
      <c r="X1655" t="b">
        <f>COUNTIF(tbl_vendors[Vendor_Name],tbl_vendors[[#This Row],[Vendor_Name]])&gt;1</f>
        <v>0</v>
      </c>
      <c r="Y1655" s="14" cm="1">
        <f t="array" aca="1" ref="Y1655" ca="1">IFERROR(SUM(L1655:X1655*1),4)</f>
        <v>0</v>
      </c>
      <c r="Z1655" t="str">
        <f ca="1">IF(tbl_vendors[[#This Row],[error_count]]&gt;0,"FAIL","PASS")</f>
        <v>PASS</v>
      </c>
    </row>
    <row r="1656" spans="1:26" x14ac:dyDescent="0.3">
      <c r="A1656" t="s">
        <v>6535</v>
      </c>
      <c r="B1656" t="s">
        <v>6536</v>
      </c>
      <c r="C1656" t="s">
        <v>37</v>
      </c>
      <c r="D1656" t="s">
        <v>6537</v>
      </c>
      <c r="E1656" t="s">
        <v>39</v>
      </c>
      <c r="F1656" t="s">
        <v>75</v>
      </c>
      <c r="G1656" t="s">
        <v>6538</v>
      </c>
      <c r="H1656" t="s">
        <v>18</v>
      </c>
      <c r="I1656" t="s">
        <v>19</v>
      </c>
      <c r="J1656" s="1">
        <v>44670</v>
      </c>
      <c r="K1656" s="1">
        <v>45213</v>
      </c>
      <c r="L1656" t="b">
        <f>COUNTIF(tbl_vendors[Vendor_ID],tbl_vendors[[#This Row],[Vendor_ID]])&gt;1</f>
        <v>0</v>
      </c>
      <c r="M1656" t="b">
        <f>ISBLANK(tbl_vendors[[#This Row],[Vendor_ID]])</f>
        <v>0</v>
      </c>
      <c r="N1656" t="b">
        <f>LEN(TRIM(tbl_vendors[[#This Row],[Vendor_Name]]))=0</f>
        <v>0</v>
      </c>
      <c r="O1656" t="b">
        <f>LEN(TRIM(tbl_vendors[[#This Row],[Email]]))=0</f>
        <v>0</v>
      </c>
      <c r="P1656" t="b">
        <f>OR(ISERROR(FIND("@",tbl_vendors[[#This Row],[Email]])),ISERROR(FIND(".",tbl_vendors[[#This Row],[Email]])))</f>
        <v>0</v>
      </c>
      <c r="Q1656" t="b">
        <f>ISNA(MATCH(tbl_vendors[[#This Row],[Country]],tbl_country[country],0))</f>
        <v>0</v>
      </c>
      <c r="R1656" t="b">
        <f>ISNA(MATCH(tbl_vendors[[#This Row],[Currency]],tbl_country[currency],0))</f>
        <v>0</v>
      </c>
      <c r="S1656" t="b">
        <f>_xlfn.XLOOKUP(tbl_vendors[[#This Row],[Country]],tbl_country[country],tbl_country[currency],"NotFound")&lt;&gt;tbl_vendors[[#This Row],[Currency]]</f>
        <v>0</v>
      </c>
      <c r="T1656" t="b">
        <f>ISNA(MATCH(tbl_vendors[[#This Row],[Payment_Terms]],tbl_payment_terms[Payment_Terms],0))</f>
        <v>0</v>
      </c>
      <c r="U1656" t="b">
        <f>ISNA(MATCH(tbl_vendors[[#This Row],[Status]],tbl_status[valid_status]))</f>
        <v>0</v>
      </c>
      <c r="V1656" t="b">
        <f ca="1">tbl_vendors[[#This Row],[Created_Date]]&gt;TODAY()</f>
        <v>0</v>
      </c>
      <c r="W1656" t="b">
        <f>tbl_vendors[[#This Row],[Updated_Date]]&lt;tbl_vendors[[#This Row],[Created_Date]]</f>
        <v>0</v>
      </c>
      <c r="X1656" t="b">
        <f>COUNTIF(tbl_vendors[Vendor_Name],tbl_vendors[[#This Row],[Vendor_Name]])&gt;1</f>
        <v>0</v>
      </c>
      <c r="Y1656" s="14" cm="1">
        <f t="array" aca="1" ref="Y1656" ca="1">IFERROR(SUM(L1656:X1656*1),4)</f>
        <v>0</v>
      </c>
      <c r="Z1656" t="str">
        <f ca="1">IF(tbl_vendors[[#This Row],[error_count]]&gt;0,"FAIL","PASS")</f>
        <v>PASS</v>
      </c>
    </row>
    <row r="1657" spans="1:26" x14ac:dyDescent="0.3">
      <c r="A1657" t="s">
        <v>6539</v>
      </c>
      <c r="B1657" t="s">
        <v>6540</v>
      </c>
      <c r="C1657" t="s">
        <v>109</v>
      </c>
      <c r="D1657" t="s">
        <v>6541</v>
      </c>
      <c r="E1657" t="s">
        <v>39</v>
      </c>
      <c r="F1657" t="s">
        <v>16</v>
      </c>
      <c r="G1657" t="s">
        <v>6542</v>
      </c>
      <c r="H1657" t="s">
        <v>42</v>
      </c>
      <c r="I1657" t="s">
        <v>26</v>
      </c>
      <c r="J1657" s="1">
        <v>44864</v>
      </c>
      <c r="K1657" s="1">
        <v>45128</v>
      </c>
      <c r="L1657" t="b">
        <f>COUNTIF(tbl_vendors[Vendor_ID],tbl_vendors[[#This Row],[Vendor_ID]])&gt;1</f>
        <v>0</v>
      </c>
      <c r="M1657" t="b">
        <f>ISBLANK(tbl_vendors[[#This Row],[Vendor_ID]])</f>
        <v>0</v>
      </c>
      <c r="N1657" t="b">
        <f>LEN(TRIM(tbl_vendors[[#This Row],[Vendor_Name]]))=0</f>
        <v>0</v>
      </c>
      <c r="O1657" t="b">
        <f>LEN(TRIM(tbl_vendors[[#This Row],[Email]]))=0</f>
        <v>0</v>
      </c>
      <c r="P1657" t="b">
        <f>OR(ISERROR(FIND("@",tbl_vendors[[#This Row],[Email]])),ISERROR(FIND(".",tbl_vendors[[#This Row],[Email]])))</f>
        <v>0</v>
      </c>
      <c r="Q1657" t="b">
        <f>ISNA(MATCH(tbl_vendors[[#This Row],[Country]],tbl_country[country],0))</f>
        <v>0</v>
      </c>
      <c r="R1657" t="b">
        <f>ISNA(MATCH(tbl_vendors[[#This Row],[Currency]],tbl_country[currency],0))</f>
        <v>0</v>
      </c>
      <c r="S1657" t="b">
        <f>_xlfn.XLOOKUP(tbl_vendors[[#This Row],[Country]],tbl_country[country],tbl_country[currency],"NotFound")&lt;&gt;tbl_vendors[[#This Row],[Currency]]</f>
        <v>1</v>
      </c>
      <c r="T1657" t="b">
        <f>ISNA(MATCH(tbl_vendors[[#This Row],[Payment_Terms]],tbl_payment_terms[Payment_Terms],0))</f>
        <v>0</v>
      </c>
      <c r="U1657" t="b">
        <f>ISNA(MATCH(tbl_vendors[[#This Row],[Status]],tbl_status[valid_status]))</f>
        <v>0</v>
      </c>
      <c r="V1657" t="b">
        <f ca="1">tbl_vendors[[#This Row],[Created_Date]]&gt;TODAY()</f>
        <v>0</v>
      </c>
      <c r="W1657" t="b">
        <f>tbl_vendors[[#This Row],[Updated_Date]]&lt;tbl_vendors[[#This Row],[Created_Date]]</f>
        <v>0</v>
      </c>
      <c r="X1657" t="b">
        <f>COUNTIF(tbl_vendors[Vendor_Name],tbl_vendors[[#This Row],[Vendor_Name]])&gt;1</f>
        <v>0</v>
      </c>
      <c r="Y1657" s="14" cm="1">
        <f t="array" aca="1" ref="Y1657" ca="1">IFERROR(SUM(L1657:X1657*1),4)</f>
        <v>1</v>
      </c>
      <c r="Z1657" t="str">
        <f ca="1">IF(tbl_vendors[[#This Row],[error_count]]&gt;0,"FAIL","PASS")</f>
        <v>FAIL</v>
      </c>
    </row>
    <row r="1658" spans="1:26" x14ac:dyDescent="0.3">
      <c r="A1658" t="s">
        <v>6543</v>
      </c>
      <c r="B1658" t="s">
        <v>6544</v>
      </c>
      <c r="C1658" t="s">
        <v>13</v>
      </c>
      <c r="D1658" t="s">
        <v>6545</v>
      </c>
      <c r="E1658" t="s">
        <v>15</v>
      </c>
      <c r="F1658" t="s">
        <v>16</v>
      </c>
      <c r="G1658" t="s">
        <v>6546</v>
      </c>
      <c r="H1658" t="s">
        <v>34</v>
      </c>
      <c r="I1658" t="s">
        <v>26</v>
      </c>
      <c r="J1658" s="1">
        <v>44806</v>
      </c>
      <c r="K1658" s="1">
        <v>45772</v>
      </c>
      <c r="L1658" t="b">
        <f>COUNTIF(tbl_vendors[Vendor_ID],tbl_vendors[[#This Row],[Vendor_ID]])&gt;1</f>
        <v>0</v>
      </c>
      <c r="M1658" t="b">
        <f>ISBLANK(tbl_vendors[[#This Row],[Vendor_ID]])</f>
        <v>0</v>
      </c>
      <c r="N1658" t="b">
        <f>LEN(TRIM(tbl_vendors[[#This Row],[Vendor_Name]]))=0</f>
        <v>0</v>
      </c>
      <c r="O1658" t="b">
        <f>LEN(TRIM(tbl_vendors[[#This Row],[Email]]))=0</f>
        <v>0</v>
      </c>
      <c r="P1658" t="b">
        <f>OR(ISERROR(FIND("@",tbl_vendors[[#This Row],[Email]])),ISERROR(FIND(".",tbl_vendors[[#This Row],[Email]])))</f>
        <v>0</v>
      </c>
      <c r="Q1658" t="b">
        <f>ISNA(MATCH(tbl_vendors[[#This Row],[Country]],tbl_country[country],0))</f>
        <v>0</v>
      </c>
      <c r="R1658" t="b">
        <f>ISNA(MATCH(tbl_vendors[[#This Row],[Currency]],tbl_country[currency],0))</f>
        <v>1</v>
      </c>
      <c r="S1658" t="b">
        <f>_xlfn.XLOOKUP(tbl_vendors[[#This Row],[Country]],tbl_country[country],tbl_country[currency],"NotFound")&lt;&gt;tbl_vendors[[#This Row],[Currency]]</f>
        <v>1</v>
      </c>
      <c r="T1658" t="b">
        <f>ISNA(MATCH(tbl_vendors[[#This Row],[Payment_Terms]],tbl_payment_terms[Payment_Terms],0))</f>
        <v>0</v>
      </c>
      <c r="U1658" t="b">
        <f>ISNA(MATCH(tbl_vendors[[#This Row],[Status]],tbl_status[valid_status]))</f>
        <v>0</v>
      </c>
      <c r="V1658" t="b">
        <f ca="1">tbl_vendors[[#This Row],[Created_Date]]&gt;TODAY()</f>
        <v>0</v>
      </c>
      <c r="W1658" t="b">
        <f>tbl_vendors[[#This Row],[Updated_Date]]&lt;tbl_vendors[[#This Row],[Created_Date]]</f>
        <v>0</v>
      </c>
      <c r="X1658" t="b">
        <f>COUNTIF(tbl_vendors[Vendor_Name],tbl_vendors[[#This Row],[Vendor_Name]])&gt;1</f>
        <v>0</v>
      </c>
      <c r="Y1658" s="14" cm="1">
        <f t="array" aca="1" ref="Y1658" ca="1">IFERROR(SUM(L1658:X1658*1),4)</f>
        <v>2</v>
      </c>
      <c r="Z1658" t="str">
        <f ca="1">IF(tbl_vendors[[#This Row],[error_count]]&gt;0,"FAIL","PASS")</f>
        <v>FAIL</v>
      </c>
    </row>
    <row r="1659" spans="1:26" x14ac:dyDescent="0.3">
      <c r="A1659" t="s">
        <v>6547</v>
      </c>
      <c r="B1659" t="s">
        <v>6548</v>
      </c>
      <c r="C1659" t="s">
        <v>66</v>
      </c>
      <c r="D1659" t="s">
        <v>6549</v>
      </c>
      <c r="E1659" t="s">
        <v>67</v>
      </c>
      <c r="F1659" t="s">
        <v>16</v>
      </c>
      <c r="G1659" t="s">
        <v>6550</v>
      </c>
      <c r="H1659" t="s">
        <v>25</v>
      </c>
      <c r="I1659" t="s">
        <v>53</v>
      </c>
      <c r="J1659" s="1">
        <v>44852</v>
      </c>
      <c r="K1659" s="1">
        <v>44999</v>
      </c>
      <c r="L1659" t="b">
        <f>COUNTIF(tbl_vendors[Vendor_ID],tbl_vendors[[#This Row],[Vendor_ID]])&gt;1</f>
        <v>0</v>
      </c>
      <c r="M1659" t="b">
        <f>ISBLANK(tbl_vendors[[#This Row],[Vendor_ID]])</f>
        <v>0</v>
      </c>
      <c r="N1659" t="b">
        <f>LEN(TRIM(tbl_vendors[[#This Row],[Vendor_Name]]))=0</f>
        <v>0</v>
      </c>
      <c r="O1659" t="b">
        <f>LEN(TRIM(tbl_vendors[[#This Row],[Email]]))=0</f>
        <v>0</v>
      </c>
      <c r="P1659" t="b">
        <f>OR(ISERROR(FIND("@",tbl_vendors[[#This Row],[Email]])),ISERROR(FIND(".",tbl_vendors[[#This Row],[Email]])))</f>
        <v>0</v>
      </c>
      <c r="Q1659" t="b">
        <f>ISNA(MATCH(tbl_vendors[[#This Row],[Country]],tbl_country[country],0))</f>
        <v>0</v>
      </c>
      <c r="R1659" t="b">
        <f>ISNA(MATCH(tbl_vendors[[#This Row],[Currency]],tbl_country[currency],0))</f>
        <v>0</v>
      </c>
      <c r="S1659" t="b">
        <f>_xlfn.XLOOKUP(tbl_vendors[[#This Row],[Country]],tbl_country[country],tbl_country[currency],"NotFound")&lt;&gt;tbl_vendors[[#This Row],[Currency]]</f>
        <v>0</v>
      </c>
      <c r="T1659" t="b">
        <f>ISNA(MATCH(tbl_vendors[[#This Row],[Payment_Terms]],tbl_payment_terms[Payment_Terms],0))</f>
        <v>0</v>
      </c>
      <c r="U1659" t="b">
        <f>ISNA(MATCH(tbl_vendors[[#This Row],[Status]],tbl_status[valid_status]))</f>
        <v>1</v>
      </c>
      <c r="V1659" t="b">
        <f ca="1">tbl_vendors[[#This Row],[Created_Date]]&gt;TODAY()</f>
        <v>0</v>
      </c>
      <c r="W1659" t="b">
        <f>tbl_vendors[[#This Row],[Updated_Date]]&lt;tbl_vendors[[#This Row],[Created_Date]]</f>
        <v>0</v>
      </c>
      <c r="X1659" t="b">
        <f>COUNTIF(tbl_vendors[Vendor_Name],tbl_vendors[[#This Row],[Vendor_Name]])&gt;1</f>
        <v>0</v>
      </c>
      <c r="Y1659" s="14" cm="1">
        <f t="array" aca="1" ref="Y1659" ca="1">IFERROR(SUM(L1659:X1659*1),4)</f>
        <v>1</v>
      </c>
      <c r="Z1659" t="str">
        <f ca="1">IF(tbl_vendors[[#This Row],[error_count]]&gt;0,"FAIL","PASS")</f>
        <v>FAIL</v>
      </c>
    </row>
    <row r="1660" spans="1:26" x14ac:dyDescent="0.3">
      <c r="A1660" t="s">
        <v>6551</v>
      </c>
      <c r="B1660" t="s">
        <v>6552</v>
      </c>
      <c r="C1660" t="s">
        <v>109</v>
      </c>
      <c r="D1660" t="s">
        <v>6553</v>
      </c>
      <c r="E1660" t="s">
        <v>39</v>
      </c>
      <c r="F1660" t="s">
        <v>32</v>
      </c>
      <c r="G1660" t="s">
        <v>6554</v>
      </c>
      <c r="H1660" t="s">
        <v>52</v>
      </c>
      <c r="I1660" t="s">
        <v>19</v>
      </c>
      <c r="J1660" s="1">
        <v>45799</v>
      </c>
      <c r="K1660" s="1">
        <v>46136</v>
      </c>
      <c r="L1660" t="b">
        <f>COUNTIF(tbl_vendors[Vendor_ID],tbl_vendors[[#This Row],[Vendor_ID]])&gt;1</f>
        <v>0</v>
      </c>
      <c r="M1660" t="b">
        <f>ISBLANK(tbl_vendors[[#This Row],[Vendor_ID]])</f>
        <v>0</v>
      </c>
      <c r="N1660" t="b">
        <f>LEN(TRIM(tbl_vendors[[#This Row],[Vendor_Name]]))=0</f>
        <v>0</v>
      </c>
      <c r="O1660" t="b">
        <f>LEN(TRIM(tbl_vendors[[#This Row],[Email]]))=0</f>
        <v>0</v>
      </c>
      <c r="P1660" t="b">
        <f>OR(ISERROR(FIND("@",tbl_vendors[[#This Row],[Email]])),ISERROR(FIND(".",tbl_vendors[[#This Row],[Email]])))</f>
        <v>0</v>
      </c>
      <c r="Q1660" t="b">
        <f>ISNA(MATCH(tbl_vendors[[#This Row],[Country]],tbl_country[country],0))</f>
        <v>0</v>
      </c>
      <c r="R1660" t="b">
        <f>ISNA(MATCH(tbl_vendors[[#This Row],[Currency]],tbl_country[currency],0))</f>
        <v>0</v>
      </c>
      <c r="S1660" t="b">
        <f>_xlfn.XLOOKUP(tbl_vendors[[#This Row],[Country]],tbl_country[country],tbl_country[currency],"NotFound")&lt;&gt;tbl_vendors[[#This Row],[Currency]]</f>
        <v>1</v>
      </c>
      <c r="T1660" t="b">
        <f>ISNA(MATCH(tbl_vendors[[#This Row],[Payment_Terms]],tbl_payment_terms[Payment_Terms],0))</f>
        <v>0</v>
      </c>
      <c r="U1660" t="b">
        <f>ISNA(MATCH(tbl_vendors[[#This Row],[Status]],tbl_status[valid_status]))</f>
        <v>0</v>
      </c>
      <c r="V1660" t="b">
        <f ca="1">tbl_vendors[[#This Row],[Created_Date]]&gt;TODAY()</f>
        <v>0</v>
      </c>
      <c r="W1660" t="b">
        <f>tbl_vendors[[#This Row],[Updated_Date]]&lt;tbl_vendors[[#This Row],[Created_Date]]</f>
        <v>0</v>
      </c>
      <c r="X1660" t="b">
        <f>COUNTIF(tbl_vendors[Vendor_Name],tbl_vendors[[#This Row],[Vendor_Name]])&gt;1</f>
        <v>0</v>
      </c>
      <c r="Y1660" s="14" cm="1">
        <f t="array" aca="1" ref="Y1660" ca="1">IFERROR(SUM(L1660:X1660*1),4)</f>
        <v>1</v>
      </c>
      <c r="Z1660" t="str">
        <f ca="1">IF(tbl_vendors[[#This Row],[error_count]]&gt;0,"FAIL","PASS")</f>
        <v>FAIL</v>
      </c>
    </row>
    <row r="1661" spans="1:26" x14ac:dyDescent="0.3">
      <c r="A1661" t="s">
        <v>6555</v>
      </c>
      <c r="B1661" t="s">
        <v>6556</v>
      </c>
      <c r="C1661" t="s">
        <v>66</v>
      </c>
      <c r="D1661" t="s">
        <v>6557</v>
      </c>
      <c r="E1661" t="s">
        <v>67</v>
      </c>
      <c r="F1661" t="s">
        <v>40</v>
      </c>
      <c r="G1661" t="s">
        <v>6558</v>
      </c>
      <c r="H1661" t="s">
        <v>69</v>
      </c>
      <c r="I1661" t="s">
        <v>53</v>
      </c>
      <c r="J1661" s="1">
        <v>44845</v>
      </c>
      <c r="K1661" s="1">
        <v>46066</v>
      </c>
      <c r="L1661" t="b">
        <f>COUNTIF(tbl_vendors[Vendor_ID],tbl_vendors[[#This Row],[Vendor_ID]])&gt;1</f>
        <v>0</v>
      </c>
      <c r="M1661" t="b">
        <f>ISBLANK(tbl_vendors[[#This Row],[Vendor_ID]])</f>
        <v>0</v>
      </c>
      <c r="N1661" t="b">
        <f>LEN(TRIM(tbl_vendors[[#This Row],[Vendor_Name]]))=0</f>
        <v>0</v>
      </c>
      <c r="O1661" t="b">
        <f>LEN(TRIM(tbl_vendors[[#This Row],[Email]]))=0</f>
        <v>0</v>
      </c>
      <c r="P1661" t="b">
        <f>OR(ISERROR(FIND("@",tbl_vendors[[#This Row],[Email]])),ISERROR(FIND(".",tbl_vendors[[#This Row],[Email]])))</f>
        <v>0</v>
      </c>
      <c r="Q1661" t="b">
        <f>ISNA(MATCH(tbl_vendors[[#This Row],[Country]],tbl_country[country],0))</f>
        <v>0</v>
      </c>
      <c r="R1661" t="b">
        <f>ISNA(MATCH(tbl_vendors[[#This Row],[Currency]],tbl_country[currency],0))</f>
        <v>0</v>
      </c>
      <c r="S1661" t="b">
        <f>_xlfn.XLOOKUP(tbl_vendors[[#This Row],[Country]],tbl_country[country],tbl_country[currency],"NotFound")&lt;&gt;tbl_vendors[[#This Row],[Currency]]</f>
        <v>0</v>
      </c>
      <c r="T1661" t="b">
        <f>ISNA(MATCH(tbl_vendors[[#This Row],[Payment_Terms]],tbl_payment_terms[Payment_Terms],0))</f>
        <v>0</v>
      </c>
      <c r="U1661" t="b">
        <f>ISNA(MATCH(tbl_vendors[[#This Row],[Status]],tbl_status[valid_status]))</f>
        <v>1</v>
      </c>
      <c r="V1661" t="b">
        <f ca="1">tbl_vendors[[#This Row],[Created_Date]]&gt;TODAY()</f>
        <v>0</v>
      </c>
      <c r="W1661" t="b">
        <f>tbl_vendors[[#This Row],[Updated_Date]]&lt;tbl_vendors[[#This Row],[Created_Date]]</f>
        <v>0</v>
      </c>
      <c r="X1661" t="b">
        <f>COUNTIF(tbl_vendors[Vendor_Name],tbl_vendors[[#This Row],[Vendor_Name]])&gt;1</f>
        <v>0</v>
      </c>
      <c r="Y1661" s="14" cm="1">
        <f t="array" aca="1" ref="Y1661" ca="1">IFERROR(SUM(L1661:X1661*1),4)</f>
        <v>1</v>
      </c>
      <c r="Z1661" t="str">
        <f ca="1">IF(tbl_vendors[[#This Row],[error_count]]&gt;0,"FAIL","PASS")</f>
        <v>FAIL</v>
      </c>
    </row>
    <row r="1662" spans="1:26" x14ac:dyDescent="0.3">
      <c r="A1662" t="s">
        <v>6559</v>
      </c>
      <c r="B1662" t="s">
        <v>6560</v>
      </c>
      <c r="C1662" t="s">
        <v>29</v>
      </c>
      <c r="D1662" t="s">
        <v>6561</v>
      </c>
      <c r="E1662" t="s">
        <v>31</v>
      </c>
      <c r="F1662" t="s">
        <v>16</v>
      </c>
      <c r="G1662" t="s">
        <v>6562</v>
      </c>
      <c r="H1662" t="s">
        <v>34</v>
      </c>
      <c r="I1662" t="s">
        <v>53</v>
      </c>
      <c r="J1662" s="1">
        <v>45617</v>
      </c>
      <c r="K1662" s="1">
        <v>46109</v>
      </c>
      <c r="L1662" t="b">
        <f>COUNTIF(tbl_vendors[Vendor_ID],tbl_vendors[[#This Row],[Vendor_ID]])&gt;1</f>
        <v>0</v>
      </c>
      <c r="M1662" t="b">
        <f>ISBLANK(tbl_vendors[[#This Row],[Vendor_ID]])</f>
        <v>0</v>
      </c>
      <c r="N1662" t="b">
        <f>LEN(TRIM(tbl_vendors[[#This Row],[Vendor_Name]]))=0</f>
        <v>0</v>
      </c>
      <c r="O1662" t="b">
        <f>LEN(TRIM(tbl_vendors[[#This Row],[Email]]))=0</f>
        <v>0</v>
      </c>
      <c r="P1662" t="b">
        <f>OR(ISERROR(FIND("@",tbl_vendors[[#This Row],[Email]])),ISERROR(FIND(".",tbl_vendors[[#This Row],[Email]])))</f>
        <v>0</v>
      </c>
      <c r="Q1662" t="b">
        <f>ISNA(MATCH(tbl_vendors[[#This Row],[Country]],tbl_country[country],0))</f>
        <v>0</v>
      </c>
      <c r="R1662" t="b">
        <f>ISNA(MATCH(tbl_vendors[[#This Row],[Currency]],tbl_country[currency],0))</f>
        <v>0</v>
      </c>
      <c r="S1662" t="b">
        <f>_xlfn.XLOOKUP(tbl_vendors[[#This Row],[Country]],tbl_country[country],tbl_country[currency],"NotFound")&lt;&gt;tbl_vendors[[#This Row],[Currency]]</f>
        <v>0</v>
      </c>
      <c r="T1662" t="b">
        <f>ISNA(MATCH(tbl_vendors[[#This Row],[Payment_Terms]],tbl_payment_terms[Payment_Terms],0))</f>
        <v>0</v>
      </c>
      <c r="U1662" t="b">
        <f>ISNA(MATCH(tbl_vendors[[#This Row],[Status]],tbl_status[valid_status]))</f>
        <v>1</v>
      </c>
      <c r="V1662" t="b">
        <f ca="1">tbl_vendors[[#This Row],[Created_Date]]&gt;TODAY()</f>
        <v>0</v>
      </c>
      <c r="W1662" t="b">
        <f>tbl_vendors[[#This Row],[Updated_Date]]&lt;tbl_vendors[[#This Row],[Created_Date]]</f>
        <v>0</v>
      </c>
      <c r="X1662" t="b">
        <f>COUNTIF(tbl_vendors[Vendor_Name],tbl_vendors[[#This Row],[Vendor_Name]])&gt;1</f>
        <v>0</v>
      </c>
      <c r="Y1662" s="14" cm="1">
        <f t="array" aca="1" ref="Y1662" ca="1">IFERROR(SUM(L1662:X1662*1),4)</f>
        <v>1</v>
      </c>
      <c r="Z1662" t="str">
        <f ca="1">IF(tbl_vendors[[#This Row],[error_count]]&gt;0,"FAIL","PASS")</f>
        <v>FAIL</v>
      </c>
    </row>
    <row r="1663" spans="1:26" x14ac:dyDescent="0.3">
      <c r="A1663" t="s">
        <v>6563</v>
      </c>
      <c r="B1663" t="s">
        <v>6564</v>
      </c>
      <c r="C1663" t="s">
        <v>153</v>
      </c>
      <c r="D1663" t="s">
        <v>6565</v>
      </c>
      <c r="E1663" t="s">
        <v>155</v>
      </c>
      <c r="F1663" t="s">
        <v>23</v>
      </c>
      <c r="G1663" t="s">
        <v>6566</v>
      </c>
      <c r="H1663" t="s">
        <v>25</v>
      </c>
      <c r="I1663" t="s">
        <v>26</v>
      </c>
      <c r="J1663" s="1">
        <v>44607</v>
      </c>
      <c r="K1663" s="1">
        <v>45328</v>
      </c>
      <c r="L1663" t="b">
        <f>COUNTIF(tbl_vendors[Vendor_ID],tbl_vendors[[#This Row],[Vendor_ID]])&gt;1</f>
        <v>0</v>
      </c>
      <c r="M1663" t="b">
        <f>ISBLANK(tbl_vendors[[#This Row],[Vendor_ID]])</f>
        <v>0</v>
      </c>
      <c r="N1663" t="b">
        <f>LEN(TRIM(tbl_vendors[[#This Row],[Vendor_Name]]))=0</f>
        <v>0</v>
      </c>
      <c r="O1663" t="b">
        <f>LEN(TRIM(tbl_vendors[[#This Row],[Email]]))=0</f>
        <v>0</v>
      </c>
      <c r="P1663" t="b">
        <f>OR(ISERROR(FIND("@",tbl_vendors[[#This Row],[Email]])),ISERROR(FIND(".",tbl_vendors[[#This Row],[Email]])))</f>
        <v>0</v>
      </c>
      <c r="Q1663" t="b">
        <f>ISNA(MATCH(tbl_vendors[[#This Row],[Country]],tbl_country[country],0))</f>
        <v>0</v>
      </c>
      <c r="R1663" t="b">
        <f>ISNA(MATCH(tbl_vendors[[#This Row],[Currency]],tbl_country[currency],0))</f>
        <v>0</v>
      </c>
      <c r="S1663" t="b">
        <f>_xlfn.XLOOKUP(tbl_vendors[[#This Row],[Country]],tbl_country[country],tbl_country[currency],"NotFound")&lt;&gt;tbl_vendors[[#This Row],[Currency]]</f>
        <v>0</v>
      </c>
      <c r="T1663" t="b">
        <f>ISNA(MATCH(tbl_vendors[[#This Row],[Payment_Terms]],tbl_payment_terms[Payment_Terms],0))</f>
        <v>0</v>
      </c>
      <c r="U1663" t="b">
        <f>ISNA(MATCH(tbl_vendors[[#This Row],[Status]],tbl_status[valid_status]))</f>
        <v>0</v>
      </c>
      <c r="V1663" t="b">
        <f ca="1">tbl_vendors[[#This Row],[Created_Date]]&gt;TODAY()</f>
        <v>0</v>
      </c>
      <c r="W1663" t="b">
        <f>tbl_vendors[[#This Row],[Updated_Date]]&lt;tbl_vendors[[#This Row],[Created_Date]]</f>
        <v>0</v>
      </c>
      <c r="X1663" t="b">
        <f>COUNTIF(tbl_vendors[Vendor_Name],tbl_vendors[[#This Row],[Vendor_Name]])&gt;1</f>
        <v>0</v>
      </c>
      <c r="Y1663" s="14" cm="1">
        <f t="array" aca="1" ref="Y1663" ca="1">IFERROR(SUM(L1663:X1663*1),4)</f>
        <v>0</v>
      </c>
      <c r="Z1663" t="str">
        <f ca="1">IF(tbl_vendors[[#This Row],[error_count]]&gt;0,"FAIL","PASS")</f>
        <v>PASS</v>
      </c>
    </row>
    <row r="1664" spans="1:26" x14ac:dyDescent="0.3">
      <c r="A1664" t="s">
        <v>6567</v>
      </c>
      <c r="B1664" t="s">
        <v>6568</v>
      </c>
      <c r="C1664" t="s">
        <v>109</v>
      </c>
      <c r="D1664" t="s">
        <v>6569</v>
      </c>
      <c r="E1664" t="s">
        <v>39</v>
      </c>
      <c r="F1664" t="s">
        <v>40</v>
      </c>
      <c r="G1664" t="s">
        <v>6570</v>
      </c>
      <c r="H1664" t="s">
        <v>52</v>
      </c>
      <c r="I1664" t="s">
        <v>26</v>
      </c>
      <c r="J1664" s="1">
        <v>45653</v>
      </c>
      <c r="K1664" s="1">
        <v>45959</v>
      </c>
      <c r="L1664" t="b">
        <f>COUNTIF(tbl_vendors[Vendor_ID],tbl_vendors[[#This Row],[Vendor_ID]])&gt;1</f>
        <v>0</v>
      </c>
      <c r="M1664" t="b">
        <f>ISBLANK(tbl_vendors[[#This Row],[Vendor_ID]])</f>
        <v>0</v>
      </c>
      <c r="N1664" t="b">
        <f>LEN(TRIM(tbl_vendors[[#This Row],[Vendor_Name]]))=0</f>
        <v>0</v>
      </c>
      <c r="O1664" t="b">
        <f>LEN(TRIM(tbl_vendors[[#This Row],[Email]]))=0</f>
        <v>0</v>
      </c>
      <c r="P1664" t="b">
        <f>OR(ISERROR(FIND("@",tbl_vendors[[#This Row],[Email]])),ISERROR(FIND(".",tbl_vendors[[#This Row],[Email]])))</f>
        <v>0</v>
      </c>
      <c r="Q1664" t="b">
        <f>ISNA(MATCH(tbl_vendors[[#This Row],[Country]],tbl_country[country],0))</f>
        <v>0</v>
      </c>
      <c r="R1664" t="b">
        <f>ISNA(MATCH(tbl_vendors[[#This Row],[Currency]],tbl_country[currency],0))</f>
        <v>0</v>
      </c>
      <c r="S1664" t="b">
        <f>_xlfn.XLOOKUP(tbl_vendors[[#This Row],[Country]],tbl_country[country],tbl_country[currency],"NotFound")&lt;&gt;tbl_vendors[[#This Row],[Currency]]</f>
        <v>1</v>
      </c>
      <c r="T1664" t="b">
        <f>ISNA(MATCH(tbl_vendors[[#This Row],[Payment_Terms]],tbl_payment_terms[Payment_Terms],0))</f>
        <v>0</v>
      </c>
      <c r="U1664" t="b">
        <f>ISNA(MATCH(tbl_vendors[[#This Row],[Status]],tbl_status[valid_status]))</f>
        <v>0</v>
      </c>
      <c r="V1664" t="b">
        <f ca="1">tbl_vendors[[#This Row],[Created_Date]]&gt;TODAY()</f>
        <v>0</v>
      </c>
      <c r="W1664" t="b">
        <f>tbl_vendors[[#This Row],[Updated_Date]]&lt;tbl_vendors[[#This Row],[Created_Date]]</f>
        <v>0</v>
      </c>
      <c r="X1664" t="b">
        <f>COUNTIF(tbl_vendors[Vendor_Name],tbl_vendors[[#This Row],[Vendor_Name]])&gt;1</f>
        <v>0</v>
      </c>
      <c r="Y1664" s="14" cm="1">
        <f t="array" aca="1" ref="Y1664" ca="1">IFERROR(SUM(L1664:X1664*1),4)</f>
        <v>1</v>
      </c>
      <c r="Z1664" t="str">
        <f ca="1">IF(tbl_vendors[[#This Row],[error_count]]&gt;0,"FAIL","PASS")</f>
        <v>FAIL</v>
      </c>
    </row>
    <row r="1665" spans="1:26" x14ac:dyDescent="0.3">
      <c r="A1665" t="s">
        <v>6571</v>
      </c>
      <c r="B1665" t="s">
        <v>6572</v>
      </c>
      <c r="C1665" t="s">
        <v>109</v>
      </c>
      <c r="D1665" t="s">
        <v>6573</v>
      </c>
      <c r="E1665" t="s">
        <v>39</v>
      </c>
      <c r="F1665" t="s">
        <v>32</v>
      </c>
      <c r="G1665" t="s">
        <v>6574</v>
      </c>
      <c r="H1665" t="s">
        <v>34</v>
      </c>
      <c r="I1665" t="s">
        <v>19</v>
      </c>
      <c r="J1665" s="1">
        <v>46193</v>
      </c>
      <c r="K1665" s="1">
        <v>46195</v>
      </c>
      <c r="L1665" t="b">
        <f>COUNTIF(tbl_vendors[Vendor_ID],tbl_vendors[[#This Row],[Vendor_ID]])&gt;1</f>
        <v>0</v>
      </c>
      <c r="M1665" t="b">
        <f>ISBLANK(tbl_vendors[[#This Row],[Vendor_ID]])</f>
        <v>0</v>
      </c>
      <c r="N1665" t="b">
        <f>LEN(TRIM(tbl_vendors[[#This Row],[Vendor_Name]]))=0</f>
        <v>0</v>
      </c>
      <c r="O1665" t="b">
        <f>LEN(TRIM(tbl_vendors[[#This Row],[Email]]))=0</f>
        <v>0</v>
      </c>
      <c r="P1665" t="b">
        <f>OR(ISERROR(FIND("@",tbl_vendors[[#This Row],[Email]])),ISERROR(FIND(".",tbl_vendors[[#This Row],[Email]])))</f>
        <v>0</v>
      </c>
      <c r="Q1665" t="b">
        <f>ISNA(MATCH(tbl_vendors[[#This Row],[Country]],tbl_country[country],0))</f>
        <v>0</v>
      </c>
      <c r="R1665" t="b">
        <f>ISNA(MATCH(tbl_vendors[[#This Row],[Currency]],tbl_country[currency],0))</f>
        <v>0</v>
      </c>
      <c r="S1665" t="b">
        <f>_xlfn.XLOOKUP(tbl_vendors[[#This Row],[Country]],tbl_country[country],tbl_country[currency],"NotFound")&lt;&gt;tbl_vendors[[#This Row],[Currency]]</f>
        <v>1</v>
      </c>
      <c r="T1665" t="b">
        <f>ISNA(MATCH(tbl_vendors[[#This Row],[Payment_Terms]],tbl_payment_terms[Payment_Terms],0))</f>
        <v>0</v>
      </c>
      <c r="U1665" t="b">
        <f>ISNA(MATCH(tbl_vendors[[#This Row],[Status]],tbl_status[valid_status]))</f>
        <v>0</v>
      </c>
      <c r="V1665" t="b">
        <f ca="1">tbl_vendors[[#This Row],[Created_Date]]&gt;TODAY()</f>
        <v>0</v>
      </c>
      <c r="W1665" t="b">
        <f>tbl_vendors[[#This Row],[Updated_Date]]&lt;tbl_vendors[[#This Row],[Created_Date]]</f>
        <v>0</v>
      </c>
      <c r="X1665" t="b">
        <f>COUNTIF(tbl_vendors[Vendor_Name],tbl_vendors[[#This Row],[Vendor_Name]])&gt;1</f>
        <v>0</v>
      </c>
      <c r="Y1665" s="14" cm="1">
        <f t="array" aca="1" ref="Y1665" ca="1">IFERROR(SUM(L1665:X1665*1),4)</f>
        <v>1</v>
      </c>
      <c r="Z1665" t="str">
        <f ca="1">IF(tbl_vendors[[#This Row],[error_count]]&gt;0,"FAIL","PASS")</f>
        <v>FAIL</v>
      </c>
    </row>
    <row r="1666" spans="1:26" x14ac:dyDescent="0.3">
      <c r="A1666" t="s">
        <v>6575</v>
      </c>
      <c r="B1666" t="s">
        <v>6576</v>
      </c>
      <c r="C1666" t="s">
        <v>37</v>
      </c>
      <c r="D1666" t="s">
        <v>6577</v>
      </c>
      <c r="E1666" t="s">
        <v>39</v>
      </c>
      <c r="F1666" t="s">
        <v>75</v>
      </c>
      <c r="G1666" t="s">
        <v>6578</v>
      </c>
      <c r="H1666" t="s">
        <v>52</v>
      </c>
      <c r="I1666" t="s">
        <v>19</v>
      </c>
      <c r="J1666" s="1">
        <v>46108</v>
      </c>
      <c r="K1666" s="1">
        <v>46116</v>
      </c>
      <c r="L1666" t="b">
        <f>COUNTIF(tbl_vendors[Vendor_ID],tbl_vendors[[#This Row],[Vendor_ID]])&gt;1</f>
        <v>0</v>
      </c>
      <c r="M1666" t="b">
        <f>ISBLANK(tbl_vendors[[#This Row],[Vendor_ID]])</f>
        <v>0</v>
      </c>
      <c r="N1666" t="b">
        <f>LEN(TRIM(tbl_vendors[[#This Row],[Vendor_Name]]))=0</f>
        <v>0</v>
      </c>
      <c r="O1666" t="b">
        <f>LEN(TRIM(tbl_vendors[[#This Row],[Email]]))=0</f>
        <v>0</v>
      </c>
      <c r="P1666" t="b">
        <f>OR(ISERROR(FIND("@",tbl_vendors[[#This Row],[Email]])),ISERROR(FIND(".",tbl_vendors[[#This Row],[Email]])))</f>
        <v>0</v>
      </c>
      <c r="Q1666" t="b">
        <f>ISNA(MATCH(tbl_vendors[[#This Row],[Country]],tbl_country[country],0))</f>
        <v>0</v>
      </c>
      <c r="R1666" t="b">
        <f>ISNA(MATCH(tbl_vendors[[#This Row],[Currency]],tbl_country[currency],0))</f>
        <v>0</v>
      </c>
      <c r="S1666" t="b">
        <f>_xlfn.XLOOKUP(tbl_vendors[[#This Row],[Country]],tbl_country[country],tbl_country[currency],"NotFound")&lt;&gt;tbl_vendors[[#This Row],[Currency]]</f>
        <v>0</v>
      </c>
      <c r="T1666" t="b">
        <f>ISNA(MATCH(tbl_vendors[[#This Row],[Payment_Terms]],tbl_payment_terms[Payment_Terms],0))</f>
        <v>0</v>
      </c>
      <c r="U1666" t="b">
        <f>ISNA(MATCH(tbl_vendors[[#This Row],[Status]],tbl_status[valid_status]))</f>
        <v>0</v>
      </c>
      <c r="V1666" t="b">
        <f ca="1">tbl_vendors[[#This Row],[Created_Date]]&gt;TODAY()</f>
        <v>0</v>
      </c>
      <c r="W1666" t="b">
        <f>tbl_vendors[[#This Row],[Updated_Date]]&lt;tbl_vendors[[#This Row],[Created_Date]]</f>
        <v>0</v>
      </c>
      <c r="X1666" t="b">
        <f>COUNTIF(tbl_vendors[Vendor_Name],tbl_vendors[[#This Row],[Vendor_Name]])&gt;1</f>
        <v>0</v>
      </c>
      <c r="Y1666" s="14" cm="1">
        <f t="array" aca="1" ref="Y1666" ca="1">IFERROR(SUM(L1666:X1666*1),4)</f>
        <v>0</v>
      </c>
      <c r="Z1666" t="str">
        <f ca="1">IF(tbl_vendors[[#This Row],[error_count]]&gt;0,"FAIL","PASS")</f>
        <v>PASS</v>
      </c>
    </row>
    <row r="1667" spans="1:26" x14ac:dyDescent="0.3">
      <c r="A1667" t="s">
        <v>6579</v>
      </c>
      <c r="B1667" t="s">
        <v>6580</v>
      </c>
      <c r="C1667" t="s">
        <v>66</v>
      </c>
      <c r="D1667" t="s">
        <v>6581</v>
      </c>
      <c r="E1667" t="s">
        <v>67</v>
      </c>
      <c r="F1667" t="s">
        <v>32</v>
      </c>
      <c r="G1667" t="s">
        <v>6582</v>
      </c>
      <c r="H1667" t="s">
        <v>42</v>
      </c>
      <c r="I1667" t="s">
        <v>26</v>
      </c>
      <c r="J1667" s="1">
        <v>44537</v>
      </c>
      <c r="K1667" s="1">
        <v>45164</v>
      </c>
      <c r="L1667" t="b">
        <f>COUNTIF(tbl_vendors[Vendor_ID],tbl_vendors[[#This Row],[Vendor_ID]])&gt;1</f>
        <v>0</v>
      </c>
      <c r="M1667" t="b">
        <f>ISBLANK(tbl_vendors[[#This Row],[Vendor_ID]])</f>
        <v>0</v>
      </c>
      <c r="N1667" t="b">
        <f>LEN(TRIM(tbl_vendors[[#This Row],[Vendor_Name]]))=0</f>
        <v>0</v>
      </c>
      <c r="O1667" t="b">
        <f>LEN(TRIM(tbl_vendors[[#This Row],[Email]]))=0</f>
        <v>0</v>
      </c>
      <c r="P1667" t="b">
        <f>OR(ISERROR(FIND("@",tbl_vendors[[#This Row],[Email]])),ISERROR(FIND(".",tbl_vendors[[#This Row],[Email]])))</f>
        <v>0</v>
      </c>
      <c r="Q1667" t="b">
        <f>ISNA(MATCH(tbl_vendors[[#This Row],[Country]],tbl_country[country],0))</f>
        <v>0</v>
      </c>
      <c r="R1667" t="b">
        <f>ISNA(MATCH(tbl_vendors[[#This Row],[Currency]],tbl_country[currency],0))</f>
        <v>0</v>
      </c>
      <c r="S1667" t="b">
        <f>_xlfn.XLOOKUP(tbl_vendors[[#This Row],[Country]],tbl_country[country],tbl_country[currency],"NotFound")&lt;&gt;tbl_vendors[[#This Row],[Currency]]</f>
        <v>0</v>
      </c>
      <c r="T1667" t="b">
        <f>ISNA(MATCH(tbl_vendors[[#This Row],[Payment_Terms]],tbl_payment_terms[Payment_Terms],0))</f>
        <v>0</v>
      </c>
      <c r="U1667" t="b">
        <f>ISNA(MATCH(tbl_vendors[[#This Row],[Status]],tbl_status[valid_status]))</f>
        <v>0</v>
      </c>
      <c r="V1667" t="b">
        <f ca="1">tbl_vendors[[#This Row],[Created_Date]]&gt;TODAY()</f>
        <v>0</v>
      </c>
      <c r="W1667" t="b">
        <f>tbl_vendors[[#This Row],[Updated_Date]]&lt;tbl_vendors[[#This Row],[Created_Date]]</f>
        <v>0</v>
      </c>
      <c r="X1667" t="b">
        <f>COUNTIF(tbl_vendors[Vendor_Name],tbl_vendors[[#This Row],[Vendor_Name]])&gt;1</f>
        <v>0</v>
      </c>
      <c r="Y1667" s="14" cm="1">
        <f t="array" aca="1" ref="Y1667" ca="1">IFERROR(SUM(L1667:X1667*1),4)</f>
        <v>0</v>
      </c>
      <c r="Z1667" t="str">
        <f ca="1">IF(tbl_vendors[[#This Row],[error_count]]&gt;0,"FAIL","PASS")</f>
        <v>PASS</v>
      </c>
    </row>
    <row r="1668" spans="1:26" x14ac:dyDescent="0.3">
      <c r="A1668" t="s">
        <v>6583</v>
      </c>
      <c r="B1668" t="s">
        <v>6584</v>
      </c>
      <c r="C1668" t="s">
        <v>13</v>
      </c>
      <c r="D1668" t="s">
        <v>6585</v>
      </c>
      <c r="E1668" t="s">
        <v>15</v>
      </c>
      <c r="F1668" t="s">
        <v>75</v>
      </c>
      <c r="G1668" t="s">
        <v>6586</v>
      </c>
      <c r="H1668" t="s">
        <v>34</v>
      </c>
      <c r="I1668" t="s">
        <v>26</v>
      </c>
      <c r="J1668" s="1">
        <v>45998</v>
      </c>
      <c r="K1668" s="1">
        <v>46062</v>
      </c>
      <c r="L1668" t="b">
        <f>COUNTIF(tbl_vendors[Vendor_ID],tbl_vendors[[#This Row],[Vendor_ID]])&gt;1</f>
        <v>0</v>
      </c>
      <c r="M1668" t="b">
        <f>ISBLANK(tbl_vendors[[#This Row],[Vendor_ID]])</f>
        <v>0</v>
      </c>
      <c r="N1668" t="b">
        <f>LEN(TRIM(tbl_vendors[[#This Row],[Vendor_Name]]))=0</f>
        <v>0</v>
      </c>
      <c r="O1668" t="b">
        <f>LEN(TRIM(tbl_vendors[[#This Row],[Email]]))=0</f>
        <v>0</v>
      </c>
      <c r="P1668" t="b">
        <f>OR(ISERROR(FIND("@",tbl_vendors[[#This Row],[Email]])),ISERROR(FIND(".",tbl_vendors[[#This Row],[Email]])))</f>
        <v>0</v>
      </c>
      <c r="Q1668" t="b">
        <f>ISNA(MATCH(tbl_vendors[[#This Row],[Country]],tbl_country[country],0))</f>
        <v>0</v>
      </c>
      <c r="R1668" t="b">
        <f>ISNA(MATCH(tbl_vendors[[#This Row],[Currency]],tbl_country[currency],0))</f>
        <v>1</v>
      </c>
      <c r="S1668" t="b">
        <f>_xlfn.XLOOKUP(tbl_vendors[[#This Row],[Country]],tbl_country[country],tbl_country[currency],"NotFound")&lt;&gt;tbl_vendors[[#This Row],[Currency]]</f>
        <v>1</v>
      </c>
      <c r="T1668" t="b">
        <f>ISNA(MATCH(tbl_vendors[[#This Row],[Payment_Terms]],tbl_payment_terms[Payment_Terms],0))</f>
        <v>0</v>
      </c>
      <c r="U1668" t="b">
        <f>ISNA(MATCH(tbl_vendors[[#This Row],[Status]],tbl_status[valid_status]))</f>
        <v>0</v>
      </c>
      <c r="V1668" t="b">
        <f ca="1">tbl_vendors[[#This Row],[Created_Date]]&gt;TODAY()</f>
        <v>0</v>
      </c>
      <c r="W1668" t="b">
        <f>tbl_vendors[[#This Row],[Updated_Date]]&lt;tbl_vendors[[#This Row],[Created_Date]]</f>
        <v>0</v>
      </c>
      <c r="X1668" t="b">
        <f>COUNTIF(tbl_vendors[Vendor_Name],tbl_vendors[[#This Row],[Vendor_Name]])&gt;1</f>
        <v>1</v>
      </c>
      <c r="Y1668" s="14" cm="1">
        <f t="array" aca="1" ref="Y1668" ca="1">IFERROR(SUM(L1668:X1668*1),4)</f>
        <v>3</v>
      </c>
      <c r="Z1668" t="str">
        <f ca="1">IF(tbl_vendors[[#This Row],[error_count]]&gt;0,"FAIL","PASS")</f>
        <v>FAIL</v>
      </c>
    </row>
    <row r="1669" spans="1:26" x14ac:dyDescent="0.3">
      <c r="A1669" t="s">
        <v>6587</v>
      </c>
      <c r="B1669" t="s">
        <v>6588</v>
      </c>
      <c r="C1669" t="s">
        <v>56</v>
      </c>
      <c r="D1669" t="s">
        <v>6589</v>
      </c>
      <c r="E1669" t="s">
        <v>58</v>
      </c>
      <c r="F1669" t="s">
        <v>16</v>
      </c>
      <c r="G1669" t="s">
        <v>6590</v>
      </c>
      <c r="H1669" t="s">
        <v>52</v>
      </c>
      <c r="I1669" t="s">
        <v>53</v>
      </c>
      <c r="J1669" s="1">
        <v>46018</v>
      </c>
      <c r="K1669" s="1">
        <v>46041</v>
      </c>
      <c r="L1669" t="b">
        <f>COUNTIF(tbl_vendors[Vendor_ID],tbl_vendors[[#This Row],[Vendor_ID]])&gt;1</f>
        <v>0</v>
      </c>
      <c r="M1669" t="b">
        <f>ISBLANK(tbl_vendors[[#This Row],[Vendor_ID]])</f>
        <v>0</v>
      </c>
      <c r="N1669" t="b">
        <f>LEN(TRIM(tbl_vendors[[#This Row],[Vendor_Name]]))=0</f>
        <v>0</v>
      </c>
      <c r="O1669" t="b">
        <f>LEN(TRIM(tbl_vendors[[#This Row],[Email]]))=0</f>
        <v>0</v>
      </c>
      <c r="P1669" t="b">
        <f>OR(ISERROR(FIND("@",tbl_vendors[[#This Row],[Email]])),ISERROR(FIND(".",tbl_vendors[[#This Row],[Email]])))</f>
        <v>0</v>
      </c>
      <c r="Q1669" t="b">
        <f>ISNA(MATCH(tbl_vendors[[#This Row],[Country]],tbl_country[country],0))</f>
        <v>0</v>
      </c>
      <c r="R1669" t="b">
        <f>ISNA(MATCH(tbl_vendors[[#This Row],[Currency]],tbl_country[currency],0))</f>
        <v>0</v>
      </c>
      <c r="S1669" t="b">
        <f>_xlfn.XLOOKUP(tbl_vendors[[#This Row],[Country]],tbl_country[country],tbl_country[currency],"NotFound")&lt;&gt;tbl_vendors[[#This Row],[Currency]]</f>
        <v>0</v>
      </c>
      <c r="T1669" t="b">
        <f>ISNA(MATCH(tbl_vendors[[#This Row],[Payment_Terms]],tbl_payment_terms[Payment_Terms],0))</f>
        <v>0</v>
      </c>
      <c r="U1669" t="b">
        <f>ISNA(MATCH(tbl_vendors[[#This Row],[Status]],tbl_status[valid_status]))</f>
        <v>1</v>
      </c>
      <c r="V1669" t="b">
        <f ca="1">tbl_vendors[[#This Row],[Created_Date]]&gt;TODAY()</f>
        <v>0</v>
      </c>
      <c r="W1669" t="b">
        <f>tbl_vendors[[#This Row],[Updated_Date]]&lt;tbl_vendors[[#This Row],[Created_Date]]</f>
        <v>0</v>
      </c>
      <c r="X1669" t="b">
        <f>COUNTIF(tbl_vendors[Vendor_Name],tbl_vendors[[#This Row],[Vendor_Name]])&gt;1</f>
        <v>0</v>
      </c>
      <c r="Y1669" s="14" cm="1">
        <f t="array" aca="1" ref="Y1669" ca="1">IFERROR(SUM(L1669:X1669*1),4)</f>
        <v>1</v>
      </c>
      <c r="Z1669" t="str">
        <f ca="1">IF(tbl_vendors[[#This Row],[error_count]]&gt;0,"FAIL","PASS")</f>
        <v>FAIL</v>
      </c>
    </row>
    <row r="1670" spans="1:26" x14ac:dyDescent="0.3">
      <c r="A1670" t="s">
        <v>6591</v>
      </c>
      <c r="B1670" t="s">
        <v>6592</v>
      </c>
      <c r="C1670" t="s">
        <v>66</v>
      </c>
      <c r="D1670" t="s">
        <v>6593</v>
      </c>
      <c r="E1670" t="s">
        <v>67</v>
      </c>
      <c r="F1670" t="s">
        <v>32</v>
      </c>
      <c r="G1670" t="s">
        <v>6594</v>
      </c>
      <c r="H1670" t="s">
        <v>34</v>
      </c>
      <c r="I1670" t="s">
        <v>19</v>
      </c>
      <c r="J1670" s="1">
        <v>45750</v>
      </c>
      <c r="K1670" s="1">
        <v>45995</v>
      </c>
      <c r="L1670" t="b">
        <f>COUNTIF(tbl_vendors[Vendor_ID],tbl_vendors[[#This Row],[Vendor_ID]])&gt;1</f>
        <v>0</v>
      </c>
      <c r="M1670" t="b">
        <f>ISBLANK(tbl_vendors[[#This Row],[Vendor_ID]])</f>
        <v>0</v>
      </c>
      <c r="N1670" t="b">
        <f>LEN(TRIM(tbl_vendors[[#This Row],[Vendor_Name]]))=0</f>
        <v>0</v>
      </c>
      <c r="O1670" t="b">
        <f>LEN(TRIM(tbl_vendors[[#This Row],[Email]]))=0</f>
        <v>0</v>
      </c>
      <c r="P1670" t="b">
        <f>OR(ISERROR(FIND("@",tbl_vendors[[#This Row],[Email]])),ISERROR(FIND(".",tbl_vendors[[#This Row],[Email]])))</f>
        <v>0</v>
      </c>
      <c r="Q1670" t="b">
        <f>ISNA(MATCH(tbl_vendors[[#This Row],[Country]],tbl_country[country],0))</f>
        <v>0</v>
      </c>
      <c r="R1670" t="b">
        <f>ISNA(MATCH(tbl_vendors[[#This Row],[Currency]],tbl_country[currency],0))</f>
        <v>0</v>
      </c>
      <c r="S1670" t="b">
        <f>_xlfn.XLOOKUP(tbl_vendors[[#This Row],[Country]],tbl_country[country],tbl_country[currency],"NotFound")&lt;&gt;tbl_vendors[[#This Row],[Currency]]</f>
        <v>0</v>
      </c>
      <c r="T1670" t="b">
        <f>ISNA(MATCH(tbl_vendors[[#This Row],[Payment_Terms]],tbl_payment_terms[Payment_Terms],0))</f>
        <v>0</v>
      </c>
      <c r="U1670" t="b">
        <f>ISNA(MATCH(tbl_vendors[[#This Row],[Status]],tbl_status[valid_status]))</f>
        <v>0</v>
      </c>
      <c r="V1670" t="b">
        <f ca="1">tbl_vendors[[#This Row],[Created_Date]]&gt;TODAY()</f>
        <v>0</v>
      </c>
      <c r="W1670" t="b">
        <f>tbl_vendors[[#This Row],[Updated_Date]]&lt;tbl_vendors[[#This Row],[Created_Date]]</f>
        <v>0</v>
      </c>
      <c r="X1670" t="b">
        <f>COUNTIF(tbl_vendors[Vendor_Name],tbl_vendors[[#This Row],[Vendor_Name]])&gt;1</f>
        <v>0</v>
      </c>
      <c r="Y1670" s="14" cm="1">
        <f t="array" aca="1" ref="Y1670" ca="1">IFERROR(SUM(L1670:X1670*1),4)</f>
        <v>0</v>
      </c>
      <c r="Z1670" t="str">
        <f ca="1">IF(tbl_vendors[[#This Row],[error_count]]&gt;0,"FAIL","PASS")</f>
        <v>PASS</v>
      </c>
    </row>
    <row r="1671" spans="1:26" x14ac:dyDescent="0.3">
      <c r="A1671" t="s">
        <v>6595</v>
      </c>
      <c r="B1671" t="s">
        <v>6596</v>
      </c>
      <c r="C1671" t="s">
        <v>56</v>
      </c>
      <c r="E1671" t="s">
        <v>58</v>
      </c>
      <c r="F1671" t="s">
        <v>16</v>
      </c>
      <c r="G1671" t="s">
        <v>6597</v>
      </c>
      <c r="H1671" t="s">
        <v>18</v>
      </c>
      <c r="I1671" t="s">
        <v>26</v>
      </c>
      <c r="J1671" s="1">
        <v>45034</v>
      </c>
      <c r="K1671" s="1">
        <v>45535</v>
      </c>
      <c r="L1671" t="b">
        <f>COUNTIF(tbl_vendors[Vendor_ID],tbl_vendors[[#This Row],[Vendor_ID]])&gt;1</f>
        <v>0</v>
      </c>
      <c r="M1671" t="b">
        <f>ISBLANK(tbl_vendors[[#This Row],[Vendor_ID]])</f>
        <v>0</v>
      </c>
      <c r="N1671" t="b">
        <f>LEN(TRIM(tbl_vendors[[#This Row],[Vendor_Name]]))=0</f>
        <v>0</v>
      </c>
      <c r="O1671" t="b">
        <f>LEN(TRIM(tbl_vendors[[#This Row],[Email]]))=0</f>
        <v>0</v>
      </c>
      <c r="P1671" t="b">
        <f>OR(ISERROR(FIND("@",tbl_vendors[[#This Row],[Email]])),ISERROR(FIND(".",tbl_vendors[[#This Row],[Email]])))</f>
        <v>0</v>
      </c>
      <c r="Q1671" t="b">
        <f>ISNA(MATCH(tbl_vendors[[#This Row],[Country]],tbl_country[country],0))</f>
        <v>0</v>
      </c>
      <c r="R1671" t="b">
        <f>ISNA(MATCH(tbl_vendors[[#This Row],[Currency]],tbl_country[currency],0))</f>
        <v>0</v>
      </c>
      <c r="S1671" t="b">
        <f>_xlfn.XLOOKUP(tbl_vendors[[#This Row],[Country]],tbl_country[country],tbl_country[currency],"NotFound")&lt;&gt;tbl_vendors[[#This Row],[Currency]]</f>
        <v>0</v>
      </c>
      <c r="T1671" t="b">
        <f>ISNA(MATCH(tbl_vendors[[#This Row],[Payment_Terms]],tbl_payment_terms[Payment_Terms],0))</f>
        <v>0</v>
      </c>
      <c r="U1671" t="b">
        <f>ISNA(MATCH(tbl_vendors[[#This Row],[Status]],tbl_status[valid_status]))</f>
        <v>0</v>
      </c>
      <c r="V1671" t="b">
        <f ca="1">tbl_vendors[[#This Row],[Created_Date]]&gt;TODAY()</f>
        <v>0</v>
      </c>
      <c r="W1671" t="b">
        <f>tbl_vendors[[#This Row],[Updated_Date]]&lt;tbl_vendors[[#This Row],[Created_Date]]</f>
        <v>0</v>
      </c>
      <c r="X1671" t="b">
        <f>COUNTIF(tbl_vendors[Vendor_Name],tbl_vendors[[#This Row],[Vendor_Name]])&gt;1</f>
        <v>0</v>
      </c>
      <c r="Y1671" s="14" cm="1">
        <f t="array" aca="1" ref="Y1671" ca="1">IFERROR(SUM(L1671:X1671*1),4)</f>
        <v>0</v>
      </c>
      <c r="Z1671" t="str">
        <f ca="1">IF(tbl_vendors[[#This Row],[error_count]]&gt;0,"FAIL","PASS")</f>
        <v>PASS</v>
      </c>
    </row>
    <row r="1672" spans="1:26" x14ac:dyDescent="0.3">
      <c r="A1672" t="s">
        <v>6598</v>
      </c>
      <c r="B1672" t="s">
        <v>3310</v>
      </c>
      <c r="C1672" t="s">
        <v>72</v>
      </c>
      <c r="D1672" t="s">
        <v>6599</v>
      </c>
      <c r="E1672" t="s">
        <v>74</v>
      </c>
      <c r="F1672" t="s">
        <v>75</v>
      </c>
      <c r="H1672" t="s">
        <v>52</v>
      </c>
      <c r="I1672" t="s">
        <v>53</v>
      </c>
      <c r="J1672" s="1">
        <v>45181</v>
      </c>
      <c r="K1672" s="1">
        <v>46090</v>
      </c>
      <c r="L1672" t="b">
        <f>COUNTIF(tbl_vendors[Vendor_ID],tbl_vendors[[#This Row],[Vendor_ID]])&gt;1</f>
        <v>0</v>
      </c>
      <c r="M1672" t="b">
        <f>ISBLANK(tbl_vendors[[#This Row],[Vendor_ID]])</f>
        <v>0</v>
      </c>
      <c r="N1672" t="b">
        <f>LEN(TRIM(tbl_vendors[[#This Row],[Vendor_Name]]))=0</f>
        <v>0</v>
      </c>
      <c r="O1672" t="b">
        <f>LEN(TRIM(tbl_vendors[[#This Row],[Email]]))=0</f>
        <v>1</v>
      </c>
      <c r="P1672" t="b">
        <f>OR(ISERROR(FIND("@",tbl_vendors[[#This Row],[Email]])),ISERROR(FIND(".",tbl_vendors[[#This Row],[Email]])))</f>
        <v>1</v>
      </c>
      <c r="Q1672" t="b">
        <f>ISNA(MATCH(tbl_vendors[[#This Row],[Country]],tbl_country[country],0))</f>
        <v>0</v>
      </c>
      <c r="R1672" t="b">
        <f>ISNA(MATCH(tbl_vendors[[#This Row],[Currency]],tbl_country[currency],0))</f>
        <v>1</v>
      </c>
      <c r="S1672" t="b">
        <f>_xlfn.XLOOKUP(tbl_vendors[[#This Row],[Country]],tbl_country[country],tbl_country[currency],"NotFound")&lt;&gt;tbl_vendors[[#This Row],[Currency]]</f>
        <v>1</v>
      </c>
      <c r="T1672" t="b">
        <f>ISNA(MATCH(tbl_vendors[[#This Row],[Payment_Terms]],tbl_payment_terms[Payment_Terms],0))</f>
        <v>0</v>
      </c>
      <c r="U1672" t="b">
        <f>ISNA(MATCH(tbl_vendors[[#This Row],[Status]],tbl_status[valid_status]))</f>
        <v>1</v>
      </c>
      <c r="V1672" t="b">
        <f ca="1">tbl_vendors[[#This Row],[Created_Date]]&gt;TODAY()</f>
        <v>0</v>
      </c>
      <c r="W1672" t="b">
        <f>tbl_vendors[[#This Row],[Updated_Date]]&lt;tbl_vendors[[#This Row],[Created_Date]]</f>
        <v>0</v>
      </c>
      <c r="X1672" t="b">
        <f>COUNTIF(tbl_vendors[Vendor_Name],tbl_vendors[[#This Row],[Vendor_Name]])&gt;1</f>
        <v>1</v>
      </c>
      <c r="Y1672" s="14" cm="1">
        <f t="array" aca="1" ref="Y1672" ca="1">IFERROR(SUM(L1672:X1672*1),4)</f>
        <v>6</v>
      </c>
      <c r="Z1672" t="str">
        <f ca="1">IF(tbl_vendors[[#This Row],[error_count]]&gt;0,"FAIL","PASS")</f>
        <v>FAIL</v>
      </c>
    </row>
    <row r="1673" spans="1:26" x14ac:dyDescent="0.3">
      <c r="A1673" t="s">
        <v>6600</v>
      </c>
      <c r="B1673" t="s">
        <v>6601</v>
      </c>
      <c r="C1673" t="s">
        <v>100</v>
      </c>
      <c r="D1673" t="s">
        <v>6602</v>
      </c>
      <c r="E1673" t="s">
        <v>39</v>
      </c>
      <c r="F1673" t="s">
        <v>40</v>
      </c>
      <c r="G1673" t="s">
        <v>6603</v>
      </c>
      <c r="H1673" t="s">
        <v>18</v>
      </c>
      <c r="I1673" t="s">
        <v>26</v>
      </c>
      <c r="J1673" s="1">
        <v>44958</v>
      </c>
      <c r="K1673" s="1">
        <v>45067</v>
      </c>
      <c r="L1673" t="b">
        <f>COUNTIF(tbl_vendors[Vendor_ID],tbl_vendors[[#This Row],[Vendor_ID]])&gt;1</f>
        <v>0</v>
      </c>
      <c r="M1673" t="b">
        <f>ISBLANK(tbl_vendors[[#This Row],[Vendor_ID]])</f>
        <v>0</v>
      </c>
      <c r="N1673" t="b">
        <f>LEN(TRIM(tbl_vendors[[#This Row],[Vendor_Name]]))=0</f>
        <v>0</v>
      </c>
      <c r="O1673" t="b">
        <f>LEN(TRIM(tbl_vendors[[#This Row],[Email]]))=0</f>
        <v>0</v>
      </c>
      <c r="P1673" t="b">
        <f>OR(ISERROR(FIND("@",tbl_vendors[[#This Row],[Email]])),ISERROR(FIND(".",tbl_vendors[[#This Row],[Email]])))</f>
        <v>0</v>
      </c>
      <c r="Q1673" t="b">
        <f>ISNA(MATCH(tbl_vendors[[#This Row],[Country]],tbl_country[country],0))</f>
        <v>0</v>
      </c>
      <c r="R1673" t="b">
        <f>ISNA(MATCH(tbl_vendors[[#This Row],[Currency]],tbl_country[currency],0))</f>
        <v>0</v>
      </c>
      <c r="S1673" t="b">
        <f>_xlfn.XLOOKUP(tbl_vendors[[#This Row],[Country]],tbl_country[country],tbl_country[currency],"NotFound")&lt;&gt;tbl_vendors[[#This Row],[Currency]]</f>
        <v>0</v>
      </c>
      <c r="T1673" t="b">
        <f>ISNA(MATCH(tbl_vendors[[#This Row],[Payment_Terms]],tbl_payment_terms[Payment_Terms],0))</f>
        <v>0</v>
      </c>
      <c r="U1673" t="b">
        <f>ISNA(MATCH(tbl_vendors[[#This Row],[Status]],tbl_status[valid_status]))</f>
        <v>0</v>
      </c>
      <c r="V1673" t="b">
        <f ca="1">tbl_vendors[[#This Row],[Created_Date]]&gt;TODAY()</f>
        <v>0</v>
      </c>
      <c r="W1673" t="b">
        <f>tbl_vendors[[#This Row],[Updated_Date]]&lt;tbl_vendors[[#This Row],[Created_Date]]</f>
        <v>0</v>
      </c>
      <c r="X1673" t="b">
        <f>COUNTIF(tbl_vendors[Vendor_Name],tbl_vendors[[#This Row],[Vendor_Name]])&gt;1</f>
        <v>0</v>
      </c>
      <c r="Y1673" s="14" cm="1">
        <f t="array" aca="1" ref="Y1673" ca="1">IFERROR(SUM(L1673:X1673*1),4)</f>
        <v>0</v>
      </c>
      <c r="Z1673" t="str">
        <f ca="1">IF(tbl_vendors[[#This Row],[error_count]]&gt;0,"FAIL","PASS")</f>
        <v>PASS</v>
      </c>
    </row>
    <row r="1674" spans="1:26" x14ac:dyDescent="0.3">
      <c r="A1674" t="s">
        <v>6604</v>
      </c>
      <c r="B1674" t="s">
        <v>6605</v>
      </c>
      <c r="C1674" t="s">
        <v>13</v>
      </c>
      <c r="D1674" t="s">
        <v>6606</v>
      </c>
      <c r="E1674" t="s">
        <v>15</v>
      </c>
      <c r="F1674" t="s">
        <v>16</v>
      </c>
      <c r="G1674" t="s">
        <v>6607</v>
      </c>
      <c r="H1674" t="s">
        <v>47</v>
      </c>
      <c r="I1674" t="s">
        <v>53</v>
      </c>
      <c r="J1674" s="1">
        <v>45145</v>
      </c>
      <c r="K1674" s="1">
        <v>45324</v>
      </c>
      <c r="L1674" t="b">
        <f>COUNTIF(tbl_vendors[Vendor_ID],tbl_vendors[[#This Row],[Vendor_ID]])&gt;1</f>
        <v>0</v>
      </c>
      <c r="M1674" t="b">
        <f>ISBLANK(tbl_vendors[[#This Row],[Vendor_ID]])</f>
        <v>0</v>
      </c>
      <c r="N1674" t="b">
        <f>LEN(TRIM(tbl_vendors[[#This Row],[Vendor_Name]]))=0</f>
        <v>0</v>
      </c>
      <c r="O1674" t="b">
        <f>LEN(TRIM(tbl_vendors[[#This Row],[Email]]))=0</f>
        <v>0</v>
      </c>
      <c r="P1674" t="b">
        <f>OR(ISERROR(FIND("@",tbl_vendors[[#This Row],[Email]])),ISERROR(FIND(".",tbl_vendors[[#This Row],[Email]])))</f>
        <v>0</v>
      </c>
      <c r="Q1674" t="b">
        <f>ISNA(MATCH(tbl_vendors[[#This Row],[Country]],tbl_country[country],0))</f>
        <v>0</v>
      </c>
      <c r="R1674" t="b">
        <f>ISNA(MATCH(tbl_vendors[[#This Row],[Currency]],tbl_country[currency],0))</f>
        <v>1</v>
      </c>
      <c r="S1674" t="b">
        <f>_xlfn.XLOOKUP(tbl_vendors[[#This Row],[Country]],tbl_country[country],tbl_country[currency],"NotFound")&lt;&gt;tbl_vendors[[#This Row],[Currency]]</f>
        <v>1</v>
      </c>
      <c r="T1674" t="b">
        <f>ISNA(MATCH(tbl_vendors[[#This Row],[Payment_Terms]],tbl_payment_terms[Payment_Terms],0))</f>
        <v>0</v>
      </c>
      <c r="U1674" t="b">
        <f>ISNA(MATCH(tbl_vendors[[#This Row],[Status]],tbl_status[valid_status]))</f>
        <v>1</v>
      </c>
      <c r="V1674" t="b">
        <f ca="1">tbl_vendors[[#This Row],[Created_Date]]&gt;TODAY()</f>
        <v>0</v>
      </c>
      <c r="W1674" t="b">
        <f>tbl_vendors[[#This Row],[Updated_Date]]&lt;tbl_vendors[[#This Row],[Created_Date]]</f>
        <v>0</v>
      </c>
      <c r="X1674" t="b">
        <f>COUNTIF(tbl_vendors[Vendor_Name],tbl_vendors[[#This Row],[Vendor_Name]])&gt;1</f>
        <v>0</v>
      </c>
      <c r="Y1674" s="14" cm="1">
        <f t="array" aca="1" ref="Y1674" ca="1">IFERROR(SUM(L1674:X1674*1),4)</f>
        <v>3</v>
      </c>
      <c r="Z1674" t="str">
        <f ca="1">IF(tbl_vendors[[#This Row],[error_count]]&gt;0,"FAIL","PASS")</f>
        <v>FAIL</v>
      </c>
    </row>
    <row r="1675" spans="1:26" x14ac:dyDescent="0.3">
      <c r="A1675" t="s">
        <v>6608</v>
      </c>
      <c r="B1675" t="s">
        <v>4148</v>
      </c>
      <c r="C1675" t="s">
        <v>37</v>
      </c>
      <c r="D1675" t="s">
        <v>6609</v>
      </c>
      <c r="E1675" t="s">
        <v>39</v>
      </c>
      <c r="F1675" t="s">
        <v>75</v>
      </c>
      <c r="G1675" t="s">
        <v>6610</v>
      </c>
      <c r="H1675" t="s">
        <v>34</v>
      </c>
      <c r="I1675" t="s">
        <v>53</v>
      </c>
      <c r="J1675" s="1">
        <v>44488</v>
      </c>
      <c r="K1675" s="1">
        <v>45673</v>
      </c>
      <c r="L1675" t="b">
        <f>COUNTIF(tbl_vendors[Vendor_ID],tbl_vendors[[#This Row],[Vendor_ID]])&gt;1</f>
        <v>0</v>
      </c>
      <c r="M1675" t="b">
        <f>ISBLANK(tbl_vendors[[#This Row],[Vendor_ID]])</f>
        <v>0</v>
      </c>
      <c r="N1675" t="b">
        <f>LEN(TRIM(tbl_vendors[[#This Row],[Vendor_Name]]))=0</f>
        <v>0</v>
      </c>
      <c r="O1675" t="b">
        <f>LEN(TRIM(tbl_vendors[[#This Row],[Email]]))=0</f>
        <v>0</v>
      </c>
      <c r="P1675" t="b">
        <f>OR(ISERROR(FIND("@",tbl_vendors[[#This Row],[Email]])),ISERROR(FIND(".",tbl_vendors[[#This Row],[Email]])))</f>
        <v>0</v>
      </c>
      <c r="Q1675" t="b">
        <f>ISNA(MATCH(tbl_vendors[[#This Row],[Country]],tbl_country[country],0))</f>
        <v>0</v>
      </c>
      <c r="R1675" t="b">
        <f>ISNA(MATCH(tbl_vendors[[#This Row],[Currency]],tbl_country[currency],0))</f>
        <v>0</v>
      </c>
      <c r="S1675" t="b">
        <f>_xlfn.XLOOKUP(tbl_vendors[[#This Row],[Country]],tbl_country[country],tbl_country[currency],"NotFound")&lt;&gt;tbl_vendors[[#This Row],[Currency]]</f>
        <v>0</v>
      </c>
      <c r="T1675" t="b">
        <f>ISNA(MATCH(tbl_vendors[[#This Row],[Payment_Terms]],tbl_payment_terms[Payment_Terms],0))</f>
        <v>0</v>
      </c>
      <c r="U1675" t="b">
        <f>ISNA(MATCH(tbl_vendors[[#This Row],[Status]],tbl_status[valid_status]))</f>
        <v>1</v>
      </c>
      <c r="V1675" t="b">
        <f ca="1">tbl_vendors[[#This Row],[Created_Date]]&gt;TODAY()</f>
        <v>0</v>
      </c>
      <c r="W1675" t="b">
        <f>tbl_vendors[[#This Row],[Updated_Date]]&lt;tbl_vendors[[#This Row],[Created_Date]]</f>
        <v>0</v>
      </c>
      <c r="X1675" t="b">
        <f>COUNTIF(tbl_vendors[Vendor_Name],tbl_vendors[[#This Row],[Vendor_Name]])&gt;1</f>
        <v>1</v>
      </c>
      <c r="Y1675" s="14" cm="1">
        <f t="array" aca="1" ref="Y1675" ca="1">IFERROR(SUM(L1675:X1675*1),4)</f>
        <v>2</v>
      </c>
      <c r="Z1675" t="str">
        <f ca="1">IF(tbl_vendors[[#This Row],[error_count]]&gt;0,"FAIL","PASS")</f>
        <v>FAIL</v>
      </c>
    </row>
    <row r="1676" spans="1:26" x14ac:dyDescent="0.3">
      <c r="A1676" t="s">
        <v>6611</v>
      </c>
      <c r="B1676" t="s">
        <v>6612</v>
      </c>
      <c r="C1676" t="s">
        <v>79</v>
      </c>
      <c r="D1676" t="s">
        <v>6613</v>
      </c>
      <c r="E1676" t="s">
        <v>39</v>
      </c>
      <c r="F1676" t="s">
        <v>75</v>
      </c>
      <c r="G1676" t="s">
        <v>6614</v>
      </c>
      <c r="H1676" t="s">
        <v>34</v>
      </c>
      <c r="I1676" t="s">
        <v>53</v>
      </c>
      <c r="J1676" s="1">
        <v>44627</v>
      </c>
      <c r="K1676" s="1">
        <v>45575</v>
      </c>
      <c r="L1676" t="b">
        <f>COUNTIF(tbl_vendors[Vendor_ID],tbl_vendors[[#This Row],[Vendor_ID]])&gt;1</f>
        <v>0</v>
      </c>
      <c r="M1676" t="b">
        <f>ISBLANK(tbl_vendors[[#This Row],[Vendor_ID]])</f>
        <v>0</v>
      </c>
      <c r="N1676" t="b">
        <f>LEN(TRIM(tbl_vendors[[#This Row],[Vendor_Name]]))=0</f>
        <v>0</v>
      </c>
      <c r="O1676" t="b">
        <f>LEN(TRIM(tbl_vendors[[#This Row],[Email]]))=0</f>
        <v>0</v>
      </c>
      <c r="P1676" t="b">
        <f>OR(ISERROR(FIND("@",tbl_vendors[[#This Row],[Email]])),ISERROR(FIND(".",tbl_vendors[[#This Row],[Email]])))</f>
        <v>0</v>
      </c>
      <c r="Q1676" t="b">
        <f>ISNA(MATCH(tbl_vendors[[#This Row],[Country]],tbl_country[country],0))</f>
        <v>0</v>
      </c>
      <c r="R1676" t="b">
        <f>ISNA(MATCH(tbl_vendors[[#This Row],[Currency]],tbl_country[currency],0))</f>
        <v>0</v>
      </c>
      <c r="S1676" t="b">
        <f>_xlfn.XLOOKUP(tbl_vendors[[#This Row],[Country]],tbl_country[country],tbl_country[currency],"NotFound")&lt;&gt;tbl_vendors[[#This Row],[Currency]]</f>
        <v>0</v>
      </c>
      <c r="T1676" t="b">
        <f>ISNA(MATCH(tbl_vendors[[#This Row],[Payment_Terms]],tbl_payment_terms[Payment_Terms],0))</f>
        <v>0</v>
      </c>
      <c r="U1676" t="b">
        <f>ISNA(MATCH(tbl_vendors[[#This Row],[Status]],tbl_status[valid_status]))</f>
        <v>1</v>
      </c>
      <c r="V1676" t="b">
        <f ca="1">tbl_vendors[[#This Row],[Created_Date]]&gt;TODAY()</f>
        <v>0</v>
      </c>
      <c r="W1676" t="b">
        <f>tbl_vendors[[#This Row],[Updated_Date]]&lt;tbl_vendors[[#This Row],[Created_Date]]</f>
        <v>0</v>
      </c>
      <c r="X1676" t="b">
        <f>COUNTIF(tbl_vendors[Vendor_Name],tbl_vendors[[#This Row],[Vendor_Name]])&gt;1</f>
        <v>0</v>
      </c>
      <c r="Y1676" s="14" cm="1">
        <f t="array" aca="1" ref="Y1676" ca="1">IFERROR(SUM(L1676:X1676*1),4)</f>
        <v>1</v>
      </c>
      <c r="Z1676" t="str">
        <f ca="1">IF(tbl_vendors[[#This Row],[error_count]]&gt;0,"FAIL","PASS")</f>
        <v>FAIL</v>
      </c>
    </row>
    <row r="1677" spans="1:26" x14ac:dyDescent="0.3">
      <c r="A1677" t="s">
        <v>6615</v>
      </c>
      <c r="B1677" t="s">
        <v>6616</v>
      </c>
      <c r="C1677" t="s">
        <v>72</v>
      </c>
      <c r="D1677" t="s">
        <v>6617</v>
      </c>
      <c r="E1677" t="s">
        <v>74</v>
      </c>
      <c r="F1677" t="s">
        <v>40</v>
      </c>
      <c r="G1677" t="s">
        <v>6618</v>
      </c>
      <c r="H1677" t="s">
        <v>34</v>
      </c>
      <c r="I1677" t="s">
        <v>19</v>
      </c>
      <c r="J1677" s="1">
        <v>45888</v>
      </c>
      <c r="K1677" s="1">
        <v>45918</v>
      </c>
      <c r="L1677" t="b">
        <f>COUNTIF(tbl_vendors[Vendor_ID],tbl_vendors[[#This Row],[Vendor_ID]])&gt;1</f>
        <v>0</v>
      </c>
      <c r="M1677" t="b">
        <f>ISBLANK(tbl_vendors[[#This Row],[Vendor_ID]])</f>
        <v>0</v>
      </c>
      <c r="N1677" t="b">
        <f>LEN(TRIM(tbl_vendors[[#This Row],[Vendor_Name]]))=0</f>
        <v>0</v>
      </c>
      <c r="O1677" t="b">
        <f>LEN(TRIM(tbl_vendors[[#This Row],[Email]]))=0</f>
        <v>0</v>
      </c>
      <c r="P1677" t="b">
        <f>OR(ISERROR(FIND("@",tbl_vendors[[#This Row],[Email]])),ISERROR(FIND(".",tbl_vendors[[#This Row],[Email]])))</f>
        <v>0</v>
      </c>
      <c r="Q1677" t="b">
        <f>ISNA(MATCH(tbl_vendors[[#This Row],[Country]],tbl_country[country],0))</f>
        <v>0</v>
      </c>
      <c r="R1677" t="b">
        <f>ISNA(MATCH(tbl_vendors[[#This Row],[Currency]],tbl_country[currency],0))</f>
        <v>1</v>
      </c>
      <c r="S1677" t="b">
        <f>_xlfn.XLOOKUP(tbl_vendors[[#This Row],[Country]],tbl_country[country],tbl_country[currency],"NotFound")&lt;&gt;tbl_vendors[[#This Row],[Currency]]</f>
        <v>1</v>
      </c>
      <c r="T1677" t="b">
        <f>ISNA(MATCH(tbl_vendors[[#This Row],[Payment_Terms]],tbl_payment_terms[Payment_Terms],0))</f>
        <v>0</v>
      </c>
      <c r="U1677" t="b">
        <f>ISNA(MATCH(tbl_vendors[[#This Row],[Status]],tbl_status[valid_status]))</f>
        <v>0</v>
      </c>
      <c r="V1677" t="b">
        <f ca="1">tbl_vendors[[#This Row],[Created_Date]]&gt;TODAY()</f>
        <v>0</v>
      </c>
      <c r="W1677" t="b">
        <f>tbl_vendors[[#This Row],[Updated_Date]]&lt;tbl_vendors[[#This Row],[Created_Date]]</f>
        <v>0</v>
      </c>
      <c r="X1677" t="b">
        <f>COUNTIF(tbl_vendors[Vendor_Name],tbl_vendors[[#This Row],[Vendor_Name]])&gt;1</f>
        <v>0</v>
      </c>
      <c r="Y1677" s="14" cm="1">
        <f t="array" aca="1" ref="Y1677" ca="1">IFERROR(SUM(L1677:X1677*1),4)</f>
        <v>2</v>
      </c>
      <c r="Z1677" t="str">
        <f ca="1">IF(tbl_vendors[[#This Row],[error_count]]&gt;0,"FAIL","PASS")</f>
        <v>FAIL</v>
      </c>
    </row>
    <row r="1678" spans="1:26" x14ac:dyDescent="0.3">
      <c r="A1678" t="s">
        <v>6619</v>
      </c>
      <c r="B1678" t="s">
        <v>6620</v>
      </c>
      <c r="C1678" t="s">
        <v>153</v>
      </c>
      <c r="D1678" t="s">
        <v>6621</v>
      </c>
      <c r="E1678" t="s">
        <v>155</v>
      </c>
      <c r="F1678" t="s">
        <v>23</v>
      </c>
      <c r="G1678" t="s">
        <v>6622</v>
      </c>
      <c r="H1678" t="s">
        <v>47</v>
      </c>
      <c r="I1678" t="s">
        <v>19</v>
      </c>
      <c r="J1678" s="1">
        <v>45695</v>
      </c>
      <c r="K1678" s="1">
        <v>46023</v>
      </c>
      <c r="L1678" t="b">
        <f>COUNTIF(tbl_vendors[Vendor_ID],tbl_vendors[[#This Row],[Vendor_ID]])&gt;1</f>
        <v>0</v>
      </c>
      <c r="M1678" t="b">
        <f>ISBLANK(tbl_vendors[[#This Row],[Vendor_ID]])</f>
        <v>0</v>
      </c>
      <c r="N1678" t="b">
        <f>LEN(TRIM(tbl_vendors[[#This Row],[Vendor_Name]]))=0</f>
        <v>0</v>
      </c>
      <c r="O1678" t="b">
        <f>LEN(TRIM(tbl_vendors[[#This Row],[Email]]))=0</f>
        <v>0</v>
      </c>
      <c r="P1678" t="b">
        <f>OR(ISERROR(FIND("@",tbl_vendors[[#This Row],[Email]])),ISERROR(FIND(".",tbl_vendors[[#This Row],[Email]])))</f>
        <v>0</v>
      </c>
      <c r="Q1678" t="b">
        <f>ISNA(MATCH(tbl_vendors[[#This Row],[Country]],tbl_country[country],0))</f>
        <v>0</v>
      </c>
      <c r="R1678" t="b">
        <f>ISNA(MATCH(tbl_vendors[[#This Row],[Currency]],tbl_country[currency],0))</f>
        <v>0</v>
      </c>
      <c r="S1678" t="b">
        <f>_xlfn.XLOOKUP(tbl_vendors[[#This Row],[Country]],tbl_country[country],tbl_country[currency],"NotFound")&lt;&gt;tbl_vendors[[#This Row],[Currency]]</f>
        <v>0</v>
      </c>
      <c r="T1678" t="b">
        <f>ISNA(MATCH(tbl_vendors[[#This Row],[Payment_Terms]],tbl_payment_terms[Payment_Terms],0))</f>
        <v>0</v>
      </c>
      <c r="U1678" t="b">
        <f>ISNA(MATCH(tbl_vendors[[#This Row],[Status]],tbl_status[valid_status]))</f>
        <v>0</v>
      </c>
      <c r="V1678" t="b">
        <f ca="1">tbl_vendors[[#This Row],[Created_Date]]&gt;TODAY()</f>
        <v>0</v>
      </c>
      <c r="W1678" t="b">
        <f>tbl_vendors[[#This Row],[Updated_Date]]&lt;tbl_vendors[[#This Row],[Created_Date]]</f>
        <v>0</v>
      </c>
      <c r="X1678" t="b">
        <f>COUNTIF(tbl_vendors[Vendor_Name],tbl_vendors[[#This Row],[Vendor_Name]])&gt;1</f>
        <v>0</v>
      </c>
      <c r="Y1678" s="14" cm="1">
        <f t="array" aca="1" ref="Y1678" ca="1">IFERROR(SUM(L1678:X1678*1),4)</f>
        <v>0</v>
      </c>
      <c r="Z1678" t="str">
        <f ca="1">IF(tbl_vendors[[#This Row],[error_count]]&gt;0,"FAIL","PASS")</f>
        <v>PASS</v>
      </c>
    </row>
    <row r="1679" spans="1:26" x14ac:dyDescent="0.3">
      <c r="A1679" t="s">
        <v>6623</v>
      </c>
      <c r="B1679" t="s">
        <v>6624</v>
      </c>
      <c r="C1679" t="s">
        <v>29</v>
      </c>
      <c r="D1679" t="s">
        <v>6625</v>
      </c>
      <c r="E1679" t="s">
        <v>31</v>
      </c>
      <c r="F1679" t="s">
        <v>16</v>
      </c>
      <c r="G1679" t="s">
        <v>6626</v>
      </c>
      <c r="H1679" t="s">
        <v>18</v>
      </c>
      <c r="I1679" t="s">
        <v>53</v>
      </c>
      <c r="J1679" s="1">
        <v>45494</v>
      </c>
      <c r="K1679" s="1">
        <v>45779</v>
      </c>
      <c r="L1679" t="b">
        <f>COUNTIF(tbl_vendors[Vendor_ID],tbl_vendors[[#This Row],[Vendor_ID]])&gt;1</f>
        <v>0</v>
      </c>
      <c r="M1679" t="b">
        <f>ISBLANK(tbl_vendors[[#This Row],[Vendor_ID]])</f>
        <v>0</v>
      </c>
      <c r="N1679" t="b">
        <f>LEN(TRIM(tbl_vendors[[#This Row],[Vendor_Name]]))=0</f>
        <v>0</v>
      </c>
      <c r="O1679" t="b">
        <f>LEN(TRIM(tbl_vendors[[#This Row],[Email]]))=0</f>
        <v>0</v>
      </c>
      <c r="P1679" t="b">
        <f>OR(ISERROR(FIND("@",tbl_vendors[[#This Row],[Email]])),ISERROR(FIND(".",tbl_vendors[[#This Row],[Email]])))</f>
        <v>0</v>
      </c>
      <c r="Q1679" t="b">
        <f>ISNA(MATCH(tbl_vendors[[#This Row],[Country]],tbl_country[country],0))</f>
        <v>0</v>
      </c>
      <c r="R1679" t="b">
        <f>ISNA(MATCH(tbl_vendors[[#This Row],[Currency]],tbl_country[currency],0))</f>
        <v>0</v>
      </c>
      <c r="S1679" t="b">
        <f>_xlfn.XLOOKUP(tbl_vendors[[#This Row],[Country]],tbl_country[country],tbl_country[currency],"NotFound")&lt;&gt;tbl_vendors[[#This Row],[Currency]]</f>
        <v>0</v>
      </c>
      <c r="T1679" t="b">
        <f>ISNA(MATCH(tbl_vendors[[#This Row],[Payment_Terms]],tbl_payment_terms[Payment_Terms],0))</f>
        <v>0</v>
      </c>
      <c r="U1679" t="b">
        <f>ISNA(MATCH(tbl_vendors[[#This Row],[Status]],tbl_status[valid_status]))</f>
        <v>1</v>
      </c>
      <c r="V1679" t="b">
        <f ca="1">tbl_vendors[[#This Row],[Created_Date]]&gt;TODAY()</f>
        <v>0</v>
      </c>
      <c r="W1679" t="b">
        <f>tbl_vendors[[#This Row],[Updated_Date]]&lt;tbl_vendors[[#This Row],[Created_Date]]</f>
        <v>0</v>
      </c>
      <c r="X1679" t="b">
        <f>COUNTIF(tbl_vendors[Vendor_Name],tbl_vendors[[#This Row],[Vendor_Name]])&gt;1</f>
        <v>0</v>
      </c>
      <c r="Y1679" s="14" cm="1">
        <f t="array" aca="1" ref="Y1679" ca="1">IFERROR(SUM(L1679:X1679*1),4)</f>
        <v>1</v>
      </c>
      <c r="Z1679" t="str">
        <f ca="1">IF(tbl_vendors[[#This Row],[error_count]]&gt;0,"FAIL","PASS")</f>
        <v>FAIL</v>
      </c>
    </row>
    <row r="1680" spans="1:26" x14ac:dyDescent="0.3">
      <c r="A1680" t="s">
        <v>6627</v>
      </c>
      <c r="B1680" t="s">
        <v>6628</v>
      </c>
      <c r="C1680" t="s">
        <v>66</v>
      </c>
      <c r="D1680" t="s">
        <v>6629</v>
      </c>
      <c r="E1680" t="s">
        <v>67</v>
      </c>
      <c r="F1680" t="s">
        <v>16</v>
      </c>
      <c r="G1680" t="s">
        <v>6630</v>
      </c>
      <c r="H1680" t="s">
        <v>18</v>
      </c>
      <c r="I1680" t="s">
        <v>19</v>
      </c>
      <c r="J1680" s="1">
        <v>44788</v>
      </c>
      <c r="K1680" s="1">
        <v>45930</v>
      </c>
      <c r="L1680" t="b">
        <f>COUNTIF(tbl_vendors[Vendor_ID],tbl_vendors[[#This Row],[Vendor_ID]])&gt;1</f>
        <v>0</v>
      </c>
      <c r="M1680" t="b">
        <f>ISBLANK(tbl_vendors[[#This Row],[Vendor_ID]])</f>
        <v>0</v>
      </c>
      <c r="N1680" t="b">
        <f>LEN(TRIM(tbl_vendors[[#This Row],[Vendor_Name]]))=0</f>
        <v>0</v>
      </c>
      <c r="O1680" t="b">
        <f>LEN(TRIM(tbl_vendors[[#This Row],[Email]]))=0</f>
        <v>0</v>
      </c>
      <c r="P1680" t="b">
        <f>OR(ISERROR(FIND("@",tbl_vendors[[#This Row],[Email]])),ISERROR(FIND(".",tbl_vendors[[#This Row],[Email]])))</f>
        <v>0</v>
      </c>
      <c r="Q1680" t="b">
        <f>ISNA(MATCH(tbl_vendors[[#This Row],[Country]],tbl_country[country],0))</f>
        <v>0</v>
      </c>
      <c r="R1680" t="b">
        <f>ISNA(MATCH(tbl_vendors[[#This Row],[Currency]],tbl_country[currency],0))</f>
        <v>0</v>
      </c>
      <c r="S1680" t="b">
        <f>_xlfn.XLOOKUP(tbl_vendors[[#This Row],[Country]],tbl_country[country],tbl_country[currency],"NotFound")&lt;&gt;tbl_vendors[[#This Row],[Currency]]</f>
        <v>0</v>
      </c>
      <c r="T1680" t="b">
        <f>ISNA(MATCH(tbl_vendors[[#This Row],[Payment_Terms]],tbl_payment_terms[Payment_Terms],0))</f>
        <v>0</v>
      </c>
      <c r="U1680" t="b">
        <f>ISNA(MATCH(tbl_vendors[[#This Row],[Status]],tbl_status[valid_status]))</f>
        <v>0</v>
      </c>
      <c r="V1680" t="b">
        <f ca="1">tbl_vendors[[#This Row],[Created_Date]]&gt;TODAY()</f>
        <v>0</v>
      </c>
      <c r="W1680" t="b">
        <f>tbl_vendors[[#This Row],[Updated_Date]]&lt;tbl_vendors[[#This Row],[Created_Date]]</f>
        <v>0</v>
      </c>
      <c r="X1680" t="b">
        <f>COUNTIF(tbl_vendors[Vendor_Name],tbl_vendors[[#This Row],[Vendor_Name]])&gt;1</f>
        <v>0</v>
      </c>
      <c r="Y1680" s="14" cm="1">
        <f t="array" aca="1" ref="Y1680" ca="1">IFERROR(SUM(L1680:X1680*1),4)</f>
        <v>0</v>
      </c>
      <c r="Z1680" t="str">
        <f ca="1">IF(tbl_vendors[[#This Row],[error_count]]&gt;0,"FAIL","PASS")</f>
        <v>PASS</v>
      </c>
    </row>
    <row r="1681" spans="1:26" x14ac:dyDescent="0.3">
      <c r="A1681" t="s">
        <v>6631</v>
      </c>
      <c r="B1681" t="s">
        <v>6632</v>
      </c>
      <c r="C1681" t="s">
        <v>56</v>
      </c>
      <c r="D1681" t="s">
        <v>6633</v>
      </c>
      <c r="E1681" t="s">
        <v>58</v>
      </c>
      <c r="F1681" t="s">
        <v>32</v>
      </c>
      <c r="G1681" t="s">
        <v>6634</v>
      </c>
      <c r="H1681" t="s">
        <v>69</v>
      </c>
      <c r="I1681" t="s">
        <v>26</v>
      </c>
      <c r="J1681" s="1">
        <v>45386</v>
      </c>
      <c r="K1681" s="1">
        <v>45652</v>
      </c>
      <c r="L1681" t="b">
        <f>COUNTIF(tbl_vendors[Vendor_ID],tbl_vendors[[#This Row],[Vendor_ID]])&gt;1</f>
        <v>0</v>
      </c>
      <c r="M1681" t="b">
        <f>ISBLANK(tbl_vendors[[#This Row],[Vendor_ID]])</f>
        <v>0</v>
      </c>
      <c r="N1681" t="b">
        <f>LEN(TRIM(tbl_vendors[[#This Row],[Vendor_Name]]))=0</f>
        <v>0</v>
      </c>
      <c r="O1681" t="b">
        <f>LEN(TRIM(tbl_vendors[[#This Row],[Email]]))=0</f>
        <v>0</v>
      </c>
      <c r="P1681" t="b">
        <f>OR(ISERROR(FIND("@",tbl_vendors[[#This Row],[Email]])),ISERROR(FIND(".",tbl_vendors[[#This Row],[Email]])))</f>
        <v>0</v>
      </c>
      <c r="Q1681" t="b">
        <f>ISNA(MATCH(tbl_vendors[[#This Row],[Country]],tbl_country[country],0))</f>
        <v>0</v>
      </c>
      <c r="R1681" t="b">
        <f>ISNA(MATCH(tbl_vendors[[#This Row],[Currency]],tbl_country[currency],0))</f>
        <v>0</v>
      </c>
      <c r="S1681" t="b">
        <f>_xlfn.XLOOKUP(tbl_vendors[[#This Row],[Country]],tbl_country[country],tbl_country[currency],"NotFound")&lt;&gt;tbl_vendors[[#This Row],[Currency]]</f>
        <v>0</v>
      </c>
      <c r="T1681" t="b">
        <f>ISNA(MATCH(tbl_vendors[[#This Row],[Payment_Terms]],tbl_payment_terms[Payment_Terms],0))</f>
        <v>0</v>
      </c>
      <c r="U1681" t="b">
        <f>ISNA(MATCH(tbl_vendors[[#This Row],[Status]],tbl_status[valid_status]))</f>
        <v>0</v>
      </c>
      <c r="V1681" t="b">
        <f ca="1">tbl_vendors[[#This Row],[Created_Date]]&gt;TODAY()</f>
        <v>0</v>
      </c>
      <c r="W1681" t="b">
        <f>tbl_vendors[[#This Row],[Updated_Date]]&lt;tbl_vendors[[#This Row],[Created_Date]]</f>
        <v>0</v>
      </c>
      <c r="X1681" t="b">
        <f>COUNTIF(tbl_vendors[Vendor_Name],tbl_vendors[[#This Row],[Vendor_Name]])&gt;1</f>
        <v>0</v>
      </c>
      <c r="Y1681" s="14" cm="1">
        <f t="array" aca="1" ref="Y1681" ca="1">IFERROR(SUM(L1681:X1681*1),4)</f>
        <v>0</v>
      </c>
      <c r="Z1681" t="str">
        <f ca="1">IF(tbl_vendors[[#This Row],[error_count]]&gt;0,"FAIL","PASS")</f>
        <v>PASS</v>
      </c>
    </row>
    <row r="1682" spans="1:26" x14ac:dyDescent="0.3">
      <c r="A1682" t="s">
        <v>6635</v>
      </c>
      <c r="B1682" t="s">
        <v>6636</v>
      </c>
      <c r="C1682" t="s">
        <v>37</v>
      </c>
      <c r="D1682" t="s">
        <v>6637</v>
      </c>
      <c r="E1682" t="s">
        <v>39</v>
      </c>
      <c r="F1682" t="s">
        <v>32</v>
      </c>
      <c r="G1682" t="s">
        <v>6638</v>
      </c>
      <c r="H1682" t="s">
        <v>47</v>
      </c>
      <c r="I1682" t="s">
        <v>53</v>
      </c>
      <c r="J1682" s="1">
        <v>45861</v>
      </c>
      <c r="K1682" s="1">
        <v>45946</v>
      </c>
      <c r="L1682" t="b">
        <f>COUNTIF(tbl_vendors[Vendor_ID],tbl_vendors[[#This Row],[Vendor_ID]])&gt;1</f>
        <v>0</v>
      </c>
      <c r="M1682" t="b">
        <f>ISBLANK(tbl_vendors[[#This Row],[Vendor_ID]])</f>
        <v>0</v>
      </c>
      <c r="N1682" t="b">
        <f>LEN(TRIM(tbl_vendors[[#This Row],[Vendor_Name]]))=0</f>
        <v>0</v>
      </c>
      <c r="O1682" t="b">
        <f>LEN(TRIM(tbl_vendors[[#This Row],[Email]]))=0</f>
        <v>0</v>
      </c>
      <c r="P1682" t="b">
        <f>OR(ISERROR(FIND("@",tbl_vendors[[#This Row],[Email]])),ISERROR(FIND(".",tbl_vendors[[#This Row],[Email]])))</f>
        <v>0</v>
      </c>
      <c r="Q1682" t="b">
        <f>ISNA(MATCH(tbl_vendors[[#This Row],[Country]],tbl_country[country],0))</f>
        <v>0</v>
      </c>
      <c r="R1682" t="b">
        <f>ISNA(MATCH(tbl_vendors[[#This Row],[Currency]],tbl_country[currency],0))</f>
        <v>0</v>
      </c>
      <c r="S1682" t="b">
        <f>_xlfn.XLOOKUP(tbl_vendors[[#This Row],[Country]],tbl_country[country],tbl_country[currency],"NotFound")&lt;&gt;tbl_vendors[[#This Row],[Currency]]</f>
        <v>0</v>
      </c>
      <c r="T1682" t="b">
        <f>ISNA(MATCH(tbl_vendors[[#This Row],[Payment_Terms]],tbl_payment_terms[Payment_Terms],0))</f>
        <v>0</v>
      </c>
      <c r="U1682" t="b">
        <f>ISNA(MATCH(tbl_vendors[[#This Row],[Status]],tbl_status[valid_status]))</f>
        <v>1</v>
      </c>
      <c r="V1682" t="b">
        <f ca="1">tbl_vendors[[#This Row],[Created_Date]]&gt;TODAY()</f>
        <v>0</v>
      </c>
      <c r="W1682" t="b">
        <f>tbl_vendors[[#This Row],[Updated_Date]]&lt;tbl_vendors[[#This Row],[Created_Date]]</f>
        <v>0</v>
      </c>
      <c r="X1682" t="b">
        <f>COUNTIF(tbl_vendors[Vendor_Name],tbl_vendors[[#This Row],[Vendor_Name]])&gt;1</f>
        <v>0</v>
      </c>
      <c r="Y1682" s="14" cm="1">
        <f t="array" aca="1" ref="Y1682" ca="1">IFERROR(SUM(L1682:X1682*1),4)</f>
        <v>1</v>
      </c>
      <c r="Z1682" t="str">
        <f ca="1">IF(tbl_vendors[[#This Row],[error_count]]&gt;0,"FAIL","PASS")</f>
        <v>FAIL</v>
      </c>
    </row>
    <row r="1683" spans="1:26" x14ac:dyDescent="0.3">
      <c r="A1683" t="s">
        <v>6639</v>
      </c>
      <c r="B1683" t="s">
        <v>6640</v>
      </c>
      <c r="C1683" t="s">
        <v>13</v>
      </c>
      <c r="D1683" t="s">
        <v>6641</v>
      </c>
      <c r="E1683" t="s">
        <v>15</v>
      </c>
      <c r="F1683" t="s">
        <v>40</v>
      </c>
      <c r="G1683" t="s">
        <v>6642</v>
      </c>
      <c r="H1683" t="s">
        <v>69</v>
      </c>
      <c r="I1683" t="s">
        <v>19</v>
      </c>
      <c r="J1683" s="1">
        <v>45554</v>
      </c>
      <c r="K1683" s="1">
        <v>46055</v>
      </c>
      <c r="L1683" t="b">
        <f>COUNTIF(tbl_vendors[Vendor_ID],tbl_vendors[[#This Row],[Vendor_ID]])&gt;1</f>
        <v>0</v>
      </c>
      <c r="M1683" t="b">
        <f>ISBLANK(tbl_vendors[[#This Row],[Vendor_ID]])</f>
        <v>0</v>
      </c>
      <c r="N1683" t="b">
        <f>LEN(TRIM(tbl_vendors[[#This Row],[Vendor_Name]]))=0</f>
        <v>0</v>
      </c>
      <c r="O1683" t="b">
        <f>LEN(TRIM(tbl_vendors[[#This Row],[Email]]))=0</f>
        <v>0</v>
      </c>
      <c r="P1683" t="b">
        <f>OR(ISERROR(FIND("@",tbl_vendors[[#This Row],[Email]])),ISERROR(FIND(".",tbl_vendors[[#This Row],[Email]])))</f>
        <v>0</v>
      </c>
      <c r="Q1683" t="b">
        <f>ISNA(MATCH(tbl_vendors[[#This Row],[Country]],tbl_country[country],0))</f>
        <v>0</v>
      </c>
      <c r="R1683" t="b">
        <f>ISNA(MATCH(tbl_vendors[[#This Row],[Currency]],tbl_country[currency],0))</f>
        <v>1</v>
      </c>
      <c r="S1683" t="b">
        <f>_xlfn.XLOOKUP(tbl_vendors[[#This Row],[Country]],tbl_country[country],tbl_country[currency],"NotFound")&lt;&gt;tbl_vendors[[#This Row],[Currency]]</f>
        <v>1</v>
      </c>
      <c r="T1683" t="b">
        <f>ISNA(MATCH(tbl_vendors[[#This Row],[Payment_Terms]],tbl_payment_terms[Payment_Terms],0))</f>
        <v>0</v>
      </c>
      <c r="U1683" t="b">
        <f>ISNA(MATCH(tbl_vendors[[#This Row],[Status]],tbl_status[valid_status]))</f>
        <v>0</v>
      </c>
      <c r="V1683" t="b">
        <f ca="1">tbl_vendors[[#This Row],[Created_Date]]&gt;TODAY()</f>
        <v>0</v>
      </c>
      <c r="W1683" t="b">
        <f>tbl_vendors[[#This Row],[Updated_Date]]&lt;tbl_vendors[[#This Row],[Created_Date]]</f>
        <v>0</v>
      </c>
      <c r="X1683" t="b">
        <f>COUNTIF(tbl_vendors[Vendor_Name],tbl_vendors[[#This Row],[Vendor_Name]])&gt;1</f>
        <v>0</v>
      </c>
      <c r="Y1683" s="14" cm="1">
        <f t="array" aca="1" ref="Y1683" ca="1">IFERROR(SUM(L1683:X1683*1),4)</f>
        <v>2</v>
      </c>
      <c r="Z1683" t="str">
        <f ca="1">IF(tbl_vendors[[#This Row],[error_count]]&gt;0,"FAIL","PASS")</f>
        <v>FAIL</v>
      </c>
    </row>
    <row r="1684" spans="1:26" x14ac:dyDescent="0.3">
      <c r="A1684" t="s">
        <v>6643</v>
      </c>
      <c r="B1684" t="s">
        <v>6644</v>
      </c>
      <c r="C1684" t="s">
        <v>79</v>
      </c>
      <c r="D1684" t="s">
        <v>6645</v>
      </c>
      <c r="E1684" t="s">
        <v>39</v>
      </c>
      <c r="F1684" t="s">
        <v>16</v>
      </c>
      <c r="G1684" t="s">
        <v>6646</v>
      </c>
      <c r="H1684" t="s">
        <v>47</v>
      </c>
      <c r="I1684" t="s">
        <v>19</v>
      </c>
      <c r="J1684" s="1">
        <v>45583</v>
      </c>
      <c r="K1684" s="1">
        <v>45747</v>
      </c>
      <c r="L1684" t="b">
        <f>COUNTIF(tbl_vendors[Vendor_ID],tbl_vendors[[#This Row],[Vendor_ID]])&gt;1</f>
        <v>0</v>
      </c>
      <c r="M1684" t="b">
        <f>ISBLANK(tbl_vendors[[#This Row],[Vendor_ID]])</f>
        <v>0</v>
      </c>
      <c r="N1684" t="b">
        <f>LEN(TRIM(tbl_vendors[[#This Row],[Vendor_Name]]))=0</f>
        <v>0</v>
      </c>
      <c r="O1684" t="b">
        <f>LEN(TRIM(tbl_vendors[[#This Row],[Email]]))=0</f>
        <v>0</v>
      </c>
      <c r="P1684" t="b">
        <f>OR(ISERROR(FIND("@",tbl_vendors[[#This Row],[Email]])),ISERROR(FIND(".",tbl_vendors[[#This Row],[Email]])))</f>
        <v>0</v>
      </c>
      <c r="Q1684" t="b">
        <f>ISNA(MATCH(tbl_vendors[[#This Row],[Country]],tbl_country[country],0))</f>
        <v>0</v>
      </c>
      <c r="R1684" t="b">
        <f>ISNA(MATCH(tbl_vendors[[#This Row],[Currency]],tbl_country[currency],0))</f>
        <v>0</v>
      </c>
      <c r="S1684" t="b">
        <f>_xlfn.XLOOKUP(tbl_vendors[[#This Row],[Country]],tbl_country[country],tbl_country[currency],"NotFound")&lt;&gt;tbl_vendors[[#This Row],[Currency]]</f>
        <v>0</v>
      </c>
      <c r="T1684" t="b">
        <f>ISNA(MATCH(tbl_vendors[[#This Row],[Payment_Terms]],tbl_payment_terms[Payment_Terms],0))</f>
        <v>0</v>
      </c>
      <c r="U1684" t="b">
        <f>ISNA(MATCH(tbl_vendors[[#This Row],[Status]],tbl_status[valid_status]))</f>
        <v>0</v>
      </c>
      <c r="V1684" t="b">
        <f ca="1">tbl_vendors[[#This Row],[Created_Date]]&gt;TODAY()</f>
        <v>0</v>
      </c>
      <c r="W1684" t="b">
        <f>tbl_vendors[[#This Row],[Updated_Date]]&lt;tbl_vendors[[#This Row],[Created_Date]]</f>
        <v>0</v>
      </c>
      <c r="X1684" t="b">
        <f>COUNTIF(tbl_vendors[Vendor_Name],tbl_vendors[[#This Row],[Vendor_Name]])&gt;1</f>
        <v>0</v>
      </c>
      <c r="Y1684" s="14" cm="1">
        <f t="array" aca="1" ref="Y1684" ca="1">IFERROR(SUM(L1684:X1684*1),4)</f>
        <v>0</v>
      </c>
      <c r="Z1684" t="str">
        <f ca="1">IF(tbl_vendors[[#This Row],[error_count]]&gt;0,"FAIL","PASS")</f>
        <v>PASS</v>
      </c>
    </row>
    <row r="1685" spans="1:26" x14ac:dyDescent="0.3">
      <c r="A1685" t="s">
        <v>6647</v>
      </c>
      <c r="B1685" t="s">
        <v>6648</v>
      </c>
      <c r="C1685" t="s">
        <v>66</v>
      </c>
      <c r="D1685" t="s">
        <v>6649</v>
      </c>
      <c r="E1685" t="s">
        <v>67</v>
      </c>
      <c r="F1685" t="s">
        <v>23</v>
      </c>
      <c r="G1685" t="s">
        <v>6650</v>
      </c>
      <c r="H1685" t="s">
        <v>34</v>
      </c>
      <c r="I1685" t="s">
        <v>26</v>
      </c>
      <c r="J1685" s="1">
        <v>45758</v>
      </c>
      <c r="K1685" s="1">
        <v>45989</v>
      </c>
      <c r="L1685" t="b">
        <f>COUNTIF(tbl_vendors[Vendor_ID],tbl_vendors[[#This Row],[Vendor_ID]])&gt;1</f>
        <v>0</v>
      </c>
      <c r="M1685" t="b">
        <f>ISBLANK(tbl_vendors[[#This Row],[Vendor_ID]])</f>
        <v>0</v>
      </c>
      <c r="N1685" t="b">
        <f>LEN(TRIM(tbl_vendors[[#This Row],[Vendor_Name]]))=0</f>
        <v>0</v>
      </c>
      <c r="O1685" t="b">
        <f>LEN(TRIM(tbl_vendors[[#This Row],[Email]]))=0</f>
        <v>0</v>
      </c>
      <c r="P1685" t="b">
        <f>OR(ISERROR(FIND("@",tbl_vendors[[#This Row],[Email]])),ISERROR(FIND(".",tbl_vendors[[#This Row],[Email]])))</f>
        <v>0</v>
      </c>
      <c r="Q1685" t="b">
        <f>ISNA(MATCH(tbl_vendors[[#This Row],[Country]],tbl_country[country],0))</f>
        <v>0</v>
      </c>
      <c r="R1685" t="b">
        <f>ISNA(MATCH(tbl_vendors[[#This Row],[Currency]],tbl_country[currency],0))</f>
        <v>0</v>
      </c>
      <c r="S1685" t="b">
        <f>_xlfn.XLOOKUP(tbl_vendors[[#This Row],[Country]],tbl_country[country],tbl_country[currency],"NotFound")&lt;&gt;tbl_vendors[[#This Row],[Currency]]</f>
        <v>0</v>
      </c>
      <c r="T1685" t="b">
        <f>ISNA(MATCH(tbl_vendors[[#This Row],[Payment_Terms]],tbl_payment_terms[Payment_Terms],0))</f>
        <v>0</v>
      </c>
      <c r="U1685" t="b">
        <f>ISNA(MATCH(tbl_vendors[[#This Row],[Status]],tbl_status[valid_status]))</f>
        <v>0</v>
      </c>
      <c r="V1685" t="b">
        <f ca="1">tbl_vendors[[#This Row],[Created_Date]]&gt;TODAY()</f>
        <v>0</v>
      </c>
      <c r="W1685" t="b">
        <f>tbl_vendors[[#This Row],[Updated_Date]]&lt;tbl_vendors[[#This Row],[Created_Date]]</f>
        <v>0</v>
      </c>
      <c r="X1685" t="b">
        <f>COUNTIF(tbl_vendors[Vendor_Name],tbl_vendors[[#This Row],[Vendor_Name]])&gt;1</f>
        <v>0</v>
      </c>
      <c r="Y1685" s="14" cm="1">
        <f t="array" aca="1" ref="Y1685" ca="1">IFERROR(SUM(L1685:X1685*1),4)</f>
        <v>0</v>
      </c>
      <c r="Z1685" t="str">
        <f ca="1">IF(tbl_vendors[[#This Row],[error_count]]&gt;0,"FAIL","PASS")</f>
        <v>PASS</v>
      </c>
    </row>
    <row r="1686" spans="1:26" x14ac:dyDescent="0.3">
      <c r="A1686" t="s">
        <v>6651</v>
      </c>
      <c r="B1686" t="s">
        <v>6652</v>
      </c>
      <c r="C1686" t="s">
        <v>56</v>
      </c>
      <c r="D1686" t="s">
        <v>6653</v>
      </c>
      <c r="E1686" t="s">
        <v>58</v>
      </c>
      <c r="F1686" t="s">
        <v>16</v>
      </c>
      <c r="G1686" t="s">
        <v>6654</v>
      </c>
      <c r="H1686" t="s">
        <v>42</v>
      </c>
      <c r="I1686" t="s">
        <v>26</v>
      </c>
      <c r="J1686" s="1">
        <v>45310</v>
      </c>
      <c r="K1686" s="1">
        <v>45860</v>
      </c>
      <c r="L1686" t="b">
        <f>COUNTIF(tbl_vendors[Vendor_ID],tbl_vendors[[#This Row],[Vendor_ID]])&gt;1</f>
        <v>0</v>
      </c>
      <c r="M1686" t="b">
        <f>ISBLANK(tbl_vendors[[#This Row],[Vendor_ID]])</f>
        <v>0</v>
      </c>
      <c r="N1686" t="b">
        <f>LEN(TRIM(tbl_vendors[[#This Row],[Vendor_Name]]))=0</f>
        <v>0</v>
      </c>
      <c r="O1686" t="b">
        <f>LEN(TRIM(tbl_vendors[[#This Row],[Email]]))=0</f>
        <v>0</v>
      </c>
      <c r="P1686" t="b">
        <f>OR(ISERROR(FIND("@",tbl_vendors[[#This Row],[Email]])),ISERROR(FIND(".",tbl_vendors[[#This Row],[Email]])))</f>
        <v>0</v>
      </c>
      <c r="Q1686" t="b">
        <f>ISNA(MATCH(tbl_vendors[[#This Row],[Country]],tbl_country[country],0))</f>
        <v>0</v>
      </c>
      <c r="R1686" t="b">
        <f>ISNA(MATCH(tbl_vendors[[#This Row],[Currency]],tbl_country[currency],0))</f>
        <v>0</v>
      </c>
      <c r="S1686" t="b">
        <f>_xlfn.XLOOKUP(tbl_vendors[[#This Row],[Country]],tbl_country[country],tbl_country[currency],"NotFound")&lt;&gt;tbl_vendors[[#This Row],[Currency]]</f>
        <v>0</v>
      </c>
      <c r="T1686" t="b">
        <f>ISNA(MATCH(tbl_vendors[[#This Row],[Payment_Terms]],tbl_payment_terms[Payment_Terms],0))</f>
        <v>0</v>
      </c>
      <c r="U1686" t="b">
        <f>ISNA(MATCH(tbl_vendors[[#This Row],[Status]],tbl_status[valid_status]))</f>
        <v>0</v>
      </c>
      <c r="V1686" t="b">
        <f ca="1">tbl_vendors[[#This Row],[Created_Date]]&gt;TODAY()</f>
        <v>0</v>
      </c>
      <c r="W1686" t="b">
        <f>tbl_vendors[[#This Row],[Updated_Date]]&lt;tbl_vendors[[#This Row],[Created_Date]]</f>
        <v>0</v>
      </c>
      <c r="X1686" t="b">
        <f>COUNTIF(tbl_vendors[Vendor_Name],tbl_vendors[[#This Row],[Vendor_Name]])&gt;1</f>
        <v>0</v>
      </c>
      <c r="Y1686" s="14" cm="1">
        <f t="array" aca="1" ref="Y1686" ca="1">IFERROR(SUM(L1686:X1686*1),4)</f>
        <v>0</v>
      </c>
      <c r="Z1686" t="str">
        <f ca="1">IF(tbl_vendors[[#This Row],[error_count]]&gt;0,"FAIL","PASS")</f>
        <v>PASS</v>
      </c>
    </row>
    <row r="1687" spans="1:26" x14ac:dyDescent="0.3">
      <c r="A1687" t="s">
        <v>6655</v>
      </c>
      <c r="B1687" t="s">
        <v>6656</v>
      </c>
      <c r="C1687" t="s">
        <v>29</v>
      </c>
      <c r="D1687" t="s">
        <v>6657</v>
      </c>
      <c r="E1687" t="s">
        <v>31</v>
      </c>
      <c r="F1687" t="s">
        <v>16</v>
      </c>
      <c r="G1687" t="s">
        <v>6658</v>
      </c>
      <c r="H1687" t="s">
        <v>18</v>
      </c>
      <c r="I1687" t="s">
        <v>26</v>
      </c>
      <c r="J1687" s="1">
        <v>44571</v>
      </c>
      <c r="K1687" s="1">
        <v>45543</v>
      </c>
      <c r="L1687" t="b">
        <f>COUNTIF(tbl_vendors[Vendor_ID],tbl_vendors[[#This Row],[Vendor_ID]])&gt;1</f>
        <v>0</v>
      </c>
      <c r="M1687" t="b">
        <f>ISBLANK(tbl_vendors[[#This Row],[Vendor_ID]])</f>
        <v>0</v>
      </c>
      <c r="N1687" t="b">
        <f>LEN(TRIM(tbl_vendors[[#This Row],[Vendor_Name]]))=0</f>
        <v>0</v>
      </c>
      <c r="O1687" t="b">
        <f>LEN(TRIM(tbl_vendors[[#This Row],[Email]]))=0</f>
        <v>0</v>
      </c>
      <c r="P1687" t="b">
        <f>OR(ISERROR(FIND("@",tbl_vendors[[#This Row],[Email]])),ISERROR(FIND(".",tbl_vendors[[#This Row],[Email]])))</f>
        <v>0</v>
      </c>
      <c r="Q1687" t="b">
        <f>ISNA(MATCH(tbl_vendors[[#This Row],[Country]],tbl_country[country],0))</f>
        <v>0</v>
      </c>
      <c r="R1687" t="b">
        <f>ISNA(MATCH(tbl_vendors[[#This Row],[Currency]],tbl_country[currency],0))</f>
        <v>0</v>
      </c>
      <c r="S1687" t="b">
        <f>_xlfn.XLOOKUP(tbl_vendors[[#This Row],[Country]],tbl_country[country],tbl_country[currency],"NotFound")&lt;&gt;tbl_vendors[[#This Row],[Currency]]</f>
        <v>0</v>
      </c>
      <c r="T1687" t="b">
        <f>ISNA(MATCH(tbl_vendors[[#This Row],[Payment_Terms]],tbl_payment_terms[Payment_Terms],0))</f>
        <v>0</v>
      </c>
      <c r="U1687" t="b">
        <f>ISNA(MATCH(tbl_vendors[[#This Row],[Status]],tbl_status[valid_status]))</f>
        <v>0</v>
      </c>
      <c r="V1687" t="b">
        <f ca="1">tbl_vendors[[#This Row],[Created_Date]]&gt;TODAY()</f>
        <v>0</v>
      </c>
      <c r="W1687" t="b">
        <f>tbl_vendors[[#This Row],[Updated_Date]]&lt;tbl_vendors[[#This Row],[Created_Date]]</f>
        <v>0</v>
      </c>
      <c r="X1687" t="b">
        <f>COUNTIF(tbl_vendors[Vendor_Name],tbl_vendors[[#This Row],[Vendor_Name]])&gt;1</f>
        <v>0</v>
      </c>
      <c r="Y1687" s="14" cm="1">
        <f t="array" aca="1" ref="Y1687" ca="1">IFERROR(SUM(L1687:X1687*1),4)</f>
        <v>0</v>
      </c>
      <c r="Z1687" t="str">
        <f ca="1">IF(tbl_vendors[[#This Row],[error_count]]&gt;0,"FAIL","PASS")</f>
        <v>PASS</v>
      </c>
    </row>
    <row r="1688" spans="1:26" x14ac:dyDescent="0.3">
      <c r="A1688" t="s">
        <v>6659</v>
      </c>
      <c r="B1688" t="s">
        <v>6660</v>
      </c>
      <c r="C1688" t="s">
        <v>29</v>
      </c>
      <c r="D1688" t="s">
        <v>6661</v>
      </c>
      <c r="E1688" t="s">
        <v>31</v>
      </c>
      <c r="F1688" t="s">
        <v>32</v>
      </c>
      <c r="G1688" t="s">
        <v>6662</v>
      </c>
      <c r="H1688" t="s">
        <v>52</v>
      </c>
      <c r="I1688" t="s">
        <v>19</v>
      </c>
      <c r="J1688" s="1">
        <v>46082</v>
      </c>
      <c r="K1688" s="1">
        <v>46094</v>
      </c>
      <c r="L1688" t="b">
        <f>COUNTIF(tbl_vendors[Vendor_ID],tbl_vendors[[#This Row],[Vendor_ID]])&gt;1</f>
        <v>0</v>
      </c>
      <c r="M1688" t="b">
        <f>ISBLANK(tbl_vendors[[#This Row],[Vendor_ID]])</f>
        <v>0</v>
      </c>
      <c r="N1688" t="b">
        <f>LEN(TRIM(tbl_vendors[[#This Row],[Vendor_Name]]))=0</f>
        <v>0</v>
      </c>
      <c r="O1688" t="b">
        <f>LEN(TRIM(tbl_vendors[[#This Row],[Email]]))=0</f>
        <v>0</v>
      </c>
      <c r="P1688" t="b">
        <f>OR(ISERROR(FIND("@",tbl_vendors[[#This Row],[Email]])),ISERROR(FIND(".",tbl_vendors[[#This Row],[Email]])))</f>
        <v>0</v>
      </c>
      <c r="Q1688" t="b">
        <f>ISNA(MATCH(tbl_vendors[[#This Row],[Country]],tbl_country[country],0))</f>
        <v>0</v>
      </c>
      <c r="R1688" t="b">
        <f>ISNA(MATCH(tbl_vendors[[#This Row],[Currency]],tbl_country[currency],0))</f>
        <v>0</v>
      </c>
      <c r="S1688" t="b">
        <f>_xlfn.XLOOKUP(tbl_vendors[[#This Row],[Country]],tbl_country[country],tbl_country[currency],"NotFound")&lt;&gt;tbl_vendors[[#This Row],[Currency]]</f>
        <v>0</v>
      </c>
      <c r="T1688" t="b">
        <f>ISNA(MATCH(tbl_vendors[[#This Row],[Payment_Terms]],tbl_payment_terms[Payment_Terms],0))</f>
        <v>0</v>
      </c>
      <c r="U1688" t="b">
        <f>ISNA(MATCH(tbl_vendors[[#This Row],[Status]],tbl_status[valid_status]))</f>
        <v>0</v>
      </c>
      <c r="V1688" t="b">
        <f ca="1">tbl_vendors[[#This Row],[Created_Date]]&gt;TODAY()</f>
        <v>0</v>
      </c>
      <c r="W1688" t="b">
        <f>tbl_vendors[[#This Row],[Updated_Date]]&lt;tbl_vendors[[#This Row],[Created_Date]]</f>
        <v>0</v>
      </c>
      <c r="X1688" t="b">
        <f>COUNTIF(tbl_vendors[Vendor_Name],tbl_vendors[[#This Row],[Vendor_Name]])&gt;1</f>
        <v>0</v>
      </c>
      <c r="Y1688" s="14" cm="1">
        <f t="array" aca="1" ref="Y1688" ca="1">IFERROR(SUM(L1688:X1688*1),4)</f>
        <v>0</v>
      </c>
      <c r="Z1688" t="str">
        <f ca="1">IF(tbl_vendors[[#This Row],[error_count]]&gt;0,"FAIL","PASS")</f>
        <v>PASS</v>
      </c>
    </row>
    <row r="1689" spans="1:26" x14ac:dyDescent="0.3">
      <c r="A1689" t="s">
        <v>6663</v>
      </c>
      <c r="B1689" t="s">
        <v>6664</v>
      </c>
      <c r="C1689" t="s">
        <v>100</v>
      </c>
      <c r="D1689" t="s">
        <v>6665</v>
      </c>
      <c r="E1689" t="s">
        <v>39</v>
      </c>
      <c r="F1689" t="s">
        <v>75</v>
      </c>
      <c r="G1689" t="s">
        <v>6666</v>
      </c>
      <c r="H1689" t="s">
        <v>42</v>
      </c>
      <c r="I1689" t="s">
        <v>19</v>
      </c>
      <c r="J1689" s="1">
        <v>46091</v>
      </c>
      <c r="K1689" s="1">
        <v>46125</v>
      </c>
      <c r="L1689" t="b">
        <f>COUNTIF(tbl_vendors[Vendor_ID],tbl_vendors[[#This Row],[Vendor_ID]])&gt;1</f>
        <v>0</v>
      </c>
      <c r="M1689" t="b">
        <f>ISBLANK(tbl_vendors[[#This Row],[Vendor_ID]])</f>
        <v>0</v>
      </c>
      <c r="N1689" t="b">
        <f>LEN(TRIM(tbl_vendors[[#This Row],[Vendor_Name]]))=0</f>
        <v>0</v>
      </c>
      <c r="O1689" t="b">
        <f>LEN(TRIM(tbl_vendors[[#This Row],[Email]]))=0</f>
        <v>0</v>
      </c>
      <c r="P1689" t="b">
        <f>OR(ISERROR(FIND("@",tbl_vendors[[#This Row],[Email]])),ISERROR(FIND(".",tbl_vendors[[#This Row],[Email]])))</f>
        <v>0</v>
      </c>
      <c r="Q1689" t="b">
        <f>ISNA(MATCH(tbl_vendors[[#This Row],[Country]],tbl_country[country],0))</f>
        <v>0</v>
      </c>
      <c r="R1689" t="b">
        <f>ISNA(MATCH(tbl_vendors[[#This Row],[Currency]],tbl_country[currency],0))</f>
        <v>0</v>
      </c>
      <c r="S1689" t="b">
        <f>_xlfn.XLOOKUP(tbl_vendors[[#This Row],[Country]],tbl_country[country],tbl_country[currency],"NotFound")&lt;&gt;tbl_vendors[[#This Row],[Currency]]</f>
        <v>0</v>
      </c>
      <c r="T1689" t="b">
        <f>ISNA(MATCH(tbl_vendors[[#This Row],[Payment_Terms]],tbl_payment_terms[Payment_Terms],0))</f>
        <v>0</v>
      </c>
      <c r="U1689" t="b">
        <f>ISNA(MATCH(tbl_vendors[[#This Row],[Status]],tbl_status[valid_status]))</f>
        <v>0</v>
      </c>
      <c r="V1689" t="b">
        <f ca="1">tbl_vendors[[#This Row],[Created_Date]]&gt;TODAY()</f>
        <v>0</v>
      </c>
      <c r="W1689" t="b">
        <f>tbl_vendors[[#This Row],[Updated_Date]]&lt;tbl_vendors[[#This Row],[Created_Date]]</f>
        <v>0</v>
      </c>
      <c r="X1689" t="b">
        <f>COUNTIF(tbl_vendors[Vendor_Name],tbl_vendors[[#This Row],[Vendor_Name]])&gt;1</f>
        <v>0</v>
      </c>
      <c r="Y1689" s="14" cm="1">
        <f t="array" aca="1" ref="Y1689" ca="1">IFERROR(SUM(L1689:X1689*1),4)</f>
        <v>0</v>
      </c>
      <c r="Z1689" t="str">
        <f ca="1">IF(tbl_vendors[[#This Row],[error_count]]&gt;0,"FAIL","PASS")</f>
        <v>PASS</v>
      </c>
    </row>
    <row r="1690" spans="1:26" x14ac:dyDescent="0.3">
      <c r="A1690" t="s">
        <v>6667</v>
      </c>
      <c r="B1690" t="s">
        <v>6668</v>
      </c>
      <c r="C1690" t="s">
        <v>66</v>
      </c>
      <c r="D1690" t="s">
        <v>6669</v>
      </c>
      <c r="E1690" t="s">
        <v>67</v>
      </c>
      <c r="F1690" t="s">
        <v>16</v>
      </c>
      <c r="G1690" t="s">
        <v>6670</v>
      </c>
      <c r="H1690" t="s">
        <v>52</v>
      </c>
      <c r="I1690" t="s">
        <v>26</v>
      </c>
      <c r="J1690" s="1">
        <v>45967</v>
      </c>
      <c r="K1690" s="1">
        <v>46106</v>
      </c>
      <c r="L1690" t="b">
        <f>COUNTIF(tbl_vendors[Vendor_ID],tbl_vendors[[#This Row],[Vendor_ID]])&gt;1</f>
        <v>0</v>
      </c>
      <c r="M1690" t="b">
        <f>ISBLANK(tbl_vendors[[#This Row],[Vendor_ID]])</f>
        <v>0</v>
      </c>
      <c r="N1690" t="b">
        <f>LEN(TRIM(tbl_vendors[[#This Row],[Vendor_Name]]))=0</f>
        <v>0</v>
      </c>
      <c r="O1690" t="b">
        <f>LEN(TRIM(tbl_vendors[[#This Row],[Email]]))=0</f>
        <v>0</v>
      </c>
      <c r="P1690" t="b">
        <f>OR(ISERROR(FIND("@",tbl_vendors[[#This Row],[Email]])),ISERROR(FIND(".",tbl_vendors[[#This Row],[Email]])))</f>
        <v>0</v>
      </c>
      <c r="Q1690" t="b">
        <f>ISNA(MATCH(tbl_vendors[[#This Row],[Country]],tbl_country[country],0))</f>
        <v>0</v>
      </c>
      <c r="R1690" t="b">
        <f>ISNA(MATCH(tbl_vendors[[#This Row],[Currency]],tbl_country[currency],0))</f>
        <v>0</v>
      </c>
      <c r="S1690" t="b">
        <f>_xlfn.XLOOKUP(tbl_vendors[[#This Row],[Country]],tbl_country[country],tbl_country[currency],"NotFound")&lt;&gt;tbl_vendors[[#This Row],[Currency]]</f>
        <v>0</v>
      </c>
      <c r="T1690" t="b">
        <f>ISNA(MATCH(tbl_vendors[[#This Row],[Payment_Terms]],tbl_payment_terms[Payment_Terms],0))</f>
        <v>0</v>
      </c>
      <c r="U1690" t="b">
        <f>ISNA(MATCH(tbl_vendors[[#This Row],[Status]],tbl_status[valid_status]))</f>
        <v>0</v>
      </c>
      <c r="V1690" t="b">
        <f ca="1">tbl_vendors[[#This Row],[Created_Date]]&gt;TODAY()</f>
        <v>0</v>
      </c>
      <c r="W1690" t="b">
        <f>tbl_vendors[[#This Row],[Updated_Date]]&lt;tbl_vendors[[#This Row],[Created_Date]]</f>
        <v>0</v>
      </c>
      <c r="X1690" t="b">
        <f>COUNTIF(tbl_vendors[Vendor_Name],tbl_vendors[[#This Row],[Vendor_Name]])&gt;1</f>
        <v>0</v>
      </c>
      <c r="Y1690" s="14" cm="1">
        <f t="array" aca="1" ref="Y1690" ca="1">IFERROR(SUM(L1690:X1690*1),4)</f>
        <v>0</v>
      </c>
      <c r="Z1690" t="str">
        <f ca="1">IF(tbl_vendors[[#This Row],[error_count]]&gt;0,"FAIL","PASS")</f>
        <v>PASS</v>
      </c>
    </row>
    <row r="1691" spans="1:26" x14ac:dyDescent="0.3">
      <c r="A1691" t="s">
        <v>6671</v>
      </c>
      <c r="B1691" t="s">
        <v>6672</v>
      </c>
      <c r="C1691" t="s">
        <v>66</v>
      </c>
      <c r="D1691" t="s">
        <v>6673</v>
      </c>
      <c r="E1691" t="s">
        <v>67</v>
      </c>
      <c r="F1691" t="s">
        <v>23</v>
      </c>
      <c r="G1691" t="s">
        <v>6674</v>
      </c>
      <c r="H1691" t="s">
        <v>25</v>
      </c>
      <c r="I1691" t="s">
        <v>26</v>
      </c>
      <c r="J1691" s="1">
        <v>45370</v>
      </c>
      <c r="K1691" s="1">
        <v>46003</v>
      </c>
      <c r="L1691" t="b">
        <f>COUNTIF(tbl_vendors[Vendor_ID],tbl_vendors[[#This Row],[Vendor_ID]])&gt;1</f>
        <v>0</v>
      </c>
      <c r="M1691" t="b">
        <f>ISBLANK(tbl_vendors[[#This Row],[Vendor_ID]])</f>
        <v>0</v>
      </c>
      <c r="N1691" t="b">
        <f>LEN(TRIM(tbl_vendors[[#This Row],[Vendor_Name]]))=0</f>
        <v>0</v>
      </c>
      <c r="O1691" t="b">
        <f>LEN(TRIM(tbl_vendors[[#This Row],[Email]]))=0</f>
        <v>0</v>
      </c>
      <c r="P1691" t="b">
        <f>OR(ISERROR(FIND("@",tbl_vendors[[#This Row],[Email]])),ISERROR(FIND(".",tbl_vendors[[#This Row],[Email]])))</f>
        <v>0</v>
      </c>
      <c r="Q1691" t="b">
        <f>ISNA(MATCH(tbl_vendors[[#This Row],[Country]],tbl_country[country],0))</f>
        <v>0</v>
      </c>
      <c r="R1691" t="b">
        <f>ISNA(MATCH(tbl_vendors[[#This Row],[Currency]],tbl_country[currency],0))</f>
        <v>0</v>
      </c>
      <c r="S1691" t="b">
        <f>_xlfn.XLOOKUP(tbl_vendors[[#This Row],[Country]],tbl_country[country],tbl_country[currency],"NotFound")&lt;&gt;tbl_vendors[[#This Row],[Currency]]</f>
        <v>0</v>
      </c>
      <c r="T1691" t="b">
        <f>ISNA(MATCH(tbl_vendors[[#This Row],[Payment_Terms]],tbl_payment_terms[Payment_Terms],0))</f>
        <v>0</v>
      </c>
      <c r="U1691" t="b">
        <f>ISNA(MATCH(tbl_vendors[[#This Row],[Status]],tbl_status[valid_status]))</f>
        <v>0</v>
      </c>
      <c r="V1691" t="b">
        <f ca="1">tbl_vendors[[#This Row],[Created_Date]]&gt;TODAY()</f>
        <v>0</v>
      </c>
      <c r="W1691" t="b">
        <f>tbl_vendors[[#This Row],[Updated_Date]]&lt;tbl_vendors[[#This Row],[Created_Date]]</f>
        <v>0</v>
      </c>
      <c r="X1691" t="b">
        <f>COUNTIF(tbl_vendors[Vendor_Name],tbl_vendors[[#This Row],[Vendor_Name]])&gt;1</f>
        <v>0</v>
      </c>
      <c r="Y1691" s="14" cm="1">
        <f t="array" aca="1" ref="Y1691" ca="1">IFERROR(SUM(L1691:X1691*1),4)</f>
        <v>0</v>
      </c>
      <c r="Z1691" t="str">
        <f ca="1">IF(tbl_vendors[[#This Row],[error_count]]&gt;0,"FAIL","PASS")</f>
        <v>PASS</v>
      </c>
    </row>
    <row r="1692" spans="1:26" x14ac:dyDescent="0.3">
      <c r="A1692" t="s">
        <v>6675</v>
      </c>
      <c r="B1692" t="s">
        <v>6676</v>
      </c>
      <c r="C1692" t="s">
        <v>100</v>
      </c>
      <c r="D1692" t="s">
        <v>6677</v>
      </c>
      <c r="E1692" t="s">
        <v>39</v>
      </c>
      <c r="F1692" t="s">
        <v>75</v>
      </c>
      <c r="G1692" t="s">
        <v>6678</v>
      </c>
      <c r="H1692" t="s">
        <v>69</v>
      </c>
      <c r="I1692" t="s">
        <v>19</v>
      </c>
      <c r="J1692" s="1">
        <v>45570</v>
      </c>
      <c r="K1692" s="1">
        <v>45614</v>
      </c>
      <c r="L1692" t="b">
        <f>COUNTIF(tbl_vendors[Vendor_ID],tbl_vendors[[#This Row],[Vendor_ID]])&gt;1</f>
        <v>0</v>
      </c>
      <c r="M1692" t="b">
        <f>ISBLANK(tbl_vendors[[#This Row],[Vendor_ID]])</f>
        <v>0</v>
      </c>
      <c r="N1692" t="b">
        <f>LEN(TRIM(tbl_vendors[[#This Row],[Vendor_Name]]))=0</f>
        <v>0</v>
      </c>
      <c r="O1692" t="b">
        <f>LEN(TRIM(tbl_vendors[[#This Row],[Email]]))=0</f>
        <v>0</v>
      </c>
      <c r="P1692" t="b">
        <f>OR(ISERROR(FIND("@",tbl_vendors[[#This Row],[Email]])),ISERROR(FIND(".",tbl_vendors[[#This Row],[Email]])))</f>
        <v>0</v>
      </c>
      <c r="Q1692" t="b">
        <f>ISNA(MATCH(tbl_vendors[[#This Row],[Country]],tbl_country[country],0))</f>
        <v>0</v>
      </c>
      <c r="R1692" t="b">
        <f>ISNA(MATCH(tbl_vendors[[#This Row],[Currency]],tbl_country[currency],0))</f>
        <v>0</v>
      </c>
      <c r="S1692" t="b">
        <f>_xlfn.XLOOKUP(tbl_vendors[[#This Row],[Country]],tbl_country[country],tbl_country[currency],"NotFound")&lt;&gt;tbl_vendors[[#This Row],[Currency]]</f>
        <v>0</v>
      </c>
      <c r="T1692" t="b">
        <f>ISNA(MATCH(tbl_vendors[[#This Row],[Payment_Terms]],tbl_payment_terms[Payment_Terms],0))</f>
        <v>0</v>
      </c>
      <c r="U1692" t="b">
        <f>ISNA(MATCH(tbl_vendors[[#This Row],[Status]],tbl_status[valid_status]))</f>
        <v>0</v>
      </c>
      <c r="V1692" t="b">
        <f ca="1">tbl_vendors[[#This Row],[Created_Date]]&gt;TODAY()</f>
        <v>0</v>
      </c>
      <c r="W1692" t="b">
        <f>tbl_vendors[[#This Row],[Updated_Date]]&lt;tbl_vendors[[#This Row],[Created_Date]]</f>
        <v>0</v>
      </c>
      <c r="X1692" t="b">
        <f>COUNTIF(tbl_vendors[Vendor_Name],tbl_vendors[[#This Row],[Vendor_Name]])&gt;1</f>
        <v>1</v>
      </c>
      <c r="Y1692" s="14" cm="1">
        <f t="array" aca="1" ref="Y1692" ca="1">IFERROR(SUM(L1692:X1692*1),4)</f>
        <v>1</v>
      </c>
      <c r="Z1692" t="str">
        <f ca="1">IF(tbl_vendors[[#This Row],[error_count]]&gt;0,"FAIL","PASS")</f>
        <v>FAIL</v>
      </c>
    </row>
    <row r="1693" spans="1:26" x14ac:dyDescent="0.3">
      <c r="A1693" t="s">
        <v>6679</v>
      </c>
      <c r="B1693" t="s">
        <v>6680</v>
      </c>
      <c r="C1693" t="s">
        <v>66</v>
      </c>
      <c r="D1693" t="s">
        <v>6681</v>
      </c>
      <c r="E1693" t="s">
        <v>67</v>
      </c>
      <c r="F1693" t="s">
        <v>75</v>
      </c>
      <c r="G1693" t="s">
        <v>6682</v>
      </c>
      <c r="H1693" t="s">
        <v>42</v>
      </c>
      <c r="I1693" t="s">
        <v>19</v>
      </c>
      <c r="J1693" s="1">
        <v>44767</v>
      </c>
      <c r="K1693" s="1">
        <v>45136</v>
      </c>
      <c r="L1693" t="b">
        <f>COUNTIF(tbl_vendors[Vendor_ID],tbl_vendors[[#This Row],[Vendor_ID]])&gt;1</f>
        <v>0</v>
      </c>
      <c r="M1693" t="b">
        <f>ISBLANK(tbl_vendors[[#This Row],[Vendor_ID]])</f>
        <v>0</v>
      </c>
      <c r="N1693" t="b">
        <f>LEN(TRIM(tbl_vendors[[#This Row],[Vendor_Name]]))=0</f>
        <v>0</v>
      </c>
      <c r="O1693" t="b">
        <f>LEN(TRIM(tbl_vendors[[#This Row],[Email]]))=0</f>
        <v>0</v>
      </c>
      <c r="P1693" t="b">
        <f>OR(ISERROR(FIND("@",tbl_vendors[[#This Row],[Email]])),ISERROR(FIND(".",tbl_vendors[[#This Row],[Email]])))</f>
        <v>0</v>
      </c>
      <c r="Q1693" t="b">
        <f>ISNA(MATCH(tbl_vendors[[#This Row],[Country]],tbl_country[country],0))</f>
        <v>0</v>
      </c>
      <c r="R1693" t="b">
        <f>ISNA(MATCH(tbl_vendors[[#This Row],[Currency]],tbl_country[currency],0))</f>
        <v>0</v>
      </c>
      <c r="S1693" t="b">
        <f>_xlfn.XLOOKUP(tbl_vendors[[#This Row],[Country]],tbl_country[country],tbl_country[currency],"NotFound")&lt;&gt;tbl_vendors[[#This Row],[Currency]]</f>
        <v>0</v>
      </c>
      <c r="T1693" t="b">
        <f>ISNA(MATCH(tbl_vendors[[#This Row],[Payment_Terms]],tbl_payment_terms[Payment_Terms],0))</f>
        <v>0</v>
      </c>
      <c r="U1693" t="b">
        <f>ISNA(MATCH(tbl_vendors[[#This Row],[Status]],tbl_status[valid_status]))</f>
        <v>0</v>
      </c>
      <c r="V1693" t="b">
        <f ca="1">tbl_vendors[[#This Row],[Created_Date]]&gt;TODAY()</f>
        <v>0</v>
      </c>
      <c r="W1693" t="b">
        <f>tbl_vendors[[#This Row],[Updated_Date]]&lt;tbl_vendors[[#This Row],[Created_Date]]</f>
        <v>0</v>
      </c>
      <c r="X1693" t="b">
        <f>COUNTIF(tbl_vendors[Vendor_Name],tbl_vendors[[#This Row],[Vendor_Name]])&gt;1</f>
        <v>0</v>
      </c>
      <c r="Y1693" s="14" cm="1">
        <f t="array" aca="1" ref="Y1693" ca="1">IFERROR(SUM(L1693:X1693*1),4)</f>
        <v>0</v>
      </c>
      <c r="Z1693" t="str">
        <f ca="1">IF(tbl_vendors[[#This Row],[error_count]]&gt;0,"FAIL","PASS")</f>
        <v>PASS</v>
      </c>
    </row>
    <row r="1694" spans="1:26" x14ac:dyDescent="0.3">
      <c r="A1694" t="s">
        <v>6683</v>
      </c>
      <c r="B1694" t="s">
        <v>6684</v>
      </c>
      <c r="C1694" t="s">
        <v>66</v>
      </c>
      <c r="D1694" t="s">
        <v>6685</v>
      </c>
      <c r="E1694" t="s">
        <v>67</v>
      </c>
      <c r="F1694" t="s">
        <v>40</v>
      </c>
      <c r="G1694" t="s">
        <v>6686</v>
      </c>
      <c r="H1694" t="s">
        <v>25</v>
      </c>
      <c r="I1694" t="s">
        <v>19</v>
      </c>
      <c r="J1694" s="1">
        <v>44792</v>
      </c>
      <c r="K1694" s="1">
        <v>45017</v>
      </c>
      <c r="L1694" t="b">
        <f>COUNTIF(tbl_vendors[Vendor_ID],tbl_vendors[[#This Row],[Vendor_ID]])&gt;1</f>
        <v>0</v>
      </c>
      <c r="M1694" t="b">
        <f>ISBLANK(tbl_vendors[[#This Row],[Vendor_ID]])</f>
        <v>0</v>
      </c>
      <c r="N1694" t="b">
        <f>LEN(TRIM(tbl_vendors[[#This Row],[Vendor_Name]]))=0</f>
        <v>0</v>
      </c>
      <c r="O1694" t="b">
        <f>LEN(TRIM(tbl_vendors[[#This Row],[Email]]))=0</f>
        <v>0</v>
      </c>
      <c r="P1694" t="b">
        <f>OR(ISERROR(FIND("@",tbl_vendors[[#This Row],[Email]])),ISERROR(FIND(".",tbl_vendors[[#This Row],[Email]])))</f>
        <v>0</v>
      </c>
      <c r="Q1694" t="b">
        <f>ISNA(MATCH(tbl_vendors[[#This Row],[Country]],tbl_country[country],0))</f>
        <v>0</v>
      </c>
      <c r="R1694" t="b">
        <f>ISNA(MATCH(tbl_vendors[[#This Row],[Currency]],tbl_country[currency],0))</f>
        <v>0</v>
      </c>
      <c r="S1694" t="b">
        <f>_xlfn.XLOOKUP(tbl_vendors[[#This Row],[Country]],tbl_country[country],tbl_country[currency],"NotFound")&lt;&gt;tbl_vendors[[#This Row],[Currency]]</f>
        <v>0</v>
      </c>
      <c r="T1694" t="b">
        <f>ISNA(MATCH(tbl_vendors[[#This Row],[Payment_Terms]],tbl_payment_terms[Payment_Terms],0))</f>
        <v>0</v>
      </c>
      <c r="U1694" t="b">
        <f>ISNA(MATCH(tbl_vendors[[#This Row],[Status]],tbl_status[valid_status]))</f>
        <v>0</v>
      </c>
      <c r="V1694" t="b">
        <f ca="1">tbl_vendors[[#This Row],[Created_Date]]&gt;TODAY()</f>
        <v>0</v>
      </c>
      <c r="W1694" t="b">
        <f>tbl_vendors[[#This Row],[Updated_Date]]&lt;tbl_vendors[[#This Row],[Created_Date]]</f>
        <v>0</v>
      </c>
      <c r="X1694" t="b">
        <f>COUNTIF(tbl_vendors[Vendor_Name],tbl_vendors[[#This Row],[Vendor_Name]])&gt;1</f>
        <v>1</v>
      </c>
      <c r="Y1694" s="14" cm="1">
        <f t="array" aca="1" ref="Y1694" ca="1">IFERROR(SUM(L1694:X1694*1),4)</f>
        <v>1</v>
      </c>
      <c r="Z1694" t="str">
        <f ca="1">IF(tbl_vendors[[#This Row],[error_count]]&gt;0,"FAIL","PASS")</f>
        <v>FAIL</v>
      </c>
    </row>
    <row r="1695" spans="1:26" x14ac:dyDescent="0.3">
      <c r="A1695" t="s">
        <v>6687</v>
      </c>
      <c r="B1695" t="s">
        <v>6688</v>
      </c>
      <c r="C1695" t="s">
        <v>72</v>
      </c>
      <c r="D1695" t="s">
        <v>6689</v>
      </c>
      <c r="E1695" t="s">
        <v>74</v>
      </c>
      <c r="F1695" t="s">
        <v>75</v>
      </c>
      <c r="G1695" t="s">
        <v>6690</v>
      </c>
      <c r="H1695" t="s">
        <v>34</v>
      </c>
      <c r="I1695" t="s">
        <v>26</v>
      </c>
      <c r="J1695" s="1">
        <v>45368</v>
      </c>
      <c r="K1695" s="1">
        <v>45456</v>
      </c>
      <c r="L1695" t="b">
        <f>COUNTIF(tbl_vendors[Vendor_ID],tbl_vendors[[#This Row],[Vendor_ID]])&gt;1</f>
        <v>0</v>
      </c>
      <c r="M1695" t="b">
        <f>ISBLANK(tbl_vendors[[#This Row],[Vendor_ID]])</f>
        <v>0</v>
      </c>
      <c r="N1695" t="b">
        <f>LEN(TRIM(tbl_vendors[[#This Row],[Vendor_Name]]))=0</f>
        <v>0</v>
      </c>
      <c r="O1695" t="b">
        <f>LEN(TRIM(tbl_vendors[[#This Row],[Email]]))=0</f>
        <v>0</v>
      </c>
      <c r="P1695" t="b">
        <f>OR(ISERROR(FIND("@",tbl_vendors[[#This Row],[Email]])),ISERROR(FIND(".",tbl_vendors[[#This Row],[Email]])))</f>
        <v>0</v>
      </c>
      <c r="Q1695" t="b">
        <f>ISNA(MATCH(tbl_vendors[[#This Row],[Country]],tbl_country[country],0))</f>
        <v>0</v>
      </c>
      <c r="R1695" t="b">
        <f>ISNA(MATCH(tbl_vendors[[#This Row],[Currency]],tbl_country[currency],0))</f>
        <v>1</v>
      </c>
      <c r="S1695" t="b">
        <f>_xlfn.XLOOKUP(tbl_vendors[[#This Row],[Country]],tbl_country[country],tbl_country[currency],"NotFound")&lt;&gt;tbl_vendors[[#This Row],[Currency]]</f>
        <v>1</v>
      </c>
      <c r="T1695" t="b">
        <f>ISNA(MATCH(tbl_vendors[[#This Row],[Payment_Terms]],tbl_payment_terms[Payment_Terms],0))</f>
        <v>0</v>
      </c>
      <c r="U1695" t="b">
        <f>ISNA(MATCH(tbl_vendors[[#This Row],[Status]],tbl_status[valid_status]))</f>
        <v>0</v>
      </c>
      <c r="V1695" t="b">
        <f ca="1">tbl_vendors[[#This Row],[Created_Date]]&gt;TODAY()</f>
        <v>0</v>
      </c>
      <c r="W1695" t="b">
        <f>tbl_vendors[[#This Row],[Updated_Date]]&lt;tbl_vendors[[#This Row],[Created_Date]]</f>
        <v>0</v>
      </c>
      <c r="X1695" t="b">
        <f>COUNTIF(tbl_vendors[Vendor_Name],tbl_vendors[[#This Row],[Vendor_Name]])&gt;1</f>
        <v>0</v>
      </c>
      <c r="Y1695" s="14" cm="1">
        <f t="array" aca="1" ref="Y1695" ca="1">IFERROR(SUM(L1695:X1695*1),4)</f>
        <v>2</v>
      </c>
      <c r="Z1695" t="str">
        <f ca="1">IF(tbl_vendors[[#This Row],[error_count]]&gt;0,"FAIL","PASS")</f>
        <v>FAIL</v>
      </c>
    </row>
    <row r="1696" spans="1:26" x14ac:dyDescent="0.3">
      <c r="A1696" t="s">
        <v>6691</v>
      </c>
      <c r="B1696" t="s">
        <v>6692</v>
      </c>
      <c r="C1696" t="s">
        <v>37</v>
      </c>
      <c r="D1696" t="s">
        <v>6693</v>
      </c>
      <c r="E1696" t="s">
        <v>39</v>
      </c>
      <c r="F1696" t="s">
        <v>40</v>
      </c>
      <c r="G1696" t="s">
        <v>6694</v>
      </c>
      <c r="H1696" t="s">
        <v>47</v>
      </c>
      <c r="I1696" t="s">
        <v>53</v>
      </c>
      <c r="J1696" s="1">
        <v>45115</v>
      </c>
      <c r="K1696" s="1">
        <v>46066</v>
      </c>
      <c r="L1696" t="b">
        <f>COUNTIF(tbl_vendors[Vendor_ID],tbl_vendors[[#This Row],[Vendor_ID]])&gt;1</f>
        <v>0</v>
      </c>
      <c r="M1696" t="b">
        <f>ISBLANK(tbl_vendors[[#This Row],[Vendor_ID]])</f>
        <v>0</v>
      </c>
      <c r="N1696" t="b">
        <f>LEN(TRIM(tbl_vendors[[#This Row],[Vendor_Name]]))=0</f>
        <v>0</v>
      </c>
      <c r="O1696" t="b">
        <f>LEN(TRIM(tbl_vendors[[#This Row],[Email]]))=0</f>
        <v>0</v>
      </c>
      <c r="P1696" t="b">
        <f>OR(ISERROR(FIND("@",tbl_vendors[[#This Row],[Email]])),ISERROR(FIND(".",tbl_vendors[[#This Row],[Email]])))</f>
        <v>0</v>
      </c>
      <c r="Q1696" t="b">
        <f>ISNA(MATCH(tbl_vendors[[#This Row],[Country]],tbl_country[country],0))</f>
        <v>0</v>
      </c>
      <c r="R1696" t="b">
        <f>ISNA(MATCH(tbl_vendors[[#This Row],[Currency]],tbl_country[currency],0))</f>
        <v>0</v>
      </c>
      <c r="S1696" t="b">
        <f>_xlfn.XLOOKUP(tbl_vendors[[#This Row],[Country]],tbl_country[country],tbl_country[currency],"NotFound")&lt;&gt;tbl_vendors[[#This Row],[Currency]]</f>
        <v>0</v>
      </c>
      <c r="T1696" t="b">
        <f>ISNA(MATCH(tbl_vendors[[#This Row],[Payment_Terms]],tbl_payment_terms[Payment_Terms],0))</f>
        <v>0</v>
      </c>
      <c r="U1696" t="b">
        <f>ISNA(MATCH(tbl_vendors[[#This Row],[Status]],tbl_status[valid_status]))</f>
        <v>1</v>
      </c>
      <c r="V1696" t="b">
        <f ca="1">tbl_vendors[[#This Row],[Created_Date]]&gt;TODAY()</f>
        <v>0</v>
      </c>
      <c r="W1696" t="b">
        <f>tbl_vendors[[#This Row],[Updated_Date]]&lt;tbl_vendors[[#This Row],[Created_Date]]</f>
        <v>0</v>
      </c>
      <c r="X1696" t="b">
        <f>COUNTIF(tbl_vendors[Vendor_Name],tbl_vendors[[#This Row],[Vendor_Name]])&gt;1</f>
        <v>1</v>
      </c>
      <c r="Y1696" s="14" cm="1">
        <f t="array" aca="1" ref="Y1696" ca="1">IFERROR(SUM(L1696:X1696*1),4)</f>
        <v>2</v>
      </c>
      <c r="Z1696" t="str">
        <f ca="1">IF(tbl_vendors[[#This Row],[error_count]]&gt;0,"FAIL","PASS")</f>
        <v>FAIL</v>
      </c>
    </row>
    <row r="1697" spans="1:26" x14ac:dyDescent="0.3">
      <c r="A1697" t="s">
        <v>6695</v>
      </c>
      <c r="B1697" t="s">
        <v>6696</v>
      </c>
      <c r="C1697" t="s">
        <v>13</v>
      </c>
      <c r="D1697" t="s">
        <v>6697</v>
      </c>
      <c r="E1697" t="s">
        <v>15</v>
      </c>
      <c r="F1697" t="s">
        <v>40</v>
      </c>
      <c r="G1697" t="s">
        <v>6698</v>
      </c>
      <c r="H1697" t="s">
        <v>25</v>
      </c>
      <c r="I1697" t="s">
        <v>19</v>
      </c>
      <c r="J1697" s="1">
        <v>45376</v>
      </c>
      <c r="K1697" s="1">
        <v>45741</v>
      </c>
      <c r="L1697" t="b">
        <f>COUNTIF(tbl_vendors[Vendor_ID],tbl_vendors[[#This Row],[Vendor_ID]])&gt;1</f>
        <v>0</v>
      </c>
      <c r="M1697" t="b">
        <f>ISBLANK(tbl_vendors[[#This Row],[Vendor_ID]])</f>
        <v>0</v>
      </c>
      <c r="N1697" t="b">
        <f>LEN(TRIM(tbl_vendors[[#This Row],[Vendor_Name]]))=0</f>
        <v>0</v>
      </c>
      <c r="O1697" t="b">
        <f>LEN(TRIM(tbl_vendors[[#This Row],[Email]]))=0</f>
        <v>0</v>
      </c>
      <c r="P1697" t="b">
        <f>OR(ISERROR(FIND("@",tbl_vendors[[#This Row],[Email]])),ISERROR(FIND(".",tbl_vendors[[#This Row],[Email]])))</f>
        <v>0</v>
      </c>
      <c r="Q1697" t="b">
        <f>ISNA(MATCH(tbl_vendors[[#This Row],[Country]],tbl_country[country],0))</f>
        <v>0</v>
      </c>
      <c r="R1697" t="b">
        <f>ISNA(MATCH(tbl_vendors[[#This Row],[Currency]],tbl_country[currency],0))</f>
        <v>1</v>
      </c>
      <c r="S1697" t="b">
        <f>_xlfn.XLOOKUP(tbl_vendors[[#This Row],[Country]],tbl_country[country],tbl_country[currency],"NotFound")&lt;&gt;tbl_vendors[[#This Row],[Currency]]</f>
        <v>1</v>
      </c>
      <c r="T1697" t="b">
        <f>ISNA(MATCH(tbl_vendors[[#This Row],[Payment_Terms]],tbl_payment_terms[Payment_Terms],0))</f>
        <v>0</v>
      </c>
      <c r="U1697" t="b">
        <f>ISNA(MATCH(tbl_vendors[[#This Row],[Status]],tbl_status[valid_status]))</f>
        <v>0</v>
      </c>
      <c r="V1697" t="b">
        <f ca="1">tbl_vendors[[#This Row],[Created_Date]]&gt;TODAY()</f>
        <v>0</v>
      </c>
      <c r="W1697" t="b">
        <f>tbl_vendors[[#This Row],[Updated_Date]]&lt;tbl_vendors[[#This Row],[Created_Date]]</f>
        <v>0</v>
      </c>
      <c r="X1697" t="b">
        <f>COUNTIF(tbl_vendors[Vendor_Name],tbl_vendors[[#This Row],[Vendor_Name]])&gt;1</f>
        <v>0</v>
      </c>
      <c r="Y1697" s="14" cm="1">
        <f t="array" aca="1" ref="Y1697" ca="1">IFERROR(SUM(L1697:X1697*1),4)</f>
        <v>2</v>
      </c>
      <c r="Z1697" t="str">
        <f ca="1">IF(tbl_vendors[[#This Row],[error_count]]&gt;0,"FAIL","PASS")</f>
        <v>FAIL</v>
      </c>
    </row>
    <row r="1698" spans="1:26" x14ac:dyDescent="0.3">
      <c r="A1698" t="s">
        <v>6699</v>
      </c>
      <c r="B1698" t="s">
        <v>6700</v>
      </c>
      <c r="C1698" t="s">
        <v>29</v>
      </c>
      <c r="D1698" t="s">
        <v>6701</v>
      </c>
      <c r="E1698" t="s">
        <v>31</v>
      </c>
      <c r="F1698" t="s">
        <v>23</v>
      </c>
      <c r="G1698" t="s">
        <v>6702</v>
      </c>
      <c r="H1698" t="s">
        <v>18</v>
      </c>
      <c r="I1698" t="s">
        <v>19</v>
      </c>
      <c r="J1698" s="1">
        <v>44946</v>
      </c>
      <c r="K1698" s="1">
        <v>45963</v>
      </c>
      <c r="L1698" t="b">
        <f>COUNTIF(tbl_vendors[Vendor_ID],tbl_vendors[[#This Row],[Vendor_ID]])&gt;1</f>
        <v>0</v>
      </c>
      <c r="M1698" t="b">
        <f>ISBLANK(tbl_vendors[[#This Row],[Vendor_ID]])</f>
        <v>0</v>
      </c>
      <c r="N1698" t="b">
        <f>LEN(TRIM(tbl_vendors[[#This Row],[Vendor_Name]]))=0</f>
        <v>0</v>
      </c>
      <c r="O1698" t="b">
        <f>LEN(TRIM(tbl_vendors[[#This Row],[Email]]))=0</f>
        <v>0</v>
      </c>
      <c r="P1698" t="b">
        <f>OR(ISERROR(FIND("@",tbl_vendors[[#This Row],[Email]])),ISERROR(FIND(".",tbl_vendors[[#This Row],[Email]])))</f>
        <v>0</v>
      </c>
      <c r="Q1698" t="b">
        <f>ISNA(MATCH(tbl_vendors[[#This Row],[Country]],tbl_country[country],0))</f>
        <v>0</v>
      </c>
      <c r="R1698" t="b">
        <f>ISNA(MATCH(tbl_vendors[[#This Row],[Currency]],tbl_country[currency],0))</f>
        <v>0</v>
      </c>
      <c r="S1698" t="b">
        <f>_xlfn.XLOOKUP(tbl_vendors[[#This Row],[Country]],tbl_country[country],tbl_country[currency],"NotFound")&lt;&gt;tbl_vendors[[#This Row],[Currency]]</f>
        <v>0</v>
      </c>
      <c r="T1698" t="b">
        <f>ISNA(MATCH(tbl_vendors[[#This Row],[Payment_Terms]],tbl_payment_terms[Payment_Terms],0))</f>
        <v>0</v>
      </c>
      <c r="U1698" t="b">
        <f>ISNA(MATCH(tbl_vendors[[#This Row],[Status]],tbl_status[valid_status]))</f>
        <v>0</v>
      </c>
      <c r="V1698" t="b">
        <f ca="1">tbl_vendors[[#This Row],[Created_Date]]&gt;TODAY()</f>
        <v>0</v>
      </c>
      <c r="W1698" t="b">
        <f>tbl_vendors[[#This Row],[Updated_Date]]&lt;tbl_vendors[[#This Row],[Created_Date]]</f>
        <v>0</v>
      </c>
      <c r="X1698" t="b">
        <f>COUNTIF(tbl_vendors[Vendor_Name],tbl_vendors[[#This Row],[Vendor_Name]])&gt;1</f>
        <v>0</v>
      </c>
      <c r="Y1698" s="14" cm="1">
        <f t="array" aca="1" ref="Y1698" ca="1">IFERROR(SUM(L1698:X1698*1),4)</f>
        <v>0</v>
      </c>
      <c r="Z1698" t="str">
        <f ca="1">IF(tbl_vendors[[#This Row],[error_count]]&gt;0,"FAIL","PASS")</f>
        <v>PASS</v>
      </c>
    </row>
    <row r="1699" spans="1:26" x14ac:dyDescent="0.3">
      <c r="A1699" t="s">
        <v>6703</v>
      </c>
      <c r="B1699" t="s">
        <v>6704</v>
      </c>
      <c r="C1699" t="s">
        <v>72</v>
      </c>
      <c r="D1699" t="s">
        <v>6705</v>
      </c>
      <c r="E1699" t="s">
        <v>74</v>
      </c>
      <c r="F1699" t="s">
        <v>32</v>
      </c>
      <c r="G1699" t="s">
        <v>6706</v>
      </c>
      <c r="H1699" t="s">
        <v>25</v>
      </c>
      <c r="I1699" t="s">
        <v>53</v>
      </c>
      <c r="J1699" s="1">
        <v>44951</v>
      </c>
      <c r="K1699" s="1">
        <v>45681</v>
      </c>
      <c r="L1699" t="b">
        <f>COUNTIF(tbl_vendors[Vendor_ID],tbl_vendors[[#This Row],[Vendor_ID]])&gt;1</f>
        <v>0</v>
      </c>
      <c r="M1699" t="b">
        <f>ISBLANK(tbl_vendors[[#This Row],[Vendor_ID]])</f>
        <v>0</v>
      </c>
      <c r="N1699" t="b">
        <f>LEN(TRIM(tbl_vendors[[#This Row],[Vendor_Name]]))=0</f>
        <v>0</v>
      </c>
      <c r="O1699" t="b">
        <f>LEN(TRIM(tbl_vendors[[#This Row],[Email]]))=0</f>
        <v>0</v>
      </c>
      <c r="P1699" t="b">
        <f>OR(ISERROR(FIND("@",tbl_vendors[[#This Row],[Email]])),ISERROR(FIND(".",tbl_vendors[[#This Row],[Email]])))</f>
        <v>0</v>
      </c>
      <c r="Q1699" t="b">
        <f>ISNA(MATCH(tbl_vendors[[#This Row],[Country]],tbl_country[country],0))</f>
        <v>0</v>
      </c>
      <c r="R1699" t="b">
        <f>ISNA(MATCH(tbl_vendors[[#This Row],[Currency]],tbl_country[currency],0))</f>
        <v>1</v>
      </c>
      <c r="S1699" t="b">
        <f>_xlfn.XLOOKUP(tbl_vendors[[#This Row],[Country]],tbl_country[country],tbl_country[currency],"NotFound")&lt;&gt;tbl_vendors[[#This Row],[Currency]]</f>
        <v>1</v>
      </c>
      <c r="T1699" t="b">
        <f>ISNA(MATCH(tbl_vendors[[#This Row],[Payment_Terms]],tbl_payment_terms[Payment_Terms],0))</f>
        <v>0</v>
      </c>
      <c r="U1699" t="b">
        <f>ISNA(MATCH(tbl_vendors[[#This Row],[Status]],tbl_status[valid_status]))</f>
        <v>1</v>
      </c>
      <c r="V1699" t="b">
        <f ca="1">tbl_vendors[[#This Row],[Created_Date]]&gt;TODAY()</f>
        <v>0</v>
      </c>
      <c r="W1699" t="b">
        <f>tbl_vendors[[#This Row],[Updated_Date]]&lt;tbl_vendors[[#This Row],[Created_Date]]</f>
        <v>0</v>
      </c>
      <c r="X1699" t="b">
        <f>COUNTIF(tbl_vendors[Vendor_Name],tbl_vendors[[#This Row],[Vendor_Name]])&gt;1</f>
        <v>0</v>
      </c>
      <c r="Y1699" s="14" cm="1">
        <f t="array" aca="1" ref="Y1699" ca="1">IFERROR(SUM(L1699:X1699*1),4)</f>
        <v>3</v>
      </c>
      <c r="Z1699" t="str">
        <f ca="1">IF(tbl_vendors[[#This Row],[error_count]]&gt;0,"FAIL","PASS")</f>
        <v>FAIL</v>
      </c>
    </row>
    <row r="1700" spans="1:26" x14ac:dyDescent="0.3">
      <c r="A1700" t="s">
        <v>6707</v>
      </c>
      <c r="B1700" t="s">
        <v>6708</v>
      </c>
      <c r="C1700" t="s">
        <v>13</v>
      </c>
      <c r="D1700" t="s">
        <v>6709</v>
      </c>
      <c r="E1700" t="s">
        <v>15</v>
      </c>
      <c r="F1700" t="s">
        <v>40</v>
      </c>
      <c r="G1700" t="s">
        <v>6710</v>
      </c>
      <c r="H1700" t="s">
        <v>25</v>
      </c>
      <c r="I1700" t="s">
        <v>53</v>
      </c>
      <c r="J1700" s="1">
        <v>45408</v>
      </c>
      <c r="K1700" s="1">
        <v>45652</v>
      </c>
      <c r="L1700" t="b">
        <f>COUNTIF(tbl_vendors[Vendor_ID],tbl_vendors[[#This Row],[Vendor_ID]])&gt;1</f>
        <v>0</v>
      </c>
      <c r="M1700" t="b">
        <f>ISBLANK(tbl_vendors[[#This Row],[Vendor_ID]])</f>
        <v>0</v>
      </c>
      <c r="N1700" t="b">
        <f>LEN(TRIM(tbl_vendors[[#This Row],[Vendor_Name]]))=0</f>
        <v>0</v>
      </c>
      <c r="O1700" t="b">
        <f>LEN(TRIM(tbl_vendors[[#This Row],[Email]]))=0</f>
        <v>0</v>
      </c>
      <c r="P1700" t="b">
        <f>OR(ISERROR(FIND("@",tbl_vendors[[#This Row],[Email]])),ISERROR(FIND(".",tbl_vendors[[#This Row],[Email]])))</f>
        <v>0</v>
      </c>
      <c r="Q1700" t="b">
        <f>ISNA(MATCH(tbl_vendors[[#This Row],[Country]],tbl_country[country],0))</f>
        <v>0</v>
      </c>
      <c r="R1700" t="b">
        <f>ISNA(MATCH(tbl_vendors[[#This Row],[Currency]],tbl_country[currency],0))</f>
        <v>1</v>
      </c>
      <c r="S1700" t="b">
        <f>_xlfn.XLOOKUP(tbl_vendors[[#This Row],[Country]],tbl_country[country],tbl_country[currency],"NotFound")&lt;&gt;tbl_vendors[[#This Row],[Currency]]</f>
        <v>1</v>
      </c>
      <c r="T1700" t="b">
        <f>ISNA(MATCH(tbl_vendors[[#This Row],[Payment_Terms]],tbl_payment_terms[Payment_Terms],0))</f>
        <v>0</v>
      </c>
      <c r="U1700" t="b">
        <f>ISNA(MATCH(tbl_vendors[[#This Row],[Status]],tbl_status[valid_status]))</f>
        <v>1</v>
      </c>
      <c r="V1700" t="b">
        <f ca="1">tbl_vendors[[#This Row],[Created_Date]]&gt;TODAY()</f>
        <v>0</v>
      </c>
      <c r="W1700" t="b">
        <f>tbl_vendors[[#This Row],[Updated_Date]]&lt;tbl_vendors[[#This Row],[Created_Date]]</f>
        <v>0</v>
      </c>
      <c r="X1700" t="b">
        <f>COUNTIF(tbl_vendors[Vendor_Name],tbl_vendors[[#This Row],[Vendor_Name]])&gt;1</f>
        <v>0</v>
      </c>
      <c r="Y1700" s="14" cm="1">
        <f t="array" aca="1" ref="Y1700" ca="1">IFERROR(SUM(L1700:X1700*1),4)</f>
        <v>3</v>
      </c>
      <c r="Z1700" t="str">
        <f ca="1">IF(tbl_vendors[[#This Row],[error_count]]&gt;0,"FAIL","PASS")</f>
        <v>FAIL</v>
      </c>
    </row>
    <row r="1701" spans="1:26" x14ac:dyDescent="0.3">
      <c r="A1701" t="s">
        <v>6711</v>
      </c>
      <c r="B1701" t="s">
        <v>6712</v>
      </c>
      <c r="C1701" t="s">
        <v>109</v>
      </c>
      <c r="D1701" t="s">
        <v>6713</v>
      </c>
      <c r="E1701" t="s">
        <v>39</v>
      </c>
      <c r="F1701" t="s">
        <v>23</v>
      </c>
      <c r="G1701" t="s">
        <v>6714</v>
      </c>
      <c r="H1701" t="s">
        <v>69</v>
      </c>
      <c r="I1701" t="s">
        <v>26</v>
      </c>
      <c r="J1701" s="1">
        <v>44499</v>
      </c>
      <c r="K1701" s="1">
        <v>45843</v>
      </c>
      <c r="L1701" t="b">
        <f>COUNTIF(tbl_vendors[Vendor_ID],tbl_vendors[[#This Row],[Vendor_ID]])&gt;1</f>
        <v>0</v>
      </c>
      <c r="M1701" t="b">
        <f>ISBLANK(tbl_vendors[[#This Row],[Vendor_ID]])</f>
        <v>0</v>
      </c>
      <c r="N1701" t="b">
        <f>LEN(TRIM(tbl_vendors[[#This Row],[Vendor_Name]]))=0</f>
        <v>0</v>
      </c>
      <c r="O1701" t="b">
        <f>LEN(TRIM(tbl_vendors[[#This Row],[Email]]))=0</f>
        <v>0</v>
      </c>
      <c r="P1701" t="b">
        <f>OR(ISERROR(FIND("@",tbl_vendors[[#This Row],[Email]])),ISERROR(FIND(".",tbl_vendors[[#This Row],[Email]])))</f>
        <v>0</v>
      </c>
      <c r="Q1701" t="b">
        <f>ISNA(MATCH(tbl_vendors[[#This Row],[Country]],tbl_country[country],0))</f>
        <v>0</v>
      </c>
      <c r="R1701" t="b">
        <f>ISNA(MATCH(tbl_vendors[[#This Row],[Currency]],tbl_country[currency],0))</f>
        <v>0</v>
      </c>
      <c r="S1701" t="b">
        <f>_xlfn.XLOOKUP(tbl_vendors[[#This Row],[Country]],tbl_country[country],tbl_country[currency],"NotFound")&lt;&gt;tbl_vendors[[#This Row],[Currency]]</f>
        <v>1</v>
      </c>
      <c r="T1701" t="b">
        <f>ISNA(MATCH(tbl_vendors[[#This Row],[Payment_Terms]],tbl_payment_terms[Payment_Terms],0))</f>
        <v>0</v>
      </c>
      <c r="U1701" t="b">
        <f>ISNA(MATCH(tbl_vendors[[#This Row],[Status]],tbl_status[valid_status]))</f>
        <v>0</v>
      </c>
      <c r="V1701" t="b">
        <f ca="1">tbl_vendors[[#This Row],[Created_Date]]&gt;TODAY()</f>
        <v>0</v>
      </c>
      <c r="W1701" t="b">
        <f>tbl_vendors[[#This Row],[Updated_Date]]&lt;tbl_vendors[[#This Row],[Created_Date]]</f>
        <v>0</v>
      </c>
      <c r="X1701" t="b">
        <f>COUNTIF(tbl_vendors[Vendor_Name],tbl_vendors[[#This Row],[Vendor_Name]])&gt;1</f>
        <v>0</v>
      </c>
      <c r="Y1701" s="14" cm="1">
        <f t="array" aca="1" ref="Y1701" ca="1">IFERROR(SUM(L1701:X1701*1),4)</f>
        <v>1</v>
      </c>
      <c r="Z1701" t="str">
        <f ca="1">IF(tbl_vendors[[#This Row],[error_count]]&gt;0,"FAIL","PASS")</f>
        <v>FAIL</v>
      </c>
    </row>
    <row r="1702" spans="1:26" x14ac:dyDescent="0.3">
      <c r="A1702" t="s">
        <v>6715</v>
      </c>
      <c r="B1702" t="s">
        <v>6716</v>
      </c>
      <c r="C1702" t="s">
        <v>56</v>
      </c>
      <c r="D1702" t="s">
        <v>6717</v>
      </c>
      <c r="E1702" t="s">
        <v>58</v>
      </c>
      <c r="F1702" t="s">
        <v>16</v>
      </c>
      <c r="G1702" t="s">
        <v>6718</v>
      </c>
      <c r="H1702" t="s">
        <v>34</v>
      </c>
      <c r="I1702" t="s">
        <v>53</v>
      </c>
      <c r="J1702" s="1">
        <v>44405</v>
      </c>
      <c r="K1702" s="1">
        <v>44818</v>
      </c>
      <c r="L1702" t="b">
        <f>COUNTIF(tbl_vendors[Vendor_ID],tbl_vendors[[#This Row],[Vendor_ID]])&gt;1</f>
        <v>0</v>
      </c>
      <c r="M1702" t="b">
        <f>ISBLANK(tbl_vendors[[#This Row],[Vendor_ID]])</f>
        <v>0</v>
      </c>
      <c r="N1702" t="b">
        <f>LEN(TRIM(tbl_vendors[[#This Row],[Vendor_Name]]))=0</f>
        <v>0</v>
      </c>
      <c r="O1702" t="b">
        <f>LEN(TRIM(tbl_vendors[[#This Row],[Email]]))=0</f>
        <v>0</v>
      </c>
      <c r="P1702" t="b">
        <f>OR(ISERROR(FIND("@",tbl_vendors[[#This Row],[Email]])),ISERROR(FIND(".",tbl_vendors[[#This Row],[Email]])))</f>
        <v>0</v>
      </c>
      <c r="Q1702" t="b">
        <f>ISNA(MATCH(tbl_vendors[[#This Row],[Country]],tbl_country[country],0))</f>
        <v>0</v>
      </c>
      <c r="R1702" t="b">
        <f>ISNA(MATCH(tbl_vendors[[#This Row],[Currency]],tbl_country[currency],0))</f>
        <v>0</v>
      </c>
      <c r="S1702" t="b">
        <f>_xlfn.XLOOKUP(tbl_vendors[[#This Row],[Country]],tbl_country[country],tbl_country[currency],"NotFound")&lt;&gt;tbl_vendors[[#This Row],[Currency]]</f>
        <v>0</v>
      </c>
      <c r="T1702" t="b">
        <f>ISNA(MATCH(tbl_vendors[[#This Row],[Payment_Terms]],tbl_payment_terms[Payment_Terms],0))</f>
        <v>0</v>
      </c>
      <c r="U1702" t="b">
        <f>ISNA(MATCH(tbl_vendors[[#This Row],[Status]],tbl_status[valid_status]))</f>
        <v>1</v>
      </c>
      <c r="V1702" t="b">
        <f ca="1">tbl_vendors[[#This Row],[Created_Date]]&gt;TODAY()</f>
        <v>0</v>
      </c>
      <c r="W1702" t="b">
        <f>tbl_vendors[[#This Row],[Updated_Date]]&lt;tbl_vendors[[#This Row],[Created_Date]]</f>
        <v>0</v>
      </c>
      <c r="X1702" t="b">
        <f>COUNTIF(tbl_vendors[Vendor_Name],tbl_vendors[[#This Row],[Vendor_Name]])&gt;1</f>
        <v>0</v>
      </c>
      <c r="Y1702" s="14" cm="1">
        <f t="array" aca="1" ref="Y1702" ca="1">IFERROR(SUM(L1702:X1702*1),4)</f>
        <v>1</v>
      </c>
      <c r="Z1702" t="str">
        <f ca="1">IF(tbl_vendors[[#This Row],[error_count]]&gt;0,"FAIL","PASS")</f>
        <v>FAIL</v>
      </c>
    </row>
    <row r="1703" spans="1:26" x14ac:dyDescent="0.3">
      <c r="A1703" t="s">
        <v>6719</v>
      </c>
      <c r="B1703" t="s">
        <v>6720</v>
      </c>
      <c r="C1703" t="s">
        <v>72</v>
      </c>
      <c r="D1703" t="s">
        <v>6721</v>
      </c>
      <c r="E1703" t="s">
        <v>74</v>
      </c>
      <c r="F1703" t="s">
        <v>32</v>
      </c>
      <c r="G1703" t="s">
        <v>6722</v>
      </c>
      <c r="H1703" t="s">
        <v>69</v>
      </c>
      <c r="I1703" t="s">
        <v>53</v>
      </c>
      <c r="J1703" s="1">
        <v>44999</v>
      </c>
      <c r="K1703" s="1">
        <v>45011</v>
      </c>
      <c r="L1703" t="b">
        <f>COUNTIF(tbl_vendors[Vendor_ID],tbl_vendors[[#This Row],[Vendor_ID]])&gt;1</f>
        <v>0</v>
      </c>
      <c r="M1703" t="b">
        <f>ISBLANK(tbl_vendors[[#This Row],[Vendor_ID]])</f>
        <v>0</v>
      </c>
      <c r="N1703" t="b">
        <f>LEN(TRIM(tbl_vendors[[#This Row],[Vendor_Name]]))=0</f>
        <v>0</v>
      </c>
      <c r="O1703" t="b">
        <f>LEN(TRIM(tbl_vendors[[#This Row],[Email]]))=0</f>
        <v>0</v>
      </c>
      <c r="P1703" t="b">
        <f>OR(ISERROR(FIND("@",tbl_vendors[[#This Row],[Email]])),ISERROR(FIND(".",tbl_vendors[[#This Row],[Email]])))</f>
        <v>0</v>
      </c>
      <c r="Q1703" t="b">
        <f>ISNA(MATCH(tbl_vendors[[#This Row],[Country]],tbl_country[country],0))</f>
        <v>0</v>
      </c>
      <c r="R1703" t="b">
        <f>ISNA(MATCH(tbl_vendors[[#This Row],[Currency]],tbl_country[currency],0))</f>
        <v>1</v>
      </c>
      <c r="S1703" t="b">
        <f>_xlfn.XLOOKUP(tbl_vendors[[#This Row],[Country]],tbl_country[country],tbl_country[currency],"NotFound")&lt;&gt;tbl_vendors[[#This Row],[Currency]]</f>
        <v>1</v>
      </c>
      <c r="T1703" t="b">
        <f>ISNA(MATCH(tbl_vendors[[#This Row],[Payment_Terms]],tbl_payment_terms[Payment_Terms],0))</f>
        <v>0</v>
      </c>
      <c r="U1703" t="b">
        <f>ISNA(MATCH(tbl_vendors[[#This Row],[Status]],tbl_status[valid_status]))</f>
        <v>1</v>
      </c>
      <c r="V1703" t="b">
        <f ca="1">tbl_vendors[[#This Row],[Created_Date]]&gt;TODAY()</f>
        <v>0</v>
      </c>
      <c r="W1703" t="b">
        <f>tbl_vendors[[#This Row],[Updated_Date]]&lt;tbl_vendors[[#This Row],[Created_Date]]</f>
        <v>0</v>
      </c>
      <c r="X1703" t="b">
        <f>COUNTIF(tbl_vendors[Vendor_Name],tbl_vendors[[#This Row],[Vendor_Name]])&gt;1</f>
        <v>0</v>
      </c>
      <c r="Y1703" s="14" cm="1">
        <f t="array" aca="1" ref="Y1703" ca="1">IFERROR(SUM(L1703:X1703*1),4)</f>
        <v>3</v>
      </c>
      <c r="Z1703" t="str">
        <f ca="1">IF(tbl_vendors[[#This Row],[error_count]]&gt;0,"FAIL","PASS")</f>
        <v>FAIL</v>
      </c>
    </row>
    <row r="1704" spans="1:26" x14ac:dyDescent="0.3">
      <c r="A1704" t="s">
        <v>6723</v>
      </c>
      <c r="B1704" t="s">
        <v>6724</v>
      </c>
      <c r="C1704" t="s">
        <v>153</v>
      </c>
      <c r="D1704" t="s">
        <v>6725</v>
      </c>
      <c r="E1704" t="s">
        <v>155</v>
      </c>
      <c r="F1704" t="s">
        <v>23</v>
      </c>
      <c r="G1704" t="s">
        <v>6726</v>
      </c>
      <c r="H1704" t="s">
        <v>52</v>
      </c>
      <c r="I1704" t="s">
        <v>53</v>
      </c>
      <c r="J1704" s="1">
        <v>45387</v>
      </c>
      <c r="K1704" s="1">
        <v>45990</v>
      </c>
      <c r="L1704" t="b">
        <f>COUNTIF(tbl_vendors[Vendor_ID],tbl_vendors[[#This Row],[Vendor_ID]])&gt;1</f>
        <v>0</v>
      </c>
      <c r="M1704" t="b">
        <f>ISBLANK(tbl_vendors[[#This Row],[Vendor_ID]])</f>
        <v>0</v>
      </c>
      <c r="N1704" t="b">
        <f>LEN(TRIM(tbl_vendors[[#This Row],[Vendor_Name]]))=0</f>
        <v>0</v>
      </c>
      <c r="O1704" t="b">
        <f>LEN(TRIM(tbl_vendors[[#This Row],[Email]]))=0</f>
        <v>0</v>
      </c>
      <c r="P1704" t="b">
        <f>OR(ISERROR(FIND("@",tbl_vendors[[#This Row],[Email]])),ISERROR(FIND(".",tbl_vendors[[#This Row],[Email]])))</f>
        <v>0</v>
      </c>
      <c r="Q1704" t="b">
        <f>ISNA(MATCH(tbl_vendors[[#This Row],[Country]],tbl_country[country],0))</f>
        <v>0</v>
      </c>
      <c r="R1704" t="b">
        <f>ISNA(MATCH(tbl_vendors[[#This Row],[Currency]],tbl_country[currency],0))</f>
        <v>0</v>
      </c>
      <c r="S1704" t="b">
        <f>_xlfn.XLOOKUP(tbl_vendors[[#This Row],[Country]],tbl_country[country],tbl_country[currency],"NotFound")&lt;&gt;tbl_vendors[[#This Row],[Currency]]</f>
        <v>0</v>
      </c>
      <c r="T1704" t="b">
        <f>ISNA(MATCH(tbl_vendors[[#This Row],[Payment_Terms]],tbl_payment_terms[Payment_Terms],0))</f>
        <v>0</v>
      </c>
      <c r="U1704" t="b">
        <f>ISNA(MATCH(tbl_vendors[[#This Row],[Status]],tbl_status[valid_status]))</f>
        <v>1</v>
      </c>
      <c r="V1704" t="b">
        <f ca="1">tbl_vendors[[#This Row],[Created_Date]]&gt;TODAY()</f>
        <v>0</v>
      </c>
      <c r="W1704" t="b">
        <f>tbl_vendors[[#This Row],[Updated_Date]]&lt;tbl_vendors[[#This Row],[Created_Date]]</f>
        <v>0</v>
      </c>
      <c r="X1704" t="b">
        <f>COUNTIF(tbl_vendors[Vendor_Name],tbl_vendors[[#This Row],[Vendor_Name]])&gt;1</f>
        <v>0</v>
      </c>
      <c r="Y1704" s="14" cm="1">
        <f t="array" aca="1" ref="Y1704" ca="1">IFERROR(SUM(L1704:X1704*1),4)</f>
        <v>1</v>
      </c>
      <c r="Z1704" t="str">
        <f ca="1">IF(tbl_vendors[[#This Row],[error_count]]&gt;0,"FAIL","PASS")</f>
        <v>FAIL</v>
      </c>
    </row>
    <row r="1705" spans="1:26" x14ac:dyDescent="0.3">
      <c r="A1705" t="s">
        <v>6727</v>
      </c>
      <c r="B1705" t="s">
        <v>6728</v>
      </c>
      <c r="C1705" t="s">
        <v>13</v>
      </c>
      <c r="D1705" t="s">
        <v>6729</v>
      </c>
      <c r="E1705" t="s">
        <v>15</v>
      </c>
      <c r="F1705" t="s">
        <v>32</v>
      </c>
      <c r="G1705" t="s">
        <v>6730</v>
      </c>
      <c r="H1705" t="s">
        <v>42</v>
      </c>
      <c r="I1705" t="s">
        <v>19</v>
      </c>
      <c r="J1705" s="1">
        <v>45966</v>
      </c>
      <c r="K1705" s="1">
        <v>46178</v>
      </c>
      <c r="L1705" t="b">
        <f>COUNTIF(tbl_vendors[Vendor_ID],tbl_vendors[[#This Row],[Vendor_ID]])&gt;1</f>
        <v>0</v>
      </c>
      <c r="M1705" t="b">
        <f>ISBLANK(tbl_vendors[[#This Row],[Vendor_ID]])</f>
        <v>0</v>
      </c>
      <c r="N1705" t="b">
        <f>LEN(TRIM(tbl_vendors[[#This Row],[Vendor_Name]]))=0</f>
        <v>0</v>
      </c>
      <c r="O1705" t="b">
        <f>LEN(TRIM(tbl_vendors[[#This Row],[Email]]))=0</f>
        <v>0</v>
      </c>
      <c r="P1705" t="b">
        <f>OR(ISERROR(FIND("@",tbl_vendors[[#This Row],[Email]])),ISERROR(FIND(".",tbl_vendors[[#This Row],[Email]])))</f>
        <v>0</v>
      </c>
      <c r="Q1705" t="b">
        <f>ISNA(MATCH(tbl_vendors[[#This Row],[Country]],tbl_country[country],0))</f>
        <v>0</v>
      </c>
      <c r="R1705" t="b">
        <f>ISNA(MATCH(tbl_vendors[[#This Row],[Currency]],tbl_country[currency],0))</f>
        <v>1</v>
      </c>
      <c r="S1705" t="b">
        <f>_xlfn.XLOOKUP(tbl_vendors[[#This Row],[Country]],tbl_country[country],tbl_country[currency],"NotFound")&lt;&gt;tbl_vendors[[#This Row],[Currency]]</f>
        <v>1</v>
      </c>
      <c r="T1705" t="b">
        <f>ISNA(MATCH(tbl_vendors[[#This Row],[Payment_Terms]],tbl_payment_terms[Payment_Terms],0))</f>
        <v>0</v>
      </c>
      <c r="U1705" t="b">
        <f>ISNA(MATCH(tbl_vendors[[#This Row],[Status]],tbl_status[valid_status]))</f>
        <v>0</v>
      </c>
      <c r="V1705" t="b">
        <f ca="1">tbl_vendors[[#This Row],[Created_Date]]&gt;TODAY()</f>
        <v>0</v>
      </c>
      <c r="W1705" t="b">
        <f>tbl_vendors[[#This Row],[Updated_Date]]&lt;tbl_vendors[[#This Row],[Created_Date]]</f>
        <v>0</v>
      </c>
      <c r="X1705" t="b">
        <f>COUNTIF(tbl_vendors[Vendor_Name],tbl_vendors[[#This Row],[Vendor_Name]])&gt;1</f>
        <v>0</v>
      </c>
      <c r="Y1705" s="14" cm="1">
        <f t="array" aca="1" ref="Y1705" ca="1">IFERROR(SUM(L1705:X1705*1),4)</f>
        <v>2</v>
      </c>
      <c r="Z1705" t="str">
        <f ca="1">IF(tbl_vendors[[#This Row],[error_count]]&gt;0,"FAIL","PASS")</f>
        <v>FAIL</v>
      </c>
    </row>
    <row r="1706" spans="1:26" x14ac:dyDescent="0.3">
      <c r="A1706" t="s">
        <v>6731</v>
      </c>
      <c r="B1706" t="s">
        <v>6732</v>
      </c>
      <c r="C1706" t="s">
        <v>56</v>
      </c>
      <c r="D1706" t="s">
        <v>6733</v>
      </c>
      <c r="E1706" t="s">
        <v>58</v>
      </c>
      <c r="F1706" t="s">
        <v>75</v>
      </c>
      <c r="G1706" t="s">
        <v>6734</v>
      </c>
      <c r="H1706" t="s">
        <v>42</v>
      </c>
      <c r="I1706" t="s">
        <v>26</v>
      </c>
      <c r="J1706" s="1">
        <v>44789</v>
      </c>
      <c r="K1706" s="1">
        <v>44866</v>
      </c>
      <c r="L1706" t="b">
        <f>COUNTIF(tbl_vendors[Vendor_ID],tbl_vendors[[#This Row],[Vendor_ID]])&gt;1</f>
        <v>0</v>
      </c>
      <c r="M1706" t="b">
        <f>ISBLANK(tbl_vendors[[#This Row],[Vendor_ID]])</f>
        <v>0</v>
      </c>
      <c r="N1706" t="b">
        <f>LEN(TRIM(tbl_vendors[[#This Row],[Vendor_Name]]))=0</f>
        <v>0</v>
      </c>
      <c r="O1706" t="b">
        <f>LEN(TRIM(tbl_vendors[[#This Row],[Email]]))=0</f>
        <v>0</v>
      </c>
      <c r="P1706" t="b">
        <f>OR(ISERROR(FIND("@",tbl_vendors[[#This Row],[Email]])),ISERROR(FIND(".",tbl_vendors[[#This Row],[Email]])))</f>
        <v>0</v>
      </c>
      <c r="Q1706" t="b">
        <f>ISNA(MATCH(tbl_vendors[[#This Row],[Country]],tbl_country[country],0))</f>
        <v>0</v>
      </c>
      <c r="R1706" t="b">
        <f>ISNA(MATCH(tbl_vendors[[#This Row],[Currency]],tbl_country[currency],0))</f>
        <v>0</v>
      </c>
      <c r="S1706" t="b">
        <f>_xlfn.XLOOKUP(tbl_vendors[[#This Row],[Country]],tbl_country[country],tbl_country[currency],"NotFound")&lt;&gt;tbl_vendors[[#This Row],[Currency]]</f>
        <v>0</v>
      </c>
      <c r="T1706" t="b">
        <f>ISNA(MATCH(tbl_vendors[[#This Row],[Payment_Terms]],tbl_payment_terms[Payment_Terms],0))</f>
        <v>0</v>
      </c>
      <c r="U1706" t="b">
        <f>ISNA(MATCH(tbl_vendors[[#This Row],[Status]],tbl_status[valid_status]))</f>
        <v>0</v>
      </c>
      <c r="V1706" t="b">
        <f ca="1">tbl_vendors[[#This Row],[Created_Date]]&gt;TODAY()</f>
        <v>0</v>
      </c>
      <c r="W1706" t="b">
        <f>tbl_vendors[[#This Row],[Updated_Date]]&lt;tbl_vendors[[#This Row],[Created_Date]]</f>
        <v>0</v>
      </c>
      <c r="X1706" t="b">
        <f>COUNTIF(tbl_vendors[Vendor_Name],tbl_vendors[[#This Row],[Vendor_Name]])&gt;1</f>
        <v>0</v>
      </c>
      <c r="Y1706" s="14" cm="1">
        <f t="array" aca="1" ref="Y1706" ca="1">IFERROR(SUM(L1706:X1706*1),4)</f>
        <v>0</v>
      </c>
      <c r="Z1706" t="str">
        <f ca="1">IF(tbl_vendors[[#This Row],[error_count]]&gt;0,"FAIL","PASS")</f>
        <v>PASS</v>
      </c>
    </row>
    <row r="1707" spans="1:26" x14ac:dyDescent="0.3">
      <c r="A1707" t="s">
        <v>6735</v>
      </c>
      <c r="B1707" t="s">
        <v>6736</v>
      </c>
      <c r="C1707" t="s">
        <v>56</v>
      </c>
      <c r="D1707" t="s">
        <v>6737</v>
      </c>
      <c r="E1707" t="s">
        <v>58</v>
      </c>
      <c r="F1707" t="s">
        <v>16</v>
      </c>
      <c r="G1707" t="s">
        <v>6738</v>
      </c>
      <c r="H1707" t="s">
        <v>34</v>
      </c>
      <c r="I1707" t="s">
        <v>19</v>
      </c>
      <c r="J1707" s="1">
        <v>45258</v>
      </c>
      <c r="K1707" s="1">
        <v>45862</v>
      </c>
      <c r="L1707" t="b">
        <f>COUNTIF(tbl_vendors[Vendor_ID],tbl_vendors[[#This Row],[Vendor_ID]])&gt;1</f>
        <v>0</v>
      </c>
      <c r="M1707" t="b">
        <f>ISBLANK(tbl_vendors[[#This Row],[Vendor_ID]])</f>
        <v>0</v>
      </c>
      <c r="N1707" t="b">
        <f>LEN(TRIM(tbl_vendors[[#This Row],[Vendor_Name]]))=0</f>
        <v>0</v>
      </c>
      <c r="O1707" t="b">
        <f>LEN(TRIM(tbl_vendors[[#This Row],[Email]]))=0</f>
        <v>0</v>
      </c>
      <c r="P1707" t="b">
        <f>OR(ISERROR(FIND("@",tbl_vendors[[#This Row],[Email]])),ISERROR(FIND(".",tbl_vendors[[#This Row],[Email]])))</f>
        <v>0</v>
      </c>
      <c r="Q1707" t="b">
        <f>ISNA(MATCH(tbl_vendors[[#This Row],[Country]],tbl_country[country],0))</f>
        <v>0</v>
      </c>
      <c r="R1707" t="b">
        <f>ISNA(MATCH(tbl_vendors[[#This Row],[Currency]],tbl_country[currency],0))</f>
        <v>0</v>
      </c>
      <c r="S1707" t="b">
        <f>_xlfn.XLOOKUP(tbl_vendors[[#This Row],[Country]],tbl_country[country],tbl_country[currency],"NotFound")&lt;&gt;tbl_vendors[[#This Row],[Currency]]</f>
        <v>0</v>
      </c>
      <c r="T1707" t="b">
        <f>ISNA(MATCH(tbl_vendors[[#This Row],[Payment_Terms]],tbl_payment_terms[Payment_Terms],0))</f>
        <v>0</v>
      </c>
      <c r="U1707" t="b">
        <f>ISNA(MATCH(tbl_vendors[[#This Row],[Status]],tbl_status[valid_status]))</f>
        <v>0</v>
      </c>
      <c r="V1707" t="b">
        <f ca="1">tbl_vendors[[#This Row],[Created_Date]]&gt;TODAY()</f>
        <v>0</v>
      </c>
      <c r="W1707" t="b">
        <f>tbl_vendors[[#This Row],[Updated_Date]]&lt;tbl_vendors[[#This Row],[Created_Date]]</f>
        <v>0</v>
      </c>
      <c r="X1707" t="b">
        <f>COUNTIF(tbl_vendors[Vendor_Name],tbl_vendors[[#This Row],[Vendor_Name]])&gt;1</f>
        <v>0</v>
      </c>
      <c r="Y1707" s="14" cm="1">
        <f t="array" aca="1" ref="Y1707" ca="1">IFERROR(SUM(L1707:X1707*1),4)</f>
        <v>0</v>
      </c>
      <c r="Z1707" t="str">
        <f ca="1">IF(tbl_vendors[[#This Row],[error_count]]&gt;0,"FAIL","PASS")</f>
        <v>PASS</v>
      </c>
    </row>
    <row r="1708" spans="1:26" x14ac:dyDescent="0.3">
      <c r="A1708" t="s">
        <v>6739</v>
      </c>
      <c r="B1708" t="s">
        <v>6740</v>
      </c>
      <c r="C1708" t="s">
        <v>100</v>
      </c>
      <c r="D1708" t="s">
        <v>6741</v>
      </c>
      <c r="E1708" t="s">
        <v>39</v>
      </c>
      <c r="F1708" t="s">
        <v>40</v>
      </c>
      <c r="G1708" t="s">
        <v>6742</v>
      </c>
      <c r="H1708" t="s">
        <v>47</v>
      </c>
      <c r="I1708" t="s">
        <v>19</v>
      </c>
      <c r="J1708" s="1">
        <v>44424</v>
      </c>
      <c r="K1708" s="1">
        <v>45309</v>
      </c>
      <c r="L1708" t="b">
        <f>COUNTIF(tbl_vendors[Vendor_ID],tbl_vendors[[#This Row],[Vendor_ID]])&gt;1</f>
        <v>0</v>
      </c>
      <c r="M1708" t="b">
        <f>ISBLANK(tbl_vendors[[#This Row],[Vendor_ID]])</f>
        <v>0</v>
      </c>
      <c r="N1708" t="b">
        <f>LEN(TRIM(tbl_vendors[[#This Row],[Vendor_Name]]))=0</f>
        <v>0</v>
      </c>
      <c r="O1708" t="b">
        <f>LEN(TRIM(tbl_vendors[[#This Row],[Email]]))=0</f>
        <v>0</v>
      </c>
      <c r="P1708" t="b">
        <f>OR(ISERROR(FIND("@",tbl_vendors[[#This Row],[Email]])),ISERROR(FIND(".",tbl_vendors[[#This Row],[Email]])))</f>
        <v>0</v>
      </c>
      <c r="Q1708" t="b">
        <f>ISNA(MATCH(tbl_vendors[[#This Row],[Country]],tbl_country[country],0))</f>
        <v>0</v>
      </c>
      <c r="R1708" t="b">
        <f>ISNA(MATCH(tbl_vendors[[#This Row],[Currency]],tbl_country[currency],0))</f>
        <v>0</v>
      </c>
      <c r="S1708" t="b">
        <f>_xlfn.XLOOKUP(tbl_vendors[[#This Row],[Country]],tbl_country[country],tbl_country[currency],"NotFound")&lt;&gt;tbl_vendors[[#This Row],[Currency]]</f>
        <v>0</v>
      </c>
      <c r="T1708" t="b">
        <f>ISNA(MATCH(tbl_vendors[[#This Row],[Payment_Terms]],tbl_payment_terms[Payment_Terms],0))</f>
        <v>0</v>
      </c>
      <c r="U1708" t="b">
        <f>ISNA(MATCH(tbl_vendors[[#This Row],[Status]],tbl_status[valid_status]))</f>
        <v>0</v>
      </c>
      <c r="V1708" t="b">
        <f ca="1">tbl_vendors[[#This Row],[Created_Date]]&gt;TODAY()</f>
        <v>0</v>
      </c>
      <c r="W1708" t="b">
        <f>tbl_vendors[[#This Row],[Updated_Date]]&lt;tbl_vendors[[#This Row],[Created_Date]]</f>
        <v>0</v>
      </c>
      <c r="X1708" t="b">
        <f>COUNTIF(tbl_vendors[Vendor_Name],tbl_vendors[[#This Row],[Vendor_Name]])&gt;1</f>
        <v>0</v>
      </c>
      <c r="Y1708" s="14" cm="1">
        <f t="array" aca="1" ref="Y1708" ca="1">IFERROR(SUM(L1708:X1708*1),4)</f>
        <v>0</v>
      </c>
      <c r="Z1708" t="str">
        <f ca="1">IF(tbl_vendors[[#This Row],[error_count]]&gt;0,"FAIL","PASS")</f>
        <v>PASS</v>
      </c>
    </row>
    <row r="1709" spans="1:26" x14ac:dyDescent="0.3">
      <c r="A1709" t="s">
        <v>6743</v>
      </c>
      <c r="B1709" t="s">
        <v>6744</v>
      </c>
      <c r="C1709" t="s">
        <v>13</v>
      </c>
      <c r="D1709" t="s">
        <v>6745</v>
      </c>
      <c r="E1709" t="s">
        <v>15</v>
      </c>
      <c r="F1709" t="s">
        <v>75</v>
      </c>
      <c r="G1709" t="s">
        <v>6746</v>
      </c>
      <c r="H1709" t="s">
        <v>69</v>
      </c>
      <c r="I1709" t="s">
        <v>53</v>
      </c>
      <c r="J1709" s="1">
        <v>45223</v>
      </c>
      <c r="K1709" s="1">
        <v>46093</v>
      </c>
      <c r="L1709" t="b">
        <f>COUNTIF(tbl_vendors[Vendor_ID],tbl_vendors[[#This Row],[Vendor_ID]])&gt;1</f>
        <v>0</v>
      </c>
      <c r="M1709" t="b">
        <f>ISBLANK(tbl_vendors[[#This Row],[Vendor_ID]])</f>
        <v>0</v>
      </c>
      <c r="N1709" t="b">
        <f>LEN(TRIM(tbl_vendors[[#This Row],[Vendor_Name]]))=0</f>
        <v>0</v>
      </c>
      <c r="O1709" t="b">
        <f>LEN(TRIM(tbl_vendors[[#This Row],[Email]]))=0</f>
        <v>0</v>
      </c>
      <c r="P1709" t="b">
        <f>OR(ISERROR(FIND("@",tbl_vendors[[#This Row],[Email]])),ISERROR(FIND(".",tbl_vendors[[#This Row],[Email]])))</f>
        <v>0</v>
      </c>
      <c r="Q1709" t="b">
        <f>ISNA(MATCH(tbl_vendors[[#This Row],[Country]],tbl_country[country],0))</f>
        <v>0</v>
      </c>
      <c r="R1709" t="b">
        <f>ISNA(MATCH(tbl_vendors[[#This Row],[Currency]],tbl_country[currency],0))</f>
        <v>1</v>
      </c>
      <c r="S1709" t="b">
        <f>_xlfn.XLOOKUP(tbl_vendors[[#This Row],[Country]],tbl_country[country],tbl_country[currency],"NotFound")&lt;&gt;tbl_vendors[[#This Row],[Currency]]</f>
        <v>1</v>
      </c>
      <c r="T1709" t="b">
        <f>ISNA(MATCH(tbl_vendors[[#This Row],[Payment_Terms]],tbl_payment_terms[Payment_Terms],0))</f>
        <v>0</v>
      </c>
      <c r="U1709" t="b">
        <f>ISNA(MATCH(tbl_vendors[[#This Row],[Status]],tbl_status[valid_status]))</f>
        <v>1</v>
      </c>
      <c r="V1709" t="b">
        <f ca="1">tbl_vendors[[#This Row],[Created_Date]]&gt;TODAY()</f>
        <v>0</v>
      </c>
      <c r="W1709" t="b">
        <f>tbl_vendors[[#This Row],[Updated_Date]]&lt;tbl_vendors[[#This Row],[Created_Date]]</f>
        <v>0</v>
      </c>
      <c r="X1709" t="b">
        <f>COUNTIF(tbl_vendors[Vendor_Name],tbl_vendors[[#This Row],[Vendor_Name]])&gt;1</f>
        <v>0</v>
      </c>
      <c r="Y1709" s="14" cm="1">
        <f t="array" aca="1" ref="Y1709" ca="1">IFERROR(SUM(L1709:X1709*1),4)</f>
        <v>3</v>
      </c>
      <c r="Z1709" t="str">
        <f ca="1">IF(tbl_vendors[[#This Row],[error_count]]&gt;0,"FAIL","PASS")</f>
        <v>FAIL</v>
      </c>
    </row>
    <row r="1710" spans="1:26" x14ac:dyDescent="0.3">
      <c r="A1710" t="s">
        <v>6747</v>
      </c>
      <c r="B1710" t="s">
        <v>6748</v>
      </c>
      <c r="C1710" t="s">
        <v>56</v>
      </c>
      <c r="D1710" t="s">
        <v>6749</v>
      </c>
      <c r="E1710" t="s">
        <v>58</v>
      </c>
      <c r="F1710" t="s">
        <v>75</v>
      </c>
      <c r="G1710" t="s">
        <v>6750</v>
      </c>
      <c r="H1710" t="s">
        <v>25</v>
      </c>
      <c r="I1710" t="s">
        <v>26</v>
      </c>
      <c r="J1710" s="1">
        <v>46122</v>
      </c>
      <c r="K1710" s="1">
        <v>46143</v>
      </c>
      <c r="L1710" t="b">
        <f>COUNTIF(tbl_vendors[Vendor_ID],tbl_vendors[[#This Row],[Vendor_ID]])&gt;1</f>
        <v>0</v>
      </c>
      <c r="M1710" t="b">
        <f>ISBLANK(tbl_vendors[[#This Row],[Vendor_ID]])</f>
        <v>0</v>
      </c>
      <c r="N1710" t="b">
        <f>LEN(TRIM(tbl_vendors[[#This Row],[Vendor_Name]]))=0</f>
        <v>0</v>
      </c>
      <c r="O1710" t="b">
        <f>LEN(TRIM(tbl_vendors[[#This Row],[Email]]))=0</f>
        <v>0</v>
      </c>
      <c r="P1710" t="b">
        <f>OR(ISERROR(FIND("@",tbl_vendors[[#This Row],[Email]])),ISERROR(FIND(".",tbl_vendors[[#This Row],[Email]])))</f>
        <v>0</v>
      </c>
      <c r="Q1710" t="b">
        <f>ISNA(MATCH(tbl_vendors[[#This Row],[Country]],tbl_country[country],0))</f>
        <v>0</v>
      </c>
      <c r="R1710" t="b">
        <f>ISNA(MATCH(tbl_vendors[[#This Row],[Currency]],tbl_country[currency],0))</f>
        <v>0</v>
      </c>
      <c r="S1710" t="b">
        <f>_xlfn.XLOOKUP(tbl_vendors[[#This Row],[Country]],tbl_country[country],tbl_country[currency],"NotFound")&lt;&gt;tbl_vendors[[#This Row],[Currency]]</f>
        <v>0</v>
      </c>
      <c r="T1710" t="b">
        <f>ISNA(MATCH(tbl_vendors[[#This Row],[Payment_Terms]],tbl_payment_terms[Payment_Terms],0))</f>
        <v>0</v>
      </c>
      <c r="U1710" t="b">
        <f>ISNA(MATCH(tbl_vendors[[#This Row],[Status]],tbl_status[valid_status]))</f>
        <v>0</v>
      </c>
      <c r="V1710" t="b">
        <f ca="1">tbl_vendors[[#This Row],[Created_Date]]&gt;TODAY()</f>
        <v>0</v>
      </c>
      <c r="W1710" t="b">
        <f>tbl_vendors[[#This Row],[Updated_Date]]&lt;tbl_vendors[[#This Row],[Created_Date]]</f>
        <v>0</v>
      </c>
      <c r="X1710" t="b">
        <f>COUNTIF(tbl_vendors[Vendor_Name],tbl_vendors[[#This Row],[Vendor_Name]])&gt;1</f>
        <v>0</v>
      </c>
      <c r="Y1710" s="14" cm="1">
        <f t="array" aca="1" ref="Y1710" ca="1">IFERROR(SUM(L1710:X1710*1),4)</f>
        <v>0</v>
      </c>
      <c r="Z1710" t="str">
        <f ca="1">IF(tbl_vendors[[#This Row],[error_count]]&gt;0,"FAIL","PASS")</f>
        <v>PASS</v>
      </c>
    </row>
    <row r="1711" spans="1:26" x14ac:dyDescent="0.3">
      <c r="A1711" t="s">
        <v>6751</v>
      </c>
      <c r="B1711" t="s">
        <v>6752</v>
      </c>
      <c r="C1711" t="s">
        <v>37</v>
      </c>
      <c r="D1711" t="s">
        <v>6753</v>
      </c>
      <c r="E1711" t="s">
        <v>39</v>
      </c>
      <c r="F1711" t="s">
        <v>16</v>
      </c>
      <c r="G1711" t="s">
        <v>6754</v>
      </c>
      <c r="H1711" t="s">
        <v>52</v>
      </c>
      <c r="I1711" t="s">
        <v>53</v>
      </c>
      <c r="J1711" s="1">
        <v>45611</v>
      </c>
      <c r="K1711" s="1">
        <v>45665</v>
      </c>
      <c r="L1711" t="b">
        <f>COUNTIF(tbl_vendors[Vendor_ID],tbl_vendors[[#This Row],[Vendor_ID]])&gt;1</f>
        <v>0</v>
      </c>
      <c r="M1711" t="b">
        <f>ISBLANK(tbl_vendors[[#This Row],[Vendor_ID]])</f>
        <v>0</v>
      </c>
      <c r="N1711" t="b">
        <f>LEN(TRIM(tbl_vendors[[#This Row],[Vendor_Name]]))=0</f>
        <v>0</v>
      </c>
      <c r="O1711" t="b">
        <f>LEN(TRIM(tbl_vendors[[#This Row],[Email]]))=0</f>
        <v>0</v>
      </c>
      <c r="P1711" t="b">
        <f>OR(ISERROR(FIND("@",tbl_vendors[[#This Row],[Email]])),ISERROR(FIND(".",tbl_vendors[[#This Row],[Email]])))</f>
        <v>0</v>
      </c>
      <c r="Q1711" t="b">
        <f>ISNA(MATCH(tbl_vendors[[#This Row],[Country]],tbl_country[country],0))</f>
        <v>0</v>
      </c>
      <c r="R1711" t="b">
        <f>ISNA(MATCH(tbl_vendors[[#This Row],[Currency]],tbl_country[currency],0))</f>
        <v>0</v>
      </c>
      <c r="S1711" t="b">
        <f>_xlfn.XLOOKUP(tbl_vendors[[#This Row],[Country]],tbl_country[country],tbl_country[currency],"NotFound")&lt;&gt;tbl_vendors[[#This Row],[Currency]]</f>
        <v>0</v>
      </c>
      <c r="T1711" t="b">
        <f>ISNA(MATCH(tbl_vendors[[#This Row],[Payment_Terms]],tbl_payment_terms[Payment_Terms],0))</f>
        <v>0</v>
      </c>
      <c r="U1711" t="b">
        <f>ISNA(MATCH(tbl_vendors[[#This Row],[Status]],tbl_status[valid_status]))</f>
        <v>1</v>
      </c>
      <c r="V1711" t="b">
        <f ca="1">tbl_vendors[[#This Row],[Created_Date]]&gt;TODAY()</f>
        <v>0</v>
      </c>
      <c r="W1711" t="b">
        <f>tbl_vendors[[#This Row],[Updated_Date]]&lt;tbl_vendors[[#This Row],[Created_Date]]</f>
        <v>0</v>
      </c>
      <c r="X1711" t="b">
        <f>COUNTIF(tbl_vendors[Vendor_Name],tbl_vendors[[#This Row],[Vendor_Name]])&gt;1</f>
        <v>1</v>
      </c>
      <c r="Y1711" s="14" cm="1">
        <f t="array" aca="1" ref="Y1711" ca="1">IFERROR(SUM(L1711:X1711*1),4)</f>
        <v>2</v>
      </c>
      <c r="Z1711" t="str">
        <f ca="1">IF(tbl_vendors[[#This Row],[error_count]]&gt;0,"FAIL","PASS")</f>
        <v>FAIL</v>
      </c>
    </row>
    <row r="1712" spans="1:26" x14ac:dyDescent="0.3">
      <c r="A1712" t="s">
        <v>6755</v>
      </c>
      <c r="B1712" t="s">
        <v>6756</v>
      </c>
      <c r="C1712" t="s">
        <v>13</v>
      </c>
      <c r="D1712" t="s">
        <v>6757</v>
      </c>
      <c r="E1712" t="s">
        <v>15</v>
      </c>
      <c r="F1712" t="s">
        <v>75</v>
      </c>
      <c r="G1712" t="s">
        <v>6758</v>
      </c>
      <c r="H1712" t="s">
        <v>34</v>
      </c>
      <c r="I1712" t="s">
        <v>53</v>
      </c>
      <c r="J1712" s="1">
        <v>45352</v>
      </c>
      <c r="K1712" s="1">
        <v>45441</v>
      </c>
      <c r="L1712" t="b">
        <f>COUNTIF(tbl_vendors[Vendor_ID],tbl_vendors[[#This Row],[Vendor_ID]])&gt;1</f>
        <v>0</v>
      </c>
      <c r="M1712" t="b">
        <f>ISBLANK(tbl_vendors[[#This Row],[Vendor_ID]])</f>
        <v>0</v>
      </c>
      <c r="N1712" t="b">
        <f>LEN(TRIM(tbl_vendors[[#This Row],[Vendor_Name]]))=0</f>
        <v>0</v>
      </c>
      <c r="O1712" t="b">
        <f>LEN(TRIM(tbl_vendors[[#This Row],[Email]]))=0</f>
        <v>0</v>
      </c>
      <c r="P1712" t="b">
        <f>OR(ISERROR(FIND("@",tbl_vendors[[#This Row],[Email]])),ISERROR(FIND(".",tbl_vendors[[#This Row],[Email]])))</f>
        <v>0</v>
      </c>
      <c r="Q1712" t="b">
        <f>ISNA(MATCH(tbl_vendors[[#This Row],[Country]],tbl_country[country],0))</f>
        <v>0</v>
      </c>
      <c r="R1712" t="b">
        <f>ISNA(MATCH(tbl_vendors[[#This Row],[Currency]],tbl_country[currency],0))</f>
        <v>1</v>
      </c>
      <c r="S1712" t="b">
        <f>_xlfn.XLOOKUP(tbl_vendors[[#This Row],[Country]],tbl_country[country],tbl_country[currency],"NotFound")&lt;&gt;tbl_vendors[[#This Row],[Currency]]</f>
        <v>1</v>
      </c>
      <c r="T1712" t="b">
        <f>ISNA(MATCH(tbl_vendors[[#This Row],[Payment_Terms]],tbl_payment_terms[Payment_Terms],0))</f>
        <v>0</v>
      </c>
      <c r="U1712" t="b">
        <f>ISNA(MATCH(tbl_vendors[[#This Row],[Status]],tbl_status[valid_status]))</f>
        <v>1</v>
      </c>
      <c r="V1712" t="b">
        <f ca="1">tbl_vendors[[#This Row],[Created_Date]]&gt;TODAY()</f>
        <v>0</v>
      </c>
      <c r="W1712" t="b">
        <f>tbl_vendors[[#This Row],[Updated_Date]]&lt;tbl_vendors[[#This Row],[Created_Date]]</f>
        <v>0</v>
      </c>
      <c r="X1712" t="b">
        <f>COUNTIF(tbl_vendors[Vendor_Name],tbl_vendors[[#This Row],[Vendor_Name]])&gt;1</f>
        <v>0</v>
      </c>
      <c r="Y1712" s="14" cm="1">
        <f t="array" aca="1" ref="Y1712" ca="1">IFERROR(SUM(L1712:X1712*1),4)</f>
        <v>3</v>
      </c>
      <c r="Z1712" t="str">
        <f ca="1">IF(tbl_vendors[[#This Row],[error_count]]&gt;0,"FAIL","PASS")</f>
        <v>FAIL</v>
      </c>
    </row>
    <row r="1713" spans="1:26" x14ac:dyDescent="0.3">
      <c r="A1713" t="s">
        <v>6759</v>
      </c>
      <c r="B1713" t="s">
        <v>6760</v>
      </c>
      <c r="C1713" t="s">
        <v>66</v>
      </c>
      <c r="D1713" t="s">
        <v>6761</v>
      </c>
      <c r="E1713" t="s">
        <v>67</v>
      </c>
      <c r="F1713" t="s">
        <v>40</v>
      </c>
      <c r="G1713" t="s">
        <v>6762</v>
      </c>
      <c r="H1713" t="s">
        <v>69</v>
      </c>
      <c r="I1713" t="s">
        <v>19</v>
      </c>
      <c r="J1713" s="1">
        <v>45590</v>
      </c>
      <c r="K1713" s="1">
        <v>46115</v>
      </c>
      <c r="L1713" t="b">
        <f>COUNTIF(tbl_vendors[Vendor_ID],tbl_vendors[[#This Row],[Vendor_ID]])&gt;1</f>
        <v>0</v>
      </c>
      <c r="M1713" t="b">
        <f>ISBLANK(tbl_vendors[[#This Row],[Vendor_ID]])</f>
        <v>0</v>
      </c>
      <c r="N1713" t="b">
        <f>LEN(TRIM(tbl_vendors[[#This Row],[Vendor_Name]]))=0</f>
        <v>0</v>
      </c>
      <c r="O1713" t="b">
        <f>LEN(TRIM(tbl_vendors[[#This Row],[Email]]))=0</f>
        <v>0</v>
      </c>
      <c r="P1713" t="b">
        <f>OR(ISERROR(FIND("@",tbl_vendors[[#This Row],[Email]])),ISERROR(FIND(".",tbl_vendors[[#This Row],[Email]])))</f>
        <v>0</v>
      </c>
      <c r="Q1713" t="b">
        <f>ISNA(MATCH(tbl_vendors[[#This Row],[Country]],tbl_country[country],0))</f>
        <v>0</v>
      </c>
      <c r="R1713" t="b">
        <f>ISNA(MATCH(tbl_vendors[[#This Row],[Currency]],tbl_country[currency],0))</f>
        <v>0</v>
      </c>
      <c r="S1713" t="b">
        <f>_xlfn.XLOOKUP(tbl_vendors[[#This Row],[Country]],tbl_country[country],tbl_country[currency],"NotFound")&lt;&gt;tbl_vendors[[#This Row],[Currency]]</f>
        <v>0</v>
      </c>
      <c r="T1713" t="b">
        <f>ISNA(MATCH(tbl_vendors[[#This Row],[Payment_Terms]],tbl_payment_terms[Payment_Terms],0))</f>
        <v>0</v>
      </c>
      <c r="U1713" t="b">
        <f>ISNA(MATCH(tbl_vendors[[#This Row],[Status]],tbl_status[valid_status]))</f>
        <v>0</v>
      </c>
      <c r="V1713" t="b">
        <f ca="1">tbl_vendors[[#This Row],[Created_Date]]&gt;TODAY()</f>
        <v>0</v>
      </c>
      <c r="W1713" t="b">
        <f>tbl_vendors[[#This Row],[Updated_Date]]&lt;tbl_vendors[[#This Row],[Created_Date]]</f>
        <v>0</v>
      </c>
      <c r="X1713" t="b">
        <f>COUNTIF(tbl_vendors[Vendor_Name],tbl_vendors[[#This Row],[Vendor_Name]])&gt;1</f>
        <v>0</v>
      </c>
      <c r="Y1713" s="14" cm="1">
        <f t="array" aca="1" ref="Y1713" ca="1">IFERROR(SUM(L1713:X1713*1),4)</f>
        <v>0</v>
      </c>
      <c r="Z1713" t="str">
        <f ca="1">IF(tbl_vendors[[#This Row],[error_count]]&gt;0,"FAIL","PASS")</f>
        <v>PASS</v>
      </c>
    </row>
    <row r="1714" spans="1:26" x14ac:dyDescent="0.3">
      <c r="A1714" t="s">
        <v>6763</v>
      </c>
      <c r="B1714" t="s">
        <v>6764</v>
      </c>
      <c r="C1714" t="s">
        <v>37</v>
      </c>
      <c r="D1714" t="s">
        <v>6765</v>
      </c>
      <c r="E1714" t="s">
        <v>39</v>
      </c>
      <c r="F1714" t="s">
        <v>16</v>
      </c>
      <c r="G1714" t="s">
        <v>6766</v>
      </c>
      <c r="H1714" t="s">
        <v>42</v>
      </c>
      <c r="I1714" t="s">
        <v>26</v>
      </c>
      <c r="J1714" s="1">
        <v>44412</v>
      </c>
      <c r="K1714" s="1">
        <v>45026</v>
      </c>
      <c r="L1714" t="b">
        <f>COUNTIF(tbl_vendors[Vendor_ID],tbl_vendors[[#This Row],[Vendor_ID]])&gt;1</f>
        <v>0</v>
      </c>
      <c r="M1714" t="b">
        <f>ISBLANK(tbl_vendors[[#This Row],[Vendor_ID]])</f>
        <v>0</v>
      </c>
      <c r="N1714" t="b">
        <f>LEN(TRIM(tbl_vendors[[#This Row],[Vendor_Name]]))=0</f>
        <v>0</v>
      </c>
      <c r="O1714" t="b">
        <f>LEN(TRIM(tbl_vendors[[#This Row],[Email]]))=0</f>
        <v>0</v>
      </c>
      <c r="P1714" t="b">
        <f>OR(ISERROR(FIND("@",tbl_vendors[[#This Row],[Email]])),ISERROR(FIND(".",tbl_vendors[[#This Row],[Email]])))</f>
        <v>0</v>
      </c>
      <c r="Q1714" t="b">
        <f>ISNA(MATCH(tbl_vendors[[#This Row],[Country]],tbl_country[country],0))</f>
        <v>0</v>
      </c>
      <c r="R1714" t="b">
        <f>ISNA(MATCH(tbl_vendors[[#This Row],[Currency]],tbl_country[currency],0))</f>
        <v>0</v>
      </c>
      <c r="S1714" t="b">
        <f>_xlfn.XLOOKUP(tbl_vendors[[#This Row],[Country]],tbl_country[country],tbl_country[currency],"NotFound")&lt;&gt;tbl_vendors[[#This Row],[Currency]]</f>
        <v>0</v>
      </c>
      <c r="T1714" t="b">
        <f>ISNA(MATCH(tbl_vendors[[#This Row],[Payment_Terms]],tbl_payment_terms[Payment_Terms],0))</f>
        <v>0</v>
      </c>
      <c r="U1714" t="b">
        <f>ISNA(MATCH(tbl_vendors[[#This Row],[Status]],tbl_status[valid_status]))</f>
        <v>0</v>
      </c>
      <c r="V1714" t="b">
        <f ca="1">tbl_vendors[[#This Row],[Created_Date]]&gt;TODAY()</f>
        <v>0</v>
      </c>
      <c r="W1714" t="b">
        <f>tbl_vendors[[#This Row],[Updated_Date]]&lt;tbl_vendors[[#This Row],[Created_Date]]</f>
        <v>0</v>
      </c>
      <c r="X1714" t="b">
        <f>COUNTIF(tbl_vendors[Vendor_Name],tbl_vendors[[#This Row],[Vendor_Name]])&gt;1</f>
        <v>0</v>
      </c>
      <c r="Y1714" s="14" cm="1">
        <f t="array" aca="1" ref="Y1714" ca="1">IFERROR(SUM(L1714:X1714*1),4)</f>
        <v>0</v>
      </c>
      <c r="Z1714" t="str">
        <f ca="1">IF(tbl_vendors[[#This Row],[error_count]]&gt;0,"FAIL","PASS")</f>
        <v>PASS</v>
      </c>
    </row>
    <row r="1715" spans="1:26" x14ac:dyDescent="0.3">
      <c r="A1715" t="s">
        <v>6767</v>
      </c>
      <c r="B1715" t="s">
        <v>6768</v>
      </c>
      <c r="C1715" t="s">
        <v>56</v>
      </c>
      <c r="D1715" t="s">
        <v>6769</v>
      </c>
      <c r="E1715" t="s">
        <v>58</v>
      </c>
      <c r="F1715" t="s">
        <v>32</v>
      </c>
      <c r="G1715" t="s">
        <v>6770</v>
      </c>
      <c r="H1715" t="s">
        <v>25</v>
      </c>
      <c r="I1715" t="s">
        <v>19</v>
      </c>
      <c r="J1715" s="1">
        <v>45789</v>
      </c>
      <c r="K1715" s="1">
        <v>46139</v>
      </c>
      <c r="L1715" t="b">
        <f>COUNTIF(tbl_vendors[Vendor_ID],tbl_vendors[[#This Row],[Vendor_ID]])&gt;1</f>
        <v>0</v>
      </c>
      <c r="M1715" t="b">
        <f>ISBLANK(tbl_vendors[[#This Row],[Vendor_ID]])</f>
        <v>0</v>
      </c>
      <c r="N1715" t="b">
        <f>LEN(TRIM(tbl_vendors[[#This Row],[Vendor_Name]]))=0</f>
        <v>0</v>
      </c>
      <c r="O1715" t="b">
        <f>LEN(TRIM(tbl_vendors[[#This Row],[Email]]))=0</f>
        <v>0</v>
      </c>
      <c r="P1715" t="b">
        <f>OR(ISERROR(FIND("@",tbl_vendors[[#This Row],[Email]])),ISERROR(FIND(".",tbl_vendors[[#This Row],[Email]])))</f>
        <v>0</v>
      </c>
      <c r="Q1715" t="b">
        <f>ISNA(MATCH(tbl_vendors[[#This Row],[Country]],tbl_country[country],0))</f>
        <v>0</v>
      </c>
      <c r="R1715" t="b">
        <f>ISNA(MATCH(tbl_vendors[[#This Row],[Currency]],tbl_country[currency],0))</f>
        <v>0</v>
      </c>
      <c r="S1715" t="b">
        <f>_xlfn.XLOOKUP(tbl_vendors[[#This Row],[Country]],tbl_country[country],tbl_country[currency],"NotFound")&lt;&gt;tbl_vendors[[#This Row],[Currency]]</f>
        <v>0</v>
      </c>
      <c r="T1715" t="b">
        <f>ISNA(MATCH(tbl_vendors[[#This Row],[Payment_Terms]],tbl_payment_terms[Payment_Terms],0))</f>
        <v>0</v>
      </c>
      <c r="U1715" t="b">
        <f>ISNA(MATCH(tbl_vendors[[#This Row],[Status]],tbl_status[valid_status]))</f>
        <v>0</v>
      </c>
      <c r="V1715" t="b">
        <f ca="1">tbl_vendors[[#This Row],[Created_Date]]&gt;TODAY()</f>
        <v>0</v>
      </c>
      <c r="W1715" t="b">
        <f>tbl_vendors[[#This Row],[Updated_Date]]&lt;tbl_vendors[[#This Row],[Created_Date]]</f>
        <v>0</v>
      </c>
      <c r="X1715" t="b">
        <f>COUNTIF(tbl_vendors[Vendor_Name],tbl_vendors[[#This Row],[Vendor_Name]])&gt;1</f>
        <v>0</v>
      </c>
      <c r="Y1715" s="14" cm="1">
        <f t="array" aca="1" ref="Y1715" ca="1">IFERROR(SUM(L1715:X1715*1),4)</f>
        <v>0</v>
      </c>
      <c r="Z1715" t="str">
        <f ca="1">IF(tbl_vendors[[#This Row],[error_count]]&gt;0,"FAIL","PASS")</f>
        <v>PASS</v>
      </c>
    </row>
    <row r="1716" spans="1:26" x14ac:dyDescent="0.3">
      <c r="A1716" t="s">
        <v>6771</v>
      </c>
      <c r="B1716" t="s">
        <v>6772</v>
      </c>
      <c r="C1716" t="s">
        <v>109</v>
      </c>
      <c r="D1716" t="s">
        <v>6773</v>
      </c>
      <c r="E1716" t="s">
        <v>39</v>
      </c>
      <c r="F1716" t="s">
        <v>23</v>
      </c>
      <c r="G1716" t="s">
        <v>6774</v>
      </c>
      <c r="H1716" t="s">
        <v>18</v>
      </c>
      <c r="I1716" t="s">
        <v>53</v>
      </c>
      <c r="J1716" s="1">
        <v>46072</v>
      </c>
      <c r="K1716" s="1">
        <v>46160</v>
      </c>
      <c r="L1716" t="b">
        <f>COUNTIF(tbl_vendors[Vendor_ID],tbl_vendors[[#This Row],[Vendor_ID]])&gt;1</f>
        <v>0</v>
      </c>
      <c r="M1716" t="b">
        <f>ISBLANK(tbl_vendors[[#This Row],[Vendor_ID]])</f>
        <v>0</v>
      </c>
      <c r="N1716" t="b">
        <f>LEN(TRIM(tbl_vendors[[#This Row],[Vendor_Name]]))=0</f>
        <v>0</v>
      </c>
      <c r="O1716" t="b">
        <f>LEN(TRIM(tbl_vendors[[#This Row],[Email]]))=0</f>
        <v>0</v>
      </c>
      <c r="P1716" t="b">
        <f>OR(ISERROR(FIND("@",tbl_vendors[[#This Row],[Email]])),ISERROR(FIND(".",tbl_vendors[[#This Row],[Email]])))</f>
        <v>0</v>
      </c>
      <c r="Q1716" t="b">
        <f>ISNA(MATCH(tbl_vendors[[#This Row],[Country]],tbl_country[country],0))</f>
        <v>0</v>
      </c>
      <c r="R1716" t="b">
        <f>ISNA(MATCH(tbl_vendors[[#This Row],[Currency]],tbl_country[currency],0))</f>
        <v>0</v>
      </c>
      <c r="S1716" t="b">
        <f>_xlfn.XLOOKUP(tbl_vendors[[#This Row],[Country]],tbl_country[country],tbl_country[currency],"NotFound")&lt;&gt;tbl_vendors[[#This Row],[Currency]]</f>
        <v>1</v>
      </c>
      <c r="T1716" t="b">
        <f>ISNA(MATCH(tbl_vendors[[#This Row],[Payment_Terms]],tbl_payment_terms[Payment_Terms],0))</f>
        <v>0</v>
      </c>
      <c r="U1716" t="b">
        <f>ISNA(MATCH(tbl_vendors[[#This Row],[Status]],tbl_status[valid_status]))</f>
        <v>1</v>
      </c>
      <c r="V1716" t="b">
        <f ca="1">tbl_vendors[[#This Row],[Created_Date]]&gt;TODAY()</f>
        <v>0</v>
      </c>
      <c r="W1716" t="b">
        <f>tbl_vendors[[#This Row],[Updated_Date]]&lt;tbl_vendors[[#This Row],[Created_Date]]</f>
        <v>0</v>
      </c>
      <c r="X1716" t="b">
        <f>COUNTIF(tbl_vendors[Vendor_Name],tbl_vendors[[#This Row],[Vendor_Name]])&gt;1</f>
        <v>0</v>
      </c>
      <c r="Y1716" s="14" cm="1">
        <f t="array" aca="1" ref="Y1716" ca="1">IFERROR(SUM(L1716:X1716*1),4)</f>
        <v>2</v>
      </c>
      <c r="Z1716" t="str">
        <f ca="1">IF(tbl_vendors[[#This Row],[error_count]]&gt;0,"FAIL","PASS")</f>
        <v>FAIL</v>
      </c>
    </row>
    <row r="1717" spans="1:26" x14ac:dyDescent="0.3">
      <c r="A1717" t="s">
        <v>6775</v>
      </c>
      <c r="B1717" t="s">
        <v>6776</v>
      </c>
      <c r="C1717" t="s">
        <v>109</v>
      </c>
      <c r="D1717" t="s">
        <v>6777</v>
      </c>
      <c r="E1717" t="s">
        <v>39</v>
      </c>
      <c r="F1717" t="s">
        <v>75</v>
      </c>
      <c r="G1717" t="s">
        <v>6778</v>
      </c>
      <c r="H1717" t="s">
        <v>42</v>
      </c>
      <c r="I1717" t="s">
        <v>53</v>
      </c>
      <c r="J1717" s="1">
        <v>45351</v>
      </c>
      <c r="K1717" s="1">
        <v>45681</v>
      </c>
      <c r="L1717" t="b">
        <f>COUNTIF(tbl_vendors[Vendor_ID],tbl_vendors[[#This Row],[Vendor_ID]])&gt;1</f>
        <v>0</v>
      </c>
      <c r="M1717" t="b">
        <f>ISBLANK(tbl_vendors[[#This Row],[Vendor_ID]])</f>
        <v>0</v>
      </c>
      <c r="N1717" t="b">
        <f>LEN(TRIM(tbl_vendors[[#This Row],[Vendor_Name]]))=0</f>
        <v>0</v>
      </c>
      <c r="O1717" t="b">
        <f>LEN(TRIM(tbl_vendors[[#This Row],[Email]]))=0</f>
        <v>0</v>
      </c>
      <c r="P1717" t="b">
        <f>OR(ISERROR(FIND("@",tbl_vendors[[#This Row],[Email]])),ISERROR(FIND(".",tbl_vendors[[#This Row],[Email]])))</f>
        <v>0</v>
      </c>
      <c r="Q1717" t="b">
        <f>ISNA(MATCH(tbl_vendors[[#This Row],[Country]],tbl_country[country],0))</f>
        <v>0</v>
      </c>
      <c r="R1717" t="b">
        <f>ISNA(MATCH(tbl_vendors[[#This Row],[Currency]],tbl_country[currency],0))</f>
        <v>0</v>
      </c>
      <c r="S1717" t="b">
        <f>_xlfn.XLOOKUP(tbl_vendors[[#This Row],[Country]],tbl_country[country],tbl_country[currency],"NotFound")&lt;&gt;tbl_vendors[[#This Row],[Currency]]</f>
        <v>1</v>
      </c>
      <c r="T1717" t="b">
        <f>ISNA(MATCH(tbl_vendors[[#This Row],[Payment_Terms]],tbl_payment_terms[Payment_Terms],0))</f>
        <v>0</v>
      </c>
      <c r="U1717" t="b">
        <f>ISNA(MATCH(tbl_vendors[[#This Row],[Status]],tbl_status[valid_status]))</f>
        <v>1</v>
      </c>
      <c r="V1717" t="b">
        <f ca="1">tbl_vendors[[#This Row],[Created_Date]]&gt;TODAY()</f>
        <v>0</v>
      </c>
      <c r="W1717" t="b">
        <f>tbl_vendors[[#This Row],[Updated_Date]]&lt;tbl_vendors[[#This Row],[Created_Date]]</f>
        <v>0</v>
      </c>
      <c r="X1717" t="b">
        <f>COUNTIF(tbl_vendors[Vendor_Name],tbl_vendors[[#This Row],[Vendor_Name]])&gt;1</f>
        <v>0</v>
      </c>
      <c r="Y1717" s="14" cm="1">
        <f t="array" aca="1" ref="Y1717" ca="1">IFERROR(SUM(L1717:X1717*1),4)</f>
        <v>2</v>
      </c>
      <c r="Z1717" t="str">
        <f ca="1">IF(tbl_vendors[[#This Row],[error_count]]&gt;0,"FAIL","PASS")</f>
        <v>FAIL</v>
      </c>
    </row>
    <row r="1718" spans="1:26" x14ac:dyDescent="0.3">
      <c r="A1718" t="s">
        <v>6779</v>
      </c>
      <c r="B1718" t="s">
        <v>6780</v>
      </c>
      <c r="C1718" t="s">
        <v>37</v>
      </c>
      <c r="D1718" t="s">
        <v>6781</v>
      </c>
      <c r="E1718" t="s">
        <v>39</v>
      </c>
      <c r="F1718" t="s">
        <v>32</v>
      </c>
      <c r="G1718" t="s">
        <v>6782</v>
      </c>
      <c r="H1718" t="s">
        <v>52</v>
      </c>
      <c r="I1718" t="s">
        <v>26</v>
      </c>
      <c r="J1718" s="1">
        <v>45552</v>
      </c>
      <c r="K1718" s="1">
        <v>45984</v>
      </c>
      <c r="L1718" t="b">
        <f>COUNTIF(tbl_vendors[Vendor_ID],tbl_vendors[[#This Row],[Vendor_ID]])&gt;1</f>
        <v>0</v>
      </c>
      <c r="M1718" t="b">
        <f>ISBLANK(tbl_vendors[[#This Row],[Vendor_ID]])</f>
        <v>0</v>
      </c>
      <c r="N1718" t="b">
        <f>LEN(TRIM(tbl_vendors[[#This Row],[Vendor_Name]]))=0</f>
        <v>0</v>
      </c>
      <c r="O1718" t="b">
        <f>LEN(TRIM(tbl_vendors[[#This Row],[Email]]))=0</f>
        <v>0</v>
      </c>
      <c r="P1718" t="b">
        <f>OR(ISERROR(FIND("@",tbl_vendors[[#This Row],[Email]])),ISERROR(FIND(".",tbl_vendors[[#This Row],[Email]])))</f>
        <v>0</v>
      </c>
      <c r="Q1718" t="b">
        <f>ISNA(MATCH(tbl_vendors[[#This Row],[Country]],tbl_country[country],0))</f>
        <v>0</v>
      </c>
      <c r="R1718" t="b">
        <f>ISNA(MATCH(tbl_vendors[[#This Row],[Currency]],tbl_country[currency],0))</f>
        <v>0</v>
      </c>
      <c r="S1718" t="b">
        <f>_xlfn.XLOOKUP(tbl_vendors[[#This Row],[Country]],tbl_country[country],tbl_country[currency],"NotFound")&lt;&gt;tbl_vendors[[#This Row],[Currency]]</f>
        <v>0</v>
      </c>
      <c r="T1718" t="b">
        <f>ISNA(MATCH(tbl_vendors[[#This Row],[Payment_Terms]],tbl_payment_terms[Payment_Terms],0))</f>
        <v>0</v>
      </c>
      <c r="U1718" t="b">
        <f>ISNA(MATCH(tbl_vendors[[#This Row],[Status]],tbl_status[valid_status]))</f>
        <v>0</v>
      </c>
      <c r="V1718" t="b">
        <f ca="1">tbl_vendors[[#This Row],[Created_Date]]&gt;TODAY()</f>
        <v>0</v>
      </c>
      <c r="W1718" t="b">
        <f>tbl_vendors[[#This Row],[Updated_Date]]&lt;tbl_vendors[[#This Row],[Created_Date]]</f>
        <v>0</v>
      </c>
      <c r="X1718" t="b">
        <f>COUNTIF(tbl_vendors[Vendor_Name],tbl_vendors[[#This Row],[Vendor_Name]])&gt;1</f>
        <v>0</v>
      </c>
      <c r="Y1718" s="14" cm="1">
        <f t="array" aca="1" ref="Y1718" ca="1">IFERROR(SUM(L1718:X1718*1),4)</f>
        <v>0</v>
      </c>
      <c r="Z1718" t="str">
        <f ca="1">IF(tbl_vendors[[#This Row],[error_count]]&gt;0,"FAIL","PASS")</f>
        <v>PASS</v>
      </c>
    </row>
    <row r="1719" spans="1:26" x14ac:dyDescent="0.3">
      <c r="A1719" t="s">
        <v>6783</v>
      </c>
      <c r="B1719" t="s">
        <v>6784</v>
      </c>
      <c r="C1719" t="s">
        <v>66</v>
      </c>
      <c r="D1719" t="s">
        <v>6785</v>
      </c>
      <c r="E1719" t="s">
        <v>67</v>
      </c>
      <c r="F1719" t="s">
        <v>23</v>
      </c>
      <c r="G1719" t="s">
        <v>6786</v>
      </c>
      <c r="H1719" t="s">
        <v>18</v>
      </c>
      <c r="I1719" t="s">
        <v>19</v>
      </c>
      <c r="J1719" s="1">
        <v>45889</v>
      </c>
      <c r="K1719" s="1">
        <v>45924</v>
      </c>
      <c r="L1719" t="b">
        <f>COUNTIF(tbl_vendors[Vendor_ID],tbl_vendors[[#This Row],[Vendor_ID]])&gt;1</f>
        <v>0</v>
      </c>
      <c r="M1719" t="b">
        <f>ISBLANK(tbl_vendors[[#This Row],[Vendor_ID]])</f>
        <v>0</v>
      </c>
      <c r="N1719" t="b">
        <f>LEN(TRIM(tbl_vendors[[#This Row],[Vendor_Name]]))=0</f>
        <v>0</v>
      </c>
      <c r="O1719" t="b">
        <f>LEN(TRIM(tbl_vendors[[#This Row],[Email]]))=0</f>
        <v>0</v>
      </c>
      <c r="P1719" t="b">
        <f>OR(ISERROR(FIND("@",tbl_vendors[[#This Row],[Email]])),ISERROR(FIND(".",tbl_vendors[[#This Row],[Email]])))</f>
        <v>0</v>
      </c>
      <c r="Q1719" t="b">
        <f>ISNA(MATCH(tbl_vendors[[#This Row],[Country]],tbl_country[country],0))</f>
        <v>0</v>
      </c>
      <c r="R1719" t="b">
        <f>ISNA(MATCH(tbl_vendors[[#This Row],[Currency]],tbl_country[currency],0))</f>
        <v>0</v>
      </c>
      <c r="S1719" t="b">
        <f>_xlfn.XLOOKUP(tbl_vendors[[#This Row],[Country]],tbl_country[country],tbl_country[currency],"NotFound")&lt;&gt;tbl_vendors[[#This Row],[Currency]]</f>
        <v>0</v>
      </c>
      <c r="T1719" t="b">
        <f>ISNA(MATCH(tbl_vendors[[#This Row],[Payment_Terms]],tbl_payment_terms[Payment_Terms],0))</f>
        <v>0</v>
      </c>
      <c r="U1719" t="b">
        <f>ISNA(MATCH(tbl_vendors[[#This Row],[Status]],tbl_status[valid_status]))</f>
        <v>0</v>
      </c>
      <c r="V1719" t="b">
        <f ca="1">tbl_vendors[[#This Row],[Created_Date]]&gt;TODAY()</f>
        <v>0</v>
      </c>
      <c r="W1719" t="b">
        <f>tbl_vendors[[#This Row],[Updated_Date]]&lt;tbl_vendors[[#This Row],[Created_Date]]</f>
        <v>0</v>
      </c>
      <c r="X1719" t="b">
        <f>COUNTIF(tbl_vendors[Vendor_Name],tbl_vendors[[#This Row],[Vendor_Name]])&gt;1</f>
        <v>1</v>
      </c>
      <c r="Y1719" s="14" cm="1">
        <f t="array" aca="1" ref="Y1719" ca="1">IFERROR(SUM(L1719:X1719*1),4)</f>
        <v>1</v>
      </c>
      <c r="Z1719" t="str">
        <f ca="1">IF(tbl_vendors[[#This Row],[error_count]]&gt;0,"FAIL","PASS")</f>
        <v>FAIL</v>
      </c>
    </row>
    <row r="1720" spans="1:26" x14ac:dyDescent="0.3">
      <c r="A1720" t="s">
        <v>6787</v>
      </c>
      <c r="B1720" t="s">
        <v>6788</v>
      </c>
      <c r="C1720" t="s">
        <v>100</v>
      </c>
      <c r="D1720" t="s">
        <v>6789</v>
      </c>
      <c r="E1720" t="s">
        <v>39</v>
      </c>
      <c r="F1720" t="s">
        <v>16</v>
      </c>
      <c r="G1720" t="s">
        <v>6790</v>
      </c>
      <c r="H1720" t="s">
        <v>69</v>
      </c>
      <c r="I1720" t="s">
        <v>26</v>
      </c>
      <c r="J1720" s="1">
        <v>45930</v>
      </c>
      <c r="K1720" s="1">
        <v>46023</v>
      </c>
      <c r="L1720" t="b">
        <f>COUNTIF(tbl_vendors[Vendor_ID],tbl_vendors[[#This Row],[Vendor_ID]])&gt;1</f>
        <v>0</v>
      </c>
      <c r="M1720" t="b">
        <f>ISBLANK(tbl_vendors[[#This Row],[Vendor_ID]])</f>
        <v>0</v>
      </c>
      <c r="N1720" t="b">
        <f>LEN(TRIM(tbl_vendors[[#This Row],[Vendor_Name]]))=0</f>
        <v>0</v>
      </c>
      <c r="O1720" t="b">
        <f>LEN(TRIM(tbl_vendors[[#This Row],[Email]]))=0</f>
        <v>0</v>
      </c>
      <c r="P1720" t="b">
        <f>OR(ISERROR(FIND("@",tbl_vendors[[#This Row],[Email]])),ISERROR(FIND(".",tbl_vendors[[#This Row],[Email]])))</f>
        <v>0</v>
      </c>
      <c r="Q1720" t="b">
        <f>ISNA(MATCH(tbl_vendors[[#This Row],[Country]],tbl_country[country],0))</f>
        <v>0</v>
      </c>
      <c r="R1720" t="b">
        <f>ISNA(MATCH(tbl_vendors[[#This Row],[Currency]],tbl_country[currency],0))</f>
        <v>0</v>
      </c>
      <c r="S1720" t="b">
        <f>_xlfn.XLOOKUP(tbl_vendors[[#This Row],[Country]],tbl_country[country],tbl_country[currency],"NotFound")&lt;&gt;tbl_vendors[[#This Row],[Currency]]</f>
        <v>0</v>
      </c>
      <c r="T1720" t="b">
        <f>ISNA(MATCH(tbl_vendors[[#This Row],[Payment_Terms]],tbl_payment_terms[Payment_Terms],0))</f>
        <v>0</v>
      </c>
      <c r="U1720" t="b">
        <f>ISNA(MATCH(tbl_vendors[[#This Row],[Status]],tbl_status[valid_status]))</f>
        <v>0</v>
      </c>
      <c r="V1720" t="b">
        <f ca="1">tbl_vendors[[#This Row],[Created_Date]]&gt;TODAY()</f>
        <v>0</v>
      </c>
      <c r="W1720" t="b">
        <f>tbl_vendors[[#This Row],[Updated_Date]]&lt;tbl_vendors[[#This Row],[Created_Date]]</f>
        <v>0</v>
      </c>
      <c r="X1720" t="b">
        <f>COUNTIF(tbl_vendors[Vendor_Name],tbl_vendors[[#This Row],[Vendor_Name]])&gt;1</f>
        <v>0</v>
      </c>
      <c r="Y1720" s="14" cm="1">
        <f t="array" aca="1" ref="Y1720" ca="1">IFERROR(SUM(L1720:X1720*1),4)</f>
        <v>0</v>
      </c>
      <c r="Z1720" t="str">
        <f ca="1">IF(tbl_vendors[[#This Row],[error_count]]&gt;0,"FAIL","PASS")</f>
        <v>PASS</v>
      </c>
    </row>
    <row r="1721" spans="1:26" x14ac:dyDescent="0.3">
      <c r="A1721" t="s">
        <v>6791</v>
      </c>
      <c r="B1721" t="s">
        <v>6792</v>
      </c>
      <c r="C1721" t="s">
        <v>29</v>
      </c>
      <c r="D1721" t="s">
        <v>6793</v>
      </c>
      <c r="E1721" t="s">
        <v>31</v>
      </c>
      <c r="F1721" t="s">
        <v>16</v>
      </c>
      <c r="G1721" t="s">
        <v>6794</v>
      </c>
      <c r="H1721" t="s">
        <v>47</v>
      </c>
      <c r="I1721" t="s">
        <v>53</v>
      </c>
      <c r="J1721" s="1">
        <v>45799</v>
      </c>
      <c r="K1721" s="1">
        <v>45815</v>
      </c>
      <c r="L1721" t="b">
        <f>COUNTIF(tbl_vendors[Vendor_ID],tbl_vendors[[#This Row],[Vendor_ID]])&gt;1</f>
        <v>0</v>
      </c>
      <c r="M1721" t="b">
        <f>ISBLANK(tbl_vendors[[#This Row],[Vendor_ID]])</f>
        <v>0</v>
      </c>
      <c r="N1721" t="b">
        <f>LEN(TRIM(tbl_vendors[[#This Row],[Vendor_Name]]))=0</f>
        <v>0</v>
      </c>
      <c r="O1721" t="b">
        <f>LEN(TRIM(tbl_vendors[[#This Row],[Email]]))=0</f>
        <v>0</v>
      </c>
      <c r="P1721" t="b">
        <f>OR(ISERROR(FIND("@",tbl_vendors[[#This Row],[Email]])),ISERROR(FIND(".",tbl_vendors[[#This Row],[Email]])))</f>
        <v>0</v>
      </c>
      <c r="Q1721" t="b">
        <f>ISNA(MATCH(tbl_vendors[[#This Row],[Country]],tbl_country[country],0))</f>
        <v>0</v>
      </c>
      <c r="R1721" t="b">
        <f>ISNA(MATCH(tbl_vendors[[#This Row],[Currency]],tbl_country[currency],0))</f>
        <v>0</v>
      </c>
      <c r="S1721" t="b">
        <f>_xlfn.XLOOKUP(tbl_vendors[[#This Row],[Country]],tbl_country[country],tbl_country[currency],"NotFound")&lt;&gt;tbl_vendors[[#This Row],[Currency]]</f>
        <v>0</v>
      </c>
      <c r="T1721" t="b">
        <f>ISNA(MATCH(tbl_vendors[[#This Row],[Payment_Terms]],tbl_payment_terms[Payment_Terms],0))</f>
        <v>0</v>
      </c>
      <c r="U1721" t="b">
        <f>ISNA(MATCH(tbl_vendors[[#This Row],[Status]],tbl_status[valid_status]))</f>
        <v>1</v>
      </c>
      <c r="V1721" t="b">
        <f ca="1">tbl_vendors[[#This Row],[Created_Date]]&gt;TODAY()</f>
        <v>0</v>
      </c>
      <c r="W1721" t="b">
        <f>tbl_vendors[[#This Row],[Updated_Date]]&lt;tbl_vendors[[#This Row],[Created_Date]]</f>
        <v>0</v>
      </c>
      <c r="X1721" t="b">
        <f>COUNTIF(tbl_vendors[Vendor_Name],tbl_vendors[[#This Row],[Vendor_Name]])&gt;1</f>
        <v>0</v>
      </c>
      <c r="Y1721" s="14" cm="1">
        <f t="array" aca="1" ref="Y1721" ca="1">IFERROR(SUM(L1721:X1721*1),4)</f>
        <v>1</v>
      </c>
      <c r="Z1721" t="str">
        <f ca="1">IF(tbl_vendors[[#This Row],[error_count]]&gt;0,"FAIL","PASS")</f>
        <v>FAIL</v>
      </c>
    </row>
    <row r="1722" spans="1:26" x14ac:dyDescent="0.3">
      <c r="A1722" t="s">
        <v>6795</v>
      </c>
      <c r="B1722" t="s">
        <v>6796</v>
      </c>
      <c r="C1722" t="s">
        <v>56</v>
      </c>
      <c r="D1722" t="s">
        <v>6797</v>
      </c>
      <c r="E1722" t="s">
        <v>58</v>
      </c>
      <c r="F1722" t="s">
        <v>23</v>
      </c>
      <c r="G1722" t="s">
        <v>6798</v>
      </c>
      <c r="H1722" t="s">
        <v>69</v>
      </c>
      <c r="I1722" t="s">
        <v>19</v>
      </c>
      <c r="J1722" s="1">
        <v>45729</v>
      </c>
      <c r="K1722" s="1">
        <v>46073</v>
      </c>
      <c r="L1722" t="b">
        <f>COUNTIF(tbl_vendors[Vendor_ID],tbl_vendors[[#This Row],[Vendor_ID]])&gt;1</f>
        <v>0</v>
      </c>
      <c r="M1722" t="b">
        <f>ISBLANK(tbl_vendors[[#This Row],[Vendor_ID]])</f>
        <v>0</v>
      </c>
      <c r="N1722" t="b">
        <f>LEN(TRIM(tbl_vendors[[#This Row],[Vendor_Name]]))=0</f>
        <v>0</v>
      </c>
      <c r="O1722" t="b">
        <f>LEN(TRIM(tbl_vendors[[#This Row],[Email]]))=0</f>
        <v>0</v>
      </c>
      <c r="P1722" t="b">
        <f>OR(ISERROR(FIND("@",tbl_vendors[[#This Row],[Email]])),ISERROR(FIND(".",tbl_vendors[[#This Row],[Email]])))</f>
        <v>0</v>
      </c>
      <c r="Q1722" t="b">
        <f>ISNA(MATCH(tbl_vendors[[#This Row],[Country]],tbl_country[country],0))</f>
        <v>0</v>
      </c>
      <c r="R1722" t="b">
        <f>ISNA(MATCH(tbl_vendors[[#This Row],[Currency]],tbl_country[currency],0))</f>
        <v>0</v>
      </c>
      <c r="S1722" t="b">
        <f>_xlfn.XLOOKUP(tbl_vendors[[#This Row],[Country]],tbl_country[country],tbl_country[currency],"NotFound")&lt;&gt;tbl_vendors[[#This Row],[Currency]]</f>
        <v>0</v>
      </c>
      <c r="T1722" t="b">
        <f>ISNA(MATCH(tbl_vendors[[#This Row],[Payment_Terms]],tbl_payment_terms[Payment_Terms],0))</f>
        <v>0</v>
      </c>
      <c r="U1722" t="b">
        <f>ISNA(MATCH(tbl_vendors[[#This Row],[Status]],tbl_status[valid_status]))</f>
        <v>0</v>
      </c>
      <c r="V1722" t="b">
        <f ca="1">tbl_vendors[[#This Row],[Created_Date]]&gt;TODAY()</f>
        <v>0</v>
      </c>
      <c r="W1722" t="b">
        <f>tbl_vendors[[#This Row],[Updated_Date]]&lt;tbl_vendors[[#This Row],[Created_Date]]</f>
        <v>0</v>
      </c>
      <c r="X1722" t="b">
        <f>COUNTIF(tbl_vendors[Vendor_Name],tbl_vendors[[#This Row],[Vendor_Name]])&gt;1</f>
        <v>0</v>
      </c>
      <c r="Y1722" s="14" cm="1">
        <f t="array" aca="1" ref="Y1722" ca="1">IFERROR(SUM(L1722:X1722*1),4)</f>
        <v>0</v>
      </c>
      <c r="Z1722" t="str">
        <f ca="1">IF(tbl_vendors[[#This Row],[error_count]]&gt;0,"FAIL","PASS")</f>
        <v>PASS</v>
      </c>
    </row>
    <row r="1723" spans="1:26" x14ac:dyDescent="0.3">
      <c r="A1723" t="s">
        <v>6799</v>
      </c>
      <c r="B1723" t="s">
        <v>6800</v>
      </c>
      <c r="C1723" t="s">
        <v>100</v>
      </c>
      <c r="D1723" t="s">
        <v>6801</v>
      </c>
      <c r="E1723" t="s">
        <v>39</v>
      </c>
      <c r="F1723" t="s">
        <v>16</v>
      </c>
      <c r="G1723" t="s">
        <v>6802</v>
      </c>
      <c r="H1723" t="s">
        <v>18</v>
      </c>
      <c r="I1723" t="s">
        <v>53</v>
      </c>
      <c r="J1723" s="1">
        <v>45486</v>
      </c>
      <c r="K1723" s="1">
        <v>45872</v>
      </c>
      <c r="L1723" t="b">
        <f>COUNTIF(tbl_vendors[Vendor_ID],tbl_vendors[[#This Row],[Vendor_ID]])&gt;1</f>
        <v>0</v>
      </c>
      <c r="M1723" t="b">
        <f>ISBLANK(tbl_vendors[[#This Row],[Vendor_ID]])</f>
        <v>0</v>
      </c>
      <c r="N1723" t="b">
        <f>LEN(TRIM(tbl_vendors[[#This Row],[Vendor_Name]]))=0</f>
        <v>0</v>
      </c>
      <c r="O1723" t="b">
        <f>LEN(TRIM(tbl_vendors[[#This Row],[Email]]))=0</f>
        <v>0</v>
      </c>
      <c r="P1723" t="b">
        <f>OR(ISERROR(FIND("@",tbl_vendors[[#This Row],[Email]])),ISERROR(FIND(".",tbl_vendors[[#This Row],[Email]])))</f>
        <v>0</v>
      </c>
      <c r="Q1723" t="b">
        <f>ISNA(MATCH(tbl_vendors[[#This Row],[Country]],tbl_country[country],0))</f>
        <v>0</v>
      </c>
      <c r="R1723" t="b">
        <f>ISNA(MATCH(tbl_vendors[[#This Row],[Currency]],tbl_country[currency],0))</f>
        <v>0</v>
      </c>
      <c r="S1723" t="b">
        <f>_xlfn.XLOOKUP(tbl_vendors[[#This Row],[Country]],tbl_country[country],tbl_country[currency],"NotFound")&lt;&gt;tbl_vendors[[#This Row],[Currency]]</f>
        <v>0</v>
      </c>
      <c r="T1723" t="b">
        <f>ISNA(MATCH(tbl_vendors[[#This Row],[Payment_Terms]],tbl_payment_terms[Payment_Terms],0))</f>
        <v>0</v>
      </c>
      <c r="U1723" t="b">
        <f>ISNA(MATCH(tbl_vendors[[#This Row],[Status]],tbl_status[valid_status]))</f>
        <v>1</v>
      </c>
      <c r="V1723" t="b">
        <f ca="1">tbl_vendors[[#This Row],[Created_Date]]&gt;TODAY()</f>
        <v>0</v>
      </c>
      <c r="W1723" t="b">
        <f>tbl_vendors[[#This Row],[Updated_Date]]&lt;tbl_vendors[[#This Row],[Created_Date]]</f>
        <v>0</v>
      </c>
      <c r="X1723" t="b">
        <f>COUNTIF(tbl_vendors[Vendor_Name],tbl_vendors[[#This Row],[Vendor_Name]])&gt;1</f>
        <v>0</v>
      </c>
      <c r="Y1723" s="14" cm="1">
        <f t="array" aca="1" ref="Y1723" ca="1">IFERROR(SUM(L1723:X1723*1),4)</f>
        <v>1</v>
      </c>
      <c r="Z1723" t="str">
        <f ca="1">IF(tbl_vendors[[#This Row],[error_count]]&gt;0,"FAIL","PASS")</f>
        <v>FAIL</v>
      </c>
    </row>
    <row r="1724" spans="1:26" x14ac:dyDescent="0.3">
      <c r="A1724" t="s">
        <v>6803</v>
      </c>
      <c r="B1724" t="s">
        <v>6804</v>
      </c>
      <c r="C1724" t="s">
        <v>79</v>
      </c>
      <c r="D1724" t="s">
        <v>6805</v>
      </c>
      <c r="E1724" t="s">
        <v>39</v>
      </c>
      <c r="F1724" t="s">
        <v>32</v>
      </c>
      <c r="G1724" t="s">
        <v>6806</v>
      </c>
      <c r="H1724" t="s">
        <v>42</v>
      </c>
      <c r="I1724" t="s">
        <v>26</v>
      </c>
      <c r="J1724" s="1">
        <v>46084</v>
      </c>
      <c r="K1724" s="1">
        <v>46161</v>
      </c>
      <c r="L1724" t="b">
        <f>COUNTIF(tbl_vendors[Vendor_ID],tbl_vendors[[#This Row],[Vendor_ID]])&gt;1</f>
        <v>0</v>
      </c>
      <c r="M1724" t="b">
        <f>ISBLANK(tbl_vendors[[#This Row],[Vendor_ID]])</f>
        <v>0</v>
      </c>
      <c r="N1724" t="b">
        <f>LEN(TRIM(tbl_vendors[[#This Row],[Vendor_Name]]))=0</f>
        <v>0</v>
      </c>
      <c r="O1724" t="b">
        <f>LEN(TRIM(tbl_vendors[[#This Row],[Email]]))=0</f>
        <v>0</v>
      </c>
      <c r="P1724" t="b">
        <f>OR(ISERROR(FIND("@",tbl_vendors[[#This Row],[Email]])),ISERROR(FIND(".",tbl_vendors[[#This Row],[Email]])))</f>
        <v>0</v>
      </c>
      <c r="Q1724" t="b">
        <f>ISNA(MATCH(tbl_vendors[[#This Row],[Country]],tbl_country[country],0))</f>
        <v>0</v>
      </c>
      <c r="R1724" t="b">
        <f>ISNA(MATCH(tbl_vendors[[#This Row],[Currency]],tbl_country[currency],0))</f>
        <v>0</v>
      </c>
      <c r="S1724" t="b">
        <f>_xlfn.XLOOKUP(tbl_vendors[[#This Row],[Country]],tbl_country[country],tbl_country[currency],"NotFound")&lt;&gt;tbl_vendors[[#This Row],[Currency]]</f>
        <v>0</v>
      </c>
      <c r="T1724" t="b">
        <f>ISNA(MATCH(tbl_vendors[[#This Row],[Payment_Terms]],tbl_payment_terms[Payment_Terms],0))</f>
        <v>0</v>
      </c>
      <c r="U1724" t="b">
        <f>ISNA(MATCH(tbl_vendors[[#This Row],[Status]],tbl_status[valid_status]))</f>
        <v>0</v>
      </c>
      <c r="V1724" t="b">
        <f ca="1">tbl_vendors[[#This Row],[Created_Date]]&gt;TODAY()</f>
        <v>0</v>
      </c>
      <c r="W1724" t="b">
        <f>tbl_vendors[[#This Row],[Updated_Date]]&lt;tbl_vendors[[#This Row],[Created_Date]]</f>
        <v>0</v>
      </c>
      <c r="X1724" t="b">
        <f>COUNTIF(tbl_vendors[Vendor_Name],tbl_vendors[[#This Row],[Vendor_Name]])&gt;1</f>
        <v>0</v>
      </c>
      <c r="Y1724" s="14" cm="1">
        <f t="array" aca="1" ref="Y1724" ca="1">IFERROR(SUM(L1724:X1724*1),4)</f>
        <v>0</v>
      </c>
      <c r="Z1724" t="str">
        <f ca="1">IF(tbl_vendors[[#This Row],[error_count]]&gt;0,"FAIL","PASS")</f>
        <v>PASS</v>
      </c>
    </row>
    <row r="1725" spans="1:26" x14ac:dyDescent="0.3">
      <c r="A1725" t="s">
        <v>6807</v>
      </c>
      <c r="B1725" t="s">
        <v>6808</v>
      </c>
      <c r="C1725" t="s">
        <v>29</v>
      </c>
      <c r="D1725" t="s">
        <v>6809</v>
      </c>
      <c r="E1725" t="s">
        <v>31</v>
      </c>
      <c r="F1725" t="s">
        <v>16</v>
      </c>
      <c r="G1725" t="s">
        <v>6810</v>
      </c>
      <c r="H1725" t="s">
        <v>69</v>
      </c>
      <c r="I1725" t="s">
        <v>19</v>
      </c>
      <c r="J1725" s="1">
        <v>45743</v>
      </c>
      <c r="K1725" s="1">
        <v>46019</v>
      </c>
      <c r="L1725" t="b">
        <f>COUNTIF(tbl_vendors[Vendor_ID],tbl_vendors[[#This Row],[Vendor_ID]])&gt;1</f>
        <v>0</v>
      </c>
      <c r="M1725" t="b">
        <f>ISBLANK(tbl_vendors[[#This Row],[Vendor_ID]])</f>
        <v>0</v>
      </c>
      <c r="N1725" t="b">
        <f>LEN(TRIM(tbl_vendors[[#This Row],[Vendor_Name]]))=0</f>
        <v>0</v>
      </c>
      <c r="O1725" t="b">
        <f>LEN(TRIM(tbl_vendors[[#This Row],[Email]]))=0</f>
        <v>0</v>
      </c>
      <c r="P1725" t="b">
        <f>OR(ISERROR(FIND("@",tbl_vendors[[#This Row],[Email]])),ISERROR(FIND(".",tbl_vendors[[#This Row],[Email]])))</f>
        <v>0</v>
      </c>
      <c r="Q1725" t="b">
        <f>ISNA(MATCH(tbl_vendors[[#This Row],[Country]],tbl_country[country],0))</f>
        <v>0</v>
      </c>
      <c r="R1725" t="b">
        <f>ISNA(MATCH(tbl_vendors[[#This Row],[Currency]],tbl_country[currency],0))</f>
        <v>0</v>
      </c>
      <c r="S1725" t="b">
        <f>_xlfn.XLOOKUP(tbl_vendors[[#This Row],[Country]],tbl_country[country],tbl_country[currency],"NotFound")&lt;&gt;tbl_vendors[[#This Row],[Currency]]</f>
        <v>0</v>
      </c>
      <c r="T1725" t="b">
        <f>ISNA(MATCH(tbl_vendors[[#This Row],[Payment_Terms]],tbl_payment_terms[Payment_Terms],0))</f>
        <v>0</v>
      </c>
      <c r="U1725" t="b">
        <f>ISNA(MATCH(tbl_vendors[[#This Row],[Status]],tbl_status[valid_status]))</f>
        <v>0</v>
      </c>
      <c r="V1725" t="b">
        <f ca="1">tbl_vendors[[#This Row],[Created_Date]]&gt;TODAY()</f>
        <v>0</v>
      </c>
      <c r="W1725" t="b">
        <f>tbl_vendors[[#This Row],[Updated_Date]]&lt;tbl_vendors[[#This Row],[Created_Date]]</f>
        <v>0</v>
      </c>
      <c r="X1725" t="b">
        <f>COUNTIF(tbl_vendors[Vendor_Name],tbl_vendors[[#This Row],[Vendor_Name]])&gt;1</f>
        <v>0</v>
      </c>
      <c r="Y1725" s="14" cm="1">
        <f t="array" aca="1" ref="Y1725" ca="1">IFERROR(SUM(L1725:X1725*1),4)</f>
        <v>0</v>
      </c>
      <c r="Z1725" t="str">
        <f ca="1">IF(tbl_vendors[[#This Row],[error_count]]&gt;0,"FAIL","PASS")</f>
        <v>PASS</v>
      </c>
    </row>
    <row r="1726" spans="1:26" x14ac:dyDescent="0.3">
      <c r="A1726" t="s">
        <v>6811</v>
      </c>
      <c r="B1726" t="s">
        <v>6812</v>
      </c>
      <c r="C1726" t="s">
        <v>100</v>
      </c>
      <c r="D1726" t="s">
        <v>6813</v>
      </c>
      <c r="E1726" t="s">
        <v>39</v>
      </c>
      <c r="F1726" t="s">
        <v>23</v>
      </c>
      <c r="G1726" t="s">
        <v>6814</v>
      </c>
      <c r="H1726" t="s">
        <v>34</v>
      </c>
      <c r="I1726" t="s">
        <v>26</v>
      </c>
      <c r="J1726" s="1">
        <v>44728</v>
      </c>
      <c r="K1726" s="1">
        <v>46057</v>
      </c>
      <c r="L1726" t="b">
        <f>COUNTIF(tbl_vendors[Vendor_ID],tbl_vendors[[#This Row],[Vendor_ID]])&gt;1</f>
        <v>0</v>
      </c>
      <c r="M1726" t="b">
        <f>ISBLANK(tbl_vendors[[#This Row],[Vendor_ID]])</f>
        <v>0</v>
      </c>
      <c r="N1726" t="b">
        <f>LEN(TRIM(tbl_vendors[[#This Row],[Vendor_Name]]))=0</f>
        <v>0</v>
      </c>
      <c r="O1726" t="b">
        <f>LEN(TRIM(tbl_vendors[[#This Row],[Email]]))=0</f>
        <v>0</v>
      </c>
      <c r="P1726" t="b">
        <f>OR(ISERROR(FIND("@",tbl_vendors[[#This Row],[Email]])),ISERROR(FIND(".",tbl_vendors[[#This Row],[Email]])))</f>
        <v>0</v>
      </c>
      <c r="Q1726" t="b">
        <f>ISNA(MATCH(tbl_vendors[[#This Row],[Country]],tbl_country[country],0))</f>
        <v>0</v>
      </c>
      <c r="R1726" t="b">
        <f>ISNA(MATCH(tbl_vendors[[#This Row],[Currency]],tbl_country[currency],0))</f>
        <v>0</v>
      </c>
      <c r="S1726" t="b">
        <f>_xlfn.XLOOKUP(tbl_vendors[[#This Row],[Country]],tbl_country[country],tbl_country[currency],"NotFound")&lt;&gt;tbl_vendors[[#This Row],[Currency]]</f>
        <v>0</v>
      </c>
      <c r="T1726" t="b">
        <f>ISNA(MATCH(tbl_vendors[[#This Row],[Payment_Terms]],tbl_payment_terms[Payment_Terms],0))</f>
        <v>0</v>
      </c>
      <c r="U1726" t="b">
        <f>ISNA(MATCH(tbl_vendors[[#This Row],[Status]],tbl_status[valid_status]))</f>
        <v>0</v>
      </c>
      <c r="V1726" t="b">
        <f ca="1">tbl_vendors[[#This Row],[Created_Date]]&gt;TODAY()</f>
        <v>0</v>
      </c>
      <c r="W1726" t="b">
        <f>tbl_vendors[[#This Row],[Updated_Date]]&lt;tbl_vendors[[#This Row],[Created_Date]]</f>
        <v>0</v>
      </c>
      <c r="X1726" t="b">
        <f>COUNTIF(tbl_vendors[Vendor_Name],tbl_vendors[[#This Row],[Vendor_Name]])&gt;1</f>
        <v>0</v>
      </c>
      <c r="Y1726" s="14" cm="1">
        <f t="array" aca="1" ref="Y1726" ca="1">IFERROR(SUM(L1726:X1726*1),4)</f>
        <v>0</v>
      </c>
      <c r="Z1726" t="str">
        <f ca="1">IF(tbl_vendors[[#This Row],[error_count]]&gt;0,"FAIL","PASS")</f>
        <v>PASS</v>
      </c>
    </row>
    <row r="1727" spans="1:26" x14ac:dyDescent="0.3">
      <c r="A1727" t="s">
        <v>6815</v>
      </c>
      <c r="B1727" t="s">
        <v>6816</v>
      </c>
      <c r="C1727" t="s">
        <v>66</v>
      </c>
      <c r="D1727" t="s">
        <v>6817</v>
      </c>
      <c r="E1727" t="s">
        <v>67</v>
      </c>
      <c r="F1727" t="s">
        <v>16</v>
      </c>
      <c r="G1727" t="s">
        <v>6818</v>
      </c>
      <c r="H1727" t="s">
        <v>25</v>
      </c>
      <c r="I1727" t="s">
        <v>19</v>
      </c>
      <c r="J1727" s="1">
        <v>45680</v>
      </c>
      <c r="K1727" s="1">
        <v>46029</v>
      </c>
      <c r="L1727" t="b">
        <f>COUNTIF(tbl_vendors[Vendor_ID],tbl_vendors[[#This Row],[Vendor_ID]])&gt;1</f>
        <v>0</v>
      </c>
      <c r="M1727" t="b">
        <f>ISBLANK(tbl_vendors[[#This Row],[Vendor_ID]])</f>
        <v>0</v>
      </c>
      <c r="N1727" t="b">
        <f>LEN(TRIM(tbl_vendors[[#This Row],[Vendor_Name]]))=0</f>
        <v>0</v>
      </c>
      <c r="O1727" t="b">
        <f>LEN(TRIM(tbl_vendors[[#This Row],[Email]]))=0</f>
        <v>0</v>
      </c>
      <c r="P1727" t="b">
        <f>OR(ISERROR(FIND("@",tbl_vendors[[#This Row],[Email]])),ISERROR(FIND(".",tbl_vendors[[#This Row],[Email]])))</f>
        <v>0</v>
      </c>
      <c r="Q1727" t="b">
        <f>ISNA(MATCH(tbl_vendors[[#This Row],[Country]],tbl_country[country],0))</f>
        <v>0</v>
      </c>
      <c r="R1727" t="b">
        <f>ISNA(MATCH(tbl_vendors[[#This Row],[Currency]],tbl_country[currency],0))</f>
        <v>0</v>
      </c>
      <c r="S1727" t="b">
        <f>_xlfn.XLOOKUP(tbl_vendors[[#This Row],[Country]],tbl_country[country],tbl_country[currency],"NotFound")&lt;&gt;tbl_vendors[[#This Row],[Currency]]</f>
        <v>0</v>
      </c>
      <c r="T1727" t="b">
        <f>ISNA(MATCH(tbl_vendors[[#This Row],[Payment_Terms]],tbl_payment_terms[Payment_Terms],0))</f>
        <v>0</v>
      </c>
      <c r="U1727" t="b">
        <f>ISNA(MATCH(tbl_vendors[[#This Row],[Status]],tbl_status[valid_status]))</f>
        <v>0</v>
      </c>
      <c r="V1727" t="b">
        <f ca="1">tbl_vendors[[#This Row],[Created_Date]]&gt;TODAY()</f>
        <v>0</v>
      </c>
      <c r="W1727" t="b">
        <f>tbl_vendors[[#This Row],[Updated_Date]]&lt;tbl_vendors[[#This Row],[Created_Date]]</f>
        <v>0</v>
      </c>
      <c r="X1727" t="b">
        <f>COUNTIF(tbl_vendors[Vendor_Name],tbl_vendors[[#This Row],[Vendor_Name]])&gt;1</f>
        <v>0</v>
      </c>
      <c r="Y1727" s="14" cm="1">
        <f t="array" aca="1" ref="Y1727" ca="1">IFERROR(SUM(L1727:X1727*1),4)</f>
        <v>0</v>
      </c>
      <c r="Z1727" t="str">
        <f ca="1">IF(tbl_vendors[[#This Row],[error_count]]&gt;0,"FAIL","PASS")</f>
        <v>PASS</v>
      </c>
    </row>
    <row r="1728" spans="1:26" x14ac:dyDescent="0.3">
      <c r="A1728" t="s">
        <v>6819</v>
      </c>
      <c r="B1728" t="s">
        <v>6820</v>
      </c>
      <c r="C1728" t="s">
        <v>66</v>
      </c>
      <c r="D1728" t="s">
        <v>6821</v>
      </c>
      <c r="E1728" t="s">
        <v>67</v>
      </c>
      <c r="F1728" t="s">
        <v>40</v>
      </c>
      <c r="G1728" t="s">
        <v>6822</v>
      </c>
      <c r="H1728" t="s">
        <v>42</v>
      </c>
      <c r="I1728" t="s">
        <v>26</v>
      </c>
      <c r="J1728" s="1">
        <v>45622</v>
      </c>
      <c r="K1728" s="1">
        <v>45697</v>
      </c>
      <c r="L1728" t="b">
        <f>COUNTIF(tbl_vendors[Vendor_ID],tbl_vendors[[#This Row],[Vendor_ID]])&gt;1</f>
        <v>0</v>
      </c>
      <c r="M1728" t="b">
        <f>ISBLANK(tbl_vendors[[#This Row],[Vendor_ID]])</f>
        <v>0</v>
      </c>
      <c r="N1728" t="b">
        <f>LEN(TRIM(tbl_vendors[[#This Row],[Vendor_Name]]))=0</f>
        <v>0</v>
      </c>
      <c r="O1728" t="b">
        <f>LEN(TRIM(tbl_vendors[[#This Row],[Email]]))=0</f>
        <v>0</v>
      </c>
      <c r="P1728" t="b">
        <f>OR(ISERROR(FIND("@",tbl_vendors[[#This Row],[Email]])),ISERROR(FIND(".",tbl_vendors[[#This Row],[Email]])))</f>
        <v>0</v>
      </c>
      <c r="Q1728" t="b">
        <f>ISNA(MATCH(tbl_vendors[[#This Row],[Country]],tbl_country[country],0))</f>
        <v>0</v>
      </c>
      <c r="R1728" t="b">
        <f>ISNA(MATCH(tbl_vendors[[#This Row],[Currency]],tbl_country[currency],0))</f>
        <v>0</v>
      </c>
      <c r="S1728" t="b">
        <f>_xlfn.XLOOKUP(tbl_vendors[[#This Row],[Country]],tbl_country[country],tbl_country[currency],"NotFound")&lt;&gt;tbl_vendors[[#This Row],[Currency]]</f>
        <v>0</v>
      </c>
      <c r="T1728" t="b">
        <f>ISNA(MATCH(tbl_vendors[[#This Row],[Payment_Terms]],tbl_payment_terms[Payment_Terms],0))</f>
        <v>0</v>
      </c>
      <c r="U1728" t="b">
        <f>ISNA(MATCH(tbl_vendors[[#This Row],[Status]],tbl_status[valid_status]))</f>
        <v>0</v>
      </c>
      <c r="V1728" t="b">
        <f ca="1">tbl_vendors[[#This Row],[Created_Date]]&gt;TODAY()</f>
        <v>0</v>
      </c>
      <c r="W1728" t="b">
        <f>tbl_vendors[[#This Row],[Updated_Date]]&lt;tbl_vendors[[#This Row],[Created_Date]]</f>
        <v>0</v>
      </c>
      <c r="X1728" t="b">
        <f>COUNTIF(tbl_vendors[Vendor_Name],tbl_vendors[[#This Row],[Vendor_Name]])&gt;1</f>
        <v>0</v>
      </c>
      <c r="Y1728" s="14" cm="1">
        <f t="array" aca="1" ref="Y1728" ca="1">IFERROR(SUM(L1728:X1728*1),4)</f>
        <v>0</v>
      </c>
      <c r="Z1728" t="str">
        <f ca="1">IF(tbl_vendors[[#This Row],[error_count]]&gt;0,"FAIL","PASS")</f>
        <v>PASS</v>
      </c>
    </row>
    <row r="1729" spans="1:26" x14ac:dyDescent="0.3">
      <c r="A1729" t="s">
        <v>6823</v>
      </c>
      <c r="B1729" t="s">
        <v>6824</v>
      </c>
      <c r="C1729" t="s">
        <v>109</v>
      </c>
      <c r="D1729" t="s">
        <v>6825</v>
      </c>
      <c r="E1729" t="s">
        <v>39</v>
      </c>
      <c r="F1729" t="s">
        <v>16</v>
      </c>
      <c r="G1729" t="s">
        <v>6826</v>
      </c>
      <c r="H1729" t="s">
        <v>47</v>
      </c>
      <c r="I1729" t="s">
        <v>26</v>
      </c>
      <c r="J1729" s="1">
        <v>45806</v>
      </c>
      <c r="K1729" s="1">
        <v>45914</v>
      </c>
      <c r="L1729" t="b">
        <f>COUNTIF(tbl_vendors[Vendor_ID],tbl_vendors[[#This Row],[Vendor_ID]])&gt;1</f>
        <v>0</v>
      </c>
      <c r="M1729" t="b">
        <f>ISBLANK(tbl_vendors[[#This Row],[Vendor_ID]])</f>
        <v>0</v>
      </c>
      <c r="N1729" t="b">
        <f>LEN(TRIM(tbl_vendors[[#This Row],[Vendor_Name]]))=0</f>
        <v>0</v>
      </c>
      <c r="O1729" t="b">
        <f>LEN(TRIM(tbl_vendors[[#This Row],[Email]]))=0</f>
        <v>0</v>
      </c>
      <c r="P1729" t="b">
        <f>OR(ISERROR(FIND("@",tbl_vendors[[#This Row],[Email]])),ISERROR(FIND(".",tbl_vendors[[#This Row],[Email]])))</f>
        <v>0</v>
      </c>
      <c r="Q1729" t="b">
        <f>ISNA(MATCH(tbl_vendors[[#This Row],[Country]],tbl_country[country],0))</f>
        <v>0</v>
      </c>
      <c r="R1729" t="b">
        <f>ISNA(MATCH(tbl_vendors[[#This Row],[Currency]],tbl_country[currency],0))</f>
        <v>0</v>
      </c>
      <c r="S1729" t="b">
        <f>_xlfn.XLOOKUP(tbl_vendors[[#This Row],[Country]],tbl_country[country],tbl_country[currency],"NotFound")&lt;&gt;tbl_vendors[[#This Row],[Currency]]</f>
        <v>1</v>
      </c>
      <c r="T1729" t="b">
        <f>ISNA(MATCH(tbl_vendors[[#This Row],[Payment_Terms]],tbl_payment_terms[Payment_Terms],0))</f>
        <v>0</v>
      </c>
      <c r="U1729" t="b">
        <f>ISNA(MATCH(tbl_vendors[[#This Row],[Status]],tbl_status[valid_status]))</f>
        <v>0</v>
      </c>
      <c r="V1729" t="b">
        <f ca="1">tbl_vendors[[#This Row],[Created_Date]]&gt;TODAY()</f>
        <v>0</v>
      </c>
      <c r="W1729" t="b">
        <f>tbl_vendors[[#This Row],[Updated_Date]]&lt;tbl_vendors[[#This Row],[Created_Date]]</f>
        <v>0</v>
      </c>
      <c r="X1729" t="b">
        <f>COUNTIF(tbl_vendors[Vendor_Name],tbl_vendors[[#This Row],[Vendor_Name]])&gt;1</f>
        <v>0</v>
      </c>
      <c r="Y1729" s="14" cm="1">
        <f t="array" aca="1" ref="Y1729" ca="1">IFERROR(SUM(L1729:X1729*1),4)</f>
        <v>1</v>
      </c>
      <c r="Z1729" t="str">
        <f ca="1">IF(tbl_vendors[[#This Row],[error_count]]&gt;0,"FAIL","PASS")</f>
        <v>FAIL</v>
      </c>
    </row>
    <row r="1730" spans="1:26" x14ac:dyDescent="0.3">
      <c r="A1730" t="s">
        <v>6827</v>
      </c>
      <c r="B1730" t="s">
        <v>6828</v>
      </c>
      <c r="C1730" t="s">
        <v>109</v>
      </c>
      <c r="D1730" t="s">
        <v>6829</v>
      </c>
      <c r="E1730" t="s">
        <v>39</v>
      </c>
      <c r="F1730" t="s">
        <v>75</v>
      </c>
      <c r="G1730" t="s">
        <v>6830</v>
      </c>
      <c r="H1730" t="s">
        <v>25</v>
      </c>
      <c r="I1730" t="s">
        <v>26</v>
      </c>
      <c r="J1730" s="1">
        <v>45093</v>
      </c>
      <c r="K1730" s="1">
        <v>45853</v>
      </c>
      <c r="L1730" t="b">
        <f>COUNTIF(tbl_vendors[Vendor_ID],tbl_vendors[[#This Row],[Vendor_ID]])&gt;1</f>
        <v>0</v>
      </c>
      <c r="M1730" t="b">
        <f>ISBLANK(tbl_vendors[[#This Row],[Vendor_ID]])</f>
        <v>0</v>
      </c>
      <c r="N1730" t="b">
        <f>LEN(TRIM(tbl_vendors[[#This Row],[Vendor_Name]]))=0</f>
        <v>0</v>
      </c>
      <c r="O1730" t="b">
        <f>LEN(TRIM(tbl_vendors[[#This Row],[Email]]))=0</f>
        <v>0</v>
      </c>
      <c r="P1730" t="b">
        <f>OR(ISERROR(FIND("@",tbl_vendors[[#This Row],[Email]])),ISERROR(FIND(".",tbl_vendors[[#This Row],[Email]])))</f>
        <v>0</v>
      </c>
      <c r="Q1730" t="b">
        <f>ISNA(MATCH(tbl_vendors[[#This Row],[Country]],tbl_country[country],0))</f>
        <v>0</v>
      </c>
      <c r="R1730" t="b">
        <f>ISNA(MATCH(tbl_vendors[[#This Row],[Currency]],tbl_country[currency],0))</f>
        <v>0</v>
      </c>
      <c r="S1730" t="b">
        <f>_xlfn.XLOOKUP(tbl_vendors[[#This Row],[Country]],tbl_country[country],tbl_country[currency],"NotFound")&lt;&gt;tbl_vendors[[#This Row],[Currency]]</f>
        <v>1</v>
      </c>
      <c r="T1730" t="b">
        <f>ISNA(MATCH(tbl_vendors[[#This Row],[Payment_Terms]],tbl_payment_terms[Payment_Terms],0))</f>
        <v>0</v>
      </c>
      <c r="U1730" t="b">
        <f>ISNA(MATCH(tbl_vendors[[#This Row],[Status]],tbl_status[valid_status]))</f>
        <v>0</v>
      </c>
      <c r="V1730" t="b">
        <f ca="1">tbl_vendors[[#This Row],[Created_Date]]&gt;TODAY()</f>
        <v>0</v>
      </c>
      <c r="W1730" t="b">
        <f>tbl_vendors[[#This Row],[Updated_Date]]&lt;tbl_vendors[[#This Row],[Created_Date]]</f>
        <v>0</v>
      </c>
      <c r="X1730" t="b">
        <f>COUNTIF(tbl_vendors[Vendor_Name],tbl_vendors[[#This Row],[Vendor_Name]])&gt;1</f>
        <v>0</v>
      </c>
      <c r="Y1730" s="14" cm="1">
        <f t="array" aca="1" ref="Y1730" ca="1">IFERROR(SUM(L1730:X1730*1),4)</f>
        <v>1</v>
      </c>
      <c r="Z1730" t="str">
        <f ca="1">IF(tbl_vendors[[#This Row],[error_count]]&gt;0,"FAIL","PASS")</f>
        <v>FAIL</v>
      </c>
    </row>
    <row r="1731" spans="1:26" x14ac:dyDescent="0.3">
      <c r="A1731" t="s">
        <v>6831</v>
      </c>
      <c r="B1731" t="s">
        <v>6832</v>
      </c>
      <c r="C1731" t="s">
        <v>56</v>
      </c>
      <c r="D1731" t="s">
        <v>6833</v>
      </c>
      <c r="E1731" t="s">
        <v>58</v>
      </c>
      <c r="F1731" t="s">
        <v>40</v>
      </c>
      <c r="G1731" t="s">
        <v>6834</v>
      </c>
      <c r="H1731" t="s">
        <v>25</v>
      </c>
      <c r="I1731" t="s">
        <v>53</v>
      </c>
      <c r="J1731" s="1">
        <v>46104</v>
      </c>
      <c r="K1731" s="1">
        <v>46119</v>
      </c>
      <c r="L1731" t="b">
        <f>COUNTIF(tbl_vendors[Vendor_ID],tbl_vendors[[#This Row],[Vendor_ID]])&gt;1</f>
        <v>0</v>
      </c>
      <c r="M1731" t="b">
        <f>ISBLANK(tbl_vendors[[#This Row],[Vendor_ID]])</f>
        <v>0</v>
      </c>
      <c r="N1731" t="b">
        <f>LEN(TRIM(tbl_vendors[[#This Row],[Vendor_Name]]))=0</f>
        <v>0</v>
      </c>
      <c r="O1731" t="b">
        <f>LEN(TRIM(tbl_vendors[[#This Row],[Email]]))=0</f>
        <v>0</v>
      </c>
      <c r="P1731" t="b">
        <f>OR(ISERROR(FIND("@",tbl_vendors[[#This Row],[Email]])),ISERROR(FIND(".",tbl_vendors[[#This Row],[Email]])))</f>
        <v>0</v>
      </c>
      <c r="Q1731" t="b">
        <f>ISNA(MATCH(tbl_vendors[[#This Row],[Country]],tbl_country[country],0))</f>
        <v>0</v>
      </c>
      <c r="R1731" t="b">
        <f>ISNA(MATCH(tbl_vendors[[#This Row],[Currency]],tbl_country[currency],0))</f>
        <v>0</v>
      </c>
      <c r="S1731" t="b">
        <f>_xlfn.XLOOKUP(tbl_vendors[[#This Row],[Country]],tbl_country[country],tbl_country[currency],"NotFound")&lt;&gt;tbl_vendors[[#This Row],[Currency]]</f>
        <v>0</v>
      </c>
      <c r="T1731" t="b">
        <f>ISNA(MATCH(tbl_vendors[[#This Row],[Payment_Terms]],tbl_payment_terms[Payment_Terms],0))</f>
        <v>0</v>
      </c>
      <c r="U1731" t="b">
        <f>ISNA(MATCH(tbl_vendors[[#This Row],[Status]],tbl_status[valid_status]))</f>
        <v>1</v>
      </c>
      <c r="V1731" t="b">
        <f ca="1">tbl_vendors[[#This Row],[Created_Date]]&gt;TODAY()</f>
        <v>0</v>
      </c>
      <c r="W1731" t="b">
        <f>tbl_vendors[[#This Row],[Updated_Date]]&lt;tbl_vendors[[#This Row],[Created_Date]]</f>
        <v>0</v>
      </c>
      <c r="X1731" t="b">
        <f>COUNTIF(tbl_vendors[Vendor_Name],tbl_vendors[[#This Row],[Vendor_Name]])&gt;1</f>
        <v>0</v>
      </c>
      <c r="Y1731" s="14" cm="1">
        <f t="array" aca="1" ref="Y1731" ca="1">IFERROR(SUM(L1731:X1731*1),4)</f>
        <v>1</v>
      </c>
      <c r="Z1731" t="str">
        <f ca="1">IF(tbl_vendors[[#This Row],[error_count]]&gt;0,"FAIL","PASS")</f>
        <v>FAIL</v>
      </c>
    </row>
    <row r="1732" spans="1:26" x14ac:dyDescent="0.3">
      <c r="A1732" t="s">
        <v>6835</v>
      </c>
      <c r="B1732" t="s">
        <v>6836</v>
      </c>
      <c r="C1732" t="s">
        <v>79</v>
      </c>
      <c r="D1732" t="s">
        <v>6837</v>
      </c>
      <c r="E1732" t="s">
        <v>39</v>
      </c>
      <c r="F1732" t="s">
        <v>23</v>
      </c>
      <c r="G1732" t="s">
        <v>6838</v>
      </c>
      <c r="H1732" t="s">
        <v>34</v>
      </c>
      <c r="I1732" t="s">
        <v>19</v>
      </c>
      <c r="J1732" s="1">
        <v>46121</v>
      </c>
      <c r="K1732" s="1">
        <v>46121</v>
      </c>
      <c r="L1732" t="b">
        <f>COUNTIF(tbl_vendors[Vendor_ID],tbl_vendors[[#This Row],[Vendor_ID]])&gt;1</f>
        <v>0</v>
      </c>
      <c r="M1732" t="b">
        <f>ISBLANK(tbl_vendors[[#This Row],[Vendor_ID]])</f>
        <v>0</v>
      </c>
      <c r="N1732" t="b">
        <f>LEN(TRIM(tbl_vendors[[#This Row],[Vendor_Name]]))=0</f>
        <v>0</v>
      </c>
      <c r="O1732" t="b">
        <f>LEN(TRIM(tbl_vendors[[#This Row],[Email]]))=0</f>
        <v>0</v>
      </c>
      <c r="P1732" t="b">
        <f>OR(ISERROR(FIND("@",tbl_vendors[[#This Row],[Email]])),ISERROR(FIND(".",tbl_vendors[[#This Row],[Email]])))</f>
        <v>0</v>
      </c>
      <c r="Q1732" t="b">
        <f>ISNA(MATCH(tbl_vendors[[#This Row],[Country]],tbl_country[country],0))</f>
        <v>0</v>
      </c>
      <c r="R1732" t="b">
        <f>ISNA(MATCH(tbl_vendors[[#This Row],[Currency]],tbl_country[currency],0))</f>
        <v>0</v>
      </c>
      <c r="S1732" t="b">
        <f>_xlfn.XLOOKUP(tbl_vendors[[#This Row],[Country]],tbl_country[country],tbl_country[currency],"NotFound")&lt;&gt;tbl_vendors[[#This Row],[Currency]]</f>
        <v>0</v>
      </c>
      <c r="T1732" t="b">
        <f>ISNA(MATCH(tbl_vendors[[#This Row],[Payment_Terms]],tbl_payment_terms[Payment_Terms],0))</f>
        <v>0</v>
      </c>
      <c r="U1732" t="b">
        <f>ISNA(MATCH(tbl_vendors[[#This Row],[Status]],tbl_status[valid_status]))</f>
        <v>0</v>
      </c>
      <c r="V1732" t="b">
        <f ca="1">tbl_vendors[[#This Row],[Created_Date]]&gt;TODAY()</f>
        <v>0</v>
      </c>
      <c r="W1732" t="b">
        <f>tbl_vendors[[#This Row],[Updated_Date]]&lt;tbl_vendors[[#This Row],[Created_Date]]</f>
        <v>0</v>
      </c>
      <c r="X1732" t="b">
        <f>COUNTIF(tbl_vendors[Vendor_Name],tbl_vendors[[#This Row],[Vendor_Name]])&gt;1</f>
        <v>0</v>
      </c>
      <c r="Y1732" s="14" cm="1">
        <f t="array" aca="1" ref="Y1732" ca="1">IFERROR(SUM(L1732:X1732*1),4)</f>
        <v>0</v>
      </c>
      <c r="Z1732" t="str">
        <f ca="1">IF(tbl_vendors[[#This Row],[error_count]]&gt;0,"FAIL","PASS")</f>
        <v>PASS</v>
      </c>
    </row>
    <row r="1733" spans="1:26" x14ac:dyDescent="0.3">
      <c r="A1733" t="s">
        <v>6839</v>
      </c>
      <c r="B1733" t="s">
        <v>6840</v>
      </c>
      <c r="C1733" t="s">
        <v>79</v>
      </c>
      <c r="D1733" t="s">
        <v>6841</v>
      </c>
      <c r="E1733" t="s">
        <v>39</v>
      </c>
      <c r="F1733" t="s">
        <v>40</v>
      </c>
      <c r="G1733" t="s">
        <v>6842</v>
      </c>
      <c r="H1733" t="s">
        <v>34</v>
      </c>
      <c r="I1733" t="s">
        <v>26</v>
      </c>
      <c r="J1733" s="1">
        <v>45232</v>
      </c>
      <c r="K1733" s="1">
        <v>45725</v>
      </c>
      <c r="L1733" t="b">
        <f>COUNTIF(tbl_vendors[Vendor_ID],tbl_vendors[[#This Row],[Vendor_ID]])&gt;1</f>
        <v>0</v>
      </c>
      <c r="M1733" t="b">
        <f>ISBLANK(tbl_vendors[[#This Row],[Vendor_ID]])</f>
        <v>0</v>
      </c>
      <c r="N1733" t="b">
        <f>LEN(TRIM(tbl_vendors[[#This Row],[Vendor_Name]]))=0</f>
        <v>0</v>
      </c>
      <c r="O1733" t="b">
        <f>LEN(TRIM(tbl_vendors[[#This Row],[Email]]))=0</f>
        <v>0</v>
      </c>
      <c r="P1733" t="b">
        <f>OR(ISERROR(FIND("@",tbl_vendors[[#This Row],[Email]])),ISERROR(FIND(".",tbl_vendors[[#This Row],[Email]])))</f>
        <v>0</v>
      </c>
      <c r="Q1733" t="b">
        <f>ISNA(MATCH(tbl_vendors[[#This Row],[Country]],tbl_country[country],0))</f>
        <v>0</v>
      </c>
      <c r="R1733" t="b">
        <f>ISNA(MATCH(tbl_vendors[[#This Row],[Currency]],tbl_country[currency],0))</f>
        <v>0</v>
      </c>
      <c r="S1733" t="b">
        <f>_xlfn.XLOOKUP(tbl_vendors[[#This Row],[Country]],tbl_country[country],tbl_country[currency],"NotFound")&lt;&gt;tbl_vendors[[#This Row],[Currency]]</f>
        <v>0</v>
      </c>
      <c r="T1733" t="b">
        <f>ISNA(MATCH(tbl_vendors[[#This Row],[Payment_Terms]],tbl_payment_terms[Payment_Terms],0))</f>
        <v>0</v>
      </c>
      <c r="U1733" t="b">
        <f>ISNA(MATCH(tbl_vendors[[#This Row],[Status]],tbl_status[valid_status]))</f>
        <v>0</v>
      </c>
      <c r="V1733" t="b">
        <f ca="1">tbl_vendors[[#This Row],[Created_Date]]&gt;TODAY()</f>
        <v>0</v>
      </c>
      <c r="W1733" t="b">
        <f>tbl_vendors[[#This Row],[Updated_Date]]&lt;tbl_vendors[[#This Row],[Created_Date]]</f>
        <v>0</v>
      </c>
      <c r="X1733" t="b">
        <f>COUNTIF(tbl_vendors[Vendor_Name],tbl_vendors[[#This Row],[Vendor_Name]])&gt;1</f>
        <v>0</v>
      </c>
      <c r="Y1733" s="14" cm="1">
        <f t="array" aca="1" ref="Y1733" ca="1">IFERROR(SUM(L1733:X1733*1),4)</f>
        <v>0</v>
      </c>
      <c r="Z1733" t="str">
        <f ca="1">IF(tbl_vendors[[#This Row],[error_count]]&gt;0,"FAIL","PASS")</f>
        <v>PASS</v>
      </c>
    </row>
    <row r="1734" spans="1:26" x14ac:dyDescent="0.3">
      <c r="A1734" t="s">
        <v>6843</v>
      </c>
      <c r="B1734" t="s">
        <v>6844</v>
      </c>
      <c r="C1734" t="s">
        <v>29</v>
      </c>
      <c r="D1734" t="s">
        <v>6845</v>
      </c>
      <c r="E1734" t="s">
        <v>31</v>
      </c>
      <c r="F1734" t="s">
        <v>16</v>
      </c>
      <c r="G1734" t="s">
        <v>6846</v>
      </c>
      <c r="H1734" t="s">
        <v>42</v>
      </c>
      <c r="I1734" t="s">
        <v>53</v>
      </c>
      <c r="J1734" s="1">
        <v>44385</v>
      </c>
      <c r="K1734" s="1">
        <v>46146</v>
      </c>
      <c r="L1734" t="b">
        <f>COUNTIF(tbl_vendors[Vendor_ID],tbl_vendors[[#This Row],[Vendor_ID]])&gt;1</f>
        <v>0</v>
      </c>
      <c r="M1734" t="b">
        <f>ISBLANK(tbl_vendors[[#This Row],[Vendor_ID]])</f>
        <v>0</v>
      </c>
      <c r="N1734" t="b">
        <f>LEN(TRIM(tbl_vendors[[#This Row],[Vendor_Name]]))=0</f>
        <v>0</v>
      </c>
      <c r="O1734" t="b">
        <f>LEN(TRIM(tbl_vendors[[#This Row],[Email]]))=0</f>
        <v>0</v>
      </c>
      <c r="P1734" t="b">
        <f>OR(ISERROR(FIND("@",tbl_vendors[[#This Row],[Email]])),ISERROR(FIND(".",tbl_vendors[[#This Row],[Email]])))</f>
        <v>0</v>
      </c>
      <c r="Q1734" t="b">
        <f>ISNA(MATCH(tbl_vendors[[#This Row],[Country]],tbl_country[country],0))</f>
        <v>0</v>
      </c>
      <c r="R1734" t="b">
        <f>ISNA(MATCH(tbl_vendors[[#This Row],[Currency]],tbl_country[currency],0))</f>
        <v>0</v>
      </c>
      <c r="S1734" t="b">
        <f>_xlfn.XLOOKUP(tbl_vendors[[#This Row],[Country]],tbl_country[country],tbl_country[currency],"NotFound")&lt;&gt;tbl_vendors[[#This Row],[Currency]]</f>
        <v>0</v>
      </c>
      <c r="T1734" t="b">
        <f>ISNA(MATCH(tbl_vendors[[#This Row],[Payment_Terms]],tbl_payment_terms[Payment_Terms],0))</f>
        <v>0</v>
      </c>
      <c r="U1734" t="b">
        <f>ISNA(MATCH(tbl_vendors[[#This Row],[Status]],tbl_status[valid_status]))</f>
        <v>1</v>
      </c>
      <c r="V1734" t="b">
        <f ca="1">tbl_vendors[[#This Row],[Created_Date]]&gt;TODAY()</f>
        <v>0</v>
      </c>
      <c r="W1734" t="b">
        <f>tbl_vendors[[#This Row],[Updated_Date]]&lt;tbl_vendors[[#This Row],[Created_Date]]</f>
        <v>0</v>
      </c>
      <c r="X1734" t="b">
        <f>COUNTIF(tbl_vendors[Vendor_Name],tbl_vendors[[#This Row],[Vendor_Name]])&gt;1</f>
        <v>0</v>
      </c>
      <c r="Y1734" s="14" cm="1">
        <f t="array" aca="1" ref="Y1734" ca="1">IFERROR(SUM(L1734:X1734*1),4)</f>
        <v>1</v>
      </c>
      <c r="Z1734" t="str">
        <f ca="1">IF(tbl_vendors[[#This Row],[error_count]]&gt;0,"FAIL","PASS")</f>
        <v>FAIL</v>
      </c>
    </row>
    <row r="1735" spans="1:26" x14ac:dyDescent="0.3">
      <c r="A1735" t="s">
        <v>6847</v>
      </c>
      <c r="B1735" t="s">
        <v>6848</v>
      </c>
      <c r="C1735" t="s">
        <v>37</v>
      </c>
      <c r="D1735" t="s">
        <v>6849</v>
      </c>
      <c r="E1735" t="s">
        <v>39</v>
      </c>
      <c r="F1735" t="s">
        <v>16</v>
      </c>
      <c r="G1735" t="s">
        <v>6850</v>
      </c>
      <c r="H1735" t="s">
        <v>52</v>
      </c>
      <c r="I1735" t="s">
        <v>19</v>
      </c>
      <c r="J1735" s="1">
        <v>44842</v>
      </c>
      <c r="K1735" s="1">
        <v>46111</v>
      </c>
      <c r="L1735" t="b">
        <f>COUNTIF(tbl_vendors[Vendor_ID],tbl_vendors[[#This Row],[Vendor_ID]])&gt;1</f>
        <v>0</v>
      </c>
      <c r="M1735" t="b">
        <f>ISBLANK(tbl_vendors[[#This Row],[Vendor_ID]])</f>
        <v>0</v>
      </c>
      <c r="N1735" t="b">
        <f>LEN(TRIM(tbl_vendors[[#This Row],[Vendor_Name]]))=0</f>
        <v>0</v>
      </c>
      <c r="O1735" t="b">
        <f>LEN(TRIM(tbl_vendors[[#This Row],[Email]]))=0</f>
        <v>0</v>
      </c>
      <c r="P1735" t="b">
        <f>OR(ISERROR(FIND("@",tbl_vendors[[#This Row],[Email]])),ISERROR(FIND(".",tbl_vendors[[#This Row],[Email]])))</f>
        <v>0</v>
      </c>
      <c r="Q1735" t="b">
        <f>ISNA(MATCH(tbl_vendors[[#This Row],[Country]],tbl_country[country],0))</f>
        <v>0</v>
      </c>
      <c r="R1735" t="b">
        <f>ISNA(MATCH(tbl_vendors[[#This Row],[Currency]],tbl_country[currency],0))</f>
        <v>0</v>
      </c>
      <c r="S1735" t="b">
        <f>_xlfn.XLOOKUP(tbl_vendors[[#This Row],[Country]],tbl_country[country],tbl_country[currency],"NotFound")&lt;&gt;tbl_vendors[[#This Row],[Currency]]</f>
        <v>0</v>
      </c>
      <c r="T1735" t="b">
        <f>ISNA(MATCH(tbl_vendors[[#This Row],[Payment_Terms]],tbl_payment_terms[Payment_Terms],0))</f>
        <v>0</v>
      </c>
      <c r="U1735" t="b">
        <f>ISNA(MATCH(tbl_vendors[[#This Row],[Status]],tbl_status[valid_status]))</f>
        <v>0</v>
      </c>
      <c r="V1735" t="b">
        <f ca="1">tbl_vendors[[#This Row],[Created_Date]]&gt;TODAY()</f>
        <v>0</v>
      </c>
      <c r="W1735" t="b">
        <f>tbl_vendors[[#This Row],[Updated_Date]]&lt;tbl_vendors[[#This Row],[Created_Date]]</f>
        <v>0</v>
      </c>
      <c r="X1735" t="b">
        <f>COUNTIF(tbl_vendors[Vendor_Name],tbl_vendors[[#This Row],[Vendor_Name]])&gt;1</f>
        <v>0</v>
      </c>
      <c r="Y1735" s="14" cm="1">
        <f t="array" aca="1" ref="Y1735" ca="1">IFERROR(SUM(L1735:X1735*1),4)</f>
        <v>0</v>
      </c>
      <c r="Z1735" t="str">
        <f ca="1">IF(tbl_vendors[[#This Row],[error_count]]&gt;0,"FAIL","PASS")</f>
        <v>PASS</v>
      </c>
    </row>
    <row r="1736" spans="1:26" x14ac:dyDescent="0.3">
      <c r="A1736" t="s">
        <v>6851</v>
      </c>
      <c r="B1736" t="s">
        <v>6852</v>
      </c>
      <c r="C1736" t="s">
        <v>29</v>
      </c>
      <c r="D1736" t="s">
        <v>6853</v>
      </c>
      <c r="E1736" t="s">
        <v>31</v>
      </c>
      <c r="F1736" t="s">
        <v>32</v>
      </c>
      <c r="G1736" t="s">
        <v>6854</v>
      </c>
      <c r="H1736" t="s">
        <v>25</v>
      </c>
      <c r="I1736" t="s">
        <v>26</v>
      </c>
      <c r="J1736" s="1">
        <v>45179</v>
      </c>
      <c r="K1736" s="1">
        <v>45982</v>
      </c>
      <c r="L1736" t="b">
        <f>COUNTIF(tbl_vendors[Vendor_ID],tbl_vendors[[#This Row],[Vendor_ID]])&gt;1</f>
        <v>0</v>
      </c>
      <c r="M1736" t="b">
        <f>ISBLANK(tbl_vendors[[#This Row],[Vendor_ID]])</f>
        <v>0</v>
      </c>
      <c r="N1736" t="b">
        <f>LEN(TRIM(tbl_vendors[[#This Row],[Vendor_Name]]))=0</f>
        <v>0</v>
      </c>
      <c r="O1736" t="b">
        <f>LEN(TRIM(tbl_vendors[[#This Row],[Email]]))=0</f>
        <v>0</v>
      </c>
      <c r="P1736" t="b">
        <f>OR(ISERROR(FIND("@",tbl_vendors[[#This Row],[Email]])),ISERROR(FIND(".",tbl_vendors[[#This Row],[Email]])))</f>
        <v>0</v>
      </c>
      <c r="Q1736" t="b">
        <f>ISNA(MATCH(tbl_vendors[[#This Row],[Country]],tbl_country[country],0))</f>
        <v>0</v>
      </c>
      <c r="R1736" t="b">
        <f>ISNA(MATCH(tbl_vendors[[#This Row],[Currency]],tbl_country[currency],0))</f>
        <v>0</v>
      </c>
      <c r="S1736" t="b">
        <f>_xlfn.XLOOKUP(tbl_vendors[[#This Row],[Country]],tbl_country[country],tbl_country[currency],"NotFound")&lt;&gt;tbl_vendors[[#This Row],[Currency]]</f>
        <v>0</v>
      </c>
      <c r="T1736" t="b">
        <f>ISNA(MATCH(tbl_vendors[[#This Row],[Payment_Terms]],tbl_payment_terms[Payment_Terms],0))</f>
        <v>0</v>
      </c>
      <c r="U1736" t="b">
        <f>ISNA(MATCH(tbl_vendors[[#This Row],[Status]],tbl_status[valid_status]))</f>
        <v>0</v>
      </c>
      <c r="V1736" t="b">
        <f ca="1">tbl_vendors[[#This Row],[Created_Date]]&gt;TODAY()</f>
        <v>0</v>
      </c>
      <c r="W1736" t="b">
        <f>tbl_vendors[[#This Row],[Updated_Date]]&lt;tbl_vendors[[#This Row],[Created_Date]]</f>
        <v>0</v>
      </c>
      <c r="X1736" t="b">
        <f>COUNTIF(tbl_vendors[Vendor_Name],tbl_vendors[[#This Row],[Vendor_Name]])&gt;1</f>
        <v>0</v>
      </c>
      <c r="Y1736" s="14" cm="1">
        <f t="array" aca="1" ref="Y1736" ca="1">IFERROR(SUM(L1736:X1736*1),4)</f>
        <v>0</v>
      </c>
      <c r="Z1736" t="str">
        <f ca="1">IF(tbl_vendors[[#This Row],[error_count]]&gt;0,"FAIL","PASS")</f>
        <v>PASS</v>
      </c>
    </row>
    <row r="1737" spans="1:26" x14ac:dyDescent="0.3">
      <c r="A1737" t="s">
        <v>6855</v>
      </c>
      <c r="B1737" t="s">
        <v>6856</v>
      </c>
      <c r="C1737" t="s">
        <v>37</v>
      </c>
      <c r="D1737" t="s">
        <v>6857</v>
      </c>
      <c r="E1737" t="s">
        <v>39</v>
      </c>
      <c r="F1737" t="s">
        <v>40</v>
      </c>
      <c r="G1737" t="s">
        <v>6858</v>
      </c>
      <c r="H1737" t="s">
        <v>25</v>
      </c>
      <c r="I1737" t="s">
        <v>53</v>
      </c>
      <c r="J1737" s="1">
        <v>45634</v>
      </c>
      <c r="K1737" s="1">
        <v>46002</v>
      </c>
      <c r="L1737" t="b">
        <f>COUNTIF(tbl_vendors[Vendor_ID],tbl_vendors[[#This Row],[Vendor_ID]])&gt;1</f>
        <v>0</v>
      </c>
      <c r="M1737" t="b">
        <f>ISBLANK(tbl_vendors[[#This Row],[Vendor_ID]])</f>
        <v>0</v>
      </c>
      <c r="N1737" t="b">
        <f>LEN(TRIM(tbl_vendors[[#This Row],[Vendor_Name]]))=0</f>
        <v>0</v>
      </c>
      <c r="O1737" t="b">
        <f>LEN(TRIM(tbl_vendors[[#This Row],[Email]]))=0</f>
        <v>0</v>
      </c>
      <c r="P1737" t="b">
        <f>OR(ISERROR(FIND("@",tbl_vendors[[#This Row],[Email]])),ISERROR(FIND(".",tbl_vendors[[#This Row],[Email]])))</f>
        <v>0</v>
      </c>
      <c r="Q1737" t="b">
        <f>ISNA(MATCH(tbl_vendors[[#This Row],[Country]],tbl_country[country],0))</f>
        <v>0</v>
      </c>
      <c r="R1737" t="b">
        <f>ISNA(MATCH(tbl_vendors[[#This Row],[Currency]],tbl_country[currency],0))</f>
        <v>0</v>
      </c>
      <c r="S1737" t="b">
        <f>_xlfn.XLOOKUP(tbl_vendors[[#This Row],[Country]],tbl_country[country],tbl_country[currency],"NotFound")&lt;&gt;tbl_vendors[[#This Row],[Currency]]</f>
        <v>0</v>
      </c>
      <c r="T1737" t="b">
        <f>ISNA(MATCH(tbl_vendors[[#This Row],[Payment_Terms]],tbl_payment_terms[Payment_Terms],0))</f>
        <v>0</v>
      </c>
      <c r="U1737" t="b">
        <f>ISNA(MATCH(tbl_vendors[[#This Row],[Status]],tbl_status[valid_status]))</f>
        <v>1</v>
      </c>
      <c r="V1737" t="b">
        <f ca="1">tbl_vendors[[#This Row],[Created_Date]]&gt;TODAY()</f>
        <v>0</v>
      </c>
      <c r="W1737" t="b">
        <f>tbl_vendors[[#This Row],[Updated_Date]]&lt;tbl_vendors[[#This Row],[Created_Date]]</f>
        <v>0</v>
      </c>
      <c r="X1737" t="b">
        <f>COUNTIF(tbl_vendors[Vendor_Name],tbl_vendors[[#This Row],[Vendor_Name]])&gt;1</f>
        <v>0</v>
      </c>
      <c r="Y1737" s="14" cm="1">
        <f t="array" aca="1" ref="Y1737" ca="1">IFERROR(SUM(L1737:X1737*1),4)</f>
        <v>1</v>
      </c>
      <c r="Z1737" t="str">
        <f ca="1">IF(tbl_vendors[[#This Row],[error_count]]&gt;0,"FAIL","PASS")</f>
        <v>FAIL</v>
      </c>
    </row>
    <row r="1738" spans="1:26" x14ac:dyDescent="0.3">
      <c r="A1738" t="s">
        <v>6859</v>
      </c>
      <c r="B1738" t="s">
        <v>6860</v>
      </c>
      <c r="C1738" t="s">
        <v>66</v>
      </c>
      <c r="D1738" t="s">
        <v>6861</v>
      </c>
      <c r="E1738" t="s">
        <v>67</v>
      </c>
      <c r="F1738" t="s">
        <v>23</v>
      </c>
      <c r="G1738" t="s">
        <v>6862</v>
      </c>
      <c r="H1738" t="s">
        <v>18</v>
      </c>
      <c r="I1738" t="s">
        <v>19</v>
      </c>
      <c r="J1738" s="1">
        <v>44589</v>
      </c>
      <c r="K1738" s="1">
        <v>44785</v>
      </c>
      <c r="L1738" t="b">
        <f>COUNTIF(tbl_vendors[Vendor_ID],tbl_vendors[[#This Row],[Vendor_ID]])&gt;1</f>
        <v>0</v>
      </c>
      <c r="M1738" t="b">
        <f>ISBLANK(tbl_vendors[[#This Row],[Vendor_ID]])</f>
        <v>0</v>
      </c>
      <c r="N1738" t="b">
        <f>LEN(TRIM(tbl_vendors[[#This Row],[Vendor_Name]]))=0</f>
        <v>0</v>
      </c>
      <c r="O1738" t="b">
        <f>LEN(TRIM(tbl_vendors[[#This Row],[Email]]))=0</f>
        <v>0</v>
      </c>
      <c r="P1738" t="b">
        <f>OR(ISERROR(FIND("@",tbl_vendors[[#This Row],[Email]])),ISERROR(FIND(".",tbl_vendors[[#This Row],[Email]])))</f>
        <v>0</v>
      </c>
      <c r="Q1738" t="b">
        <f>ISNA(MATCH(tbl_vendors[[#This Row],[Country]],tbl_country[country],0))</f>
        <v>0</v>
      </c>
      <c r="R1738" t="b">
        <f>ISNA(MATCH(tbl_vendors[[#This Row],[Currency]],tbl_country[currency],0))</f>
        <v>0</v>
      </c>
      <c r="S1738" t="b">
        <f>_xlfn.XLOOKUP(tbl_vendors[[#This Row],[Country]],tbl_country[country],tbl_country[currency],"NotFound")&lt;&gt;tbl_vendors[[#This Row],[Currency]]</f>
        <v>0</v>
      </c>
      <c r="T1738" t="b">
        <f>ISNA(MATCH(tbl_vendors[[#This Row],[Payment_Terms]],tbl_payment_terms[Payment_Terms],0))</f>
        <v>0</v>
      </c>
      <c r="U1738" t="b">
        <f>ISNA(MATCH(tbl_vendors[[#This Row],[Status]],tbl_status[valid_status]))</f>
        <v>0</v>
      </c>
      <c r="V1738" t="b">
        <f ca="1">tbl_vendors[[#This Row],[Created_Date]]&gt;TODAY()</f>
        <v>0</v>
      </c>
      <c r="W1738" t="b">
        <f>tbl_vendors[[#This Row],[Updated_Date]]&lt;tbl_vendors[[#This Row],[Created_Date]]</f>
        <v>0</v>
      </c>
      <c r="X1738" t="b">
        <f>COUNTIF(tbl_vendors[Vendor_Name],tbl_vendors[[#This Row],[Vendor_Name]])&gt;1</f>
        <v>0</v>
      </c>
      <c r="Y1738" s="14" cm="1">
        <f t="array" aca="1" ref="Y1738" ca="1">IFERROR(SUM(L1738:X1738*1),4)</f>
        <v>0</v>
      </c>
      <c r="Z1738" t="str">
        <f ca="1">IF(tbl_vendors[[#This Row],[error_count]]&gt;0,"FAIL","PASS")</f>
        <v>PASS</v>
      </c>
    </row>
    <row r="1739" spans="1:26" x14ac:dyDescent="0.3">
      <c r="A1739" t="s">
        <v>6863</v>
      </c>
      <c r="B1739" t="s">
        <v>6864</v>
      </c>
      <c r="C1739" t="s">
        <v>66</v>
      </c>
      <c r="D1739" t="s">
        <v>6865</v>
      </c>
      <c r="E1739" t="s">
        <v>67</v>
      </c>
      <c r="F1739" t="s">
        <v>75</v>
      </c>
      <c r="G1739" t="s">
        <v>6866</v>
      </c>
      <c r="H1739" t="s">
        <v>18</v>
      </c>
      <c r="I1739" t="s">
        <v>53</v>
      </c>
      <c r="J1739" s="1">
        <v>44900</v>
      </c>
      <c r="K1739" s="1">
        <v>45719</v>
      </c>
      <c r="L1739" t="b">
        <f>COUNTIF(tbl_vendors[Vendor_ID],tbl_vendors[[#This Row],[Vendor_ID]])&gt;1</f>
        <v>0</v>
      </c>
      <c r="M1739" t="b">
        <f>ISBLANK(tbl_vendors[[#This Row],[Vendor_ID]])</f>
        <v>0</v>
      </c>
      <c r="N1739" t="b">
        <f>LEN(TRIM(tbl_vendors[[#This Row],[Vendor_Name]]))=0</f>
        <v>0</v>
      </c>
      <c r="O1739" t="b">
        <f>LEN(TRIM(tbl_vendors[[#This Row],[Email]]))=0</f>
        <v>0</v>
      </c>
      <c r="P1739" t="b">
        <f>OR(ISERROR(FIND("@",tbl_vendors[[#This Row],[Email]])),ISERROR(FIND(".",tbl_vendors[[#This Row],[Email]])))</f>
        <v>0</v>
      </c>
      <c r="Q1739" t="b">
        <f>ISNA(MATCH(tbl_vendors[[#This Row],[Country]],tbl_country[country],0))</f>
        <v>0</v>
      </c>
      <c r="R1739" t="b">
        <f>ISNA(MATCH(tbl_vendors[[#This Row],[Currency]],tbl_country[currency],0))</f>
        <v>0</v>
      </c>
      <c r="S1739" t="b">
        <f>_xlfn.XLOOKUP(tbl_vendors[[#This Row],[Country]],tbl_country[country],tbl_country[currency],"NotFound")&lt;&gt;tbl_vendors[[#This Row],[Currency]]</f>
        <v>0</v>
      </c>
      <c r="T1739" t="b">
        <f>ISNA(MATCH(tbl_vendors[[#This Row],[Payment_Terms]],tbl_payment_terms[Payment_Terms],0))</f>
        <v>0</v>
      </c>
      <c r="U1739" t="b">
        <f>ISNA(MATCH(tbl_vendors[[#This Row],[Status]],tbl_status[valid_status]))</f>
        <v>1</v>
      </c>
      <c r="V1739" t="b">
        <f ca="1">tbl_vendors[[#This Row],[Created_Date]]&gt;TODAY()</f>
        <v>0</v>
      </c>
      <c r="W1739" t="b">
        <f>tbl_vendors[[#This Row],[Updated_Date]]&lt;tbl_vendors[[#This Row],[Created_Date]]</f>
        <v>0</v>
      </c>
      <c r="X1739" t="b">
        <f>COUNTIF(tbl_vendors[Vendor_Name],tbl_vendors[[#This Row],[Vendor_Name]])&gt;1</f>
        <v>0</v>
      </c>
      <c r="Y1739" s="14" cm="1">
        <f t="array" aca="1" ref="Y1739" ca="1">IFERROR(SUM(L1739:X1739*1),4)</f>
        <v>1</v>
      </c>
      <c r="Z1739" t="str">
        <f ca="1">IF(tbl_vendors[[#This Row],[error_count]]&gt;0,"FAIL","PASS")</f>
        <v>FAIL</v>
      </c>
    </row>
    <row r="1740" spans="1:26" x14ac:dyDescent="0.3">
      <c r="A1740" t="s">
        <v>6867</v>
      </c>
      <c r="B1740" t="s">
        <v>6868</v>
      </c>
      <c r="C1740" t="s">
        <v>100</v>
      </c>
      <c r="D1740" t="s">
        <v>6869</v>
      </c>
      <c r="E1740" t="s">
        <v>39</v>
      </c>
      <c r="F1740" t="s">
        <v>16</v>
      </c>
      <c r="G1740" t="s">
        <v>6870</v>
      </c>
      <c r="H1740" t="s">
        <v>25</v>
      </c>
      <c r="I1740" t="s">
        <v>26</v>
      </c>
      <c r="J1740" s="1">
        <v>46150</v>
      </c>
      <c r="K1740" s="1">
        <v>46161</v>
      </c>
      <c r="L1740" t="b">
        <f>COUNTIF(tbl_vendors[Vendor_ID],tbl_vendors[[#This Row],[Vendor_ID]])&gt;1</f>
        <v>0</v>
      </c>
      <c r="M1740" t="b">
        <f>ISBLANK(tbl_vendors[[#This Row],[Vendor_ID]])</f>
        <v>0</v>
      </c>
      <c r="N1740" t="b">
        <f>LEN(TRIM(tbl_vendors[[#This Row],[Vendor_Name]]))=0</f>
        <v>0</v>
      </c>
      <c r="O1740" t="b">
        <f>LEN(TRIM(tbl_vendors[[#This Row],[Email]]))=0</f>
        <v>0</v>
      </c>
      <c r="P1740" t="b">
        <f>OR(ISERROR(FIND("@",tbl_vendors[[#This Row],[Email]])),ISERROR(FIND(".",tbl_vendors[[#This Row],[Email]])))</f>
        <v>0</v>
      </c>
      <c r="Q1740" t="b">
        <f>ISNA(MATCH(tbl_vendors[[#This Row],[Country]],tbl_country[country],0))</f>
        <v>0</v>
      </c>
      <c r="R1740" t="b">
        <f>ISNA(MATCH(tbl_vendors[[#This Row],[Currency]],tbl_country[currency],0))</f>
        <v>0</v>
      </c>
      <c r="S1740" t="b">
        <f>_xlfn.XLOOKUP(tbl_vendors[[#This Row],[Country]],tbl_country[country],tbl_country[currency],"NotFound")&lt;&gt;tbl_vendors[[#This Row],[Currency]]</f>
        <v>0</v>
      </c>
      <c r="T1740" t="b">
        <f>ISNA(MATCH(tbl_vendors[[#This Row],[Payment_Terms]],tbl_payment_terms[Payment_Terms],0))</f>
        <v>0</v>
      </c>
      <c r="U1740" t="b">
        <f>ISNA(MATCH(tbl_vendors[[#This Row],[Status]],tbl_status[valid_status]))</f>
        <v>0</v>
      </c>
      <c r="V1740" t="b">
        <f ca="1">tbl_vendors[[#This Row],[Created_Date]]&gt;TODAY()</f>
        <v>0</v>
      </c>
      <c r="W1740" t="b">
        <f>tbl_vendors[[#This Row],[Updated_Date]]&lt;tbl_vendors[[#This Row],[Created_Date]]</f>
        <v>0</v>
      </c>
      <c r="X1740" t="b">
        <f>COUNTIF(tbl_vendors[Vendor_Name],tbl_vendors[[#This Row],[Vendor_Name]])&gt;1</f>
        <v>0</v>
      </c>
      <c r="Y1740" s="14" cm="1">
        <f t="array" aca="1" ref="Y1740" ca="1">IFERROR(SUM(L1740:X1740*1),4)</f>
        <v>0</v>
      </c>
      <c r="Z1740" t="str">
        <f ca="1">IF(tbl_vendors[[#This Row],[error_count]]&gt;0,"FAIL","PASS")</f>
        <v>PASS</v>
      </c>
    </row>
    <row r="1741" spans="1:26" x14ac:dyDescent="0.3">
      <c r="A1741" t="s">
        <v>6871</v>
      </c>
      <c r="B1741" t="s">
        <v>6872</v>
      </c>
      <c r="C1741" t="s">
        <v>66</v>
      </c>
      <c r="D1741" t="s">
        <v>6873</v>
      </c>
      <c r="E1741" t="s">
        <v>67</v>
      </c>
      <c r="F1741" t="s">
        <v>16</v>
      </c>
      <c r="G1741" t="s">
        <v>6874</v>
      </c>
      <c r="H1741" t="s">
        <v>52</v>
      </c>
      <c r="I1741" t="s">
        <v>19</v>
      </c>
      <c r="J1741" s="1">
        <v>44380</v>
      </c>
      <c r="K1741" s="1">
        <v>44615</v>
      </c>
      <c r="L1741" t="b">
        <f>COUNTIF(tbl_vendors[Vendor_ID],tbl_vendors[[#This Row],[Vendor_ID]])&gt;1</f>
        <v>0</v>
      </c>
      <c r="M1741" t="b">
        <f>ISBLANK(tbl_vendors[[#This Row],[Vendor_ID]])</f>
        <v>0</v>
      </c>
      <c r="N1741" t="b">
        <f>LEN(TRIM(tbl_vendors[[#This Row],[Vendor_Name]]))=0</f>
        <v>0</v>
      </c>
      <c r="O1741" t="b">
        <f>LEN(TRIM(tbl_vendors[[#This Row],[Email]]))=0</f>
        <v>0</v>
      </c>
      <c r="P1741" t="b">
        <f>OR(ISERROR(FIND("@",tbl_vendors[[#This Row],[Email]])),ISERROR(FIND(".",tbl_vendors[[#This Row],[Email]])))</f>
        <v>0</v>
      </c>
      <c r="Q1741" t="b">
        <f>ISNA(MATCH(tbl_vendors[[#This Row],[Country]],tbl_country[country],0))</f>
        <v>0</v>
      </c>
      <c r="R1741" t="b">
        <f>ISNA(MATCH(tbl_vendors[[#This Row],[Currency]],tbl_country[currency],0))</f>
        <v>0</v>
      </c>
      <c r="S1741" t="b">
        <f>_xlfn.XLOOKUP(tbl_vendors[[#This Row],[Country]],tbl_country[country],tbl_country[currency],"NotFound")&lt;&gt;tbl_vendors[[#This Row],[Currency]]</f>
        <v>0</v>
      </c>
      <c r="T1741" t="b">
        <f>ISNA(MATCH(tbl_vendors[[#This Row],[Payment_Terms]],tbl_payment_terms[Payment_Terms],0))</f>
        <v>0</v>
      </c>
      <c r="U1741" t="b">
        <f>ISNA(MATCH(tbl_vendors[[#This Row],[Status]],tbl_status[valid_status]))</f>
        <v>0</v>
      </c>
      <c r="V1741" t="b">
        <f ca="1">tbl_vendors[[#This Row],[Created_Date]]&gt;TODAY()</f>
        <v>0</v>
      </c>
      <c r="W1741" t="b">
        <f>tbl_vendors[[#This Row],[Updated_Date]]&lt;tbl_vendors[[#This Row],[Created_Date]]</f>
        <v>0</v>
      </c>
      <c r="X1741" t="b">
        <f>COUNTIF(tbl_vendors[Vendor_Name],tbl_vendors[[#This Row],[Vendor_Name]])&gt;1</f>
        <v>0</v>
      </c>
      <c r="Y1741" s="14" cm="1">
        <f t="array" aca="1" ref="Y1741" ca="1">IFERROR(SUM(L1741:X1741*1),4)</f>
        <v>0</v>
      </c>
      <c r="Z1741" t="str">
        <f ca="1">IF(tbl_vendors[[#This Row],[error_count]]&gt;0,"FAIL","PASS")</f>
        <v>PASS</v>
      </c>
    </row>
    <row r="1742" spans="1:26" x14ac:dyDescent="0.3">
      <c r="A1742" t="s">
        <v>6875</v>
      </c>
      <c r="B1742" t="s">
        <v>3602</v>
      </c>
      <c r="C1742" t="s">
        <v>29</v>
      </c>
      <c r="D1742" t="s">
        <v>6876</v>
      </c>
      <c r="E1742" t="s">
        <v>31</v>
      </c>
      <c r="F1742" t="s">
        <v>40</v>
      </c>
      <c r="G1742" t="s">
        <v>6877</v>
      </c>
      <c r="H1742" t="s">
        <v>25</v>
      </c>
      <c r="I1742" t="s">
        <v>19</v>
      </c>
      <c r="J1742" s="1">
        <v>45964</v>
      </c>
      <c r="K1742" s="1">
        <v>46191</v>
      </c>
      <c r="L1742" t="b">
        <f>COUNTIF(tbl_vendors[Vendor_ID],tbl_vendors[[#This Row],[Vendor_ID]])&gt;1</f>
        <v>0</v>
      </c>
      <c r="M1742" t="b">
        <f>ISBLANK(tbl_vendors[[#This Row],[Vendor_ID]])</f>
        <v>0</v>
      </c>
      <c r="N1742" t="b">
        <f>LEN(TRIM(tbl_vendors[[#This Row],[Vendor_Name]]))=0</f>
        <v>0</v>
      </c>
      <c r="O1742" t="b">
        <f>LEN(TRIM(tbl_vendors[[#This Row],[Email]]))=0</f>
        <v>0</v>
      </c>
      <c r="P1742" t="b">
        <f>OR(ISERROR(FIND("@",tbl_vendors[[#This Row],[Email]])),ISERROR(FIND(".",tbl_vendors[[#This Row],[Email]])))</f>
        <v>0</v>
      </c>
      <c r="Q1742" t="b">
        <f>ISNA(MATCH(tbl_vendors[[#This Row],[Country]],tbl_country[country],0))</f>
        <v>0</v>
      </c>
      <c r="R1742" t="b">
        <f>ISNA(MATCH(tbl_vendors[[#This Row],[Currency]],tbl_country[currency],0))</f>
        <v>0</v>
      </c>
      <c r="S1742" t="b">
        <f>_xlfn.XLOOKUP(tbl_vendors[[#This Row],[Country]],tbl_country[country],tbl_country[currency],"NotFound")&lt;&gt;tbl_vendors[[#This Row],[Currency]]</f>
        <v>0</v>
      </c>
      <c r="T1742" t="b">
        <f>ISNA(MATCH(tbl_vendors[[#This Row],[Payment_Terms]],tbl_payment_terms[Payment_Terms],0))</f>
        <v>0</v>
      </c>
      <c r="U1742" t="b">
        <f>ISNA(MATCH(tbl_vendors[[#This Row],[Status]],tbl_status[valid_status]))</f>
        <v>0</v>
      </c>
      <c r="V1742" t="b">
        <f ca="1">tbl_vendors[[#This Row],[Created_Date]]&gt;TODAY()</f>
        <v>0</v>
      </c>
      <c r="W1742" t="b">
        <f>tbl_vendors[[#This Row],[Updated_Date]]&lt;tbl_vendors[[#This Row],[Created_Date]]</f>
        <v>0</v>
      </c>
      <c r="X1742" t="b">
        <f>COUNTIF(tbl_vendors[Vendor_Name],tbl_vendors[[#This Row],[Vendor_Name]])&gt;1</f>
        <v>1</v>
      </c>
      <c r="Y1742" s="14" cm="1">
        <f t="array" aca="1" ref="Y1742" ca="1">IFERROR(SUM(L1742:X1742*1),4)</f>
        <v>1</v>
      </c>
      <c r="Z1742" t="str">
        <f ca="1">IF(tbl_vendors[[#This Row],[error_count]]&gt;0,"FAIL","PASS")</f>
        <v>FAIL</v>
      </c>
    </row>
    <row r="1743" spans="1:26" x14ac:dyDescent="0.3">
      <c r="A1743" t="s">
        <v>6878</v>
      </c>
      <c r="B1743" t="s">
        <v>6879</v>
      </c>
      <c r="C1743" t="s">
        <v>29</v>
      </c>
      <c r="D1743" t="s">
        <v>6880</v>
      </c>
      <c r="F1743" t="s">
        <v>75</v>
      </c>
      <c r="G1743" t="s">
        <v>6881</v>
      </c>
      <c r="H1743" t="s">
        <v>25</v>
      </c>
      <c r="I1743" t="s">
        <v>19</v>
      </c>
      <c r="J1743" s="1">
        <v>45254</v>
      </c>
      <c r="K1743" s="1">
        <v>45701</v>
      </c>
      <c r="L1743" t="b">
        <f>COUNTIF(tbl_vendors[Vendor_ID],tbl_vendors[[#This Row],[Vendor_ID]])&gt;1</f>
        <v>0</v>
      </c>
      <c r="M1743" t="b">
        <f>ISBLANK(tbl_vendors[[#This Row],[Vendor_ID]])</f>
        <v>0</v>
      </c>
      <c r="N1743" t="b">
        <f>LEN(TRIM(tbl_vendors[[#This Row],[Vendor_Name]]))=0</f>
        <v>0</v>
      </c>
      <c r="O1743" t="b">
        <f>LEN(TRIM(tbl_vendors[[#This Row],[Email]]))=0</f>
        <v>0</v>
      </c>
      <c r="P1743" t="b">
        <f>OR(ISERROR(FIND("@",tbl_vendors[[#This Row],[Email]])),ISERROR(FIND(".",tbl_vendors[[#This Row],[Email]])))</f>
        <v>0</v>
      </c>
      <c r="Q1743" t="b">
        <f>ISNA(MATCH(tbl_vendors[[#This Row],[Country]],tbl_country[country],0))</f>
        <v>0</v>
      </c>
      <c r="R1743" t="b">
        <f>ISNA(MATCH(tbl_vendors[[#This Row],[Currency]],tbl_country[currency],0))</f>
        <v>1</v>
      </c>
      <c r="S1743" t="b">
        <f>_xlfn.XLOOKUP(tbl_vendors[[#This Row],[Country]],tbl_country[country],tbl_country[currency],"NotFound")&lt;&gt;tbl_vendors[[#This Row],[Currency]]</f>
        <v>1</v>
      </c>
      <c r="T1743" t="b">
        <f>ISNA(MATCH(tbl_vendors[[#This Row],[Payment_Terms]],tbl_payment_terms[Payment_Terms],0))</f>
        <v>0</v>
      </c>
      <c r="U1743" t="b">
        <f>ISNA(MATCH(tbl_vendors[[#This Row],[Status]],tbl_status[valid_status]))</f>
        <v>0</v>
      </c>
      <c r="V1743" t="b">
        <f ca="1">tbl_vendors[[#This Row],[Created_Date]]&gt;TODAY()</f>
        <v>0</v>
      </c>
      <c r="W1743" t="b">
        <f>tbl_vendors[[#This Row],[Updated_Date]]&lt;tbl_vendors[[#This Row],[Created_Date]]</f>
        <v>0</v>
      </c>
      <c r="X1743" t="b">
        <f>COUNTIF(tbl_vendors[Vendor_Name],tbl_vendors[[#This Row],[Vendor_Name]])&gt;1</f>
        <v>0</v>
      </c>
      <c r="Y1743" s="14" cm="1">
        <f t="array" aca="1" ref="Y1743" ca="1">IFERROR(SUM(L1743:X1743*1),4)</f>
        <v>2</v>
      </c>
      <c r="Z1743" t="str">
        <f ca="1">IF(tbl_vendors[[#This Row],[error_count]]&gt;0,"FAIL","PASS")</f>
        <v>FAIL</v>
      </c>
    </row>
    <row r="1744" spans="1:26" x14ac:dyDescent="0.3">
      <c r="A1744" t="s">
        <v>6882</v>
      </c>
      <c r="B1744" t="s">
        <v>6883</v>
      </c>
      <c r="C1744" t="s">
        <v>29</v>
      </c>
      <c r="D1744" t="s">
        <v>6884</v>
      </c>
      <c r="E1744" t="s">
        <v>31</v>
      </c>
      <c r="F1744" t="s">
        <v>32</v>
      </c>
      <c r="G1744" t="s">
        <v>6885</v>
      </c>
      <c r="H1744" t="s">
        <v>52</v>
      </c>
      <c r="I1744" t="s">
        <v>19</v>
      </c>
      <c r="J1744" s="1">
        <v>45690</v>
      </c>
      <c r="K1744" s="1">
        <v>45715</v>
      </c>
      <c r="L1744" t="b">
        <f>COUNTIF(tbl_vendors[Vendor_ID],tbl_vendors[[#This Row],[Vendor_ID]])&gt;1</f>
        <v>0</v>
      </c>
      <c r="M1744" t="b">
        <f>ISBLANK(tbl_vendors[[#This Row],[Vendor_ID]])</f>
        <v>0</v>
      </c>
      <c r="N1744" t="b">
        <f>LEN(TRIM(tbl_vendors[[#This Row],[Vendor_Name]]))=0</f>
        <v>0</v>
      </c>
      <c r="O1744" t="b">
        <f>LEN(TRIM(tbl_vendors[[#This Row],[Email]]))=0</f>
        <v>0</v>
      </c>
      <c r="P1744" t="b">
        <f>OR(ISERROR(FIND("@",tbl_vendors[[#This Row],[Email]])),ISERROR(FIND(".",tbl_vendors[[#This Row],[Email]])))</f>
        <v>0</v>
      </c>
      <c r="Q1744" t="b">
        <f>ISNA(MATCH(tbl_vendors[[#This Row],[Country]],tbl_country[country],0))</f>
        <v>0</v>
      </c>
      <c r="R1744" t="b">
        <f>ISNA(MATCH(tbl_vendors[[#This Row],[Currency]],tbl_country[currency],0))</f>
        <v>0</v>
      </c>
      <c r="S1744" t="b">
        <f>_xlfn.XLOOKUP(tbl_vendors[[#This Row],[Country]],tbl_country[country],tbl_country[currency],"NotFound")&lt;&gt;tbl_vendors[[#This Row],[Currency]]</f>
        <v>0</v>
      </c>
      <c r="T1744" t="b">
        <f>ISNA(MATCH(tbl_vendors[[#This Row],[Payment_Terms]],tbl_payment_terms[Payment_Terms],0))</f>
        <v>0</v>
      </c>
      <c r="U1744" t="b">
        <f>ISNA(MATCH(tbl_vendors[[#This Row],[Status]],tbl_status[valid_status]))</f>
        <v>0</v>
      </c>
      <c r="V1744" t="b">
        <f ca="1">tbl_vendors[[#This Row],[Created_Date]]&gt;TODAY()</f>
        <v>0</v>
      </c>
      <c r="W1744" t="b">
        <f>tbl_vendors[[#This Row],[Updated_Date]]&lt;tbl_vendors[[#This Row],[Created_Date]]</f>
        <v>0</v>
      </c>
      <c r="X1744" t="b">
        <f>COUNTIF(tbl_vendors[Vendor_Name],tbl_vendors[[#This Row],[Vendor_Name]])&gt;1</f>
        <v>1</v>
      </c>
      <c r="Y1744" s="14" cm="1">
        <f t="array" aca="1" ref="Y1744" ca="1">IFERROR(SUM(L1744:X1744*1),4)</f>
        <v>1</v>
      </c>
      <c r="Z1744" t="str">
        <f ca="1">IF(tbl_vendors[[#This Row],[error_count]]&gt;0,"FAIL","PASS")</f>
        <v>FAIL</v>
      </c>
    </row>
    <row r="1745" spans="1:26" x14ac:dyDescent="0.3">
      <c r="A1745" t="s">
        <v>6886</v>
      </c>
      <c r="B1745" t="s">
        <v>6887</v>
      </c>
      <c r="C1745" t="s">
        <v>29</v>
      </c>
      <c r="D1745" t="s">
        <v>6888</v>
      </c>
      <c r="E1745" t="s">
        <v>31</v>
      </c>
      <c r="F1745" t="s">
        <v>75</v>
      </c>
      <c r="G1745" t="s">
        <v>6889</v>
      </c>
      <c r="H1745" t="s">
        <v>52</v>
      </c>
      <c r="I1745" t="s">
        <v>19</v>
      </c>
      <c r="J1745" s="1">
        <v>45911</v>
      </c>
      <c r="K1745" s="1">
        <v>46134</v>
      </c>
      <c r="L1745" t="b">
        <f>COUNTIF(tbl_vendors[Vendor_ID],tbl_vendors[[#This Row],[Vendor_ID]])&gt;1</f>
        <v>0</v>
      </c>
      <c r="M1745" t="b">
        <f>ISBLANK(tbl_vendors[[#This Row],[Vendor_ID]])</f>
        <v>0</v>
      </c>
      <c r="N1745" t="b">
        <f>LEN(TRIM(tbl_vendors[[#This Row],[Vendor_Name]]))=0</f>
        <v>0</v>
      </c>
      <c r="O1745" t="b">
        <f>LEN(TRIM(tbl_vendors[[#This Row],[Email]]))=0</f>
        <v>0</v>
      </c>
      <c r="P1745" t="b">
        <f>OR(ISERROR(FIND("@",tbl_vendors[[#This Row],[Email]])),ISERROR(FIND(".",tbl_vendors[[#This Row],[Email]])))</f>
        <v>0</v>
      </c>
      <c r="Q1745" t="b">
        <f>ISNA(MATCH(tbl_vendors[[#This Row],[Country]],tbl_country[country],0))</f>
        <v>0</v>
      </c>
      <c r="R1745" t="b">
        <f>ISNA(MATCH(tbl_vendors[[#This Row],[Currency]],tbl_country[currency],0))</f>
        <v>0</v>
      </c>
      <c r="S1745" t="b">
        <f>_xlfn.XLOOKUP(tbl_vendors[[#This Row],[Country]],tbl_country[country],tbl_country[currency],"NotFound")&lt;&gt;tbl_vendors[[#This Row],[Currency]]</f>
        <v>0</v>
      </c>
      <c r="T1745" t="b">
        <f>ISNA(MATCH(tbl_vendors[[#This Row],[Payment_Terms]],tbl_payment_terms[Payment_Terms],0))</f>
        <v>0</v>
      </c>
      <c r="U1745" t="b">
        <f>ISNA(MATCH(tbl_vendors[[#This Row],[Status]],tbl_status[valid_status]))</f>
        <v>0</v>
      </c>
      <c r="V1745" t="b">
        <f ca="1">tbl_vendors[[#This Row],[Created_Date]]&gt;TODAY()</f>
        <v>0</v>
      </c>
      <c r="W1745" t="b">
        <f>tbl_vendors[[#This Row],[Updated_Date]]&lt;tbl_vendors[[#This Row],[Created_Date]]</f>
        <v>0</v>
      </c>
      <c r="X1745" t="b">
        <f>COUNTIF(tbl_vendors[Vendor_Name],tbl_vendors[[#This Row],[Vendor_Name]])&gt;1</f>
        <v>0</v>
      </c>
      <c r="Y1745" s="14" cm="1">
        <f t="array" aca="1" ref="Y1745" ca="1">IFERROR(SUM(L1745:X1745*1),4)</f>
        <v>0</v>
      </c>
      <c r="Z1745" t="str">
        <f ca="1">IF(tbl_vendors[[#This Row],[error_count]]&gt;0,"FAIL","PASS")</f>
        <v>PASS</v>
      </c>
    </row>
    <row r="1746" spans="1:26" x14ac:dyDescent="0.3">
      <c r="A1746" t="s">
        <v>6890</v>
      </c>
      <c r="B1746" t="s">
        <v>1605</v>
      </c>
      <c r="C1746" t="s">
        <v>72</v>
      </c>
      <c r="D1746" t="s">
        <v>6891</v>
      </c>
      <c r="E1746" t="s">
        <v>74</v>
      </c>
      <c r="F1746" t="s">
        <v>75</v>
      </c>
      <c r="H1746" t="s">
        <v>69</v>
      </c>
      <c r="I1746" t="s">
        <v>53</v>
      </c>
      <c r="J1746" s="1">
        <v>45939</v>
      </c>
      <c r="K1746" s="1">
        <v>46061</v>
      </c>
      <c r="L1746" t="b">
        <f>COUNTIF(tbl_vendors[Vendor_ID],tbl_vendors[[#This Row],[Vendor_ID]])&gt;1</f>
        <v>0</v>
      </c>
      <c r="M1746" t="b">
        <f>ISBLANK(tbl_vendors[[#This Row],[Vendor_ID]])</f>
        <v>0</v>
      </c>
      <c r="N1746" t="b">
        <f>LEN(TRIM(tbl_vendors[[#This Row],[Vendor_Name]]))=0</f>
        <v>0</v>
      </c>
      <c r="O1746" t="b">
        <f>LEN(TRIM(tbl_vendors[[#This Row],[Email]]))=0</f>
        <v>1</v>
      </c>
      <c r="P1746" t="b">
        <f>OR(ISERROR(FIND("@",tbl_vendors[[#This Row],[Email]])),ISERROR(FIND(".",tbl_vendors[[#This Row],[Email]])))</f>
        <v>1</v>
      </c>
      <c r="Q1746" t="b">
        <f>ISNA(MATCH(tbl_vendors[[#This Row],[Country]],tbl_country[country],0))</f>
        <v>0</v>
      </c>
      <c r="R1746" t="b">
        <f>ISNA(MATCH(tbl_vendors[[#This Row],[Currency]],tbl_country[currency],0))</f>
        <v>1</v>
      </c>
      <c r="S1746" t="b">
        <f>_xlfn.XLOOKUP(tbl_vendors[[#This Row],[Country]],tbl_country[country],tbl_country[currency],"NotFound")&lt;&gt;tbl_vendors[[#This Row],[Currency]]</f>
        <v>1</v>
      </c>
      <c r="T1746" t="b">
        <f>ISNA(MATCH(tbl_vendors[[#This Row],[Payment_Terms]],tbl_payment_terms[Payment_Terms],0))</f>
        <v>0</v>
      </c>
      <c r="U1746" t="b">
        <f>ISNA(MATCH(tbl_vendors[[#This Row],[Status]],tbl_status[valid_status]))</f>
        <v>1</v>
      </c>
      <c r="V1746" t="b">
        <f ca="1">tbl_vendors[[#This Row],[Created_Date]]&gt;TODAY()</f>
        <v>0</v>
      </c>
      <c r="W1746" t="b">
        <f>tbl_vendors[[#This Row],[Updated_Date]]&lt;tbl_vendors[[#This Row],[Created_Date]]</f>
        <v>0</v>
      </c>
      <c r="X1746" t="b">
        <f>COUNTIF(tbl_vendors[Vendor_Name],tbl_vendors[[#This Row],[Vendor_Name]])&gt;1</f>
        <v>1</v>
      </c>
      <c r="Y1746" s="14" cm="1">
        <f t="array" aca="1" ref="Y1746" ca="1">IFERROR(SUM(L1746:X1746*1),4)</f>
        <v>6</v>
      </c>
      <c r="Z1746" t="str">
        <f ca="1">IF(tbl_vendors[[#This Row],[error_count]]&gt;0,"FAIL","PASS")</f>
        <v>FAIL</v>
      </c>
    </row>
    <row r="1747" spans="1:26" x14ac:dyDescent="0.3">
      <c r="A1747" t="s">
        <v>6892</v>
      </c>
      <c r="B1747" t="s">
        <v>6893</v>
      </c>
      <c r="C1747" t="s">
        <v>109</v>
      </c>
      <c r="D1747" t="s">
        <v>6894</v>
      </c>
      <c r="E1747" t="s">
        <v>39</v>
      </c>
      <c r="F1747" t="s">
        <v>32</v>
      </c>
      <c r="G1747" t="s">
        <v>6895</v>
      </c>
      <c r="H1747" t="s">
        <v>18</v>
      </c>
      <c r="I1747" t="s">
        <v>26</v>
      </c>
      <c r="J1747" s="1">
        <v>45576</v>
      </c>
      <c r="K1747" s="1">
        <v>45694</v>
      </c>
      <c r="L1747" t="b">
        <f>COUNTIF(tbl_vendors[Vendor_ID],tbl_vendors[[#This Row],[Vendor_ID]])&gt;1</f>
        <v>0</v>
      </c>
      <c r="M1747" t="b">
        <f>ISBLANK(tbl_vendors[[#This Row],[Vendor_ID]])</f>
        <v>0</v>
      </c>
      <c r="N1747" t="b">
        <f>LEN(TRIM(tbl_vendors[[#This Row],[Vendor_Name]]))=0</f>
        <v>0</v>
      </c>
      <c r="O1747" t="b">
        <f>LEN(TRIM(tbl_vendors[[#This Row],[Email]]))=0</f>
        <v>0</v>
      </c>
      <c r="P1747" t="b">
        <f>OR(ISERROR(FIND("@",tbl_vendors[[#This Row],[Email]])),ISERROR(FIND(".",tbl_vendors[[#This Row],[Email]])))</f>
        <v>0</v>
      </c>
      <c r="Q1747" t="b">
        <f>ISNA(MATCH(tbl_vendors[[#This Row],[Country]],tbl_country[country],0))</f>
        <v>0</v>
      </c>
      <c r="R1747" t="b">
        <f>ISNA(MATCH(tbl_vendors[[#This Row],[Currency]],tbl_country[currency],0))</f>
        <v>0</v>
      </c>
      <c r="S1747" t="b">
        <f>_xlfn.XLOOKUP(tbl_vendors[[#This Row],[Country]],tbl_country[country],tbl_country[currency],"NotFound")&lt;&gt;tbl_vendors[[#This Row],[Currency]]</f>
        <v>1</v>
      </c>
      <c r="T1747" t="b">
        <f>ISNA(MATCH(tbl_vendors[[#This Row],[Payment_Terms]],tbl_payment_terms[Payment_Terms],0))</f>
        <v>0</v>
      </c>
      <c r="U1747" t="b">
        <f>ISNA(MATCH(tbl_vendors[[#This Row],[Status]],tbl_status[valid_status]))</f>
        <v>0</v>
      </c>
      <c r="V1747" t="b">
        <f ca="1">tbl_vendors[[#This Row],[Created_Date]]&gt;TODAY()</f>
        <v>0</v>
      </c>
      <c r="W1747" t="b">
        <f>tbl_vendors[[#This Row],[Updated_Date]]&lt;tbl_vendors[[#This Row],[Created_Date]]</f>
        <v>0</v>
      </c>
      <c r="X1747" t="b">
        <f>COUNTIF(tbl_vendors[Vendor_Name],tbl_vendors[[#This Row],[Vendor_Name]])&gt;1</f>
        <v>0</v>
      </c>
      <c r="Y1747" s="14" cm="1">
        <f t="array" aca="1" ref="Y1747" ca="1">IFERROR(SUM(L1747:X1747*1),4)</f>
        <v>1</v>
      </c>
      <c r="Z1747" t="str">
        <f ca="1">IF(tbl_vendors[[#This Row],[error_count]]&gt;0,"FAIL","PASS")</f>
        <v>FAIL</v>
      </c>
    </row>
    <row r="1748" spans="1:26" x14ac:dyDescent="0.3">
      <c r="A1748" t="s">
        <v>6896</v>
      </c>
      <c r="B1748" t="s">
        <v>6897</v>
      </c>
      <c r="C1748" t="s">
        <v>66</v>
      </c>
      <c r="D1748" t="s">
        <v>6898</v>
      </c>
      <c r="E1748" t="s">
        <v>67</v>
      </c>
      <c r="F1748" t="s">
        <v>75</v>
      </c>
      <c r="G1748" t="s">
        <v>6899</v>
      </c>
      <c r="H1748" t="s">
        <v>34</v>
      </c>
      <c r="I1748" t="s">
        <v>26</v>
      </c>
      <c r="J1748" s="1">
        <v>45921</v>
      </c>
      <c r="K1748" s="1">
        <v>46013</v>
      </c>
      <c r="L1748" t="b">
        <f>COUNTIF(tbl_vendors[Vendor_ID],tbl_vendors[[#This Row],[Vendor_ID]])&gt;1</f>
        <v>0</v>
      </c>
      <c r="M1748" t="b">
        <f>ISBLANK(tbl_vendors[[#This Row],[Vendor_ID]])</f>
        <v>0</v>
      </c>
      <c r="N1748" t="b">
        <f>LEN(TRIM(tbl_vendors[[#This Row],[Vendor_Name]]))=0</f>
        <v>0</v>
      </c>
      <c r="O1748" t="b">
        <f>LEN(TRIM(tbl_vendors[[#This Row],[Email]]))=0</f>
        <v>0</v>
      </c>
      <c r="P1748" t="b">
        <f>OR(ISERROR(FIND("@",tbl_vendors[[#This Row],[Email]])),ISERROR(FIND(".",tbl_vendors[[#This Row],[Email]])))</f>
        <v>0</v>
      </c>
      <c r="Q1748" t="b">
        <f>ISNA(MATCH(tbl_vendors[[#This Row],[Country]],tbl_country[country],0))</f>
        <v>0</v>
      </c>
      <c r="R1748" t="b">
        <f>ISNA(MATCH(tbl_vendors[[#This Row],[Currency]],tbl_country[currency],0))</f>
        <v>0</v>
      </c>
      <c r="S1748" t="b">
        <f>_xlfn.XLOOKUP(tbl_vendors[[#This Row],[Country]],tbl_country[country],tbl_country[currency],"NotFound")&lt;&gt;tbl_vendors[[#This Row],[Currency]]</f>
        <v>0</v>
      </c>
      <c r="T1748" t="b">
        <f>ISNA(MATCH(tbl_vendors[[#This Row],[Payment_Terms]],tbl_payment_terms[Payment_Terms],0))</f>
        <v>0</v>
      </c>
      <c r="U1748" t="b">
        <f>ISNA(MATCH(tbl_vendors[[#This Row],[Status]],tbl_status[valid_status]))</f>
        <v>0</v>
      </c>
      <c r="V1748" t="b">
        <f ca="1">tbl_vendors[[#This Row],[Created_Date]]&gt;TODAY()</f>
        <v>0</v>
      </c>
      <c r="W1748" t="b">
        <f>tbl_vendors[[#This Row],[Updated_Date]]&lt;tbl_vendors[[#This Row],[Created_Date]]</f>
        <v>0</v>
      </c>
      <c r="X1748" t="b">
        <f>COUNTIF(tbl_vendors[Vendor_Name],tbl_vendors[[#This Row],[Vendor_Name]])&gt;1</f>
        <v>0</v>
      </c>
      <c r="Y1748" s="14" cm="1">
        <f t="array" aca="1" ref="Y1748" ca="1">IFERROR(SUM(L1748:X1748*1),4)</f>
        <v>0</v>
      </c>
      <c r="Z1748" t="str">
        <f ca="1">IF(tbl_vendors[[#This Row],[error_count]]&gt;0,"FAIL","PASS")</f>
        <v>PASS</v>
      </c>
    </row>
    <row r="1749" spans="1:26" x14ac:dyDescent="0.3">
      <c r="A1749" t="s">
        <v>6900</v>
      </c>
      <c r="B1749" t="s">
        <v>6901</v>
      </c>
      <c r="C1749" t="s">
        <v>13</v>
      </c>
      <c r="D1749" t="s">
        <v>6902</v>
      </c>
      <c r="E1749" t="s">
        <v>15</v>
      </c>
      <c r="F1749" t="s">
        <v>40</v>
      </c>
      <c r="G1749" t="s">
        <v>6903</v>
      </c>
      <c r="H1749" t="s">
        <v>25</v>
      </c>
      <c r="I1749" t="s">
        <v>53</v>
      </c>
      <c r="J1749" s="1">
        <v>44871</v>
      </c>
      <c r="K1749" s="1">
        <v>45390</v>
      </c>
      <c r="L1749" t="b">
        <f>COUNTIF(tbl_vendors[Vendor_ID],tbl_vendors[[#This Row],[Vendor_ID]])&gt;1</f>
        <v>0</v>
      </c>
      <c r="M1749" t="b">
        <f>ISBLANK(tbl_vendors[[#This Row],[Vendor_ID]])</f>
        <v>0</v>
      </c>
      <c r="N1749" t="b">
        <f>LEN(TRIM(tbl_vendors[[#This Row],[Vendor_Name]]))=0</f>
        <v>0</v>
      </c>
      <c r="O1749" t="b">
        <f>LEN(TRIM(tbl_vendors[[#This Row],[Email]]))=0</f>
        <v>0</v>
      </c>
      <c r="P1749" t="b">
        <f>OR(ISERROR(FIND("@",tbl_vendors[[#This Row],[Email]])),ISERROR(FIND(".",tbl_vendors[[#This Row],[Email]])))</f>
        <v>0</v>
      </c>
      <c r="Q1749" t="b">
        <f>ISNA(MATCH(tbl_vendors[[#This Row],[Country]],tbl_country[country],0))</f>
        <v>0</v>
      </c>
      <c r="R1749" t="b">
        <f>ISNA(MATCH(tbl_vendors[[#This Row],[Currency]],tbl_country[currency],0))</f>
        <v>1</v>
      </c>
      <c r="S1749" t="b">
        <f>_xlfn.XLOOKUP(tbl_vendors[[#This Row],[Country]],tbl_country[country],tbl_country[currency],"NotFound")&lt;&gt;tbl_vendors[[#This Row],[Currency]]</f>
        <v>1</v>
      </c>
      <c r="T1749" t="b">
        <f>ISNA(MATCH(tbl_vendors[[#This Row],[Payment_Terms]],tbl_payment_terms[Payment_Terms],0))</f>
        <v>0</v>
      </c>
      <c r="U1749" t="b">
        <f>ISNA(MATCH(tbl_vendors[[#This Row],[Status]],tbl_status[valid_status]))</f>
        <v>1</v>
      </c>
      <c r="V1749" t="b">
        <f ca="1">tbl_vendors[[#This Row],[Created_Date]]&gt;TODAY()</f>
        <v>0</v>
      </c>
      <c r="W1749" t="b">
        <f>tbl_vendors[[#This Row],[Updated_Date]]&lt;tbl_vendors[[#This Row],[Created_Date]]</f>
        <v>0</v>
      </c>
      <c r="X1749" t="b">
        <f>COUNTIF(tbl_vendors[Vendor_Name],tbl_vendors[[#This Row],[Vendor_Name]])&gt;1</f>
        <v>0</v>
      </c>
      <c r="Y1749" s="14" cm="1">
        <f t="array" aca="1" ref="Y1749" ca="1">IFERROR(SUM(L1749:X1749*1),4)</f>
        <v>3</v>
      </c>
      <c r="Z1749" t="str">
        <f ca="1">IF(tbl_vendors[[#This Row],[error_count]]&gt;0,"FAIL","PASS")</f>
        <v>FAIL</v>
      </c>
    </row>
    <row r="1750" spans="1:26" x14ac:dyDescent="0.3">
      <c r="A1750" t="s">
        <v>6904</v>
      </c>
      <c r="B1750" t="s">
        <v>6905</v>
      </c>
      <c r="C1750" t="s">
        <v>153</v>
      </c>
      <c r="D1750" t="s">
        <v>6906</v>
      </c>
      <c r="E1750" t="s">
        <v>155</v>
      </c>
      <c r="F1750" t="s">
        <v>16</v>
      </c>
      <c r="G1750" t="s">
        <v>6907</v>
      </c>
      <c r="H1750" t="s">
        <v>25</v>
      </c>
      <c r="I1750" t="s">
        <v>19</v>
      </c>
      <c r="J1750" s="1">
        <v>45645</v>
      </c>
      <c r="K1750" s="1">
        <v>45965</v>
      </c>
      <c r="L1750" t="b">
        <f>COUNTIF(tbl_vendors[Vendor_ID],tbl_vendors[[#This Row],[Vendor_ID]])&gt;1</f>
        <v>0</v>
      </c>
      <c r="M1750" t="b">
        <f>ISBLANK(tbl_vendors[[#This Row],[Vendor_ID]])</f>
        <v>0</v>
      </c>
      <c r="N1750" t="b">
        <f>LEN(TRIM(tbl_vendors[[#This Row],[Vendor_Name]]))=0</f>
        <v>0</v>
      </c>
      <c r="O1750" t="b">
        <f>LEN(TRIM(tbl_vendors[[#This Row],[Email]]))=0</f>
        <v>0</v>
      </c>
      <c r="P1750" t="b">
        <f>OR(ISERROR(FIND("@",tbl_vendors[[#This Row],[Email]])),ISERROR(FIND(".",tbl_vendors[[#This Row],[Email]])))</f>
        <v>0</v>
      </c>
      <c r="Q1750" t="b">
        <f>ISNA(MATCH(tbl_vendors[[#This Row],[Country]],tbl_country[country],0))</f>
        <v>0</v>
      </c>
      <c r="R1750" t="b">
        <f>ISNA(MATCH(tbl_vendors[[#This Row],[Currency]],tbl_country[currency],0))</f>
        <v>0</v>
      </c>
      <c r="S1750" t="b">
        <f>_xlfn.XLOOKUP(tbl_vendors[[#This Row],[Country]],tbl_country[country],tbl_country[currency],"NotFound")&lt;&gt;tbl_vendors[[#This Row],[Currency]]</f>
        <v>0</v>
      </c>
      <c r="T1750" t="b">
        <f>ISNA(MATCH(tbl_vendors[[#This Row],[Payment_Terms]],tbl_payment_terms[Payment_Terms],0))</f>
        <v>0</v>
      </c>
      <c r="U1750" t="b">
        <f>ISNA(MATCH(tbl_vendors[[#This Row],[Status]],tbl_status[valid_status]))</f>
        <v>0</v>
      </c>
      <c r="V1750" t="b">
        <f ca="1">tbl_vendors[[#This Row],[Created_Date]]&gt;TODAY()</f>
        <v>0</v>
      </c>
      <c r="W1750" t="b">
        <f>tbl_vendors[[#This Row],[Updated_Date]]&lt;tbl_vendors[[#This Row],[Created_Date]]</f>
        <v>0</v>
      </c>
      <c r="X1750" t="b">
        <f>COUNTIF(tbl_vendors[Vendor_Name],tbl_vendors[[#This Row],[Vendor_Name]])&gt;1</f>
        <v>1</v>
      </c>
      <c r="Y1750" s="14" cm="1">
        <f t="array" aca="1" ref="Y1750" ca="1">IFERROR(SUM(L1750:X1750*1),4)</f>
        <v>1</v>
      </c>
      <c r="Z1750" t="str">
        <f ca="1">IF(tbl_vendors[[#This Row],[error_count]]&gt;0,"FAIL","PASS")</f>
        <v>FAIL</v>
      </c>
    </row>
    <row r="1751" spans="1:26" x14ac:dyDescent="0.3">
      <c r="A1751" t="s">
        <v>6908</v>
      </c>
      <c r="B1751" t="s">
        <v>6909</v>
      </c>
      <c r="C1751" t="s">
        <v>37</v>
      </c>
      <c r="D1751" t="s">
        <v>6910</v>
      </c>
      <c r="E1751" t="s">
        <v>39</v>
      </c>
      <c r="F1751" t="s">
        <v>23</v>
      </c>
      <c r="G1751" t="s">
        <v>6911</v>
      </c>
      <c r="H1751" t="s">
        <v>25</v>
      </c>
      <c r="I1751" t="s">
        <v>53</v>
      </c>
      <c r="J1751" s="1">
        <v>44449</v>
      </c>
      <c r="K1751" s="1">
        <v>45348</v>
      </c>
      <c r="L1751" t="b">
        <f>COUNTIF(tbl_vendors[Vendor_ID],tbl_vendors[[#This Row],[Vendor_ID]])&gt;1</f>
        <v>0</v>
      </c>
      <c r="M1751" t="b">
        <f>ISBLANK(tbl_vendors[[#This Row],[Vendor_ID]])</f>
        <v>0</v>
      </c>
      <c r="N1751" t="b">
        <f>LEN(TRIM(tbl_vendors[[#This Row],[Vendor_Name]]))=0</f>
        <v>0</v>
      </c>
      <c r="O1751" t="b">
        <f>LEN(TRIM(tbl_vendors[[#This Row],[Email]]))=0</f>
        <v>0</v>
      </c>
      <c r="P1751" t="b">
        <f>OR(ISERROR(FIND("@",tbl_vendors[[#This Row],[Email]])),ISERROR(FIND(".",tbl_vendors[[#This Row],[Email]])))</f>
        <v>0</v>
      </c>
      <c r="Q1751" t="b">
        <f>ISNA(MATCH(tbl_vendors[[#This Row],[Country]],tbl_country[country],0))</f>
        <v>0</v>
      </c>
      <c r="R1751" t="b">
        <f>ISNA(MATCH(tbl_vendors[[#This Row],[Currency]],tbl_country[currency],0))</f>
        <v>0</v>
      </c>
      <c r="S1751" t="b">
        <f>_xlfn.XLOOKUP(tbl_vendors[[#This Row],[Country]],tbl_country[country],tbl_country[currency],"NotFound")&lt;&gt;tbl_vendors[[#This Row],[Currency]]</f>
        <v>0</v>
      </c>
      <c r="T1751" t="b">
        <f>ISNA(MATCH(tbl_vendors[[#This Row],[Payment_Terms]],tbl_payment_terms[Payment_Terms],0))</f>
        <v>0</v>
      </c>
      <c r="U1751" t="b">
        <f>ISNA(MATCH(tbl_vendors[[#This Row],[Status]],tbl_status[valid_status]))</f>
        <v>1</v>
      </c>
      <c r="V1751" t="b">
        <f ca="1">tbl_vendors[[#This Row],[Created_Date]]&gt;TODAY()</f>
        <v>0</v>
      </c>
      <c r="W1751" t="b">
        <f>tbl_vendors[[#This Row],[Updated_Date]]&lt;tbl_vendors[[#This Row],[Created_Date]]</f>
        <v>0</v>
      </c>
      <c r="X1751" t="b">
        <f>COUNTIF(tbl_vendors[Vendor_Name],tbl_vendors[[#This Row],[Vendor_Name]])&gt;1</f>
        <v>1</v>
      </c>
      <c r="Y1751" s="14" cm="1">
        <f t="array" aca="1" ref="Y1751" ca="1">IFERROR(SUM(L1751:X1751*1),4)</f>
        <v>2</v>
      </c>
      <c r="Z1751" t="str">
        <f ca="1">IF(tbl_vendors[[#This Row],[error_count]]&gt;0,"FAIL","PASS")</f>
        <v>FAIL</v>
      </c>
    </row>
    <row r="1752" spans="1:26" x14ac:dyDescent="0.3">
      <c r="A1752" t="s">
        <v>6912</v>
      </c>
      <c r="B1752" t="s">
        <v>6913</v>
      </c>
      <c r="C1752" t="s">
        <v>72</v>
      </c>
      <c r="D1752" t="s">
        <v>6914</v>
      </c>
      <c r="E1752" t="s">
        <v>74</v>
      </c>
      <c r="F1752" t="s">
        <v>23</v>
      </c>
      <c r="G1752" t="s">
        <v>6915</v>
      </c>
      <c r="H1752" t="s">
        <v>34</v>
      </c>
      <c r="I1752" t="s">
        <v>19</v>
      </c>
      <c r="J1752" s="1">
        <v>45681</v>
      </c>
      <c r="K1752" s="1">
        <v>45720</v>
      </c>
      <c r="L1752" t="b">
        <f>COUNTIF(tbl_vendors[Vendor_ID],tbl_vendors[[#This Row],[Vendor_ID]])&gt;1</f>
        <v>0</v>
      </c>
      <c r="M1752" t="b">
        <f>ISBLANK(tbl_vendors[[#This Row],[Vendor_ID]])</f>
        <v>0</v>
      </c>
      <c r="N1752" t="b">
        <f>LEN(TRIM(tbl_vendors[[#This Row],[Vendor_Name]]))=0</f>
        <v>0</v>
      </c>
      <c r="O1752" t="b">
        <f>LEN(TRIM(tbl_vendors[[#This Row],[Email]]))=0</f>
        <v>0</v>
      </c>
      <c r="P1752" t="b">
        <f>OR(ISERROR(FIND("@",tbl_vendors[[#This Row],[Email]])),ISERROR(FIND(".",tbl_vendors[[#This Row],[Email]])))</f>
        <v>0</v>
      </c>
      <c r="Q1752" t="b">
        <f>ISNA(MATCH(tbl_vendors[[#This Row],[Country]],tbl_country[country],0))</f>
        <v>0</v>
      </c>
      <c r="R1752" t="b">
        <f>ISNA(MATCH(tbl_vendors[[#This Row],[Currency]],tbl_country[currency],0))</f>
        <v>1</v>
      </c>
      <c r="S1752" t="b">
        <f>_xlfn.XLOOKUP(tbl_vendors[[#This Row],[Country]],tbl_country[country],tbl_country[currency],"NotFound")&lt;&gt;tbl_vendors[[#This Row],[Currency]]</f>
        <v>1</v>
      </c>
      <c r="T1752" t="b">
        <f>ISNA(MATCH(tbl_vendors[[#This Row],[Payment_Terms]],tbl_payment_terms[Payment_Terms],0))</f>
        <v>0</v>
      </c>
      <c r="U1752" t="b">
        <f>ISNA(MATCH(tbl_vendors[[#This Row],[Status]],tbl_status[valid_status]))</f>
        <v>0</v>
      </c>
      <c r="V1752" t="b">
        <f ca="1">tbl_vendors[[#This Row],[Created_Date]]&gt;TODAY()</f>
        <v>0</v>
      </c>
      <c r="W1752" t="b">
        <f>tbl_vendors[[#This Row],[Updated_Date]]&lt;tbl_vendors[[#This Row],[Created_Date]]</f>
        <v>0</v>
      </c>
      <c r="X1752" t="b">
        <f>COUNTIF(tbl_vendors[Vendor_Name],tbl_vendors[[#This Row],[Vendor_Name]])&gt;1</f>
        <v>1</v>
      </c>
      <c r="Y1752" s="14" cm="1">
        <f t="array" aca="1" ref="Y1752" ca="1">IFERROR(SUM(L1752:X1752*1),4)</f>
        <v>3</v>
      </c>
      <c r="Z1752" t="str">
        <f ca="1">IF(tbl_vendors[[#This Row],[error_count]]&gt;0,"FAIL","PASS")</f>
        <v>FAIL</v>
      </c>
    </row>
    <row r="1753" spans="1:26" x14ac:dyDescent="0.3">
      <c r="A1753" t="s">
        <v>6916</v>
      </c>
      <c r="B1753" t="s">
        <v>6917</v>
      </c>
      <c r="C1753" t="s">
        <v>100</v>
      </c>
      <c r="D1753" t="s">
        <v>6918</v>
      </c>
      <c r="E1753" t="s">
        <v>39</v>
      </c>
      <c r="F1753" t="s">
        <v>23</v>
      </c>
      <c r="G1753" t="s">
        <v>6919</v>
      </c>
      <c r="H1753" t="s">
        <v>25</v>
      </c>
      <c r="I1753" t="s">
        <v>26</v>
      </c>
      <c r="J1753" s="1">
        <v>46077</v>
      </c>
      <c r="K1753" s="1">
        <v>46156</v>
      </c>
      <c r="L1753" t="b">
        <f>COUNTIF(tbl_vendors[Vendor_ID],tbl_vendors[[#This Row],[Vendor_ID]])&gt;1</f>
        <v>0</v>
      </c>
      <c r="M1753" t="b">
        <f>ISBLANK(tbl_vendors[[#This Row],[Vendor_ID]])</f>
        <v>0</v>
      </c>
      <c r="N1753" t="b">
        <f>LEN(TRIM(tbl_vendors[[#This Row],[Vendor_Name]]))=0</f>
        <v>0</v>
      </c>
      <c r="O1753" t="b">
        <f>LEN(TRIM(tbl_vendors[[#This Row],[Email]]))=0</f>
        <v>0</v>
      </c>
      <c r="P1753" t="b">
        <f>OR(ISERROR(FIND("@",tbl_vendors[[#This Row],[Email]])),ISERROR(FIND(".",tbl_vendors[[#This Row],[Email]])))</f>
        <v>0</v>
      </c>
      <c r="Q1753" t="b">
        <f>ISNA(MATCH(tbl_vendors[[#This Row],[Country]],tbl_country[country],0))</f>
        <v>0</v>
      </c>
      <c r="R1753" t="b">
        <f>ISNA(MATCH(tbl_vendors[[#This Row],[Currency]],tbl_country[currency],0))</f>
        <v>0</v>
      </c>
      <c r="S1753" t="b">
        <f>_xlfn.XLOOKUP(tbl_vendors[[#This Row],[Country]],tbl_country[country],tbl_country[currency],"NotFound")&lt;&gt;tbl_vendors[[#This Row],[Currency]]</f>
        <v>0</v>
      </c>
      <c r="T1753" t="b">
        <f>ISNA(MATCH(tbl_vendors[[#This Row],[Payment_Terms]],tbl_payment_terms[Payment_Terms],0))</f>
        <v>0</v>
      </c>
      <c r="U1753" t="b">
        <f>ISNA(MATCH(tbl_vendors[[#This Row],[Status]],tbl_status[valid_status]))</f>
        <v>0</v>
      </c>
      <c r="V1753" t="b">
        <f ca="1">tbl_vendors[[#This Row],[Created_Date]]&gt;TODAY()</f>
        <v>0</v>
      </c>
      <c r="W1753" t="b">
        <f>tbl_vendors[[#This Row],[Updated_Date]]&lt;tbl_vendors[[#This Row],[Created_Date]]</f>
        <v>0</v>
      </c>
      <c r="X1753" t="b">
        <f>COUNTIF(tbl_vendors[Vendor_Name],tbl_vendors[[#This Row],[Vendor_Name]])&gt;1</f>
        <v>0</v>
      </c>
      <c r="Y1753" s="14" cm="1">
        <f t="array" aca="1" ref="Y1753" ca="1">IFERROR(SUM(L1753:X1753*1),4)</f>
        <v>0</v>
      </c>
      <c r="Z1753" t="str">
        <f ca="1">IF(tbl_vendors[[#This Row],[error_count]]&gt;0,"FAIL","PASS")</f>
        <v>PASS</v>
      </c>
    </row>
    <row r="1754" spans="1:26" x14ac:dyDescent="0.3">
      <c r="A1754" t="s">
        <v>6920</v>
      </c>
      <c r="B1754" t="s">
        <v>6921</v>
      </c>
      <c r="C1754" t="s">
        <v>66</v>
      </c>
      <c r="D1754" t="s">
        <v>6922</v>
      </c>
      <c r="E1754" t="s">
        <v>67</v>
      </c>
      <c r="F1754" t="s">
        <v>40</v>
      </c>
      <c r="G1754" t="s">
        <v>6923</v>
      </c>
      <c r="H1754" t="s">
        <v>69</v>
      </c>
      <c r="I1754" t="s">
        <v>26</v>
      </c>
      <c r="J1754" s="1">
        <v>44460</v>
      </c>
      <c r="K1754" s="1">
        <v>45363</v>
      </c>
      <c r="L1754" t="b">
        <f>COUNTIF(tbl_vendors[Vendor_ID],tbl_vendors[[#This Row],[Vendor_ID]])&gt;1</f>
        <v>0</v>
      </c>
      <c r="M1754" t="b">
        <f>ISBLANK(tbl_vendors[[#This Row],[Vendor_ID]])</f>
        <v>0</v>
      </c>
      <c r="N1754" t="b">
        <f>LEN(TRIM(tbl_vendors[[#This Row],[Vendor_Name]]))=0</f>
        <v>0</v>
      </c>
      <c r="O1754" t="b">
        <f>LEN(TRIM(tbl_vendors[[#This Row],[Email]]))=0</f>
        <v>0</v>
      </c>
      <c r="P1754" t="b">
        <f>OR(ISERROR(FIND("@",tbl_vendors[[#This Row],[Email]])),ISERROR(FIND(".",tbl_vendors[[#This Row],[Email]])))</f>
        <v>0</v>
      </c>
      <c r="Q1754" t="b">
        <f>ISNA(MATCH(tbl_vendors[[#This Row],[Country]],tbl_country[country],0))</f>
        <v>0</v>
      </c>
      <c r="R1754" t="b">
        <f>ISNA(MATCH(tbl_vendors[[#This Row],[Currency]],tbl_country[currency],0))</f>
        <v>0</v>
      </c>
      <c r="S1754" t="b">
        <f>_xlfn.XLOOKUP(tbl_vendors[[#This Row],[Country]],tbl_country[country],tbl_country[currency],"NotFound")&lt;&gt;tbl_vendors[[#This Row],[Currency]]</f>
        <v>0</v>
      </c>
      <c r="T1754" t="b">
        <f>ISNA(MATCH(tbl_vendors[[#This Row],[Payment_Terms]],tbl_payment_terms[Payment_Terms],0))</f>
        <v>0</v>
      </c>
      <c r="U1754" t="b">
        <f>ISNA(MATCH(tbl_vendors[[#This Row],[Status]],tbl_status[valid_status]))</f>
        <v>0</v>
      </c>
      <c r="V1754" t="b">
        <f ca="1">tbl_vendors[[#This Row],[Created_Date]]&gt;TODAY()</f>
        <v>0</v>
      </c>
      <c r="W1754" t="b">
        <f>tbl_vendors[[#This Row],[Updated_Date]]&lt;tbl_vendors[[#This Row],[Created_Date]]</f>
        <v>0</v>
      </c>
      <c r="X1754" t="b">
        <f>COUNTIF(tbl_vendors[Vendor_Name],tbl_vendors[[#This Row],[Vendor_Name]])&gt;1</f>
        <v>0</v>
      </c>
      <c r="Y1754" s="14" cm="1">
        <f t="array" aca="1" ref="Y1754" ca="1">IFERROR(SUM(L1754:X1754*1),4)</f>
        <v>0</v>
      </c>
      <c r="Z1754" t="str">
        <f ca="1">IF(tbl_vendors[[#This Row],[error_count]]&gt;0,"FAIL","PASS")</f>
        <v>PASS</v>
      </c>
    </row>
    <row r="1755" spans="1:26" x14ac:dyDescent="0.3">
      <c r="A1755" t="s">
        <v>6924</v>
      </c>
      <c r="B1755" t="s">
        <v>6925</v>
      </c>
      <c r="C1755" t="s">
        <v>109</v>
      </c>
      <c r="D1755" t="s">
        <v>6926</v>
      </c>
      <c r="E1755" t="s">
        <v>39</v>
      </c>
      <c r="F1755" t="s">
        <v>32</v>
      </c>
      <c r="G1755" t="s">
        <v>6927</v>
      </c>
      <c r="H1755" t="s">
        <v>34</v>
      </c>
      <c r="I1755" t="s">
        <v>26</v>
      </c>
      <c r="J1755" s="1">
        <v>45772</v>
      </c>
      <c r="K1755" s="1">
        <v>46129</v>
      </c>
      <c r="L1755" t="b">
        <f>COUNTIF(tbl_vendors[Vendor_ID],tbl_vendors[[#This Row],[Vendor_ID]])&gt;1</f>
        <v>0</v>
      </c>
      <c r="M1755" t="b">
        <f>ISBLANK(tbl_vendors[[#This Row],[Vendor_ID]])</f>
        <v>0</v>
      </c>
      <c r="N1755" t="b">
        <f>LEN(TRIM(tbl_vendors[[#This Row],[Vendor_Name]]))=0</f>
        <v>0</v>
      </c>
      <c r="O1755" t="b">
        <f>LEN(TRIM(tbl_vendors[[#This Row],[Email]]))=0</f>
        <v>0</v>
      </c>
      <c r="P1755" t="b">
        <f>OR(ISERROR(FIND("@",tbl_vendors[[#This Row],[Email]])),ISERROR(FIND(".",tbl_vendors[[#This Row],[Email]])))</f>
        <v>0</v>
      </c>
      <c r="Q1755" t="b">
        <f>ISNA(MATCH(tbl_vendors[[#This Row],[Country]],tbl_country[country],0))</f>
        <v>0</v>
      </c>
      <c r="R1755" t="b">
        <f>ISNA(MATCH(tbl_vendors[[#This Row],[Currency]],tbl_country[currency],0))</f>
        <v>0</v>
      </c>
      <c r="S1755" t="b">
        <f>_xlfn.XLOOKUP(tbl_vendors[[#This Row],[Country]],tbl_country[country],tbl_country[currency],"NotFound")&lt;&gt;tbl_vendors[[#This Row],[Currency]]</f>
        <v>1</v>
      </c>
      <c r="T1755" t="b">
        <f>ISNA(MATCH(tbl_vendors[[#This Row],[Payment_Terms]],tbl_payment_terms[Payment_Terms],0))</f>
        <v>0</v>
      </c>
      <c r="U1755" t="b">
        <f>ISNA(MATCH(tbl_vendors[[#This Row],[Status]],tbl_status[valid_status]))</f>
        <v>0</v>
      </c>
      <c r="V1755" t="b">
        <f ca="1">tbl_vendors[[#This Row],[Created_Date]]&gt;TODAY()</f>
        <v>0</v>
      </c>
      <c r="W1755" t="b">
        <f>tbl_vendors[[#This Row],[Updated_Date]]&lt;tbl_vendors[[#This Row],[Created_Date]]</f>
        <v>0</v>
      </c>
      <c r="X1755" t="b">
        <f>COUNTIF(tbl_vendors[Vendor_Name],tbl_vendors[[#This Row],[Vendor_Name]])&gt;1</f>
        <v>0</v>
      </c>
      <c r="Y1755" s="14" cm="1">
        <f t="array" aca="1" ref="Y1755" ca="1">IFERROR(SUM(L1755:X1755*1),4)</f>
        <v>1</v>
      </c>
      <c r="Z1755" t="str">
        <f ca="1">IF(tbl_vendors[[#This Row],[error_count]]&gt;0,"FAIL","PASS")</f>
        <v>FAIL</v>
      </c>
    </row>
    <row r="1756" spans="1:26" x14ac:dyDescent="0.3">
      <c r="A1756" t="s">
        <v>6928</v>
      </c>
      <c r="B1756" t="s">
        <v>6929</v>
      </c>
      <c r="C1756" t="s">
        <v>72</v>
      </c>
      <c r="D1756" t="s">
        <v>6930</v>
      </c>
      <c r="E1756" t="s">
        <v>74</v>
      </c>
      <c r="F1756" t="s">
        <v>32</v>
      </c>
      <c r="G1756" t="s">
        <v>6931</v>
      </c>
      <c r="H1756" t="s">
        <v>18</v>
      </c>
      <c r="I1756" t="s">
        <v>26</v>
      </c>
      <c r="J1756" s="1">
        <v>45211</v>
      </c>
      <c r="K1756" s="1">
        <v>46047</v>
      </c>
      <c r="L1756" t="b">
        <f>COUNTIF(tbl_vendors[Vendor_ID],tbl_vendors[[#This Row],[Vendor_ID]])&gt;1</f>
        <v>0</v>
      </c>
      <c r="M1756" t="b">
        <f>ISBLANK(tbl_vendors[[#This Row],[Vendor_ID]])</f>
        <v>0</v>
      </c>
      <c r="N1756" t="b">
        <f>LEN(TRIM(tbl_vendors[[#This Row],[Vendor_Name]]))=0</f>
        <v>0</v>
      </c>
      <c r="O1756" t="b">
        <f>LEN(TRIM(tbl_vendors[[#This Row],[Email]]))=0</f>
        <v>0</v>
      </c>
      <c r="P1756" t="b">
        <f>OR(ISERROR(FIND("@",tbl_vendors[[#This Row],[Email]])),ISERROR(FIND(".",tbl_vendors[[#This Row],[Email]])))</f>
        <v>0</v>
      </c>
      <c r="Q1756" t="b">
        <f>ISNA(MATCH(tbl_vendors[[#This Row],[Country]],tbl_country[country],0))</f>
        <v>0</v>
      </c>
      <c r="R1756" t="b">
        <f>ISNA(MATCH(tbl_vendors[[#This Row],[Currency]],tbl_country[currency],0))</f>
        <v>1</v>
      </c>
      <c r="S1756" t="b">
        <f>_xlfn.XLOOKUP(tbl_vendors[[#This Row],[Country]],tbl_country[country],tbl_country[currency],"NotFound")&lt;&gt;tbl_vendors[[#This Row],[Currency]]</f>
        <v>1</v>
      </c>
      <c r="T1756" t="b">
        <f>ISNA(MATCH(tbl_vendors[[#This Row],[Payment_Terms]],tbl_payment_terms[Payment_Terms],0))</f>
        <v>0</v>
      </c>
      <c r="U1756" t="b">
        <f>ISNA(MATCH(tbl_vendors[[#This Row],[Status]],tbl_status[valid_status]))</f>
        <v>0</v>
      </c>
      <c r="V1756" t="b">
        <f ca="1">tbl_vendors[[#This Row],[Created_Date]]&gt;TODAY()</f>
        <v>0</v>
      </c>
      <c r="W1756" t="b">
        <f>tbl_vendors[[#This Row],[Updated_Date]]&lt;tbl_vendors[[#This Row],[Created_Date]]</f>
        <v>0</v>
      </c>
      <c r="X1756" t="b">
        <f>COUNTIF(tbl_vendors[Vendor_Name],tbl_vendors[[#This Row],[Vendor_Name]])&gt;1</f>
        <v>0</v>
      </c>
      <c r="Y1756" s="14" cm="1">
        <f t="array" aca="1" ref="Y1756" ca="1">IFERROR(SUM(L1756:X1756*1),4)</f>
        <v>2</v>
      </c>
      <c r="Z1756" t="str">
        <f ca="1">IF(tbl_vendors[[#This Row],[error_count]]&gt;0,"FAIL","PASS")</f>
        <v>FAIL</v>
      </c>
    </row>
    <row r="1757" spans="1:26" x14ac:dyDescent="0.3">
      <c r="A1757" t="s">
        <v>6932</v>
      </c>
      <c r="B1757" t="s">
        <v>6933</v>
      </c>
      <c r="C1757" t="s">
        <v>72</v>
      </c>
      <c r="D1757" t="s">
        <v>6934</v>
      </c>
      <c r="E1757" t="s">
        <v>74</v>
      </c>
      <c r="F1757" t="s">
        <v>40</v>
      </c>
      <c r="H1757" t="s">
        <v>34</v>
      </c>
      <c r="I1757" t="s">
        <v>26</v>
      </c>
      <c r="J1757" s="1">
        <v>45877</v>
      </c>
      <c r="K1757" s="1">
        <v>45888</v>
      </c>
      <c r="L1757" t="b">
        <f>COUNTIF(tbl_vendors[Vendor_ID],tbl_vendors[[#This Row],[Vendor_ID]])&gt;1</f>
        <v>0</v>
      </c>
      <c r="M1757" t="b">
        <f>ISBLANK(tbl_vendors[[#This Row],[Vendor_ID]])</f>
        <v>0</v>
      </c>
      <c r="N1757" t="b">
        <f>LEN(TRIM(tbl_vendors[[#This Row],[Vendor_Name]]))=0</f>
        <v>0</v>
      </c>
      <c r="O1757" t="b">
        <f>LEN(TRIM(tbl_vendors[[#This Row],[Email]]))=0</f>
        <v>1</v>
      </c>
      <c r="P1757" t="b">
        <f>OR(ISERROR(FIND("@",tbl_vendors[[#This Row],[Email]])),ISERROR(FIND(".",tbl_vendors[[#This Row],[Email]])))</f>
        <v>1</v>
      </c>
      <c r="Q1757" t="b">
        <f>ISNA(MATCH(tbl_vendors[[#This Row],[Country]],tbl_country[country],0))</f>
        <v>0</v>
      </c>
      <c r="R1757" t="b">
        <f>ISNA(MATCH(tbl_vendors[[#This Row],[Currency]],tbl_country[currency],0))</f>
        <v>1</v>
      </c>
      <c r="S1757" t="b">
        <f>_xlfn.XLOOKUP(tbl_vendors[[#This Row],[Country]],tbl_country[country],tbl_country[currency],"NotFound")&lt;&gt;tbl_vendors[[#This Row],[Currency]]</f>
        <v>1</v>
      </c>
      <c r="T1757" t="b">
        <f>ISNA(MATCH(tbl_vendors[[#This Row],[Payment_Terms]],tbl_payment_terms[Payment_Terms],0))</f>
        <v>0</v>
      </c>
      <c r="U1757" t="b">
        <f>ISNA(MATCH(tbl_vendors[[#This Row],[Status]],tbl_status[valid_status]))</f>
        <v>0</v>
      </c>
      <c r="V1757" t="b">
        <f ca="1">tbl_vendors[[#This Row],[Created_Date]]&gt;TODAY()</f>
        <v>0</v>
      </c>
      <c r="W1757" t="b">
        <f>tbl_vendors[[#This Row],[Updated_Date]]&lt;tbl_vendors[[#This Row],[Created_Date]]</f>
        <v>0</v>
      </c>
      <c r="X1757" t="b">
        <f>COUNTIF(tbl_vendors[Vendor_Name],tbl_vendors[[#This Row],[Vendor_Name]])&gt;1</f>
        <v>0</v>
      </c>
      <c r="Y1757" s="14" cm="1">
        <f t="array" aca="1" ref="Y1757" ca="1">IFERROR(SUM(L1757:X1757*1),4)</f>
        <v>4</v>
      </c>
      <c r="Z1757" t="str">
        <f ca="1">IF(tbl_vendors[[#This Row],[error_count]]&gt;0,"FAIL","PASS")</f>
        <v>FAIL</v>
      </c>
    </row>
    <row r="1758" spans="1:26" x14ac:dyDescent="0.3">
      <c r="A1758" t="s">
        <v>6935</v>
      </c>
      <c r="B1758" t="s">
        <v>6936</v>
      </c>
      <c r="C1758" t="s">
        <v>37</v>
      </c>
      <c r="D1758" t="s">
        <v>6937</v>
      </c>
      <c r="E1758" t="s">
        <v>39</v>
      </c>
      <c r="F1758" t="s">
        <v>75</v>
      </c>
      <c r="G1758" t="s">
        <v>6938</v>
      </c>
      <c r="H1758" t="s">
        <v>69</v>
      </c>
      <c r="I1758" t="s">
        <v>26</v>
      </c>
      <c r="J1758" s="1">
        <v>44648</v>
      </c>
      <c r="K1758" s="1">
        <v>45384</v>
      </c>
      <c r="L1758" t="b">
        <f>COUNTIF(tbl_vendors[Vendor_ID],tbl_vendors[[#This Row],[Vendor_ID]])&gt;1</f>
        <v>0</v>
      </c>
      <c r="M1758" t="b">
        <f>ISBLANK(tbl_vendors[[#This Row],[Vendor_ID]])</f>
        <v>0</v>
      </c>
      <c r="N1758" t="b">
        <f>LEN(TRIM(tbl_vendors[[#This Row],[Vendor_Name]]))=0</f>
        <v>0</v>
      </c>
      <c r="O1758" t="b">
        <f>LEN(TRIM(tbl_vendors[[#This Row],[Email]]))=0</f>
        <v>0</v>
      </c>
      <c r="P1758" t="b">
        <f>OR(ISERROR(FIND("@",tbl_vendors[[#This Row],[Email]])),ISERROR(FIND(".",tbl_vendors[[#This Row],[Email]])))</f>
        <v>0</v>
      </c>
      <c r="Q1758" t="b">
        <f>ISNA(MATCH(tbl_vendors[[#This Row],[Country]],tbl_country[country],0))</f>
        <v>0</v>
      </c>
      <c r="R1758" t="b">
        <f>ISNA(MATCH(tbl_vendors[[#This Row],[Currency]],tbl_country[currency],0))</f>
        <v>0</v>
      </c>
      <c r="S1758" t="b">
        <f>_xlfn.XLOOKUP(tbl_vendors[[#This Row],[Country]],tbl_country[country],tbl_country[currency],"NotFound")&lt;&gt;tbl_vendors[[#This Row],[Currency]]</f>
        <v>0</v>
      </c>
      <c r="T1758" t="b">
        <f>ISNA(MATCH(tbl_vendors[[#This Row],[Payment_Terms]],tbl_payment_terms[Payment_Terms],0))</f>
        <v>0</v>
      </c>
      <c r="U1758" t="b">
        <f>ISNA(MATCH(tbl_vendors[[#This Row],[Status]],tbl_status[valid_status]))</f>
        <v>0</v>
      </c>
      <c r="V1758" t="b">
        <f ca="1">tbl_vendors[[#This Row],[Created_Date]]&gt;TODAY()</f>
        <v>0</v>
      </c>
      <c r="W1758" t="b">
        <f>tbl_vendors[[#This Row],[Updated_Date]]&lt;tbl_vendors[[#This Row],[Created_Date]]</f>
        <v>0</v>
      </c>
      <c r="X1758" t="b">
        <f>COUNTIF(tbl_vendors[Vendor_Name],tbl_vendors[[#This Row],[Vendor_Name]])&gt;1</f>
        <v>0</v>
      </c>
      <c r="Y1758" s="14" cm="1">
        <f t="array" aca="1" ref="Y1758" ca="1">IFERROR(SUM(L1758:X1758*1),4)</f>
        <v>0</v>
      </c>
      <c r="Z1758" t="str">
        <f ca="1">IF(tbl_vendors[[#This Row],[error_count]]&gt;0,"FAIL","PASS")</f>
        <v>PASS</v>
      </c>
    </row>
    <row r="1759" spans="1:26" x14ac:dyDescent="0.3">
      <c r="A1759" t="s">
        <v>6939</v>
      </c>
      <c r="B1759" t="s">
        <v>6940</v>
      </c>
      <c r="C1759" t="s">
        <v>79</v>
      </c>
      <c r="D1759" t="s">
        <v>6941</v>
      </c>
      <c r="E1759" t="s">
        <v>39</v>
      </c>
      <c r="F1759" t="s">
        <v>75</v>
      </c>
      <c r="G1759" t="s">
        <v>6942</v>
      </c>
      <c r="H1759" t="s">
        <v>42</v>
      </c>
      <c r="I1759" t="s">
        <v>19</v>
      </c>
      <c r="J1759" s="1">
        <v>45797</v>
      </c>
      <c r="K1759" s="1">
        <v>46095</v>
      </c>
      <c r="L1759" t="b">
        <f>COUNTIF(tbl_vendors[Vendor_ID],tbl_vendors[[#This Row],[Vendor_ID]])&gt;1</f>
        <v>0</v>
      </c>
      <c r="M1759" t="b">
        <f>ISBLANK(tbl_vendors[[#This Row],[Vendor_ID]])</f>
        <v>0</v>
      </c>
      <c r="N1759" t="b">
        <f>LEN(TRIM(tbl_vendors[[#This Row],[Vendor_Name]]))=0</f>
        <v>0</v>
      </c>
      <c r="O1759" t="b">
        <f>LEN(TRIM(tbl_vendors[[#This Row],[Email]]))=0</f>
        <v>0</v>
      </c>
      <c r="P1759" t="b">
        <f>OR(ISERROR(FIND("@",tbl_vendors[[#This Row],[Email]])),ISERROR(FIND(".",tbl_vendors[[#This Row],[Email]])))</f>
        <v>0</v>
      </c>
      <c r="Q1759" t="b">
        <f>ISNA(MATCH(tbl_vendors[[#This Row],[Country]],tbl_country[country],0))</f>
        <v>0</v>
      </c>
      <c r="R1759" t="b">
        <f>ISNA(MATCH(tbl_vendors[[#This Row],[Currency]],tbl_country[currency],0))</f>
        <v>0</v>
      </c>
      <c r="S1759" t="b">
        <f>_xlfn.XLOOKUP(tbl_vendors[[#This Row],[Country]],tbl_country[country],tbl_country[currency],"NotFound")&lt;&gt;tbl_vendors[[#This Row],[Currency]]</f>
        <v>0</v>
      </c>
      <c r="T1759" t="b">
        <f>ISNA(MATCH(tbl_vendors[[#This Row],[Payment_Terms]],tbl_payment_terms[Payment_Terms],0))</f>
        <v>0</v>
      </c>
      <c r="U1759" t="b">
        <f>ISNA(MATCH(tbl_vendors[[#This Row],[Status]],tbl_status[valid_status]))</f>
        <v>0</v>
      </c>
      <c r="V1759" t="b">
        <f ca="1">tbl_vendors[[#This Row],[Created_Date]]&gt;TODAY()</f>
        <v>0</v>
      </c>
      <c r="W1759" t="b">
        <f>tbl_vendors[[#This Row],[Updated_Date]]&lt;tbl_vendors[[#This Row],[Created_Date]]</f>
        <v>0</v>
      </c>
      <c r="X1759" t="b">
        <f>COUNTIF(tbl_vendors[Vendor_Name],tbl_vendors[[#This Row],[Vendor_Name]])&gt;1</f>
        <v>0</v>
      </c>
      <c r="Y1759" s="14" cm="1">
        <f t="array" aca="1" ref="Y1759" ca="1">IFERROR(SUM(L1759:X1759*1),4)</f>
        <v>0</v>
      </c>
      <c r="Z1759" t="str">
        <f ca="1">IF(tbl_vendors[[#This Row],[error_count]]&gt;0,"FAIL","PASS")</f>
        <v>PASS</v>
      </c>
    </row>
    <row r="1760" spans="1:26" x14ac:dyDescent="0.3">
      <c r="A1760" t="s">
        <v>6943</v>
      </c>
      <c r="B1760" t="s">
        <v>6944</v>
      </c>
      <c r="C1760" t="s">
        <v>100</v>
      </c>
      <c r="D1760" t="s">
        <v>6945</v>
      </c>
      <c r="E1760" t="s">
        <v>39</v>
      </c>
      <c r="F1760" t="s">
        <v>23</v>
      </c>
      <c r="G1760" t="s">
        <v>6946</v>
      </c>
      <c r="H1760" t="s">
        <v>18</v>
      </c>
      <c r="I1760" t="s">
        <v>53</v>
      </c>
      <c r="J1760" s="1">
        <v>45689</v>
      </c>
      <c r="K1760" s="1">
        <v>46016</v>
      </c>
      <c r="L1760" t="b">
        <f>COUNTIF(tbl_vendors[Vendor_ID],tbl_vendors[[#This Row],[Vendor_ID]])&gt;1</f>
        <v>0</v>
      </c>
      <c r="M1760" t="b">
        <f>ISBLANK(tbl_vendors[[#This Row],[Vendor_ID]])</f>
        <v>0</v>
      </c>
      <c r="N1760" t="b">
        <f>LEN(TRIM(tbl_vendors[[#This Row],[Vendor_Name]]))=0</f>
        <v>0</v>
      </c>
      <c r="O1760" t="b">
        <f>LEN(TRIM(tbl_vendors[[#This Row],[Email]]))=0</f>
        <v>0</v>
      </c>
      <c r="P1760" t="b">
        <f>OR(ISERROR(FIND("@",tbl_vendors[[#This Row],[Email]])),ISERROR(FIND(".",tbl_vendors[[#This Row],[Email]])))</f>
        <v>0</v>
      </c>
      <c r="Q1760" t="b">
        <f>ISNA(MATCH(tbl_vendors[[#This Row],[Country]],tbl_country[country],0))</f>
        <v>0</v>
      </c>
      <c r="R1760" t="b">
        <f>ISNA(MATCH(tbl_vendors[[#This Row],[Currency]],tbl_country[currency],0))</f>
        <v>0</v>
      </c>
      <c r="S1760" t="b">
        <f>_xlfn.XLOOKUP(tbl_vendors[[#This Row],[Country]],tbl_country[country],tbl_country[currency],"NotFound")&lt;&gt;tbl_vendors[[#This Row],[Currency]]</f>
        <v>0</v>
      </c>
      <c r="T1760" t="b">
        <f>ISNA(MATCH(tbl_vendors[[#This Row],[Payment_Terms]],tbl_payment_terms[Payment_Terms],0))</f>
        <v>0</v>
      </c>
      <c r="U1760" t="b">
        <f>ISNA(MATCH(tbl_vendors[[#This Row],[Status]],tbl_status[valid_status]))</f>
        <v>1</v>
      </c>
      <c r="V1760" t="b">
        <f ca="1">tbl_vendors[[#This Row],[Created_Date]]&gt;TODAY()</f>
        <v>0</v>
      </c>
      <c r="W1760" t="b">
        <f>tbl_vendors[[#This Row],[Updated_Date]]&lt;tbl_vendors[[#This Row],[Created_Date]]</f>
        <v>0</v>
      </c>
      <c r="X1760" t="b">
        <f>COUNTIF(tbl_vendors[Vendor_Name],tbl_vendors[[#This Row],[Vendor_Name]])&gt;1</f>
        <v>0</v>
      </c>
      <c r="Y1760" s="14" cm="1">
        <f t="array" aca="1" ref="Y1760" ca="1">IFERROR(SUM(L1760:X1760*1),4)</f>
        <v>1</v>
      </c>
      <c r="Z1760" t="str">
        <f ca="1">IF(tbl_vendors[[#This Row],[error_count]]&gt;0,"FAIL","PASS")</f>
        <v>FAIL</v>
      </c>
    </row>
    <row r="1761" spans="1:26" x14ac:dyDescent="0.3">
      <c r="A1761" t="s">
        <v>6947</v>
      </c>
      <c r="B1761" t="s">
        <v>6948</v>
      </c>
      <c r="C1761" t="s">
        <v>13</v>
      </c>
      <c r="D1761" t="s">
        <v>6949</v>
      </c>
      <c r="E1761" t="s">
        <v>15</v>
      </c>
      <c r="F1761" t="s">
        <v>75</v>
      </c>
      <c r="G1761" t="s">
        <v>6950</v>
      </c>
      <c r="H1761" t="s">
        <v>69</v>
      </c>
      <c r="I1761" t="s">
        <v>26</v>
      </c>
      <c r="J1761" s="1">
        <v>45030</v>
      </c>
      <c r="K1761" s="1">
        <v>45660</v>
      </c>
      <c r="L1761" t="b">
        <f>COUNTIF(tbl_vendors[Vendor_ID],tbl_vendors[[#This Row],[Vendor_ID]])&gt;1</f>
        <v>0</v>
      </c>
      <c r="M1761" t="b">
        <f>ISBLANK(tbl_vendors[[#This Row],[Vendor_ID]])</f>
        <v>0</v>
      </c>
      <c r="N1761" t="b">
        <f>LEN(TRIM(tbl_vendors[[#This Row],[Vendor_Name]]))=0</f>
        <v>0</v>
      </c>
      <c r="O1761" t="b">
        <f>LEN(TRIM(tbl_vendors[[#This Row],[Email]]))=0</f>
        <v>0</v>
      </c>
      <c r="P1761" t="b">
        <f>OR(ISERROR(FIND("@",tbl_vendors[[#This Row],[Email]])),ISERROR(FIND(".",tbl_vendors[[#This Row],[Email]])))</f>
        <v>0</v>
      </c>
      <c r="Q1761" t="b">
        <f>ISNA(MATCH(tbl_vendors[[#This Row],[Country]],tbl_country[country],0))</f>
        <v>0</v>
      </c>
      <c r="R1761" t="b">
        <f>ISNA(MATCH(tbl_vendors[[#This Row],[Currency]],tbl_country[currency],0))</f>
        <v>1</v>
      </c>
      <c r="S1761" t="b">
        <f>_xlfn.XLOOKUP(tbl_vendors[[#This Row],[Country]],tbl_country[country],tbl_country[currency],"NotFound")&lt;&gt;tbl_vendors[[#This Row],[Currency]]</f>
        <v>1</v>
      </c>
      <c r="T1761" t="b">
        <f>ISNA(MATCH(tbl_vendors[[#This Row],[Payment_Terms]],tbl_payment_terms[Payment_Terms],0))</f>
        <v>0</v>
      </c>
      <c r="U1761" t="b">
        <f>ISNA(MATCH(tbl_vendors[[#This Row],[Status]],tbl_status[valid_status]))</f>
        <v>0</v>
      </c>
      <c r="V1761" t="b">
        <f ca="1">tbl_vendors[[#This Row],[Created_Date]]&gt;TODAY()</f>
        <v>0</v>
      </c>
      <c r="W1761" t="b">
        <f>tbl_vendors[[#This Row],[Updated_Date]]&lt;tbl_vendors[[#This Row],[Created_Date]]</f>
        <v>0</v>
      </c>
      <c r="X1761" t="b">
        <f>COUNTIF(tbl_vendors[Vendor_Name],tbl_vendors[[#This Row],[Vendor_Name]])&gt;1</f>
        <v>0</v>
      </c>
      <c r="Y1761" s="14" cm="1">
        <f t="array" aca="1" ref="Y1761" ca="1">IFERROR(SUM(L1761:X1761*1),4)</f>
        <v>2</v>
      </c>
      <c r="Z1761" t="str">
        <f ca="1">IF(tbl_vendors[[#This Row],[error_count]]&gt;0,"FAIL","PASS")</f>
        <v>FAIL</v>
      </c>
    </row>
    <row r="1762" spans="1:26" x14ac:dyDescent="0.3">
      <c r="A1762" t="s">
        <v>6951</v>
      </c>
      <c r="B1762" t="s">
        <v>6952</v>
      </c>
      <c r="C1762" t="s">
        <v>66</v>
      </c>
      <c r="D1762" t="s">
        <v>6953</v>
      </c>
      <c r="E1762" t="s">
        <v>67</v>
      </c>
      <c r="F1762" t="s">
        <v>75</v>
      </c>
      <c r="G1762" t="s">
        <v>6954</v>
      </c>
      <c r="H1762" t="s">
        <v>18</v>
      </c>
      <c r="I1762" t="s">
        <v>26</v>
      </c>
      <c r="J1762" s="1">
        <v>45896</v>
      </c>
      <c r="K1762" s="1">
        <v>46022</v>
      </c>
      <c r="L1762" t="b">
        <f>COUNTIF(tbl_vendors[Vendor_ID],tbl_vendors[[#This Row],[Vendor_ID]])&gt;1</f>
        <v>0</v>
      </c>
      <c r="M1762" t="b">
        <f>ISBLANK(tbl_vendors[[#This Row],[Vendor_ID]])</f>
        <v>0</v>
      </c>
      <c r="N1762" t="b">
        <f>LEN(TRIM(tbl_vendors[[#This Row],[Vendor_Name]]))=0</f>
        <v>0</v>
      </c>
      <c r="O1762" t="b">
        <f>LEN(TRIM(tbl_vendors[[#This Row],[Email]]))=0</f>
        <v>0</v>
      </c>
      <c r="P1762" t="b">
        <f>OR(ISERROR(FIND("@",tbl_vendors[[#This Row],[Email]])),ISERROR(FIND(".",tbl_vendors[[#This Row],[Email]])))</f>
        <v>0</v>
      </c>
      <c r="Q1762" t="b">
        <f>ISNA(MATCH(tbl_vendors[[#This Row],[Country]],tbl_country[country],0))</f>
        <v>0</v>
      </c>
      <c r="R1762" t="b">
        <f>ISNA(MATCH(tbl_vendors[[#This Row],[Currency]],tbl_country[currency],0))</f>
        <v>0</v>
      </c>
      <c r="S1762" t="b">
        <f>_xlfn.XLOOKUP(tbl_vendors[[#This Row],[Country]],tbl_country[country],tbl_country[currency],"NotFound")&lt;&gt;tbl_vendors[[#This Row],[Currency]]</f>
        <v>0</v>
      </c>
      <c r="T1762" t="b">
        <f>ISNA(MATCH(tbl_vendors[[#This Row],[Payment_Terms]],tbl_payment_terms[Payment_Terms],0))</f>
        <v>0</v>
      </c>
      <c r="U1762" t="b">
        <f>ISNA(MATCH(tbl_vendors[[#This Row],[Status]],tbl_status[valid_status]))</f>
        <v>0</v>
      </c>
      <c r="V1762" t="b">
        <f ca="1">tbl_vendors[[#This Row],[Created_Date]]&gt;TODAY()</f>
        <v>0</v>
      </c>
      <c r="W1762" t="b">
        <f>tbl_vendors[[#This Row],[Updated_Date]]&lt;tbl_vendors[[#This Row],[Created_Date]]</f>
        <v>0</v>
      </c>
      <c r="X1762" t="b">
        <f>COUNTIF(tbl_vendors[Vendor_Name],tbl_vendors[[#This Row],[Vendor_Name]])&gt;1</f>
        <v>0</v>
      </c>
      <c r="Y1762" s="14" cm="1">
        <f t="array" aca="1" ref="Y1762" ca="1">IFERROR(SUM(L1762:X1762*1),4)</f>
        <v>0</v>
      </c>
      <c r="Z1762" t="str">
        <f ca="1">IF(tbl_vendors[[#This Row],[error_count]]&gt;0,"FAIL","PASS")</f>
        <v>PASS</v>
      </c>
    </row>
    <row r="1763" spans="1:26" x14ac:dyDescent="0.3">
      <c r="A1763" t="s">
        <v>6955</v>
      </c>
      <c r="B1763" t="s">
        <v>6956</v>
      </c>
      <c r="C1763" t="s">
        <v>72</v>
      </c>
      <c r="D1763" t="s">
        <v>6957</v>
      </c>
      <c r="E1763" t="s">
        <v>74</v>
      </c>
      <c r="F1763" t="s">
        <v>75</v>
      </c>
      <c r="G1763" t="s">
        <v>6958</v>
      </c>
      <c r="H1763" t="s">
        <v>18</v>
      </c>
      <c r="I1763" t="s">
        <v>53</v>
      </c>
      <c r="J1763" s="1">
        <v>44994</v>
      </c>
      <c r="K1763" s="1">
        <v>45967</v>
      </c>
      <c r="L1763" t="b">
        <f>COUNTIF(tbl_vendors[Vendor_ID],tbl_vendors[[#This Row],[Vendor_ID]])&gt;1</f>
        <v>0</v>
      </c>
      <c r="M1763" t="b">
        <f>ISBLANK(tbl_vendors[[#This Row],[Vendor_ID]])</f>
        <v>0</v>
      </c>
      <c r="N1763" t="b">
        <f>LEN(TRIM(tbl_vendors[[#This Row],[Vendor_Name]]))=0</f>
        <v>0</v>
      </c>
      <c r="O1763" t="b">
        <f>LEN(TRIM(tbl_vendors[[#This Row],[Email]]))=0</f>
        <v>0</v>
      </c>
      <c r="P1763" t="b">
        <f>OR(ISERROR(FIND("@",tbl_vendors[[#This Row],[Email]])),ISERROR(FIND(".",tbl_vendors[[#This Row],[Email]])))</f>
        <v>0</v>
      </c>
      <c r="Q1763" t="b">
        <f>ISNA(MATCH(tbl_vendors[[#This Row],[Country]],tbl_country[country],0))</f>
        <v>0</v>
      </c>
      <c r="R1763" t="b">
        <f>ISNA(MATCH(tbl_vendors[[#This Row],[Currency]],tbl_country[currency],0))</f>
        <v>1</v>
      </c>
      <c r="S1763" t="b">
        <f>_xlfn.XLOOKUP(tbl_vendors[[#This Row],[Country]],tbl_country[country],tbl_country[currency],"NotFound")&lt;&gt;tbl_vendors[[#This Row],[Currency]]</f>
        <v>1</v>
      </c>
      <c r="T1763" t="b">
        <f>ISNA(MATCH(tbl_vendors[[#This Row],[Payment_Terms]],tbl_payment_terms[Payment_Terms],0))</f>
        <v>0</v>
      </c>
      <c r="U1763" t="b">
        <f>ISNA(MATCH(tbl_vendors[[#This Row],[Status]],tbl_status[valid_status]))</f>
        <v>1</v>
      </c>
      <c r="V1763" t="b">
        <f ca="1">tbl_vendors[[#This Row],[Created_Date]]&gt;TODAY()</f>
        <v>0</v>
      </c>
      <c r="W1763" t="b">
        <f>tbl_vendors[[#This Row],[Updated_Date]]&lt;tbl_vendors[[#This Row],[Created_Date]]</f>
        <v>0</v>
      </c>
      <c r="X1763" t="b">
        <f>COUNTIF(tbl_vendors[Vendor_Name],tbl_vendors[[#This Row],[Vendor_Name]])&gt;1</f>
        <v>0</v>
      </c>
      <c r="Y1763" s="14" cm="1">
        <f t="array" aca="1" ref="Y1763" ca="1">IFERROR(SUM(L1763:X1763*1),4)</f>
        <v>3</v>
      </c>
      <c r="Z1763" t="str">
        <f ca="1">IF(tbl_vendors[[#This Row],[error_count]]&gt;0,"FAIL","PASS")</f>
        <v>FAIL</v>
      </c>
    </row>
    <row r="1764" spans="1:26" x14ac:dyDescent="0.3">
      <c r="A1764" t="s">
        <v>6959</v>
      </c>
      <c r="B1764" t="s">
        <v>6960</v>
      </c>
      <c r="C1764" t="s">
        <v>56</v>
      </c>
      <c r="D1764" t="s">
        <v>6961</v>
      </c>
      <c r="E1764" t="s">
        <v>58</v>
      </c>
      <c r="F1764" t="s">
        <v>16</v>
      </c>
      <c r="G1764" t="s">
        <v>6962</v>
      </c>
      <c r="H1764" t="s">
        <v>52</v>
      </c>
      <c r="I1764" t="s">
        <v>53</v>
      </c>
      <c r="J1764" s="1">
        <v>44955</v>
      </c>
      <c r="K1764" s="1">
        <v>46063</v>
      </c>
      <c r="L1764" t="b">
        <f>COUNTIF(tbl_vendors[Vendor_ID],tbl_vendors[[#This Row],[Vendor_ID]])&gt;1</f>
        <v>0</v>
      </c>
      <c r="M1764" t="b">
        <f>ISBLANK(tbl_vendors[[#This Row],[Vendor_ID]])</f>
        <v>0</v>
      </c>
      <c r="N1764" t="b">
        <f>LEN(TRIM(tbl_vendors[[#This Row],[Vendor_Name]]))=0</f>
        <v>0</v>
      </c>
      <c r="O1764" t="b">
        <f>LEN(TRIM(tbl_vendors[[#This Row],[Email]]))=0</f>
        <v>0</v>
      </c>
      <c r="P1764" t="b">
        <f>OR(ISERROR(FIND("@",tbl_vendors[[#This Row],[Email]])),ISERROR(FIND(".",tbl_vendors[[#This Row],[Email]])))</f>
        <v>0</v>
      </c>
      <c r="Q1764" t="b">
        <f>ISNA(MATCH(tbl_vendors[[#This Row],[Country]],tbl_country[country],0))</f>
        <v>0</v>
      </c>
      <c r="R1764" t="b">
        <f>ISNA(MATCH(tbl_vendors[[#This Row],[Currency]],tbl_country[currency],0))</f>
        <v>0</v>
      </c>
      <c r="S1764" t="b">
        <f>_xlfn.XLOOKUP(tbl_vendors[[#This Row],[Country]],tbl_country[country],tbl_country[currency],"NotFound")&lt;&gt;tbl_vendors[[#This Row],[Currency]]</f>
        <v>0</v>
      </c>
      <c r="T1764" t="b">
        <f>ISNA(MATCH(tbl_vendors[[#This Row],[Payment_Terms]],tbl_payment_terms[Payment_Terms],0))</f>
        <v>0</v>
      </c>
      <c r="U1764" t="b">
        <f>ISNA(MATCH(tbl_vendors[[#This Row],[Status]],tbl_status[valid_status]))</f>
        <v>1</v>
      </c>
      <c r="V1764" t="b">
        <f ca="1">tbl_vendors[[#This Row],[Created_Date]]&gt;TODAY()</f>
        <v>0</v>
      </c>
      <c r="W1764" t="b">
        <f>tbl_vendors[[#This Row],[Updated_Date]]&lt;tbl_vendors[[#This Row],[Created_Date]]</f>
        <v>0</v>
      </c>
      <c r="X1764" t="b">
        <f>COUNTIF(tbl_vendors[Vendor_Name],tbl_vendors[[#This Row],[Vendor_Name]])&gt;1</f>
        <v>0</v>
      </c>
      <c r="Y1764" s="14" cm="1">
        <f t="array" aca="1" ref="Y1764" ca="1">IFERROR(SUM(L1764:X1764*1),4)</f>
        <v>1</v>
      </c>
      <c r="Z1764" t="str">
        <f ca="1">IF(tbl_vendors[[#This Row],[error_count]]&gt;0,"FAIL","PASS")</f>
        <v>FAIL</v>
      </c>
    </row>
    <row r="1765" spans="1:26" x14ac:dyDescent="0.3">
      <c r="A1765" t="s">
        <v>6963</v>
      </c>
      <c r="B1765" t="s">
        <v>6964</v>
      </c>
      <c r="C1765" t="s">
        <v>37</v>
      </c>
      <c r="D1765" t="s">
        <v>6965</v>
      </c>
      <c r="E1765" t="s">
        <v>39</v>
      </c>
      <c r="F1765" t="s">
        <v>75</v>
      </c>
      <c r="G1765" t="s">
        <v>6966</v>
      </c>
      <c r="H1765" t="s">
        <v>69</v>
      </c>
      <c r="I1765" t="s">
        <v>26</v>
      </c>
      <c r="J1765" s="1">
        <v>46035</v>
      </c>
      <c r="K1765" s="1">
        <v>46111</v>
      </c>
      <c r="L1765" t="b">
        <f>COUNTIF(tbl_vendors[Vendor_ID],tbl_vendors[[#This Row],[Vendor_ID]])&gt;1</f>
        <v>0</v>
      </c>
      <c r="M1765" t="b">
        <f>ISBLANK(tbl_vendors[[#This Row],[Vendor_ID]])</f>
        <v>0</v>
      </c>
      <c r="N1765" t="b">
        <f>LEN(TRIM(tbl_vendors[[#This Row],[Vendor_Name]]))=0</f>
        <v>0</v>
      </c>
      <c r="O1765" t="b">
        <f>LEN(TRIM(tbl_vendors[[#This Row],[Email]]))=0</f>
        <v>0</v>
      </c>
      <c r="P1765" t="b">
        <f>OR(ISERROR(FIND("@",tbl_vendors[[#This Row],[Email]])),ISERROR(FIND(".",tbl_vendors[[#This Row],[Email]])))</f>
        <v>0</v>
      </c>
      <c r="Q1765" t="b">
        <f>ISNA(MATCH(tbl_vendors[[#This Row],[Country]],tbl_country[country],0))</f>
        <v>0</v>
      </c>
      <c r="R1765" t="b">
        <f>ISNA(MATCH(tbl_vendors[[#This Row],[Currency]],tbl_country[currency],0))</f>
        <v>0</v>
      </c>
      <c r="S1765" t="b">
        <f>_xlfn.XLOOKUP(tbl_vendors[[#This Row],[Country]],tbl_country[country],tbl_country[currency],"NotFound")&lt;&gt;tbl_vendors[[#This Row],[Currency]]</f>
        <v>0</v>
      </c>
      <c r="T1765" t="b">
        <f>ISNA(MATCH(tbl_vendors[[#This Row],[Payment_Terms]],tbl_payment_terms[Payment_Terms],0))</f>
        <v>0</v>
      </c>
      <c r="U1765" t="b">
        <f>ISNA(MATCH(tbl_vendors[[#This Row],[Status]],tbl_status[valid_status]))</f>
        <v>0</v>
      </c>
      <c r="V1765" t="b">
        <f ca="1">tbl_vendors[[#This Row],[Created_Date]]&gt;TODAY()</f>
        <v>0</v>
      </c>
      <c r="W1765" t="b">
        <f>tbl_vendors[[#This Row],[Updated_Date]]&lt;tbl_vendors[[#This Row],[Created_Date]]</f>
        <v>0</v>
      </c>
      <c r="X1765" t="b">
        <f>COUNTIF(tbl_vendors[Vendor_Name],tbl_vendors[[#This Row],[Vendor_Name]])&gt;1</f>
        <v>0</v>
      </c>
      <c r="Y1765" s="14" cm="1">
        <f t="array" aca="1" ref="Y1765" ca="1">IFERROR(SUM(L1765:X1765*1),4)</f>
        <v>0</v>
      </c>
      <c r="Z1765" t="str">
        <f ca="1">IF(tbl_vendors[[#This Row],[error_count]]&gt;0,"FAIL","PASS")</f>
        <v>PASS</v>
      </c>
    </row>
    <row r="1766" spans="1:26" x14ac:dyDescent="0.3">
      <c r="A1766" t="s">
        <v>6967</v>
      </c>
      <c r="B1766" t="s">
        <v>6968</v>
      </c>
      <c r="C1766" t="s">
        <v>56</v>
      </c>
      <c r="D1766" t="s">
        <v>6969</v>
      </c>
      <c r="E1766" t="s">
        <v>58</v>
      </c>
      <c r="F1766" t="s">
        <v>16</v>
      </c>
      <c r="G1766" t="s">
        <v>6970</v>
      </c>
      <c r="H1766" t="s">
        <v>52</v>
      </c>
      <c r="I1766" t="s">
        <v>26</v>
      </c>
      <c r="J1766" s="1">
        <v>45994</v>
      </c>
      <c r="K1766" s="1">
        <v>46041</v>
      </c>
      <c r="L1766" t="b">
        <f>COUNTIF(tbl_vendors[Vendor_ID],tbl_vendors[[#This Row],[Vendor_ID]])&gt;1</f>
        <v>0</v>
      </c>
      <c r="M1766" t="b">
        <f>ISBLANK(tbl_vendors[[#This Row],[Vendor_ID]])</f>
        <v>0</v>
      </c>
      <c r="N1766" t="b">
        <f>LEN(TRIM(tbl_vendors[[#This Row],[Vendor_Name]]))=0</f>
        <v>0</v>
      </c>
      <c r="O1766" t="b">
        <f>LEN(TRIM(tbl_vendors[[#This Row],[Email]]))=0</f>
        <v>0</v>
      </c>
      <c r="P1766" t="b">
        <f>OR(ISERROR(FIND("@",tbl_vendors[[#This Row],[Email]])),ISERROR(FIND(".",tbl_vendors[[#This Row],[Email]])))</f>
        <v>0</v>
      </c>
      <c r="Q1766" t="b">
        <f>ISNA(MATCH(tbl_vendors[[#This Row],[Country]],tbl_country[country],0))</f>
        <v>0</v>
      </c>
      <c r="R1766" t="b">
        <f>ISNA(MATCH(tbl_vendors[[#This Row],[Currency]],tbl_country[currency],0))</f>
        <v>0</v>
      </c>
      <c r="S1766" t="b">
        <f>_xlfn.XLOOKUP(tbl_vendors[[#This Row],[Country]],tbl_country[country],tbl_country[currency],"NotFound")&lt;&gt;tbl_vendors[[#This Row],[Currency]]</f>
        <v>0</v>
      </c>
      <c r="T1766" t="b">
        <f>ISNA(MATCH(tbl_vendors[[#This Row],[Payment_Terms]],tbl_payment_terms[Payment_Terms],0))</f>
        <v>0</v>
      </c>
      <c r="U1766" t="b">
        <f>ISNA(MATCH(tbl_vendors[[#This Row],[Status]],tbl_status[valid_status]))</f>
        <v>0</v>
      </c>
      <c r="V1766" t="b">
        <f ca="1">tbl_vendors[[#This Row],[Created_Date]]&gt;TODAY()</f>
        <v>0</v>
      </c>
      <c r="W1766" t="b">
        <f>tbl_vendors[[#This Row],[Updated_Date]]&lt;tbl_vendors[[#This Row],[Created_Date]]</f>
        <v>0</v>
      </c>
      <c r="X1766" t="b">
        <f>COUNTIF(tbl_vendors[Vendor_Name],tbl_vendors[[#This Row],[Vendor_Name]])&gt;1</f>
        <v>0</v>
      </c>
      <c r="Y1766" s="14" cm="1">
        <f t="array" aca="1" ref="Y1766" ca="1">IFERROR(SUM(L1766:X1766*1),4)</f>
        <v>0</v>
      </c>
      <c r="Z1766" t="str">
        <f ca="1">IF(tbl_vendors[[#This Row],[error_count]]&gt;0,"FAIL","PASS")</f>
        <v>PASS</v>
      </c>
    </row>
    <row r="1767" spans="1:26" x14ac:dyDescent="0.3">
      <c r="A1767" t="s">
        <v>6971</v>
      </c>
      <c r="B1767" t="s">
        <v>6972</v>
      </c>
      <c r="C1767" t="s">
        <v>37</v>
      </c>
      <c r="D1767" t="s">
        <v>6973</v>
      </c>
      <c r="E1767" t="s">
        <v>39</v>
      </c>
      <c r="F1767" t="s">
        <v>40</v>
      </c>
      <c r="G1767" t="s">
        <v>6974</v>
      </c>
      <c r="H1767" t="s">
        <v>47</v>
      </c>
      <c r="I1767" t="s">
        <v>19</v>
      </c>
      <c r="J1767" s="1">
        <v>44815</v>
      </c>
      <c r="K1767" s="1">
        <v>45985</v>
      </c>
      <c r="L1767" t="b">
        <f>COUNTIF(tbl_vendors[Vendor_ID],tbl_vendors[[#This Row],[Vendor_ID]])&gt;1</f>
        <v>0</v>
      </c>
      <c r="M1767" t="b">
        <f>ISBLANK(tbl_vendors[[#This Row],[Vendor_ID]])</f>
        <v>0</v>
      </c>
      <c r="N1767" t="b">
        <f>LEN(TRIM(tbl_vendors[[#This Row],[Vendor_Name]]))=0</f>
        <v>0</v>
      </c>
      <c r="O1767" t="b">
        <f>LEN(TRIM(tbl_vendors[[#This Row],[Email]]))=0</f>
        <v>0</v>
      </c>
      <c r="P1767" t="b">
        <f>OR(ISERROR(FIND("@",tbl_vendors[[#This Row],[Email]])),ISERROR(FIND(".",tbl_vendors[[#This Row],[Email]])))</f>
        <v>0</v>
      </c>
      <c r="Q1767" t="b">
        <f>ISNA(MATCH(tbl_vendors[[#This Row],[Country]],tbl_country[country],0))</f>
        <v>0</v>
      </c>
      <c r="R1767" t="b">
        <f>ISNA(MATCH(tbl_vendors[[#This Row],[Currency]],tbl_country[currency],0))</f>
        <v>0</v>
      </c>
      <c r="S1767" t="b">
        <f>_xlfn.XLOOKUP(tbl_vendors[[#This Row],[Country]],tbl_country[country],tbl_country[currency],"NotFound")&lt;&gt;tbl_vendors[[#This Row],[Currency]]</f>
        <v>0</v>
      </c>
      <c r="T1767" t="b">
        <f>ISNA(MATCH(tbl_vendors[[#This Row],[Payment_Terms]],tbl_payment_terms[Payment_Terms],0))</f>
        <v>0</v>
      </c>
      <c r="U1767" t="b">
        <f>ISNA(MATCH(tbl_vendors[[#This Row],[Status]],tbl_status[valid_status]))</f>
        <v>0</v>
      </c>
      <c r="V1767" t="b">
        <f ca="1">tbl_vendors[[#This Row],[Created_Date]]&gt;TODAY()</f>
        <v>0</v>
      </c>
      <c r="W1767" t="b">
        <f>tbl_vendors[[#This Row],[Updated_Date]]&lt;tbl_vendors[[#This Row],[Created_Date]]</f>
        <v>0</v>
      </c>
      <c r="X1767" t="b">
        <f>COUNTIF(tbl_vendors[Vendor_Name],tbl_vendors[[#This Row],[Vendor_Name]])&gt;1</f>
        <v>0</v>
      </c>
      <c r="Y1767" s="14" cm="1">
        <f t="array" aca="1" ref="Y1767" ca="1">IFERROR(SUM(L1767:X1767*1),4)</f>
        <v>0</v>
      </c>
      <c r="Z1767" t="str">
        <f ca="1">IF(tbl_vendors[[#This Row],[error_count]]&gt;0,"FAIL","PASS")</f>
        <v>PASS</v>
      </c>
    </row>
    <row r="1768" spans="1:26" x14ac:dyDescent="0.3">
      <c r="A1768" t="s">
        <v>6975</v>
      </c>
      <c r="B1768" t="s">
        <v>6976</v>
      </c>
      <c r="C1768" t="s">
        <v>79</v>
      </c>
      <c r="D1768" t="s">
        <v>6977</v>
      </c>
      <c r="E1768" t="s">
        <v>39</v>
      </c>
      <c r="F1768" t="s">
        <v>16</v>
      </c>
      <c r="G1768" t="s">
        <v>6978</v>
      </c>
      <c r="H1768" t="s">
        <v>34</v>
      </c>
      <c r="I1768" t="s">
        <v>53</v>
      </c>
      <c r="J1768" s="1">
        <v>46172</v>
      </c>
      <c r="K1768" s="1">
        <v>46183</v>
      </c>
      <c r="L1768" t="b">
        <f>COUNTIF(tbl_vendors[Vendor_ID],tbl_vendors[[#This Row],[Vendor_ID]])&gt;1</f>
        <v>0</v>
      </c>
      <c r="M1768" t="b">
        <f>ISBLANK(tbl_vendors[[#This Row],[Vendor_ID]])</f>
        <v>0</v>
      </c>
      <c r="N1768" t="b">
        <f>LEN(TRIM(tbl_vendors[[#This Row],[Vendor_Name]]))=0</f>
        <v>0</v>
      </c>
      <c r="O1768" t="b">
        <f>LEN(TRIM(tbl_vendors[[#This Row],[Email]]))=0</f>
        <v>0</v>
      </c>
      <c r="P1768" t="b">
        <f>OR(ISERROR(FIND("@",tbl_vendors[[#This Row],[Email]])),ISERROR(FIND(".",tbl_vendors[[#This Row],[Email]])))</f>
        <v>0</v>
      </c>
      <c r="Q1768" t="b">
        <f>ISNA(MATCH(tbl_vendors[[#This Row],[Country]],tbl_country[country],0))</f>
        <v>0</v>
      </c>
      <c r="R1768" t="b">
        <f>ISNA(MATCH(tbl_vendors[[#This Row],[Currency]],tbl_country[currency],0))</f>
        <v>0</v>
      </c>
      <c r="S1768" t="b">
        <f>_xlfn.XLOOKUP(tbl_vendors[[#This Row],[Country]],tbl_country[country],tbl_country[currency],"NotFound")&lt;&gt;tbl_vendors[[#This Row],[Currency]]</f>
        <v>0</v>
      </c>
      <c r="T1768" t="b">
        <f>ISNA(MATCH(tbl_vendors[[#This Row],[Payment_Terms]],tbl_payment_terms[Payment_Terms],0))</f>
        <v>0</v>
      </c>
      <c r="U1768" t="b">
        <f>ISNA(MATCH(tbl_vendors[[#This Row],[Status]],tbl_status[valid_status]))</f>
        <v>1</v>
      </c>
      <c r="V1768" t="b">
        <f ca="1">tbl_vendors[[#This Row],[Created_Date]]&gt;TODAY()</f>
        <v>0</v>
      </c>
      <c r="W1768" t="b">
        <f>tbl_vendors[[#This Row],[Updated_Date]]&lt;tbl_vendors[[#This Row],[Created_Date]]</f>
        <v>0</v>
      </c>
      <c r="X1768" t="b">
        <f>COUNTIF(tbl_vendors[Vendor_Name],tbl_vendors[[#This Row],[Vendor_Name]])&gt;1</f>
        <v>0</v>
      </c>
      <c r="Y1768" s="14" cm="1">
        <f t="array" aca="1" ref="Y1768" ca="1">IFERROR(SUM(L1768:X1768*1),4)</f>
        <v>1</v>
      </c>
      <c r="Z1768" t="str">
        <f ca="1">IF(tbl_vendors[[#This Row],[error_count]]&gt;0,"FAIL","PASS")</f>
        <v>FAIL</v>
      </c>
    </row>
    <row r="1769" spans="1:26" x14ac:dyDescent="0.3">
      <c r="A1769" t="s">
        <v>6979</v>
      </c>
      <c r="B1769" t="s">
        <v>6980</v>
      </c>
      <c r="C1769" t="s">
        <v>13</v>
      </c>
      <c r="D1769" t="s">
        <v>6981</v>
      </c>
      <c r="E1769" t="s">
        <v>15</v>
      </c>
      <c r="F1769" t="s">
        <v>16</v>
      </c>
      <c r="G1769" t="s">
        <v>6982</v>
      </c>
      <c r="H1769" t="s">
        <v>25</v>
      </c>
      <c r="I1769" t="s">
        <v>53</v>
      </c>
      <c r="J1769" s="1">
        <v>44894</v>
      </c>
      <c r="K1769" s="1">
        <v>45408</v>
      </c>
      <c r="L1769" t="b">
        <f>COUNTIF(tbl_vendors[Vendor_ID],tbl_vendors[[#This Row],[Vendor_ID]])&gt;1</f>
        <v>0</v>
      </c>
      <c r="M1769" t="b">
        <f>ISBLANK(tbl_vendors[[#This Row],[Vendor_ID]])</f>
        <v>0</v>
      </c>
      <c r="N1769" t="b">
        <f>LEN(TRIM(tbl_vendors[[#This Row],[Vendor_Name]]))=0</f>
        <v>0</v>
      </c>
      <c r="O1769" t="b">
        <f>LEN(TRIM(tbl_vendors[[#This Row],[Email]]))=0</f>
        <v>0</v>
      </c>
      <c r="P1769" t="b">
        <f>OR(ISERROR(FIND("@",tbl_vendors[[#This Row],[Email]])),ISERROR(FIND(".",tbl_vendors[[#This Row],[Email]])))</f>
        <v>0</v>
      </c>
      <c r="Q1769" t="b">
        <f>ISNA(MATCH(tbl_vendors[[#This Row],[Country]],tbl_country[country],0))</f>
        <v>0</v>
      </c>
      <c r="R1769" t="b">
        <f>ISNA(MATCH(tbl_vendors[[#This Row],[Currency]],tbl_country[currency],0))</f>
        <v>1</v>
      </c>
      <c r="S1769" t="b">
        <f>_xlfn.XLOOKUP(tbl_vendors[[#This Row],[Country]],tbl_country[country],tbl_country[currency],"NotFound")&lt;&gt;tbl_vendors[[#This Row],[Currency]]</f>
        <v>1</v>
      </c>
      <c r="T1769" t="b">
        <f>ISNA(MATCH(tbl_vendors[[#This Row],[Payment_Terms]],tbl_payment_terms[Payment_Terms],0))</f>
        <v>0</v>
      </c>
      <c r="U1769" t="b">
        <f>ISNA(MATCH(tbl_vendors[[#This Row],[Status]],tbl_status[valid_status]))</f>
        <v>1</v>
      </c>
      <c r="V1769" t="b">
        <f ca="1">tbl_vendors[[#This Row],[Created_Date]]&gt;TODAY()</f>
        <v>0</v>
      </c>
      <c r="W1769" t="b">
        <f>tbl_vendors[[#This Row],[Updated_Date]]&lt;tbl_vendors[[#This Row],[Created_Date]]</f>
        <v>0</v>
      </c>
      <c r="X1769" t="b">
        <f>COUNTIF(tbl_vendors[Vendor_Name],tbl_vendors[[#This Row],[Vendor_Name]])&gt;1</f>
        <v>0</v>
      </c>
      <c r="Y1769" s="14" cm="1">
        <f t="array" aca="1" ref="Y1769" ca="1">IFERROR(SUM(L1769:X1769*1),4)</f>
        <v>3</v>
      </c>
      <c r="Z1769" t="str">
        <f ca="1">IF(tbl_vendors[[#This Row],[error_count]]&gt;0,"FAIL","PASS")</f>
        <v>FAIL</v>
      </c>
    </row>
    <row r="1770" spans="1:26" x14ac:dyDescent="0.3">
      <c r="A1770" t="s">
        <v>6983</v>
      </c>
      <c r="B1770" t="s">
        <v>6984</v>
      </c>
      <c r="C1770" t="s">
        <v>13</v>
      </c>
      <c r="D1770" t="s">
        <v>6985</v>
      </c>
      <c r="E1770" t="s">
        <v>15</v>
      </c>
      <c r="F1770" t="s">
        <v>23</v>
      </c>
      <c r="G1770" t="s">
        <v>6986</v>
      </c>
      <c r="H1770" t="s">
        <v>69</v>
      </c>
      <c r="I1770" t="s">
        <v>53</v>
      </c>
      <c r="J1770" s="1">
        <v>45231</v>
      </c>
      <c r="K1770" s="1">
        <v>45398</v>
      </c>
      <c r="L1770" t="b">
        <f>COUNTIF(tbl_vendors[Vendor_ID],tbl_vendors[[#This Row],[Vendor_ID]])&gt;1</f>
        <v>0</v>
      </c>
      <c r="M1770" t="b">
        <f>ISBLANK(tbl_vendors[[#This Row],[Vendor_ID]])</f>
        <v>0</v>
      </c>
      <c r="N1770" t="b">
        <f>LEN(TRIM(tbl_vendors[[#This Row],[Vendor_Name]]))=0</f>
        <v>0</v>
      </c>
      <c r="O1770" t="b">
        <f>LEN(TRIM(tbl_vendors[[#This Row],[Email]]))=0</f>
        <v>0</v>
      </c>
      <c r="P1770" t="b">
        <f>OR(ISERROR(FIND("@",tbl_vendors[[#This Row],[Email]])),ISERROR(FIND(".",tbl_vendors[[#This Row],[Email]])))</f>
        <v>0</v>
      </c>
      <c r="Q1770" t="b">
        <f>ISNA(MATCH(tbl_vendors[[#This Row],[Country]],tbl_country[country],0))</f>
        <v>0</v>
      </c>
      <c r="R1770" t="b">
        <f>ISNA(MATCH(tbl_vendors[[#This Row],[Currency]],tbl_country[currency],0))</f>
        <v>1</v>
      </c>
      <c r="S1770" t="b">
        <f>_xlfn.XLOOKUP(tbl_vendors[[#This Row],[Country]],tbl_country[country],tbl_country[currency],"NotFound")&lt;&gt;tbl_vendors[[#This Row],[Currency]]</f>
        <v>1</v>
      </c>
      <c r="T1770" t="b">
        <f>ISNA(MATCH(tbl_vendors[[#This Row],[Payment_Terms]],tbl_payment_terms[Payment_Terms],0))</f>
        <v>0</v>
      </c>
      <c r="U1770" t="b">
        <f>ISNA(MATCH(tbl_vendors[[#This Row],[Status]],tbl_status[valid_status]))</f>
        <v>1</v>
      </c>
      <c r="V1770" t="b">
        <f ca="1">tbl_vendors[[#This Row],[Created_Date]]&gt;TODAY()</f>
        <v>0</v>
      </c>
      <c r="W1770" t="b">
        <f>tbl_vendors[[#This Row],[Updated_Date]]&lt;tbl_vendors[[#This Row],[Created_Date]]</f>
        <v>0</v>
      </c>
      <c r="X1770" t="b">
        <f>COUNTIF(tbl_vendors[Vendor_Name],tbl_vendors[[#This Row],[Vendor_Name]])&gt;1</f>
        <v>0</v>
      </c>
      <c r="Y1770" s="14" cm="1">
        <f t="array" aca="1" ref="Y1770" ca="1">IFERROR(SUM(L1770:X1770*1),4)</f>
        <v>3</v>
      </c>
      <c r="Z1770" t="str">
        <f ca="1">IF(tbl_vendors[[#This Row],[error_count]]&gt;0,"FAIL","PASS")</f>
        <v>FAIL</v>
      </c>
    </row>
    <row r="1771" spans="1:26" x14ac:dyDescent="0.3">
      <c r="A1771" t="s">
        <v>6987</v>
      </c>
      <c r="B1771" t="s">
        <v>6988</v>
      </c>
      <c r="C1771" t="s">
        <v>29</v>
      </c>
      <c r="D1771" t="s">
        <v>6989</v>
      </c>
      <c r="E1771" t="s">
        <v>31</v>
      </c>
      <c r="F1771" t="s">
        <v>40</v>
      </c>
      <c r="G1771" t="s">
        <v>6990</v>
      </c>
      <c r="H1771" t="s">
        <v>69</v>
      </c>
      <c r="I1771" t="s">
        <v>53</v>
      </c>
      <c r="J1771" s="1">
        <v>45868</v>
      </c>
      <c r="K1771" s="1">
        <v>46109</v>
      </c>
      <c r="L1771" t="b">
        <f>COUNTIF(tbl_vendors[Vendor_ID],tbl_vendors[[#This Row],[Vendor_ID]])&gt;1</f>
        <v>0</v>
      </c>
      <c r="M1771" t="b">
        <f>ISBLANK(tbl_vendors[[#This Row],[Vendor_ID]])</f>
        <v>0</v>
      </c>
      <c r="N1771" t="b">
        <f>LEN(TRIM(tbl_vendors[[#This Row],[Vendor_Name]]))=0</f>
        <v>0</v>
      </c>
      <c r="O1771" t="b">
        <f>LEN(TRIM(tbl_vendors[[#This Row],[Email]]))=0</f>
        <v>0</v>
      </c>
      <c r="P1771" t="b">
        <f>OR(ISERROR(FIND("@",tbl_vendors[[#This Row],[Email]])),ISERROR(FIND(".",tbl_vendors[[#This Row],[Email]])))</f>
        <v>0</v>
      </c>
      <c r="Q1771" t="b">
        <f>ISNA(MATCH(tbl_vendors[[#This Row],[Country]],tbl_country[country],0))</f>
        <v>0</v>
      </c>
      <c r="R1771" t="b">
        <f>ISNA(MATCH(tbl_vendors[[#This Row],[Currency]],tbl_country[currency],0))</f>
        <v>0</v>
      </c>
      <c r="S1771" t="b">
        <f>_xlfn.XLOOKUP(tbl_vendors[[#This Row],[Country]],tbl_country[country],tbl_country[currency],"NotFound")&lt;&gt;tbl_vendors[[#This Row],[Currency]]</f>
        <v>0</v>
      </c>
      <c r="T1771" t="b">
        <f>ISNA(MATCH(tbl_vendors[[#This Row],[Payment_Terms]],tbl_payment_terms[Payment_Terms],0))</f>
        <v>0</v>
      </c>
      <c r="U1771" t="b">
        <f>ISNA(MATCH(tbl_vendors[[#This Row],[Status]],tbl_status[valid_status]))</f>
        <v>1</v>
      </c>
      <c r="V1771" t="b">
        <f ca="1">tbl_vendors[[#This Row],[Created_Date]]&gt;TODAY()</f>
        <v>0</v>
      </c>
      <c r="W1771" t="b">
        <f>tbl_vendors[[#This Row],[Updated_Date]]&lt;tbl_vendors[[#This Row],[Created_Date]]</f>
        <v>0</v>
      </c>
      <c r="X1771" t="b">
        <f>COUNTIF(tbl_vendors[Vendor_Name],tbl_vendors[[#This Row],[Vendor_Name]])&gt;1</f>
        <v>0</v>
      </c>
      <c r="Y1771" s="14" cm="1">
        <f t="array" aca="1" ref="Y1771" ca="1">IFERROR(SUM(L1771:X1771*1),4)</f>
        <v>1</v>
      </c>
      <c r="Z1771" t="str">
        <f ca="1">IF(tbl_vendors[[#This Row],[error_count]]&gt;0,"FAIL","PASS")</f>
        <v>FAIL</v>
      </c>
    </row>
    <row r="1772" spans="1:26" x14ac:dyDescent="0.3">
      <c r="A1772" t="s">
        <v>6991</v>
      </c>
      <c r="B1772" t="s">
        <v>6992</v>
      </c>
      <c r="C1772" t="s">
        <v>37</v>
      </c>
      <c r="D1772" t="s">
        <v>6993</v>
      </c>
      <c r="E1772" t="s">
        <v>39</v>
      </c>
      <c r="F1772" t="s">
        <v>75</v>
      </c>
      <c r="G1772" t="s">
        <v>6994</v>
      </c>
      <c r="H1772" t="s">
        <v>18</v>
      </c>
      <c r="I1772" t="s">
        <v>19</v>
      </c>
      <c r="J1772" s="1">
        <v>45836</v>
      </c>
      <c r="K1772" s="1">
        <v>46089</v>
      </c>
      <c r="L1772" t="b">
        <f>COUNTIF(tbl_vendors[Vendor_ID],tbl_vendors[[#This Row],[Vendor_ID]])&gt;1</f>
        <v>0</v>
      </c>
      <c r="M1772" t="b">
        <f>ISBLANK(tbl_vendors[[#This Row],[Vendor_ID]])</f>
        <v>0</v>
      </c>
      <c r="N1772" t="b">
        <f>LEN(TRIM(tbl_vendors[[#This Row],[Vendor_Name]]))=0</f>
        <v>0</v>
      </c>
      <c r="O1772" t="b">
        <f>LEN(TRIM(tbl_vendors[[#This Row],[Email]]))=0</f>
        <v>0</v>
      </c>
      <c r="P1772" t="b">
        <f>OR(ISERROR(FIND("@",tbl_vendors[[#This Row],[Email]])),ISERROR(FIND(".",tbl_vendors[[#This Row],[Email]])))</f>
        <v>0</v>
      </c>
      <c r="Q1772" t="b">
        <f>ISNA(MATCH(tbl_vendors[[#This Row],[Country]],tbl_country[country],0))</f>
        <v>0</v>
      </c>
      <c r="R1772" t="b">
        <f>ISNA(MATCH(tbl_vendors[[#This Row],[Currency]],tbl_country[currency],0))</f>
        <v>0</v>
      </c>
      <c r="S1772" t="b">
        <f>_xlfn.XLOOKUP(tbl_vendors[[#This Row],[Country]],tbl_country[country],tbl_country[currency],"NotFound")&lt;&gt;tbl_vendors[[#This Row],[Currency]]</f>
        <v>0</v>
      </c>
      <c r="T1772" t="b">
        <f>ISNA(MATCH(tbl_vendors[[#This Row],[Payment_Terms]],tbl_payment_terms[Payment_Terms],0))</f>
        <v>0</v>
      </c>
      <c r="U1772" t="b">
        <f>ISNA(MATCH(tbl_vendors[[#This Row],[Status]],tbl_status[valid_status]))</f>
        <v>0</v>
      </c>
      <c r="V1772" t="b">
        <f ca="1">tbl_vendors[[#This Row],[Created_Date]]&gt;TODAY()</f>
        <v>0</v>
      </c>
      <c r="W1772" t="b">
        <f>tbl_vendors[[#This Row],[Updated_Date]]&lt;tbl_vendors[[#This Row],[Created_Date]]</f>
        <v>0</v>
      </c>
      <c r="X1772" t="b">
        <f>COUNTIF(tbl_vendors[Vendor_Name],tbl_vendors[[#This Row],[Vendor_Name]])&gt;1</f>
        <v>0</v>
      </c>
      <c r="Y1772" s="14" cm="1">
        <f t="array" aca="1" ref="Y1772" ca="1">IFERROR(SUM(L1772:X1772*1),4)</f>
        <v>0</v>
      </c>
      <c r="Z1772" t="str">
        <f ca="1">IF(tbl_vendors[[#This Row],[error_count]]&gt;0,"FAIL","PASS")</f>
        <v>PASS</v>
      </c>
    </row>
    <row r="1773" spans="1:26" x14ac:dyDescent="0.3">
      <c r="A1773" t="s">
        <v>6995</v>
      </c>
      <c r="B1773" t="s">
        <v>6996</v>
      </c>
      <c r="C1773" t="s">
        <v>72</v>
      </c>
      <c r="D1773" t="s">
        <v>6997</v>
      </c>
      <c r="E1773" t="s">
        <v>74</v>
      </c>
      <c r="F1773" t="s">
        <v>75</v>
      </c>
      <c r="G1773" t="s">
        <v>6998</v>
      </c>
      <c r="H1773" t="s">
        <v>52</v>
      </c>
      <c r="I1773" t="s">
        <v>53</v>
      </c>
      <c r="J1773" s="1">
        <v>44462</v>
      </c>
      <c r="K1773" s="1">
        <v>45256</v>
      </c>
      <c r="L1773" t="b">
        <f>COUNTIF(tbl_vendors[Vendor_ID],tbl_vendors[[#This Row],[Vendor_ID]])&gt;1</f>
        <v>0</v>
      </c>
      <c r="M1773" t="b">
        <f>ISBLANK(tbl_vendors[[#This Row],[Vendor_ID]])</f>
        <v>0</v>
      </c>
      <c r="N1773" t="b">
        <f>LEN(TRIM(tbl_vendors[[#This Row],[Vendor_Name]]))=0</f>
        <v>0</v>
      </c>
      <c r="O1773" t="b">
        <f>LEN(TRIM(tbl_vendors[[#This Row],[Email]]))=0</f>
        <v>0</v>
      </c>
      <c r="P1773" t="b">
        <f>OR(ISERROR(FIND("@",tbl_vendors[[#This Row],[Email]])),ISERROR(FIND(".",tbl_vendors[[#This Row],[Email]])))</f>
        <v>0</v>
      </c>
      <c r="Q1773" t="b">
        <f>ISNA(MATCH(tbl_vendors[[#This Row],[Country]],tbl_country[country],0))</f>
        <v>0</v>
      </c>
      <c r="R1773" t="b">
        <f>ISNA(MATCH(tbl_vendors[[#This Row],[Currency]],tbl_country[currency],0))</f>
        <v>1</v>
      </c>
      <c r="S1773" t="b">
        <f>_xlfn.XLOOKUP(tbl_vendors[[#This Row],[Country]],tbl_country[country],tbl_country[currency],"NotFound")&lt;&gt;tbl_vendors[[#This Row],[Currency]]</f>
        <v>1</v>
      </c>
      <c r="T1773" t="b">
        <f>ISNA(MATCH(tbl_vendors[[#This Row],[Payment_Terms]],tbl_payment_terms[Payment_Terms],0))</f>
        <v>0</v>
      </c>
      <c r="U1773" t="b">
        <f>ISNA(MATCH(tbl_vendors[[#This Row],[Status]],tbl_status[valid_status]))</f>
        <v>1</v>
      </c>
      <c r="V1773" t="b">
        <f ca="1">tbl_vendors[[#This Row],[Created_Date]]&gt;TODAY()</f>
        <v>0</v>
      </c>
      <c r="W1773" t="b">
        <f>tbl_vendors[[#This Row],[Updated_Date]]&lt;tbl_vendors[[#This Row],[Created_Date]]</f>
        <v>0</v>
      </c>
      <c r="X1773" t="b">
        <f>COUNTIF(tbl_vendors[Vendor_Name],tbl_vendors[[#This Row],[Vendor_Name]])&gt;1</f>
        <v>0</v>
      </c>
      <c r="Y1773" s="14" cm="1">
        <f t="array" aca="1" ref="Y1773" ca="1">IFERROR(SUM(L1773:X1773*1),4)</f>
        <v>3</v>
      </c>
      <c r="Z1773" t="str">
        <f ca="1">IF(tbl_vendors[[#This Row],[error_count]]&gt;0,"FAIL","PASS")</f>
        <v>FAIL</v>
      </c>
    </row>
    <row r="1774" spans="1:26" x14ac:dyDescent="0.3">
      <c r="A1774" t="s">
        <v>6999</v>
      </c>
      <c r="B1774" t="s">
        <v>7000</v>
      </c>
      <c r="C1774" t="s">
        <v>153</v>
      </c>
      <c r="D1774" t="s">
        <v>7001</v>
      </c>
      <c r="E1774" t="s">
        <v>155</v>
      </c>
      <c r="F1774" t="s">
        <v>16</v>
      </c>
      <c r="G1774" t="s">
        <v>7002</v>
      </c>
      <c r="H1774" t="s">
        <v>52</v>
      </c>
      <c r="I1774" t="s">
        <v>26</v>
      </c>
      <c r="J1774" s="1">
        <v>44974</v>
      </c>
      <c r="K1774" s="1">
        <v>45905</v>
      </c>
      <c r="L1774" t="b">
        <f>COUNTIF(tbl_vendors[Vendor_ID],tbl_vendors[[#This Row],[Vendor_ID]])&gt;1</f>
        <v>0</v>
      </c>
      <c r="M1774" t="b">
        <f>ISBLANK(tbl_vendors[[#This Row],[Vendor_ID]])</f>
        <v>0</v>
      </c>
      <c r="N1774" t="b">
        <f>LEN(TRIM(tbl_vendors[[#This Row],[Vendor_Name]]))=0</f>
        <v>0</v>
      </c>
      <c r="O1774" t="b">
        <f>LEN(TRIM(tbl_vendors[[#This Row],[Email]]))=0</f>
        <v>0</v>
      </c>
      <c r="P1774" t="b">
        <f>OR(ISERROR(FIND("@",tbl_vendors[[#This Row],[Email]])),ISERROR(FIND(".",tbl_vendors[[#This Row],[Email]])))</f>
        <v>0</v>
      </c>
      <c r="Q1774" t="b">
        <f>ISNA(MATCH(tbl_vendors[[#This Row],[Country]],tbl_country[country],0))</f>
        <v>0</v>
      </c>
      <c r="R1774" t="b">
        <f>ISNA(MATCH(tbl_vendors[[#This Row],[Currency]],tbl_country[currency],0))</f>
        <v>0</v>
      </c>
      <c r="S1774" t="b">
        <f>_xlfn.XLOOKUP(tbl_vendors[[#This Row],[Country]],tbl_country[country],tbl_country[currency],"NotFound")&lt;&gt;tbl_vendors[[#This Row],[Currency]]</f>
        <v>0</v>
      </c>
      <c r="T1774" t="b">
        <f>ISNA(MATCH(tbl_vendors[[#This Row],[Payment_Terms]],tbl_payment_terms[Payment_Terms],0))</f>
        <v>0</v>
      </c>
      <c r="U1774" t="b">
        <f>ISNA(MATCH(tbl_vendors[[#This Row],[Status]],tbl_status[valid_status]))</f>
        <v>0</v>
      </c>
      <c r="V1774" t="b">
        <f ca="1">tbl_vendors[[#This Row],[Created_Date]]&gt;TODAY()</f>
        <v>0</v>
      </c>
      <c r="W1774" t="b">
        <f>tbl_vendors[[#This Row],[Updated_Date]]&lt;tbl_vendors[[#This Row],[Created_Date]]</f>
        <v>0</v>
      </c>
      <c r="X1774" t="b">
        <f>COUNTIF(tbl_vendors[Vendor_Name],tbl_vendors[[#This Row],[Vendor_Name]])&gt;1</f>
        <v>0</v>
      </c>
      <c r="Y1774" s="14" cm="1">
        <f t="array" aca="1" ref="Y1774" ca="1">IFERROR(SUM(L1774:X1774*1),4)</f>
        <v>0</v>
      </c>
      <c r="Z1774" t="str">
        <f ca="1">IF(tbl_vendors[[#This Row],[error_count]]&gt;0,"FAIL","PASS")</f>
        <v>PASS</v>
      </c>
    </row>
    <row r="1775" spans="1:26" x14ac:dyDescent="0.3">
      <c r="A1775" t="s">
        <v>7003</v>
      </c>
      <c r="B1775" t="s">
        <v>7004</v>
      </c>
      <c r="C1775" t="s">
        <v>109</v>
      </c>
      <c r="D1775" t="s">
        <v>7005</v>
      </c>
      <c r="E1775" t="s">
        <v>39</v>
      </c>
      <c r="F1775" t="s">
        <v>16</v>
      </c>
      <c r="G1775" t="s">
        <v>7006</v>
      </c>
      <c r="H1775" t="s">
        <v>34</v>
      </c>
      <c r="I1775" t="s">
        <v>53</v>
      </c>
      <c r="J1775" s="1">
        <v>45816</v>
      </c>
      <c r="K1775" s="1">
        <v>46013</v>
      </c>
      <c r="L1775" t="b">
        <f>COUNTIF(tbl_vendors[Vendor_ID],tbl_vendors[[#This Row],[Vendor_ID]])&gt;1</f>
        <v>0</v>
      </c>
      <c r="M1775" t="b">
        <f>ISBLANK(tbl_vendors[[#This Row],[Vendor_ID]])</f>
        <v>0</v>
      </c>
      <c r="N1775" t="b">
        <f>LEN(TRIM(tbl_vendors[[#This Row],[Vendor_Name]]))=0</f>
        <v>0</v>
      </c>
      <c r="O1775" t="b">
        <f>LEN(TRIM(tbl_vendors[[#This Row],[Email]]))=0</f>
        <v>0</v>
      </c>
      <c r="P1775" t="b">
        <f>OR(ISERROR(FIND("@",tbl_vendors[[#This Row],[Email]])),ISERROR(FIND(".",tbl_vendors[[#This Row],[Email]])))</f>
        <v>0</v>
      </c>
      <c r="Q1775" t="b">
        <f>ISNA(MATCH(tbl_vendors[[#This Row],[Country]],tbl_country[country],0))</f>
        <v>0</v>
      </c>
      <c r="R1775" t="b">
        <f>ISNA(MATCH(tbl_vendors[[#This Row],[Currency]],tbl_country[currency],0))</f>
        <v>0</v>
      </c>
      <c r="S1775" t="b">
        <f>_xlfn.XLOOKUP(tbl_vendors[[#This Row],[Country]],tbl_country[country],tbl_country[currency],"NotFound")&lt;&gt;tbl_vendors[[#This Row],[Currency]]</f>
        <v>1</v>
      </c>
      <c r="T1775" t="b">
        <f>ISNA(MATCH(tbl_vendors[[#This Row],[Payment_Terms]],tbl_payment_terms[Payment_Terms],0))</f>
        <v>0</v>
      </c>
      <c r="U1775" t="b">
        <f>ISNA(MATCH(tbl_vendors[[#This Row],[Status]],tbl_status[valid_status]))</f>
        <v>1</v>
      </c>
      <c r="V1775" t="b">
        <f ca="1">tbl_vendors[[#This Row],[Created_Date]]&gt;TODAY()</f>
        <v>0</v>
      </c>
      <c r="W1775" t="b">
        <f>tbl_vendors[[#This Row],[Updated_Date]]&lt;tbl_vendors[[#This Row],[Created_Date]]</f>
        <v>0</v>
      </c>
      <c r="X1775" t="b">
        <f>COUNTIF(tbl_vendors[Vendor_Name],tbl_vendors[[#This Row],[Vendor_Name]])&gt;1</f>
        <v>0</v>
      </c>
      <c r="Y1775" s="14" cm="1">
        <f t="array" aca="1" ref="Y1775" ca="1">IFERROR(SUM(L1775:X1775*1),4)</f>
        <v>2</v>
      </c>
      <c r="Z1775" t="str">
        <f ca="1">IF(tbl_vendors[[#This Row],[error_count]]&gt;0,"FAIL","PASS")</f>
        <v>FAIL</v>
      </c>
    </row>
    <row r="1776" spans="1:26" x14ac:dyDescent="0.3">
      <c r="A1776" t="s">
        <v>7007</v>
      </c>
      <c r="B1776" t="s">
        <v>7008</v>
      </c>
      <c r="C1776" t="s">
        <v>79</v>
      </c>
      <c r="D1776" t="s">
        <v>7009</v>
      </c>
      <c r="E1776" t="s">
        <v>39</v>
      </c>
      <c r="F1776" t="s">
        <v>40</v>
      </c>
      <c r="G1776" t="s">
        <v>7010</v>
      </c>
      <c r="H1776" t="s">
        <v>34</v>
      </c>
      <c r="I1776" t="s">
        <v>26</v>
      </c>
      <c r="J1776" s="1">
        <v>45793</v>
      </c>
      <c r="K1776" s="1">
        <v>46002</v>
      </c>
      <c r="L1776" t="b">
        <f>COUNTIF(tbl_vendors[Vendor_ID],tbl_vendors[[#This Row],[Vendor_ID]])&gt;1</f>
        <v>0</v>
      </c>
      <c r="M1776" t="b">
        <f>ISBLANK(tbl_vendors[[#This Row],[Vendor_ID]])</f>
        <v>0</v>
      </c>
      <c r="N1776" t="b">
        <f>LEN(TRIM(tbl_vendors[[#This Row],[Vendor_Name]]))=0</f>
        <v>0</v>
      </c>
      <c r="O1776" t="b">
        <f>LEN(TRIM(tbl_vendors[[#This Row],[Email]]))=0</f>
        <v>0</v>
      </c>
      <c r="P1776" t="b">
        <f>OR(ISERROR(FIND("@",tbl_vendors[[#This Row],[Email]])),ISERROR(FIND(".",tbl_vendors[[#This Row],[Email]])))</f>
        <v>0</v>
      </c>
      <c r="Q1776" t="b">
        <f>ISNA(MATCH(tbl_vendors[[#This Row],[Country]],tbl_country[country],0))</f>
        <v>0</v>
      </c>
      <c r="R1776" t="b">
        <f>ISNA(MATCH(tbl_vendors[[#This Row],[Currency]],tbl_country[currency],0))</f>
        <v>0</v>
      </c>
      <c r="S1776" t="b">
        <f>_xlfn.XLOOKUP(tbl_vendors[[#This Row],[Country]],tbl_country[country],tbl_country[currency],"NotFound")&lt;&gt;tbl_vendors[[#This Row],[Currency]]</f>
        <v>0</v>
      </c>
      <c r="T1776" t="b">
        <f>ISNA(MATCH(tbl_vendors[[#This Row],[Payment_Terms]],tbl_payment_terms[Payment_Terms],0))</f>
        <v>0</v>
      </c>
      <c r="U1776" t="b">
        <f>ISNA(MATCH(tbl_vendors[[#This Row],[Status]],tbl_status[valid_status]))</f>
        <v>0</v>
      </c>
      <c r="V1776" t="b">
        <f ca="1">tbl_vendors[[#This Row],[Created_Date]]&gt;TODAY()</f>
        <v>0</v>
      </c>
      <c r="W1776" t="b">
        <f>tbl_vendors[[#This Row],[Updated_Date]]&lt;tbl_vendors[[#This Row],[Created_Date]]</f>
        <v>0</v>
      </c>
      <c r="X1776" t="b">
        <f>COUNTIF(tbl_vendors[Vendor_Name],tbl_vendors[[#This Row],[Vendor_Name]])&gt;1</f>
        <v>0</v>
      </c>
      <c r="Y1776" s="14" cm="1">
        <f t="array" aca="1" ref="Y1776" ca="1">IFERROR(SUM(L1776:X1776*1),4)</f>
        <v>0</v>
      </c>
      <c r="Z1776" t="str">
        <f ca="1">IF(tbl_vendors[[#This Row],[error_count]]&gt;0,"FAIL","PASS")</f>
        <v>PASS</v>
      </c>
    </row>
    <row r="1777" spans="1:26" x14ac:dyDescent="0.3">
      <c r="A1777" t="s">
        <v>7011</v>
      </c>
      <c r="B1777" t="s">
        <v>7012</v>
      </c>
      <c r="C1777" t="s">
        <v>13</v>
      </c>
      <c r="D1777" t="s">
        <v>7013</v>
      </c>
      <c r="E1777" t="s">
        <v>15</v>
      </c>
      <c r="F1777" t="s">
        <v>16</v>
      </c>
      <c r="G1777" t="s">
        <v>7014</v>
      </c>
      <c r="H1777" t="s">
        <v>47</v>
      </c>
      <c r="I1777" t="s">
        <v>19</v>
      </c>
      <c r="J1777" s="1">
        <v>45238</v>
      </c>
      <c r="K1777" s="1">
        <v>45804</v>
      </c>
      <c r="L1777" t="b">
        <f>COUNTIF(tbl_vendors[Vendor_ID],tbl_vendors[[#This Row],[Vendor_ID]])&gt;1</f>
        <v>0</v>
      </c>
      <c r="M1777" t="b">
        <f>ISBLANK(tbl_vendors[[#This Row],[Vendor_ID]])</f>
        <v>0</v>
      </c>
      <c r="N1777" t="b">
        <f>LEN(TRIM(tbl_vendors[[#This Row],[Vendor_Name]]))=0</f>
        <v>0</v>
      </c>
      <c r="O1777" t="b">
        <f>LEN(TRIM(tbl_vendors[[#This Row],[Email]]))=0</f>
        <v>0</v>
      </c>
      <c r="P1777" t="b">
        <f>OR(ISERROR(FIND("@",tbl_vendors[[#This Row],[Email]])),ISERROR(FIND(".",tbl_vendors[[#This Row],[Email]])))</f>
        <v>0</v>
      </c>
      <c r="Q1777" t="b">
        <f>ISNA(MATCH(tbl_vendors[[#This Row],[Country]],tbl_country[country],0))</f>
        <v>0</v>
      </c>
      <c r="R1777" t="b">
        <f>ISNA(MATCH(tbl_vendors[[#This Row],[Currency]],tbl_country[currency],0))</f>
        <v>1</v>
      </c>
      <c r="S1777" t="b">
        <f>_xlfn.XLOOKUP(tbl_vendors[[#This Row],[Country]],tbl_country[country],tbl_country[currency],"NotFound")&lt;&gt;tbl_vendors[[#This Row],[Currency]]</f>
        <v>1</v>
      </c>
      <c r="T1777" t="b">
        <f>ISNA(MATCH(tbl_vendors[[#This Row],[Payment_Terms]],tbl_payment_terms[Payment_Terms],0))</f>
        <v>0</v>
      </c>
      <c r="U1777" t="b">
        <f>ISNA(MATCH(tbl_vendors[[#This Row],[Status]],tbl_status[valid_status]))</f>
        <v>0</v>
      </c>
      <c r="V1777" t="b">
        <f ca="1">tbl_vendors[[#This Row],[Created_Date]]&gt;TODAY()</f>
        <v>0</v>
      </c>
      <c r="W1777" t="b">
        <f>tbl_vendors[[#This Row],[Updated_Date]]&lt;tbl_vendors[[#This Row],[Created_Date]]</f>
        <v>0</v>
      </c>
      <c r="X1777" t="b">
        <f>COUNTIF(tbl_vendors[Vendor_Name],tbl_vendors[[#This Row],[Vendor_Name]])&gt;1</f>
        <v>0</v>
      </c>
      <c r="Y1777" s="14" cm="1">
        <f t="array" aca="1" ref="Y1777" ca="1">IFERROR(SUM(L1777:X1777*1),4)</f>
        <v>2</v>
      </c>
      <c r="Z1777" t="str">
        <f ca="1">IF(tbl_vendors[[#This Row],[error_count]]&gt;0,"FAIL","PASS")</f>
        <v>FAIL</v>
      </c>
    </row>
    <row r="1778" spans="1:26" x14ac:dyDescent="0.3">
      <c r="A1778" t="s">
        <v>7015</v>
      </c>
      <c r="B1778" t="s">
        <v>7016</v>
      </c>
      <c r="C1778" t="s">
        <v>13</v>
      </c>
      <c r="D1778" t="s">
        <v>7017</v>
      </c>
      <c r="E1778" t="s">
        <v>15</v>
      </c>
      <c r="F1778" t="s">
        <v>75</v>
      </c>
      <c r="G1778" t="s">
        <v>7018</v>
      </c>
      <c r="H1778" t="s">
        <v>25</v>
      </c>
      <c r="I1778" t="s">
        <v>53</v>
      </c>
      <c r="J1778" s="1">
        <v>45877</v>
      </c>
      <c r="K1778" s="1">
        <v>45897</v>
      </c>
      <c r="L1778" t="b">
        <f>COUNTIF(tbl_vendors[Vendor_ID],tbl_vendors[[#This Row],[Vendor_ID]])&gt;1</f>
        <v>0</v>
      </c>
      <c r="M1778" t="b">
        <f>ISBLANK(tbl_vendors[[#This Row],[Vendor_ID]])</f>
        <v>0</v>
      </c>
      <c r="N1778" t="b">
        <f>LEN(TRIM(tbl_vendors[[#This Row],[Vendor_Name]]))=0</f>
        <v>0</v>
      </c>
      <c r="O1778" t="b">
        <f>LEN(TRIM(tbl_vendors[[#This Row],[Email]]))=0</f>
        <v>0</v>
      </c>
      <c r="P1778" t="b">
        <f>OR(ISERROR(FIND("@",tbl_vendors[[#This Row],[Email]])),ISERROR(FIND(".",tbl_vendors[[#This Row],[Email]])))</f>
        <v>0</v>
      </c>
      <c r="Q1778" t="b">
        <f>ISNA(MATCH(tbl_vendors[[#This Row],[Country]],tbl_country[country],0))</f>
        <v>0</v>
      </c>
      <c r="R1778" t="b">
        <f>ISNA(MATCH(tbl_vendors[[#This Row],[Currency]],tbl_country[currency],0))</f>
        <v>1</v>
      </c>
      <c r="S1778" t="b">
        <f>_xlfn.XLOOKUP(tbl_vendors[[#This Row],[Country]],tbl_country[country],tbl_country[currency],"NotFound")&lt;&gt;tbl_vendors[[#This Row],[Currency]]</f>
        <v>1</v>
      </c>
      <c r="T1778" t="b">
        <f>ISNA(MATCH(tbl_vendors[[#This Row],[Payment_Terms]],tbl_payment_terms[Payment_Terms],0))</f>
        <v>0</v>
      </c>
      <c r="U1778" t="b">
        <f>ISNA(MATCH(tbl_vendors[[#This Row],[Status]],tbl_status[valid_status]))</f>
        <v>1</v>
      </c>
      <c r="V1778" t="b">
        <f ca="1">tbl_vendors[[#This Row],[Created_Date]]&gt;TODAY()</f>
        <v>0</v>
      </c>
      <c r="W1778" t="b">
        <f>tbl_vendors[[#This Row],[Updated_Date]]&lt;tbl_vendors[[#This Row],[Created_Date]]</f>
        <v>0</v>
      </c>
      <c r="X1778" t="b">
        <f>COUNTIF(tbl_vendors[Vendor_Name],tbl_vendors[[#This Row],[Vendor_Name]])&gt;1</f>
        <v>0</v>
      </c>
      <c r="Y1778" s="14" cm="1">
        <f t="array" aca="1" ref="Y1778" ca="1">IFERROR(SUM(L1778:X1778*1),4)</f>
        <v>3</v>
      </c>
      <c r="Z1778" t="str">
        <f ca="1">IF(tbl_vendors[[#This Row],[error_count]]&gt;0,"FAIL","PASS")</f>
        <v>FAIL</v>
      </c>
    </row>
    <row r="1779" spans="1:26" x14ac:dyDescent="0.3">
      <c r="A1779" t="s">
        <v>7019</v>
      </c>
      <c r="B1779" t="s">
        <v>7020</v>
      </c>
      <c r="C1779" t="s">
        <v>79</v>
      </c>
      <c r="D1779" t="s">
        <v>7021</v>
      </c>
      <c r="E1779" t="s">
        <v>39</v>
      </c>
      <c r="F1779" t="s">
        <v>23</v>
      </c>
      <c r="G1779" t="s">
        <v>7022</v>
      </c>
      <c r="H1779" t="s">
        <v>42</v>
      </c>
      <c r="I1779" t="s">
        <v>19</v>
      </c>
      <c r="J1779" s="1">
        <v>44587</v>
      </c>
      <c r="K1779" s="1">
        <v>46060</v>
      </c>
      <c r="L1779" t="b">
        <f>COUNTIF(tbl_vendors[Vendor_ID],tbl_vendors[[#This Row],[Vendor_ID]])&gt;1</f>
        <v>0</v>
      </c>
      <c r="M1779" t="b">
        <f>ISBLANK(tbl_vendors[[#This Row],[Vendor_ID]])</f>
        <v>0</v>
      </c>
      <c r="N1779" t="b">
        <f>LEN(TRIM(tbl_vendors[[#This Row],[Vendor_Name]]))=0</f>
        <v>0</v>
      </c>
      <c r="O1779" t="b">
        <f>LEN(TRIM(tbl_vendors[[#This Row],[Email]]))=0</f>
        <v>0</v>
      </c>
      <c r="P1779" t="b">
        <f>OR(ISERROR(FIND("@",tbl_vendors[[#This Row],[Email]])),ISERROR(FIND(".",tbl_vendors[[#This Row],[Email]])))</f>
        <v>0</v>
      </c>
      <c r="Q1779" t="b">
        <f>ISNA(MATCH(tbl_vendors[[#This Row],[Country]],tbl_country[country],0))</f>
        <v>0</v>
      </c>
      <c r="R1779" t="b">
        <f>ISNA(MATCH(tbl_vendors[[#This Row],[Currency]],tbl_country[currency],0))</f>
        <v>0</v>
      </c>
      <c r="S1779" t="b">
        <f>_xlfn.XLOOKUP(tbl_vendors[[#This Row],[Country]],tbl_country[country],tbl_country[currency],"NotFound")&lt;&gt;tbl_vendors[[#This Row],[Currency]]</f>
        <v>0</v>
      </c>
      <c r="T1779" t="b">
        <f>ISNA(MATCH(tbl_vendors[[#This Row],[Payment_Terms]],tbl_payment_terms[Payment_Terms],0))</f>
        <v>0</v>
      </c>
      <c r="U1779" t="b">
        <f>ISNA(MATCH(tbl_vendors[[#This Row],[Status]],tbl_status[valid_status]))</f>
        <v>0</v>
      </c>
      <c r="V1779" t="b">
        <f ca="1">tbl_vendors[[#This Row],[Created_Date]]&gt;TODAY()</f>
        <v>0</v>
      </c>
      <c r="W1779" t="b">
        <f>tbl_vendors[[#This Row],[Updated_Date]]&lt;tbl_vendors[[#This Row],[Created_Date]]</f>
        <v>0</v>
      </c>
      <c r="X1779" t="b">
        <f>COUNTIF(tbl_vendors[Vendor_Name],tbl_vendors[[#This Row],[Vendor_Name]])&gt;1</f>
        <v>0</v>
      </c>
      <c r="Y1779" s="14" cm="1">
        <f t="array" aca="1" ref="Y1779" ca="1">IFERROR(SUM(L1779:X1779*1),4)</f>
        <v>0</v>
      </c>
      <c r="Z1779" t="str">
        <f ca="1">IF(tbl_vendors[[#This Row],[error_count]]&gt;0,"FAIL","PASS")</f>
        <v>PASS</v>
      </c>
    </row>
    <row r="1780" spans="1:26" x14ac:dyDescent="0.3">
      <c r="A1780" t="s">
        <v>7023</v>
      </c>
      <c r="B1780" t="s">
        <v>7024</v>
      </c>
      <c r="C1780" t="s">
        <v>29</v>
      </c>
      <c r="D1780" t="s">
        <v>7025</v>
      </c>
      <c r="E1780" t="s">
        <v>31</v>
      </c>
      <c r="F1780" t="s">
        <v>32</v>
      </c>
      <c r="G1780" t="s">
        <v>7026</v>
      </c>
      <c r="H1780" t="s">
        <v>34</v>
      </c>
      <c r="I1780" t="s">
        <v>53</v>
      </c>
      <c r="J1780" s="1">
        <v>44650</v>
      </c>
      <c r="K1780" s="1">
        <v>45108</v>
      </c>
      <c r="L1780" t="b">
        <f>COUNTIF(tbl_vendors[Vendor_ID],tbl_vendors[[#This Row],[Vendor_ID]])&gt;1</f>
        <v>0</v>
      </c>
      <c r="M1780" t="b">
        <f>ISBLANK(tbl_vendors[[#This Row],[Vendor_ID]])</f>
        <v>0</v>
      </c>
      <c r="N1780" t="b">
        <f>LEN(TRIM(tbl_vendors[[#This Row],[Vendor_Name]]))=0</f>
        <v>0</v>
      </c>
      <c r="O1780" t="b">
        <f>LEN(TRIM(tbl_vendors[[#This Row],[Email]]))=0</f>
        <v>0</v>
      </c>
      <c r="P1780" t="b">
        <f>OR(ISERROR(FIND("@",tbl_vendors[[#This Row],[Email]])),ISERROR(FIND(".",tbl_vendors[[#This Row],[Email]])))</f>
        <v>0</v>
      </c>
      <c r="Q1780" t="b">
        <f>ISNA(MATCH(tbl_vendors[[#This Row],[Country]],tbl_country[country],0))</f>
        <v>0</v>
      </c>
      <c r="R1780" t="b">
        <f>ISNA(MATCH(tbl_vendors[[#This Row],[Currency]],tbl_country[currency],0))</f>
        <v>0</v>
      </c>
      <c r="S1780" t="b">
        <f>_xlfn.XLOOKUP(tbl_vendors[[#This Row],[Country]],tbl_country[country],tbl_country[currency],"NotFound")&lt;&gt;tbl_vendors[[#This Row],[Currency]]</f>
        <v>0</v>
      </c>
      <c r="T1780" t="b">
        <f>ISNA(MATCH(tbl_vendors[[#This Row],[Payment_Terms]],tbl_payment_terms[Payment_Terms],0))</f>
        <v>0</v>
      </c>
      <c r="U1780" t="b">
        <f>ISNA(MATCH(tbl_vendors[[#This Row],[Status]],tbl_status[valid_status]))</f>
        <v>1</v>
      </c>
      <c r="V1780" t="b">
        <f ca="1">tbl_vendors[[#This Row],[Created_Date]]&gt;TODAY()</f>
        <v>0</v>
      </c>
      <c r="W1780" t="b">
        <f>tbl_vendors[[#This Row],[Updated_Date]]&lt;tbl_vendors[[#This Row],[Created_Date]]</f>
        <v>0</v>
      </c>
      <c r="X1780" t="b">
        <f>COUNTIF(tbl_vendors[Vendor_Name],tbl_vendors[[#This Row],[Vendor_Name]])&gt;1</f>
        <v>0</v>
      </c>
      <c r="Y1780" s="14" cm="1">
        <f t="array" aca="1" ref="Y1780" ca="1">IFERROR(SUM(L1780:X1780*1),4)</f>
        <v>1</v>
      </c>
      <c r="Z1780" t="str">
        <f ca="1">IF(tbl_vendors[[#This Row],[error_count]]&gt;0,"FAIL","PASS")</f>
        <v>FAIL</v>
      </c>
    </row>
    <row r="1781" spans="1:26" x14ac:dyDescent="0.3">
      <c r="A1781" t="s">
        <v>7027</v>
      </c>
      <c r="B1781" t="s">
        <v>7028</v>
      </c>
      <c r="C1781" t="s">
        <v>66</v>
      </c>
      <c r="D1781" t="s">
        <v>7029</v>
      </c>
      <c r="E1781" t="s">
        <v>67</v>
      </c>
      <c r="F1781" t="s">
        <v>32</v>
      </c>
      <c r="G1781" t="s">
        <v>7030</v>
      </c>
      <c r="H1781" t="s">
        <v>52</v>
      </c>
      <c r="I1781" t="s">
        <v>53</v>
      </c>
      <c r="J1781" s="1">
        <v>44967</v>
      </c>
      <c r="K1781" s="1">
        <v>46017</v>
      </c>
      <c r="L1781" t="b">
        <f>COUNTIF(tbl_vendors[Vendor_ID],tbl_vendors[[#This Row],[Vendor_ID]])&gt;1</f>
        <v>0</v>
      </c>
      <c r="M1781" t="b">
        <f>ISBLANK(tbl_vendors[[#This Row],[Vendor_ID]])</f>
        <v>0</v>
      </c>
      <c r="N1781" t="b">
        <f>LEN(TRIM(tbl_vendors[[#This Row],[Vendor_Name]]))=0</f>
        <v>0</v>
      </c>
      <c r="O1781" t="b">
        <f>LEN(TRIM(tbl_vendors[[#This Row],[Email]]))=0</f>
        <v>0</v>
      </c>
      <c r="P1781" t="b">
        <f>OR(ISERROR(FIND("@",tbl_vendors[[#This Row],[Email]])),ISERROR(FIND(".",tbl_vendors[[#This Row],[Email]])))</f>
        <v>0</v>
      </c>
      <c r="Q1781" t="b">
        <f>ISNA(MATCH(tbl_vendors[[#This Row],[Country]],tbl_country[country],0))</f>
        <v>0</v>
      </c>
      <c r="R1781" t="b">
        <f>ISNA(MATCH(tbl_vendors[[#This Row],[Currency]],tbl_country[currency],0))</f>
        <v>0</v>
      </c>
      <c r="S1781" t="b">
        <f>_xlfn.XLOOKUP(tbl_vendors[[#This Row],[Country]],tbl_country[country],tbl_country[currency],"NotFound")&lt;&gt;tbl_vendors[[#This Row],[Currency]]</f>
        <v>0</v>
      </c>
      <c r="T1781" t="b">
        <f>ISNA(MATCH(tbl_vendors[[#This Row],[Payment_Terms]],tbl_payment_terms[Payment_Terms],0))</f>
        <v>0</v>
      </c>
      <c r="U1781" t="b">
        <f>ISNA(MATCH(tbl_vendors[[#This Row],[Status]],tbl_status[valid_status]))</f>
        <v>1</v>
      </c>
      <c r="V1781" t="b">
        <f ca="1">tbl_vendors[[#This Row],[Created_Date]]&gt;TODAY()</f>
        <v>0</v>
      </c>
      <c r="W1781" t="b">
        <f>tbl_vendors[[#This Row],[Updated_Date]]&lt;tbl_vendors[[#This Row],[Created_Date]]</f>
        <v>0</v>
      </c>
      <c r="X1781" t="b">
        <f>COUNTIF(tbl_vendors[Vendor_Name],tbl_vendors[[#This Row],[Vendor_Name]])&gt;1</f>
        <v>0</v>
      </c>
      <c r="Y1781" s="14" cm="1">
        <f t="array" aca="1" ref="Y1781" ca="1">IFERROR(SUM(L1781:X1781*1),4)</f>
        <v>1</v>
      </c>
      <c r="Z1781" t="str">
        <f ca="1">IF(tbl_vendors[[#This Row],[error_count]]&gt;0,"FAIL","PASS")</f>
        <v>FAIL</v>
      </c>
    </row>
    <row r="1782" spans="1:26" x14ac:dyDescent="0.3">
      <c r="A1782" t="s">
        <v>7031</v>
      </c>
      <c r="B1782" t="s">
        <v>7032</v>
      </c>
      <c r="C1782" t="s">
        <v>29</v>
      </c>
      <c r="D1782" t="s">
        <v>7033</v>
      </c>
      <c r="E1782" t="s">
        <v>31</v>
      </c>
      <c r="F1782" t="s">
        <v>23</v>
      </c>
      <c r="G1782" t="s">
        <v>7034</v>
      </c>
      <c r="H1782" t="s">
        <v>25</v>
      </c>
      <c r="I1782" t="s">
        <v>53</v>
      </c>
      <c r="J1782" s="1">
        <v>44849</v>
      </c>
      <c r="K1782" s="1">
        <v>45340</v>
      </c>
      <c r="L1782" t="b">
        <f>COUNTIF(tbl_vendors[Vendor_ID],tbl_vendors[[#This Row],[Vendor_ID]])&gt;1</f>
        <v>0</v>
      </c>
      <c r="M1782" t="b">
        <f>ISBLANK(tbl_vendors[[#This Row],[Vendor_ID]])</f>
        <v>0</v>
      </c>
      <c r="N1782" t="b">
        <f>LEN(TRIM(tbl_vendors[[#This Row],[Vendor_Name]]))=0</f>
        <v>0</v>
      </c>
      <c r="O1782" t="b">
        <f>LEN(TRIM(tbl_vendors[[#This Row],[Email]]))=0</f>
        <v>0</v>
      </c>
      <c r="P1782" t="b">
        <f>OR(ISERROR(FIND("@",tbl_vendors[[#This Row],[Email]])),ISERROR(FIND(".",tbl_vendors[[#This Row],[Email]])))</f>
        <v>0</v>
      </c>
      <c r="Q1782" t="b">
        <f>ISNA(MATCH(tbl_vendors[[#This Row],[Country]],tbl_country[country],0))</f>
        <v>0</v>
      </c>
      <c r="R1782" t="b">
        <f>ISNA(MATCH(tbl_vendors[[#This Row],[Currency]],tbl_country[currency],0))</f>
        <v>0</v>
      </c>
      <c r="S1782" t="b">
        <f>_xlfn.XLOOKUP(tbl_vendors[[#This Row],[Country]],tbl_country[country],tbl_country[currency],"NotFound")&lt;&gt;tbl_vendors[[#This Row],[Currency]]</f>
        <v>0</v>
      </c>
      <c r="T1782" t="b">
        <f>ISNA(MATCH(tbl_vendors[[#This Row],[Payment_Terms]],tbl_payment_terms[Payment_Terms],0))</f>
        <v>0</v>
      </c>
      <c r="U1782" t="b">
        <f>ISNA(MATCH(tbl_vendors[[#This Row],[Status]],tbl_status[valid_status]))</f>
        <v>1</v>
      </c>
      <c r="V1782" t="b">
        <f ca="1">tbl_vendors[[#This Row],[Created_Date]]&gt;TODAY()</f>
        <v>0</v>
      </c>
      <c r="W1782" t="b">
        <f>tbl_vendors[[#This Row],[Updated_Date]]&lt;tbl_vendors[[#This Row],[Created_Date]]</f>
        <v>0</v>
      </c>
      <c r="X1782" t="b">
        <f>COUNTIF(tbl_vendors[Vendor_Name],tbl_vendors[[#This Row],[Vendor_Name]])&gt;1</f>
        <v>0</v>
      </c>
      <c r="Y1782" s="14" cm="1">
        <f t="array" aca="1" ref="Y1782" ca="1">IFERROR(SUM(L1782:X1782*1),4)</f>
        <v>1</v>
      </c>
      <c r="Z1782" t="str">
        <f ca="1">IF(tbl_vendors[[#This Row],[error_count]]&gt;0,"FAIL","PASS")</f>
        <v>FAIL</v>
      </c>
    </row>
    <row r="1783" spans="1:26" x14ac:dyDescent="0.3">
      <c r="A1783" t="s">
        <v>7035</v>
      </c>
      <c r="B1783" t="s">
        <v>7036</v>
      </c>
      <c r="C1783" t="s">
        <v>79</v>
      </c>
      <c r="D1783" t="s">
        <v>7037</v>
      </c>
      <c r="E1783" t="s">
        <v>39</v>
      </c>
      <c r="F1783" t="s">
        <v>40</v>
      </c>
      <c r="G1783" t="s">
        <v>7038</v>
      </c>
      <c r="H1783" t="s">
        <v>69</v>
      </c>
      <c r="I1783" t="s">
        <v>19</v>
      </c>
      <c r="J1783" s="1">
        <v>45542</v>
      </c>
      <c r="K1783" s="1">
        <v>45556</v>
      </c>
      <c r="L1783" t="b">
        <f>COUNTIF(tbl_vendors[Vendor_ID],tbl_vendors[[#This Row],[Vendor_ID]])&gt;1</f>
        <v>0</v>
      </c>
      <c r="M1783" t="b">
        <f>ISBLANK(tbl_vendors[[#This Row],[Vendor_ID]])</f>
        <v>0</v>
      </c>
      <c r="N1783" t="b">
        <f>LEN(TRIM(tbl_vendors[[#This Row],[Vendor_Name]]))=0</f>
        <v>0</v>
      </c>
      <c r="O1783" t="b">
        <f>LEN(TRIM(tbl_vendors[[#This Row],[Email]]))=0</f>
        <v>0</v>
      </c>
      <c r="P1783" t="b">
        <f>OR(ISERROR(FIND("@",tbl_vendors[[#This Row],[Email]])),ISERROR(FIND(".",tbl_vendors[[#This Row],[Email]])))</f>
        <v>0</v>
      </c>
      <c r="Q1783" t="b">
        <f>ISNA(MATCH(tbl_vendors[[#This Row],[Country]],tbl_country[country],0))</f>
        <v>0</v>
      </c>
      <c r="R1783" t="b">
        <f>ISNA(MATCH(tbl_vendors[[#This Row],[Currency]],tbl_country[currency],0))</f>
        <v>0</v>
      </c>
      <c r="S1783" t="b">
        <f>_xlfn.XLOOKUP(tbl_vendors[[#This Row],[Country]],tbl_country[country],tbl_country[currency],"NotFound")&lt;&gt;tbl_vendors[[#This Row],[Currency]]</f>
        <v>0</v>
      </c>
      <c r="T1783" t="b">
        <f>ISNA(MATCH(tbl_vendors[[#This Row],[Payment_Terms]],tbl_payment_terms[Payment_Terms],0))</f>
        <v>0</v>
      </c>
      <c r="U1783" t="b">
        <f>ISNA(MATCH(tbl_vendors[[#This Row],[Status]],tbl_status[valid_status]))</f>
        <v>0</v>
      </c>
      <c r="V1783" t="b">
        <f ca="1">tbl_vendors[[#This Row],[Created_Date]]&gt;TODAY()</f>
        <v>0</v>
      </c>
      <c r="W1783" t="b">
        <f>tbl_vendors[[#This Row],[Updated_Date]]&lt;tbl_vendors[[#This Row],[Created_Date]]</f>
        <v>0</v>
      </c>
      <c r="X1783" t="b">
        <f>COUNTIF(tbl_vendors[Vendor_Name],tbl_vendors[[#This Row],[Vendor_Name]])&gt;1</f>
        <v>0</v>
      </c>
      <c r="Y1783" s="14" cm="1">
        <f t="array" aca="1" ref="Y1783" ca="1">IFERROR(SUM(L1783:X1783*1),4)</f>
        <v>0</v>
      </c>
      <c r="Z1783" t="str">
        <f ca="1">IF(tbl_vendors[[#This Row],[error_count]]&gt;0,"FAIL","PASS")</f>
        <v>PASS</v>
      </c>
    </row>
    <row r="1784" spans="1:26" x14ac:dyDescent="0.3">
      <c r="A1784" t="s">
        <v>7039</v>
      </c>
      <c r="B1784" t="s">
        <v>7040</v>
      </c>
      <c r="C1784" t="s">
        <v>109</v>
      </c>
      <c r="D1784" t="s">
        <v>7041</v>
      </c>
      <c r="E1784" t="s">
        <v>39</v>
      </c>
      <c r="F1784" t="s">
        <v>23</v>
      </c>
      <c r="G1784" t="s">
        <v>7042</v>
      </c>
      <c r="H1784" t="s">
        <v>34</v>
      </c>
      <c r="I1784" t="s">
        <v>26</v>
      </c>
      <c r="J1784" s="1">
        <v>45305</v>
      </c>
      <c r="K1784" s="1">
        <v>45447</v>
      </c>
      <c r="L1784" t="b">
        <f>COUNTIF(tbl_vendors[Vendor_ID],tbl_vendors[[#This Row],[Vendor_ID]])&gt;1</f>
        <v>0</v>
      </c>
      <c r="M1784" t="b">
        <f>ISBLANK(tbl_vendors[[#This Row],[Vendor_ID]])</f>
        <v>0</v>
      </c>
      <c r="N1784" t="b">
        <f>LEN(TRIM(tbl_vendors[[#This Row],[Vendor_Name]]))=0</f>
        <v>0</v>
      </c>
      <c r="O1784" t="b">
        <f>LEN(TRIM(tbl_vendors[[#This Row],[Email]]))=0</f>
        <v>0</v>
      </c>
      <c r="P1784" t="b">
        <f>OR(ISERROR(FIND("@",tbl_vendors[[#This Row],[Email]])),ISERROR(FIND(".",tbl_vendors[[#This Row],[Email]])))</f>
        <v>0</v>
      </c>
      <c r="Q1784" t="b">
        <f>ISNA(MATCH(tbl_vendors[[#This Row],[Country]],tbl_country[country],0))</f>
        <v>0</v>
      </c>
      <c r="R1784" t="b">
        <f>ISNA(MATCH(tbl_vendors[[#This Row],[Currency]],tbl_country[currency],0))</f>
        <v>0</v>
      </c>
      <c r="S1784" t="b">
        <f>_xlfn.XLOOKUP(tbl_vendors[[#This Row],[Country]],tbl_country[country],tbl_country[currency],"NotFound")&lt;&gt;tbl_vendors[[#This Row],[Currency]]</f>
        <v>1</v>
      </c>
      <c r="T1784" t="b">
        <f>ISNA(MATCH(tbl_vendors[[#This Row],[Payment_Terms]],tbl_payment_terms[Payment_Terms],0))</f>
        <v>0</v>
      </c>
      <c r="U1784" t="b">
        <f>ISNA(MATCH(tbl_vendors[[#This Row],[Status]],tbl_status[valid_status]))</f>
        <v>0</v>
      </c>
      <c r="V1784" t="b">
        <f ca="1">tbl_vendors[[#This Row],[Created_Date]]&gt;TODAY()</f>
        <v>0</v>
      </c>
      <c r="W1784" t="b">
        <f>tbl_vendors[[#This Row],[Updated_Date]]&lt;tbl_vendors[[#This Row],[Created_Date]]</f>
        <v>0</v>
      </c>
      <c r="X1784" t="b">
        <f>COUNTIF(tbl_vendors[Vendor_Name],tbl_vendors[[#This Row],[Vendor_Name]])&gt;1</f>
        <v>1</v>
      </c>
      <c r="Y1784" s="14" cm="1">
        <f t="array" aca="1" ref="Y1784" ca="1">IFERROR(SUM(L1784:X1784*1),4)</f>
        <v>2</v>
      </c>
      <c r="Z1784" t="str">
        <f ca="1">IF(tbl_vendors[[#This Row],[error_count]]&gt;0,"FAIL","PASS")</f>
        <v>FAIL</v>
      </c>
    </row>
    <row r="1785" spans="1:26" x14ac:dyDescent="0.3">
      <c r="A1785" t="s">
        <v>7043</v>
      </c>
      <c r="B1785" t="s">
        <v>7044</v>
      </c>
      <c r="C1785" t="s">
        <v>29</v>
      </c>
      <c r="D1785" t="s">
        <v>7045</v>
      </c>
      <c r="E1785" t="s">
        <v>31</v>
      </c>
      <c r="F1785" t="s">
        <v>23</v>
      </c>
      <c r="G1785" t="s">
        <v>7046</v>
      </c>
      <c r="H1785" t="s">
        <v>52</v>
      </c>
      <c r="I1785" t="s">
        <v>26</v>
      </c>
      <c r="J1785" s="1">
        <v>44750</v>
      </c>
      <c r="K1785" s="1">
        <v>45389</v>
      </c>
      <c r="L1785" t="b">
        <f>COUNTIF(tbl_vendors[Vendor_ID],tbl_vendors[[#This Row],[Vendor_ID]])&gt;1</f>
        <v>0</v>
      </c>
      <c r="M1785" t="b">
        <f>ISBLANK(tbl_vendors[[#This Row],[Vendor_ID]])</f>
        <v>0</v>
      </c>
      <c r="N1785" t="b">
        <f>LEN(TRIM(tbl_vendors[[#This Row],[Vendor_Name]]))=0</f>
        <v>0</v>
      </c>
      <c r="O1785" t="b">
        <f>LEN(TRIM(tbl_vendors[[#This Row],[Email]]))=0</f>
        <v>0</v>
      </c>
      <c r="P1785" t="b">
        <f>OR(ISERROR(FIND("@",tbl_vendors[[#This Row],[Email]])),ISERROR(FIND(".",tbl_vendors[[#This Row],[Email]])))</f>
        <v>0</v>
      </c>
      <c r="Q1785" t="b">
        <f>ISNA(MATCH(tbl_vendors[[#This Row],[Country]],tbl_country[country],0))</f>
        <v>0</v>
      </c>
      <c r="R1785" t="b">
        <f>ISNA(MATCH(tbl_vendors[[#This Row],[Currency]],tbl_country[currency],0))</f>
        <v>0</v>
      </c>
      <c r="S1785" t="b">
        <f>_xlfn.XLOOKUP(tbl_vendors[[#This Row],[Country]],tbl_country[country],tbl_country[currency],"NotFound")&lt;&gt;tbl_vendors[[#This Row],[Currency]]</f>
        <v>0</v>
      </c>
      <c r="T1785" t="b">
        <f>ISNA(MATCH(tbl_vendors[[#This Row],[Payment_Terms]],tbl_payment_terms[Payment_Terms],0))</f>
        <v>0</v>
      </c>
      <c r="U1785" t="b">
        <f>ISNA(MATCH(tbl_vendors[[#This Row],[Status]],tbl_status[valid_status]))</f>
        <v>0</v>
      </c>
      <c r="V1785" t="b">
        <f ca="1">tbl_vendors[[#This Row],[Created_Date]]&gt;TODAY()</f>
        <v>0</v>
      </c>
      <c r="W1785" t="b">
        <f>tbl_vendors[[#This Row],[Updated_Date]]&lt;tbl_vendors[[#This Row],[Created_Date]]</f>
        <v>0</v>
      </c>
      <c r="X1785" t="b">
        <f>COUNTIF(tbl_vendors[Vendor_Name],tbl_vendors[[#This Row],[Vendor_Name]])&gt;1</f>
        <v>0</v>
      </c>
      <c r="Y1785" s="14" cm="1">
        <f t="array" aca="1" ref="Y1785" ca="1">IFERROR(SUM(L1785:X1785*1),4)</f>
        <v>0</v>
      </c>
      <c r="Z1785" t="str">
        <f ca="1">IF(tbl_vendors[[#This Row],[error_count]]&gt;0,"FAIL","PASS")</f>
        <v>PASS</v>
      </c>
    </row>
    <row r="1786" spans="1:26" x14ac:dyDescent="0.3">
      <c r="A1786" t="s">
        <v>7047</v>
      </c>
      <c r="B1786" t="s">
        <v>7048</v>
      </c>
      <c r="C1786" t="s">
        <v>153</v>
      </c>
      <c r="D1786" t="s">
        <v>7049</v>
      </c>
      <c r="E1786" t="s">
        <v>155</v>
      </c>
      <c r="F1786" t="s">
        <v>23</v>
      </c>
      <c r="G1786" t="s">
        <v>7050</v>
      </c>
      <c r="H1786" t="s">
        <v>18</v>
      </c>
      <c r="I1786" t="s">
        <v>26</v>
      </c>
      <c r="J1786" s="1">
        <v>45738</v>
      </c>
      <c r="K1786" s="1">
        <v>46153</v>
      </c>
      <c r="L1786" t="b">
        <f>COUNTIF(tbl_vendors[Vendor_ID],tbl_vendors[[#This Row],[Vendor_ID]])&gt;1</f>
        <v>0</v>
      </c>
      <c r="M1786" t="b">
        <f>ISBLANK(tbl_vendors[[#This Row],[Vendor_ID]])</f>
        <v>0</v>
      </c>
      <c r="N1786" t="b">
        <f>LEN(TRIM(tbl_vendors[[#This Row],[Vendor_Name]]))=0</f>
        <v>0</v>
      </c>
      <c r="O1786" t="b">
        <f>LEN(TRIM(tbl_vendors[[#This Row],[Email]]))=0</f>
        <v>0</v>
      </c>
      <c r="P1786" t="b">
        <f>OR(ISERROR(FIND("@",tbl_vendors[[#This Row],[Email]])),ISERROR(FIND(".",tbl_vendors[[#This Row],[Email]])))</f>
        <v>0</v>
      </c>
      <c r="Q1786" t="b">
        <f>ISNA(MATCH(tbl_vendors[[#This Row],[Country]],tbl_country[country],0))</f>
        <v>0</v>
      </c>
      <c r="R1786" t="b">
        <f>ISNA(MATCH(tbl_vendors[[#This Row],[Currency]],tbl_country[currency],0))</f>
        <v>0</v>
      </c>
      <c r="S1786" t="b">
        <f>_xlfn.XLOOKUP(tbl_vendors[[#This Row],[Country]],tbl_country[country],tbl_country[currency],"NotFound")&lt;&gt;tbl_vendors[[#This Row],[Currency]]</f>
        <v>0</v>
      </c>
      <c r="T1786" t="b">
        <f>ISNA(MATCH(tbl_vendors[[#This Row],[Payment_Terms]],tbl_payment_terms[Payment_Terms],0))</f>
        <v>0</v>
      </c>
      <c r="U1786" t="b">
        <f>ISNA(MATCH(tbl_vendors[[#This Row],[Status]],tbl_status[valid_status]))</f>
        <v>0</v>
      </c>
      <c r="V1786" t="b">
        <f ca="1">tbl_vendors[[#This Row],[Created_Date]]&gt;TODAY()</f>
        <v>0</v>
      </c>
      <c r="W1786" t="b">
        <f>tbl_vendors[[#This Row],[Updated_Date]]&lt;tbl_vendors[[#This Row],[Created_Date]]</f>
        <v>0</v>
      </c>
      <c r="X1786" t="b">
        <f>COUNTIF(tbl_vendors[Vendor_Name],tbl_vendors[[#This Row],[Vendor_Name]])&gt;1</f>
        <v>0</v>
      </c>
      <c r="Y1786" s="14" cm="1">
        <f t="array" aca="1" ref="Y1786" ca="1">IFERROR(SUM(L1786:X1786*1),4)</f>
        <v>0</v>
      </c>
      <c r="Z1786" t="str">
        <f ca="1">IF(tbl_vendors[[#This Row],[error_count]]&gt;0,"FAIL","PASS")</f>
        <v>PASS</v>
      </c>
    </row>
    <row r="1787" spans="1:26" x14ac:dyDescent="0.3">
      <c r="A1787" t="s">
        <v>7051</v>
      </c>
      <c r="B1787" t="s">
        <v>7052</v>
      </c>
      <c r="C1787" t="s">
        <v>100</v>
      </c>
      <c r="D1787" t="s">
        <v>7053</v>
      </c>
      <c r="E1787" t="s">
        <v>39</v>
      </c>
      <c r="F1787" t="s">
        <v>75</v>
      </c>
      <c r="G1787" t="s">
        <v>7054</v>
      </c>
      <c r="H1787" t="s">
        <v>47</v>
      </c>
      <c r="I1787" t="s">
        <v>53</v>
      </c>
      <c r="J1787" s="1">
        <v>44597</v>
      </c>
      <c r="K1787" s="1">
        <v>45453</v>
      </c>
      <c r="L1787" t="b">
        <f>COUNTIF(tbl_vendors[Vendor_ID],tbl_vendors[[#This Row],[Vendor_ID]])&gt;1</f>
        <v>0</v>
      </c>
      <c r="M1787" t="b">
        <f>ISBLANK(tbl_vendors[[#This Row],[Vendor_ID]])</f>
        <v>0</v>
      </c>
      <c r="N1787" t="b">
        <f>LEN(TRIM(tbl_vendors[[#This Row],[Vendor_Name]]))=0</f>
        <v>0</v>
      </c>
      <c r="O1787" t="b">
        <f>LEN(TRIM(tbl_vendors[[#This Row],[Email]]))=0</f>
        <v>0</v>
      </c>
      <c r="P1787" t="b">
        <f>OR(ISERROR(FIND("@",tbl_vendors[[#This Row],[Email]])),ISERROR(FIND(".",tbl_vendors[[#This Row],[Email]])))</f>
        <v>0</v>
      </c>
      <c r="Q1787" t="b">
        <f>ISNA(MATCH(tbl_vendors[[#This Row],[Country]],tbl_country[country],0))</f>
        <v>0</v>
      </c>
      <c r="R1787" t="b">
        <f>ISNA(MATCH(tbl_vendors[[#This Row],[Currency]],tbl_country[currency],0))</f>
        <v>0</v>
      </c>
      <c r="S1787" t="b">
        <f>_xlfn.XLOOKUP(tbl_vendors[[#This Row],[Country]],tbl_country[country],tbl_country[currency],"NotFound")&lt;&gt;tbl_vendors[[#This Row],[Currency]]</f>
        <v>0</v>
      </c>
      <c r="T1787" t="b">
        <f>ISNA(MATCH(tbl_vendors[[#This Row],[Payment_Terms]],tbl_payment_terms[Payment_Terms],0))</f>
        <v>0</v>
      </c>
      <c r="U1787" t="b">
        <f>ISNA(MATCH(tbl_vendors[[#This Row],[Status]],tbl_status[valid_status]))</f>
        <v>1</v>
      </c>
      <c r="V1787" t="b">
        <f ca="1">tbl_vendors[[#This Row],[Created_Date]]&gt;TODAY()</f>
        <v>0</v>
      </c>
      <c r="W1787" t="b">
        <f>tbl_vendors[[#This Row],[Updated_Date]]&lt;tbl_vendors[[#This Row],[Created_Date]]</f>
        <v>0</v>
      </c>
      <c r="X1787" t="b">
        <f>COUNTIF(tbl_vendors[Vendor_Name],tbl_vendors[[#This Row],[Vendor_Name]])&gt;1</f>
        <v>1</v>
      </c>
      <c r="Y1787" s="14" cm="1">
        <f t="array" aca="1" ref="Y1787" ca="1">IFERROR(SUM(L1787:X1787*1),4)</f>
        <v>2</v>
      </c>
      <c r="Z1787" t="str">
        <f ca="1">IF(tbl_vendors[[#This Row],[error_count]]&gt;0,"FAIL","PASS")</f>
        <v>FAIL</v>
      </c>
    </row>
    <row r="1788" spans="1:26" x14ac:dyDescent="0.3">
      <c r="A1788" t="s">
        <v>7055</v>
      </c>
      <c r="B1788" t="s">
        <v>7056</v>
      </c>
      <c r="C1788" t="s">
        <v>13</v>
      </c>
      <c r="D1788" t="s">
        <v>7057</v>
      </c>
      <c r="E1788" t="s">
        <v>15</v>
      </c>
      <c r="F1788" t="s">
        <v>23</v>
      </c>
      <c r="G1788" t="s">
        <v>7058</v>
      </c>
      <c r="H1788" t="s">
        <v>42</v>
      </c>
      <c r="I1788" t="s">
        <v>53</v>
      </c>
      <c r="J1788" s="1">
        <v>45739</v>
      </c>
      <c r="K1788" s="1">
        <v>46010</v>
      </c>
      <c r="L1788" t="b">
        <f>COUNTIF(tbl_vendors[Vendor_ID],tbl_vendors[[#This Row],[Vendor_ID]])&gt;1</f>
        <v>0</v>
      </c>
      <c r="M1788" t="b">
        <f>ISBLANK(tbl_vendors[[#This Row],[Vendor_ID]])</f>
        <v>0</v>
      </c>
      <c r="N1788" t="b">
        <f>LEN(TRIM(tbl_vendors[[#This Row],[Vendor_Name]]))=0</f>
        <v>0</v>
      </c>
      <c r="O1788" t="b">
        <f>LEN(TRIM(tbl_vendors[[#This Row],[Email]]))=0</f>
        <v>0</v>
      </c>
      <c r="P1788" t="b">
        <f>OR(ISERROR(FIND("@",tbl_vendors[[#This Row],[Email]])),ISERROR(FIND(".",tbl_vendors[[#This Row],[Email]])))</f>
        <v>0</v>
      </c>
      <c r="Q1788" t="b">
        <f>ISNA(MATCH(tbl_vendors[[#This Row],[Country]],tbl_country[country],0))</f>
        <v>0</v>
      </c>
      <c r="R1788" t="b">
        <f>ISNA(MATCH(tbl_vendors[[#This Row],[Currency]],tbl_country[currency],0))</f>
        <v>1</v>
      </c>
      <c r="S1788" t="b">
        <f>_xlfn.XLOOKUP(tbl_vendors[[#This Row],[Country]],tbl_country[country],tbl_country[currency],"NotFound")&lt;&gt;tbl_vendors[[#This Row],[Currency]]</f>
        <v>1</v>
      </c>
      <c r="T1788" t="b">
        <f>ISNA(MATCH(tbl_vendors[[#This Row],[Payment_Terms]],tbl_payment_terms[Payment_Terms],0))</f>
        <v>0</v>
      </c>
      <c r="U1788" t="b">
        <f>ISNA(MATCH(tbl_vendors[[#This Row],[Status]],tbl_status[valid_status]))</f>
        <v>1</v>
      </c>
      <c r="V1788" t="b">
        <f ca="1">tbl_vendors[[#This Row],[Created_Date]]&gt;TODAY()</f>
        <v>0</v>
      </c>
      <c r="W1788" t="b">
        <f>tbl_vendors[[#This Row],[Updated_Date]]&lt;tbl_vendors[[#This Row],[Created_Date]]</f>
        <v>0</v>
      </c>
      <c r="X1788" t="b">
        <f>COUNTIF(tbl_vendors[Vendor_Name],tbl_vendors[[#This Row],[Vendor_Name]])&gt;1</f>
        <v>0</v>
      </c>
      <c r="Y1788" s="14" cm="1">
        <f t="array" aca="1" ref="Y1788" ca="1">IFERROR(SUM(L1788:X1788*1),4)</f>
        <v>3</v>
      </c>
      <c r="Z1788" t="str">
        <f ca="1">IF(tbl_vendors[[#This Row],[error_count]]&gt;0,"FAIL","PASS")</f>
        <v>FAIL</v>
      </c>
    </row>
    <row r="1789" spans="1:26" x14ac:dyDescent="0.3">
      <c r="A1789" t="s">
        <v>7059</v>
      </c>
      <c r="B1789" t="s">
        <v>7060</v>
      </c>
      <c r="C1789" t="s">
        <v>109</v>
      </c>
      <c r="D1789" t="s">
        <v>7061</v>
      </c>
      <c r="E1789" t="s">
        <v>39</v>
      </c>
      <c r="F1789" t="s">
        <v>75</v>
      </c>
      <c r="G1789" t="s">
        <v>7062</v>
      </c>
      <c r="H1789" t="s">
        <v>18</v>
      </c>
      <c r="I1789" t="s">
        <v>53</v>
      </c>
      <c r="J1789" s="1">
        <v>45149</v>
      </c>
      <c r="K1789" s="1">
        <v>45527</v>
      </c>
      <c r="L1789" t="b">
        <f>COUNTIF(tbl_vendors[Vendor_ID],tbl_vendors[[#This Row],[Vendor_ID]])&gt;1</f>
        <v>0</v>
      </c>
      <c r="M1789" t="b">
        <f>ISBLANK(tbl_vendors[[#This Row],[Vendor_ID]])</f>
        <v>0</v>
      </c>
      <c r="N1789" t="b">
        <f>LEN(TRIM(tbl_vendors[[#This Row],[Vendor_Name]]))=0</f>
        <v>0</v>
      </c>
      <c r="O1789" t="b">
        <f>LEN(TRIM(tbl_vendors[[#This Row],[Email]]))=0</f>
        <v>0</v>
      </c>
      <c r="P1789" t="b">
        <f>OR(ISERROR(FIND("@",tbl_vendors[[#This Row],[Email]])),ISERROR(FIND(".",tbl_vendors[[#This Row],[Email]])))</f>
        <v>0</v>
      </c>
      <c r="Q1789" t="b">
        <f>ISNA(MATCH(tbl_vendors[[#This Row],[Country]],tbl_country[country],0))</f>
        <v>0</v>
      </c>
      <c r="R1789" t="b">
        <f>ISNA(MATCH(tbl_vendors[[#This Row],[Currency]],tbl_country[currency],0))</f>
        <v>0</v>
      </c>
      <c r="S1789" t="b">
        <f>_xlfn.XLOOKUP(tbl_vendors[[#This Row],[Country]],tbl_country[country],tbl_country[currency],"NotFound")&lt;&gt;tbl_vendors[[#This Row],[Currency]]</f>
        <v>1</v>
      </c>
      <c r="T1789" t="b">
        <f>ISNA(MATCH(tbl_vendors[[#This Row],[Payment_Terms]],tbl_payment_terms[Payment_Terms],0))</f>
        <v>0</v>
      </c>
      <c r="U1789" t="b">
        <f>ISNA(MATCH(tbl_vendors[[#This Row],[Status]],tbl_status[valid_status]))</f>
        <v>1</v>
      </c>
      <c r="V1789" t="b">
        <f ca="1">tbl_vendors[[#This Row],[Created_Date]]&gt;TODAY()</f>
        <v>0</v>
      </c>
      <c r="W1789" t="b">
        <f>tbl_vendors[[#This Row],[Updated_Date]]&lt;tbl_vendors[[#This Row],[Created_Date]]</f>
        <v>0</v>
      </c>
      <c r="X1789" t="b">
        <f>COUNTIF(tbl_vendors[Vendor_Name],tbl_vendors[[#This Row],[Vendor_Name]])&gt;1</f>
        <v>0</v>
      </c>
      <c r="Y1789" s="14" cm="1">
        <f t="array" aca="1" ref="Y1789" ca="1">IFERROR(SUM(L1789:X1789*1),4)</f>
        <v>2</v>
      </c>
      <c r="Z1789" t="str">
        <f ca="1">IF(tbl_vendors[[#This Row],[error_count]]&gt;0,"FAIL","PASS")</f>
        <v>FAIL</v>
      </c>
    </row>
    <row r="1790" spans="1:26" x14ac:dyDescent="0.3">
      <c r="A1790" t="s">
        <v>7063</v>
      </c>
      <c r="B1790" t="s">
        <v>7064</v>
      </c>
      <c r="C1790" t="s">
        <v>100</v>
      </c>
      <c r="D1790" t="s">
        <v>7065</v>
      </c>
      <c r="E1790" t="s">
        <v>39</v>
      </c>
      <c r="F1790" t="s">
        <v>32</v>
      </c>
      <c r="G1790" t="s">
        <v>7066</v>
      </c>
      <c r="H1790" t="s">
        <v>25</v>
      </c>
      <c r="I1790" t="s">
        <v>19</v>
      </c>
      <c r="J1790" s="1">
        <v>45489</v>
      </c>
      <c r="K1790" s="1">
        <v>46201</v>
      </c>
      <c r="L1790" t="b">
        <f>COUNTIF(tbl_vendors[Vendor_ID],tbl_vendors[[#This Row],[Vendor_ID]])&gt;1</f>
        <v>0</v>
      </c>
      <c r="M1790" t="b">
        <f>ISBLANK(tbl_vendors[[#This Row],[Vendor_ID]])</f>
        <v>0</v>
      </c>
      <c r="N1790" t="b">
        <f>LEN(TRIM(tbl_vendors[[#This Row],[Vendor_Name]]))=0</f>
        <v>0</v>
      </c>
      <c r="O1790" t="b">
        <f>LEN(TRIM(tbl_vendors[[#This Row],[Email]]))=0</f>
        <v>0</v>
      </c>
      <c r="P1790" t="b">
        <f>OR(ISERROR(FIND("@",tbl_vendors[[#This Row],[Email]])),ISERROR(FIND(".",tbl_vendors[[#This Row],[Email]])))</f>
        <v>0</v>
      </c>
      <c r="Q1790" t="b">
        <f>ISNA(MATCH(tbl_vendors[[#This Row],[Country]],tbl_country[country],0))</f>
        <v>0</v>
      </c>
      <c r="R1790" t="b">
        <f>ISNA(MATCH(tbl_vendors[[#This Row],[Currency]],tbl_country[currency],0))</f>
        <v>0</v>
      </c>
      <c r="S1790" t="b">
        <f>_xlfn.XLOOKUP(tbl_vendors[[#This Row],[Country]],tbl_country[country],tbl_country[currency],"NotFound")&lt;&gt;tbl_vendors[[#This Row],[Currency]]</f>
        <v>0</v>
      </c>
      <c r="T1790" t="b">
        <f>ISNA(MATCH(tbl_vendors[[#This Row],[Payment_Terms]],tbl_payment_terms[Payment_Terms],0))</f>
        <v>0</v>
      </c>
      <c r="U1790" t="b">
        <f>ISNA(MATCH(tbl_vendors[[#This Row],[Status]],tbl_status[valid_status]))</f>
        <v>0</v>
      </c>
      <c r="V1790" t="b">
        <f ca="1">tbl_vendors[[#This Row],[Created_Date]]&gt;TODAY()</f>
        <v>0</v>
      </c>
      <c r="W1790" t="b">
        <f>tbl_vendors[[#This Row],[Updated_Date]]&lt;tbl_vendors[[#This Row],[Created_Date]]</f>
        <v>0</v>
      </c>
      <c r="X1790" t="b">
        <f>COUNTIF(tbl_vendors[Vendor_Name],tbl_vendors[[#This Row],[Vendor_Name]])&gt;1</f>
        <v>0</v>
      </c>
      <c r="Y1790" s="14" cm="1">
        <f t="array" aca="1" ref="Y1790" ca="1">IFERROR(SUM(L1790:X1790*1),4)</f>
        <v>0</v>
      </c>
      <c r="Z1790" t="str">
        <f ca="1">IF(tbl_vendors[[#This Row],[error_count]]&gt;0,"FAIL","PASS")</f>
        <v>PASS</v>
      </c>
    </row>
    <row r="1791" spans="1:26" x14ac:dyDescent="0.3">
      <c r="A1791" t="s">
        <v>7067</v>
      </c>
      <c r="B1791" t="s">
        <v>7068</v>
      </c>
      <c r="C1791" t="s">
        <v>100</v>
      </c>
      <c r="D1791" t="s">
        <v>7069</v>
      </c>
      <c r="E1791" t="s">
        <v>39</v>
      </c>
      <c r="F1791" t="s">
        <v>16</v>
      </c>
      <c r="G1791" t="s">
        <v>7070</v>
      </c>
      <c r="H1791" t="s">
        <v>69</v>
      </c>
      <c r="I1791" t="s">
        <v>19</v>
      </c>
      <c r="J1791" s="1">
        <v>46157</v>
      </c>
      <c r="K1791" s="1">
        <v>46164</v>
      </c>
      <c r="L1791" t="b">
        <f>COUNTIF(tbl_vendors[Vendor_ID],tbl_vendors[[#This Row],[Vendor_ID]])&gt;1</f>
        <v>0</v>
      </c>
      <c r="M1791" t="b">
        <f>ISBLANK(tbl_vendors[[#This Row],[Vendor_ID]])</f>
        <v>0</v>
      </c>
      <c r="N1791" t="b">
        <f>LEN(TRIM(tbl_vendors[[#This Row],[Vendor_Name]]))=0</f>
        <v>0</v>
      </c>
      <c r="O1791" t="b">
        <f>LEN(TRIM(tbl_vendors[[#This Row],[Email]]))=0</f>
        <v>0</v>
      </c>
      <c r="P1791" t="b">
        <f>OR(ISERROR(FIND("@",tbl_vendors[[#This Row],[Email]])),ISERROR(FIND(".",tbl_vendors[[#This Row],[Email]])))</f>
        <v>0</v>
      </c>
      <c r="Q1791" t="b">
        <f>ISNA(MATCH(tbl_vendors[[#This Row],[Country]],tbl_country[country],0))</f>
        <v>0</v>
      </c>
      <c r="R1791" t="b">
        <f>ISNA(MATCH(tbl_vendors[[#This Row],[Currency]],tbl_country[currency],0))</f>
        <v>0</v>
      </c>
      <c r="S1791" t="b">
        <f>_xlfn.XLOOKUP(tbl_vendors[[#This Row],[Country]],tbl_country[country],tbl_country[currency],"NotFound")&lt;&gt;tbl_vendors[[#This Row],[Currency]]</f>
        <v>0</v>
      </c>
      <c r="T1791" t="b">
        <f>ISNA(MATCH(tbl_vendors[[#This Row],[Payment_Terms]],tbl_payment_terms[Payment_Terms],0))</f>
        <v>0</v>
      </c>
      <c r="U1791" t="b">
        <f>ISNA(MATCH(tbl_vendors[[#This Row],[Status]],tbl_status[valid_status]))</f>
        <v>0</v>
      </c>
      <c r="V1791" t="b">
        <f ca="1">tbl_vendors[[#This Row],[Created_Date]]&gt;TODAY()</f>
        <v>0</v>
      </c>
      <c r="W1791" t="b">
        <f>tbl_vendors[[#This Row],[Updated_Date]]&lt;tbl_vendors[[#This Row],[Created_Date]]</f>
        <v>0</v>
      </c>
      <c r="X1791" t="b">
        <f>COUNTIF(tbl_vendors[Vendor_Name],tbl_vendors[[#This Row],[Vendor_Name]])&gt;1</f>
        <v>0</v>
      </c>
      <c r="Y1791" s="14" cm="1">
        <f t="array" aca="1" ref="Y1791" ca="1">IFERROR(SUM(L1791:X1791*1),4)</f>
        <v>0</v>
      </c>
      <c r="Z1791" t="str">
        <f ca="1">IF(tbl_vendors[[#This Row],[error_count]]&gt;0,"FAIL","PASS")</f>
        <v>PASS</v>
      </c>
    </row>
    <row r="1792" spans="1:26" x14ac:dyDescent="0.3">
      <c r="A1792" t="s">
        <v>7071</v>
      </c>
      <c r="B1792" t="s">
        <v>7072</v>
      </c>
      <c r="C1792" t="s">
        <v>29</v>
      </c>
      <c r="D1792" t="s">
        <v>7073</v>
      </c>
      <c r="E1792" t="s">
        <v>31</v>
      </c>
      <c r="F1792" t="s">
        <v>23</v>
      </c>
      <c r="G1792" t="s">
        <v>7074</v>
      </c>
      <c r="H1792" t="s">
        <v>42</v>
      </c>
      <c r="I1792" t="s">
        <v>26</v>
      </c>
      <c r="J1792" s="1">
        <v>45532</v>
      </c>
      <c r="K1792" s="1">
        <v>45810</v>
      </c>
      <c r="L1792" t="b">
        <f>COUNTIF(tbl_vendors[Vendor_ID],tbl_vendors[[#This Row],[Vendor_ID]])&gt;1</f>
        <v>0</v>
      </c>
      <c r="M1792" t="b">
        <f>ISBLANK(tbl_vendors[[#This Row],[Vendor_ID]])</f>
        <v>0</v>
      </c>
      <c r="N1792" t="b">
        <f>LEN(TRIM(tbl_vendors[[#This Row],[Vendor_Name]]))=0</f>
        <v>0</v>
      </c>
      <c r="O1792" t="b">
        <f>LEN(TRIM(tbl_vendors[[#This Row],[Email]]))=0</f>
        <v>0</v>
      </c>
      <c r="P1792" t="b">
        <f>OR(ISERROR(FIND("@",tbl_vendors[[#This Row],[Email]])),ISERROR(FIND(".",tbl_vendors[[#This Row],[Email]])))</f>
        <v>0</v>
      </c>
      <c r="Q1792" t="b">
        <f>ISNA(MATCH(tbl_vendors[[#This Row],[Country]],tbl_country[country],0))</f>
        <v>0</v>
      </c>
      <c r="R1792" t="b">
        <f>ISNA(MATCH(tbl_vendors[[#This Row],[Currency]],tbl_country[currency],0))</f>
        <v>0</v>
      </c>
      <c r="S1792" t="b">
        <f>_xlfn.XLOOKUP(tbl_vendors[[#This Row],[Country]],tbl_country[country],tbl_country[currency],"NotFound")&lt;&gt;tbl_vendors[[#This Row],[Currency]]</f>
        <v>0</v>
      </c>
      <c r="T1792" t="b">
        <f>ISNA(MATCH(tbl_vendors[[#This Row],[Payment_Terms]],tbl_payment_terms[Payment_Terms],0))</f>
        <v>0</v>
      </c>
      <c r="U1792" t="b">
        <f>ISNA(MATCH(tbl_vendors[[#This Row],[Status]],tbl_status[valid_status]))</f>
        <v>0</v>
      </c>
      <c r="V1792" t="b">
        <f ca="1">tbl_vendors[[#This Row],[Created_Date]]&gt;TODAY()</f>
        <v>0</v>
      </c>
      <c r="W1792" t="b">
        <f>tbl_vendors[[#This Row],[Updated_Date]]&lt;tbl_vendors[[#This Row],[Created_Date]]</f>
        <v>0</v>
      </c>
      <c r="X1792" t="b">
        <f>COUNTIF(tbl_vendors[Vendor_Name],tbl_vendors[[#This Row],[Vendor_Name]])&gt;1</f>
        <v>0</v>
      </c>
      <c r="Y1792" s="14" cm="1">
        <f t="array" aca="1" ref="Y1792" ca="1">IFERROR(SUM(L1792:X1792*1),4)</f>
        <v>0</v>
      </c>
      <c r="Z1792" t="str">
        <f ca="1">IF(tbl_vendors[[#This Row],[error_count]]&gt;0,"FAIL","PASS")</f>
        <v>PASS</v>
      </c>
    </row>
    <row r="1793" spans="1:26" x14ac:dyDescent="0.3">
      <c r="A1793" t="s">
        <v>7075</v>
      </c>
      <c r="B1793" t="s">
        <v>7076</v>
      </c>
      <c r="C1793" t="s">
        <v>13</v>
      </c>
      <c r="D1793" t="s">
        <v>7077</v>
      </c>
      <c r="E1793" t="s">
        <v>15</v>
      </c>
      <c r="F1793" t="s">
        <v>75</v>
      </c>
      <c r="G1793" t="s">
        <v>7078</v>
      </c>
      <c r="H1793" t="s">
        <v>25</v>
      </c>
      <c r="I1793" t="s">
        <v>53</v>
      </c>
      <c r="J1793" s="1">
        <v>44846</v>
      </c>
      <c r="K1793" s="1">
        <v>45792</v>
      </c>
      <c r="L1793" t="b">
        <f>COUNTIF(tbl_vendors[Vendor_ID],tbl_vendors[[#This Row],[Vendor_ID]])&gt;1</f>
        <v>0</v>
      </c>
      <c r="M1793" t="b">
        <f>ISBLANK(tbl_vendors[[#This Row],[Vendor_ID]])</f>
        <v>0</v>
      </c>
      <c r="N1793" t="b">
        <f>LEN(TRIM(tbl_vendors[[#This Row],[Vendor_Name]]))=0</f>
        <v>0</v>
      </c>
      <c r="O1793" t="b">
        <f>LEN(TRIM(tbl_vendors[[#This Row],[Email]]))=0</f>
        <v>0</v>
      </c>
      <c r="P1793" t="b">
        <f>OR(ISERROR(FIND("@",tbl_vendors[[#This Row],[Email]])),ISERROR(FIND(".",tbl_vendors[[#This Row],[Email]])))</f>
        <v>0</v>
      </c>
      <c r="Q1793" t="b">
        <f>ISNA(MATCH(tbl_vendors[[#This Row],[Country]],tbl_country[country],0))</f>
        <v>0</v>
      </c>
      <c r="R1793" t="b">
        <f>ISNA(MATCH(tbl_vendors[[#This Row],[Currency]],tbl_country[currency],0))</f>
        <v>1</v>
      </c>
      <c r="S1793" t="b">
        <f>_xlfn.XLOOKUP(tbl_vendors[[#This Row],[Country]],tbl_country[country],tbl_country[currency],"NotFound")&lt;&gt;tbl_vendors[[#This Row],[Currency]]</f>
        <v>1</v>
      </c>
      <c r="T1793" t="b">
        <f>ISNA(MATCH(tbl_vendors[[#This Row],[Payment_Terms]],tbl_payment_terms[Payment_Terms],0))</f>
        <v>0</v>
      </c>
      <c r="U1793" t="b">
        <f>ISNA(MATCH(tbl_vendors[[#This Row],[Status]],tbl_status[valid_status]))</f>
        <v>1</v>
      </c>
      <c r="V1793" t="b">
        <f ca="1">tbl_vendors[[#This Row],[Created_Date]]&gt;TODAY()</f>
        <v>0</v>
      </c>
      <c r="W1793" t="b">
        <f>tbl_vendors[[#This Row],[Updated_Date]]&lt;tbl_vendors[[#This Row],[Created_Date]]</f>
        <v>0</v>
      </c>
      <c r="X1793" t="b">
        <f>COUNTIF(tbl_vendors[Vendor_Name],tbl_vendors[[#This Row],[Vendor_Name]])&gt;1</f>
        <v>1</v>
      </c>
      <c r="Y1793" s="14" cm="1">
        <f t="array" aca="1" ref="Y1793" ca="1">IFERROR(SUM(L1793:X1793*1),4)</f>
        <v>4</v>
      </c>
      <c r="Z1793" t="str">
        <f ca="1">IF(tbl_vendors[[#This Row],[error_count]]&gt;0,"FAIL","PASS")</f>
        <v>FAIL</v>
      </c>
    </row>
    <row r="1794" spans="1:26" x14ac:dyDescent="0.3">
      <c r="A1794" t="s">
        <v>7079</v>
      </c>
      <c r="B1794" t="s">
        <v>7080</v>
      </c>
      <c r="C1794" t="s">
        <v>37</v>
      </c>
      <c r="D1794" t="s">
        <v>7081</v>
      </c>
      <c r="E1794" t="s">
        <v>39</v>
      </c>
      <c r="F1794" t="s">
        <v>23</v>
      </c>
      <c r="G1794" t="s">
        <v>7082</v>
      </c>
      <c r="H1794" t="s">
        <v>69</v>
      </c>
      <c r="I1794" t="s">
        <v>26</v>
      </c>
      <c r="J1794" s="1">
        <v>45562</v>
      </c>
      <c r="K1794" s="1">
        <v>46039</v>
      </c>
      <c r="L1794" t="b">
        <f>COUNTIF(tbl_vendors[Vendor_ID],tbl_vendors[[#This Row],[Vendor_ID]])&gt;1</f>
        <v>0</v>
      </c>
      <c r="M1794" t="b">
        <f>ISBLANK(tbl_vendors[[#This Row],[Vendor_ID]])</f>
        <v>0</v>
      </c>
      <c r="N1794" t="b">
        <f>LEN(TRIM(tbl_vendors[[#This Row],[Vendor_Name]]))=0</f>
        <v>0</v>
      </c>
      <c r="O1794" t="b">
        <f>LEN(TRIM(tbl_vendors[[#This Row],[Email]]))=0</f>
        <v>0</v>
      </c>
      <c r="P1794" t="b">
        <f>OR(ISERROR(FIND("@",tbl_vendors[[#This Row],[Email]])),ISERROR(FIND(".",tbl_vendors[[#This Row],[Email]])))</f>
        <v>0</v>
      </c>
      <c r="Q1794" t="b">
        <f>ISNA(MATCH(tbl_vendors[[#This Row],[Country]],tbl_country[country],0))</f>
        <v>0</v>
      </c>
      <c r="R1794" t="b">
        <f>ISNA(MATCH(tbl_vendors[[#This Row],[Currency]],tbl_country[currency],0))</f>
        <v>0</v>
      </c>
      <c r="S1794" t="b">
        <f>_xlfn.XLOOKUP(tbl_vendors[[#This Row],[Country]],tbl_country[country],tbl_country[currency],"NotFound")&lt;&gt;tbl_vendors[[#This Row],[Currency]]</f>
        <v>0</v>
      </c>
      <c r="T1794" t="b">
        <f>ISNA(MATCH(tbl_vendors[[#This Row],[Payment_Terms]],tbl_payment_terms[Payment_Terms],0))</f>
        <v>0</v>
      </c>
      <c r="U1794" t="b">
        <f>ISNA(MATCH(tbl_vendors[[#This Row],[Status]],tbl_status[valid_status]))</f>
        <v>0</v>
      </c>
      <c r="V1794" t="b">
        <f ca="1">tbl_vendors[[#This Row],[Created_Date]]&gt;TODAY()</f>
        <v>0</v>
      </c>
      <c r="W1794" t="b">
        <f>tbl_vendors[[#This Row],[Updated_Date]]&lt;tbl_vendors[[#This Row],[Created_Date]]</f>
        <v>0</v>
      </c>
      <c r="X1794" t="b">
        <f>COUNTIF(tbl_vendors[Vendor_Name],tbl_vendors[[#This Row],[Vendor_Name]])&gt;1</f>
        <v>0</v>
      </c>
      <c r="Y1794" s="14" cm="1">
        <f t="array" aca="1" ref="Y1794" ca="1">IFERROR(SUM(L1794:X1794*1),4)</f>
        <v>0</v>
      </c>
      <c r="Z1794" t="str">
        <f ca="1">IF(tbl_vendors[[#This Row],[error_count]]&gt;0,"FAIL","PASS")</f>
        <v>PASS</v>
      </c>
    </row>
    <row r="1795" spans="1:26" x14ac:dyDescent="0.3">
      <c r="A1795" t="s">
        <v>7083</v>
      </c>
      <c r="B1795" t="s">
        <v>7084</v>
      </c>
      <c r="C1795" t="s">
        <v>79</v>
      </c>
      <c r="D1795" t="s">
        <v>7085</v>
      </c>
      <c r="E1795" t="s">
        <v>39</v>
      </c>
      <c r="F1795" t="s">
        <v>75</v>
      </c>
      <c r="G1795" t="s">
        <v>7086</v>
      </c>
      <c r="H1795" t="s">
        <v>18</v>
      </c>
      <c r="I1795" t="s">
        <v>19</v>
      </c>
      <c r="J1795" s="1">
        <v>44681</v>
      </c>
      <c r="K1795" s="1">
        <v>45897</v>
      </c>
      <c r="L1795" t="b">
        <f>COUNTIF(tbl_vendors[Vendor_ID],tbl_vendors[[#This Row],[Vendor_ID]])&gt;1</f>
        <v>0</v>
      </c>
      <c r="M1795" t="b">
        <f>ISBLANK(tbl_vendors[[#This Row],[Vendor_ID]])</f>
        <v>0</v>
      </c>
      <c r="N1795" t="b">
        <f>LEN(TRIM(tbl_vendors[[#This Row],[Vendor_Name]]))=0</f>
        <v>0</v>
      </c>
      <c r="O1795" t="b">
        <f>LEN(TRIM(tbl_vendors[[#This Row],[Email]]))=0</f>
        <v>0</v>
      </c>
      <c r="P1795" t="b">
        <f>OR(ISERROR(FIND("@",tbl_vendors[[#This Row],[Email]])),ISERROR(FIND(".",tbl_vendors[[#This Row],[Email]])))</f>
        <v>0</v>
      </c>
      <c r="Q1795" t="b">
        <f>ISNA(MATCH(tbl_vendors[[#This Row],[Country]],tbl_country[country],0))</f>
        <v>0</v>
      </c>
      <c r="R1795" t="b">
        <f>ISNA(MATCH(tbl_vendors[[#This Row],[Currency]],tbl_country[currency],0))</f>
        <v>0</v>
      </c>
      <c r="S1795" t="b">
        <f>_xlfn.XLOOKUP(tbl_vendors[[#This Row],[Country]],tbl_country[country],tbl_country[currency],"NotFound")&lt;&gt;tbl_vendors[[#This Row],[Currency]]</f>
        <v>0</v>
      </c>
      <c r="T1795" t="b">
        <f>ISNA(MATCH(tbl_vendors[[#This Row],[Payment_Terms]],tbl_payment_terms[Payment_Terms],0))</f>
        <v>0</v>
      </c>
      <c r="U1795" t="b">
        <f>ISNA(MATCH(tbl_vendors[[#This Row],[Status]],tbl_status[valid_status]))</f>
        <v>0</v>
      </c>
      <c r="V1795" t="b">
        <f ca="1">tbl_vendors[[#This Row],[Created_Date]]&gt;TODAY()</f>
        <v>0</v>
      </c>
      <c r="W1795" t="b">
        <f>tbl_vendors[[#This Row],[Updated_Date]]&lt;tbl_vendors[[#This Row],[Created_Date]]</f>
        <v>0</v>
      </c>
      <c r="X1795" t="b">
        <f>COUNTIF(tbl_vendors[Vendor_Name],tbl_vendors[[#This Row],[Vendor_Name]])&gt;1</f>
        <v>0</v>
      </c>
      <c r="Y1795" s="14" cm="1">
        <f t="array" aca="1" ref="Y1795" ca="1">IFERROR(SUM(L1795:X1795*1),4)</f>
        <v>0</v>
      </c>
      <c r="Z1795" t="str">
        <f ca="1">IF(tbl_vendors[[#This Row],[error_count]]&gt;0,"FAIL","PASS")</f>
        <v>PASS</v>
      </c>
    </row>
    <row r="1796" spans="1:26" x14ac:dyDescent="0.3">
      <c r="A1796" t="s">
        <v>7087</v>
      </c>
      <c r="B1796" t="s">
        <v>7088</v>
      </c>
      <c r="C1796" t="s">
        <v>37</v>
      </c>
      <c r="D1796" t="s">
        <v>7089</v>
      </c>
      <c r="E1796" t="s">
        <v>39</v>
      </c>
      <c r="F1796" t="s">
        <v>75</v>
      </c>
      <c r="G1796" t="s">
        <v>7090</v>
      </c>
      <c r="H1796" t="s">
        <v>69</v>
      </c>
      <c r="I1796" t="s">
        <v>19</v>
      </c>
      <c r="J1796" s="1">
        <v>45394</v>
      </c>
      <c r="K1796" s="1">
        <v>45708</v>
      </c>
      <c r="L1796" t="b">
        <f>COUNTIF(tbl_vendors[Vendor_ID],tbl_vendors[[#This Row],[Vendor_ID]])&gt;1</f>
        <v>0</v>
      </c>
      <c r="M1796" t="b">
        <f>ISBLANK(tbl_vendors[[#This Row],[Vendor_ID]])</f>
        <v>0</v>
      </c>
      <c r="N1796" t="b">
        <f>LEN(TRIM(tbl_vendors[[#This Row],[Vendor_Name]]))=0</f>
        <v>0</v>
      </c>
      <c r="O1796" t="b">
        <f>LEN(TRIM(tbl_vendors[[#This Row],[Email]]))=0</f>
        <v>0</v>
      </c>
      <c r="P1796" t="b">
        <f>OR(ISERROR(FIND("@",tbl_vendors[[#This Row],[Email]])),ISERROR(FIND(".",tbl_vendors[[#This Row],[Email]])))</f>
        <v>0</v>
      </c>
      <c r="Q1796" t="b">
        <f>ISNA(MATCH(tbl_vendors[[#This Row],[Country]],tbl_country[country],0))</f>
        <v>0</v>
      </c>
      <c r="R1796" t="b">
        <f>ISNA(MATCH(tbl_vendors[[#This Row],[Currency]],tbl_country[currency],0))</f>
        <v>0</v>
      </c>
      <c r="S1796" t="b">
        <f>_xlfn.XLOOKUP(tbl_vendors[[#This Row],[Country]],tbl_country[country],tbl_country[currency],"NotFound")&lt;&gt;tbl_vendors[[#This Row],[Currency]]</f>
        <v>0</v>
      </c>
      <c r="T1796" t="b">
        <f>ISNA(MATCH(tbl_vendors[[#This Row],[Payment_Terms]],tbl_payment_terms[Payment_Terms],0))</f>
        <v>0</v>
      </c>
      <c r="U1796" t="b">
        <f>ISNA(MATCH(tbl_vendors[[#This Row],[Status]],tbl_status[valid_status]))</f>
        <v>0</v>
      </c>
      <c r="V1796" t="b">
        <f ca="1">tbl_vendors[[#This Row],[Created_Date]]&gt;TODAY()</f>
        <v>0</v>
      </c>
      <c r="W1796" t="b">
        <f>tbl_vendors[[#This Row],[Updated_Date]]&lt;tbl_vendors[[#This Row],[Created_Date]]</f>
        <v>0</v>
      </c>
      <c r="X1796" t="b">
        <f>COUNTIF(tbl_vendors[Vendor_Name],tbl_vendors[[#This Row],[Vendor_Name]])&gt;1</f>
        <v>0</v>
      </c>
      <c r="Y1796" s="14" cm="1">
        <f t="array" aca="1" ref="Y1796" ca="1">IFERROR(SUM(L1796:X1796*1),4)</f>
        <v>0</v>
      </c>
      <c r="Z1796" t="str">
        <f ca="1">IF(tbl_vendors[[#This Row],[error_count]]&gt;0,"FAIL","PASS")</f>
        <v>PASS</v>
      </c>
    </row>
    <row r="1797" spans="1:26" x14ac:dyDescent="0.3">
      <c r="A1797" t="s">
        <v>7091</v>
      </c>
      <c r="B1797" t="s">
        <v>7092</v>
      </c>
      <c r="C1797" t="s">
        <v>72</v>
      </c>
      <c r="D1797" t="s">
        <v>7093</v>
      </c>
      <c r="E1797" t="s">
        <v>74</v>
      </c>
      <c r="F1797" t="s">
        <v>40</v>
      </c>
      <c r="G1797" t="s">
        <v>7094</v>
      </c>
      <c r="H1797" t="s">
        <v>52</v>
      </c>
      <c r="I1797" t="s">
        <v>19</v>
      </c>
      <c r="J1797" s="1">
        <v>45222</v>
      </c>
      <c r="K1797" s="1">
        <v>45250</v>
      </c>
      <c r="L1797" t="b">
        <f>COUNTIF(tbl_vendors[Vendor_ID],tbl_vendors[[#This Row],[Vendor_ID]])&gt;1</f>
        <v>0</v>
      </c>
      <c r="M1797" t="b">
        <f>ISBLANK(tbl_vendors[[#This Row],[Vendor_ID]])</f>
        <v>0</v>
      </c>
      <c r="N1797" t="b">
        <f>LEN(TRIM(tbl_vendors[[#This Row],[Vendor_Name]]))=0</f>
        <v>0</v>
      </c>
      <c r="O1797" t="b">
        <f>LEN(TRIM(tbl_vendors[[#This Row],[Email]]))=0</f>
        <v>0</v>
      </c>
      <c r="P1797" t="b">
        <f>OR(ISERROR(FIND("@",tbl_vendors[[#This Row],[Email]])),ISERROR(FIND(".",tbl_vendors[[#This Row],[Email]])))</f>
        <v>0</v>
      </c>
      <c r="Q1797" t="b">
        <f>ISNA(MATCH(tbl_vendors[[#This Row],[Country]],tbl_country[country],0))</f>
        <v>0</v>
      </c>
      <c r="R1797" t="b">
        <f>ISNA(MATCH(tbl_vendors[[#This Row],[Currency]],tbl_country[currency],0))</f>
        <v>1</v>
      </c>
      <c r="S1797" t="b">
        <f>_xlfn.XLOOKUP(tbl_vendors[[#This Row],[Country]],tbl_country[country],tbl_country[currency],"NotFound")&lt;&gt;tbl_vendors[[#This Row],[Currency]]</f>
        <v>1</v>
      </c>
      <c r="T1797" t="b">
        <f>ISNA(MATCH(tbl_vendors[[#This Row],[Payment_Terms]],tbl_payment_terms[Payment_Terms],0))</f>
        <v>0</v>
      </c>
      <c r="U1797" t="b">
        <f>ISNA(MATCH(tbl_vendors[[#This Row],[Status]],tbl_status[valid_status]))</f>
        <v>0</v>
      </c>
      <c r="V1797" t="b">
        <f ca="1">tbl_vendors[[#This Row],[Created_Date]]&gt;TODAY()</f>
        <v>0</v>
      </c>
      <c r="W1797" t="b">
        <f>tbl_vendors[[#This Row],[Updated_Date]]&lt;tbl_vendors[[#This Row],[Created_Date]]</f>
        <v>0</v>
      </c>
      <c r="X1797" t="b">
        <f>COUNTIF(tbl_vendors[Vendor_Name],tbl_vendors[[#This Row],[Vendor_Name]])&gt;1</f>
        <v>0</v>
      </c>
      <c r="Y1797" s="14" cm="1">
        <f t="array" aca="1" ref="Y1797" ca="1">IFERROR(SUM(L1797:X1797*1),4)</f>
        <v>2</v>
      </c>
      <c r="Z1797" t="str">
        <f ca="1">IF(tbl_vendors[[#This Row],[error_count]]&gt;0,"FAIL","PASS")</f>
        <v>FAIL</v>
      </c>
    </row>
    <row r="1798" spans="1:26" x14ac:dyDescent="0.3">
      <c r="A1798" t="s">
        <v>7095</v>
      </c>
      <c r="B1798" t="s">
        <v>7096</v>
      </c>
      <c r="C1798" t="s">
        <v>13</v>
      </c>
      <c r="D1798" t="s">
        <v>7097</v>
      </c>
      <c r="E1798" t="s">
        <v>15</v>
      </c>
      <c r="F1798" t="s">
        <v>75</v>
      </c>
      <c r="G1798" t="s">
        <v>7098</v>
      </c>
      <c r="H1798" t="s">
        <v>42</v>
      </c>
      <c r="I1798" t="s">
        <v>19</v>
      </c>
      <c r="J1798" s="1">
        <v>45474</v>
      </c>
      <c r="K1798" s="1">
        <v>46203</v>
      </c>
      <c r="L1798" t="b">
        <f>COUNTIF(tbl_vendors[Vendor_ID],tbl_vendors[[#This Row],[Vendor_ID]])&gt;1</f>
        <v>0</v>
      </c>
      <c r="M1798" t="b">
        <f>ISBLANK(tbl_vendors[[#This Row],[Vendor_ID]])</f>
        <v>0</v>
      </c>
      <c r="N1798" t="b">
        <f>LEN(TRIM(tbl_vendors[[#This Row],[Vendor_Name]]))=0</f>
        <v>0</v>
      </c>
      <c r="O1798" t="b">
        <f>LEN(TRIM(tbl_vendors[[#This Row],[Email]]))=0</f>
        <v>0</v>
      </c>
      <c r="P1798" t="b">
        <f>OR(ISERROR(FIND("@",tbl_vendors[[#This Row],[Email]])),ISERROR(FIND(".",tbl_vendors[[#This Row],[Email]])))</f>
        <v>0</v>
      </c>
      <c r="Q1798" t="b">
        <f>ISNA(MATCH(tbl_vendors[[#This Row],[Country]],tbl_country[country],0))</f>
        <v>0</v>
      </c>
      <c r="R1798" t="b">
        <f>ISNA(MATCH(tbl_vendors[[#This Row],[Currency]],tbl_country[currency],0))</f>
        <v>1</v>
      </c>
      <c r="S1798" t="b">
        <f>_xlfn.XLOOKUP(tbl_vendors[[#This Row],[Country]],tbl_country[country],tbl_country[currency],"NotFound")&lt;&gt;tbl_vendors[[#This Row],[Currency]]</f>
        <v>1</v>
      </c>
      <c r="T1798" t="b">
        <f>ISNA(MATCH(tbl_vendors[[#This Row],[Payment_Terms]],tbl_payment_terms[Payment_Terms],0))</f>
        <v>0</v>
      </c>
      <c r="U1798" t="b">
        <f>ISNA(MATCH(tbl_vendors[[#This Row],[Status]],tbl_status[valid_status]))</f>
        <v>0</v>
      </c>
      <c r="V1798" t="b">
        <f ca="1">tbl_vendors[[#This Row],[Created_Date]]&gt;TODAY()</f>
        <v>0</v>
      </c>
      <c r="W1798" t="b">
        <f>tbl_vendors[[#This Row],[Updated_Date]]&lt;tbl_vendors[[#This Row],[Created_Date]]</f>
        <v>0</v>
      </c>
      <c r="X1798" t="b">
        <f>COUNTIF(tbl_vendors[Vendor_Name],tbl_vendors[[#This Row],[Vendor_Name]])&gt;1</f>
        <v>0</v>
      </c>
      <c r="Y1798" s="14" cm="1">
        <f t="array" aca="1" ref="Y1798" ca="1">IFERROR(SUM(L1798:X1798*1),4)</f>
        <v>2</v>
      </c>
      <c r="Z1798" t="str">
        <f ca="1">IF(tbl_vendors[[#This Row],[error_count]]&gt;0,"FAIL","PASS")</f>
        <v>FAIL</v>
      </c>
    </row>
    <row r="1799" spans="1:26" x14ac:dyDescent="0.3">
      <c r="A1799" t="s">
        <v>7099</v>
      </c>
      <c r="B1799" t="s">
        <v>7100</v>
      </c>
      <c r="C1799" t="s">
        <v>29</v>
      </c>
      <c r="D1799" t="s">
        <v>7101</v>
      </c>
      <c r="E1799" t="s">
        <v>31</v>
      </c>
      <c r="F1799" t="s">
        <v>23</v>
      </c>
      <c r="G1799" t="s">
        <v>7102</v>
      </c>
      <c r="H1799" t="s">
        <v>18</v>
      </c>
      <c r="I1799" t="s">
        <v>53</v>
      </c>
      <c r="J1799" s="1">
        <v>45673</v>
      </c>
      <c r="K1799" s="1">
        <v>46063</v>
      </c>
      <c r="L1799" t="b">
        <f>COUNTIF(tbl_vendors[Vendor_ID],tbl_vendors[[#This Row],[Vendor_ID]])&gt;1</f>
        <v>0</v>
      </c>
      <c r="M1799" t="b">
        <f>ISBLANK(tbl_vendors[[#This Row],[Vendor_ID]])</f>
        <v>0</v>
      </c>
      <c r="N1799" t="b">
        <f>LEN(TRIM(tbl_vendors[[#This Row],[Vendor_Name]]))=0</f>
        <v>0</v>
      </c>
      <c r="O1799" t="b">
        <f>LEN(TRIM(tbl_vendors[[#This Row],[Email]]))=0</f>
        <v>0</v>
      </c>
      <c r="P1799" t="b">
        <f>OR(ISERROR(FIND("@",tbl_vendors[[#This Row],[Email]])),ISERROR(FIND(".",tbl_vendors[[#This Row],[Email]])))</f>
        <v>0</v>
      </c>
      <c r="Q1799" t="b">
        <f>ISNA(MATCH(tbl_vendors[[#This Row],[Country]],tbl_country[country],0))</f>
        <v>0</v>
      </c>
      <c r="R1799" t="b">
        <f>ISNA(MATCH(tbl_vendors[[#This Row],[Currency]],tbl_country[currency],0))</f>
        <v>0</v>
      </c>
      <c r="S1799" t="b">
        <f>_xlfn.XLOOKUP(tbl_vendors[[#This Row],[Country]],tbl_country[country],tbl_country[currency],"NotFound")&lt;&gt;tbl_vendors[[#This Row],[Currency]]</f>
        <v>0</v>
      </c>
      <c r="T1799" t="b">
        <f>ISNA(MATCH(tbl_vendors[[#This Row],[Payment_Terms]],tbl_payment_terms[Payment_Terms],0))</f>
        <v>0</v>
      </c>
      <c r="U1799" t="b">
        <f>ISNA(MATCH(tbl_vendors[[#This Row],[Status]],tbl_status[valid_status]))</f>
        <v>1</v>
      </c>
      <c r="V1799" t="b">
        <f ca="1">tbl_vendors[[#This Row],[Created_Date]]&gt;TODAY()</f>
        <v>0</v>
      </c>
      <c r="W1799" t="b">
        <f>tbl_vendors[[#This Row],[Updated_Date]]&lt;tbl_vendors[[#This Row],[Created_Date]]</f>
        <v>0</v>
      </c>
      <c r="X1799" t="b">
        <f>COUNTIF(tbl_vendors[Vendor_Name],tbl_vendors[[#This Row],[Vendor_Name]])&gt;1</f>
        <v>0</v>
      </c>
      <c r="Y1799" s="14" cm="1">
        <f t="array" aca="1" ref="Y1799" ca="1">IFERROR(SUM(L1799:X1799*1),4)</f>
        <v>1</v>
      </c>
      <c r="Z1799" t="str">
        <f ca="1">IF(tbl_vendors[[#This Row],[error_count]]&gt;0,"FAIL","PASS")</f>
        <v>FAIL</v>
      </c>
    </row>
    <row r="1800" spans="1:26" x14ac:dyDescent="0.3">
      <c r="A1800" t="s">
        <v>7103</v>
      </c>
      <c r="B1800" t="s">
        <v>7104</v>
      </c>
      <c r="C1800" t="s">
        <v>37</v>
      </c>
      <c r="D1800" t="s">
        <v>7105</v>
      </c>
      <c r="E1800" t="s">
        <v>39</v>
      </c>
      <c r="F1800" t="s">
        <v>75</v>
      </c>
      <c r="G1800" t="s">
        <v>7106</v>
      </c>
      <c r="H1800" t="s">
        <v>52</v>
      </c>
      <c r="I1800" t="s">
        <v>26</v>
      </c>
      <c r="J1800" s="1">
        <v>44938</v>
      </c>
      <c r="K1800" s="1">
        <v>45766</v>
      </c>
      <c r="L1800" t="b">
        <f>COUNTIF(tbl_vendors[Vendor_ID],tbl_vendors[[#This Row],[Vendor_ID]])&gt;1</f>
        <v>0</v>
      </c>
      <c r="M1800" t="b">
        <f>ISBLANK(tbl_vendors[[#This Row],[Vendor_ID]])</f>
        <v>0</v>
      </c>
      <c r="N1800" t="b">
        <f>LEN(TRIM(tbl_vendors[[#This Row],[Vendor_Name]]))=0</f>
        <v>0</v>
      </c>
      <c r="O1800" t="b">
        <f>LEN(TRIM(tbl_vendors[[#This Row],[Email]]))=0</f>
        <v>0</v>
      </c>
      <c r="P1800" t="b">
        <f>OR(ISERROR(FIND("@",tbl_vendors[[#This Row],[Email]])),ISERROR(FIND(".",tbl_vendors[[#This Row],[Email]])))</f>
        <v>0</v>
      </c>
      <c r="Q1800" t="b">
        <f>ISNA(MATCH(tbl_vendors[[#This Row],[Country]],tbl_country[country],0))</f>
        <v>0</v>
      </c>
      <c r="R1800" t="b">
        <f>ISNA(MATCH(tbl_vendors[[#This Row],[Currency]],tbl_country[currency],0))</f>
        <v>0</v>
      </c>
      <c r="S1800" t="b">
        <f>_xlfn.XLOOKUP(tbl_vendors[[#This Row],[Country]],tbl_country[country],tbl_country[currency],"NotFound")&lt;&gt;tbl_vendors[[#This Row],[Currency]]</f>
        <v>0</v>
      </c>
      <c r="T1800" t="b">
        <f>ISNA(MATCH(tbl_vendors[[#This Row],[Payment_Terms]],tbl_payment_terms[Payment_Terms],0))</f>
        <v>0</v>
      </c>
      <c r="U1800" t="b">
        <f>ISNA(MATCH(tbl_vendors[[#This Row],[Status]],tbl_status[valid_status]))</f>
        <v>0</v>
      </c>
      <c r="V1800" t="b">
        <f ca="1">tbl_vendors[[#This Row],[Created_Date]]&gt;TODAY()</f>
        <v>0</v>
      </c>
      <c r="W1800" t="b">
        <f>tbl_vendors[[#This Row],[Updated_Date]]&lt;tbl_vendors[[#This Row],[Created_Date]]</f>
        <v>0</v>
      </c>
      <c r="X1800" t="b">
        <f>COUNTIF(tbl_vendors[Vendor_Name],tbl_vendors[[#This Row],[Vendor_Name]])&gt;1</f>
        <v>0</v>
      </c>
      <c r="Y1800" s="14" cm="1">
        <f t="array" aca="1" ref="Y1800" ca="1">IFERROR(SUM(L1800:X1800*1),4)</f>
        <v>0</v>
      </c>
      <c r="Z1800" t="str">
        <f ca="1">IF(tbl_vendors[[#This Row],[error_count]]&gt;0,"FAIL","PASS")</f>
        <v>PASS</v>
      </c>
    </row>
    <row r="1801" spans="1:26" x14ac:dyDescent="0.3">
      <c r="A1801" t="s">
        <v>7107</v>
      </c>
      <c r="B1801" t="s">
        <v>7108</v>
      </c>
      <c r="C1801" t="s">
        <v>153</v>
      </c>
      <c r="D1801" t="s">
        <v>7109</v>
      </c>
      <c r="E1801" t="s">
        <v>155</v>
      </c>
      <c r="F1801" t="s">
        <v>32</v>
      </c>
      <c r="G1801" t="s">
        <v>7110</v>
      </c>
      <c r="H1801" t="s">
        <v>18</v>
      </c>
      <c r="I1801" t="s">
        <v>26</v>
      </c>
      <c r="J1801" s="1">
        <v>44699</v>
      </c>
      <c r="K1801" s="1">
        <v>45065</v>
      </c>
      <c r="L1801" t="b">
        <f>COUNTIF(tbl_vendors[Vendor_ID],tbl_vendors[[#This Row],[Vendor_ID]])&gt;1</f>
        <v>0</v>
      </c>
      <c r="M1801" t="b">
        <f>ISBLANK(tbl_vendors[[#This Row],[Vendor_ID]])</f>
        <v>0</v>
      </c>
      <c r="N1801" t="b">
        <f>LEN(TRIM(tbl_vendors[[#This Row],[Vendor_Name]]))=0</f>
        <v>0</v>
      </c>
      <c r="O1801" t="b">
        <f>LEN(TRIM(tbl_vendors[[#This Row],[Email]]))=0</f>
        <v>0</v>
      </c>
      <c r="P1801" t="b">
        <f>OR(ISERROR(FIND("@",tbl_vendors[[#This Row],[Email]])),ISERROR(FIND(".",tbl_vendors[[#This Row],[Email]])))</f>
        <v>0</v>
      </c>
      <c r="Q1801" t="b">
        <f>ISNA(MATCH(tbl_vendors[[#This Row],[Country]],tbl_country[country],0))</f>
        <v>0</v>
      </c>
      <c r="R1801" t="b">
        <f>ISNA(MATCH(tbl_vendors[[#This Row],[Currency]],tbl_country[currency],0))</f>
        <v>0</v>
      </c>
      <c r="S1801" t="b">
        <f>_xlfn.XLOOKUP(tbl_vendors[[#This Row],[Country]],tbl_country[country],tbl_country[currency],"NotFound")&lt;&gt;tbl_vendors[[#This Row],[Currency]]</f>
        <v>0</v>
      </c>
      <c r="T1801" t="b">
        <f>ISNA(MATCH(tbl_vendors[[#This Row],[Payment_Terms]],tbl_payment_terms[Payment_Terms],0))</f>
        <v>0</v>
      </c>
      <c r="U1801" t="b">
        <f>ISNA(MATCH(tbl_vendors[[#This Row],[Status]],tbl_status[valid_status]))</f>
        <v>0</v>
      </c>
      <c r="V1801" t="b">
        <f ca="1">tbl_vendors[[#This Row],[Created_Date]]&gt;TODAY()</f>
        <v>0</v>
      </c>
      <c r="W1801" t="b">
        <f>tbl_vendors[[#This Row],[Updated_Date]]&lt;tbl_vendors[[#This Row],[Created_Date]]</f>
        <v>0</v>
      </c>
      <c r="X1801" t="b">
        <f>COUNTIF(tbl_vendors[Vendor_Name],tbl_vendors[[#This Row],[Vendor_Name]])&gt;1</f>
        <v>0</v>
      </c>
      <c r="Y1801" s="14" cm="1">
        <f t="array" aca="1" ref="Y1801" ca="1">IFERROR(SUM(L1801:X1801*1),4)</f>
        <v>0</v>
      </c>
      <c r="Z1801" t="str">
        <f ca="1">IF(tbl_vendors[[#This Row],[error_count]]&gt;0,"FAIL","PASS")</f>
        <v>PASS</v>
      </c>
    </row>
    <row r="1802" spans="1:26" x14ac:dyDescent="0.3">
      <c r="A1802" t="s">
        <v>7111</v>
      </c>
      <c r="B1802" t="s">
        <v>7112</v>
      </c>
      <c r="C1802" t="s">
        <v>66</v>
      </c>
      <c r="D1802" t="s">
        <v>7113</v>
      </c>
      <c r="E1802" t="s">
        <v>67</v>
      </c>
      <c r="F1802" t="s">
        <v>16</v>
      </c>
      <c r="G1802" t="s">
        <v>7114</v>
      </c>
      <c r="H1802" t="s">
        <v>69</v>
      </c>
      <c r="I1802" t="s">
        <v>19</v>
      </c>
      <c r="J1802" s="1">
        <v>45262</v>
      </c>
      <c r="K1802" s="1">
        <v>45526</v>
      </c>
      <c r="L1802" t="b">
        <f>COUNTIF(tbl_vendors[Vendor_ID],tbl_vendors[[#This Row],[Vendor_ID]])&gt;1</f>
        <v>0</v>
      </c>
      <c r="M1802" t="b">
        <f>ISBLANK(tbl_vendors[[#This Row],[Vendor_ID]])</f>
        <v>0</v>
      </c>
      <c r="N1802" t="b">
        <f>LEN(TRIM(tbl_vendors[[#This Row],[Vendor_Name]]))=0</f>
        <v>0</v>
      </c>
      <c r="O1802" t="b">
        <f>LEN(TRIM(tbl_vendors[[#This Row],[Email]]))=0</f>
        <v>0</v>
      </c>
      <c r="P1802" t="b">
        <f>OR(ISERROR(FIND("@",tbl_vendors[[#This Row],[Email]])),ISERROR(FIND(".",tbl_vendors[[#This Row],[Email]])))</f>
        <v>0</v>
      </c>
      <c r="Q1802" t="b">
        <f>ISNA(MATCH(tbl_vendors[[#This Row],[Country]],tbl_country[country],0))</f>
        <v>0</v>
      </c>
      <c r="R1802" t="b">
        <f>ISNA(MATCH(tbl_vendors[[#This Row],[Currency]],tbl_country[currency],0))</f>
        <v>0</v>
      </c>
      <c r="S1802" t="b">
        <f>_xlfn.XLOOKUP(tbl_vendors[[#This Row],[Country]],tbl_country[country],tbl_country[currency],"NotFound")&lt;&gt;tbl_vendors[[#This Row],[Currency]]</f>
        <v>0</v>
      </c>
      <c r="T1802" t="b">
        <f>ISNA(MATCH(tbl_vendors[[#This Row],[Payment_Terms]],tbl_payment_terms[Payment_Terms],0))</f>
        <v>0</v>
      </c>
      <c r="U1802" t="b">
        <f>ISNA(MATCH(tbl_vendors[[#This Row],[Status]],tbl_status[valid_status]))</f>
        <v>0</v>
      </c>
      <c r="V1802" t="b">
        <f ca="1">tbl_vendors[[#This Row],[Created_Date]]&gt;TODAY()</f>
        <v>0</v>
      </c>
      <c r="W1802" t="b">
        <f>tbl_vendors[[#This Row],[Updated_Date]]&lt;tbl_vendors[[#This Row],[Created_Date]]</f>
        <v>0</v>
      </c>
      <c r="X1802" t="b">
        <f>COUNTIF(tbl_vendors[Vendor_Name],tbl_vendors[[#This Row],[Vendor_Name]])&gt;1</f>
        <v>0</v>
      </c>
      <c r="Y1802" s="14" cm="1">
        <f t="array" aca="1" ref="Y1802" ca="1">IFERROR(SUM(L1802:X1802*1),4)</f>
        <v>0</v>
      </c>
      <c r="Z1802" t="str">
        <f ca="1">IF(tbl_vendors[[#This Row],[error_count]]&gt;0,"FAIL","PASS")</f>
        <v>PASS</v>
      </c>
    </row>
    <row r="1803" spans="1:26" x14ac:dyDescent="0.3">
      <c r="A1803" t="s">
        <v>7115</v>
      </c>
      <c r="B1803" t="s">
        <v>7116</v>
      </c>
      <c r="C1803" t="s">
        <v>100</v>
      </c>
      <c r="D1803" t="s">
        <v>7117</v>
      </c>
      <c r="E1803" t="s">
        <v>39</v>
      </c>
      <c r="F1803" t="s">
        <v>75</v>
      </c>
      <c r="G1803" t="s">
        <v>7118</v>
      </c>
      <c r="H1803" t="s">
        <v>69</v>
      </c>
      <c r="I1803" t="s">
        <v>53</v>
      </c>
      <c r="J1803" s="1">
        <v>45778</v>
      </c>
      <c r="K1803" s="1">
        <v>46162</v>
      </c>
      <c r="L1803" t="b">
        <f>COUNTIF(tbl_vendors[Vendor_ID],tbl_vendors[[#This Row],[Vendor_ID]])&gt;1</f>
        <v>0</v>
      </c>
      <c r="M1803" t="b">
        <f>ISBLANK(tbl_vendors[[#This Row],[Vendor_ID]])</f>
        <v>0</v>
      </c>
      <c r="N1803" t="b">
        <f>LEN(TRIM(tbl_vendors[[#This Row],[Vendor_Name]]))=0</f>
        <v>0</v>
      </c>
      <c r="O1803" t="b">
        <f>LEN(TRIM(tbl_vendors[[#This Row],[Email]]))=0</f>
        <v>0</v>
      </c>
      <c r="P1803" t="b">
        <f>OR(ISERROR(FIND("@",tbl_vendors[[#This Row],[Email]])),ISERROR(FIND(".",tbl_vendors[[#This Row],[Email]])))</f>
        <v>0</v>
      </c>
      <c r="Q1803" t="b">
        <f>ISNA(MATCH(tbl_vendors[[#This Row],[Country]],tbl_country[country],0))</f>
        <v>0</v>
      </c>
      <c r="R1803" t="b">
        <f>ISNA(MATCH(tbl_vendors[[#This Row],[Currency]],tbl_country[currency],0))</f>
        <v>0</v>
      </c>
      <c r="S1803" t="b">
        <f>_xlfn.XLOOKUP(tbl_vendors[[#This Row],[Country]],tbl_country[country],tbl_country[currency],"NotFound")&lt;&gt;tbl_vendors[[#This Row],[Currency]]</f>
        <v>0</v>
      </c>
      <c r="T1803" t="b">
        <f>ISNA(MATCH(tbl_vendors[[#This Row],[Payment_Terms]],tbl_payment_terms[Payment_Terms],0))</f>
        <v>0</v>
      </c>
      <c r="U1803" t="b">
        <f>ISNA(MATCH(tbl_vendors[[#This Row],[Status]],tbl_status[valid_status]))</f>
        <v>1</v>
      </c>
      <c r="V1803" t="b">
        <f ca="1">tbl_vendors[[#This Row],[Created_Date]]&gt;TODAY()</f>
        <v>0</v>
      </c>
      <c r="W1803" t="b">
        <f>tbl_vendors[[#This Row],[Updated_Date]]&lt;tbl_vendors[[#This Row],[Created_Date]]</f>
        <v>0</v>
      </c>
      <c r="X1803" t="b">
        <f>COUNTIF(tbl_vendors[Vendor_Name],tbl_vendors[[#This Row],[Vendor_Name]])&gt;1</f>
        <v>0</v>
      </c>
      <c r="Y1803" s="14" cm="1">
        <f t="array" aca="1" ref="Y1803" ca="1">IFERROR(SUM(L1803:X1803*1),4)</f>
        <v>1</v>
      </c>
      <c r="Z1803" t="str">
        <f ca="1">IF(tbl_vendors[[#This Row],[error_count]]&gt;0,"FAIL","PASS")</f>
        <v>FAIL</v>
      </c>
    </row>
    <row r="1804" spans="1:26" x14ac:dyDescent="0.3">
      <c r="A1804" t="s">
        <v>7119</v>
      </c>
      <c r="B1804" t="s">
        <v>7120</v>
      </c>
      <c r="C1804" t="s">
        <v>153</v>
      </c>
      <c r="D1804" t="s">
        <v>7121</v>
      </c>
      <c r="E1804" t="s">
        <v>155</v>
      </c>
      <c r="F1804" t="s">
        <v>23</v>
      </c>
      <c r="G1804" t="s">
        <v>7122</v>
      </c>
      <c r="H1804" t="s">
        <v>34</v>
      </c>
      <c r="I1804" t="s">
        <v>53</v>
      </c>
      <c r="J1804" s="1">
        <v>44658</v>
      </c>
      <c r="K1804" s="1">
        <v>45680</v>
      </c>
      <c r="L1804" t="b">
        <f>COUNTIF(tbl_vendors[Vendor_ID],tbl_vendors[[#This Row],[Vendor_ID]])&gt;1</f>
        <v>0</v>
      </c>
      <c r="M1804" t="b">
        <f>ISBLANK(tbl_vendors[[#This Row],[Vendor_ID]])</f>
        <v>0</v>
      </c>
      <c r="N1804" t="b">
        <f>LEN(TRIM(tbl_vendors[[#This Row],[Vendor_Name]]))=0</f>
        <v>0</v>
      </c>
      <c r="O1804" t="b">
        <f>LEN(TRIM(tbl_vendors[[#This Row],[Email]]))=0</f>
        <v>0</v>
      </c>
      <c r="P1804" t="b">
        <f>OR(ISERROR(FIND("@",tbl_vendors[[#This Row],[Email]])),ISERROR(FIND(".",tbl_vendors[[#This Row],[Email]])))</f>
        <v>0</v>
      </c>
      <c r="Q1804" t="b">
        <f>ISNA(MATCH(tbl_vendors[[#This Row],[Country]],tbl_country[country],0))</f>
        <v>0</v>
      </c>
      <c r="R1804" t="b">
        <f>ISNA(MATCH(tbl_vendors[[#This Row],[Currency]],tbl_country[currency],0))</f>
        <v>0</v>
      </c>
      <c r="S1804" t="b">
        <f>_xlfn.XLOOKUP(tbl_vendors[[#This Row],[Country]],tbl_country[country],tbl_country[currency],"NotFound")&lt;&gt;tbl_vendors[[#This Row],[Currency]]</f>
        <v>0</v>
      </c>
      <c r="T1804" t="b">
        <f>ISNA(MATCH(tbl_vendors[[#This Row],[Payment_Terms]],tbl_payment_terms[Payment_Terms],0))</f>
        <v>0</v>
      </c>
      <c r="U1804" t="b">
        <f>ISNA(MATCH(tbl_vendors[[#This Row],[Status]],tbl_status[valid_status]))</f>
        <v>1</v>
      </c>
      <c r="V1804" t="b">
        <f ca="1">tbl_vendors[[#This Row],[Created_Date]]&gt;TODAY()</f>
        <v>0</v>
      </c>
      <c r="W1804" t="b">
        <f>tbl_vendors[[#This Row],[Updated_Date]]&lt;tbl_vendors[[#This Row],[Created_Date]]</f>
        <v>0</v>
      </c>
      <c r="X1804" t="b">
        <f>COUNTIF(tbl_vendors[Vendor_Name],tbl_vendors[[#This Row],[Vendor_Name]])&gt;1</f>
        <v>1</v>
      </c>
      <c r="Y1804" s="14" cm="1">
        <f t="array" aca="1" ref="Y1804" ca="1">IFERROR(SUM(L1804:X1804*1),4)</f>
        <v>2</v>
      </c>
      <c r="Z1804" t="str">
        <f ca="1">IF(tbl_vendors[[#This Row],[error_count]]&gt;0,"FAIL","PASS")</f>
        <v>FAIL</v>
      </c>
    </row>
    <row r="1805" spans="1:26" x14ac:dyDescent="0.3">
      <c r="A1805" t="s">
        <v>7123</v>
      </c>
      <c r="B1805" t="s">
        <v>7124</v>
      </c>
      <c r="C1805" t="s">
        <v>79</v>
      </c>
      <c r="D1805" t="s">
        <v>7125</v>
      </c>
      <c r="E1805" t="s">
        <v>39</v>
      </c>
      <c r="F1805" t="s">
        <v>23</v>
      </c>
      <c r="G1805" t="s">
        <v>7126</v>
      </c>
      <c r="H1805" t="s">
        <v>34</v>
      </c>
      <c r="I1805" t="s">
        <v>26</v>
      </c>
      <c r="J1805" s="1">
        <v>45323</v>
      </c>
      <c r="K1805" s="1">
        <v>45711</v>
      </c>
      <c r="L1805" t="b">
        <f>COUNTIF(tbl_vendors[Vendor_ID],tbl_vendors[[#This Row],[Vendor_ID]])&gt;1</f>
        <v>0</v>
      </c>
      <c r="M1805" t="b">
        <f>ISBLANK(tbl_vendors[[#This Row],[Vendor_ID]])</f>
        <v>0</v>
      </c>
      <c r="N1805" t="b">
        <f>LEN(TRIM(tbl_vendors[[#This Row],[Vendor_Name]]))=0</f>
        <v>0</v>
      </c>
      <c r="O1805" t="b">
        <f>LEN(TRIM(tbl_vendors[[#This Row],[Email]]))=0</f>
        <v>0</v>
      </c>
      <c r="P1805" t="b">
        <f>OR(ISERROR(FIND("@",tbl_vendors[[#This Row],[Email]])),ISERROR(FIND(".",tbl_vendors[[#This Row],[Email]])))</f>
        <v>0</v>
      </c>
      <c r="Q1805" t="b">
        <f>ISNA(MATCH(tbl_vendors[[#This Row],[Country]],tbl_country[country],0))</f>
        <v>0</v>
      </c>
      <c r="R1805" t="b">
        <f>ISNA(MATCH(tbl_vendors[[#This Row],[Currency]],tbl_country[currency],0))</f>
        <v>0</v>
      </c>
      <c r="S1805" t="b">
        <f>_xlfn.XLOOKUP(tbl_vendors[[#This Row],[Country]],tbl_country[country],tbl_country[currency],"NotFound")&lt;&gt;tbl_vendors[[#This Row],[Currency]]</f>
        <v>0</v>
      </c>
      <c r="T1805" t="b">
        <f>ISNA(MATCH(tbl_vendors[[#This Row],[Payment_Terms]],tbl_payment_terms[Payment_Terms],0))</f>
        <v>0</v>
      </c>
      <c r="U1805" t="b">
        <f>ISNA(MATCH(tbl_vendors[[#This Row],[Status]],tbl_status[valid_status]))</f>
        <v>0</v>
      </c>
      <c r="V1805" t="b">
        <f ca="1">tbl_vendors[[#This Row],[Created_Date]]&gt;TODAY()</f>
        <v>0</v>
      </c>
      <c r="W1805" t="b">
        <f>tbl_vendors[[#This Row],[Updated_Date]]&lt;tbl_vendors[[#This Row],[Created_Date]]</f>
        <v>0</v>
      </c>
      <c r="X1805" t="b">
        <f>COUNTIF(tbl_vendors[Vendor_Name],tbl_vendors[[#This Row],[Vendor_Name]])&gt;1</f>
        <v>0</v>
      </c>
      <c r="Y1805" s="14" cm="1">
        <f t="array" aca="1" ref="Y1805" ca="1">IFERROR(SUM(L1805:X1805*1),4)</f>
        <v>0</v>
      </c>
      <c r="Z1805" t="str">
        <f ca="1">IF(tbl_vendors[[#This Row],[error_count]]&gt;0,"FAIL","PASS")</f>
        <v>PASS</v>
      </c>
    </row>
    <row r="1806" spans="1:26" x14ac:dyDescent="0.3">
      <c r="A1806" t="s">
        <v>7127</v>
      </c>
      <c r="B1806" t="s">
        <v>7128</v>
      </c>
      <c r="C1806" t="s">
        <v>109</v>
      </c>
      <c r="D1806" t="s">
        <v>7129</v>
      </c>
      <c r="E1806" t="s">
        <v>39</v>
      </c>
      <c r="F1806" t="s">
        <v>40</v>
      </c>
      <c r="G1806" t="s">
        <v>7130</v>
      </c>
      <c r="H1806" t="s">
        <v>25</v>
      </c>
      <c r="I1806" t="s">
        <v>26</v>
      </c>
      <c r="J1806" s="1">
        <v>46013</v>
      </c>
      <c r="K1806" s="1">
        <v>46021</v>
      </c>
      <c r="L1806" t="b">
        <f>COUNTIF(tbl_vendors[Vendor_ID],tbl_vendors[[#This Row],[Vendor_ID]])&gt;1</f>
        <v>0</v>
      </c>
      <c r="M1806" t="b">
        <f>ISBLANK(tbl_vendors[[#This Row],[Vendor_ID]])</f>
        <v>0</v>
      </c>
      <c r="N1806" t="b">
        <f>LEN(TRIM(tbl_vendors[[#This Row],[Vendor_Name]]))=0</f>
        <v>0</v>
      </c>
      <c r="O1806" t="b">
        <f>LEN(TRIM(tbl_vendors[[#This Row],[Email]]))=0</f>
        <v>0</v>
      </c>
      <c r="P1806" t="b">
        <f>OR(ISERROR(FIND("@",tbl_vendors[[#This Row],[Email]])),ISERROR(FIND(".",tbl_vendors[[#This Row],[Email]])))</f>
        <v>0</v>
      </c>
      <c r="Q1806" t="b">
        <f>ISNA(MATCH(tbl_vendors[[#This Row],[Country]],tbl_country[country],0))</f>
        <v>0</v>
      </c>
      <c r="R1806" t="b">
        <f>ISNA(MATCH(tbl_vendors[[#This Row],[Currency]],tbl_country[currency],0))</f>
        <v>0</v>
      </c>
      <c r="S1806" t="b">
        <f>_xlfn.XLOOKUP(tbl_vendors[[#This Row],[Country]],tbl_country[country],tbl_country[currency],"NotFound")&lt;&gt;tbl_vendors[[#This Row],[Currency]]</f>
        <v>1</v>
      </c>
      <c r="T1806" t="b">
        <f>ISNA(MATCH(tbl_vendors[[#This Row],[Payment_Terms]],tbl_payment_terms[Payment_Terms],0))</f>
        <v>0</v>
      </c>
      <c r="U1806" t="b">
        <f>ISNA(MATCH(tbl_vendors[[#This Row],[Status]],tbl_status[valid_status]))</f>
        <v>0</v>
      </c>
      <c r="V1806" t="b">
        <f ca="1">tbl_vendors[[#This Row],[Created_Date]]&gt;TODAY()</f>
        <v>0</v>
      </c>
      <c r="W1806" t="b">
        <f>tbl_vendors[[#This Row],[Updated_Date]]&lt;tbl_vendors[[#This Row],[Created_Date]]</f>
        <v>0</v>
      </c>
      <c r="X1806" t="b">
        <f>COUNTIF(tbl_vendors[Vendor_Name],tbl_vendors[[#This Row],[Vendor_Name]])&gt;1</f>
        <v>0</v>
      </c>
      <c r="Y1806" s="14" cm="1">
        <f t="array" aca="1" ref="Y1806" ca="1">IFERROR(SUM(L1806:X1806*1),4)</f>
        <v>1</v>
      </c>
      <c r="Z1806" t="str">
        <f ca="1">IF(tbl_vendors[[#This Row],[error_count]]&gt;0,"FAIL","PASS")</f>
        <v>FAIL</v>
      </c>
    </row>
    <row r="1807" spans="1:26" x14ac:dyDescent="0.3">
      <c r="A1807" t="s">
        <v>7131</v>
      </c>
      <c r="B1807" t="s">
        <v>7132</v>
      </c>
      <c r="C1807" t="s">
        <v>153</v>
      </c>
      <c r="D1807" t="s">
        <v>7133</v>
      </c>
      <c r="E1807" t="s">
        <v>155</v>
      </c>
      <c r="F1807" t="s">
        <v>23</v>
      </c>
      <c r="G1807" t="s">
        <v>7134</v>
      </c>
      <c r="H1807" t="s">
        <v>25</v>
      </c>
      <c r="I1807" t="s">
        <v>19</v>
      </c>
      <c r="J1807" s="1">
        <v>44756</v>
      </c>
      <c r="K1807" s="1">
        <v>45270</v>
      </c>
      <c r="L1807" t="b">
        <f>COUNTIF(tbl_vendors[Vendor_ID],tbl_vendors[[#This Row],[Vendor_ID]])&gt;1</f>
        <v>0</v>
      </c>
      <c r="M1807" t="b">
        <f>ISBLANK(tbl_vendors[[#This Row],[Vendor_ID]])</f>
        <v>0</v>
      </c>
      <c r="N1807" t="b">
        <f>LEN(TRIM(tbl_vendors[[#This Row],[Vendor_Name]]))=0</f>
        <v>0</v>
      </c>
      <c r="O1807" t="b">
        <f>LEN(TRIM(tbl_vendors[[#This Row],[Email]]))=0</f>
        <v>0</v>
      </c>
      <c r="P1807" t="b">
        <f>OR(ISERROR(FIND("@",tbl_vendors[[#This Row],[Email]])),ISERROR(FIND(".",tbl_vendors[[#This Row],[Email]])))</f>
        <v>0</v>
      </c>
      <c r="Q1807" t="b">
        <f>ISNA(MATCH(tbl_vendors[[#This Row],[Country]],tbl_country[country],0))</f>
        <v>0</v>
      </c>
      <c r="R1807" t="b">
        <f>ISNA(MATCH(tbl_vendors[[#This Row],[Currency]],tbl_country[currency],0))</f>
        <v>0</v>
      </c>
      <c r="S1807" t="b">
        <f>_xlfn.XLOOKUP(tbl_vendors[[#This Row],[Country]],tbl_country[country],tbl_country[currency],"NotFound")&lt;&gt;tbl_vendors[[#This Row],[Currency]]</f>
        <v>0</v>
      </c>
      <c r="T1807" t="b">
        <f>ISNA(MATCH(tbl_vendors[[#This Row],[Payment_Terms]],tbl_payment_terms[Payment_Terms],0))</f>
        <v>0</v>
      </c>
      <c r="U1807" t="b">
        <f>ISNA(MATCH(tbl_vendors[[#This Row],[Status]],tbl_status[valid_status]))</f>
        <v>0</v>
      </c>
      <c r="V1807" t="b">
        <f ca="1">tbl_vendors[[#This Row],[Created_Date]]&gt;TODAY()</f>
        <v>0</v>
      </c>
      <c r="W1807" t="b">
        <f>tbl_vendors[[#This Row],[Updated_Date]]&lt;tbl_vendors[[#This Row],[Created_Date]]</f>
        <v>0</v>
      </c>
      <c r="X1807" t="b">
        <f>COUNTIF(tbl_vendors[Vendor_Name],tbl_vendors[[#This Row],[Vendor_Name]])&gt;1</f>
        <v>0</v>
      </c>
      <c r="Y1807" s="14" cm="1">
        <f t="array" aca="1" ref="Y1807" ca="1">IFERROR(SUM(L1807:X1807*1),4)</f>
        <v>0</v>
      </c>
      <c r="Z1807" t="str">
        <f ca="1">IF(tbl_vendors[[#This Row],[error_count]]&gt;0,"FAIL","PASS")</f>
        <v>PASS</v>
      </c>
    </row>
    <row r="1808" spans="1:26" x14ac:dyDescent="0.3">
      <c r="A1808" t="s">
        <v>7135</v>
      </c>
      <c r="B1808" t="s">
        <v>7136</v>
      </c>
      <c r="C1808" t="s">
        <v>100</v>
      </c>
      <c r="D1808" t="s">
        <v>7137</v>
      </c>
      <c r="E1808" t="s">
        <v>39</v>
      </c>
      <c r="F1808" t="s">
        <v>16</v>
      </c>
      <c r="G1808" t="s">
        <v>7138</v>
      </c>
      <c r="H1808" t="s">
        <v>34</v>
      </c>
      <c r="I1808" t="s">
        <v>53</v>
      </c>
      <c r="J1808" s="1">
        <v>44678</v>
      </c>
      <c r="K1808" s="1">
        <v>45182</v>
      </c>
      <c r="L1808" t="b">
        <f>COUNTIF(tbl_vendors[Vendor_ID],tbl_vendors[[#This Row],[Vendor_ID]])&gt;1</f>
        <v>0</v>
      </c>
      <c r="M1808" t="b">
        <f>ISBLANK(tbl_vendors[[#This Row],[Vendor_ID]])</f>
        <v>0</v>
      </c>
      <c r="N1808" t="b">
        <f>LEN(TRIM(tbl_vendors[[#This Row],[Vendor_Name]]))=0</f>
        <v>0</v>
      </c>
      <c r="O1808" t="b">
        <f>LEN(TRIM(tbl_vendors[[#This Row],[Email]]))=0</f>
        <v>0</v>
      </c>
      <c r="P1808" t="b">
        <f>OR(ISERROR(FIND("@",tbl_vendors[[#This Row],[Email]])),ISERROR(FIND(".",tbl_vendors[[#This Row],[Email]])))</f>
        <v>0</v>
      </c>
      <c r="Q1808" t="b">
        <f>ISNA(MATCH(tbl_vendors[[#This Row],[Country]],tbl_country[country],0))</f>
        <v>0</v>
      </c>
      <c r="R1808" t="b">
        <f>ISNA(MATCH(tbl_vendors[[#This Row],[Currency]],tbl_country[currency],0))</f>
        <v>0</v>
      </c>
      <c r="S1808" t="b">
        <f>_xlfn.XLOOKUP(tbl_vendors[[#This Row],[Country]],tbl_country[country],tbl_country[currency],"NotFound")&lt;&gt;tbl_vendors[[#This Row],[Currency]]</f>
        <v>0</v>
      </c>
      <c r="T1808" t="b">
        <f>ISNA(MATCH(tbl_vendors[[#This Row],[Payment_Terms]],tbl_payment_terms[Payment_Terms],0))</f>
        <v>0</v>
      </c>
      <c r="U1808" t="b">
        <f>ISNA(MATCH(tbl_vendors[[#This Row],[Status]],tbl_status[valid_status]))</f>
        <v>1</v>
      </c>
      <c r="V1808" t="b">
        <f ca="1">tbl_vendors[[#This Row],[Created_Date]]&gt;TODAY()</f>
        <v>0</v>
      </c>
      <c r="W1808" t="b">
        <f>tbl_vendors[[#This Row],[Updated_Date]]&lt;tbl_vendors[[#This Row],[Created_Date]]</f>
        <v>0</v>
      </c>
      <c r="X1808" t="b">
        <f>COUNTIF(tbl_vendors[Vendor_Name],tbl_vendors[[#This Row],[Vendor_Name]])&gt;1</f>
        <v>0</v>
      </c>
      <c r="Y1808" s="14" cm="1">
        <f t="array" aca="1" ref="Y1808" ca="1">IFERROR(SUM(L1808:X1808*1),4)</f>
        <v>1</v>
      </c>
      <c r="Z1808" t="str">
        <f ca="1">IF(tbl_vendors[[#This Row],[error_count]]&gt;0,"FAIL","PASS")</f>
        <v>FAIL</v>
      </c>
    </row>
    <row r="1809" spans="1:26" x14ac:dyDescent="0.3">
      <c r="A1809" t="s">
        <v>7139</v>
      </c>
      <c r="B1809" t="s">
        <v>7140</v>
      </c>
      <c r="C1809" t="s">
        <v>13</v>
      </c>
      <c r="D1809" t="s">
        <v>7141</v>
      </c>
      <c r="E1809" t="s">
        <v>175</v>
      </c>
      <c r="F1809" t="s">
        <v>75</v>
      </c>
      <c r="G1809" t="s">
        <v>7142</v>
      </c>
      <c r="H1809" t="s">
        <v>34</v>
      </c>
      <c r="I1809" t="s">
        <v>53</v>
      </c>
      <c r="J1809" s="1">
        <v>45500</v>
      </c>
      <c r="K1809" s="1">
        <v>46142</v>
      </c>
      <c r="L1809" t="b">
        <f>COUNTIF(tbl_vendors[Vendor_ID],tbl_vendors[[#This Row],[Vendor_ID]])&gt;1</f>
        <v>0</v>
      </c>
      <c r="M1809" t="b">
        <f>ISBLANK(tbl_vendors[[#This Row],[Vendor_ID]])</f>
        <v>0</v>
      </c>
      <c r="N1809" t="b">
        <f>LEN(TRIM(tbl_vendors[[#This Row],[Vendor_Name]]))=0</f>
        <v>0</v>
      </c>
      <c r="O1809" t="b">
        <f>LEN(TRIM(tbl_vendors[[#This Row],[Email]]))=0</f>
        <v>0</v>
      </c>
      <c r="P1809" t="b">
        <f>OR(ISERROR(FIND("@",tbl_vendors[[#This Row],[Email]])),ISERROR(FIND(".",tbl_vendors[[#This Row],[Email]])))</f>
        <v>0</v>
      </c>
      <c r="Q1809" t="b">
        <f>ISNA(MATCH(tbl_vendors[[#This Row],[Country]],tbl_country[country],0))</f>
        <v>0</v>
      </c>
      <c r="R1809" t="b">
        <f>ISNA(MATCH(tbl_vendors[[#This Row],[Currency]],tbl_country[currency],0))</f>
        <v>1</v>
      </c>
      <c r="S1809" t="b">
        <f>_xlfn.XLOOKUP(tbl_vendors[[#This Row],[Country]],tbl_country[country],tbl_country[currency],"NotFound")&lt;&gt;tbl_vendors[[#This Row],[Currency]]</f>
        <v>1</v>
      </c>
      <c r="T1809" t="b">
        <f>ISNA(MATCH(tbl_vendors[[#This Row],[Payment_Terms]],tbl_payment_terms[Payment_Terms],0))</f>
        <v>0</v>
      </c>
      <c r="U1809" t="b">
        <f>ISNA(MATCH(tbl_vendors[[#This Row],[Status]],tbl_status[valid_status]))</f>
        <v>1</v>
      </c>
      <c r="V1809" t="b">
        <f ca="1">tbl_vendors[[#This Row],[Created_Date]]&gt;TODAY()</f>
        <v>0</v>
      </c>
      <c r="W1809" t="b">
        <f>tbl_vendors[[#This Row],[Updated_Date]]&lt;tbl_vendors[[#This Row],[Created_Date]]</f>
        <v>0</v>
      </c>
      <c r="X1809" t="b">
        <f>COUNTIF(tbl_vendors[Vendor_Name],tbl_vendors[[#This Row],[Vendor_Name]])&gt;1</f>
        <v>0</v>
      </c>
      <c r="Y1809" s="14" cm="1">
        <f t="array" aca="1" ref="Y1809" ca="1">IFERROR(SUM(L1809:X1809*1),4)</f>
        <v>3</v>
      </c>
      <c r="Z1809" t="str">
        <f ca="1">IF(tbl_vendors[[#This Row],[error_count]]&gt;0,"FAIL","PASS")</f>
        <v>FAIL</v>
      </c>
    </row>
    <row r="1810" spans="1:26" x14ac:dyDescent="0.3">
      <c r="A1810" t="s">
        <v>7143</v>
      </c>
      <c r="B1810" t="s">
        <v>7144</v>
      </c>
      <c r="C1810" t="s">
        <v>109</v>
      </c>
      <c r="D1810" t="s">
        <v>7145</v>
      </c>
      <c r="E1810" t="s">
        <v>39</v>
      </c>
      <c r="F1810" t="s">
        <v>16</v>
      </c>
      <c r="G1810" t="s">
        <v>7146</v>
      </c>
      <c r="H1810" t="s">
        <v>47</v>
      </c>
      <c r="I1810" t="s">
        <v>26</v>
      </c>
      <c r="J1810" s="1">
        <v>44946</v>
      </c>
      <c r="K1810" s="1">
        <v>46126</v>
      </c>
      <c r="L1810" t="b">
        <f>COUNTIF(tbl_vendors[Vendor_ID],tbl_vendors[[#This Row],[Vendor_ID]])&gt;1</f>
        <v>0</v>
      </c>
      <c r="M1810" t="b">
        <f>ISBLANK(tbl_vendors[[#This Row],[Vendor_ID]])</f>
        <v>0</v>
      </c>
      <c r="N1810" t="b">
        <f>LEN(TRIM(tbl_vendors[[#This Row],[Vendor_Name]]))=0</f>
        <v>0</v>
      </c>
      <c r="O1810" t="b">
        <f>LEN(TRIM(tbl_vendors[[#This Row],[Email]]))=0</f>
        <v>0</v>
      </c>
      <c r="P1810" t="b">
        <f>OR(ISERROR(FIND("@",tbl_vendors[[#This Row],[Email]])),ISERROR(FIND(".",tbl_vendors[[#This Row],[Email]])))</f>
        <v>0</v>
      </c>
      <c r="Q1810" t="b">
        <f>ISNA(MATCH(tbl_vendors[[#This Row],[Country]],tbl_country[country],0))</f>
        <v>0</v>
      </c>
      <c r="R1810" t="b">
        <f>ISNA(MATCH(tbl_vendors[[#This Row],[Currency]],tbl_country[currency],0))</f>
        <v>0</v>
      </c>
      <c r="S1810" t="b">
        <f>_xlfn.XLOOKUP(tbl_vendors[[#This Row],[Country]],tbl_country[country],tbl_country[currency],"NotFound")&lt;&gt;tbl_vendors[[#This Row],[Currency]]</f>
        <v>1</v>
      </c>
      <c r="T1810" t="b">
        <f>ISNA(MATCH(tbl_vendors[[#This Row],[Payment_Terms]],tbl_payment_terms[Payment_Terms],0))</f>
        <v>0</v>
      </c>
      <c r="U1810" t="b">
        <f>ISNA(MATCH(tbl_vendors[[#This Row],[Status]],tbl_status[valid_status]))</f>
        <v>0</v>
      </c>
      <c r="V1810" t="b">
        <f ca="1">tbl_vendors[[#This Row],[Created_Date]]&gt;TODAY()</f>
        <v>0</v>
      </c>
      <c r="W1810" t="b">
        <f>tbl_vendors[[#This Row],[Updated_Date]]&lt;tbl_vendors[[#This Row],[Created_Date]]</f>
        <v>0</v>
      </c>
      <c r="X1810" t="b">
        <f>COUNTIF(tbl_vendors[Vendor_Name],tbl_vendors[[#This Row],[Vendor_Name]])&gt;1</f>
        <v>0</v>
      </c>
      <c r="Y1810" s="14" cm="1">
        <f t="array" aca="1" ref="Y1810" ca="1">IFERROR(SUM(L1810:X1810*1),4)</f>
        <v>1</v>
      </c>
      <c r="Z1810" t="str">
        <f ca="1">IF(tbl_vendors[[#This Row],[error_count]]&gt;0,"FAIL","PASS")</f>
        <v>FAIL</v>
      </c>
    </row>
    <row r="1811" spans="1:26" x14ac:dyDescent="0.3">
      <c r="A1811" t="s">
        <v>7147</v>
      </c>
      <c r="B1811" t="s">
        <v>7148</v>
      </c>
      <c r="C1811" t="s">
        <v>37</v>
      </c>
      <c r="D1811" t="s">
        <v>7149</v>
      </c>
      <c r="E1811" t="s">
        <v>39</v>
      </c>
      <c r="F1811" t="s">
        <v>75</v>
      </c>
      <c r="G1811" t="s">
        <v>7150</v>
      </c>
      <c r="H1811" t="s">
        <v>25</v>
      </c>
      <c r="I1811" t="s">
        <v>19</v>
      </c>
      <c r="J1811" s="1">
        <v>45717</v>
      </c>
      <c r="K1811" s="1">
        <v>46171</v>
      </c>
      <c r="L1811" t="b">
        <f>COUNTIF(tbl_vendors[Vendor_ID],tbl_vendors[[#This Row],[Vendor_ID]])&gt;1</f>
        <v>0</v>
      </c>
      <c r="M1811" t="b">
        <f>ISBLANK(tbl_vendors[[#This Row],[Vendor_ID]])</f>
        <v>0</v>
      </c>
      <c r="N1811" t="b">
        <f>LEN(TRIM(tbl_vendors[[#This Row],[Vendor_Name]]))=0</f>
        <v>0</v>
      </c>
      <c r="O1811" t="b">
        <f>LEN(TRIM(tbl_vendors[[#This Row],[Email]]))=0</f>
        <v>0</v>
      </c>
      <c r="P1811" t="b">
        <f>OR(ISERROR(FIND("@",tbl_vendors[[#This Row],[Email]])),ISERROR(FIND(".",tbl_vendors[[#This Row],[Email]])))</f>
        <v>0</v>
      </c>
      <c r="Q1811" t="b">
        <f>ISNA(MATCH(tbl_vendors[[#This Row],[Country]],tbl_country[country],0))</f>
        <v>0</v>
      </c>
      <c r="R1811" t="b">
        <f>ISNA(MATCH(tbl_vendors[[#This Row],[Currency]],tbl_country[currency],0))</f>
        <v>0</v>
      </c>
      <c r="S1811" t="b">
        <f>_xlfn.XLOOKUP(tbl_vendors[[#This Row],[Country]],tbl_country[country],tbl_country[currency],"NotFound")&lt;&gt;tbl_vendors[[#This Row],[Currency]]</f>
        <v>0</v>
      </c>
      <c r="T1811" t="b">
        <f>ISNA(MATCH(tbl_vendors[[#This Row],[Payment_Terms]],tbl_payment_terms[Payment_Terms],0))</f>
        <v>0</v>
      </c>
      <c r="U1811" t="b">
        <f>ISNA(MATCH(tbl_vendors[[#This Row],[Status]],tbl_status[valid_status]))</f>
        <v>0</v>
      </c>
      <c r="V1811" t="b">
        <f ca="1">tbl_vendors[[#This Row],[Created_Date]]&gt;TODAY()</f>
        <v>0</v>
      </c>
      <c r="W1811" t="b">
        <f>tbl_vendors[[#This Row],[Updated_Date]]&lt;tbl_vendors[[#This Row],[Created_Date]]</f>
        <v>0</v>
      </c>
      <c r="X1811" t="b">
        <f>COUNTIF(tbl_vendors[Vendor_Name],tbl_vendors[[#This Row],[Vendor_Name]])&gt;1</f>
        <v>0</v>
      </c>
      <c r="Y1811" s="14" cm="1">
        <f t="array" aca="1" ref="Y1811" ca="1">IFERROR(SUM(L1811:X1811*1),4)</f>
        <v>0</v>
      </c>
      <c r="Z1811" t="str">
        <f ca="1">IF(tbl_vendors[[#This Row],[error_count]]&gt;0,"FAIL","PASS")</f>
        <v>PASS</v>
      </c>
    </row>
    <row r="1812" spans="1:26" x14ac:dyDescent="0.3">
      <c r="A1812" t="s">
        <v>7151</v>
      </c>
      <c r="B1812" t="s">
        <v>7152</v>
      </c>
      <c r="C1812" t="s">
        <v>109</v>
      </c>
      <c r="D1812" t="s">
        <v>7153</v>
      </c>
      <c r="E1812" t="s">
        <v>39</v>
      </c>
      <c r="F1812" t="s">
        <v>16</v>
      </c>
      <c r="G1812" t="s">
        <v>7154</v>
      </c>
      <c r="H1812" t="s">
        <v>34</v>
      </c>
      <c r="I1812" t="s">
        <v>26</v>
      </c>
      <c r="J1812" s="1">
        <v>45224</v>
      </c>
      <c r="K1812" s="1">
        <v>46139</v>
      </c>
      <c r="L1812" t="b">
        <f>COUNTIF(tbl_vendors[Vendor_ID],tbl_vendors[[#This Row],[Vendor_ID]])&gt;1</f>
        <v>0</v>
      </c>
      <c r="M1812" t="b">
        <f>ISBLANK(tbl_vendors[[#This Row],[Vendor_ID]])</f>
        <v>0</v>
      </c>
      <c r="N1812" t="b">
        <f>LEN(TRIM(tbl_vendors[[#This Row],[Vendor_Name]]))=0</f>
        <v>0</v>
      </c>
      <c r="O1812" t="b">
        <f>LEN(TRIM(tbl_vendors[[#This Row],[Email]]))=0</f>
        <v>0</v>
      </c>
      <c r="P1812" t="b">
        <f>OR(ISERROR(FIND("@",tbl_vendors[[#This Row],[Email]])),ISERROR(FIND(".",tbl_vendors[[#This Row],[Email]])))</f>
        <v>0</v>
      </c>
      <c r="Q1812" t="b">
        <f>ISNA(MATCH(tbl_vendors[[#This Row],[Country]],tbl_country[country],0))</f>
        <v>0</v>
      </c>
      <c r="R1812" t="b">
        <f>ISNA(MATCH(tbl_vendors[[#This Row],[Currency]],tbl_country[currency],0))</f>
        <v>0</v>
      </c>
      <c r="S1812" t="b">
        <f>_xlfn.XLOOKUP(tbl_vendors[[#This Row],[Country]],tbl_country[country],tbl_country[currency],"NotFound")&lt;&gt;tbl_vendors[[#This Row],[Currency]]</f>
        <v>1</v>
      </c>
      <c r="T1812" t="b">
        <f>ISNA(MATCH(tbl_vendors[[#This Row],[Payment_Terms]],tbl_payment_terms[Payment_Terms],0))</f>
        <v>0</v>
      </c>
      <c r="U1812" t="b">
        <f>ISNA(MATCH(tbl_vendors[[#This Row],[Status]],tbl_status[valid_status]))</f>
        <v>0</v>
      </c>
      <c r="V1812" t="b">
        <f ca="1">tbl_vendors[[#This Row],[Created_Date]]&gt;TODAY()</f>
        <v>0</v>
      </c>
      <c r="W1812" t="b">
        <f>tbl_vendors[[#This Row],[Updated_Date]]&lt;tbl_vendors[[#This Row],[Created_Date]]</f>
        <v>0</v>
      </c>
      <c r="X1812" t="b">
        <f>COUNTIF(tbl_vendors[Vendor_Name],tbl_vendors[[#This Row],[Vendor_Name]])&gt;1</f>
        <v>0</v>
      </c>
      <c r="Y1812" s="14" cm="1">
        <f t="array" aca="1" ref="Y1812" ca="1">IFERROR(SUM(L1812:X1812*1),4)</f>
        <v>1</v>
      </c>
      <c r="Z1812" t="str">
        <f ca="1">IF(tbl_vendors[[#This Row],[error_count]]&gt;0,"FAIL","PASS")</f>
        <v>FAIL</v>
      </c>
    </row>
    <row r="1813" spans="1:26" x14ac:dyDescent="0.3">
      <c r="A1813" t="s">
        <v>7155</v>
      </c>
      <c r="B1813" t="s">
        <v>7156</v>
      </c>
      <c r="C1813" t="s">
        <v>56</v>
      </c>
      <c r="D1813" t="s">
        <v>7157</v>
      </c>
      <c r="E1813" t="s">
        <v>58</v>
      </c>
      <c r="F1813" t="s">
        <v>16</v>
      </c>
      <c r="G1813" t="s">
        <v>7158</v>
      </c>
      <c r="H1813" t="s">
        <v>69</v>
      </c>
      <c r="I1813" t="s">
        <v>53</v>
      </c>
      <c r="J1813" s="1">
        <v>45894</v>
      </c>
      <c r="K1813" s="1">
        <v>46145</v>
      </c>
      <c r="L1813" t="b">
        <f>COUNTIF(tbl_vendors[Vendor_ID],tbl_vendors[[#This Row],[Vendor_ID]])&gt;1</f>
        <v>0</v>
      </c>
      <c r="M1813" t="b">
        <f>ISBLANK(tbl_vendors[[#This Row],[Vendor_ID]])</f>
        <v>0</v>
      </c>
      <c r="N1813" t="b">
        <f>LEN(TRIM(tbl_vendors[[#This Row],[Vendor_Name]]))=0</f>
        <v>0</v>
      </c>
      <c r="O1813" t="b">
        <f>LEN(TRIM(tbl_vendors[[#This Row],[Email]]))=0</f>
        <v>0</v>
      </c>
      <c r="P1813" t="b">
        <f>OR(ISERROR(FIND("@",tbl_vendors[[#This Row],[Email]])),ISERROR(FIND(".",tbl_vendors[[#This Row],[Email]])))</f>
        <v>0</v>
      </c>
      <c r="Q1813" t="b">
        <f>ISNA(MATCH(tbl_vendors[[#This Row],[Country]],tbl_country[country],0))</f>
        <v>0</v>
      </c>
      <c r="R1813" t="b">
        <f>ISNA(MATCH(tbl_vendors[[#This Row],[Currency]],tbl_country[currency],0))</f>
        <v>0</v>
      </c>
      <c r="S1813" t="b">
        <f>_xlfn.XLOOKUP(tbl_vendors[[#This Row],[Country]],tbl_country[country],tbl_country[currency],"NotFound")&lt;&gt;tbl_vendors[[#This Row],[Currency]]</f>
        <v>0</v>
      </c>
      <c r="T1813" t="b">
        <f>ISNA(MATCH(tbl_vendors[[#This Row],[Payment_Terms]],tbl_payment_terms[Payment_Terms],0))</f>
        <v>0</v>
      </c>
      <c r="U1813" t="b">
        <f>ISNA(MATCH(tbl_vendors[[#This Row],[Status]],tbl_status[valid_status]))</f>
        <v>1</v>
      </c>
      <c r="V1813" t="b">
        <f ca="1">tbl_vendors[[#This Row],[Created_Date]]&gt;TODAY()</f>
        <v>0</v>
      </c>
      <c r="W1813" t="b">
        <f>tbl_vendors[[#This Row],[Updated_Date]]&lt;tbl_vendors[[#This Row],[Created_Date]]</f>
        <v>0</v>
      </c>
      <c r="X1813" t="b">
        <f>COUNTIF(tbl_vendors[Vendor_Name],tbl_vendors[[#This Row],[Vendor_Name]])&gt;1</f>
        <v>0</v>
      </c>
      <c r="Y1813" s="14" cm="1">
        <f t="array" aca="1" ref="Y1813" ca="1">IFERROR(SUM(L1813:X1813*1),4)</f>
        <v>1</v>
      </c>
      <c r="Z1813" t="str">
        <f ca="1">IF(tbl_vendors[[#This Row],[error_count]]&gt;0,"FAIL","PASS")</f>
        <v>FAIL</v>
      </c>
    </row>
    <row r="1814" spans="1:26" x14ac:dyDescent="0.3">
      <c r="A1814" t="s">
        <v>7159</v>
      </c>
      <c r="B1814" t="s">
        <v>7160</v>
      </c>
      <c r="C1814" t="s">
        <v>56</v>
      </c>
      <c r="D1814" t="s">
        <v>7161</v>
      </c>
      <c r="E1814" t="s">
        <v>58</v>
      </c>
      <c r="F1814" t="s">
        <v>40</v>
      </c>
      <c r="G1814" t="s">
        <v>7162</v>
      </c>
      <c r="H1814" t="s">
        <v>47</v>
      </c>
      <c r="I1814" t="s">
        <v>26</v>
      </c>
      <c r="J1814" s="1">
        <v>45700</v>
      </c>
      <c r="K1814" s="1">
        <v>45753</v>
      </c>
      <c r="L1814" t="b">
        <f>COUNTIF(tbl_vendors[Vendor_ID],tbl_vendors[[#This Row],[Vendor_ID]])&gt;1</f>
        <v>0</v>
      </c>
      <c r="M1814" t="b">
        <f>ISBLANK(tbl_vendors[[#This Row],[Vendor_ID]])</f>
        <v>0</v>
      </c>
      <c r="N1814" t="b">
        <f>LEN(TRIM(tbl_vendors[[#This Row],[Vendor_Name]]))=0</f>
        <v>0</v>
      </c>
      <c r="O1814" t="b">
        <f>LEN(TRIM(tbl_vendors[[#This Row],[Email]]))=0</f>
        <v>0</v>
      </c>
      <c r="P1814" t="b">
        <f>OR(ISERROR(FIND("@",tbl_vendors[[#This Row],[Email]])),ISERROR(FIND(".",tbl_vendors[[#This Row],[Email]])))</f>
        <v>0</v>
      </c>
      <c r="Q1814" t="b">
        <f>ISNA(MATCH(tbl_vendors[[#This Row],[Country]],tbl_country[country],0))</f>
        <v>0</v>
      </c>
      <c r="R1814" t="b">
        <f>ISNA(MATCH(tbl_vendors[[#This Row],[Currency]],tbl_country[currency],0))</f>
        <v>0</v>
      </c>
      <c r="S1814" t="b">
        <f>_xlfn.XLOOKUP(tbl_vendors[[#This Row],[Country]],tbl_country[country],tbl_country[currency],"NotFound")&lt;&gt;tbl_vendors[[#This Row],[Currency]]</f>
        <v>0</v>
      </c>
      <c r="T1814" t="b">
        <f>ISNA(MATCH(tbl_vendors[[#This Row],[Payment_Terms]],tbl_payment_terms[Payment_Terms],0))</f>
        <v>0</v>
      </c>
      <c r="U1814" t="b">
        <f>ISNA(MATCH(tbl_vendors[[#This Row],[Status]],tbl_status[valid_status]))</f>
        <v>0</v>
      </c>
      <c r="V1814" t="b">
        <f ca="1">tbl_vendors[[#This Row],[Created_Date]]&gt;TODAY()</f>
        <v>0</v>
      </c>
      <c r="W1814" t="b">
        <f>tbl_vendors[[#This Row],[Updated_Date]]&lt;tbl_vendors[[#This Row],[Created_Date]]</f>
        <v>0</v>
      </c>
      <c r="X1814" t="b">
        <f>COUNTIF(tbl_vendors[Vendor_Name],tbl_vendors[[#This Row],[Vendor_Name]])&gt;1</f>
        <v>0</v>
      </c>
      <c r="Y1814" s="14" cm="1">
        <f t="array" aca="1" ref="Y1814" ca="1">IFERROR(SUM(L1814:X1814*1),4)</f>
        <v>0</v>
      </c>
      <c r="Z1814" t="str">
        <f ca="1">IF(tbl_vendors[[#This Row],[error_count]]&gt;0,"FAIL","PASS")</f>
        <v>PASS</v>
      </c>
    </row>
    <row r="1815" spans="1:26" x14ac:dyDescent="0.3">
      <c r="A1815" t="s">
        <v>7163</v>
      </c>
      <c r="B1815" t="s">
        <v>7164</v>
      </c>
      <c r="C1815" t="s">
        <v>13</v>
      </c>
      <c r="D1815" t="s">
        <v>7165</v>
      </c>
      <c r="E1815" t="s">
        <v>15</v>
      </c>
      <c r="F1815" t="s">
        <v>40</v>
      </c>
      <c r="G1815" t="s">
        <v>7166</v>
      </c>
      <c r="H1815" t="s">
        <v>34</v>
      </c>
      <c r="I1815" t="s">
        <v>26</v>
      </c>
      <c r="J1815" s="1">
        <v>45887</v>
      </c>
      <c r="K1815" s="1">
        <v>46179</v>
      </c>
      <c r="L1815" t="b">
        <f>COUNTIF(tbl_vendors[Vendor_ID],tbl_vendors[[#This Row],[Vendor_ID]])&gt;1</f>
        <v>0</v>
      </c>
      <c r="M1815" t="b">
        <f>ISBLANK(tbl_vendors[[#This Row],[Vendor_ID]])</f>
        <v>0</v>
      </c>
      <c r="N1815" t="b">
        <f>LEN(TRIM(tbl_vendors[[#This Row],[Vendor_Name]]))=0</f>
        <v>0</v>
      </c>
      <c r="O1815" t="b">
        <f>LEN(TRIM(tbl_vendors[[#This Row],[Email]]))=0</f>
        <v>0</v>
      </c>
      <c r="P1815" t="b">
        <f>OR(ISERROR(FIND("@",tbl_vendors[[#This Row],[Email]])),ISERROR(FIND(".",tbl_vendors[[#This Row],[Email]])))</f>
        <v>0</v>
      </c>
      <c r="Q1815" t="b">
        <f>ISNA(MATCH(tbl_vendors[[#This Row],[Country]],tbl_country[country],0))</f>
        <v>0</v>
      </c>
      <c r="R1815" t="b">
        <f>ISNA(MATCH(tbl_vendors[[#This Row],[Currency]],tbl_country[currency],0))</f>
        <v>1</v>
      </c>
      <c r="S1815" t="b">
        <f>_xlfn.XLOOKUP(tbl_vendors[[#This Row],[Country]],tbl_country[country],tbl_country[currency],"NotFound")&lt;&gt;tbl_vendors[[#This Row],[Currency]]</f>
        <v>1</v>
      </c>
      <c r="T1815" t="b">
        <f>ISNA(MATCH(tbl_vendors[[#This Row],[Payment_Terms]],tbl_payment_terms[Payment_Terms],0))</f>
        <v>0</v>
      </c>
      <c r="U1815" t="b">
        <f>ISNA(MATCH(tbl_vendors[[#This Row],[Status]],tbl_status[valid_status]))</f>
        <v>0</v>
      </c>
      <c r="V1815" t="b">
        <f ca="1">tbl_vendors[[#This Row],[Created_Date]]&gt;TODAY()</f>
        <v>0</v>
      </c>
      <c r="W1815" t="b">
        <f>tbl_vendors[[#This Row],[Updated_Date]]&lt;tbl_vendors[[#This Row],[Created_Date]]</f>
        <v>0</v>
      </c>
      <c r="X1815" t="b">
        <f>COUNTIF(tbl_vendors[Vendor_Name],tbl_vendors[[#This Row],[Vendor_Name]])&gt;1</f>
        <v>0</v>
      </c>
      <c r="Y1815" s="14" cm="1">
        <f t="array" aca="1" ref="Y1815" ca="1">IFERROR(SUM(L1815:X1815*1),4)</f>
        <v>2</v>
      </c>
      <c r="Z1815" t="str">
        <f ca="1">IF(tbl_vendors[[#This Row],[error_count]]&gt;0,"FAIL","PASS")</f>
        <v>FAIL</v>
      </c>
    </row>
    <row r="1816" spans="1:26" x14ac:dyDescent="0.3">
      <c r="A1816" t="s">
        <v>7167</v>
      </c>
      <c r="B1816" t="s">
        <v>7168</v>
      </c>
      <c r="C1816" t="s">
        <v>72</v>
      </c>
      <c r="D1816" t="s">
        <v>7169</v>
      </c>
      <c r="E1816" t="s">
        <v>74</v>
      </c>
      <c r="F1816" t="s">
        <v>16</v>
      </c>
      <c r="G1816" t="s">
        <v>7170</v>
      </c>
      <c r="H1816" t="s">
        <v>52</v>
      </c>
      <c r="I1816" t="s">
        <v>53</v>
      </c>
      <c r="J1816" s="1">
        <v>44705</v>
      </c>
      <c r="K1816" s="1">
        <v>45832</v>
      </c>
      <c r="L1816" t="b">
        <f>COUNTIF(tbl_vendors[Vendor_ID],tbl_vendors[[#This Row],[Vendor_ID]])&gt;1</f>
        <v>0</v>
      </c>
      <c r="M1816" t="b">
        <f>ISBLANK(tbl_vendors[[#This Row],[Vendor_ID]])</f>
        <v>0</v>
      </c>
      <c r="N1816" t="b">
        <f>LEN(TRIM(tbl_vendors[[#This Row],[Vendor_Name]]))=0</f>
        <v>0</v>
      </c>
      <c r="O1816" t="b">
        <f>LEN(TRIM(tbl_vendors[[#This Row],[Email]]))=0</f>
        <v>0</v>
      </c>
      <c r="P1816" t="b">
        <f>OR(ISERROR(FIND("@",tbl_vendors[[#This Row],[Email]])),ISERROR(FIND(".",tbl_vendors[[#This Row],[Email]])))</f>
        <v>0</v>
      </c>
      <c r="Q1816" t="b">
        <f>ISNA(MATCH(tbl_vendors[[#This Row],[Country]],tbl_country[country],0))</f>
        <v>0</v>
      </c>
      <c r="R1816" t="b">
        <f>ISNA(MATCH(tbl_vendors[[#This Row],[Currency]],tbl_country[currency],0))</f>
        <v>1</v>
      </c>
      <c r="S1816" t="b">
        <f>_xlfn.XLOOKUP(tbl_vendors[[#This Row],[Country]],tbl_country[country],tbl_country[currency],"NotFound")&lt;&gt;tbl_vendors[[#This Row],[Currency]]</f>
        <v>1</v>
      </c>
      <c r="T1816" t="b">
        <f>ISNA(MATCH(tbl_vendors[[#This Row],[Payment_Terms]],tbl_payment_terms[Payment_Terms],0))</f>
        <v>0</v>
      </c>
      <c r="U1816" t="b">
        <f>ISNA(MATCH(tbl_vendors[[#This Row],[Status]],tbl_status[valid_status]))</f>
        <v>1</v>
      </c>
      <c r="V1816" t="b">
        <f ca="1">tbl_vendors[[#This Row],[Created_Date]]&gt;TODAY()</f>
        <v>0</v>
      </c>
      <c r="W1816" t="b">
        <f>tbl_vendors[[#This Row],[Updated_Date]]&lt;tbl_vendors[[#This Row],[Created_Date]]</f>
        <v>0</v>
      </c>
      <c r="X1816" t="b">
        <f>COUNTIF(tbl_vendors[Vendor_Name],tbl_vendors[[#This Row],[Vendor_Name]])&gt;1</f>
        <v>0</v>
      </c>
      <c r="Y1816" s="14" cm="1">
        <f t="array" aca="1" ref="Y1816" ca="1">IFERROR(SUM(L1816:X1816*1),4)</f>
        <v>3</v>
      </c>
      <c r="Z1816" t="str">
        <f ca="1">IF(tbl_vendors[[#This Row],[error_count]]&gt;0,"FAIL","PASS")</f>
        <v>FAIL</v>
      </c>
    </row>
    <row r="1817" spans="1:26" x14ac:dyDescent="0.3">
      <c r="A1817" t="s">
        <v>7171</v>
      </c>
      <c r="B1817" t="s">
        <v>7172</v>
      </c>
      <c r="C1817" t="s">
        <v>66</v>
      </c>
      <c r="D1817" t="s">
        <v>7173</v>
      </c>
      <c r="E1817" t="s">
        <v>67</v>
      </c>
      <c r="F1817" t="s">
        <v>32</v>
      </c>
      <c r="G1817" t="s">
        <v>7174</v>
      </c>
      <c r="H1817" t="s">
        <v>34</v>
      </c>
      <c r="I1817" t="s">
        <v>19</v>
      </c>
      <c r="J1817" s="1">
        <v>45677</v>
      </c>
      <c r="K1817" s="1">
        <v>45758</v>
      </c>
      <c r="L1817" t="b">
        <f>COUNTIF(tbl_vendors[Vendor_ID],tbl_vendors[[#This Row],[Vendor_ID]])&gt;1</f>
        <v>0</v>
      </c>
      <c r="M1817" t="b">
        <f>ISBLANK(tbl_vendors[[#This Row],[Vendor_ID]])</f>
        <v>0</v>
      </c>
      <c r="N1817" t="b">
        <f>LEN(TRIM(tbl_vendors[[#This Row],[Vendor_Name]]))=0</f>
        <v>0</v>
      </c>
      <c r="O1817" t="b">
        <f>LEN(TRIM(tbl_vendors[[#This Row],[Email]]))=0</f>
        <v>0</v>
      </c>
      <c r="P1817" t="b">
        <f>OR(ISERROR(FIND("@",tbl_vendors[[#This Row],[Email]])),ISERROR(FIND(".",tbl_vendors[[#This Row],[Email]])))</f>
        <v>0</v>
      </c>
      <c r="Q1817" t="b">
        <f>ISNA(MATCH(tbl_vendors[[#This Row],[Country]],tbl_country[country],0))</f>
        <v>0</v>
      </c>
      <c r="R1817" t="b">
        <f>ISNA(MATCH(tbl_vendors[[#This Row],[Currency]],tbl_country[currency],0))</f>
        <v>0</v>
      </c>
      <c r="S1817" t="b">
        <f>_xlfn.XLOOKUP(tbl_vendors[[#This Row],[Country]],tbl_country[country],tbl_country[currency],"NotFound")&lt;&gt;tbl_vendors[[#This Row],[Currency]]</f>
        <v>0</v>
      </c>
      <c r="T1817" t="b">
        <f>ISNA(MATCH(tbl_vendors[[#This Row],[Payment_Terms]],tbl_payment_terms[Payment_Terms],0))</f>
        <v>0</v>
      </c>
      <c r="U1817" t="b">
        <f>ISNA(MATCH(tbl_vendors[[#This Row],[Status]],tbl_status[valid_status]))</f>
        <v>0</v>
      </c>
      <c r="V1817" t="b">
        <f ca="1">tbl_vendors[[#This Row],[Created_Date]]&gt;TODAY()</f>
        <v>0</v>
      </c>
      <c r="W1817" t="b">
        <f>tbl_vendors[[#This Row],[Updated_Date]]&lt;tbl_vendors[[#This Row],[Created_Date]]</f>
        <v>0</v>
      </c>
      <c r="X1817" t="b">
        <f>COUNTIF(tbl_vendors[Vendor_Name],tbl_vendors[[#This Row],[Vendor_Name]])&gt;1</f>
        <v>0</v>
      </c>
      <c r="Y1817" s="14" cm="1">
        <f t="array" aca="1" ref="Y1817" ca="1">IFERROR(SUM(L1817:X1817*1),4)</f>
        <v>0</v>
      </c>
      <c r="Z1817" t="str">
        <f ca="1">IF(tbl_vendors[[#This Row],[error_count]]&gt;0,"FAIL","PASS")</f>
        <v>PASS</v>
      </c>
    </row>
    <row r="1818" spans="1:26" x14ac:dyDescent="0.3">
      <c r="A1818" t="s">
        <v>7175</v>
      </c>
      <c r="B1818" t="s">
        <v>7176</v>
      </c>
      <c r="C1818" t="s">
        <v>56</v>
      </c>
      <c r="D1818" t="s">
        <v>7177</v>
      </c>
      <c r="E1818" t="s">
        <v>58</v>
      </c>
      <c r="F1818" t="s">
        <v>23</v>
      </c>
      <c r="G1818" t="s">
        <v>7178</v>
      </c>
      <c r="H1818" t="s">
        <v>25</v>
      </c>
      <c r="I1818" t="s">
        <v>53</v>
      </c>
      <c r="J1818" s="1">
        <v>45623</v>
      </c>
      <c r="K1818" s="1">
        <v>45820</v>
      </c>
      <c r="L1818" t="b">
        <f>COUNTIF(tbl_vendors[Vendor_ID],tbl_vendors[[#This Row],[Vendor_ID]])&gt;1</f>
        <v>0</v>
      </c>
      <c r="M1818" t="b">
        <f>ISBLANK(tbl_vendors[[#This Row],[Vendor_ID]])</f>
        <v>0</v>
      </c>
      <c r="N1818" t="b">
        <f>LEN(TRIM(tbl_vendors[[#This Row],[Vendor_Name]]))=0</f>
        <v>0</v>
      </c>
      <c r="O1818" t="b">
        <f>LEN(TRIM(tbl_vendors[[#This Row],[Email]]))=0</f>
        <v>0</v>
      </c>
      <c r="P1818" t="b">
        <f>OR(ISERROR(FIND("@",tbl_vendors[[#This Row],[Email]])),ISERROR(FIND(".",tbl_vendors[[#This Row],[Email]])))</f>
        <v>0</v>
      </c>
      <c r="Q1818" t="b">
        <f>ISNA(MATCH(tbl_vendors[[#This Row],[Country]],tbl_country[country],0))</f>
        <v>0</v>
      </c>
      <c r="R1818" t="b">
        <f>ISNA(MATCH(tbl_vendors[[#This Row],[Currency]],tbl_country[currency],0))</f>
        <v>0</v>
      </c>
      <c r="S1818" t="b">
        <f>_xlfn.XLOOKUP(tbl_vendors[[#This Row],[Country]],tbl_country[country],tbl_country[currency],"NotFound")&lt;&gt;tbl_vendors[[#This Row],[Currency]]</f>
        <v>0</v>
      </c>
      <c r="T1818" t="b">
        <f>ISNA(MATCH(tbl_vendors[[#This Row],[Payment_Terms]],tbl_payment_terms[Payment_Terms],0))</f>
        <v>0</v>
      </c>
      <c r="U1818" t="b">
        <f>ISNA(MATCH(tbl_vendors[[#This Row],[Status]],tbl_status[valid_status]))</f>
        <v>1</v>
      </c>
      <c r="V1818" t="b">
        <f ca="1">tbl_vendors[[#This Row],[Created_Date]]&gt;TODAY()</f>
        <v>0</v>
      </c>
      <c r="W1818" t="b">
        <f>tbl_vendors[[#This Row],[Updated_Date]]&lt;tbl_vendors[[#This Row],[Created_Date]]</f>
        <v>0</v>
      </c>
      <c r="X1818" t="b">
        <f>COUNTIF(tbl_vendors[Vendor_Name],tbl_vendors[[#This Row],[Vendor_Name]])&gt;1</f>
        <v>0</v>
      </c>
      <c r="Y1818" s="14" cm="1">
        <f t="array" aca="1" ref="Y1818" ca="1">IFERROR(SUM(L1818:X1818*1),4)</f>
        <v>1</v>
      </c>
      <c r="Z1818" t="str">
        <f ca="1">IF(tbl_vendors[[#This Row],[error_count]]&gt;0,"FAIL","PASS")</f>
        <v>FAIL</v>
      </c>
    </row>
    <row r="1819" spans="1:26" x14ac:dyDescent="0.3">
      <c r="A1819" t="s">
        <v>7179</v>
      </c>
      <c r="B1819" t="s">
        <v>7180</v>
      </c>
      <c r="C1819" t="s">
        <v>13</v>
      </c>
      <c r="D1819" t="s">
        <v>7181</v>
      </c>
      <c r="E1819" t="s">
        <v>15</v>
      </c>
      <c r="F1819" t="s">
        <v>16</v>
      </c>
      <c r="G1819" t="s">
        <v>7182</v>
      </c>
      <c r="H1819" t="s">
        <v>42</v>
      </c>
      <c r="I1819" t="s">
        <v>26</v>
      </c>
      <c r="J1819" s="1">
        <v>45001</v>
      </c>
      <c r="K1819" s="1">
        <v>45892</v>
      </c>
      <c r="L1819" t="b">
        <f>COUNTIF(tbl_vendors[Vendor_ID],tbl_vendors[[#This Row],[Vendor_ID]])&gt;1</f>
        <v>0</v>
      </c>
      <c r="M1819" t="b">
        <f>ISBLANK(tbl_vendors[[#This Row],[Vendor_ID]])</f>
        <v>0</v>
      </c>
      <c r="N1819" t="b">
        <f>LEN(TRIM(tbl_vendors[[#This Row],[Vendor_Name]]))=0</f>
        <v>0</v>
      </c>
      <c r="O1819" t="b">
        <f>LEN(TRIM(tbl_vendors[[#This Row],[Email]]))=0</f>
        <v>0</v>
      </c>
      <c r="P1819" t="b">
        <f>OR(ISERROR(FIND("@",tbl_vendors[[#This Row],[Email]])),ISERROR(FIND(".",tbl_vendors[[#This Row],[Email]])))</f>
        <v>0</v>
      </c>
      <c r="Q1819" t="b">
        <f>ISNA(MATCH(tbl_vendors[[#This Row],[Country]],tbl_country[country],0))</f>
        <v>0</v>
      </c>
      <c r="R1819" t="b">
        <f>ISNA(MATCH(tbl_vendors[[#This Row],[Currency]],tbl_country[currency],0))</f>
        <v>1</v>
      </c>
      <c r="S1819" t="b">
        <f>_xlfn.XLOOKUP(tbl_vendors[[#This Row],[Country]],tbl_country[country],tbl_country[currency],"NotFound")&lt;&gt;tbl_vendors[[#This Row],[Currency]]</f>
        <v>1</v>
      </c>
      <c r="T1819" t="b">
        <f>ISNA(MATCH(tbl_vendors[[#This Row],[Payment_Terms]],tbl_payment_terms[Payment_Terms],0))</f>
        <v>0</v>
      </c>
      <c r="U1819" t="b">
        <f>ISNA(MATCH(tbl_vendors[[#This Row],[Status]],tbl_status[valid_status]))</f>
        <v>0</v>
      </c>
      <c r="V1819" t="b">
        <f ca="1">tbl_vendors[[#This Row],[Created_Date]]&gt;TODAY()</f>
        <v>0</v>
      </c>
      <c r="W1819" t="b">
        <f>tbl_vendors[[#This Row],[Updated_Date]]&lt;tbl_vendors[[#This Row],[Created_Date]]</f>
        <v>0</v>
      </c>
      <c r="X1819" t="b">
        <f>COUNTIF(tbl_vendors[Vendor_Name],tbl_vendors[[#This Row],[Vendor_Name]])&gt;1</f>
        <v>0</v>
      </c>
      <c r="Y1819" s="14" cm="1">
        <f t="array" aca="1" ref="Y1819" ca="1">IFERROR(SUM(L1819:X1819*1),4)</f>
        <v>2</v>
      </c>
      <c r="Z1819" t="str">
        <f ca="1">IF(tbl_vendors[[#This Row],[error_count]]&gt;0,"FAIL","PASS")</f>
        <v>FAIL</v>
      </c>
    </row>
    <row r="1820" spans="1:26" x14ac:dyDescent="0.3">
      <c r="A1820" t="s">
        <v>7183</v>
      </c>
      <c r="B1820" t="s">
        <v>7184</v>
      </c>
      <c r="C1820" t="s">
        <v>29</v>
      </c>
      <c r="D1820" t="s">
        <v>7185</v>
      </c>
      <c r="E1820" t="s">
        <v>31</v>
      </c>
      <c r="F1820" t="s">
        <v>16</v>
      </c>
      <c r="G1820" t="s">
        <v>7186</v>
      </c>
      <c r="H1820" t="s">
        <v>18</v>
      </c>
      <c r="I1820" t="s">
        <v>26</v>
      </c>
      <c r="J1820" s="1">
        <v>44833</v>
      </c>
      <c r="K1820" s="1">
        <v>45756</v>
      </c>
      <c r="L1820" t="b">
        <f>COUNTIF(tbl_vendors[Vendor_ID],tbl_vendors[[#This Row],[Vendor_ID]])&gt;1</f>
        <v>0</v>
      </c>
      <c r="M1820" t="b">
        <f>ISBLANK(tbl_vendors[[#This Row],[Vendor_ID]])</f>
        <v>0</v>
      </c>
      <c r="N1820" t="b">
        <f>LEN(TRIM(tbl_vendors[[#This Row],[Vendor_Name]]))=0</f>
        <v>0</v>
      </c>
      <c r="O1820" t="b">
        <f>LEN(TRIM(tbl_vendors[[#This Row],[Email]]))=0</f>
        <v>0</v>
      </c>
      <c r="P1820" t="b">
        <f>OR(ISERROR(FIND("@",tbl_vendors[[#This Row],[Email]])),ISERROR(FIND(".",tbl_vendors[[#This Row],[Email]])))</f>
        <v>0</v>
      </c>
      <c r="Q1820" t="b">
        <f>ISNA(MATCH(tbl_vendors[[#This Row],[Country]],tbl_country[country],0))</f>
        <v>0</v>
      </c>
      <c r="R1820" t="b">
        <f>ISNA(MATCH(tbl_vendors[[#This Row],[Currency]],tbl_country[currency],0))</f>
        <v>0</v>
      </c>
      <c r="S1820" t="b">
        <f>_xlfn.XLOOKUP(tbl_vendors[[#This Row],[Country]],tbl_country[country],tbl_country[currency],"NotFound")&lt;&gt;tbl_vendors[[#This Row],[Currency]]</f>
        <v>0</v>
      </c>
      <c r="T1820" t="b">
        <f>ISNA(MATCH(tbl_vendors[[#This Row],[Payment_Terms]],tbl_payment_terms[Payment_Terms],0))</f>
        <v>0</v>
      </c>
      <c r="U1820" t="b">
        <f>ISNA(MATCH(tbl_vendors[[#This Row],[Status]],tbl_status[valid_status]))</f>
        <v>0</v>
      </c>
      <c r="V1820" t="b">
        <f ca="1">tbl_vendors[[#This Row],[Created_Date]]&gt;TODAY()</f>
        <v>0</v>
      </c>
      <c r="W1820" t="b">
        <f>tbl_vendors[[#This Row],[Updated_Date]]&lt;tbl_vendors[[#This Row],[Created_Date]]</f>
        <v>0</v>
      </c>
      <c r="X1820" t="b">
        <f>COUNTIF(tbl_vendors[Vendor_Name],tbl_vendors[[#This Row],[Vendor_Name]])&gt;1</f>
        <v>0</v>
      </c>
      <c r="Y1820" s="14" cm="1">
        <f t="array" aca="1" ref="Y1820" ca="1">IFERROR(SUM(L1820:X1820*1),4)</f>
        <v>0</v>
      </c>
      <c r="Z1820" t="str">
        <f ca="1">IF(tbl_vendors[[#This Row],[error_count]]&gt;0,"FAIL","PASS")</f>
        <v>PASS</v>
      </c>
    </row>
    <row r="1821" spans="1:26" x14ac:dyDescent="0.3">
      <c r="A1821" t="s">
        <v>7187</v>
      </c>
      <c r="B1821" t="s">
        <v>7188</v>
      </c>
      <c r="C1821" t="s">
        <v>29</v>
      </c>
      <c r="D1821" t="s">
        <v>7189</v>
      </c>
      <c r="E1821" t="s">
        <v>31</v>
      </c>
      <c r="F1821" t="s">
        <v>23</v>
      </c>
      <c r="G1821" t="s">
        <v>7190</v>
      </c>
      <c r="H1821" t="s">
        <v>18</v>
      </c>
      <c r="I1821" t="s">
        <v>26</v>
      </c>
      <c r="J1821" s="1">
        <v>45205</v>
      </c>
      <c r="K1821" s="1">
        <v>45420</v>
      </c>
      <c r="L1821" t="b">
        <f>COUNTIF(tbl_vendors[Vendor_ID],tbl_vendors[[#This Row],[Vendor_ID]])&gt;1</f>
        <v>0</v>
      </c>
      <c r="M1821" t="b">
        <f>ISBLANK(tbl_vendors[[#This Row],[Vendor_ID]])</f>
        <v>0</v>
      </c>
      <c r="N1821" t="b">
        <f>LEN(TRIM(tbl_vendors[[#This Row],[Vendor_Name]]))=0</f>
        <v>0</v>
      </c>
      <c r="O1821" t="b">
        <f>LEN(TRIM(tbl_vendors[[#This Row],[Email]]))=0</f>
        <v>0</v>
      </c>
      <c r="P1821" t="b">
        <f>OR(ISERROR(FIND("@",tbl_vendors[[#This Row],[Email]])),ISERROR(FIND(".",tbl_vendors[[#This Row],[Email]])))</f>
        <v>0</v>
      </c>
      <c r="Q1821" t="b">
        <f>ISNA(MATCH(tbl_vendors[[#This Row],[Country]],tbl_country[country],0))</f>
        <v>0</v>
      </c>
      <c r="R1821" t="b">
        <f>ISNA(MATCH(tbl_vendors[[#This Row],[Currency]],tbl_country[currency],0))</f>
        <v>0</v>
      </c>
      <c r="S1821" t="b">
        <f>_xlfn.XLOOKUP(tbl_vendors[[#This Row],[Country]],tbl_country[country],tbl_country[currency],"NotFound")&lt;&gt;tbl_vendors[[#This Row],[Currency]]</f>
        <v>0</v>
      </c>
      <c r="T1821" t="b">
        <f>ISNA(MATCH(tbl_vendors[[#This Row],[Payment_Terms]],tbl_payment_terms[Payment_Terms],0))</f>
        <v>0</v>
      </c>
      <c r="U1821" t="b">
        <f>ISNA(MATCH(tbl_vendors[[#This Row],[Status]],tbl_status[valid_status]))</f>
        <v>0</v>
      </c>
      <c r="V1821" t="b">
        <f ca="1">tbl_vendors[[#This Row],[Created_Date]]&gt;TODAY()</f>
        <v>0</v>
      </c>
      <c r="W1821" t="b">
        <f>tbl_vendors[[#This Row],[Updated_Date]]&lt;tbl_vendors[[#This Row],[Created_Date]]</f>
        <v>0</v>
      </c>
      <c r="X1821" t="b">
        <f>COUNTIF(tbl_vendors[Vendor_Name],tbl_vendors[[#This Row],[Vendor_Name]])&gt;1</f>
        <v>0</v>
      </c>
      <c r="Y1821" s="14" cm="1">
        <f t="array" aca="1" ref="Y1821" ca="1">IFERROR(SUM(L1821:X1821*1),4)</f>
        <v>0</v>
      </c>
      <c r="Z1821" t="str">
        <f ca="1">IF(tbl_vendors[[#This Row],[error_count]]&gt;0,"FAIL","PASS")</f>
        <v>PASS</v>
      </c>
    </row>
    <row r="1822" spans="1:26" x14ac:dyDescent="0.3">
      <c r="A1822" t="s">
        <v>7191</v>
      </c>
      <c r="B1822" t="s">
        <v>7192</v>
      </c>
      <c r="C1822" t="s">
        <v>66</v>
      </c>
      <c r="D1822" t="s">
        <v>7193</v>
      </c>
      <c r="E1822" t="s">
        <v>67</v>
      </c>
      <c r="F1822" t="s">
        <v>75</v>
      </c>
      <c r="G1822" t="s">
        <v>7194</v>
      </c>
      <c r="H1822" t="s">
        <v>47</v>
      </c>
      <c r="I1822" t="s">
        <v>53</v>
      </c>
      <c r="J1822" s="1">
        <v>45685</v>
      </c>
      <c r="K1822" s="1">
        <v>45738</v>
      </c>
      <c r="L1822" t="b">
        <f>COUNTIF(tbl_vendors[Vendor_ID],tbl_vendors[[#This Row],[Vendor_ID]])&gt;1</f>
        <v>0</v>
      </c>
      <c r="M1822" t="b">
        <f>ISBLANK(tbl_vendors[[#This Row],[Vendor_ID]])</f>
        <v>0</v>
      </c>
      <c r="N1822" t="b">
        <f>LEN(TRIM(tbl_vendors[[#This Row],[Vendor_Name]]))=0</f>
        <v>0</v>
      </c>
      <c r="O1822" t="b">
        <f>LEN(TRIM(tbl_vendors[[#This Row],[Email]]))=0</f>
        <v>0</v>
      </c>
      <c r="P1822" t="b">
        <f>OR(ISERROR(FIND("@",tbl_vendors[[#This Row],[Email]])),ISERROR(FIND(".",tbl_vendors[[#This Row],[Email]])))</f>
        <v>0</v>
      </c>
      <c r="Q1822" t="b">
        <f>ISNA(MATCH(tbl_vendors[[#This Row],[Country]],tbl_country[country],0))</f>
        <v>0</v>
      </c>
      <c r="R1822" t="b">
        <f>ISNA(MATCH(tbl_vendors[[#This Row],[Currency]],tbl_country[currency],0))</f>
        <v>0</v>
      </c>
      <c r="S1822" t="b">
        <f>_xlfn.XLOOKUP(tbl_vendors[[#This Row],[Country]],tbl_country[country],tbl_country[currency],"NotFound")&lt;&gt;tbl_vendors[[#This Row],[Currency]]</f>
        <v>0</v>
      </c>
      <c r="T1822" t="b">
        <f>ISNA(MATCH(tbl_vendors[[#This Row],[Payment_Terms]],tbl_payment_terms[Payment_Terms],0))</f>
        <v>0</v>
      </c>
      <c r="U1822" t="b">
        <f>ISNA(MATCH(tbl_vendors[[#This Row],[Status]],tbl_status[valid_status]))</f>
        <v>1</v>
      </c>
      <c r="V1822" t="b">
        <f ca="1">tbl_vendors[[#This Row],[Created_Date]]&gt;TODAY()</f>
        <v>0</v>
      </c>
      <c r="W1822" t="b">
        <f>tbl_vendors[[#This Row],[Updated_Date]]&lt;tbl_vendors[[#This Row],[Created_Date]]</f>
        <v>0</v>
      </c>
      <c r="X1822" t="b">
        <f>COUNTIF(tbl_vendors[Vendor_Name],tbl_vendors[[#This Row],[Vendor_Name]])&gt;1</f>
        <v>0</v>
      </c>
      <c r="Y1822" s="14" cm="1">
        <f t="array" aca="1" ref="Y1822" ca="1">IFERROR(SUM(L1822:X1822*1),4)</f>
        <v>1</v>
      </c>
      <c r="Z1822" t="str">
        <f ca="1">IF(tbl_vendors[[#This Row],[error_count]]&gt;0,"FAIL","PASS")</f>
        <v>FAIL</v>
      </c>
    </row>
    <row r="1823" spans="1:26" x14ac:dyDescent="0.3">
      <c r="A1823" t="s">
        <v>7195</v>
      </c>
      <c r="B1823" t="s">
        <v>7196</v>
      </c>
      <c r="C1823" t="s">
        <v>79</v>
      </c>
      <c r="D1823" t="s">
        <v>7197</v>
      </c>
      <c r="E1823" t="s">
        <v>39</v>
      </c>
      <c r="F1823" t="s">
        <v>16</v>
      </c>
      <c r="G1823" t="s">
        <v>7198</v>
      </c>
      <c r="H1823" t="s">
        <v>18</v>
      </c>
      <c r="I1823" t="s">
        <v>19</v>
      </c>
      <c r="J1823" s="1">
        <v>46152</v>
      </c>
      <c r="K1823" s="1">
        <v>46169</v>
      </c>
      <c r="L1823" t="b">
        <f>COUNTIF(tbl_vendors[Vendor_ID],tbl_vendors[[#This Row],[Vendor_ID]])&gt;1</f>
        <v>0</v>
      </c>
      <c r="M1823" t="b">
        <f>ISBLANK(tbl_vendors[[#This Row],[Vendor_ID]])</f>
        <v>0</v>
      </c>
      <c r="N1823" t="b">
        <f>LEN(TRIM(tbl_vendors[[#This Row],[Vendor_Name]]))=0</f>
        <v>0</v>
      </c>
      <c r="O1823" t="b">
        <f>LEN(TRIM(tbl_vendors[[#This Row],[Email]]))=0</f>
        <v>0</v>
      </c>
      <c r="P1823" t="b">
        <f>OR(ISERROR(FIND("@",tbl_vendors[[#This Row],[Email]])),ISERROR(FIND(".",tbl_vendors[[#This Row],[Email]])))</f>
        <v>0</v>
      </c>
      <c r="Q1823" t="b">
        <f>ISNA(MATCH(tbl_vendors[[#This Row],[Country]],tbl_country[country],0))</f>
        <v>0</v>
      </c>
      <c r="R1823" t="b">
        <f>ISNA(MATCH(tbl_vendors[[#This Row],[Currency]],tbl_country[currency],0))</f>
        <v>0</v>
      </c>
      <c r="S1823" t="b">
        <f>_xlfn.XLOOKUP(tbl_vendors[[#This Row],[Country]],tbl_country[country],tbl_country[currency],"NotFound")&lt;&gt;tbl_vendors[[#This Row],[Currency]]</f>
        <v>0</v>
      </c>
      <c r="T1823" t="b">
        <f>ISNA(MATCH(tbl_vendors[[#This Row],[Payment_Terms]],tbl_payment_terms[Payment_Terms],0))</f>
        <v>0</v>
      </c>
      <c r="U1823" t="b">
        <f>ISNA(MATCH(tbl_vendors[[#This Row],[Status]],tbl_status[valid_status]))</f>
        <v>0</v>
      </c>
      <c r="V1823" t="b">
        <f ca="1">tbl_vendors[[#This Row],[Created_Date]]&gt;TODAY()</f>
        <v>0</v>
      </c>
      <c r="W1823" t="b">
        <f>tbl_vendors[[#This Row],[Updated_Date]]&lt;tbl_vendors[[#This Row],[Created_Date]]</f>
        <v>0</v>
      </c>
      <c r="X1823" t="b">
        <f>COUNTIF(tbl_vendors[Vendor_Name],tbl_vendors[[#This Row],[Vendor_Name]])&gt;1</f>
        <v>0</v>
      </c>
      <c r="Y1823" s="14" cm="1">
        <f t="array" aca="1" ref="Y1823" ca="1">IFERROR(SUM(L1823:X1823*1),4)</f>
        <v>0</v>
      </c>
      <c r="Z1823" t="str">
        <f ca="1">IF(tbl_vendors[[#This Row],[error_count]]&gt;0,"FAIL","PASS")</f>
        <v>PASS</v>
      </c>
    </row>
    <row r="1824" spans="1:26" x14ac:dyDescent="0.3">
      <c r="A1824" t="s">
        <v>7199</v>
      </c>
      <c r="B1824" t="s">
        <v>7200</v>
      </c>
      <c r="C1824" t="s">
        <v>79</v>
      </c>
      <c r="D1824" t="s">
        <v>7201</v>
      </c>
      <c r="E1824" t="s">
        <v>39</v>
      </c>
      <c r="F1824" t="s">
        <v>75</v>
      </c>
      <c r="G1824" t="s">
        <v>7202</v>
      </c>
      <c r="H1824" t="s">
        <v>25</v>
      </c>
      <c r="I1824" t="s">
        <v>26</v>
      </c>
      <c r="J1824" s="1">
        <v>45262</v>
      </c>
      <c r="K1824" s="1">
        <v>46193</v>
      </c>
      <c r="L1824" t="b">
        <f>COUNTIF(tbl_vendors[Vendor_ID],tbl_vendors[[#This Row],[Vendor_ID]])&gt;1</f>
        <v>0</v>
      </c>
      <c r="M1824" t="b">
        <f>ISBLANK(tbl_vendors[[#This Row],[Vendor_ID]])</f>
        <v>0</v>
      </c>
      <c r="N1824" t="b">
        <f>LEN(TRIM(tbl_vendors[[#This Row],[Vendor_Name]]))=0</f>
        <v>0</v>
      </c>
      <c r="O1824" t="b">
        <f>LEN(TRIM(tbl_vendors[[#This Row],[Email]]))=0</f>
        <v>0</v>
      </c>
      <c r="P1824" t="b">
        <f>OR(ISERROR(FIND("@",tbl_vendors[[#This Row],[Email]])),ISERROR(FIND(".",tbl_vendors[[#This Row],[Email]])))</f>
        <v>0</v>
      </c>
      <c r="Q1824" t="b">
        <f>ISNA(MATCH(tbl_vendors[[#This Row],[Country]],tbl_country[country],0))</f>
        <v>0</v>
      </c>
      <c r="R1824" t="b">
        <f>ISNA(MATCH(tbl_vendors[[#This Row],[Currency]],tbl_country[currency],0))</f>
        <v>0</v>
      </c>
      <c r="S1824" t="b">
        <f>_xlfn.XLOOKUP(tbl_vendors[[#This Row],[Country]],tbl_country[country],tbl_country[currency],"NotFound")&lt;&gt;tbl_vendors[[#This Row],[Currency]]</f>
        <v>0</v>
      </c>
      <c r="T1824" t="b">
        <f>ISNA(MATCH(tbl_vendors[[#This Row],[Payment_Terms]],tbl_payment_terms[Payment_Terms],0))</f>
        <v>0</v>
      </c>
      <c r="U1824" t="b">
        <f>ISNA(MATCH(tbl_vendors[[#This Row],[Status]],tbl_status[valid_status]))</f>
        <v>0</v>
      </c>
      <c r="V1824" t="b">
        <f ca="1">tbl_vendors[[#This Row],[Created_Date]]&gt;TODAY()</f>
        <v>0</v>
      </c>
      <c r="W1824" t="b">
        <f>tbl_vendors[[#This Row],[Updated_Date]]&lt;tbl_vendors[[#This Row],[Created_Date]]</f>
        <v>0</v>
      </c>
      <c r="X1824" t="b">
        <f>COUNTIF(tbl_vendors[Vendor_Name],tbl_vendors[[#This Row],[Vendor_Name]])&gt;1</f>
        <v>0</v>
      </c>
      <c r="Y1824" s="14" cm="1">
        <f t="array" aca="1" ref="Y1824" ca="1">IFERROR(SUM(L1824:X1824*1),4)</f>
        <v>0</v>
      </c>
      <c r="Z1824" t="str">
        <f ca="1">IF(tbl_vendors[[#This Row],[error_count]]&gt;0,"FAIL","PASS")</f>
        <v>PASS</v>
      </c>
    </row>
    <row r="1825" spans="1:26" x14ac:dyDescent="0.3">
      <c r="A1825" t="s">
        <v>7203</v>
      </c>
      <c r="B1825" t="s">
        <v>2519</v>
      </c>
      <c r="C1825" t="s">
        <v>13</v>
      </c>
      <c r="D1825" t="s">
        <v>7204</v>
      </c>
      <c r="E1825" t="s">
        <v>15</v>
      </c>
      <c r="F1825" t="s">
        <v>40</v>
      </c>
      <c r="G1825" t="s">
        <v>7205</v>
      </c>
      <c r="H1825" t="s">
        <v>52</v>
      </c>
      <c r="I1825" t="s">
        <v>19</v>
      </c>
      <c r="J1825" s="1">
        <v>45316</v>
      </c>
      <c r="K1825" s="1">
        <v>45659</v>
      </c>
      <c r="L1825" t="b">
        <f>COUNTIF(tbl_vendors[Vendor_ID],tbl_vendors[[#This Row],[Vendor_ID]])&gt;1</f>
        <v>0</v>
      </c>
      <c r="M1825" t="b">
        <f>ISBLANK(tbl_vendors[[#This Row],[Vendor_ID]])</f>
        <v>0</v>
      </c>
      <c r="N1825" t="b">
        <f>LEN(TRIM(tbl_vendors[[#This Row],[Vendor_Name]]))=0</f>
        <v>0</v>
      </c>
      <c r="O1825" t="b">
        <f>LEN(TRIM(tbl_vendors[[#This Row],[Email]]))=0</f>
        <v>0</v>
      </c>
      <c r="P1825" t="b">
        <f>OR(ISERROR(FIND("@",tbl_vendors[[#This Row],[Email]])),ISERROR(FIND(".",tbl_vendors[[#This Row],[Email]])))</f>
        <v>0</v>
      </c>
      <c r="Q1825" t="b">
        <f>ISNA(MATCH(tbl_vendors[[#This Row],[Country]],tbl_country[country],0))</f>
        <v>0</v>
      </c>
      <c r="R1825" t="b">
        <f>ISNA(MATCH(tbl_vendors[[#This Row],[Currency]],tbl_country[currency],0))</f>
        <v>1</v>
      </c>
      <c r="S1825" t="b">
        <f>_xlfn.XLOOKUP(tbl_vendors[[#This Row],[Country]],tbl_country[country],tbl_country[currency],"NotFound")&lt;&gt;tbl_vendors[[#This Row],[Currency]]</f>
        <v>1</v>
      </c>
      <c r="T1825" t="b">
        <f>ISNA(MATCH(tbl_vendors[[#This Row],[Payment_Terms]],tbl_payment_terms[Payment_Terms],0))</f>
        <v>0</v>
      </c>
      <c r="U1825" t="b">
        <f>ISNA(MATCH(tbl_vendors[[#This Row],[Status]],tbl_status[valid_status]))</f>
        <v>0</v>
      </c>
      <c r="V1825" t="b">
        <f ca="1">tbl_vendors[[#This Row],[Created_Date]]&gt;TODAY()</f>
        <v>0</v>
      </c>
      <c r="W1825" t="b">
        <f>tbl_vendors[[#This Row],[Updated_Date]]&lt;tbl_vendors[[#This Row],[Created_Date]]</f>
        <v>0</v>
      </c>
      <c r="X1825" t="b">
        <f>COUNTIF(tbl_vendors[Vendor_Name],tbl_vendors[[#This Row],[Vendor_Name]])&gt;1</f>
        <v>1</v>
      </c>
      <c r="Y1825" s="14" cm="1">
        <f t="array" aca="1" ref="Y1825" ca="1">IFERROR(SUM(L1825:X1825*1),4)</f>
        <v>3</v>
      </c>
      <c r="Z1825" t="str">
        <f ca="1">IF(tbl_vendors[[#This Row],[error_count]]&gt;0,"FAIL","PASS")</f>
        <v>FAIL</v>
      </c>
    </row>
    <row r="1826" spans="1:26" x14ac:dyDescent="0.3">
      <c r="A1826" t="s">
        <v>7206</v>
      </c>
      <c r="B1826" t="s">
        <v>7207</v>
      </c>
      <c r="C1826" t="s">
        <v>79</v>
      </c>
      <c r="D1826" t="s">
        <v>7208</v>
      </c>
      <c r="E1826" t="s">
        <v>39</v>
      </c>
      <c r="F1826" t="s">
        <v>40</v>
      </c>
      <c r="G1826" t="s">
        <v>7209</v>
      </c>
      <c r="H1826" t="s">
        <v>42</v>
      </c>
      <c r="I1826" t="s">
        <v>26</v>
      </c>
      <c r="J1826" s="1">
        <v>45994</v>
      </c>
      <c r="K1826" s="1">
        <v>46077</v>
      </c>
      <c r="L1826" t="b">
        <f>COUNTIF(tbl_vendors[Vendor_ID],tbl_vendors[[#This Row],[Vendor_ID]])&gt;1</f>
        <v>0</v>
      </c>
      <c r="M1826" t="b">
        <f>ISBLANK(tbl_vendors[[#This Row],[Vendor_ID]])</f>
        <v>0</v>
      </c>
      <c r="N1826" t="b">
        <f>LEN(TRIM(tbl_vendors[[#This Row],[Vendor_Name]]))=0</f>
        <v>0</v>
      </c>
      <c r="O1826" t="b">
        <f>LEN(TRIM(tbl_vendors[[#This Row],[Email]]))=0</f>
        <v>0</v>
      </c>
      <c r="P1826" t="b">
        <f>OR(ISERROR(FIND("@",tbl_vendors[[#This Row],[Email]])),ISERROR(FIND(".",tbl_vendors[[#This Row],[Email]])))</f>
        <v>0</v>
      </c>
      <c r="Q1826" t="b">
        <f>ISNA(MATCH(tbl_vendors[[#This Row],[Country]],tbl_country[country],0))</f>
        <v>0</v>
      </c>
      <c r="R1826" t="b">
        <f>ISNA(MATCH(tbl_vendors[[#This Row],[Currency]],tbl_country[currency],0))</f>
        <v>0</v>
      </c>
      <c r="S1826" t="b">
        <f>_xlfn.XLOOKUP(tbl_vendors[[#This Row],[Country]],tbl_country[country],tbl_country[currency],"NotFound")&lt;&gt;tbl_vendors[[#This Row],[Currency]]</f>
        <v>0</v>
      </c>
      <c r="T1826" t="b">
        <f>ISNA(MATCH(tbl_vendors[[#This Row],[Payment_Terms]],tbl_payment_terms[Payment_Terms],0))</f>
        <v>0</v>
      </c>
      <c r="U1826" t="b">
        <f>ISNA(MATCH(tbl_vendors[[#This Row],[Status]],tbl_status[valid_status]))</f>
        <v>0</v>
      </c>
      <c r="V1826" t="b">
        <f ca="1">tbl_vendors[[#This Row],[Created_Date]]&gt;TODAY()</f>
        <v>0</v>
      </c>
      <c r="W1826" t="b">
        <f>tbl_vendors[[#This Row],[Updated_Date]]&lt;tbl_vendors[[#This Row],[Created_Date]]</f>
        <v>0</v>
      </c>
      <c r="X1826" t="b">
        <f>COUNTIF(tbl_vendors[Vendor_Name],tbl_vendors[[#This Row],[Vendor_Name]])&gt;1</f>
        <v>0</v>
      </c>
      <c r="Y1826" s="14" cm="1">
        <f t="array" aca="1" ref="Y1826" ca="1">IFERROR(SUM(L1826:X1826*1),4)</f>
        <v>0</v>
      </c>
      <c r="Z1826" t="str">
        <f ca="1">IF(tbl_vendors[[#This Row],[error_count]]&gt;0,"FAIL","PASS")</f>
        <v>PASS</v>
      </c>
    </row>
    <row r="1827" spans="1:26" x14ac:dyDescent="0.3">
      <c r="A1827" t="s">
        <v>7210</v>
      </c>
      <c r="B1827" t="s">
        <v>7211</v>
      </c>
      <c r="C1827" t="s">
        <v>66</v>
      </c>
      <c r="D1827" t="s">
        <v>7212</v>
      </c>
      <c r="E1827" t="s">
        <v>67</v>
      </c>
      <c r="F1827" t="s">
        <v>40</v>
      </c>
      <c r="G1827" t="s">
        <v>7213</v>
      </c>
      <c r="H1827" t="s">
        <v>34</v>
      </c>
      <c r="I1827" t="s">
        <v>53</v>
      </c>
      <c r="J1827" s="1">
        <v>45204</v>
      </c>
      <c r="K1827" s="1">
        <v>46008</v>
      </c>
      <c r="L1827" t="b">
        <f>COUNTIF(tbl_vendors[Vendor_ID],tbl_vendors[[#This Row],[Vendor_ID]])&gt;1</f>
        <v>0</v>
      </c>
      <c r="M1827" t="b">
        <f>ISBLANK(tbl_vendors[[#This Row],[Vendor_ID]])</f>
        <v>0</v>
      </c>
      <c r="N1827" t="b">
        <f>LEN(TRIM(tbl_vendors[[#This Row],[Vendor_Name]]))=0</f>
        <v>0</v>
      </c>
      <c r="O1827" t="b">
        <f>LEN(TRIM(tbl_vendors[[#This Row],[Email]]))=0</f>
        <v>0</v>
      </c>
      <c r="P1827" t="b">
        <f>OR(ISERROR(FIND("@",tbl_vendors[[#This Row],[Email]])),ISERROR(FIND(".",tbl_vendors[[#This Row],[Email]])))</f>
        <v>0</v>
      </c>
      <c r="Q1827" t="b">
        <f>ISNA(MATCH(tbl_vendors[[#This Row],[Country]],tbl_country[country],0))</f>
        <v>0</v>
      </c>
      <c r="R1827" t="b">
        <f>ISNA(MATCH(tbl_vendors[[#This Row],[Currency]],tbl_country[currency],0))</f>
        <v>0</v>
      </c>
      <c r="S1827" t="b">
        <f>_xlfn.XLOOKUP(tbl_vendors[[#This Row],[Country]],tbl_country[country],tbl_country[currency],"NotFound")&lt;&gt;tbl_vendors[[#This Row],[Currency]]</f>
        <v>0</v>
      </c>
      <c r="T1827" t="b">
        <f>ISNA(MATCH(tbl_vendors[[#This Row],[Payment_Terms]],tbl_payment_terms[Payment_Terms],0))</f>
        <v>0</v>
      </c>
      <c r="U1827" t="b">
        <f>ISNA(MATCH(tbl_vendors[[#This Row],[Status]],tbl_status[valid_status]))</f>
        <v>1</v>
      </c>
      <c r="V1827" t="b">
        <f ca="1">tbl_vendors[[#This Row],[Created_Date]]&gt;TODAY()</f>
        <v>0</v>
      </c>
      <c r="W1827" t="b">
        <f>tbl_vendors[[#This Row],[Updated_Date]]&lt;tbl_vendors[[#This Row],[Created_Date]]</f>
        <v>0</v>
      </c>
      <c r="X1827" t="b">
        <f>COUNTIF(tbl_vendors[Vendor_Name],tbl_vendors[[#This Row],[Vendor_Name]])&gt;1</f>
        <v>0</v>
      </c>
      <c r="Y1827" s="14" cm="1">
        <f t="array" aca="1" ref="Y1827" ca="1">IFERROR(SUM(L1827:X1827*1),4)</f>
        <v>1</v>
      </c>
      <c r="Z1827" t="str">
        <f ca="1">IF(tbl_vendors[[#This Row],[error_count]]&gt;0,"FAIL","PASS")</f>
        <v>FAIL</v>
      </c>
    </row>
    <row r="1828" spans="1:26" x14ac:dyDescent="0.3">
      <c r="A1828" t="s">
        <v>7214</v>
      </c>
      <c r="B1828" t="s">
        <v>7215</v>
      </c>
      <c r="C1828" t="s">
        <v>100</v>
      </c>
      <c r="D1828" t="s">
        <v>7216</v>
      </c>
      <c r="E1828" t="s">
        <v>39</v>
      </c>
      <c r="F1828" t="s">
        <v>16</v>
      </c>
      <c r="G1828" t="s">
        <v>7217</v>
      </c>
      <c r="H1828" t="s">
        <v>34</v>
      </c>
      <c r="I1828" t="s">
        <v>26</v>
      </c>
      <c r="J1828" s="1">
        <v>44948</v>
      </c>
      <c r="K1828" s="1">
        <v>45195</v>
      </c>
      <c r="L1828" t="b">
        <f>COUNTIF(tbl_vendors[Vendor_ID],tbl_vendors[[#This Row],[Vendor_ID]])&gt;1</f>
        <v>0</v>
      </c>
      <c r="M1828" t="b">
        <f>ISBLANK(tbl_vendors[[#This Row],[Vendor_ID]])</f>
        <v>0</v>
      </c>
      <c r="N1828" t="b">
        <f>LEN(TRIM(tbl_vendors[[#This Row],[Vendor_Name]]))=0</f>
        <v>0</v>
      </c>
      <c r="O1828" t="b">
        <f>LEN(TRIM(tbl_vendors[[#This Row],[Email]]))=0</f>
        <v>0</v>
      </c>
      <c r="P1828" t="b">
        <f>OR(ISERROR(FIND("@",tbl_vendors[[#This Row],[Email]])),ISERROR(FIND(".",tbl_vendors[[#This Row],[Email]])))</f>
        <v>0</v>
      </c>
      <c r="Q1828" t="b">
        <f>ISNA(MATCH(tbl_vendors[[#This Row],[Country]],tbl_country[country],0))</f>
        <v>0</v>
      </c>
      <c r="R1828" t="b">
        <f>ISNA(MATCH(tbl_vendors[[#This Row],[Currency]],tbl_country[currency],0))</f>
        <v>0</v>
      </c>
      <c r="S1828" t="b">
        <f>_xlfn.XLOOKUP(tbl_vendors[[#This Row],[Country]],tbl_country[country],tbl_country[currency],"NotFound")&lt;&gt;tbl_vendors[[#This Row],[Currency]]</f>
        <v>0</v>
      </c>
      <c r="T1828" t="b">
        <f>ISNA(MATCH(tbl_vendors[[#This Row],[Payment_Terms]],tbl_payment_terms[Payment_Terms],0))</f>
        <v>0</v>
      </c>
      <c r="U1828" t="b">
        <f>ISNA(MATCH(tbl_vendors[[#This Row],[Status]],tbl_status[valid_status]))</f>
        <v>0</v>
      </c>
      <c r="V1828" t="b">
        <f ca="1">tbl_vendors[[#This Row],[Created_Date]]&gt;TODAY()</f>
        <v>0</v>
      </c>
      <c r="W1828" t="b">
        <f>tbl_vendors[[#This Row],[Updated_Date]]&lt;tbl_vendors[[#This Row],[Created_Date]]</f>
        <v>0</v>
      </c>
      <c r="X1828" t="b">
        <f>COUNTIF(tbl_vendors[Vendor_Name],tbl_vendors[[#This Row],[Vendor_Name]])&gt;1</f>
        <v>0</v>
      </c>
      <c r="Y1828" s="14" cm="1">
        <f t="array" aca="1" ref="Y1828" ca="1">IFERROR(SUM(L1828:X1828*1),4)</f>
        <v>0</v>
      </c>
      <c r="Z1828" t="str">
        <f ca="1">IF(tbl_vendors[[#This Row],[error_count]]&gt;0,"FAIL","PASS")</f>
        <v>PASS</v>
      </c>
    </row>
    <row r="1829" spans="1:26" x14ac:dyDescent="0.3">
      <c r="A1829" t="s">
        <v>7218</v>
      </c>
      <c r="B1829" t="s">
        <v>7219</v>
      </c>
      <c r="C1829" t="s">
        <v>109</v>
      </c>
      <c r="D1829" t="s">
        <v>7220</v>
      </c>
      <c r="E1829" t="s">
        <v>39</v>
      </c>
      <c r="F1829" t="s">
        <v>23</v>
      </c>
      <c r="G1829" t="s">
        <v>7221</v>
      </c>
      <c r="H1829" t="s">
        <v>47</v>
      </c>
      <c r="I1829" t="s">
        <v>19</v>
      </c>
      <c r="J1829" s="1">
        <v>44746</v>
      </c>
      <c r="K1829" s="1">
        <v>45015</v>
      </c>
      <c r="L1829" t="b">
        <f>COUNTIF(tbl_vendors[Vendor_ID],tbl_vendors[[#This Row],[Vendor_ID]])&gt;1</f>
        <v>0</v>
      </c>
      <c r="M1829" t="b">
        <f>ISBLANK(tbl_vendors[[#This Row],[Vendor_ID]])</f>
        <v>0</v>
      </c>
      <c r="N1829" t="b">
        <f>LEN(TRIM(tbl_vendors[[#This Row],[Vendor_Name]]))=0</f>
        <v>0</v>
      </c>
      <c r="O1829" t="b">
        <f>LEN(TRIM(tbl_vendors[[#This Row],[Email]]))=0</f>
        <v>0</v>
      </c>
      <c r="P1829" t="b">
        <f>OR(ISERROR(FIND("@",tbl_vendors[[#This Row],[Email]])),ISERROR(FIND(".",tbl_vendors[[#This Row],[Email]])))</f>
        <v>0</v>
      </c>
      <c r="Q1829" t="b">
        <f>ISNA(MATCH(tbl_vendors[[#This Row],[Country]],tbl_country[country],0))</f>
        <v>0</v>
      </c>
      <c r="R1829" t="b">
        <f>ISNA(MATCH(tbl_vendors[[#This Row],[Currency]],tbl_country[currency],0))</f>
        <v>0</v>
      </c>
      <c r="S1829" t="b">
        <f>_xlfn.XLOOKUP(tbl_vendors[[#This Row],[Country]],tbl_country[country],tbl_country[currency],"NotFound")&lt;&gt;tbl_vendors[[#This Row],[Currency]]</f>
        <v>1</v>
      </c>
      <c r="T1829" t="b">
        <f>ISNA(MATCH(tbl_vendors[[#This Row],[Payment_Terms]],tbl_payment_terms[Payment_Terms],0))</f>
        <v>0</v>
      </c>
      <c r="U1829" t="b">
        <f>ISNA(MATCH(tbl_vendors[[#This Row],[Status]],tbl_status[valid_status]))</f>
        <v>0</v>
      </c>
      <c r="V1829" t="b">
        <f ca="1">tbl_vendors[[#This Row],[Created_Date]]&gt;TODAY()</f>
        <v>0</v>
      </c>
      <c r="W1829" t="b">
        <f>tbl_vendors[[#This Row],[Updated_Date]]&lt;tbl_vendors[[#This Row],[Created_Date]]</f>
        <v>0</v>
      </c>
      <c r="X1829" t="b">
        <f>COUNTIF(tbl_vendors[Vendor_Name],tbl_vendors[[#This Row],[Vendor_Name]])&gt;1</f>
        <v>0</v>
      </c>
      <c r="Y1829" s="14" cm="1">
        <f t="array" aca="1" ref="Y1829" ca="1">IFERROR(SUM(L1829:X1829*1),4)</f>
        <v>1</v>
      </c>
      <c r="Z1829" t="str">
        <f ca="1">IF(tbl_vendors[[#This Row],[error_count]]&gt;0,"FAIL","PASS")</f>
        <v>FAIL</v>
      </c>
    </row>
    <row r="1830" spans="1:26" x14ac:dyDescent="0.3">
      <c r="A1830" t="s">
        <v>7222</v>
      </c>
      <c r="B1830" t="s">
        <v>7223</v>
      </c>
      <c r="C1830" t="s">
        <v>56</v>
      </c>
      <c r="D1830" t="s">
        <v>7224</v>
      </c>
      <c r="E1830" t="s">
        <v>58</v>
      </c>
      <c r="F1830" t="s">
        <v>32</v>
      </c>
      <c r="G1830" t="s">
        <v>7225</v>
      </c>
      <c r="H1830" t="s">
        <v>34</v>
      </c>
      <c r="I1830" t="s">
        <v>53</v>
      </c>
      <c r="J1830" s="1">
        <v>45687</v>
      </c>
      <c r="K1830" s="1">
        <v>46114</v>
      </c>
      <c r="L1830" t="b">
        <f>COUNTIF(tbl_vendors[Vendor_ID],tbl_vendors[[#This Row],[Vendor_ID]])&gt;1</f>
        <v>0</v>
      </c>
      <c r="M1830" t="b">
        <f>ISBLANK(tbl_vendors[[#This Row],[Vendor_ID]])</f>
        <v>0</v>
      </c>
      <c r="N1830" t="b">
        <f>LEN(TRIM(tbl_vendors[[#This Row],[Vendor_Name]]))=0</f>
        <v>0</v>
      </c>
      <c r="O1830" t="b">
        <f>LEN(TRIM(tbl_vendors[[#This Row],[Email]]))=0</f>
        <v>0</v>
      </c>
      <c r="P1830" t="b">
        <f>OR(ISERROR(FIND("@",tbl_vendors[[#This Row],[Email]])),ISERROR(FIND(".",tbl_vendors[[#This Row],[Email]])))</f>
        <v>0</v>
      </c>
      <c r="Q1830" t="b">
        <f>ISNA(MATCH(tbl_vendors[[#This Row],[Country]],tbl_country[country],0))</f>
        <v>0</v>
      </c>
      <c r="R1830" t="b">
        <f>ISNA(MATCH(tbl_vendors[[#This Row],[Currency]],tbl_country[currency],0))</f>
        <v>0</v>
      </c>
      <c r="S1830" t="b">
        <f>_xlfn.XLOOKUP(tbl_vendors[[#This Row],[Country]],tbl_country[country],tbl_country[currency],"NotFound")&lt;&gt;tbl_vendors[[#This Row],[Currency]]</f>
        <v>0</v>
      </c>
      <c r="T1830" t="b">
        <f>ISNA(MATCH(tbl_vendors[[#This Row],[Payment_Terms]],tbl_payment_terms[Payment_Terms],0))</f>
        <v>0</v>
      </c>
      <c r="U1830" t="b">
        <f>ISNA(MATCH(tbl_vendors[[#This Row],[Status]],tbl_status[valid_status]))</f>
        <v>1</v>
      </c>
      <c r="V1830" t="b">
        <f ca="1">tbl_vendors[[#This Row],[Created_Date]]&gt;TODAY()</f>
        <v>0</v>
      </c>
      <c r="W1830" t="b">
        <f>tbl_vendors[[#This Row],[Updated_Date]]&lt;tbl_vendors[[#This Row],[Created_Date]]</f>
        <v>0</v>
      </c>
      <c r="X1830" t="b">
        <f>COUNTIF(tbl_vendors[Vendor_Name],tbl_vendors[[#This Row],[Vendor_Name]])&gt;1</f>
        <v>0</v>
      </c>
      <c r="Y1830" s="14" cm="1">
        <f t="array" aca="1" ref="Y1830" ca="1">IFERROR(SUM(L1830:X1830*1),4)</f>
        <v>1</v>
      </c>
      <c r="Z1830" t="str">
        <f ca="1">IF(tbl_vendors[[#This Row],[error_count]]&gt;0,"FAIL","PASS")</f>
        <v>FAIL</v>
      </c>
    </row>
    <row r="1831" spans="1:26" x14ac:dyDescent="0.3">
      <c r="A1831" t="s">
        <v>7226</v>
      </c>
      <c r="B1831" t="s">
        <v>7227</v>
      </c>
      <c r="C1831" t="s">
        <v>153</v>
      </c>
      <c r="D1831" t="s">
        <v>7228</v>
      </c>
      <c r="E1831" t="s">
        <v>155</v>
      </c>
      <c r="F1831" t="s">
        <v>16</v>
      </c>
      <c r="G1831" t="s">
        <v>7229</v>
      </c>
      <c r="H1831" t="s">
        <v>69</v>
      </c>
      <c r="I1831" t="s">
        <v>26</v>
      </c>
      <c r="J1831" s="1">
        <v>45567</v>
      </c>
      <c r="K1831" s="1">
        <v>45813</v>
      </c>
      <c r="L1831" t="b">
        <f>COUNTIF(tbl_vendors[Vendor_ID],tbl_vendors[[#This Row],[Vendor_ID]])&gt;1</f>
        <v>0</v>
      </c>
      <c r="M1831" t="b">
        <f>ISBLANK(tbl_vendors[[#This Row],[Vendor_ID]])</f>
        <v>0</v>
      </c>
      <c r="N1831" t="b">
        <f>LEN(TRIM(tbl_vendors[[#This Row],[Vendor_Name]]))=0</f>
        <v>0</v>
      </c>
      <c r="O1831" t="b">
        <f>LEN(TRIM(tbl_vendors[[#This Row],[Email]]))=0</f>
        <v>0</v>
      </c>
      <c r="P1831" t="b">
        <f>OR(ISERROR(FIND("@",tbl_vendors[[#This Row],[Email]])),ISERROR(FIND(".",tbl_vendors[[#This Row],[Email]])))</f>
        <v>0</v>
      </c>
      <c r="Q1831" t="b">
        <f>ISNA(MATCH(tbl_vendors[[#This Row],[Country]],tbl_country[country],0))</f>
        <v>0</v>
      </c>
      <c r="R1831" t="b">
        <f>ISNA(MATCH(tbl_vendors[[#This Row],[Currency]],tbl_country[currency],0))</f>
        <v>0</v>
      </c>
      <c r="S1831" t="b">
        <f>_xlfn.XLOOKUP(tbl_vendors[[#This Row],[Country]],tbl_country[country],tbl_country[currency],"NotFound")&lt;&gt;tbl_vendors[[#This Row],[Currency]]</f>
        <v>0</v>
      </c>
      <c r="T1831" t="b">
        <f>ISNA(MATCH(tbl_vendors[[#This Row],[Payment_Terms]],tbl_payment_terms[Payment_Terms],0))</f>
        <v>0</v>
      </c>
      <c r="U1831" t="b">
        <f>ISNA(MATCH(tbl_vendors[[#This Row],[Status]],tbl_status[valid_status]))</f>
        <v>0</v>
      </c>
      <c r="V1831" t="b">
        <f ca="1">tbl_vendors[[#This Row],[Created_Date]]&gt;TODAY()</f>
        <v>0</v>
      </c>
      <c r="W1831" t="b">
        <f>tbl_vendors[[#This Row],[Updated_Date]]&lt;tbl_vendors[[#This Row],[Created_Date]]</f>
        <v>0</v>
      </c>
      <c r="X1831" t="b">
        <f>COUNTIF(tbl_vendors[Vendor_Name],tbl_vendors[[#This Row],[Vendor_Name]])&gt;1</f>
        <v>0</v>
      </c>
      <c r="Y1831" s="14" cm="1">
        <f t="array" aca="1" ref="Y1831" ca="1">IFERROR(SUM(L1831:X1831*1),4)</f>
        <v>0</v>
      </c>
      <c r="Z1831" t="str">
        <f ca="1">IF(tbl_vendors[[#This Row],[error_count]]&gt;0,"FAIL","PASS")</f>
        <v>PASS</v>
      </c>
    </row>
    <row r="1832" spans="1:26" x14ac:dyDescent="0.3">
      <c r="A1832" t="s">
        <v>7230</v>
      </c>
      <c r="B1832" t="s">
        <v>7231</v>
      </c>
      <c r="C1832" t="s">
        <v>79</v>
      </c>
      <c r="D1832" t="s">
        <v>7232</v>
      </c>
      <c r="E1832" t="s">
        <v>39</v>
      </c>
      <c r="F1832" t="s">
        <v>32</v>
      </c>
      <c r="G1832" t="s">
        <v>7233</v>
      </c>
      <c r="H1832" t="s">
        <v>18</v>
      </c>
      <c r="I1832" t="s">
        <v>19</v>
      </c>
      <c r="J1832" s="1">
        <v>44989</v>
      </c>
      <c r="K1832" s="1">
        <v>46040</v>
      </c>
      <c r="L1832" t="b">
        <f>COUNTIF(tbl_vendors[Vendor_ID],tbl_vendors[[#This Row],[Vendor_ID]])&gt;1</f>
        <v>0</v>
      </c>
      <c r="M1832" t="b">
        <f>ISBLANK(tbl_vendors[[#This Row],[Vendor_ID]])</f>
        <v>0</v>
      </c>
      <c r="N1832" t="b">
        <f>LEN(TRIM(tbl_vendors[[#This Row],[Vendor_Name]]))=0</f>
        <v>0</v>
      </c>
      <c r="O1832" t="b">
        <f>LEN(TRIM(tbl_vendors[[#This Row],[Email]]))=0</f>
        <v>0</v>
      </c>
      <c r="P1832" t="b">
        <f>OR(ISERROR(FIND("@",tbl_vendors[[#This Row],[Email]])),ISERROR(FIND(".",tbl_vendors[[#This Row],[Email]])))</f>
        <v>0</v>
      </c>
      <c r="Q1832" t="b">
        <f>ISNA(MATCH(tbl_vendors[[#This Row],[Country]],tbl_country[country],0))</f>
        <v>0</v>
      </c>
      <c r="R1832" t="b">
        <f>ISNA(MATCH(tbl_vendors[[#This Row],[Currency]],tbl_country[currency],0))</f>
        <v>0</v>
      </c>
      <c r="S1832" t="b">
        <f>_xlfn.XLOOKUP(tbl_vendors[[#This Row],[Country]],tbl_country[country],tbl_country[currency],"NotFound")&lt;&gt;tbl_vendors[[#This Row],[Currency]]</f>
        <v>0</v>
      </c>
      <c r="T1832" t="b">
        <f>ISNA(MATCH(tbl_vendors[[#This Row],[Payment_Terms]],tbl_payment_terms[Payment_Terms],0))</f>
        <v>0</v>
      </c>
      <c r="U1832" t="b">
        <f>ISNA(MATCH(tbl_vendors[[#This Row],[Status]],tbl_status[valid_status]))</f>
        <v>0</v>
      </c>
      <c r="V1832" t="b">
        <f ca="1">tbl_vendors[[#This Row],[Created_Date]]&gt;TODAY()</f>
        <v>0</v>
      </c>
      <c r="W1832" t="b">
        <f>tbl_vendors[[#This Row],[Updated_Date]]&lt;tbl_vendors[[#This Row],[Created_Date]]</f>
        <v>0</v>
      </c>
      <c r="X1832" t="b">
        <f>COUNTIF(tbl_vendors[Vendor_Name],tbl_vendors[[#This Row],[Vendor_Name]])&gt;1</f>
        <v>0</v>
      </c>
      <c r="Y1832" s="14" cm="1">
        <f t="array" aca="1" ref="Y1832" ca="1">IFERROR(SUM(L1832:X1832*1),4)</f>
        <v>0</v>
      </c>
      <c r="Z1832" t="str">
        <f ca="1">IF(tbl_vendors[[#This Row],[error_count]]&gt;0,"FAIL","PASS")</f>
        <v>PASS</v>
      </c>
    </row>
    <row r="1833" spans="1:26" x14ac:dyDescent="0.3">
      <c r="A1833" t="s">
        <v>7234</v>
      </c>
      <c r="B1833" t="s">
        <v>3144</v>
      </c>
      <c r="C1833" t="s">
        <v>29</v>
      </c>
      <c r="D1833" t="s">
        <v>7235</v>
      </c>
      <c r="E1833" t="s">
        <v>31</v>
      </c>
      <c r="F1833" t="s">
        <v>75</v>
      </c>
      <c r="G1833" t="s">
        <v>7236</v>
      </c>
      <c r="H1833" t="s">
        <v>52</v>
      </c>
      <c r="I1833" t="s">
        <v>53</v>
      </c>
      <c r="J1833" s="1">
        <v>44912</v>
      </c>
      <c r="K1833" s="1">
        <v>45763</v>
      </c>
      <c r="L1833" t="b">
        <f>COUNTIF(tbl_vendors[Vendor_ID],tbl_vendors[[#This Row],[Vendor_ID]])&gt;1</f>
        <v>0</v>
      </c>
      <c r="M1833" t="b">
        <f>ISBLANK(tbl_vendors[[#This Row],[Vendor_ID]])</f>
        <v>0</v>
      </c>
      <c r="N1833" t="b">
        <f>LEN(TRIM(tbl_vendors[[#This Row],[Vendor_Name]]))=0</f>
        <v>0</v>
      </c>
      <c r="O1833" t="b">
        <f>LEN(TRIM(tbl_vendors[[#This Row],[Email]]))=0</f>
        <v>0</v>
      </c>
      <c r="P1833" t="b">
        <f>OR(ISERROR(FIND("@",tbl_vendors[[#This Row],[Email]])),ISERROR(FIND(".",tbl_vendors[[#This Row],[Email]])))</f>
        <v>0</v>
      </c>
      <c r="Q1833" t="b">
        <f>ISNA(MATCH(tbl_vendors[[#This Row],[Country]],tbl_country[country],0))</f>
        <v>0</v>
      </c>
      <c r="R1833" t="b">
        <f>ISNA(MATCH(tbl_vendors[[#This Row],[Currency]],tbl_country[currency],0))</f>
        <v>0</v>
      </c>
      <c r="S1833" t="b">
        <f>_xlfn.XLOOKUP(tbl_vendors[[#This Row],[Country]],tbl_country[country],tbl_country[currency],"NotFound")&lt;&gt;tbl_vendors[[#This Row],[Currency]]</f>
        <v>0</v>
      </c>
      <c r="T1833" t="b">
        <f>ISNA(MATCH(tbl_vendors[[#This Row],[Payment_Terms]],tbl_payment_terms[Payment_Terms],0))</f>
        <v>0</v>
      </c>
      <c r="U1833" t="b">
        <f>ISNA(MATCH(tbl_vendors[[#This Row],[Status]],tbl_status[valid_status]))</f>
        <v>1</v>
      </c>
      <c r="V1833" t="b">
        <f ca="1">tbl_vendors[[#This Row],[Created_Date]]&gt;TODAY()</f>
        <v>0</v>
      </c>
      <c r="W1833" t="b">
        <f>tbl_vendors[[#This Row],[Updated_Date]]&lt;tbl_vendors[[#This Row],[Created_Date]]</f>
        <v>0</v>
      </c>
      <c r="X1833" t="b">
        <f>COUNTIF(tbl_vendors[Vendor_Name],tbl_vendors[[#This Row],[Vendor_Name]])&gt;1</f>
        <v>1</v>
      </c>
      <c r="Y1833" s="14" cm="1">
        <f t="array" aca="1" ref="Y1833" ca="1">IFERROR(SUM(L1833:X1833*1),4)</f>
        <v>2</v>
      </c>
      <c r="Z1833" t="str">
        <f ca="1">IF(tbl_vendors[[#This Row],[error_count]]&gt;0,"FAIL","PASS")</f>
        <v>FAIL</v>
      </c>
    </row>
    <row r="1834" spans="1:26" x14ac:dyDescent="0.3">
      <c r="A1834" t="s">
        <v>7237</v>
      </c>
      <c r="B1834" t="s">
        <v>7238</v>
      </c>
      <c r="C1834" t="s">
        <v>153</v>
      </c>
      <c r="D1834" t="s">
        <v>7239</v>
      </c>
      <c r="E1834" t="s">
        <v>155</v>
      </c>
      <c r="F1834" t="s">
        <v>32</v>
      </c>
      <c r="G1834" t="s">
        <v>7240</v>
      </c>
      <c r="H1834" t="s">
        <v>34</v>
      </c>
      <c r="I1834" t="s">
        <v>26</v>
      </c>
      <c r="J1834" s="1">
        <v>45691</v>
      </c>
      <c r="K1834" s="1">
        <v>46169</v>
      </c>
      <c r="L1834" t="b">
        <f>COUNTIF(tbl_vendors[Vendor_ID],tbl_vendors[[#This Row],[Vendor_ID]])&gt;1</f>
        <v>0</v>
      </c>
      <c r="M1834" t="b">
        <f>ISBLANK(tbl_vendors[[#This Row],[Vendor_ID]])</f>
        <v>0</v>
      </c>
      <c r="N1834" t="b">
        <f>LEN(TRIM(tbl_vendors[[#This Row],[Vendor_Name]]))=0</f>
        <v>0</v>
      </c>
      <c r="O1834" t="b">
        <f>LEN(TRIM(tbl_vendors[[#This Row],[Email]]))=0</f>
        <v>0</v>
      </c>
      <c r="P1834" t="b">
        <f>OR(ISERROR(FIND("@",tbl_vendors[[#This Row],[Email]])),ISERROR(FIND(".",tbl_vendors[[#This Row],[Email]])))</f>
        <v>0</v>
      </c>
      <c r="Q1834" t="b">
        <f>ISNA(MATCH(tbl_vendors[[#This Row],[Country]],tbl_country[country],0))</f>
        <v>0</v>
      </c>
      <c r="R1834" t="b">
        <f>ISNA(MATCH(tbl_vendors[[#This Row],[Currency]],tbl_country[currency],0))</f>
        <v>0</v>
      </c>
      <c r="S1834" t="b">
        <f>_xlfn.XLOOKUP(tbl_vendors[[#This Row],[Country]],tbl_country[country],tbl_country[currency],"NotFound")&lt;&gt;tbl_vendors[[#This Row],[Currency]]</f>
        <v>0</v>
      </c>
      <c r="T1834" t="b">
        <f>ISNA(MATCH(tbl_vendors[[#This Row],[Payment_Terms]],tbl_payment_terms[Payment_Terms],0))</f>
        <v>0</v>
      </c>
      <c r="U1834" t="b">
        <f>ISNA(MATCH(tbl_vendors[[#This Row],[Status]],tbl_status[valid_status]))</f>
        <v>0</v>
      </c>
      <c r="V1834" t="b">
        <f ca="1">tbl_vendors[[#This Row],[Created_Date]]&gt;TODAY()</f>
        <v>0</v>
      </c>
      <c r="W1834" t="b">
        <f>tbl_vendors[[#This Row],[Updated_Date]]&lt;tbl_vendors[[#This Row],[Created_Date]]</f>
        <v>0</v>
      </c>
      <c r="X1834" t="b">
        <f>COUNTIF(tbl_vendors[Vendor_Name],tbl_vendors[[#This Row],[Vendor_Name]])&gt;1</f>
        <v>0</v>
      </c>
      <c r="Y1834" s="14" cm="1">
        <f t="array" aca="1" ref="Y1834" ca="1">IFERROR(SUM(L1834:X1834*1),4)</f>
        <v>0</v>
      </c>
      <c r="Z1834" t="str">
        <f ca="1">IF(tbl_vendors[[#This Row],[error_count]]&gt;0,"FAIL","PASS")</f>
        <v>PASS</v>
      </c>
    </row>
    <row r="1835" spans="1:26" x14ac:dyDescent="0.3">
      <c r="A1835" t="s">
        <v>7241</v>
      </c>
      <c r="B1835" t="s">
        <v>3351</v>
      </c>
      <c r="C1835" t="s">
        <v>79</v>
      </c>
      <c r="D1835" t="s">
        <v>7242</v>
      </c>
      <c r="E1835" t="s">
        <v>39</v>
      </c>
      <c r="F1835" t="s">
        <v>40</v>
      </c>
      <c r="G1835" t="s">
        <v>7243</v>
      </c>
      <c r="H1835" t="s">
        <v>18</v>
      </c>
      <c r="I1835" t="s">
        <v>53</v>
      </c>
      <c r="J1835" s="1">
        <v>44597</v>
      </c>
      <c r="K1835" s="1">
        <v>44990</v>
      </c>
      <c r="L1835" t="b">
        <f>COUNTIF(tbl_vendors[Vendor_ID],tbl_vendors[[#This Row],[Vendor_ID]])&gt;1</f>
        <v>0</v>
      </c>
      <c r="M1835" t="b">
        <f>ISBLANK(tbl_vendors[[#This Row],[Vendor_ID]])</f>
        <v>0</v>
      </c>
      <c r="N1835" t="b">
        <f>LEN(TRIM(tbl_vendors[[#This Row],[Vendor_Name]]))=0</f>
        <v>0</v>
      </c>
      <c r="O1835" t="b">
        <f>LEN(TRIM(tbl_vendors[[#This Row],[Email]]))=0</f>
        <v>0</v>
      </c>
      <c r="P1835" t="b">
        <f>OR(ISERROR(FIND("@",tbl_vendors[[#This Row],[Email]])),ISERROR(FIND(".",tbl_vendors[[#This Row],[Email]])))</f>
        <v>0</v>
      </c>
      <c r="Q1835" t="b">
        <f>ISNA(MATCH(tbl_vendors[[#This Row],[Country]],tbl_country[country],0))</f>
        <v>0</v>
      </c>
      <c r="R1835" t="b">
        <f>ISNA(MATCH(tbl_vendors[[#This Row],[Currency]],tbl_country[currency],0))</f>
        <v>0</v>
      </c>
      <c r="S1835" t="b">
        <f>_xlfn.XLOOKUP(tbl_vendors[[#This Row],[Country]],tbl_country[country],tbl_country[currency],"NotFound")&lt;&gt;tbl_vendors[[#This Row],[Currency]]</f>
        <v>0</v>
      </c>
      <c r="T1835" t="b">
        <f>ISNA(MATCH(tbl_vendors[[#This Row],[Payment_Terms]],tbl_payment_terms[Payment_Terms],0))</f>
        <v>0</v>
      </c>
      <c r="U1835" t="b">
        <f>ISNA(MATCH(tbl_vendors[[#This Row],[Status]],tbl_status[valid_status]))</f>
        <v>1</v>
      </c>
      <c r="V1835" t="b">
        <f ca="1">tbl_vendors[[#This Row],[Created_Date]]&gt;TODAY()</f>
        <v>0</v>
      </c>
      <c r="W1835" t="b">
        <f>tbl_vendors[[#This Row],[Updated_Date]]&lt;tbl_vendors[[#This Row],[Created_Date]]</f>
        <v>0</v>
      </c>
      <c r="X1835" t="b">
        <f>COUNTIF(tbl_vendors[Vendor_Name],tbl_vendors[[#This Row],[Vendor_Name]])&gt;1</f>
        <v>1</v>
      </c>
      <c r="Y1835" s="14" cm="1">
        <f t="array" aca="1" ref="Y1835" ca="1">IFERROR(SUM(L1835:X1835*1),4)</f>
        <v>2</v>
      </c>
      <c r="Z1835" t="str">
        <f ca="1">IF(tbl_vendors[[#This Row],[error_count]]&gt;0,"FAIL","PASS")</f>
        <v>FAIL</v>
      </c>
    </row>
    <row r="1836" spans="1:26" x14ac:dyDescent="0.3">
      <c r="A1836" t="s">
        <v>7244</v>
      </c>
      <c r="B1836" t="s">
        <v>7245</v>
      </c>
      <c r="C1836" t="s">
        <v>56</v>
      </c>
      <c r="D1836" t="s">
        <v>7246</v>
      </c>
      <c r="E1836" t="s">
        <v>58</v>
      </c>
      <c r="F1836" t="s">
        <v>16</v>
      </c>
      <c r="G1836" t="s">
        <v>7247</v>
      </c>
      <c r="H1836" t="s">
        <v>18</v>
      </c>
      <c r="I1836" t="s">
        <v>19</v>
      </c>
      <c r="J1836" s="1">
        <v>44657</v>
      </c>
      <c r="K1836" s="1">
        <v>44881</v>
      </c>
      <c r="L1836" t="b">
        <f>COUNTIF(tbl_vendors[Vendor_ID],tbl_vendors[[#This Row],[Vendor_ID]])&gt;1</f>
        <v>0</v>
      </c>
      <c r="M1836" t="b">
        <f>ISBLANK(tbl_vendors[[#This Row],[Vendor_ID]])</f>
        <v>0</v>
      </c>
      <c r="N1836" t="b">
        <f>LEN(TRIM(tbl_vendors[[#This Row],[Vendor_Name]]))=0</f>
        <v>0</v>
      </c>
      <c r="O1836" t="b">
        <f>LEN(TRIM(tbl_vendors[[#This Row],[Email]]))=0</f>
        <v>0</v>
      </c>
      <c r="P1836" t="b">
        <f>OR(ISERROR(FIND("@",tbl_vendors[[#This Row],[Email]])),ISERROR(FIND(".",tbl_vendors[[#This Row],[Email]])))</f>
        <v>0</v>
      </c>
      <c r="Q1836" t="b">
        <f>ISNA(MATCH(tbl_vendors[[#This Row],[Country]],tbl_country[country],0))</f>
        <v>0</v>
      </c>
      <c r="R1836" t="b">
        <f>ISNA(MATCH(tbl_vendors[[#This Row],[Currency]],tbl_country[currency],0))</f>
        <v>0</v>
      </c>
      <c r="S1836" t="b">
        <f>_xlfn.XLOOKUP(tbl_vendors[[#This Row],[Country]],tbl_country[country],tbl_country[currency],"NotFound")&lt;&gt;tbl_vendors[[#This Row],[Currency]]</f>
        <v>0</v>
      </c>
      <c r="T1836" t="b">
        <f>ISNA(MATCH(tbl_vendors[[#This Row],[Payment_Terms]],tbl_payment_terms[Payment_Terms],0))</f>
        <v>0</v>
      </c>
      <c r="U1836" t="b">
        <f>ISNA(MATCH(tbl_vendors[[#This Row],[Status]],tbl_status[valid_status]))</f>
        <v>0</v>
      </c>
      <c r="V1836" t="b">
        <f ca="1">tbl_vendors[[#This Row],[Created_Date]]&gt;TODAY()</f>
        <v>0</v>
      </c>
      <c r="W1836" t="b">
        <f>tbl_vendors[[#This Row],[Updated_Date]]&lt;tbl_vendors[[#This Row],[Created_Date]]</f>
        <v>0</v>
      </c>
      <c r="X1836" t="b">
        <f>COUNTIF(tbl_vendors[Vendor_Name],tbl_vendors[[#This Row],[Vendor_Name]])&gt;1</f>
        <v>0</v>
      </c>
      <c r="Y1836" s="14" cm="1">
        <f t="array" aca="1" ref="Y1836" ca="1">IFERROR(SUM(L1836:X1836*1),4)</f>
        <v>0</v>
      </c>
      <c r="Z1836" t="str">
        <f ca="1">IF(tbl_vendors[[#This Row],[error_count]]&gt;0,"FAIL","PASS")</f>
        <v>PASS</v>
      </c>
    </row>
    <row r="1837" spans="1:26" x14ac:dyDescent="0.3">
      <c r="A1837" t="s">
        <v>7248</v>
      </c>
      <c r="B1837" t="s">
        <v>7249</v>
      </c>
      <c r="C1837" t="s">
        <v>13</v>
      </c>
      <c r="D1837" t="s">
        <v>7250</v>
      </c>
      <c r="E1837" t="s">
        <v>15</v>
      </c>
      <c r="F1837" t="s">
        <v>40</v>
      </c>
      <c r="G1837" t="s">
        <v>7251</v>
      </c>
      <c r="H1837" t="s">
        <v>52</v>
      </c>
      <c r="I1837" t="s">
        <v>19</v>
      </c>
      <c r="J1837" s="1">
        <v>44712</v>
      </c>
      <c r="K1837" s="1">
        <v>46068</v>
      </c>
      <c r="L1837" t="b">
        <f>COUNTIF(tbl_vendors[Vendor_ID],tbl_vendors[[#This Row],[Vendor_ID]])&gt;1</f>
        <v>0</v>
      </c>
      <c r="M1837" t="b">
        <f>ISBLANK(tbl_vendors[[#This Row],[Vendor_ID]])</f>
        <v>0</v>
      </c>
      <c r="N1837" t="b">
        <f>LEN(TRIM(tbl_vendors[[#This Row],[Vendor_Name]]))=0</f>
        <v>0</v>
      </c>
      <c r="O1837" t="b">
        <f>LEN(TRIM(tbl_vendors[[#This Row],[Email]]))=0</f>
        <v>0</v>
      </c>
      <c r="P1837" t="b">
        <f>OR(ISERROR(FIND("@",tbl_vendors[[#This Row],[Email]])),ISERROR(FIND(".",tbl_vendors[[#This Row],[Email]])))</f>
        <v>0</v>
      </c>
      <c r="Q1837" t="b">
        <f>ISNA(MATCH(tbl_vendors[[#This Row],[Country]],tbl_country[country],0))</f>
        <v>0</v>
      </c>
      <c r="R1837" t="b">
        <f>ISNA(MATCH(tbl_vendors[[#This Row],[Currency]],tbl_country[currency],0))</f>
        <v>1</v>
      </c>
      <c r="S1837" t="b">
        <f>_xlfn.XLOOKUP(tbl_vendors[[#This Row],[Country]],tbl_country[country],tbl_country[currency],"NotFound")&lt;&gt;tbl_vendors[[#This Row],[Currency]]</f>
        <v>1</v>
      </c>
      <c r="T1837" t="b">
        <f>ISNA(MATCH(tbl_vendors[[#This Row],[Payment_Terms]],tbl_payment_terms[Payment_Terms],0))</f>
        <v>0</v>
      </c>
      <c r="U1837" t="b">
        <f>ISNA(MATCH(tbl_vendors[[#This Row],[Status]],tbl_status[valid_status]))</f>
        <v>0</v>
      </c>
      <c r="V1837" t="b">
        <f ca="1">tbl_vendors[[#This Row],[Created_Date]]&gt;TODAY()</f>
        <v>0</v>
      </c>
      <c r="W1837" t="b">
        <f>tbl_vendors[[#This Row],[Updated_Date]]&lt;tbl_vendors[[#This Row],[Created_Date]]</f>
        <v>0</v>
      </c>
      <c r="X1837" t="b">
        <f>COUNTIF(tbl_vendors[Vendor_Name],tbl_vendors[[#This Row],[Vendor_Name]])&gt;1</f>
        <v>0</v>
      </c>
      <c r="Y1837" s="14" cm="1">
        <f t="array" aca="1" ref="Y1837" ca="1">IFERROR(SUM(L1837:X1837*1),4)</f>
        <v>2</v>
      </c>
      <c r="Z1837" t="str">
        <f ca="1">IF(tbl_vendors[[#This Row],[error_count]]&gt;0,"FAIL","PASS")</f>
        <v>FAIL</v>
      </c>
    </row>
    <row r="1838" spans="1:26" x14ac:dyDescent="0.3">
      <c r="A1838" t="s">
        <v>7252</v>
      </c>
      <c r="B1838" t="s">
        <v>7253</v>
      </c>
      <c r="C1838" t="s">
        <v>29</v>
      </c>
      <c r="D1838" t="s">
        <v>7254</v>
      </c>
      <c r="E1838" t="s">
        <v>31</v>
      </c>
      <c r="F1838" t="s">
        <v>23</v>
      </c>
      <c r="G1838" t="s">
        <v>7255</v>
      </c>
      <c r="H1838" t="s">
        <v>42</v>
      </c>
      <c r="I1838" t="s">
        <v>19</v>
      </c>
      <c r="J1838" s="1">
        <v>44800</v>
      </c>
      <c r="K1838" s="1">
        <v>46091</v>
      </c>
      <c r="L1838" t="b">
        <f>COUNTIF(tbl_vendors[Vendor_ID],tbl_vendors[[#This Row],[Vendor_ID]])&gt;1</f>
        <v>0</v>
      </c>
      <c r="M1838" t="b">
        <f>ISBLANK(tbl_vendors[[#This Row],[Vendor_ID]])</f>
        <v>0</v>
      </c>
      <c r="N1838" t="b">
        <f>LEN(TRIM(tbl_vendors[[#This Row],[Vendor_Name]]))=0</f>
        <v>0</v>
      </c>
      <c r="O1838" t="b">
        <f>LEN(TRIM(tbl_vendors[[#This Row],[Email]]))=0</f>
        <v>0</v>
      </c>
      <c r="P1838" t="b">
        <f>OR(ISERROR(FIND("@",tbl_vendors[[#This Row],[Email]])),ISERROR(FIND(".",tbl_vendors[[#This Row],[Email]])))</f>
        <v>0</v>
      </c>
      <c r="Q1838" t="b">
        <f>ISNA(MATCH(tbl_vendors[[#This Row],[Country]],tbl_country[country],0))</f>
        <v>0</v>
      </c>
      <c r="R1838" t="b">
        <f>ISNA(MATCH(tbl_vendors[[#This Row],[Currency]],tbl_country[currency],0))</f>
        <v>0</v>
      </c>
      <c r="S1838" t="b">
        <f>_xlfn.XLOOKUP(tbl_vendors[[#This Row],[Country]],tbl_country[country],tbl_country[currency],"NotFound")&lt;&gt;tbl_vendors[[#This Row],[Currency]]</f>
        <v>0</v>
      </c>
      <c r="T1838" t="b">
        <f>ISNA(MATCH(tbl_vendors[[#This Row],[Payment_Terms]],tbl_payment_terms[Payment_Terms],0))</f>
        <v>0</v>
      </c>
      <c r="U1838" t="b">
        <f>ISNA(MATCH(tbl_vendors[[#This Row],[Status]],tbl_status[valid_status]))</f>
        <v>0</v>
      </c>
      <c r="V1838" t="b">
        <f ca="1">tbl_vendors[[#This Row],[Created_Date]]&gt;TODAY()</f>
        <v>0</v>
      </c>
      <c r="W1838" t="b">
        <f>tbl_vendors[[#This Row],[Updated_Date]]&lt;tbl_vendors[[#This Row],[Created_Date]]</f>
        <v>0</v>
      </c>
      <c r="X1838" t="b">
        <f>COUNTIF(tbl_vendors[Vendor_Name],tbl_vendors[[#This Row],[Vendor_Name]])&gt;1</f>
        <v>0</v>
      </c>
      <c r="Y1838" s="14" cm="1">
        <f t="array" aca="1" ref="Y1838" ca="1">IFERROR(SUM(L1838:X1838*1),4)</f>
        <v>0</v>
      </c>
      <c r="Z1838" t="str">
        <f ca="1">IF(tbl_vendors[[#This Row],[error_count]]&gt;0,"FAIL","PASS")</f>
        <v>PASS</v>
      </c>
    </row>
    <row r="1839" spans="1:26" x14ac:dyDescent="0.3">
      <c r="A1839" t="s">
        <v>7256</v>
      </c>
      <c r="B1839" t="s">
        <v>7257</v>
      </c>
      <c r="C1839" t="s">
        <v>13</v>
      </c>
      <c r="D1839" t="s">
        <v>7258</v>
      </c>
      <c r="E1839" t="s">
        <v>15</v>
      </c>
      <c r="F1839" t="s">
        <v>75</v>
      </c>
      <c r="G1839" t="s">
        <v>7259</v>
      </c>
      <c r="H1839" t="s">
        <v>52</v>
      </c>
      <c r="I1839" t="s">
        <v>19</v>
      </c>
      <c r="J1839" s="1">
        <v>45269</v>
      </c>
      <c r="K1839" s="1">
        <v>45639</v>
      </c>
      <c r="L1839" t="b">
        <f>COUNTIF(tbl_vendors[Vendor_ID],tbl_vendors[[#This Row],[Vendor_ID]])&gt;1</f>
        <v>0</v>
      </c>
      <c r="M1839" t="b">
        <f>ISBLANK(tbl_vendors[[#This Row],[Vendor_ID]])</f>
        <v>0</v>
      </c>
      <c r="N1839" t="b">
        <f>LEN(TRIM(tbl_vendors[[#This Row],[Vendor_Name]]))=0</f>
        <v>0</v>
      </c>
      <c r="O1839" t="b">
        <f>LEN(TRIM(tbl_vendors[[#This Row],[Email]]))=0</f>
        <v>0</v>
      </c>
      <c r="P1839" t="b">
        <f>OR(ISERROR(FIND("@",tbl_vendors[[#This Row],[Email]])),ISERROR(FIND(".",tbl_vendors[[#This Row],[Email]])))</f>
        <v>0</v>
      </c>
      <c r="Q1839" t="b">
        <f>ISNA(MATCH(tbl_vendors[[#This Row],[Country]],tbl_country[country],0))</f>
        <v>0</v>
      </c>
      <c r="R1839" t="b">
        <f>ISNA(MATCH(tbl_vendors[[#This Row],[Currency]],tbl_country[currency],0))</f>
        <v>1</v>
      </c>
      <c r="S1839" t="b">
        <f>_xlfn.XLOOKUP(tbl_vendors[[#This Row],[Country]],tbl_country[country],tbl_country[currency],"NotFound")&lt;&gt;tbl_vendors[[#This Row],[Currency]]</f>
        <v>1</v>
      </c>
      <c r="T1839" t="b">
        <f>ISNA(MATCH(tbl_vendors[[#This Row],[Payment_Terms]],tbl_payment_terms[Payment_Terms],0))</f>
        <v>0</v>
      </c>
      <c r="U1839" t="b">
        <f>ISNA(MATCH(tbl_vendors[[#This Row],[Status]],tbl_status[valid_status]))</f>
        <v>0</v>
      </c>
      <c r="V1839" t="b">
        <f ca="1">tbl_vendors[[#This Row],[Created_Date]]&gt;TODAY()</f>
        <v>0</v>
      </c>
      <c r="W1839" t="b">
        <f>tbl_vendors[[#This Row],[Updated_Date]]&lt;tbl_vendors[[#This Row],[Created_Date]]</f>
        <v>0</v>
      </c>
      <c r="X1839" t="b">
        <f>COUNTIF(tbl_vendors[Vendor_Name],tbl_vendors[[#This Row],[Vendor_Name]])&gt;1</f>
        <v>0</v>
      </c>
      <c r="Y1839" s="14" cm="1">
        <f t="array" aca="1" ref="Y1839" ca="1">IFERROR(SUM(L1839:X1839*1),4)</f>
        <v>2</v>
      </c>
      <c r="Z1839" t="str">
        <f ca="1">IF(tbl_vendors[[#This Row],[error_count]]&gt;0,"FAIL","PASS")</f>
        <v>FAIL</v>
      </c>
    </row>
    <row r="1840" spans="1:26" x14ac:dyDescent="0.3">
      <c r="A1840" t="s">
        <v>7260</v>
      </c>
      <c r="B1840" t="s">
        <v>7261</v>
      </c>
      <c r="C1840" t="s">
        <v>153</v>
      </c>
      <c r="D1840" t="s">
        <v>7262</v>
      </c>
      <c r="E1840" t="s">
        <v>155</v>
      </c>
      <c r="F1840" t="s">
        <v>32</v>
      </c>
      <c r="G1840" t="s">
        <v>7263</v>
      </c>
      <c r="H1840" t="s">
        <v>47</v>
      </c>
      <c r="I1840" t="s">
        <v>19</v>
      </c>
      <c r="J1840" s="1">
        <v>44919</v>
      </c>
      <c r="K1840" s="1">
        <v>45917</v>
      </c>
      <c r="L1840" t="b">
        <f>COUNTIF(tbl_vendors[Vendor_ID],tbl_vendors[[#This Row],[Vendor_ID]])&gt;1</f>
        <v>0</v>
      </c>
      <c r="M1840" t="b">
        <f>ISBLANK(tbl_vendors[[#This Row],[Vendor_ID]])</f>
        <v>0</v>
      </c>
      <c r="N1840" t="b">
        <f>LEN(TRIM(tbl_vendors[[#This Row],[Vendor_Name]]))=0</f>
        <v>0</v>
      </c>
      <c r="O1840" t="b">
        <f>LEN(TRIM(tbl_vendors[[#This Row],[Email]]))=0</f>
        <v>0</v>
      </c>
      <c r="P1840" t="b">
        <f>OR(ISERROR(FIND("@",tbl_vendors[[#This Row],[Email]])),ISERROR(FIND(".",tbl_vendors[[#This Row],[Email]])))</f>
        <v>0</v>
      </c>
      <c r="Q1840" t="b">
        <f>ISNA(MATCH(tbl_vendors[[#This Row],[Country]],tbl_country[country],0))</f>
        <v>0</v>
      </c>
      <c r="R1840" t="b">
        <f>ISNA(MATCH(tbl_vendors[[#This Row],[Currency]],tbl_country[currency],0))</f>
        <v>0</v>
      </c>
      <c r="S1840" t="b">
        <f>_xlfn.XLOOKUP(tbl_vendors[[#This Row],[Country]],tbl_country[country],tbl_country[currency],"NotFound")&lt;&gt;tbl_vendors[[#This Row],[Currency]]</f>
        <v>0</v>
      </c>
      <c r="T1840" t="b">
        <f>ISNA(MATCH(tbl_vendors[[#This Row],[Payment_Terms]],tbl_payment_terms[Payment_Terms],0))</f>
        <v>0</v>
      </c>
      <c r="U1840" t="b">
        <f>ISNA(MATCH(tbl_vendors[[#This Row],[Status]],tbl_status[valid_status]))</f>
        <v>0</v>
      </c>
      <c r="V1840" t="b">
        <f ca="1">tbl_vendors[[#This Row],[Created_Date]]&gt;TODAY()</f>
        <v>0</v>
      </c>
      <c r="W1840" t="b">
        <f>tbl_vendors[[#This Row],[Updated_Date]]&lt;tbl_vendors[[#This Row],[Created_Date]]</f>
        <v>0</v>
      </c>
      <c r="X1840" t="b">
        <f>COUNTIF(tbl_vendors[Vendor_Name],tbl_vendors[[#This Row],[Vendor_Name]])&gt;1</f>
        <v>0</v>
      </c>
      <c r="Y1840" s="14" cm="1">
        <f t="array" aca="1" ref="Y1840" ca="1">IFERROR(SUM(L1840:X1840*1),4)</f>
        <v>0</v>
      </c>
      <c r="Z1840" t="str">
        <f ca="1">IF(tbl_vendors[[#This Row],[error_count]]&gt;0,"FAIL","PASS")</f>
        <v>PASS</v>
      </c>
    </row>
    <row r="1841" spans="1:26" x14ac:dyDescent="0.3">
      <c r="A1841" t="s">
        <v>7264</v>
      </c>
      <c r="B1841" t="s">
        <v>3310</v>
      </c>
      <c r="C1841" t="s">
        <v>13</v>
      </c>
      <c r="D1841" t="s">
        <v>7265</v>
      </c>
      <c r="E1841" t="s">
        <v>15</v>
      </c>
      <c r="F1841" t="s">
        <v>75</v>
      </c>
      <c r="G1841" t="s">
        <v>7266</v>
      </c>
      <c r="H1841" t="s">
        <v>47</v>
      </c>
      <c r="I1841" t="s">
        <v>53</v>
      </c>
      <c r="J1841" s="1">
        <v>45442</v>
      </c>
      <c r="K1841" s="1">
        <v>45586</v>
      </c>
      <c r="L1841" t="b">
        <f>COUNTIF(tbl_vendors[Vendor_ID],tbl_vendors[[#This Row],[Vendor_ID]])&gt;1</f>
        <v>0</v>
      </c>
      <c r="M1841" t="b">
        <f>ISBLANK(tbl_vendors[[#This Row],[Vendor_ID]])</f>
        <v>0</v>
      </c>
      <c r="N1841" t="b">
        <f>LEN(TRIM(tbl_vendors[[#This Row],[Vendor_Name]]))=0</f>
        <v>0</v>
      </c>
      <c r="O1841" t="b">
        <f>LEN(TRIM(tbl_vendors[[#This Row],[Email]]))=0</f>
        <v>0</v>
      </c>
      <c r="P1841" t="b">
        <f>OR(ISERROR(FIND("@",tbl_vendors[[#This Row],[Email]])),ISERROR(FIND(".",tbl_vendors[[#This Row],[Email]])))</f>
        <v>0</v>
      </c>
      <c r="Q1841" t="b">
        <f>ISNA(MATCH(tbl_vendors[[#This Row],[Country]],tbl_country[country],0))</f>
        <v>0</v>
      </c>
      <c r="R1841" t="b">
        <f>ISNA(MATCH(tbl_vendors[[#This Row],[Currency]],tbl_country[currency],0))</f>
        <v>1</v>
      </c>
      <c r="S1841" t="b">
        <f>_xlfn.XLOOKUP(tbl_vendors[[#This Row],[Country]],tbl_country[country],tbl_country[currency],"NotFound")&lt;&gt;tbl_vendors[[#This Row],[Currency]]</f>
        <v>1</v>
      </c>
      <c r="T1841" t="b">
        <f>ISNA(MATCH(tbl_vendors[[#This Row],[Payment_Terms]],tbl_payment_terms[Payment_Terms],0))</f>
        <v>0</v>
      </c>
      <c r="U1841" t="b">
        <f>ISNA(MATCH(tbl_vendors[[#This Row],[Status]],tbl_status[valid_status]))</f>
        <v>1</v>
      </c>
      <c r="V1841" t="b">
        <f ca="1">tbl_vendors[[#This Row],[Created_Date]]&gt;TODAY()</f>
        <v>0</v>
      </c>
      <c r="W1841" t="b">
        <f>tbl_vendors[[#This Row],[Updated_Date]]&lt;tbl_vendors[[#This Row],[Created_Date]]</f>
        <v>0</v>
      </c>
      <c r="X1841" t="b">
        <f>COUNTIF(tbl_vendors[Vendor_Name],tbl_vendors[[#This Row],[Vendor_Name]])&gt;1</f>
        <v>1</v>
      </c>
      <c r="Y1841" s="14" cm="1">
        <f t="array" aca="1" ref="Y1841" ca="1">IFERROR(SUM(L1841:X1841*1),4)</f>
        <v>4</v>
      </c>
      <c r="Z1841" t="str">
        <f ca="1">IF(tbl_vendors[[#This Row],[error_count]]&gt;0,"FAIL","PASS")</f>
        <v>FAIL</v>
      </c>
    </row>
    <row r="1842" spans="1:26" x14ac:dyDescent="0.3">
      <c r="A1842" t="s">
        <v>7267</v>
      </c>
      <c r="B1842" t="s">
        <v>7268</v>
      </c>
      <c r="C1842" t="s">
        <v>13</v>
      </c>
      <c r="D1842" t="s">
        <v>7269</v>
      </c>
      <c r="E1842" t="s">
        <v>15</v>
      </c>
      <c r="F1842" t="s">
        <v>32</v>
      </c>
      <c r="G1842" t="s">
        <v>7270</v>
      </c>
      <c r="H1842" t="s">
        <v>34</v>
      </c>
      <c r="I1842" t="s">
        <v>53</v>
      </c>
      <c r="J1842" s="1">
        <v>46103</v>
      </c>
      <c r="K1842" s="1">
        <v>46198</v>
      </c>
      <c r="L1842" t="b">
        <f>COUNTIF(tbl_vendors[Vendor_ID],tbl_vendors[[#This Row],[Vendor_ID]])&gt;1</f>
        <v>0</v>
      </c>
      <c r="M1842" t="b">
        <f>ISBLANK(tbl_vendors[[#This Row],[Vendor_ID]])</f>
        <v>0</v>
      </c>
      <c r="N1842" t="b">
        <f>LEN(TRIM(tbl_vendors[[#This Row],[Vendor_Name]]))=0</f>
        <v>0</v>
      </c>
      <c r="O1842" t="b">
        <f>LEN(TRIM(tbl_vendors[[#This Row],[Email]]))=0</f>
        <v>0</v>
      </c>
      <c r="P1842" t="b">
        <f>OR(ISERROR(FIND("@",tbl_vendors[[#This Row],[Email]])),ISERROR(FIND(".",tbl_vendors[[#This Row],[Email]])))</f>
        <v>0</v>
      </c>
      <c r="Q1842" t="b">
        <f>ISNA(MATCH(tbl_vendors[[#This Row],[Country]],tbl_country[country],0))</f>
        <v>0</v>
      </c>
      <c r="R1842" t="b">
        <f>ISNA(MATCH(tbl_vendors[[#This Row],[Currency]],tbl_country[currency],0))</f>
        <v>1</v>
      </c>
      <c r="S1842" t="b">
        <f>_xlfn.XLOOKUP(tbl_vendors[[#This Row],[Country]],tbl_country[country],tbl_country[currency],"NotFound")&lt;&gt;tbl_vendors[[#This Row],[Currency]]</f>
        <v>1</v>
      </c>
      <c r="T1842" t="b">
        <f>ISNA(MATCH(tbl_vendors[[#This Row],[Payment_Terms]],tbl_payment_terms[Payment_Terms],0))</f>
        <v>0</v>
      </c>
      <c r="U1842" t="b">
        <f>ISNA(MATCH(tbl_vendors[[#This Row],[Status]],tbl_status[valid_status]))</f>
        <v>1</v>
      </c>
      <c r="V1842" t="b">
        <f ca="1">tbl_vendors[[#This Row],[Created_Date]]&gt;TODAY()</f>
        <v>0</v>
      </c>
      <c r="W1842" t="b">
        <f>tbl_vendors[[#This Row],[Updated_Date]]&lt;tbl_vendors[[#This Row],[Created_Date]]</f>
        <v>0</v>
      </c>
      <c r="X1842" t="b">
        <f>COUNTIF(tbl_vendors[Vendor_Name],tbl_vendors[[#This Row],[Vendor_Name]])&gt;1</f>
        <v>0</v>
      </c>
      <c r="Y1842" s="14" cm="1">
        <f t="array" aca="1" ref="Y1842" ca="1">IFERROR(SUM(L1842:X1842*1),4)</f>
        <v>3</v>
      </c>
      <c r="Z1842" t="str">
        <f ca="1">IF(tbl_vendors[[#This Row],[error_count]]&gt;0,"FAIL","PASS")</f>
        <v>FAIL</v>
      </c>
    </row>
    <row r="1843" spans="1:26" x14ac:dyDescent="0.3">
      <c r="A1843" t="s">
        <v>7271</v>
      </c>
      <c r="B1843" t="s">
        <v>7272</v>
      </c>
      <c r="C1843" t="s">
        <v>13</v>
      </c>
      <c r="D1843" t="s">
        <v>7273</v>
      </c>
      <c r="E1843" t="s">
        <v>15</v>
      </c>
      <c r="F1843" t="s">
        <v>40</v>
      </c>
      <c r="G1843" t="s">
        <v>7274</v>
      </c>
      <c r="H1843" t="s">
        <v>69</v>
      </c>
      <c r="I1843" t="s">
        <v>19</v>
      </c>
      <c r="J1843" s="1">
        <v>45320</v>
      </c>
      <c r="K1843" s="1">
        <v>46091</v>
      </c>
      <c r="L1843" t="b">
        <f>COUNTIF(tbl_vendors[Vendor_ID],tbl_vendors[[#This Row],[Vendor_ID]])&gt;1</f>
        <v>0</v>
      </c>
      <c r="M1843" t="b">
        <f>ISBLANK(tbl_vendors[[#This Row],[Vendor_ID]])</f>
        <v>0</v>
      </c>
      <c r="N1843" t="b">
        <f>LEN(TRIM(tbl_vendors[[#This Row],[Vendor_Name]]))=0</f>
        <v>0</v>
      </c>
      <c r="O1843" t="b">
        <f>LEN(TRIM(tbl_vendors[[#This Row],[Email]]))=0</f>
        <v>0</v>
      </c>
      <c r="P1843" t="b">
        <f>OR(ISERROR(FIND("@",tbl_vendors[[#This Row],[Email]])),ISERROR(FIND(".",tbl_vendors[[#This Row],[Email]])))</f>
        <v>0</v>
      </c>
      <c r="Q1843" t="b">
        <f>ISNA(MATCH(tbl_vendors[[#This Row],[Country]],tbl_country[country],0))</f>
        <v>0</v>
      </c>
      <c r="R1843" t="b">
        <f>ISNA(MATCH(tbl_vendors[[#This Row],[Currency]],tbl_country[currency],0))</f>
        <v>1</v>
      </c>
      <c r="S1843" t="b">
        <f>_xlfn.XLOOKUP(tbl_vendors[[#This Row],[Country]],tbl_country[country],tbl_country[currency],"NotFound")&lt;&gt;tbl_vendors[[#This Row],[Currency]]</f>
        <v>1</v>
      </c>
      <c r="T1843" t="b">
        <f>ISNA(MATCH(tbl_vendors[[#This Row],[Payment_Terms]],tbl_payment_terms[Payment_Terms],0))</f>
        <v>0</v>
      </c>
      <c r="U1843" t="b">
        <f>ISNA(MATCH(tbl_vendors[[#This Row],[Status]],tbl_status[valid_status]))</f>
        <v>0</v>
      </c>
      <c r="V1843" t="b">
        <f ca="1">tbl_vendors[[#This Row],[Created_Date]]&gt;TODAY()</f>
        <v>0</v>
      </c>
      <c r="W1843" t="b">
        <f>tbl_vendors[[#This Row],[Updated_Date]]&lt;tbl_vendors[[#This Row],[Created_Date]]</f>
        <v>0</v>
      </c>
      <c r="X1843" t="b">
        <f>COUNTIF(tbl_vendors[Vendor_Name],tbl_vendors[[#This Row],[Vendor_Name]])&gt;1</f>
        <v>0</v>
      </c>
      <c r="Y1843" s="14" cm="1">
        <f t="array" aca="1" ref="Y1843" ca="1">IFERROR(SUM(L1843:X1843*1),4)</f>
        <v>2</v>
      </c>
      <c r="Z1843" t="str">
        <f ca="1">IF(tbl_vendors[[#This Row],[error_count]]&gt;0,"FAIL","PASS")</f>
        <v>FAIL</v>
      </c>
    </row>
    <row r="1844" spans="1:26" x14ac:dyDescent="0.3">
      <c r="A1844" t="s">
        <v>7275</v>
      </c>
      <c r="B1844" t="s">
        <v>701</v>
      </c>
      <c r="C1844" t="s">
        <v>66</v>
      </c>
      <c r="D1844" t="s">
        <v>7276</v>
      </c>
      <c r="E1844" t="s">
        <v>67</v>
      </c>
      <c r="F1844" t="s">
        <v>16</v>
      </c>
      <c r="G1844" t="s">
        <v>7277</v>
      </c>
      <c r="H1844" t="s">
        <v>52</v>
      </c>
      <c r="I1844" t="s">
        <v>26</v>
      </c>
      <c r="J1844" s="1">
        <v>46178</v>
      </c>
      <c r="K1844" s="1">
        <v>46188</v>
      </c>
      <c r="L1844" t="b">
        <f>COUNTIF(tbl_vendors[Vendor_ID],tbl_vendors[[#This Row],[Vendor_ID]])&gt;1</f>
        <v>0</v>
      </c>
      <c r="M1844" t="b">
        <f>ISBLANK(tbl_vendors[[#This Row],[Vendor_ID]])</f>
        <v>0</v>
      </c>
      <c r="N1844" t="b">
        <f>LEN(TRIM(tbl_vendors[[#This Row],[Vendor_Name]]))=0</f>
        <v>0</v>
      </c>
      <c r="O1844" t="b">
        <f>LEN(TRIM(tbl_vendors[[#This Row],[Email]]))=0</f>
        <v>0</v>
      </c>
      <c r="P1844" t="b">
        <f>OR(ISERROR(FIND("@",tbl_vendors[[#This Row],[Email]])),ISERROR(FIND(".",tbl_vendors[[#This Row],[Email]])))</f>
        <v>0</v>
      </c>
      <c r="Q1844" t="b">
        <f>ISNA(MATCH(tbl_vendors[[#This Row],[Country]],tbl_country[country],0))</f>
        <v>0</v>
      </c>
      <c r="R1844" t="b">
        <f>ISNA(MATCH(tbl_vendors[[#This Row],[Currency]],tbl_country[currency],0))</f>
        <v>0</v>
      </c>
      <c r="S1844" t="b">
        <f>_xlfn.XLOOKUP(tbl_vendors[[#This Row],[Country]],tbl_country[country],tbl_country[currency],"NotFound")&lt;&gt;tbl_vendors[[#This Row],[Currency]]</f>
        <v>0</v>
      </c>
      <c r="T1844" t="b">
        <f>ISNA(MATCH(tbl_vendors[[#This Row],[Payment_Terms]],tbl_payment_terms[Payment_Terms],0))</f>
        <v>0</v>
      </c>
      <c r="U1844" t="b">
        <f>ISNA(MATCH(tbl_vendors[[#This Row],[Status]],tbl_status[valid_status]))</f>
        <v>0</v>
      </c>
      <c r="V1844" t="b">
        <f ca="1">tbl_vendors[[#This Row],[Created_Date]]&gt;TODAY()</f>
        <v>0</v>
      </c>
      <c r="W1844" t="b">
        <f>tbl_vendors[[#This Row],[Updated_Date]]&lt;tbl_vendors[[#This Row],[Created_Date]]</f>
        <v>0</v>
      </c>
      <c r="X1844" t="b">
        <f>COUNTIF(tbl_vendors[Vendor_Name],tbl_vendors[[#This Row],[Vendor_Name]])&gt;1</f>
        <v>1</v>
      </c>
      <c r="Y1844" s="14" cm="1">
        <f t="array" aca="1" ref="Y1844" ca="1">IFERROR(SUM(L1844:X1844*1),4)</f>
        <v>1</v>
      </c>
      <c r="Z1844" t="str">
        <f ca="1">IF(tbl_vendors[[#This Row],[error_count]]&gt;0,"FAIL","PASS")</f>
        <v>FAIL</v>
      </c>
    </row>
    <row r="1845" spans="1:26" x14ac:dyDescent="0.3">
      <c r="A1845" t="s">
        <v>7278</v>
      </c>
      <c r="B1845" t="s">
        <v>7279</v>
      </c>
      <c r="C1845" t="s">
        <v>13</v>
      </c>
      <c r="D1845" t="s">
        <v>7280</v>
      </c>
      <c r="E1845" t="s">
        <v>15</v>
      </c>
      <c r="F1845" t="s">
        <v>40</v>
      </c>
      <c r="G1845" t="s">
        <v>7281</v>
      </c>
      <c r="H1845" t="s">
        <v>69</v>
      </c>
      <c r="I1845" t="s">
        <v>19</v>
      </c>
      <c r="J1845" s="1">
        <v>44915</v>
      </c>
      <c r="K1845" s="1">
        <v>45339</v>
      </c>
      <c r="L1845" t="b">
        <f>COUNTIF(tbl_vendors[Vendor_ID],tbl_vendors[[#This Row],[Vendor_ID]])&gt;1</f>
        <v>0</v>
      </c>
      <c r="M1845" t="b">
        <f>ISBLANK(tbl_vendors[[#This Row],[Vendor_ID]])</f>
        <v>0</v>
      </c>
      <c r="N1845" t="b">
        <f>LEN(TRIM(tbl_vendors[[#This Row],[Vendor_Name]]))=0</f>
        <v>0</v>
      </c>
      <c r="O1845" t="b">
        <f>LEN(TRIM(tbl_vendors[[#This Row],[Email]]))=0</f>
        <v>0</v>
      </c>
      <c r="P1845" t="b">
        <f>OR(ISERROR(FIND("@",tbl_vendors[[#This Row],[Email]])),ISERROR(FIND(".",tbl_vendors[[#This Row],[Email]])))</f>
        <v>0</v>
      </c>
      <c r="Q1845" t="b">
        <f>ISNA(MATCH(tbl_vendors[[#This Row],[Country]],tbl_country[country],0))</f>
        <v>0</v>
      </c>
      <c r="R1845" t="b">
        <f>ISNA(MATCH(tbl_vendors[[#This Row],[Currency]],tbl_country[currency],0))</f>
        <v>1</v>
      </c>
      <c r="S1845" t="b">
        <f>_xlfn.XLOOKUP(tbl_vendors[[#This Row],[Country]],tbl_country[country],tbl_country[currency],"NotFound")&lt;&gt;tbl_vendors[[#This Row],[Currency]]</f>
        <v>1</v>
      </c>
      <c r="T1845" t="b">
        <f>ISNA(MATCH(tbl_vendors[[#This Row],[Payment_Terms]],tbl_payment_terms[Payment_Terms],0))</f>
        <v>0</v>
      </c>
      <c r="U1845" t="b">
        <f>ISNA(MATCH(tbl_vendors[[#This Row],[Status]],tbl_status[valid_status]))</f>
        <v>0</v>
      </c>
      <c r="V1845" t="b">
        <f ca="1">tbl_vendors[[#This Row],[Created_Date]]&gt;TODAY()</f>
        <v>0</v>
      </c>
      <c r="W1845" t="b">
        <f>tbl_vendors[[#This Row],[Updated_Date]]&lt;tbl_vendors[[#This Row],[Created_Date]]</f>
        <v>0</v>
      </c>
      <c r="X1845" t="b">
        <f>COUNTIF(tbl_vendors[Vendor_Name],tbl_vendors[[#This Row],[Vendor_Name]])&gt;1</f>
        <v>0</v>
      </c>
      <c r="Y1845" s="14" cm="1">
        <f t="array" aca="1" ref="Y1845" ca="1">IFERROR(SUM(L1845:X1845*1),4)</f>
        <v>2</v>
      </c>
      <c r="Z1845" t="str">
        <f ca="1">IF(tbl_vendors[[#This Row],[error_count]]&gt;0,"FAIL","PASS")</f>
        <v>FAIL</v>
      </c>
    </row>
    <row r="1846" spans="1:26" x14ac:dyDescent="0.3">
      <c r="A1846" t="s">
        <v>7282</v>
      </c>
      <c r="B1846" t="s">
        <v>775</v>
      </c>
      <c r="C1846" t="s">
        <v>109</v>
      </c>
      <c r="D1846" t="s">
        <v>7283</v>
      </c>
      <c r="E1846" t="s">
        <v>39</v>
      </c>
      <c r="F1846" t="s">
        <v>23</v>
      </c>
      <c r="G1846" t="s">
        <v>7284</v>
      </c>
      <c r="H1846" t="s">
        <v>52</v>
      </c>
      <c r="I1846" t="s">
        <v>19</v>
      </c>
      <c r="J1846" s="1">
        <v>44513</v>
      </c>
      <c r="K1846" s="1">
        <v>44553</v>
      </c>
      <c r="L1846" t="b">
        <f>COUNTIF(tbl_vendors[Vendor_ID],tbl_vendors[[#This Row],[Vendor_ID]])&gt;1</f>
        <v>0</v>
      </c>
      <c r="M1846" t="b">
        <f>ISBLANK(tbl_vendors[[#This Row],[Vendor_ID]])</f>
        <v>0</v>
      </c>
      <c r="N1846" t="b">
        <f>LEN(TRIM(tbl_vendors[[#This Row],[Vendor_Name]]))=0</f>
        <v>0</v>
      </c>
      <c r="O1846" t="b">
        <f>LEN(TRIM(tbl_vendors[[#This Row],[Email]]))=0</f>
        <v>0</v>
      </c>
      <c r="P1846" t="b">
        <f>OR(ISERROR(FIND("@",tbl_vendors[[#This Row],[Email]])),ISERROR(FIND(".",tbl_vendors[[#This Row],[Email]])))</f>
        <v>0</v>
      </c>
      <c r="Q1846" t="b">
        <f>ISNA(MATCH(tbl_vendors[[#This Row],[Country]],tbl_country[country],0))</f>
        <v>0</v>
      </c>
      <c r="R1846" t="b">
        <f>ISNA(MATCH(tbl_vendors[[#This Row],[Currency]],tbl_country[currency],0))</f>
        <v>0</v>
      </c>
      <c r="S1846" t="b">
        <f>_xlfn.XLOOKUP(tbl_vendors[[#This Row],[Country]],tbl_country[country],tbl_country[currency],"NotFound")&lt;&gt;tbl_vendors[[#This Row],[Currency]]</f>
        <v>1</v>
      </c>
      <c r="T1846" t="b">
        <f>ISNA(MATCH(tbl_vendors[[#This Row],[Payment_Terms]],tbl_payment_terms[Payment_Terms],0))</f>
        <v>0</v>
      </c>
      <c r="U1846" t="b">
        <f>ISNA(MATCH(tbl_vendors[[#This Row],[Status]],tbl_status[valid_status]))</f>
        <v>0</v>
      </c>
      <c r="V1846" t="b">
        <f ca="1">tbl_vendors[[#This Row],[Created_Date]]&gt;TODAY()</f>
        <v>0</v>
      </c>
      <c r="W1846" t="b">
        <f>tbl_vendors[[#This Row],[Updated_Date]]&lt;tbl_vendors[[#This Row],[Created_Date]]</f>
        <v>0</v>
      </c>
      <c r="X1846" t="b">
        <f>COUNTIF(tbl_vendors[Vendor_Name],tbl_vendors[[#This Row],[Vendor_Name]])&gt;1</f>
        <v>1</v>
      </c>
      <c r="Y1846" s="14" cm="1">
        <f t="array" aca="1" ref="Y1846" ca="1">IFERROR(SUM(L1846:X1846*1),4)</f>
        <v>2</v>
      </c>
      <c r="Z1846" t="str">
        <f ca="1">IF(tbl_vendors[[#This Row],[error_count]]&gt;0,"FAIL","PASS")</f>
        <v>FAIL</v>
      </c>
    </row>
    <row r="1847" spans="1:26" x14ac:dyDescent="0.3">
      <c r="A1847" t="s">
        <v>7285</v>
      </c>
      <c r="B1847" t="s">
        <v>7286</v>
      </c>
      <c r="C1847" t="s">
        <v>13</v>
      </c>
      <c r="D1847" t="s">
        <v>7287</v>
      </c>
      <c r="E1847" t="s">
        <v>15</v>
      </c>
      <c r="F1847" t="s">
        <v>32</v>
      </c>
      <c r="G1847" t="s">
        <v>7288</v>
      </c>
      <c r="H1847" t="s">
        <v>34</v>
      </c>
      <c r="I1847" t="s">
        <v>19</v>
      </c>
      <c r="J1847" s="1">
        <v>45425</v>
      </c>
      <c r="K1847" s="1">
        <v>45854</v>
      </c>
      <c r="L1847" t="b">
        <f>COUNTIF(tbl_vendors[Vendor_ID],tbl_vendors[[#This Row],[Vendor_ID]])&gt;1</f>
        <v>0</v>
      </c>
      <c r="M1847" t="b">
        <f>ISBLANK(tbl_vendors[[#This Row],[Vendor_ID]])</f>
        <v>0</v>
      </c>
      <c r="N1847" t="b">
        <f>LEN(TRIM(tbl_vendors[[#This Row],[Vendor_Name]]))=0</f>
        <v>0</v>
      </c>
      <c r="O1847" t="b">
        <f>LEN(TRIM(tbl_vendors[[#This Row],[Email]]))=0</f>
        <v>0</v>
      </c>
      <c r="P1847" t="b">
        <f>OR(ISERROR(FIND("@",tbl_vendors[[#This Row],[Email]])),ISERROR(FIND(".",tbl_vendors[[#This Row],[Email]])))</f>
        <v>0</v>
      </c>
      <c r="Q1847" t="b">
        <f>ISNA(MATCH(tbl_vendors[[#This Row],[Country]],tbl_country[country],0))</f>
        <v>0</v>
      </c>
      <c r="R1847" t="b">
        <f>ISNA(MATCH(tbl_vendors[[#This Row],[Currency]],tbl_country[currency],0))</f>
        <v>1</v>
      </c>
      <c r="S1847" t="b">
        <f>_xlfn.XLOOKUP(tbl_vendors[[#This Row],[Country]],tbl_country[country],tbl_country[currency],"NotFound")&lt;&gt;tbl_vendors[[#This Row],[Currency]]</f>
        <v>1</v>
      </c>
      <c r="T1847" t="b">
        <f>ISNA(MATCH(tbl_vendors[[#This Row],[Payment_Terms]],tbl_payment_terms[Payment_Terms],0))</f>
        <v>0</v>
      </c>
      <c r="U1847" t="b">
        <f>ISNA(MATCH(tbl_vendors[[#This Row],[Status]],tbl_status[valid_status]))</f>
        <v>0</v>
      </c>
      <c r="V1847" t="b">
        <f ca="1">tbl_vendors[[#This Row],[Created_Date]]&gt;TODAY()</f>
        <v>0</v>
      </c>
      <c r="W1847" t="b">
        <f>tbl_vendors[[#This Row],[Updated_Date]]&lt;tbl_vendors[[#This Row],[Created_Date]]</f>
        <v>0</v>
      </c>
      <c r="X1847" t="b">
        <f>COUNTIF(tbl_vendors[Vendor_Name],tbl_vendors[[#This Row],[Vendor_Name]])&gt;1</f>
        <v>0</v>
      </c>
      <c r="Y1847" s="14" cm="1">
        <f t="array" aca="1" ref="Y1847" ca="1">IFERROR(SUM(L1847:X1847*1),4)</f>
        <v>2</v>
      </c>
      <c r="Z1847" t="str">
        <f ca="1">IF(tbl_vendors[[#This Row],[error_count]]&gt;0,"FAIL","PASS")</f>
        <v>FAIL</v>
      </c>
    </row>
    <row r="1848" spans="1:26" x14ac:dyDescent="0.3">
      <c r="A1848" t="s">
        <v>7289</v>
      </c>
      <c r="B1848" t="s">
        <v>7290</v>
      </c>
      <c r="C1848" t="s">
        <v>13</v>
      </c>
      <c r="D1848" t="s">
        <v>7291</v>
      </c>
      <c r="E1848" t="s">
        <v>15</v>
      </c>
      <c r="F1848" t="s">
        <v>40</v>
      </c>
      <c r="G1848" t="s">
        <v>7292</v>
      </c>
      <c r="H1848" t="s">
        <v>18</v>
      </c>
      <c r="I1848" t="s">
        <v>19</v>
      </c>
      <c r="J1848" s="1">
        <v>44643</v>
      </c>
      <c r="K1848" s="1">
        <v>45219</v>
      </c>
      <c r="L1848" t="b">
        <f>COUNTIF(tbl_vendors[Vendor_ID],tbl_vendors[[#This Row],[Vendor_ID]])&gt;1</f>
        <v>0</v>
      </c>
      <c r="M1848" t="b">
        <f>ISBLANK(tbl_vendors[[#This Row],[Vendor_ID]])</f>
        <v>0</v>
      </c>
      <c r="N1848" t="b">
        <f>LEN(TRIM(tbl_vendors[[#This Row],[Vendor_Name]]))=0</f>
        <v>0</v>
      </c>
      <c r="O1848" t="b">
        <f>LEN(TRIM(tbl_vendors[[#This Row],[Email]]))=0</f>
        <v>0</v>
      </c>
      <c r="P1848" t="b">
        <f>OR(ISERROR(FIND("@",tbl_vendors[[#This Row],[Email]])),ISERROR(FIND(".",tbl_vendors[[#This Row],[Email]])))</f>
        <v>0</v>
      </c>
      <c r="Q1848" t="b">
        <f>ISNA(MATCH(tbl_vendors[[#This Row],[Country]],tbl_country[country],0))</f>
        <v>0</v>
      </c>
      <c r="R1848" t="b">
        <f>ISNA(MATCH(tbl_vendors[[#This Row],[Currency]],tbl_country[currency],0))</f>
        <v>1</v>
      </c>
      <c r="S1848" t="b">
        <f>_xlfn.XLOOKUP(tbl_vendors[[#This Row],[Country]],tbl_country[country],tbl_country[currency],"NotFound")&lt;&gt;tbl_vendors[[#This Row],[Currency]]</f>
        <v>1</v>
      </c>
      <c r="T1848" t="b">
        <f>ISNA(MATCH(tbl_vendors[[#This Row],[Payment_Terms]],tbl_payment_terms[Payment_Terms],0))</f>
        <v>0</v>
      </c>
      <c r="U1848" t="b">
        <f>ISNA(MATCH(tbl_vendors[[#This Row],[Status]],tbl_status[valid_status]))</f>
        <v>0</v>
      </c>
      <c r="V1848" t="b">
        <f ca="1">tbl_vendors[[#This Row],[Created_Date]]&gt;TODAY()</f>
        <v>0</v>
      </c>
      <c r="W1848" t="b">
        <f>tbl_vendors[[#This Row],[Updated_Date]]&lt;tbl_vendors[[#This Row],[Created_Date]]</f>
        <v>0</v>
      </c>
      <c r="X1848" t="b">
        <f>COUNTIF(tbl_vendors[Vendor_Name],tbl_vendors[[#This Row],[Vendor_Name]])&gt;1</f>
        <v>0</v>
      </c>
      <c r="Y1848" s="14" cm="1">
        <f t="array" aca="1" ref="Y1848" ca="1">IFERROR(SUM(L1848:X1848*1),4)</f>
        <v>2</v>
      </c>
      <c r="Z1848" t="str">
        <f ca="1">IF(tbl_vendors[[#This Row],[error_count]]&gt;0,"FAIL","PASS")</f>
        <v>FAIL</v>
      </c>
    </row>
    <row r="1849" spans="1:26" x14ac:dyDescent="0.3">
      <c r="A1849" t="s">
        <v>7293</v>
      </c>
      <c r="B1849" t="s">
        <v>6500</v>
      </c>
      <c r="C1849" t="s">
        <v>100</v>
      </c>
      <c r="D1849" t="s">
        <v>7294</v>
      </c>
      <c r="E1849" t="s">
        <v>39</v>
      </c>
      <c r="F1849" t="s">
        <v>16</v>
      </c>
      <c r="G1849" t="s">
        <v>7295</v>
      </c>
      <c r="H1849" t="s">
        <v>47</v>
      </c>
      <c r="I1849" t="s">
        <v>53</v>
      </c>
      <c r="J1849" s="1">
        <v>46193</v>
      </c>
      <c r="K1849" s="1">
        <v>46201</v>
      </c>
      <c r="L1849" t="b">
        <f>COUNTIF(tbl_vendors[Vendor_ID],tbl_vendors[[#This Row],[Vendor_ID]])&gt;1</f>
        <v>0</v>
      </c>
      <c r="M1849" t="b">
        <f>ISBLANK(tbl_vendors[[#This Row],[Vendor_ID]])</f>
        <v>0</v>
      </c>
      <c r="N1849" t="b">
        <f>LEN(TRIM(tbl_vendors[[#This Row],[Vendor_Name]]))=0</f>
        <v>0</v>
      </c>
      <c r="O1849" t="b">
        <f>LEN(TRIM(tbl_vendors[[#This Row],[Email]]))=0</f>
        <v>0</v>
      </c>
      <c r="P1849" t="b">
        <f>OR(ISERROR(FIND("@",tbl_vendors[[#This Row],[Email]])),ISERROR(FIND(".",tbl_vendors[[#This Row],[Email]])))</f>
        <v>0</v>
      </c>
      <c r="Q1849" t="b">
        <f>ISNA(MATCH(tbl_vendors[[#This Row],[Country]],tbl_country[country],0))</f>
        <v>0</v>
      </c>
      <c r="R1849" t="b">
        <f>ISNA(MATCH(tbl_vendors[[#This Row],[Currency]],tbl_country[currency],0))</f>
        <v>0</v>
      </c>
      <c r="S1849" t="b">
        <f>_xlfn.XLOOKUP(tbl_vendors[[#This Row],[Country]],tbl_country[country],tbl_country[currency],"NotFound")&lt;&gt;tbl_vendors[[#This Row],[Currency]]</f>
        <v>0</v>
      </c>
      <c r="T1849" t="b">
        <f>ISNA(MATCH(tbl_vendors[[#This Row],[Payment_Terms]],tbl_payment_terms[Payment_Terms],0))</f>
        <v>0</v>
      </c>
      <c r="U1849" t="b">
        <f>ISNA(MATCH(tbl_vendors[[#This Row],[Status]],tbl_status[valid_status]))</f>
        <v>1</v>
      </c>
      <c r="V1849" t="b">
        <f ca="1">tbl_vendors[[#This Row],[Created_Date]]&gt;TODAY()</f>
        <v>0</v>
      </c>
      <c r="W1849" t="b">
        <f>tbl_vendors[[#This Row],[Updated_Date]]&lt;tbl_vendors[[#This Row],[Created_Date]]</f>
        <v>0</v>
      </c>
      <c r="X1849" t="b">
        <f>COUNTIF(tbl_vendors[Vendor_Name],tbl_vendors[[#This Row],[Vendor_Name]])&gt;1</f>
        <v>1</v>
      </c>
      <c r="Y1849" s="14" cm="1">
        <f t="array" aca="1" ref="Y1849" ca="1">IFERROR(SUM(L1849:X1849*1),4)</f>
        <v>2</v>
      </c>
      <c r="Z1849" t="str">
        <f ca="1">IF(tbl_vendors[[#This Row],[error_count]]&gt;0,"FAIL","PASS")</f>
        <v>FAIL</v>
      </c>
    </row>
    <row r="1850" spans="1:26" x14ac:dyDescent="0.3">
      <c r="A1850" t="s">
        <v>7296</v>
      </c>
      <c r="B1850" t="s">
        <v>7297</v>
      </c>
      <c r="C1850" t="s">
        <v>109</v>
      </c>
      <c r="D1850" t="s">
        <v>7298</v>
      </c>
      <c r="E1850" t="s">
        <v>39</v>
      </c>
      <c r="F1850" t="s">
        <v>40</v>
      </c>
      <c r="G1850" t="s">
        <v>7299</v>
      </c>
      <c r="H1850" t="s">
        <v>18</v>
      </c>
      <c r="I1850" t="s">
        <v>26</v>
      </c>
      <c r="J1850" s="1">
        <v>45843</v>
      </c>
      <c r="K1850" s="1">
        <v>46190</v>
      </c>
      <c r="L1850" t="b">
        <f>COUNTIF(tbl_vendors[Vendor_ID],tbl_vendors[[#This Row],[Vendor_ID]])&gt;1</f>
        <v>0</v>
      </c>
      <c r="M1850" t="b">
        <f>ISBLANK(tbl_vendors[[#This Row],[Vendor_ID]])</f>
        <v>0</v>
      </c>
      <c r="N1850" t="b">
        <f>LEN(TRIM(tbl_vendors[[#This Row],[Vendor_Name]]))=0</f>
        <v>0</v>
      </c>
      <c r="O1850" t="b">
        <f>LEN(TRIM(tbl_vendors[[#This Row],[Email]]))=0</f>
        <v>0</v>
      </c>
      <c r="P1850" t="b">
        <f>OR(ISERROR(FIND("@",tbl_vendors[[#This Row],[Email]])),ISERROR(FIND(".",tbl_vendors[[#This Row],[Email]])))</f>
        <v>0</v>
      </c>
      <c r="Q1850" t="b">
        <f>ISNA(MATCH(tbl_vendors[[#This Row],[Country]],tbl_country[country],0))</f>
        <v>0</v>
      </c>
      <c r="R1850" t="b">
        <f>ISNA(MATCH(tbl_vendors[[#This Row],[Currency]],tbl_country[currency],0))</f>
        <v>0</v>
      </c>
      <c r="S1850" t="b">
        <f>_xlfn.XLOOKUP(tbl_vendors[[#This Row],[Country]],tbl_country[country],tbl_country[currency],"NotFound")&lt;&gt;tbl_vendors[[#This Row],[Currency]]</f>
        <v>1</v>
      </c>
      <c r="T1850" t="b">
        <f>ISNA(MATCH(tbl_vendors[[#This Row],[Payment_Terms]],tbl_payment_terms[Payment_Terms],0))</f>
        <v>0</v>
      </c>
      <c r="U1850" t="b">
        <f>ISNA(MATCH(tbl_vendors[[#This Row],[Status]],tbl_status[valid_status]))</f>
        <v>0</v>
      </c>
      <c r="V1850" t="b">
        <f ca="1">tbl_vendors[[#This Row],[Created_Date]]&gt;TODAY()</f>
        <v>0</v>
      </c>
      <c r="W1850" t="b">
        <f>tbl_vendors[[#This Row],[Updated_Date]]&lt;tbl_vendors[[#This Row],[Created_Date]]</f>
        <v>0</v>
      </c>
      <c r="X1850" t="b">
        <f>COUNTIF(tbl_vendors[Vendor_Name],tbl_vendors[[#This Row],[Vendor_Name]])&gt;1</f>
        <v>0</v>
      </c>
      <c r="Y1850" s="14" cm="1">
        <f t="array" aca="1" ref="Y1850" ca="1">IFERROR(SUM(L1850:X1850*1),4)</f>
        <v>1</v>
      </c>
      <c r="Z1850" t="str">
        <f ca="1">IF(tbl_vendors[[#This Row],[error_count]]&gt;0,"FAIL","PASS")</f>
        <v>FAIL</v>
      </c>
    </row>
    <row r="1851" spans="1:26" x14ac:dyDescent="0.3">
      <c r="A1851" t="s">
        <v>7300</v>
      </c>
      <c r="B1851" t="s">
        <v>7301</v>
      </c>
      <c r="C1851" t="s">
        <v>100</v>
      </c>
      <c r="D1851" t="s">
        <v>7302</v>
      </c>
      <c r="E1851" t="s">
        <v>39</v>
      </c>
      <c r="F1851" t="s">
        <v>16</v>
      </c>
      <c r="G1851" t="s">
        <v>7303</v>
      </c>
      <c r="H1851" t="s">
        <v>18</v>
      </c>
      <c r="I1851" t="s">
        <v>19</v>
      </c>
      <c r="J1851" s="1">
        <v>44953</v>
      </c>
      <c r="K1851" s="1">
        <v>46171</v>
      </c>
      <c r="L1851" t="b">
        <f>COUNTIF(tbl_vendors[Vendor_ID],tbl_vendors[[#This Row],[Vendor_ID]])&gt;1</f>
        <v>0</v>
      </c>
      <c r="M1851" t="b">
        <f>ISBLANK(tbl_vendors[[#This Row],[Vendor_ID]])</f>
        <v>0</v>
      </c>
      <c r="N1851" t="b">
        <f>LEN(TRIM(tbl_vendors[[#This Row],[Vendor_Name]]))=0</f>
        <v>0</v>
      </c>
      <c r="O1851" t="b">
        <f>LEN(TRIM(tbl_vendors[[#This Row],[Email]]))=0</f>
        <v>0</v>
      </c>
      <c r="P1851" t="b">
        <f>OR(ISERROR(FIND("@",tbl_vendors[[#This Row],[Email]])),ISERROR(FIND(".",tbl_vendors[[#This Row],[Email]])))</f>
        <v>0</v>
      </c>
      <c r="Q1851" t="b">
        <f>ISNA(MATCH(tbl_vendors[[#This Row],[Country]],tbl_country[country],0))</f>
        <v>0</v>
      </c>
      <c r="R1851" t="b">
        <f>ISNA(MATCH(tbl_vendors[[#This Row],[Currency]],tbl_country[currency],0))</f>
        <v>0</v>
      </c>
      <c r="S1851" t="b">
        <f>_xlfn.XLOOKUP(tbl_vendors[[#This Row],[Country]],tbl_country[country],tbl_country[currency],"NotFound")&lt;&gt;tbl_vendors[[#This Row],[Currency]]</f>
        <v>0</v>
      </c>
      <c r="T1851" t="b">
        <f>ISNA(MATCH(tbl_vendors[[#This Row],[Payment_Terms]],tbl_payment_terms[Payment_Terms],0))</f>
        <v>0</v>
      </c>
      <c r="U1851" t="b">
        <f>ISNA(MATCH(tbl_vendors[[#This Row],[Status]],tbl_status[valid_status]))</f>
        <v>0</v>
      </c>
      <c r="V1851" t="b">
        <f ca="1">tbl_vendors[[#This Row],[Created_Date]]&gt;TODAY()</f>
        <v>0</v>
      </c>
      <c r="W1851" t="b">
        <f>tbl_vendors[[#This Row],[Updated_Date]]&lt;tbl_vendors[[#This Row],[Created_Date]]</f>
        <v>0</v>
      </c>
      <c r="X1851" t="b">
        <f>COUNTIF(tbl_vendors[Vendor_Name],tbl_vendors[[#This Row],[Vendor_Name]])&gt;1</f>
        <v>0</v>
      </c>
      <c r="Y1851" s="14" cm="1">
        <f t="array" aca="1" ref="Y1851" ca="1">IFERROR(SUM(L1851:X1851*1),4)</f>
        <v>0</v>
      </c>
      <c r="Z1851" t="str">
        <f ca="1">IF(tbl_vendors[[#This Row],[error_count]]&gt;0,"FAIL","PASS")</f>
        <v>PASS</v>
      </c>
    </row>
    <row r="1852" spans="1:26" x14ac:dyDescent="0.3">
      <c r="A1852" t="s">
        <v>7304</v>
      </c>
      <c r="B1852" t="s">
        <v>7305</v>
      </c>
      <c r="C1852" t="s">
        <v>153</v>
      </c>
      <c r="D1852" t="s">
        <v>7306</v>
      </c>
      <c r="E1852" t="s">
        <v>155</v>
      </c>
      <c r="F1852" t="s">
        <v>75</v>
      </c>
      <c r="G1852" t="s">
        <v>7307</v>
      </c>
      <c r="H1852" t="s">
        <v>52</v>
      </c>
      <c r="I1852" t="s">
        <v>19</v>
      </c>
      <c r="J1852" s="1">
        <v>46036</v>
      </c>
      <c r="K1852" s="1">
        <v>46141</v>
      </c>
      <c r="L1852" t="b">
        <f>COUNTIF(tbl_vendors[Vendor_ID],tbl_vendors[[#This Row],[Vendor_ID]])&gt;1</f>
        <v>0</v>
      </c>
      <c r="M1852" t="b">
        <f>ISBLANK(tbl_vendors[[#This Row],[Vendor_ID]])</f>
        <v>0</v>
      </c>
      <c r="N1852" t="b">
        <f>LEN(TRIM(tbl_vendors[[#This Row],[Vendor_Name]]))=0</f>
        <v>0</v>
      </c>
      <c r="O1852" t="b">
        <f>LEN(TRIM(tbl_vendors[[#This Row],[Email]]))=0</f>
        <v>0</v>
      </c>
      <c r="P1852" t="b">
        <f>OR(ISERROR(FIND("@",tbl_vendors[[#This Row],[Email]])),ISERROR(FIND(".",tbl_vendors[[#This Row],[Email]])))</f>
        <v>0</v>
      </c>
      <c r="Q1852" t="b">
        <f>ISNA(MATCH(tbl_vendors[[#This Row],[Country]],tbl_country[country],0))</f>
        <v>0</v>
      </c>
      <c r="R1852" t="b">
        <f>ISNA(MATCH(tbl_vendors[[#This Row],[Currency]],tbl_country[currency],0))</f>
        <v>0</v>
      </c>
      <c r="S1852" t="b">
        <f>_xlfn.XLOOKUP(tbl_vendors[[#This Row],[Country]],tbl_country[country],tbl_country[currency],"NotFound")&lt;&gt;tbl_vendors[[#This Row],[Currency]]</f>
        <v>0</v>
      </c>
      <c r="T1852" t="b">
        <f>ISNA(MATCH(tbl_vendors[[#This Row],[Payment_Terms]],tbl_payment_terms[Payment_Terms],0))</f>
        <v>0</v>
      </c>
      <c r="U1852" t="b">
        <f>ISNA(MATCH(tbl_vendors[[#This Row],[Status]],tbl_status[valid_status]))</f>
        <v>0</v>
      </c>
      <c r="V1852" t="b">
        <f ca="1">tbl_vendors[[#This Row],[Created_Date]]&gt;TODAY()</f>
        <v>0</v>
      </c>
      <c r="W1852" t="b">
        <f>tbl_vendors[[#This Row],[Updated_Date]]&lt;tbl_vendors[[#This Row],[Created_Date]]</f>
        <v>0</v>
      </c>
      <c r="X1852" t="b">
        <f>COUNTIF(tbl_vendors[Vendor_Name],tbl_vendors[[#This Row],[Vendor_Name]])&gt;1</f>
        <v>0</v>
      </c>
      <c r="Y1852" s="14" cm="1">
        <f t="array" aca="1" ref="Y1852" ca="1">IFERROR(SUM(L1852:X1852*1),4)</f>
        <v>0</v>
      </c>
      <c r="Z1852" t="str">
        <f ca="1">IF(tbl_vendors[[#This Row],[error_count]]&gt;0,"FAIL","PASS")</f>
        <v>PASS</v>
      </c>
    </row>
    <row r="1853" spans="1:26" x14ac:dyDescent="0.3">
      <c r="A1853" t="s">
        <v>7308</v>
      </c>
      <c r="B1853" t="s">
        <v>7309</v>
      </c>
      <c r="C1853" t="s">
        <v>109</v>
      </c>
      <c r="D1853" t="s">
        <v>7310</v>
      </c>
      <c r="E1853" t="s">
        <v>39</v>
      </c>
      <c r="F1853" t="s">
        <v>40</v>
      </c>
      <c r="G1853" t="s">
        <v>7311</v>
      </c>
      <c r="H1853" t="s">
        <v>52</v>
      </c>
      <c r="I1853" t="s">
        <v>19</v>
      </c>
      <c r="J1853" s="1">
        <v>44638</v>
      </c>
      <c r="K1853" s="1">
        <v>44951</v>
      </c>
      <c r="L1853" t="b">
        <f>COUNTIF(tbl_vendors[Vendor_ID],tbl_vendors[[#This Row],[Vendor_ID]])&gt;1</f>
        <v>0</v>
      </c>
      <c r="M1853" t="b">
        <f>ISBLANK(tbl_vendors[[#This Row],[Vendor_ID]])</f>
        <v>0</v>
      </c>
      <c r="N1853" t="b">
        <f>LEN(TRIM(tbl_vendors[[#This Row],[Vendor_Name]]))=0</f>
        <v>0</v>
      </c>
      <c r="O1853" t="b">
        <f>LEN(TRIM(tbl_vendors[[#This Row],[Email]]))=0</f>
        <v>0</v>
      </c>
      <c r="P1853" t="b">
        <f>OR(ISERROR(FIND("@",tbl_vendors[[#This Row],[Email]])),ISERROR(FIND(".",tbl_vendors[[#This Row],[Email]])))</f>
        <v>0</v>
      </c>
      <c r="Q1853" t="b">
        <f>ISNA(MATCH(tbl_vendors[[#This Row],[Country]],tbl_country[country],0))</f>
        <v>0</v>
      </c>
      <c r="R1853" t="b">
        <f>ISNA(MATCH(tbl_vendors[[#This Row],[Currency]],tbl_country[currency],0))</f>
        <v>0</v>
      </c>
      <c r="S1853" t="b">
        <f>_xlfn.XLOOKUP(tbl_vendors[[#This Row],[Country]],tbl_country[country],tbl_country[currency],"NotFound")&lt;&gt;tbl_vendors[[#This Row],[Currency]]</f>
        <v>1</v>
      </c>
      <c r="T1853" t="b">
        <f>ISNA(MATCH(tbl_vendors[[#This Row],[Payment_Terms]],tbl_payment_terms[Payment_Terms],0))</f>
        <v>0</v>
      </c>
      <c r="U1853" t="b">
        <f>ISNA(MATCH(tbl_vendors[[#This Row],[Status]],tbl_status[valid_status]))</f>
        <v>0</v>
      </c>
      <c r="V1853" t="b">
        <f ca="1">tbl_vendors[[#This Row],[Created_Date]]&gt;TODAY()</f>
        <v>0</v>
      </c>
      <c r="W1853" t="b">
        <f>tbl_vendors[[#This Row],[Updated_Date]]&lt;tbl_vendors[[#This Row],[Created_Date]]</f>
        <v>0</v>
      </c>
      <c r="X1853" t="b">
        <f>COUNTIF(tbl_vendors[Vendor_Name],tbl_vendors[[#This Row],[Vendor_Name]])&gt;1</f>
        <v>0</v>
      </c>
      <c r="Y1853" s="14" cm="1">
        <f t="array" aca="1" ref="Y1853" ca="1">IFERROR(SUM(L1853:X1853*1),4)</f>
        <v>1</v>
      </c>
      <c r="Z1853" t="str">
        <f ca="1">IF(tbl_vendors[[#This Row],[error_count]]&gt;0,"FAIL","PASS")</f>
        <v>FAIL</v>
      </c>
    </row>
    <row r="1854" spans="1:26" x14ac:dyDescent="0.3">
      <c r="A1854" t="s">
        <v>7312</v>
      </c>
      <c r="B1854" t="s">
        <v>7313</v>
      </c>
      <c r="C1854" t="s">
        <v>29</v>
      </c>
      <c r="D1854" t="s">
        <v>7314</v>
      </c>
      <c r="E1854" t="s">
        <v>31</v>
      </c>
      <c r="F1854" t="s">
        <v>75</v>
      </c>
      <c r="G1854" t="s">
        <v>7315</v>
      </c>
      <c r="H1854" t="s">
        <v>69</v>
      </c>
      <c r="I1854" t="s">
        <v>53</v>
      </c>
      <c r="J1854" s="1">
        <v>45824</v>
      </c>
      <c r="K1854" s="1">
        <v>46013</v>
      </c>
      <c r="L1854" t="b">
        <f>COUNTIF(tbl_vendors[Vendor_ID],tbl_vendors[[#This Row],[Vendor_ID]])&gt;1</f>
        <v>0</v>
      </c>
      <c r="M1854" t="b">
        <f>ISBLANK(tbl_vendors[[#This Row],[Vendor_ID]])</f>
        <v>0</v>
      </c>
      <c r="N1854" t="b">
        <f>LEN(TRIM(tbl_vendors[[#This Row],[Vendor_Name]]))=0</f>
        <v>0</v>
      </c>
      <c r="O1854" t="b">
        <f>LEN(TRIM(tbl_vendors[[#This Row],[Email]]))=0</f>
        <v>0</v>
      </c>
      <c r="P1854" t="b">
        <f>OR(ISERROR(FIND("@",tbl_vendors[[#This Row],[Email]])),ISERROR(FIND(".",tbl_vendors[[#This Row],[Email]])))</f>
        <v>0</v>
      </c>
      <c r="Q1854" t="b">
        <f>ISNA(MATCH(tbl_vendors[[#This Row],[Country]],tbl_country[country],0))</f>
        <v>0</v>
      </c>
      <c r="R1854" t="b">
        <f>ISNA(MATCH(tbl_vendors[[#This Row],[Currency]],tbl_country[currency],0))</f>
        <v>0</v>
      </c>
      <c r="S1854" t="b">
        <f>_xlfn.XLOOKUP(tbl_vendors[[#This Row],[Country]],tbl_country[country],tbl_country[currency],"NotFound")&lt;&gt;tbl_vendors[[#This Row],[Currency]]</f>
        <v>0</v>
      </c>
      <c r="T1854" t="b">
        <f>ISNA(MATCH(tbl_vendors[[#This Row],[Payment_Terms]],tbl_payment_terms[Payment_Terms],0))</f>
        <v>0</v>
      </c>
      <c r="U1854" t="b">
        <f>ISNA(MATCH(tbl_vendors[[#This Row],[Status]],tbl_status[valid_status]))</f>
        <v>1</v>
      </c>
      <c r="V1854" t="b">
        <f ca="1">tbl_vendors[[#This Row],[Created_Date]]&gt;TODAY()</f>
        <v>0</v>
      </c>
      <c r="W1854" t="b">
        <f>tbl_vendors[[#This Row],[Updated_Date]]&lt;tbl_vendors[[#This Row],[Created_Date]]</f>
        <v>0</v>
      </c>
      <c r="X1854" t="b">
        <f>COUNTIF(tbl_vendors[Vendor_Name],tbl_vendors[[#This Row],[Vendor_Name]])&gt;1</f>
        <v>0</v>
      </c>
      <c r="Y1854" s="14" cm="1">
        <f t="array" aca="1" ref="Y1854" ca="1">IFERROR(SUM(L1854:X1854*1),4)</f>
        <v>1</v>
      </c>
      <c r="Z1854" t="str">
        <f ca="1">IF(tbl_vendors[[#This Row],[error_count]]&gt;0,"FAIL","PASS")</f>
        <v>FAIL</v>
      </c>
    </row>
    <row r="1855" spans="1:26" x14ac:dyDescent="0.3">
      <c r="A1855" t="s">
        <v>7316</v>
      </c>
      <c r="B1855" t="s">
        <v>7317</v>
      </c>
      <c r="C1855" t="s">
        <v>29</v>
      </c>
      <c r="D1855" t="s">
        <v>7318</v>
      </c>
      <c r="E1855" t="s">
        <v>31</v>
      </c>
      <c r="F1855" t="s">
        <v>23</v>
      </c>
      <c r="G1855" t="s">
        <v>7319</v>
      </c>
      <c r="H1855" t="s">
        <v>42</v>
      </c>
      <c r="I1855" t="s">
        <v>53</v>
      </c>
      <c r="J1855" s="1">
        <v>45339</v>
      </c>
      <c r="K1855" s="1">
        <v>45537</v>
      </c>
      <c r="L1855" t="b">
        <f>COUNTIF(tbl_vendors[Vendor_ID],tbl_vendors[[#This Row],[Vendor_ID]])&gt;1</f>
        <v>0</v>
      </c>
      <c r="M1855" t="b">
        <f>ISBLANK(tbl_vendors[[#This Row],[Vendor_ID]])</f>
        <v>0</v>
      </c>
      <c r="N1855" t="b">
        <f>LEN(TRIM(tbl_vendors[[#This Row],[Vendor_Name]]))=0</f>
        <v>0</v>
      </c>
      <c r="O1855" t="b">
        <f>LEN(TRIM(tbl_vendors[[#This Row],[Email]]))=0</f>
        <v>0</v>
      </c>
      <c r="P1855" t="b">
        <f>OR(ISERROR(FIND("@",tbl_vendors[[#This Row],[Email]])),ISERROR(FIND(".",tbl_vendors[[#This Row],[Email]])))</f>
        <v>0</v>
      </c>
      <c r="Q1855" t="b">
        <f>ISNA(MATCH(tbl_vendors[[#This Row],[Country]],tbl_country[country],0))</f>
        <v>0</v>
      </c>
      <c r="R1855" t="b">
        <f>ISNA(MATCH(tbl_vendors[[#This Row],[Currency]],tbl_country[currency],0))</f>
        <v>0</v>
      </c>
      <c r="S1855" t="b">
        <f>_xlfn.XLOOKUP(tbl_vendors[[#This Row],[Country]],tbl_country[country],tbl_country[currency],"NotFound")&lt;&gt;tbl_vendors[[#This Row],[Currency]]</f>
        <v>0</v>
      </c>
      <c r="T1855" t="b">
        <f>ISNA(MATCH(tbl_vendors[[#This Row],[Payment_Terms]],tbl_payment_terms[Payment_Terms],0))</f>
        <v>0</v>
      </c>
      <c r="U1855" t="b">
        <f>ISNA(MATCH(tbl_vendors[[#This Row],[Status]],tbl_status[valid_status]))</f>
        <v>1</v>
      </c>
      <c r="V1855" t="b">
        <f ca="1">tbl_vendors[[#This Row],[Created_Date]]&gt;TODAY()</f>
        <v>0</v>
      </c>
      <c r="W1855" t="b">
        <f>tbl_vendors[[#This Row],[Updated_Date]]&lt;tbl_vendors[[#This Row],[Created_Date]]</f>
        <v>0</v>
      </c>
      <c r="X1855" t="b">
        <f>COUNTIF(tbl_vendors[Vendor_Name],tbl_vendors[[#This Row],[Vendor_Name]])&gt;1</f>
        <v>0</v>
      </c>
      <c r="Y1855" s="14" cm="1">
        <f t="array" aca="1" ref="Y1855" ca="1">IFERROR(SUM(L1855:X1855*1),4)</f>
        <v>1</v>
      </c>
      <c r="Z1855" t="str">
        <f ca="1">IF(tbl_vendors[[#This Row],[error_count]]&gt;0,"FAIL","PASS")</f>
        <v>FAIL</v>
      </c>
    </row>
    <row r="1856" spans="1:26" x14ac:dyDescent="0.3">
      <c r="A1856" t="s">
        <v>7320</v>
      </c>
      <c r="B1856" t="s">
        <v>7321</v>
      </c>
      <c r="C1856" t="s">
        <v>109</v>
      </c>
      <c r="D1856" t="s">
        <v>7322</v>
      </c>
      <c r="E1856" t="s">
        <v>39</v>
      </c>
      <c r="F1856" t="s">
        <v>32</v>
      </c>
      <c r="G1856" t="s">
        <v>7323</v>
      </c>
      <c r="H1856" t="s">
        <v>18</v>
      </c>
      <c r="I1856" t="s">
        <v>26</v>
      </c>
      <c r="J1856" s="1">
        <v>44440</v>
      </c>
      <c r="K1856" s="1">
        <v>44956</v>
      </c>
      <c r="L1856" t="b">
        <f>COUNTIF(tbl_vendors[Vendor_ID],tbl_vendors[[#This Row],[Vendor_ID]])&gt;1</f>
        <v>0</v>
      </c>
      <c r="M1856" t="b">
        <f>ISBLANK(tbl_vendors[[#This Row],[Vendor_ID]])</f>
        <v>0</v>
      </c>
      <c r="N1856" t="b">
        <f>LEN(TRIM(tbl_vendors[[#This Row],[Vendor_Name]]))=0</f>
        <v>0</v>
      </c>
      <c r="O1856" t="b">
        <f>LEN(TRIM(tbl_vendors[[#This Row],[Email]]))=0</f>
        <v>0</v>
      </c>
      <c r="P1856" t="b">
        <f>OR(ISERROR(FIND("@",tbl_vendors[[#This Row],[Email]])),ISERROR(FIND(".",tbl_vendors[[#This Row],[Email]])))</f>
        <v>0</v>
      </c>
      <c r="Q1856" t="b">
        <f>ISNA(MATCH(tbl_vendors[[#This Row],[Country]],tbl_country[country],0))</f>
        <v>0</v>
      </c>
      <c r="R1856" t="b">
        <f>ISNA(MATCH(tbl_vendors[[#This Row],[Currency]],tbl_country[currency],0))</f>
        <v>0</v>
      </c>
      <c r="S1856" t="b">
        <f>_xlfn.XLOOKUP(tbl_vendors[[#This Row],[Country]],tbl_country[country],tbl_country[currency],"NotFound")&lt;&gt;tbl_vendors[[#This Row],[Currency]]</f>
        <v>1</v>
      </c>
      <c r="T1856" t="b">
        <f>ISNA(MATCH(tbl_vendors[[#This Row],[Payment_Terms]],tbl_payment_terms[Payment_Terms],0))</f>
        <v>0</v>
      </c>
      <c r="U1856" t="b">
        <f>ISNA(MATCH(tbl_vendors[[#This Row],[Status]],tbl_status[valid_status]))</f>
        <v>0</v>
      </c>
      <c r="V1856" t="b">
        <f ca="1">tbl_vendors[[#This Row],[Created_Date]]&gt;TODAY()</f>
        <v>0</v>
      </c>
      <c r="W1856" t="b">
        <f>tbl_vendors[[#This Row],[Updated_Date]]&lt;tbl_vendors[[#This Row],[Created_Date]]</f>
        <v>0</v>
      </c>
      <c r="X1856" t="b">
        <f>COUNTIF(tbl_vendors[Vendor_Name],tbl_vendors[[#This Row],[Vendor_Name]])&gt;1</f>
        <v>0</v>
      </c>
      <c r="Y1856" s="14" cm="1">
        <f t="array" aca="1" ref="Y1856" ca="1">IFERROR(SUM(L1856:X1856*1),4)</f>
        <v>1</v>
      </c>
      <c r="Z1856" t="str">
        <f ca="1">IF(tbl_vendors[[#This Row],[error_count]]&gt;0,"FAIL","PASS")</f>
        <v>FAIL</v>
      </c>
    </row>
    <row r="1857" spans="1:26" x14ac:dyDescent="0.3">
      <c r="A1857" t="s">
        <v>7324</v>
      </c>
      <c r="B1857" t="s">
        <v>6676</v>
      </c>
      <c r="C1857" t="s">
        <v>66</v>
      </c>
      <c r="D1857" t="s">
        <v>7325</v>
      </c>
      <c r="E1857" t="s">
        <v>67</v>
      </c>
      <c r="F1857" t="s">
        <v>23</v>
      </c>
      <c r="G1857" t="s">
        <v>7326</v>
      </c>
      <c r="H1857" t="s">
        <v>34</v>
      </c>
      <c r="I1857" t="s">
        <v>19</v>
      </c>
      <c r="J1857" s="1">
        <v>44438</v>
      </c>
      <c r="K1857" s="1">
        <v>44612</v>
      </c>
      <c r="L1857" t="b">
        <f>COUNTIF(tbl_vendors[Vendor_ID],tbl_vendors[[#This Row],[Vendor_ID]])&gt;1</f>
        <v>0</v>
      </c>
      <c r="M1857" t="b">
        <f>ISBLANK(tbl_vendors[[#This Row],[Vendor_ID]])</f>
        <v>0</v>
      </c>
      <c r="N1857" t="b">
        <f>LEN(TRIM(tbl_vendors[[#This Row],[Vendor_Name]]))=0</f>
        <v>0</v>
      </c>
      <c r="O1857" t="b">
        <f>LEN(TRIM(tbl_vendors[[#This Row],[Email]]))=0</f>
        <v>0</v>
      </c>
      <c r="P1857" t="b">
        <f>OR(ISERROR(FIND("@",tbl_vendors[[#This Row],[Email]])),ISERROR(FIND(".",tbl_vendors[[#This Row],[Email]])))</f>
        <v>0</v>
      </c>
      <c r="Q1857" t="b">
        <f>ISNA(MATCH(tbl_vendors[[#This Row],[Country]],tbl_country[country],0))</f>
        <v>0</v>
      </c>
      <c r="R1857" t="b">
        <f>ISNA(MATCH(tbl_vendors[[#This Row],[Currency]],tbl_country[currency],0))</f>
        <v>0</v>
      </c>
      <c r="S1857" t="b">
        <f>_xlfn.XLOOKUP(tbl_vendors[[#This Row],[Country]],tbl_country[country],tbl_country[currency],"NotFound")&lt;&gt;tbl_vendors[[#This Row],[Currency]]</f>
        <v>0</v>
      </c>
      <c r="T1857" t="b">
        <f>ISNA(MATCH(tbl_vendors[[#This Row],[Payment_Terms]],tbl_payment_terms[Payment_Terms],0))</f>
        <v>0</v>
      </c>
      <c r="U1857" t="b">
        <f>ISNA(MATCH(tbl_vendors[[#This Row],[Status]],tbl_status[valid_status]))</f>
        <v>0</v>
      </c>
      <c r="V1857" t="b">
        <f ca="1">tbl_vendors[[#This Row],[Created_Date]]&gt;TODAY()</f>
        <v>0</v>
      </c>
      <c r="W1857" t="b">
        <f>tbl_vendors[[#This Row],[Updated_Date]]&lt;tbl_vendors[[#This Row],[Created_Date]]</f>
        <v>0</v>
      </c>
      <c r="X1857" t="b">
        <f>COUNTIF(tbl_vendors[Vendor_Name],tbl_vendors[[#This Row],[Vendor_Name]])&gt;1</f>
        <v>1</v>
      </c>
      <c r="Y1857" s="14" cm="1">
        <f t="array" aca="1" ref="Y1857" ca="1">IFERROR(SUM(L1857:X1857*1),4)</f>
        <v>1</v>
      </c>
      <c r="Z1857" t="str">
        <f ca="1">IF(tbl_vendors[[#This Row],[error_count]]&gt;0,"FAIL","PASS")</f>
        <v>FAIL</v>
      </c>
    </row>
    <row r="1858" spans="1:26" x14ac:dyDescent="0.3">
      <c r="A1858" t="s">
        <v>7327</v>
      </c>
      <c r="B1858" t="s">
        <v>7328</v>
      </c>
      <c r="C1858" t="s">
        <v>66</v>
      </c>
      <c r="D1858" t="s">
        <v>7329</v>
      </c>
      <c r="E1858" t="s">
        <v>67</v>
      </c>
      <c r="F1858" t="s">
        <v>40</v>
      </c>
      <c r="G1858" t="s">
        <v>7330</v>
      </c>
      <c r="H1858" t="s">
        <v>25</v>
      </c>
      <c r="I1858" t="s">
        <v>19</v>
      </c>
      <c r="J1858" s="1">
        <v>45920</v>
      </c>
      <c r="K1858" s="1">
        <v>46015</v>
      </c>
      <c r="L1858" t="b">
        <f>COUNTIF(tbl_vendors[Vendor_ID],tbl_vendors[[#This Row],[Vendor_ID]])&gt;1</f>
        <v>0</v>
      </c>
      <c r="M1858" t="b">
        <f>ISBLANK(tbl_vendors[[#This Row],[Vendor_ID]])</f>
        <v>0</v>
      </c>
      <c r="N1858" t="b">
        <f>LEN(TRIM(tbl_vendors[[#This Row],[Vendor_Name]]))=0</f>
        <v>0</v>
      </c>
      <c r="O1858" t="b">
        <f>LEN(TRIM(tbl_vendors[[#This Row],[Email]]))=0</f>
        <v>0</v>
      </c>
      <c r="P1858" t="b">
        <f>OR(ISERROR(FIND("@",tbl_vendors[[#This Row],[Email]])),ISERROR(FIND(".",tbl_vendors[[#This Row],[Email]])))</f>
        <v>0</v>
      </c>
      <c r="Q1858" t="b">
        <f>ISNA(MATCH(tbl_vendors[[#This Row],[Country]],tbl_country[country],0))</f>
        <v>0</v>
      </c>
      <c r="R1858" t="b">
        <f>ISNA(MATCH(tbl_vendors[[#This Row],[Currency]],tbl_country[currency],0))</f>
        <v>0</v>
      </c>
      <c r="S1858" t="b">
        <f>_xlfn.XLOOKUP(tbl_vendors[[#This Row],[Country]],tbl_country[country],tbl_country[currency],"NotFound")&lt;&gt;tbl_vendors[[#This Row],[Currency]]</f>
        <v>0</v>
      </c>
      <c r="T1858" t="b">
        <f>ISNA(MATCH(tbl_vendors[[#This Row],[Payment_Terms]],tbl_payment_terms[Payment_Terms],0))</f>
        <v>0</v>
      </c>
      <c r="U1858" t="b">
        <f>ISNA(MATCH(tbl_vendors[[#This Row],[Status]],tbl_status[valid_status]))</f>
        <v>0</v>
      </c>
      <c r="V1858" t="b">
        <f ca="1">tbl_vendors[[#This Row],[Created_Date]]&gt;TODAY()</f>
        <v>0</v>
      </c>
      <c r="W1858" t="b">
        <f>tbl_vendors[[#This Row],[Updated_Date]]&lt;tbl_vendors[[#This Row],[Created_Date]]</f>
        <v>0</v>
      </c>
      <c r="X1858" t="b">
        <f>COUNTIF(tbl_vendors[Vendor_Name],tbl_vendors[[#This Row],[Vendor_Name]])&gt;1</f>
        <v>0</v>
      </c>
      <c r="Y1858" s="14" cm="1">
        <f t="array" aca="1" ref="Y1858" ca="1">IFERROR(SUM(L1858:X1858*1),4)</f>
        <v>0</v>
      </c>
      <c r="Z1858" t="str">
        <f ca="1">IF(tbl_vendors[[#This Row],[error_count]]&gt;0,"FAIL","PASS")</f>
        <v>PASS</v>
      </c>
    </row>
    <row r="1859" spans="1:26" x14ac:dyDescent="0.3">
      <c r="A1859" t="s">
        <v>7331</v>
      </c>
      <c r="B1859" t="s">
        <v>7332</v>
      </c>
      <c r="C1859" t="s">
        <v>66</v>
      </c>
      <c r="D1859" t="s">
        <v>7333</v>
      </c>
      <c r="E1859" t="s">
        <v>67</v>
      </c>
      <c r="F1859" t="s">
        <v>23</v>
      </c>
      <c r="G1859" t="s">
        <v>7334</v>
      </c>
      <c r="H1859" t="s">
        <v>47</v>
      </c>
      <c r="I1859" t="s">
        <v>53</v>
      </c>
      <c r="J1859" s="1">
        <v>45398</v>
      </c>
      <c r="K1859" s="1">
        <v>46111</v>
      </c>
      <c r="L1859" t="b">
        <f>COUNTIF(tbl_vendors[Vendor_ID],tbl_vendors[[#This Row],[Vendor_ID]])&gt;1</f>
        <v>0</v>
      </c>
      <c r="M1859" t="b">
        <f>ISBLANK(tbl_vendors[[#This Row],[Vendor_ID]])</f>
        <v>0</v>
      </c>
      <c r="N1859" t="b">
        <f>LEN(TRIM(tbl_vendors[[#This Row],[Vendor_Name]]))=0</f>
        <v>0</v>
      </c>
      <c r="O1859" t="b">
        <f>LEN(TRIM(tbl_vendors[[#This Row],[Email]]))=0</f>
        <v>0</v>
      </c>
      <c r="P1859" t="b">
        <f>OR(ISERROR(FIND("@",tbl_vendors[[#This Row],[Email]])),ISERROR(FIND(".",tbl_vendors[[#This Row],[Email]])))</f>
        <v>0</v>
      </c>
      <c r="Q1859" t="b">
        <f>ISNA(MATCH(tbl_vendors[[#This Row],[Country]],tbl_country[country],0))</f>
        <v>0</v>
      </c>
      <c r="R1859" t="b">
        <f>ISNA(MATCH(tbl_vendors[[#This Row],[Currency]],tbl_country[currency],0))</f>
        <v>0</v>
      </c>
      <c r="S1859" t="b">
        <f>_xlfn.XLOOKUP(tbl_vendors[[#This Row],[Country]],tbl_country[country],tbl_country[currency],"NotFound")&lt;&gt;tbl_vendors[[#This Row],[Currency]]</f>
        <v>0</v>
      </c>
      <c r="T1859" t="b">
        <f>ISNA(MATCH(tbl_vendors[[#This Row],[Payment_Terms]],tbl_payment_terms[Payment_Terms],0))</f>
        <v>0</v>
      </c>
      <c r="U1859" t="b">
        <f>ISNA(MATCH(tbl_vendors[[#This Row],[Status]],tbl_status[valid_status]))</f>
        <v>1</v>
      </c>
      <c r="V1859" t="b">
        <f ca="1">tbl_vendors[[#This Row],[Created_Date]]&gt;TODAY()</f>
        <v>0</v>
      </c>
      <c r="W1859" t="b">
        <f>tbl_vendors[[#This Row],[Updated_Date]]&lt;tbl_vendors[[#This Row],[Created_Date]]</f>
        <v>0</v>
      </c>
      <c r="X1859" t="b">
        <f>COUNTIF(tbl_vendors[Vendor_Name],tbl_vendors[[#This Row],[Vendor_Name]])&gt;1</f>
        <v>0</v>
      </c>
      <c r="Y1859" s="14" cm="1">
        <f t="array" aca="1" ref="Y1859" ca="1">IFERROR(SUM(L1859:X1859*1),4)</f>
        <v>1</v>
      </c>
      <c r="Z1859" t="str">
        <f ca="1">IF(tbl_vendors[[#This Row],[error_count]]&gt;0,"FAIL","PASS")</f>
        <v>FAIL</v>
      </c>
    </row>
    <row r="1860" spans="1:26" x14ac:dyDescent="0.3">
      <c r="A1860" t="s">
        <v>7335</v>
      </c>
      <c r="B1860" t="s">
        <v>7336</v>
      </c>
      <c r="C1860" t="s">
        <v>72</v>
      </c>
      <c r="D1860" t="s">
        <v>7337</v>
      </c>
      <c r="E1860" t="s">
        <v>74</v>
      </c>
      <c r="F1860" t="s">
        <v>75</v>
      </c>
      <c r="G1860" t="s">
        <v>7338</v>
      </c>
      <c r="H1860" t="s">
        <v>47</v>
      </c>
      <c r="I1860" t="s">
        <v>53</v>
      </c>
      <c r="J1860" s="1">
        <v>45372</v>
      </c>
      <c r="K1860" s="1">
        <v>45935</v>
      </c>
      <c r="L1860" t="b">
        <f>COUNTIF(tbl_vendors[Vendor_ID],tbl_vendors[[#This Row],[Vendor_ID]])&gt;1</f>
        <v>0</v>
      </c>
      <c r="M1860" t="b">
        <f>ISBLANK(tbl_vendors[[#This Row],[Vendor_ID]])</f>
        <v>0</v>
      </c>
      <c r="N1860" t="b">
        <f>LEN(TRIM(tbl_vendors[[#This Row],[Vendor_Name]]))=0</f>
        <v>0</v>
      </c>
      <c r="O1860" t="b">
        <f>LEN(TRIM(tbl_vendors[[#This Row],[Email]]))=0</f>
        <v>0</v>
      </c>
      <c r="P1860" t="b">
        <f>OR(ISERROR(FIND("@",tbl_vendors[[#This Row],[Email]])),ISERROR(FIND(".",tbl_vendors[[#This Row],[Email]])))</f>
        <v>0</v>
      </c>
      <c r="Q1860" t="b">
        <f>ISNA(MATCH(tbl_vendors[[#This Row],[Country]],tbl_country[country],0))</f>
        <v>0</v>
      </c>
      <c r="R1860" t="b">
        <f>ISNA(MATCH(tbl_vendors[[#This Row],[Currency]],tbl_country[currency],0))</f>
        <v>1</v>
      </c>
      <c r="S1860" t="b">
        <f>_xlfn.XLOOKUP(tbl_vendors[[#This Row],[Country]],tbl_country[country],tbl_country[currency],"NotFound")&lt;&gt;tbl_vendors[[#This Row],[Currency]]</f>
        <v>1</v>
      </c>
      <c r="T1860" t="b">
        <f>ISNA(MATCH(tbl_vendors[[#This Row],[Payment_Terms]],tbl_payment_terms[Payment_Terms],0))</f>
        <v>0</v>
      </c>
      <c r="U1860" t="b">
        <f>ISNA(MATCH(tbl_vendors[[#This Row],[Status]],tbl_status[valid_status]))</f>
        <v>1</v>
      </c>
      <c r="V1860" t="b">
        <f ca="1">tbl_vendors[[#This Row],[Created_Date]]&gt;TODAY()</f>
        <v>0</v>
      </c>
      <c r="W1860" t="b">
        <f>tbl_vendors[[#This Row],[Updated_Date]]&lt;tbl_vendors[[#This Row],[Created_Date]]</f>
        <v>0</v>
      </c>
      <c r="X1860" t="b">
        <f>COUNTIF(tbl_vendors[Vendor_Name],tbl_vendors[[#This Row],[Vendor_Name]])&gt;1</f>
        <v>0</v>
      </c>
      <c r="Y1860" s="14" cm="1">
        <f t="array" aca="1" ref="Y1860" ca="1">IFERROR(SUM(L1860:X1860*1),4)</f>
        <v>3</v>
      </c>
      <c r="Z1860" t="str">
        <f ca="1">IF(tbl_vendors[[#This Row],[error_count]]&gt;0,"FAIL","PASS")</f>
        <v>FAIL</v>
      </c>
    </row>
    <row r="1861" spans="1:26" x14ac:dyDescent="0.3">
      <c r="A1861" t="s">
        <v>7339</v>
      </c>
      <c r="B1861" t="s">
        <v>3270</v>
      </c>
      <c r="C1861" t="s">
        <v>37</v>
      </c>
      <c r="D1861" t="s">
        <v>7340</v>
      </c>
      <c r="E1861" t="s">
        <v>39</v>
      </c>
      <c r="F1861" t="s">
        <v>75</v>
      </c>
      <c r="G1861" t="s">
        <v>7341</v>
      </c>
      <c r="H1861" t="s">
        <v>69</v>
      </c>
      <c r="I1861" t="s">
        <v>19</v>
      </c>
      <c r="J1861" s="1">
        <v>46160</v>
      </c>
      <c r="K1861" s="1">
        <v>46178</v>
      </c>
      <c r="L1861" t="b">
        <f>COUNTIF(tbl_vendors[Vendor_ID],tbl_vendors[[#This Row],[Vendor_ID]])&gt;1</f>
        <v>0</v>
      </c>
      <c r="M1861" t="b">
        <f>ISBLANK(tbl_vendors[[#This Row],[Vendor_ID]])</f>
        <v>0</v>
      </c>
      <c r="N1861" t="b">
        <f>LEN(TRIM(tbl_vendors[[#This Row],[Vendor_Name]]))=0</f>
        <v>0</v>
      </c>
      <c r="O1861" t="b">
        <f>LEN(TRIM(tbl_vendors[[#This Row],[Email]]))=0</f>
        <v>0</v>
      </c>
      <c r="P1861" t="b">
        <f>OR(ISERROR(FIND("@",tbl_vendors[[#This Row],[Email]])),ISERROR(FIND(".",tbl_vendors[[#This Row],[Email]])))</f>
        <v>0</v>
      </c>
      <c r="Q1861" t="b">
        <f>ISNA(MATCH(tbl_vendors[[#This Row],[Country]],tbl_country[country],0))</f>
        <v>0</v>
      </c>
      <c r="R1861" t="b">
        <f>ISNA(MATCH(tbl_vendors[[#This Row],[Currency]],tbl_country[currency],0))</f>
        <v>0</v>
      </c>
      <c r="S1861" t="b">
        <f>_xlfn.XLOOKUP(tbl_vendors[[#This Row],[Country]],tbl_country[country],tbl_country[currency],"NotFound")&lt;&gt;tbl_vendors[[#This Row],[Currency]]</f>
        <v>0</v>
      </c>
      <c r="T1861" t="b">
        <f>ISNA(MATCH(tbl_vendors[[#This Row],[Payment_Terms]],tbl_payment_terms[Payment_Terms],0))</f>
        <v>0</v>
      </c>
      <c r="U1861" t="b">
        <f>ISNA(MATCH(tbl_vendors[[#This Row],[Status]],tbl_status[valid_status]))</f>
        <v>0</v>
      </c>
      <c r="V1861" t="b">
        <f ca="1">tbl_vendors[[#This Row],[Created_Date]]&gt;TODAY()</f>
        <v>0</v>
      </c>
      <c r="W1861" t="b">
        <f>tbl_vendors[[#This Row],[Updated_Date]]&lt;tbl_vendors[[#This Row],[Created_Date]]</f>
        <v>0</v>
      </c>
      <c r="X1861" t="b">
        <f>COUNTIF(tbl_vendors[Vendor_Name],tbl_vendors[[#This Row],[Vendor_Name]])&gt;1</f>
        <v>1</v>
      </c>
      <c r="Y1861" s="14" cm="1">
        <f t="array" aca="1" ref="Y1861" ca="1">IFERROR(SUM(L1861:X1861*1),4)</f>
        <v>1</v>
      </c>
      <c r="Z1861" t="str">
        <f ca="1">IF(tbl_vendors[[#This Row],[error_count]]&gt;0,"FAIL","PASS")</f>
        <v>FAIL</v>
      </c>
    </row>
    <row r="1862" spans="1:26" x14ac:dyDescent="0.3">
      <c r="A1862" t="s">
        <v>7342</v>
      </c>
      <c r="B1862" t="s">
        <v>7343</v>
      </c>
      <c r="C1862" t="s">
        <v>72</v>
      </c>
      <c r="E1862" t="s">
        <v>74</v>
      </c>
      <c r="F1862" t="s">
        <v>75</v>
      </c>
      <c r="G1862" t="s">
        <v>7344</v>
      </c>
      <c r="H1862" t="s">
        <v>52</v>
      </c>
      <c r="I1862" t="s">
        <v>26</v>
      </c>
      <c r="J1862" s="1">
        <v>44507</v>
      </c>
      <c r="K1862" s="1">
        <v>46105</v>
      </c>
      <c r="L1862" t="b">
        <f>COUNTIF(tbl_vendors[Vendor_ID],tbl_vendors[[#This Row],[Vendor_ID]])&gt;1</f>
        <v>0</v>
      </c>
      <c r="M1862" t="b">
        <f>ISBLANK(tbl_vendors[[#This Row],[Vendor_ID]])</f>
        <v>0</v>
      </c>
      <c r="N1862" t="b">
        <f>LEN(TRIM(tbl_vendors[[#This Row],[Vendor_Name]]))=0</f>
        <v>0</v>
      </c>
      <c r="O1862" t="b">
        <f>LEN(TRIM(tbl_vendors[[#This Row],[Email]]))=0</f>
        <v>0</v>
      </c>
      <c r="P1862" t="b">
        <f>OR(ISERROR(FIND("@",tbl_vendors[[#This Row],[Email]])),ISERROR(FIND(".",tbl_vendors[[#This Row],[Email]])))</f>
        <v>0</v>
      </c>
      <c r="Q1862" t="b">
        <f>ISNA(MATCH(tbl_vendors[[#This Row],[Country]],tbl_country[country],0))</f>
        <v>0</v>
      </c>
      <c r="R1862" t="b">
        <f>ISNA(MATCH(tbl_vendors[[#This Row],[Currency]],tbl_country[currency],0))</f>
        <v>1</v>
      </c>
      <c r="S1862" t="b">
        <f>_xlfn.XLOOKUP(tbl_vendors[[#This Row],[Country]],tbl_country[country],tbl_country[currency],"NotFound")&lt;&gt;tbl_vendors[[#This Row],[Currency]]</f>
        <v>1</v>
      </c>
      <c r="T1862" t="b">
        <f>ISNA(MATCH(tbl_vendors[[#This Row],[Payment_Terms]],tbl_payment_terms[Payment_Terms],0))</f>
        <v>0</v>
      </c>
      <c r="U1862" t="b">
        <f>ISNA(MATCH(tbl_vendors[[#This Row],[Status]],tbl_status[valid_status]))</f>
        <v>0</v>
      </c>
      <c r="V1862" t="b">
        <f ca="1">tbl_vendors[[#This Row],[Created_Date]]&gt;TODAY()</f>
        <v>0</v>
      </c>
      <c r="W1862" t="b">
        <f>tbl_vendors[[#This Row],[Updated_Date]]&lt;tbl_vendors[[#This Row],[Created_Date]]</f>
        <v>0</v>
      </c>
      <c r="X1862" t="b">
        <f>COUNTIF(tbl_vendors[Vendor_Name],tbl_vendors[[#This Row],[Vendor_Name]])&gt;1</f>
        <v>0</v>
      </c>
      <c r="Y1862" s="14" cm="1">
        <f t="array" aca="1" ref="Y1862" ca="1">IFERROR(SUM(L1862:X1862*1),4)</f>
        <v>2</v>
      </c>
      <c r="Z1862" t="str">
        <f ca="1">IF(tbl_vendors[[#This Row],[error_count]]&gt;0,"FAIL","PASS")</f>
        <v>FAIL</v>
      </c>
    </row>
    <row r="1863" spans="1:26" x14ac:dyDescent="0.3">
      <c r="A1863" t="s">
        <v>7345</v>
      </c>
      <c r="B1863" t="s">
        <v>7346</v>
      </c>
      <c r="C1863" t="s">
        <v>153</v>
      </c>
      <c r="D1863" t="s">
        <v>7347</v>
      </c>
      <c r="E1863" t="s">
        <v>155</v>
      </c>
      <c r="F1863" t="s">
        <v>75</v>
      </c>
      <c r="G1863" t="s">
        <v>7348</v>
      </c>
      <c r="H1863" t="s">
        <v>34</v>
      </c>
      <c r="I1863" t="s">
        <v>19</v>
      </c>
      <c r="J1863" s="1">
        <v>46123</v>
      </c>
      <c r="K1863" s="1">
        <v>46202</v>
      </c>
      <c r="L1863" t="b">
        <f>COUNTIF(tbl_vendors[Vendor_ID],tbl_vendors[[#This Row],[Vendor_ID]])&gt;1</f>
        <v>0</v>
      </c>
      <c r="M1863" t="b">
        <f>ISBLANK(tbl_vendors[[#This Row],[Vendor_ID]])</f>
        <v>0</v>
      </c>
      <c r="N1863" t="b">
        <f>LEN(TRIM(tbl_vendors[[#This Row],[Vendor_Name]]))=0</f>
        <v>0</v>
      </c>
      <c r="O1863" t="b">
        <f>LEN(TRIM(tbl_vendors[[#This Row],[Email]]))=0</f>
        <v>0</v>
      </c>
      <c r="P1863" t="b">
        <f>OR(ISERROR(FIND("@",tbl_vendors[[#This Row],[Email]])),ISERROR(FIND(".",tbl_vendors[[#This Row],[Email]])))</f>
        <v>0</v>
      </c>
      <c r="Q1863" t="b">
        <f>ISNA(MATCH(tbl_vendors[[#This Row],[Country]],tbl_country[country],0))</f>
        <v>0</v>
      </c>
      <c r="R1863" t="b">
        <f>ISNA(MATCH(tbl_vendors[[#This Row],[Currency]],tbl_country[currency],0))</f>
        <v>0</v>
      </c>
      <c r="S1863" t="b">
        <f>_xlfn.XLOOKUP(tbl_vendors[[#This Row],[Country]],tbl_country[country],tbl_country[currency],"NotFound")&lt;&gt;tbl_vendors[[#This Row],[Currency]]</f>
        <v>0</v>
      </c>
      <c r="T1863" t="b">
        <f>ISNA(MATCH(tbl_vendors[[#This Row],[Payment_Terms]],tbl_payment_terms[Payment_Terms],0))</f>
        <v>0</v>
      </c>
      <c r="U1863" t="b">
        <f>ISNA(MATCH(tbl_vendors[[#This Row],[Status]],tbl_status[valid_status]))</f>
        <v>0</v>
      </c>
      <c r="V1863" t="b">
        <f ca="1">tbl_vendors[[#This Row],[Created_Date]]&gt;TODAY()</f>
        <v>0</v>
      </c>
      <c r="W1863" t="b">
        <f>tbl_vendors[[#This Row],[Updated_Date]]&lt;tbl_vendors[[#This Row],[Created_Date]]</f>
        <v>0</v>
      </c>
      <c r="X1863" t="b">
        <f>COUNTIF(tbl_vendors[Vendor_Name],tbl_vendors[[#This Row],[Vendor_Name]])&gt;1</f>
        <v>0</v>
      </c>
      <c r="Y1863" s="14" cm="1">
        <f t="array" aca="1" ref="Y1863" ca="1">IFERROR(SUM(L1863:X1863*1),4)</f>
        <v>0</v>
      </c>
      <c r="Z1863" t="str">
        <f ca="1">IF(tbl_vendors[[#This Row],[error_count]]&gt;0,"FAIL","PASS")</f>
        <v>PASS</v>
      </c>
    </row>
    <row r="1864" spans="1:26" x14ac:dyDescent="0.3">
      <c r="A1864" t="s">
        <v>7349</v>
      </c>
      <c r="B1864" t="s">
        <v>7350</v>
      </c>
      <c r="C1864" t="s">
        <v>37</v>
      </c>
      <c r="D1864" t="s">
        <v>7351</v>
      </c>
      <c r="E1864" t="s">
        <v>39</v>
      </c>
      <c r="F1864" t="s">
        <v>40</v>
      </c>
      <c r="G1864" t="s">
        <v>7352</v>
      </c>
      <c r="H1864" t="s">
        <v>47</v>
      </c>
      <c r="I1864" t="s">
        <v>26</v>
      </c>
      <c r="J1864" s="1">
        <v>46020</v>
      </c>
      <c r="K1864" s="1">
        <v>46146</v>
      </c>
      <c r="L1864" t="b">
        <f>COUNTIF(tbl_vendors[Vendor_ID],tbl_vendors[[#This Row],[Vendor_ID]])&gt;1</f>
        <v>0</v>
      </c>
      <c r="M1864" t="b">
        <f>ISBLANK(tbl_vendors[[#This Row],[Vendor_ID]])</f>
        <v>0</v>
      </c>
      <c r="N1864" t="b">
        <f>LEN(TRIM(tbl_vendors[[#This Row],[Vendor_Name]]))=0</f>
        <v>0</v>
      </c>
      <c r="O1864" t="b">
        <f>LEN(TRIM(tbl_vendors[[#This Row],[Email]]))=0</f>
        <v>0</v>
      </c>
      <c r="P1864" t="b">
        <f>OR(ISERROR(FIND("@",tbl_vendors[[#This Row],[Email]])),ISERROR(FIND(".",tbl_vendors[[#This Row],[Email]])))</f>
        <v>0</v>
      </c>
      <c r="Q1864" t="b">
        <f>ISNA(MATCH(tbl_vendors[[#This Row],[Country]],tbl_country[country],0))</f>
        <v>0</v>
      </c>
      <c r="R1864" t="b">
        <f>ISNA(MATCH(tbl_vendors[[#This Row],[Currency]],tbl_country[currency],0))</f>
        <v>0</v>
      </c>
      <c r="S1864" t="b">
        <f>_xlfn.XLOOKUP(tbl_vendors[[#This Row],[Country]],tbl_country[country],tbl_country[currency],"NotFound")&lt;&gt;tbl_vendors[[#This Row],[Currency]]</f>
        <v>0</v>
      </c>
      <c r="T1864" t="b">
        <f>ISNA(MATCH(tbl_vendors[[#This Row],[Payment_Terms]],tbl_payment_terms[Payment_Terms],0))</f>
        <v>0</v>
      </c>
      <c r="U1864" t="b">
        <f>ISNA(MATCH(tbl_vendors[[#This Row],[Status]],tbl_status[valid_status]))</f>
        <v>0</v>
      </c>
      <c r="V1864" t="b">
        <f ca="1">tbl_vendors[[#This Row],[Created_Date]]&gt;TODAY()</f>
        <v>0</v>
      </c>
      <c r="W1864" t="b">
        <f>tbl_vendors[[#This Row],[Updated_Date]]&lt;tbl_vendors[[#This Row],[Created_Date]]</f>
        <v>0</v>
      </c>
      <c r="X1864" t="b">
        <f>COUNTIF(tbl_vendors[Vendor_Name],tbl_vendors[[#This Row],[Vendor_Name]])&gt;1</f>
        <v>0</v>
      </c>
      <c r="Y1864" s="14" cm="1">
        <f t="array" aca="1" ref="Y1864" ca="1">IFERROR(SUM(L1864:X1864*1),4)</f>
        <v>0</v>
      </c>
      <c r="Z1864" t="str">
        <f ca="1">IF(tbl_vendors[[#This Row],[error_count]]&gt;0,"FAIL","PASS")</f>
        <v>PASS</v>
      </c>
    </row>
    <row r="1865" spans="1:26" x14ac:dyDescent="0.3">
      <c r="A1865" t="s">
        <v>7353</v>
      </c>
      <c r="B1865" t="s">
        <v>7354</v>
      </c>
      <c r="C1865" t="s">
        <v>153</v>
      </c>
      <c r="D1865" t="s">
        <v>7355</v>
      </c>
      <c r="E1865" t="s">
        <v>155</v>
      </c>
      <c r="F1865" t="s">
        <v>16</v>
      </c>
      <c r="G1865" t="s">
        <v>7356</v>
      </c>
      <c r="H1865" t="s">
        <v>69</v>
      </c>
      <c r="I1865" t="s">
        <v>26</v>
      </c>
      <c r="J1865" s="1">
        <v>46168</v>
      </c>
      <c r="K1865" s="1">
        <v>46174</v>
      </c>
      <c r="L1865" t="b">
        <f>COUNTIF(tbl_vendors[Vendor_ID],tbl_vendors[[#This Row],[Vendor_ID]])&gt;1</f>
        <v>0</v>
      </c>
      <c r="M1865" t="b">
        <f>ISBLANK(tbl_vendors[[#This Row],[Vendor_ID]])</f>
        <v>0</v>
      </c>
      <c r="N1865" t="b">
        <f>LEN(TRIM(tbl_vendors[[#This Row],[Vendor_Name]]))=0</f>
        <v>0</v>
      </c>
      <c r="O1865" t="b">
        <f>LEN(TRIM(tbl_vendors[[#This Row],[Email]]))=0</f>
        <v>0</v>
      </c>
      <c r="P1865" t="b">
        <f>OR(ISERROR(FIND("@",tbl_vendors[[#This Row],[Email]])),ISERROR(FIND(".",tbl_vendors[[#This Row],[Email]])))</f>
        <v>0</v>
      </c>
      <c r="Q1865" t="b">
        <f>ISNA(MATCH(tbl_vendors[[#This Row],[Country]],tbl_country[country],0))</f>
        <v>0</v>
      </c>
      <c r="R1865" t="b">
        <f>ISNA(MATCH(tbl_vendors[[#This Row],[Currency]],tbl_country[currency],0))</f>
        <v>0</v>
      </c>
      <c r="S1865" t="b">
        <f>_xlfn.XLOOKUP(tbl_vendors[[#This Row],[Country]],tbl_country[country],tbl_country[currency],"NotFound")&lt;&gt;tbl_vendors[[#This Row],[Currency]]</f>
        <v>0</v>
      </c>
      <c r="T1865" t="b">
        <f>ISNA(MATCH(tbl_vendors[[#This Row],[Payment_Terms]],tbl_payment_terms[Payment_Terms],0))</f>
        <v>0</v>
      </c>
      <c r="U1865" t="b">
        <f>ISNA(MATCH(tbl_vendors[[#This Row],[Status]],tbl_status[valid_status]))</f>
        <v>0</v>
      </c>
      <c r="V1865" t="b">
        <f ca="1">tbl_vendors[[#This Row],[Created_Date]]&gt;TODAY()</f>
        <v>0</v>
      </c>
      <c r="W1865" t="b">
        <f>tbl_vendors[[#This Row],[Updated_Date]]&lt;tbl_vendors[[#This Row],[Created_Date]]</f>
        <v>0</v>
      </c>
      <c r="X1865" t="b">
        <f>COUNTIF(tbl_vendors[Vendor_Name],tbl_vendors[[#This Row],[Vendor_Name]])&gt;1</f>
        <v>0</v>
      </c>
      <c r="Y1865" s="14" cm="1">
        <f t="array" aca="1" ref="Y1865" ca="1">IFERROR(SUM(L1865:X1865*1),4)</f>
        <v>0</v>
      </c>
      <c r="Z1865" t="str">
        <f ca="1">IF(tbl_vendors[[#This Row],[error_count]]&gt;0,"FAIL","PASS")</f>
        <v>PASS</v>
      </c>
    </row>
    <row r="1866" spans="1:26" x14ac:dyDescent="0.3">
      <c r="A1866" t="s">
        <v>7357</v>
      </c>
      <c r="B1866" t="s">
        <v>7358</v>
      </c>
      <c r="C1866" t="s">
        <v>66</v>
      </c>
      <c r="D1866" t="s">
        <v>7359</v>
      </c>
      <c r="E1866" t="s">
        <v>67</v>
      </c>
      <c r="F1866" t="s">
        <v>40</v>
      </c>
      <c r="G1866" t="s">
        <v>7360</v>
      </c>
      <c r="H1866" t="s">
        <v>18</v>
      </c>
      <c r="I1866" t="s">
        <v>26</v>
      </c>
      <c r="J1866" s="1">
        <v>45590</v>
      </c>
      <c r="K1866" s="1">
        <v>45679</v>
      </c>
      <c r="L1866" t="b">
        <f>COUNTIF(tbl_vendors[Vendor_ID],tbl_vendors[[#This Row],[Vendor_ID]])&gt;1</f>
        <v>0</v>
      </c>
      <c r="M1866" t="b">
        <f>ISBLANK(tbl_vendors[[#This Row],[Vendor_ID]])</f>
        <v>0</v>
      </c>
      <c r="N1866" t="b">
        <f>LEN(TRIM(tbl_vendors[[#This Row],[Vendor_Name]]))=0</f>
        <v>0</v>
      </c>
      <c r="O1866" t="b">
        <f>LEN(TRIM(tbl_vendors[[#This Row],[Email]]))=0</f>
        <v>0</v>
      </c>
      <c r="P1866" t="b">
        <f>OR(ISERROR(FIND("@",tbl_vendors[[#This Row],[Email]])),ISERROR(FIND(".",tbl_vendors[[#This Row],[Email]])))</f>
        <v>0</v>
      </c>
      <c r="Q1866" t="b">
        <f>ISNA(MATCH(tbl_vendors[[#This Row],[Country]],tbl_country[country],0))</f>
        <v>0</v>
      </c>
      <c r="R1866" t="b">
        <f>ISNA(MATCH(tbl_vendors[[#This Row],[Currency]],tbl_country[currency],0))</f>
        <v>0</v>
      </c>
      <c r="S1866" t="b">
        <f>_xlfn.XLOOKUP(tbl_vendors[[#This Row],[Country]],tbl_country[country],tbl_country[currency],"NotFound")&lt;&gt;tbl_vendors[[#This Row],[Currency]]</f>
        <v>0</v>
      </c>
      <c r="T1866" t="b">
        <f>ISNA(MATCH(tbl_vendors[[#This Row],[Payment_Terms]],tbl_payment_terms[Payment_Terms],0))</f>
        <v>0</v>
      </c>
      <c r="U1866" t="b">
        <f>ISNA(MATCH(tbl_vendors[[#This Row],[Status]],tbl_status[valid_status]))</f>
        <v>0</v>
      </c>
      <c r="V1866" t="b">
        <f ca="1">tbl_vendors[[#This Row],[Created_Date]]&gt;TODAY()</f>
        <v>0</v>
      </c>
      <c r="W1866" t="b">
        <f>tbl_vendors[[#This Row],[Updated_Date]]&lt;tbl_vendors[[#This Row],[Created_Date]]</f>
        <v>0</v>
      </c>
      <c r="X1866" t="b">
        <f>COUNTIF(tbl_vendors[Vendor_Name],tbl_vendors[[#This Row],[Vendor_Name]])&gt;1</f>
        <v>0</v>
      </c>
      <c r="Y1866" s="14" cm="1">
        <f t="array" aca="1" ref="Y1866" ca="1">IFERROR(SUM(L1866:X1866*1),4)</f>
        <v>0</v>
      </c>
      <c r="Z1866" t="str">
        <f ca="1">IF(tbl_vendors[[#This Row],[error_count]]&gt;0,"FAIL","PASS")</f>
        <v>PASS</v>
      </c>
    </row>
    <row r="1867" spans="1:26" x14ac:dyDescent="0.3">
      <c r="A1867" t="s">
        <v>7361</v>
      </c>
      <c r="B1867" t="s">
        <v>7362</v>
      </c>
      <c r="C1867" t="s">
        <v>66</v>
      </c>
      <c r="D1867" t="s">
        <v>7363</v>
      </c>
      <c r="E1867" t="s">
        <v>67</v>
      </c>
      <c r="F1867" t="s">
        <v>75</v>
      </c>
      <c r="G1867" t="s">
        <v>7364</v>
      </c>
      <c r="H1867" t="s">
        <v>42</v>
      </c>
      <c r="I1867" t="s">
        <v>53</v>
      </c>
      <c r="J1867" s="1">
        <v>45715</v>
      </c>
      <c r="K1867" s="1">
        <v>45763</v>
      </c>
      <c r="L1867" t="b">
        <f>COUNTIF(tbl_vendors[Vendor_ID],tbl_vendors[[#This Row],[Vendor_ID]])&gt;1</f>
        <v>0</v>
      </c>
      <c r="M1867" t="b">
        <f>ISBLANK(tbl_vendors[[#This Row],[Vendor_ID]])</f>
        <v>0</v>
      </c>
      <c r="N1867" t="b">
        <f>LEN(TRIM(tbl_vendors[[#This Row],[Vendor_Name]]))=0</f>
        <v>0</v>
      </c>
      <c r="O1867" t="b">
        <f>LEN(TRIM(tbl_vendors[[#This Row],[Email]]))=0</f>
        <v>0</v>
      </c>
      <c r="P1867" t="b">
        <f>OR(ISERROR(FIND("@",tbl_vendors[[#This Row],[Email]])),ISERROR(FIND(".",tbl_vendors[[#This Row],[Email]])))</f>
        <v>0</v>
      </c>
      <c r="Q1867" t="b">
        <f>ISNA(MATCH(tbl_vendors[[#This Row],[Country]],tbl_country[country],0))</f>
        <v>0</v>
      </c>
      <c r="R1867" t="b">
        <f>ISNA(MATCH(tbl_vendors[[#This Row],[Currency]],tbl_country[currency],0))</f>
        <v>0</v>
      </c>
      <c r="S1867" t="b">
        <f>_xlfn.XLOOKUP(tbl_vendors[[#This Row],[Country]],tbl_country[country],tbl_country[currency],"NotFound")&lt;&gt;tbl_vendors[[#This Row],[Currency]]</f>
        <v>0</v>
      </c>
      <c r="T1867" t="b">
        <f>ISNA(MATCH(tbl_vendors[[#This Row],[Payment_Terms]],tbl_payment_terms[Payment_Terms],0))</f>
        <v>0</v>
      </c>
      <c r="U1867" t="b">
        <f>ISNA(MATCH(tbl_vendors[[#This Row],[Status]],tbl_status[valid_status]))</f>
        <v>1</v>
      </c>
      <c r="V1867" t="b">
        <f ca="1">tbl_vendors[[#This Row],[Created_Date]]&gt;TODAY()</f>
        <v>0</v>
      </c>
      <c r="W1867" t="b">
        <f>tbl_vendors[[#This Row],[Updated_Date]]&lt;tbl_vendors[[#This Row],[Created_Date]]</f>
        <v>0</v>
      </c>
      <c r="X1867" t="b">
        <f>COUNTIF(tbl_vendors[Vendor_Name],tbl_vendors[[#This Row],[Vendor_Name]])&gt;1</f>
        <v>0</v>
      </c>
      <c r="Y1867" s="14" cm="1">
        <f t="array" aca="1" ref="Y1867" ca="1">IFERROR(SUM(L1867:X1867*1),4)</f>
        <v>1</v>
      </c>
      <c r="Z1867" t="str">
        <f ca="1">IF(tbl_vendors[[#This Row],[error_count]]&gt;0,"FAIL","PASS")</f>
        <v>FAIL</v>
      </c>
    </row>
    <row r="1868" spans="1:26" x14ac:dyDescent="0.3">
      <c r="A1868" t="s">
        <v>7365</v>
      </c>
      <c r="B1868" t="s">
        <v>7366</v>
      </c>
      <c r="C1868" t="s">
        <v>13</v>
      </c>
      <c r="D1868" t="s">
        <v>7367</v>
      </c>
      <c r="E1868" t="s">
        <v>15</v>
      </c>
      <c r="F1868" t="s">
        <v>32</v>
      </c>
      <c r="G1868" t="s">
        <v>7368</v>
      </c>
      <c r="H1868" t="s">
        <v>34</v>
      </c>
      <c r="I1868" t="s">
        <v>19</v>
      </c>
      <c r="J1868" s="1">
        <v>44855</v>
      </c>
      <c r="K1868" s="1">
        <v>45116</v>
      </c>
      <c r="L1868" t="b">
        <f>COUNTIF(tbl_vendors[Vendor_ID],tbl_vendors[[#This Row],[Vendor_ID]])&gt;1</f>
        <v>0</v>
      </c>
      <c r="M1868" t="b">
        <f>ISBLANK(tbl_vendors[[#This Row],[Vendor_ID]])</f>
        <v>0</v>
      </c>
      <c r="N1868" t="b">
        <f>LEN(TRIM(tbl_vendors[[#This Row],[Vendor_Name]]))=0</f>
        <v>0</v>
      </c>
      <c r="O1868" t="b">
        <f>LEN(TRIM(tbl_vendors[[#This Row],[Email]]))=0</f>
        <v>0</v>
      </c>
      <c r="P1868" t="b">
        <f>OR(ISERROR(FIND("@",tbl_vendors[[#This Row],[Email]])),ISERROR(FIND(".",tbl_vendors[[#This Row],[Email]])))</f>
        <v>0</v>
      </c>
      <c r="Q1868" t="b">
        <f>ISNA(MATCH(tbl_vendors[[#This Row],[Country]],tbl_country[country],0))</f>
        <v>0</v>
      </c>
      <c r="R1868" t="b">
        <f>ISNA(MATCH(tbl_vendors[[#This Row],[Currency]],tbl_country[currency],0))</f>
        <v>1</v>
      </c>
      <c r="S1868" t="b">
        <f>_xlfn.XLOOKUP(tbl_vendors[[#This Row],[Country]],tbl_country[country],tbl_country[currency],"NotFound")&lt;&gt;tbl_vendors[[#This Row],[Currency]]</f>
        <v>1</v>
      </c>
      <c r="T1868" t="b">
        <f>ISNA(MATCH(tbl_vendors[[#This Row],[Payment_Terms]],tbl_payment_terms[Payment_Terms],0))</f>
        <v>0</v>
      </c>
      <c r="U1868" t="b">
        <f>ISNA(MATCH(tbl_vendors[[#This Row],[Status]],tbl_status[valid_status]))</f>
        <v>0</v>
      </c>
      <c r="V1868" t="b">
        <f ca="1">tbl_vendors[[#This Row],[Created_Date]]&gt;TODAY()</f>
        <v>0</v>
      </c>
      <c r="W1868" t="b">
        <f>tbl_vendors[[#This Row],[Updated_Date]]&lt;tbl_vendors[[#This Row],[Created_Date]]</f>
        <v>0</v>
      </c>
      <c r="X1868" t="b">
        <f>COUNTIF(tbl_vendors[Vendor_Name],tbl_vendors[[#This Row],[Vendor_Name]])&gt;1</f>
        <v>0</v>
      </c>
      <c r="Y1868" s="14" cm="1">
        <f t="array" aca="1" ref="Y1868" ca="1">IFERROR(SUM(L1868:X1868*1),4)</f>
        <v>2</v>
      </c>
      <c r="Z1868" t="str">
        <f ca="1">IF(tbl_vendors[[#This Row],[error_count]]&gt;0,"FAIL","PASS")</f>
        <v>FAIL</v>
      </c>
    </row>
    <row r="1869" spans="1:26" x14ac:dyDescent="0.3">
      <c r="A1869" t="s">
        <v>7369</v>
      </c>
      <c r="B1869" t="s">
        <v>7370</v>
      </c>
      <c r="C1869" t="s">
        <v>66</v>
      </c>
      <c r="D1869" t="s">
        <v>7371</v>
      </c>
      <c r="E1869" t="s">
        <v>67</v>
      </c>
      <c r="F1869" t="s">
        <v>32</v>
      </c>
      <c r="G1869" t="s">
        <v>7372</v>
      </c>
      <c r="H1869" t="s">
        <v>69</v>
      </c>
      <c r="I1869" t="s">
        <v>26</v>
      </c>
      <c r="J1869" s="1">
        <v>45158</v>
      </c>
      <c r="K1869" s="1">
        <v>46154</v>
      </c>
      <c r="L1869" t="b">
        <f>COUNTIF(tbl_vendors[Vendor_ID],tbl_vendors[[#This Row],[Vendor_ID]])&gt;1</f>
        <v>0</v>
      </c>
      <c r="M1869" t="b">
        <f>ISBLANK(tbl_vendors[[#This Row],[Vendor_ID]])</f>
        <v>0</v>
      </c>
      <c r="N1869" t="b">
        <f>LEN(TRIM(tbl_vendors[[#This Row],[Vendor_Name]]))=0</f>
        <v>0</v>
      </c>
      <c r="O1869" t="b">
        <f>LEN(TRIM(tbl_vendors[[#This Row],[Email]]))=0</f>
        <v>0</v>
      </c>
      <c r="P1869" t="b">
        <f>OR(ISERROR(FIND("@",tbl_vendors[[#This Row],[Email]])),ISERROR(FIND(".",tbl_vendors[[#This Row],[Email]])))</f>
        <v>0</v>
      </c>
      <c r="Q1869" t="b">
        <f>ISNA(MATCH(tbl_vendors[[#This Row],[Country]],tbl_country[country],0))</f>
        <v>0</v>
      </c>
      <c r="R1869" t="b">
        <f>ISNA(MATCH(tbl_vendors[[#This Row],[Currency]],tbl_country[currency],0))</f>
        <v>0</v>
      </c>
      <c r="S1869" t="b">
        <f>_xlfn.XLOOKUP(tbl_vendors[[#This Row],[Country]],tbl_country[country],tbl_country[currency],"NotFound")&lt;&gt;tbl_vendors[[#This Row],[Currency]]</f>
        <v>0</v>
      </c>
      <c r="T1869" t="b">
        <f>ISNA(MATCH(tbl_vendors[[#This Row],[Payment_Terms]],tbl_payment_terms[Payment_Terms],0))</f>
        <v>0</v>
      </c>
      <c r="U1869" t="b">
        <f>ISNA(MATCH(tbl_vendors[[#This Row],[Status]],tbl_status[valid_status]))</f>
        <v>0</v>
      </c>
      <c r="V1869" t="b">
        <f ca="1">tbl_vendors[[#This Row],[Created_Date]]&gt;TODAY()</f>
        <v>0</v>
      </c>
      <c r="W1869" t="b">
        <f>tbl_vendors[[#This Row],[Updated_Date]]&lt;tbl_vendors[[#This Row],[Created_Date]]</f>
        <v>0</v>
      </c>
      <c r="X1869" t="b">
        <f>COUNTIF(tbl_vendors[Vendor_Name],tbl_vendors[[#This Row],[Vendor_Name]])&gt;1</f>
        <v>1</v>
      </c>
      <c r="Y1869" s="14" cm="1">
        <f t="array" aca="1" ref="Y1869" ca="1">IFERROR(SUM(L1869:X1869*1),4)</f>
        <v>1</v>
      </c>
      <c r="Z1869" t="str">
        <f ca="1">IF(tbl_vendors[[#This Row],[error_count]]&gt;0,"FAIL","PASS")</f>
        <v>FAIL</v>
      </c>
    </row>
    <row r="1870" spans="1:26" x14ac:dyDescent="0.3">
      <c r="A1870" t="s">
        <v>7373</v>
      </c>
      <c r="B1870" t="s">
        <v>7374</v>
      </c>
      <c r="C1870" t="s">
        <v>37</v>
      </c>
      <c r="D1870" t="s">
        <v>7375</v>
      </c>
      <c r="E1870" t="s">
        <v>39</v>
      </c>
      <c r="F1870" t="s">
        <v>32</v>
      </c>
      <c r="G1870" t="s">
        <v>7376</v>
      </c>
      <c r="H1870" t="s">
        <v>25</v>
      </c>
      <c r="I1870" t="s">
        <v>53</v>
      </c>
      <c r="J1870" s="1">
        <v>44475</v>
      </c>
      <c r="K1870" s="1">
        <v>44727</v>
      </c>
      <c r="L1870" t="b">
        <f>COUNTIF(tbl_vendors[Vendor_ID],tbl_vendors[[#This Row],[Vendor_ID]])&gt;1</f>
        <v>0</v>
      </c>
      <c r="M1870" t="b">
        <f>ISBLANK(tbl_vendors[[#This Row],[Vendor_ID]])</f>
        <v>0</v>
      </c>
      <c r="N1870" t="b">
        <f>LEN(TRIM(tbl_vendors[[#This Row],[Vendor_Name]]))=0</f>
        <v>0</v>
      </c>
      <c r="O1870" t="b">
        <f>LEN(TRIM(tbl_vendors[[#This Row],[Email]]))=0</f>
        <v>0</v>
      </c>
      <c r="P1870" t="b">
        <f>OR(ISERROR(FIND("@",tbl_vendors[[#This Row],[Email]])),ISERROR(FIND(".",tbl_vendors[[#This Row],[Email]])))</f>
        <v>0</v>
      </c>
      <c r="Q1870" t="b">
        <f>ISNA(MATCH(tbl_vendors[[#This Row],[Country]],tbl_country[country],0))</f>
        <v>0</v>
      </c>
      <c r="R1870" t="b">
        <f>ISNA(MATCH(tbl_vendors[[#This Row],[Currency]],tbl_country[currency],0))</f>
        <v>0</v>
      </c>
      <c r="S1870" t="b">
        <f>_xlfn.XLOOKUP(tbl_vendors[[#This Row],[Country]],tbl_country[country],tbl_country[currency],"NotFound")&lt;&gt;tbl_vendors[[#This Row],[Currency]]</f>
        <v>0</v>
      </c>
      <c r="T1870" t="b">
        <f>ISNA(MATCH(tbl_vendors[[#This Row],[Payment_Terms]],tbl_payment_terms[Payment_Terms],0))</f>
        <v>0</v>
      </c>
      <c r="U1870" t="b">
        <f>ISNA(MATCH(tbl_vendors[[#This Row],[Status]],tbl_status[valid_status]))</f>
        <v>1</v>
      </c>
      <c r="V1870" t="b">
        <f ca="1">tbl_vendors[[#This Row],[Created_Date]]&gt;TODAY()</f>
        <v>0</v>
      </c>
      <c r="W1870" t="b">
        <f>tbl_vendors[[#This Row],[Updated_Date]]&lt;tbl_vendors[[#This Row],[Created_Date]]</f>
        <v>0</v>
      </c>
      <c r="X1870" t="b">
        <f>COUNTIF(tbl_vendors[Vendor_Name],tbl_vendors[[#This Row],[Vendor_Name]])&gt;1</f>
        <v>0</v>
      </c>
      <c r="Y1870" s="14" cm="1">
        <f t="array" aca="1" ref="Y1870" ca="1">IFERROR(SUM(L1870:X1870*1),4)</f>
        <v>1</v>
      </c>
      <c r="Z1870" t="str">
        <f ca="1">IF(tbl_vendors[[#This Row],[error_count]]&gt;0,"FAIL","PASS")</f>
        <v>FAIL</v>
      </c>
    </row>
    <row r="1871" spans="1:26" x14ac:dyDescent="0.3">
      <c r="A1871" t="s">
        <v>7377</v>
      </c>
      <c r="B1871" t="s">
        <v>1003</v>
      </c>
      <c r="C1871" t="s">
        <v>72</v>
      </c>
      <c r="D1871" t="s">
        <v>7378</v>
      </c>
      <c r="E1871" t="s">
        <v>74</v>
      </c>
      <c r="F1871" t="s">
        <v>32</v>
      </c>
      <c r="G1871" t="s">
        <v>7379</v>
      </c>
      <c r="H1871" t="s">
        <v>47</v>
      </c>
      <c r="I1871" t="s">
        <v>19</v>
      </c>
      <c r="J1871" s="1">
        <v>45273</v>
      </c>
      <c r="K1871" s="1">
        <v>45794</v>
      </c>
      <c r="L1871" t="b">
        <f>COUNTIF(tbl_vendors[Vendor_ID],tbl_vendors[[#This Row],[Vendor_ID]])&gt;1</f>
        <v>0</v>
      </c>
      <c r="M1871" t="b">
        <f>ISBLANK(tbl_vendors[[#This Row],[Vendor_ID]])</f>
        <v>0</v>
      </c>
      <c r="N1871" t="b">
        <f>LEN(TRIM(tbl_vendors[[#This Row],[Vendor_Name]]))=0</f>
        <v>0</v>
      </c>
      <c r="O1871" t="b">
        <f>LEN(TRIM(tbl_vendors[[#This Row],[Email]]))=0</f>
        <v>0</v>
      </c>
      <c r="P1871" t="b">
        <f>OR(ISERROR(FIND("@",tbl_vendors[[#This Row],[Email]])),ISERROR(FIND(".",tbl_vendors[[#This Row],[Email]])))</f>
        <v>0</v>
      </c>
      <c r="Q1871" t="b">
        <f>ISNA(MATCH(tbl_vendors[[#This Row],[Country]],tbl_country[country],0))</f>
        <v>0</v>
      </c>
      <c r="R1871" t="b">
        <f>ISNA(MATCH(tbl_vendors[[#This Row],[Currency]],tbl_country[currency],0))</f>
        <v>1</v>
      </c>
      <c r="S1871" t="b">
        <f>_xlfn.XLOOKUP(tbl_vendors[[#This Row],[Country]],tbl_country[country],tbl_country[currency],"NotFound")&lt;&gt;tbl_vendors[[#This Row],[Currency]]</f>
        <v>1</v>
      </c>
      <c r="T1871" t="b">
        <f>ISNA(MATCH(tbl_vendors[[#This Row],[Payment_Terms]],tbl_payment_terms[Payment_Terms],0))</f>
        <v>0</v>
      </c>
      <c r="U1871" t="b">
        <f>ISNA(MATCH(tbl_vendors[[#This Row],[Status]],tbl_status[valid_status]))</f>
        <v>0</v>
      </c>
      <c r="V1871" t="b">
        <f ca="1">tbl_vendors[[#This Row],[Created_Date]]&gt;TODAY()</f>
        <v>0</v>
      </c>
      <c r="W1871" t="b">
        <f>tbl_vendors[[#This Row],[Updated_Date]]&lt;tbl_vendors[[#This Row],[Created_Date]]</f>
        <v>0</v>
      </c>
      <c r="X1871" t="b">
        <f>COUNTIF(tbl_vendors[Vendor_Name],tbl_vendors[[#This Row],[Vendor_Name]])&gt;1</f>
        <v>1</v>
      </c>
      <c r="Y1871" s="14" cm="1">
        <f t="array" aca="1" ref="Y1871" ca="1">IFERROR(SUM(L1871:X1871*1),4)</f>
        <v>3</v>
      </c>
      <c r="Z1871" t="str">
        <f ca="1">IF(tbl_vendors[[#This Row],[error_count]]&gt;0,"FAIL","PASS")</f>
        <v>FAIL</v>
      </c>
    </row>
    <row r="1872" spans="1:26" x14ac:dyDescent="0.3">
      <c r="A1872" t="s">
        <v>7380</v>
      </c>
      <c r="B1872" t="s">
        <v>7381</v>
      </c>
      <c r="C1872" t="s">
        <v>79</v>
      </c>
      <c r="D1872" t="s">
        <v>7382</v>
      </c>
      <c r="E1872" t="s">
        <v>39</v>
      </c>
      <c r="F1872" t="s">
        <v>75</v>
      </c>
      <c r="G1872" t="s">
        <v>7383</v>
      </c>
      <c r="H1872" t="s">
        <v>25</v>
      </c>
      <c r="I1872" t="s">
        <v>26</v>
      </c>
      <c r="J1872" s="1">
        <v>44905</v>
      </c>
      <c r="K1872" s="1">
        <v>45696</v>
      </c>
      <c r="L1872" t="b">
        <f>COUNTIF(tbl_vendors[Vendor_ID],tbl_vendors[[#This Row],[Vendor_ID]])&gt;1</f>
        <v>0</v>
      </c>
      <c r="M1872" t="b">
        <f>ISBLANK(tbl_vendors[[#This Row],[Vendor_ID]])</f>
        <v>0</v>
      </c>
      <c r="N1872" t="b">
        <f>LEN(TRIM(tbl_vendors[[#This Row],[Vendor_Name]]))=0</f>
        <v>0</v>
      </c>
      <c r="O1872" t="b">
        <f>LEN(TRIM(tbl_vendors[[#This Row],[Email]]))=0</f>
        <v>0</v>
      </c>
      <c r="P1872" t="b">
        <f>OR(ISERROR(FIND("@",tbl_vendors[[#This Row],[Email]])),ISERROR(FIND(".",tbl_vendors[[#This Row],[Email]])))</f>
        <v>0</v>
      </c>
      <c r="Q1872" t="b">
        <f>ISNA(MATCH(tbl_vendors[[#This Row],[Country]],tbl_country[country],0))</f>
        <v>0</v>
      </c>
      <c r="R1872" t="b">
        <f>ISNA(MATCH(tbl_vendors[[#This Row],[Currency]],tbl_country[currency],0))</f>
        <v>0</v>
      </c>
      <c r="S1872" t="b">
        <f>_xlfn.XLOOKUP(tbl_vendors[[#This Row],[Country]],tbl_country[country],tbl_country[currency],"NotFound")&lt;&gt;tbl_vendors[[#This Row],[Currency]]</f>
        <v>0</v>
      </c>
      <c r="T1872" t="b">
        <f>ISNA(MATCH(tbl_vendors[[#This Row],[Payment_Terms]],tbl_payment_terms[Payment_Terms],0))</f>
        <v>0</v>
      </c>
      <c r="U1872" t="b">
        <f>ISNA(MATCH(tbl_vendors[[#This Row],[Status]],tbl_status[valid_status]))</f>
        <v>0</v>
      </c>
      <c r="V1872" t="b">
        <f ca="1">tbl_vendors[[#This Row],[Created_Date]]&gt;TODAY()</f>
        <v>0</v>
      </c>
      <c r="W1872" t="b">
        <f>tbl_vendors[[#This Row],[Updated_Date]]&lt;tbl_vendors[[#This Row],[Created_Date]]</f>
        <v>0</v>
      </c>
      <c r="X1872" t="b">
        <f>COUNTIF(tbl_vendors[Vendor_Name],tbl_vendors[[#This Row],[Vendor_Name]])&gt;1</f>
        <v>0</v>
      </c>
      <c r="Y1872" s="14" cm="1">
        <f t="array" aca="1" ref="Y1872" ca="1">IFERROR(SUM(L1872:X1872*1),4)</f>
        <v>0</v>
      </c>
      <c r="Z1872" t="str">
        <f ca="1">IF(tbl_vendors[[#This Row],[error_count]]&gt;0,"FAIL","PASS")</f>
        <v>PASS</v>
      </c>
    </row>
    <row r="1873" spans="1:26" x14ac:dyDescent="0.3">
      <c r="A1873" t="s">
        <v>7384</v>
      </c>
      <c r="B1873" t="s">
        <v>7385</v>
      </c>
      <c r="C1873" t="s">
        <v>100</v>
      </c>
      <c r="D1873" t="s">
        <v>7386</v>
      </c>
      <c r="E1873" t="s">
        <v>39</v>
      </c>
      <c r="F1873" t="s">
        <v>16</v>
      </c>
      <c r="G1873" t="s">
        <v>7387</v>
      </c>
      <c r="H1873" t="s">
        <v>42</v>
      </c>
      <c r="I1873" t="s">
        <v>26</v>
      </c>
      <c r="J1873" s="1">
        <v>45070</v>
      </c>
      <c r="K1873" s="1">
        <v>45950</v>
      </c>
      <c r="L1873" t="b">
        <f>COUNTIF(tbl_vendors[Vendor_ID],tbl_vendors[[#This Row],[Vendor_ID]])&gt;1</f>
        <v>0</v>
      </c>
      <c r="M1873" t="b">
        <f>ISBLANK(tbl_vendors[[#This Row],[Vendor_ID]])</f>
        <v>0</v>
      </c>
      <c r="N1873" t="b">
        <f>LEN(TRIM(tbl_vendors[[#This Row],[Vendor_Name]]))=0</f>
        <v>0</v>
      </c>
      <c r="O1873" t="b">
        <f>LEN(TRIM(tbl_vendors[[#This Row],[Email]]))=0</f>
        <v>0</v>
      </c>
      <c r="P1873" t="b">
        <f>OR(ISERROR(FIND("@",tbl_vendors[[#This Row],[Email]])),ISERROR(FIND(".",tbl_vendors[[#This Row],[Email]])))</f>
        <v>0</v>
      </c>
      <c r="Q1873" t="b">
        <f>ISNA(MATCH(tbl_vendors[[#This Row],[Country]],tbl_country[country],0))</f>
        <v>0</v>
      </c>
      <c r="R1873" t="b">
        <f>ISNA(MATCH(tbl_vendors[[#This Row],[Currency]],tbl_country[currency],0))</f>
        <v>0</v>
      </c>
      <c r="S1873" t="b">
        <f>_xlfn.XLOOKUP(tbl_vendors[[#This Row],[Country]],tbl_country[country],tbl_country[currency],"NotFound")&lt;&gt;tbl_vendors[[#This Row],[Currency]]</f>
        <v>0</v>
      </c>
      <c r="T1873" t="b">
        <f>ISNA(MATCH(tbl_vendors[[#This Row],[Payment_Terms]],tbl_payment_terms[Payment_Terms],0))</f>
        <v>0</v>
      </c>
      <c r="U1873" t="b">
        <f>ISNA(MATCH(tbl_vendors[[#This Row],[Status]],tbl_status[valid_status]))</f>
        <v>0</v>
      </c>
      <c r="V1873" t="b">
        <f ca="1">tbl_vendors[[#This Row],[Created_Date]]&gt;TODAY()</f>
        <v>0</v>
      </c>
      <c r="W1873" t="b">
        <f>tbl_vendors[[#This Row],[Updated_Date]]&lt;tbl_vendors[[#This Row],[Created_Date]]</f>
        <v>0</v>
      </c>
      <c r="X1873" t="b">
        <f>COUNTIF(tbl_vendors[Vendor_Name],tbl_vendors[[#This Row],[Vendor_Name]])&gt;1</f>
        <v>0</v>
      </c>
      <c r="Y1873" s="14" cm="1">
        <f t="array" aca="1" ref="Y1873" ca="1">IFERROR(SUM(L1873:X1873*1),4)</f>
        <v>0</v>
      </c>
      <c r="Z1873" t="str">
        <f ca="1">IF(tbl_vendors[[#This Row],[error_count]]&gt;0,"FAIL","PASS")</f>
        <v>PASS</v>
      </c>
    </row>
    <row r="1874" spans="1:26" x14ac:dyDescent="0.3">
      <c r="A1874" t="s">
        <v>7388</v>
      </c>
      <c r="B1874" t="s">
        <v>7389</v>
      </c>
      <c r="C1874" t="s">
        <v>13</v>
      </c>
      <c r="D1874" t="s">
        <v>7390</v>
      </c>
      <c r="E1874" t="s">
        <v>15</v>
      </c>
      <c r="F1874" t="s">
        <v>16</v>
      </c>
      <c r="G1874" t="s">
        <v>7391</v>
      </c>
      <c r="H1874" t="s">
        <v>34</v>
      </c>
      <c r="I1874" t="s">
        <v>19</v>
      </c>
      <c r="J1874" s="1">
        <v>44755</v>
      </c>
      <c r="K1874" s="1">
        <v>44770</v>
      </c>
      <c r="L1874" t="b">
        <f>COUNTIF(tbl_vendors[Vendor_ID],tbl_vendors[[#This Row],[Vendor_ID]])&gt;1</f>
        <v>0</v>
      </c>
      <c r="M1874" t="b">
        <f>ISBLANK(tbl_vendors[[#This Row],[Vendor_ID]])</f>
        <v>0</v>
      </c>
      <c r="N1874" t="b">
        <f>LEN(TRIM(tbl_vendors[[#This Row],[Vendor_Name]]))=0</f>
        <v>0</v>
      </c>
      <c r="O1874" t="b">
        <f>LEN(TRIM(tbl_vendors[[#This Row],[Email]]))=0</f>
        <v>0</v>
      </c>
      <c r="P1874" t="b">
        <f>OR(ISERROR(FIND("@",tbl_vendors[[#This Row],[Email]])),ISERROR(FIND(".",tbl_vendors[[#This Row],[Email]])))</f>
        <v>0</v>
      </c>
      <c r="Q1874" t="b">
        <f>ISNA(MATCH(tbl_vendors[[#This Row],[Country]],tbl_country[country],0))</f>
        <v>0</v>
      </c>
      <c r="R1874" t="b">
        <f>ISNA(MATCH(tbl_vendors[[#This Row],[Currency]],tbl_country[currency],0))</f>
        <v>1</v>
      </c>
      <c r="S1874" t="b">
        <f>_xlfn.XLOOKUP(tbl_vendors[[#This Row],[Country]],tbl_country[country],tbl_country[currency],"NotFound")&lt;&gt;tbl_vendors[[#This Row],[Currency]]</f>
        <v>1</v>
      </c>
      <c r="T1874" t="b">
        <f>ISNA(MATCH(tbl_vendors[[#This Row],[Payment_Terms]],tbl_payment_terms[Payment_Terms],0))</f>
        <v>0</v>
      </c>
      <c r="U1874" t="b">
        <f>ISNA(MATCH(tbl_vendors[[#This Row],[Status]],tbl_status[valid_status]))</f>
        <v>0</v>
      </c>
      <c r="V1874" t="b">
        <f ca="1">tbl_vendors[[#This Row],[Created_Date]]&gt;TODAY()</f>
        <v>0</v>
      </c>
      <c r="W1874" t="b">
        <f>tbl_vendors[[#This Row],[Updated_Date]]&lt;tbl_vendors[[#This Row],[Created_Date]]</f>
        <v>0</v>
      </c>
      <c r="X1874" t="b">
        <f>COUNTIF(tbl_vendors[Vendor_Name],tbl_vendors[[#This Row],[Vendor_Name]])&gt;1</f>
        <v>1</v>
      </c>
      <c r="Y1874" s="14" cm="1">
        <f t="array" aca="1" ref="Y1874" ca="1">IFERROR(SUM(L1874:X1874*1),4)</f>
        <v>3</v>
      </c>
      <c r="Z1874" t="str">
        <f ca="1">IF(tbl_vendors[[#This Row],[error_count]]&gt;0,"FAIL","PASS")</f>
        <v>FAIL</v>
      </c>
    </row>
    <row r="1875" spans="1:26" x14ac:dyDescent="0.3">
      <c r="A1875" t="s">
        <v>7392</v>
      </c>
      <c r="B1875" t="s">
        <v>7393</v>
      </c>
      <c r="C1875" t="s">
        <v>56</v>
      </c>
      <c r="D1875" t="s">
        <v>7394</v>
      </c>
      <c r="E1875" t="s">
        <v>58</v>
      </c>
      <c r="F1875" t="s">
        <v>40</v>
      </c>
      <c r="G1875" t="s">
        <v>7395</v>
      </c>
      <c r="H1875" t="s">
        <v>42</v>
      </c>
      <c r="I1875" t="s">
        <v>53</v>
      </c>
      <c r="J1875" s="1">
        <v>45796</v>
      </c>
      <c r="K1875" s="1">
        <v>45941</v>
      </c>
      <c r="L1875" t="b">
        <f>COUNTIF(tbl_vendors[Vendor_ID],tbl_vendors[[#This Row],[Vendor_ID]])&gt;1</f>
        <v>0</v>
      </c>
      <c r="M1875" t="b">
        <f>ISBLANK(tbl_vendors[[#This Row],[Vendor_ID]])</f>
        <v>0</v>
      </c>
      <c r="N1875" t="b">
        <f>LEN(TRIM(tbl_vendors[[#This Row],[Vendor_Name]]))=0</f>
        <v>0</v>
      </c>
      <c r="O1875" t="b">
        <f>LEN(TRIM(tbl_vendors[[#This Row],[Email]]))=0</f>
        <v>0</v>
      </c>
      <c r="P1875" t="b">
        <f>OR(ISERROR(FIND("@",tbl_vendors[[#This Row],[Email]])),ISERROR(FIND(".",tbl_vendors[[#This Row],[Email]])))</f>
        <v>0</v>
      </c>
      <c r="Q1875" t="b">
        <f>ISNA(MATCH(tbl_vendors[[#This Row],[Country]],tbl_country[country],0))</f>
        <v>0</v>
      </c>
      <c r="R1875" t="b">
        <f>ISNA(MATCH(tbl_vendors[[#This Row],[Currency]],tbl_country[currency],0))</f>
        <v>0</v>
      </c>
      <c r="S1875" t="b">
        <f>_xlfn.XLOOKUP(tbl_vendors[[#This Row],[Country]],tbl_country[country],tbl_country[currency],"NotFound")&lt;&gt;tbl_vendors[[#This Row],[Currency]]</f>
        <v>0</v>
      </c>
      <c r="T1875" t="b">
        <f>ISNA(MATCH(tbl_vendors[[#This Row],[Payment_Terms]],tbl_payment_terms[Payment_Terms],0))</f>
        <v>0</v>
      </c>
      <c r="U1875" t="b">
        <f>ISNA(MATCH(tbl_vendors[[#This Row],[Status]],tbl_status[valid_status]))</f>
        <v>1</v>
      </c>
      <c r="V1875" t="b">
        <f ca="1">tbl_vendors[[#This Row],[Created_Date]]&gt;TODAY()</f>
        <v>0</v>
      </c>
      <c r="W1875" t="b">
        <f>tbl_vendors[[#This Row],[Updated_Date]]&lt;tbl_vendors[[#This Row],[Created_Date]]</f>
        <v>0</v>
      </c>
      <c r="X1875" t="b">
        <f>COUNTIF(tbl_vendors[Vendor_Name],tbl_vendors[[#This Row],[Vendor_Name]])&gt;1</f>
        <v>0</v>
      </c>
      <c r="Y1875" s="14" cm="1">
        <f t="array" aca="1" ref="Y1875" ca="1">IFERROR(SUM(L1875:X1875*1),4)</f>
        <v>1</v>
      </c>
      <c r="Z1875" t="str">
        <f ca="1">IF(tbl_vendors[[#This Row],[error_count]]&gt;0,"FAIL","PASS")</f>
        <v>FAIL</v>
      </c>
    </row>
    <row r="1876" spans="1:26" x14ac:dyDescent="0.3">
      <c r="A1876" t="s">
        <v>7396</v>
      </c>
      <c r="B1876" t="s">
        <v>7397</v>
      </c>
      <c r="C1876" t="s">
        <v>66</v>
      </c>
      <c r="D1876" t="s">
        <v>7398</v>
      </c>
      <c r="E1876" t="s">
        <v>67</v>
      </c>
      <c r="F1876" t="s">
        <v>75</v>
      </c>
      <c r="G1876" t="s">
        <v>7399</v>
      </c>
      <c r="H1876" t="s">
        <v>18</v>
      </c>
      <c r="I1876" t="s">
        <v>53</v>
      </c>
      <c r="J1876" s="1">
        <v>44720</v>
      </c>
      <c r="K1876" s="1">
        <v>45401</v>
      </c>
      <c r="L1876" t="b">
        <f>COUNTIF(tbl_vendors[Vendor_ID],tbl_vendors[[#This Row],[Vendor_ID]])&gt;1</f>
        <v>0</v>
      </c>
      <c r="M1876" t="b">
        <f>ISBLANK(tbl_vendors[[#This Row],[Vendor_ID]])</f>
        <v>0</v>
      </c>
      <c r="N1876" t="b">
        <f>LEN(TRIM(tbl_vendors[[#This Row],[Vendor_Name]]))=0</f>
        <v>0</v>
      </c>
      <c r="O1876" t="b">
        <f>LEN(TRIM(tbl_vendors[[#This Row],[Email]]))=0</f>
        <v>0</v>
      </c>
      <c r="P1876" t="b">
        <f>OR(ISERROR(FIND("@",tbl_vendors[[#This Row],[Email]])),ISERROR(FIND(".",tbl_vendors[[#This Row],[Email]])))</f>
        <v>0</v>
      </c>
      <c r="Q1876" t="b">
        <f>ISNA(MATCH(tbl_vendors[[#This Row],[Country]],tbl_country[country],0))</f>
        <v>0</v>
      </c>
      <c r="R1876" t="b">
        <f>ISNA(MATCH(tbl_vendors[[#This Row],[Currency]],tbl_country[currency],0))</f>
        <v>0</v>
      </c>
      <c r="S1876" t="b">
        <f>_xlfn.XLOOKUP(tbl_vendors[[#This Row],[Country]],tbl_country[country],tbl_country[currency],"NotFound")&lt;&gt;tbl_vendors[[#This Row],[Currency]]</f>
        <v>0</v>
      </c>
      <c r="T1876" t="b">
        <f>ISNA(MATCH(tbl_vendors[[#This Row],[Payment_Terms]],tbl_payment_terms[Payment_Terms],0))</f>
        <v>0</v>
      </c>
      <c r="U1876" t="b">
        <f>ISNA(MATCH(tbl_vendors[[#This Row],[Status]],tbl_status[valid_status]))</f>
        <v>1</v>
      </c>
      <c r="V1876" t="b">
        <f ca="1">tbl_vendors[[#This Row],[Created_Date]]&gt;TODAY()</f>
        <v>0</v>
      </c>
      <c r="W1876" t="b">
        <f>tbl_vendors[[#This Row],[Updated_Date]]&lt;tbl_vendors[[#This Row],[Created_Date]]</f>
        <v>0</v>
      </c>
      <c r="X1876" t="b">
        <f>COUNTIF(tbl_vendors[Vendor_Name],tbl_vendors[[#This Row],[Vendor_Name]])&gt;1</f>
        <v>0</v>
      </c>
      <c r="Y1876" s="14" cm="1">
        <f t="array" aca="1" ref="Y1876" ca="1">IFERROR(SUM(L1876:X1876*1),4)</f>
        <v>1</v>
      </c>
      <c r="Z1876" t="str">
        <f ca="1">IF(tbl_vendors[[#This Row],[error_count]]&gt;0,"FAIL","PASS")</f>
        <v>FAIL</v>
      </c>
    </row>
    <row r="1877" spans="1:26" x14ac:dyDescent="0.3">
      <c r="A1877" t="s">
        <v>7400</v>
      </c>
      <c r="B1877" t="s">
        <v>7401</v>
      </c>
      <c r="C1877" t="s">
        <v>56</v>
      </c>
      <c r="D1877" t="s">
        <v>7402</v>
      </c>
      <c r="E1877" t="s">
        <v>58</v>
      </c>
      <c r="F1877" t="s">
        <v>16</v>
      </c>
      <c r="G1877" t="s">
        <v>7403</v>
      </c>
      <c r="H1877" t="s">
        <v>25</v>
      </c>
      <c r="I1877" t="s">
        <v>26</v>
      </c>
      <c r="J1877" s="1">
        <v>45369</v>
      </c>
      <c r="K1877" s="1">
        <v>46138</v>
      </c>
      <c r="L1877" t="b">
        <f>COUNTIF(tbl_vendors[Vendor_ID],tbl_vendors[[#This Row],[Vendor_ID]])&gt;1</f>
        <v>0</v>
      </c>
      <c r="M1877" t="b">
        <f>ISBLANK(tbl_vendors[[#This Row],[Vendor_ID]])</f>
        <v>0</v>
      </c>
      <c r="N1877" t="b">
        <f>LEN(TRIM(tbl_vendors[[#This Row],[Vendor_Name]]))=0</f>
        <v>0</v>
      </c>
      <c r="O1877" t="b">
        <f>LEN(TRIM(tbl_vendors[[#This Row],[Email]]))=0</f>
        <v>0</v>
      </c>
      <c r="P1877" t="b">
        <f>OR(ISERROR(FIND("@",tbl_vendors[[#This Row],[Email]])),ISERROR(FIND(".",tbl_vendors[[#This Row],[Email]])))</f>
        <v>0</v>
      </c>
      <c r="Q1877" t="b">
        <f>ISNA(MATCH(tbl_vendors[[#This Row],[Country]],tbl_country[country],0))</f>
        <v>0</v>
      </c>
      <c r="R1877" t="b">
        <f>ISNA(MATCH(tbl_vendors[[#This Row],[Currency]],tbl_country[currency],0))</f>
        <v>0</v>
      </c>
      <c r="S1877" t="b">
        <f>_xlfn.XLOOKUP(tbl_vendors[[#This Row],[Country]],tbl_country[country],tbl_country[currency],"NotFound")&lt;&gt;tbl_vendors[[#This Row],[Currency]]</f>
        <v>0</v>
      </c>
      <c r="T1877" t="b">
        <f>ISNA(MATCH(tbl_vendors[[#This Row],[Payment_Terms]],tbl_payment_terms[Payment_Terms],0))</f>
        <v>0</v>
      </c>
      <c r="U1877" t="b">
        <f>ISNA(MATCH(tbl_vendors[[#This Row],[Status]],tbl_status[valid_status]))</f>
        <v>0</v>
      </c>
      <c r="V1877" t="b">
        <f ca="1">tbl_vendors[[#This Row],[Created_Date]]&gt;TODAY()</f>
        <v>0</v>
      </c>
      <c r="W1877" t="b">
        <f>tbl_vendors[[#This Row],[Updated_Date]]&lt;tbl_vendors[[#This Row],[Created_Date]]</f>
        <v>0</v>
      </c>
      <c r="X1877" t="b">
        <f>COUNTIF(tbl_vendors[Vendor_Name],tbl_vendors[[#This Row],[Vendor_Name]])&gt;1</f>
        <v>0</v>
      </c>
      <c r="Y1877" s="14" cm="1">
        <f t="array" aca="1" ref="Y1877" ca="1">IFERROR(SUM(L1877:X1877*1),4)</f>
        <v>0</v>
      </c>
      <c r="Z1877" t="str">
        <f ca="1">IF(tbl_vendors[[#This Row],[error_count]]&gt;0,"FAIL","PASS")</f>
        <v>PASS</v>
      </c>
    </row>
    <row r="1878" spans="1:26" x14ac:dyDescent="0.3">
      <c r="A1878" t="s">
        <v>7404</v>
      </c>
      <c r="B1878" t="s">
        <v>7405</v>
      </c>
      <c r="C1878" t="s">
        <v>79</v>
      </c>
      <c r="D1878" t="s">
        <v>7406</v>
      </c>
      <c r="E1878" t="s">
        <v>39</v>
      </c>
      <c r="F1878" t="s">
        <v>32</v>
      </c>
      <c r="G1878" t="s">
        <v>7407</v>
      </c>
      <c r="H1878" t="s">
        <v>18</v>
      </c>
      <c r="I1878" t="s">
        <v>19</v>
      </c>
      <c r="J1878" s="1">
        <v>45880</v>
      </c>
      <c r="K1878" s="1">
        <v>46025</v>
      </c>
      <c r="L1878" t="b">
        <f>COUNTIF(tbl_vendors[Vendor_ID],tbl_vendors[[#This Row],[Vendor_ID]])&gt;1</f>
        <v>0</v>
      </c>
      <c r="M1878" t="b">
        <f>ISBLANK(tbl_vendors[[#This Row],[Vendor_ID]])</f>
        <v>0</v>
      </c>
      <c r="N1878" t="b">
        <f>LEN(TRIM(tbl_vendors[[#This Row],[Vendor_Name]]))=0</f>
        <v>0</v>
      </c>
      <c r="O1878" t="b">
        <f>LEN(TRIM(tbl_vendors[[#This Row],[Email]]))=0</f>
        <v>0</v>
      </c>
      <c r="P1878" t="b">
        <f>OR(ISERROR(FIND("@",tbl_vendors[[#This Row],[Email]])),ISERROR(FIND(".",tbl_vendors[[#This Row],[Email]])))</f>
        <v>0</v>
      </c>
      <c r="Q1878" t="b">
        <f>ISNA(MATCH(tbl_vendors[[#This Row],[Country]],tbl_country[country],0))</f>
        <v>0</v>
      </c>
      <c r="R1878" t="b">
        <f>ISNA(MATCH(tbl_vendors[[#This Row],[Currency]],tbl_country[currency],0))</f>
        <v>0</v>
      </c>
      <c r="S1878" t="b">
        <f>_xlfn.XLOOKUP(tbl_vendors[[#This Row],[Country]],tbl_country[country],tbl_country[currency],"NotFound")&lt;&gt;tbl_vendors[[#This Row],[Currency]]</f>
        <v>0</v>
      </c>
      <c r="T1878" t="b">
        <f>ISNA(MATCH(tbl_vendors[[#This Row],[Payment_Terms]],tbl_payment_terms[Payment_Terms],0))</f>
        <v>0</v>
      </c>
      <c r="U1878" t="b">
        <f>ISNA(MATCH(tbl_vendors[[#This Row],[Status]],tbl_status[valid_status]))</f>
        <v>0</v>
      </c>
      <c r="V1878" t="b">
        <f ca="1">tbl_vendors[[#This Row],[Created_Date]]&gt;TODAY()</f>
        <v>0</v>
      </c>
      <c r="W1878" t="b">
        <f>tbl_vendors[[#This Row],[Updated_Date]]&lt;tbl_vendors[[#This Row],[Created_Date]]</f>
        <v>0</v>
      </c>
      <c r="X1878" t="b">
        <f>COUNTIF(tbl_vendors[Vendor_Name],tbl_vendors[[#This Row],[Vendor_Name]])&gt;1</f>
        <v>0</v>
      </c>
      <c r="Y1878" s="14" cm="1">
        <f t="array" aca="1" ref="Y1878" ca="1">IFERROR(SUM(L1878:X1878*1),4)</f>
        <v>0</v>
      </c>
      <c r="Z1878" t="str">
        <f ca="1">IF(tbl_vendors[[#This Row],[error_count]]&gt;0,"FAIL","PASS")</f>
        <v>PASS</v>
      </c>
    </row>
    <row r="1879" spans="1:26" x14ac:dyDescent="0.3">
      <c r="A1879" t="s">
        <v>7408</v>
      </c>
      <c r="B1879" t="s">
        <v>7409</v>
      </c>
      <c r="C1879" t="s">
        <v>72</v>
      </c>
      <c r="D1879" t="s">
        <v>7410</v>
      </c>
      <c r="E1879" t="s">
        <v>74</v>
      </c>
      <c r="F1879" t="s">
        <v>32</v>
      </c>
      <c r="G1879" t="s">
        <v>7411</v>
      </c>
      <c r="H1879" t="s">
        <v>42</v>
      </c>
      <c r="I1879" t="s">
        <v>26</v>
      </c>
      <c r="J1879" s="1">
        <v>45746</v>
      </c>
      <c r="K1879" s="1">
        <v>45791</v>
      </c>
      <c r="L1879" t="b">
        <f>COUNTIF(tbl_vendors[Vendor_ID],tbl_vendors[[#This Row],[Vendor_ID]])&gt;1</f>
        <v>0</v>
      </c>
      <c r="M1879" t="b">
        <f>ISBLANK(tbl_vendors[[#This Row],[Vendor_ID]])</f>
        <v>0</v>
      </c>
      <c r="N1879" t="b">
        <f>LEN(TRIM(tbl_vendors[[#This Row],[Vendor_Name]]))=0</f>
        <v>0</v>
      </c>
      <c r="O1879" t="b">
        <f>LEN(TRIM(tbl_vendors[[#This Row],[Email]]))=0</f>
        <v>0</v>
      </c>
      <c r="P1879" t="b">
        <f>OR(ISERROR(FIND("@",tbl_vendors[[#This Row],[Email]])),ISERROR(FIND(".",tbl_vendors[[#This Row],[Email]])))</f>
        <v>0</v>
      </c>
      <c r="Q1879" t="b">
        <f>ISNA(MATCH(tbl_vendors[[#This Row],[Country]],tbl_country[country],0))</f>
        <v>0</v>
      </c>
      <c r="R1879" t="b">
        <f>ISNA(MATCH(tbl_vendors[[#This Row],[Currency]],tbl_country[currency],0))</f>
        <v>1</v>
      </c>
      <c r="S1879" t="b">
        <f>_xlfn.XLOOKUP(tbl_vendors[[#This Row],[Country]],tbl_country[country],tbl_country[currency],"NotFound")&lt;&gt;tbl_vendors[[#This Row],[Currency]]</f>
        <v>1</v>
      </c>
      <c r="T1879" t="b">
        <f>ISNA(MATCH(tbl_vendors[[#This Row],[Payment_Terms]],tbl_payment_terms[Payment_Terms],0))</f>
        <v>0</v>
      </c>
      <c r="U1879" t="b">
        <f>ISNA(MATCH(tbl_vendors[[#This Row],[Status]],tbl_status[valid_status]))</f>
        <v>0</v>
      </c>
      <c r="V1879" t="b">
        <f ca="1">tbl_vendors[[#This Row],[Created_Date]]&gt;TODAY()</f>
        <v>0</v>
      </c>
      <c r="W1879" t="b">
        <f>tbl_vendors[[#This Row],[Updated_Date]]&lt;tbl_vendors[[#This Row],[Created_Date]]</f>
        <v>0</v>
      </c>
      <c r="X1879" t="b">
        <f>COUNTIF(tbl_vendors[Vendor_Name],tbl_vendors[[#This Row],[Vendor_Name]])&gt;1</f>
        <v>0</v>
      </c>
      <c r="Y1879" s="14" cm="1">
        <f t="array" aca="1" ref="Y1879" ca="1">IFERROR(SUM(L1879:X1879*1),4)</f>
        <v>2</v>
      </c>
      <c r="Z1879" t="str">
        <f ca="1">IF(tbl_vendors[[#This Row],[error_count]]&gt;0,"FAIL","PASS")</f>
        <v>FAIL</v>
      </c>
    </row>
    <row r="1880" spans="1:26" x14ac:dyDescent="0.3">
      <c r="A1880" t="s">
        <v>7412</v>
      </c>
      <c r="B1880" t="s">
        <v>7413</v>
      </c>
      <c r="C1880" t="s">
        <v>29</v>
      </c>
      <c r="D1880" t="s">
        <v>7414</v>
      </c>
      <c r="E1880" t="s">
        <v>31</v>
      </c>
      <c r="F1880" t="s">
        <v>16</v>
      </c>
      <c r="G1880" t="s">
        <v>7415</v>
      </c>
      <c r="H1880" t="s">
        <v>47</v>
      </c>
      <c r="I1880" t="s">
        <v>26</v>
      </c>
      <c r="J1880" s="1">
        <v>45392</v>
      </c>
      <c r="K1880" s="1">
        <v>46146</v>
      </c>
      <c r="L1880" t="b">
        <f>COUNTIF(tbl_vendors[Vendor_ID],tbl_vendors[[#This Row],[Vendor_ID]])&gt;1</f>
        <v>0</v>
      </c>
      <c r="M1880" t="b">
        <f>ISBLANK(tbl_vendors[[#This Row],[Vendor_ID]])</f>
        <v>0</v>
      </c>
      <c r="N1880" t="b">
        <f>LEN(TRIM(tbl_vendors[[#This Row],[Vendor_Name]]))=0</f>
        <v>0</v>
      </c>
      <c r="O1880" t="b">
        <f>LEN(TRIM(tbl_vendors[[#This Row],[Email]]))=0</f>
        <v>0</v>
      </c>
      <c r="P1880" t="b">
        <f>OR(ISERROR(FIND("@",tbl_vendors[[#This Row],[Email]])),ISERROR(FIND(".",tbl_vendors[[#This Row],[Email]])))</f>
        <v>0</v>
      </c>
      <c r="Q1880" t="b">
        <f>ISNA(MATCH(tbl_vendors[[#This Row],[Country]],tbl_country[country],0))</f>
        <v>0</v>
      </c>
      <c r="R1880" t="b">
        <f>ISNA(MATCH(tbl_vendors[[#This Row],[Currency]],tbl_country[currency],0))</f>
        <v>0</v>
      </c>
      <c r="S1880" t="b">
        <f>_xlfn.XLOOKUP(tbl_vendors[[#This Row],[Country]],tbl_country[country],tbl_country[currency],"NotFound")&lt;&gt;tbl_vendors[[#This Row],[Currency]]</f>
        <v>0</v>
      </c>
      <c r="T1880" t="b">
        <f>ISNA(MATCH(tbl_vendors[[#This Row],[Payment_Terms]],tbl_payment_terms[Payment_Terms],0))</f>
        <v>0</v>
      </c>
      <c r="U1880" t="b">
        <f>ISNA(MATCH(tbl_vendors[[#This Row],[Status]],tbl_status[valid_status]))</f>
        <v>0</v>
      </c>
      <c r="V1880" t="b">
        <f ca="1">tbl_vendors[[#This Row],[Created_Date]]&gt;TODAY()</f>
        <v>0</v>
      </c>
      <c r="W1880" t="b">
        <f>tbl_vendors[[#This Row],[Updated_Date]]&lt;tbl_vendors[[#This Row],[Created_Date]]</f>
        <v>0</v>
      </c>
      <c r="X1880" t="b">
        <f>COUNTIF(tbl_vendors[Vendor_Name],tbl_vendors[[#This Row],[Vendor_Name]])&gt;1</f>
        <v>1</v>
      </c>
      <c r="Y1880" s="14" cm="1">
        <f t="array" aca="1" ref="Y1880" ca="1">IFERROR(SUM(L1880:X1880*1),4)</f>
        <v>1</v>
      </c>
      <c r="Z1880" t="str">
        <f ca="1">IF(tbl_vendors[[#This Row],[error_count]]&gt;0,"FAIL","PASS")</f>
        <v>FAIL</v>
      </c>
    </row>
    <row r="1881" spans="1:26" x14ac:dyDescent="0.3">
      <c r="A1881" t="s">
        <v>7416</v>
      </c>
      <c r="B1881" t="s">
        <v>7417</v>
      </c>
      <c r="C1881" t="s">
        <v>13</v>
      </c>
      <c r="D1881" t="s">
        <v>7418</v>
      </c>
      <c r="E1881" t="s">
        <v>15</v>
      </c>
      <c r="F1881" t="s">
        <v>32</v>
      </c>
      <c r="G1881" t="s">
        <v>7419</v>
      </c>
      <c r="H1881" t="s">
        <v>42</v>
      </c>
      <c r="I1881" t="s">
        <v>19</v>
      </c>
      <c r="J1881" s="1">
        <v>45004</v>
      </c>
      <c r="K1881" s="1">
        <v>45133</v>
      </c>
      <c r="L1881" t="b">
        <f>COUNTIF(tbl_vendors[Vendor_ID],tbl_vendors[[#This Row],[Vendor_ID]])&gt;1</f>
        <v>0</v>
      </c>
      <c r="M1881" t="b">
        <f>ISBLANK(tbl_vendors[[#This Row],[Vendor_ID]])</f>
        <v>0</v>
      </c>
      <c r="N1881" t="b">
        <f>LEN(TRIM(tbl_vendors[[#This Row],[Vendor_Name]]))=0</f>
        <v>0</v>
      </c>
      <c r="O1881" t="b">
        <f>LEN(TRIM(tbl_vendors[[#This Row],[Email]]))=0</f>
        <v>0</v>
      </c>
      <c r="P1881" t="b">
        <f>OR(ISERROR(FIND("@",tbl_vendors[[#This Row],[Email]])),ISERROR(FIND(".",tbl_vendors[[#This Row],[Email]])))</f>
        <v>0</v>
      </c>
      <c r="Q1881" t="b">
        <f>ISNA(MATCH(tbl_vendors[[#This Row],[Country]],tbl_country[country],0))</f>
        <v>0</v>
      </c>
      <c r="R1881" t="b">
        <f>ISNA(MATCH(tbl_vendors[[#This Row],[Currency]],tbl_country[currency],0))</f>
        <v>1</v>
      </c>
      <c r="S1881" t="b">
        <f>_xlfn.XLOOKUP(tbl_vendors[[#This Row],[Country]],tbl_country[country],tbl_country[currency],"NotFound")&lt;&gt;tbl_vendors[[#This Row],[Currency]]</f>
        <v>1</v>
      </c>
      <c r="T1881" t="b">
        <f>ISNA(MATCH(tbl_vendors[[#This Row],[Payment_Terms]],tbl_payment_terms[Payment_Terms],0))</f>
        <v>0</v>
      </c>
      <c r="U1881" t="b">
        <f>ISNA(MATCH(tbl_vendors[[#This Row],[Status]],tbl_status[valid_status]))</f>
        <v>0</v>
      </c>
      <c r="V1881" t="b">
        <f ca="1">tbl_vendors[[#This Row],[Created_Date]]&gt;TODAY()</f>
        <v>0</v>
      </c>
      <c r="W1881" t="b">
        <f>tbl_vendors[[#This Row],[Updated_Date]]&lt;tbl_vendors[[#This Row],[Created_Date]]</f>
        <v>0</v>
      </c>
      <c r="X1881" t="b">
        <f>COUNTIF(tbl_vendors[Vendor_Name],tbl_vendors[[#This Row],[Vendor_Name]])&gt;1</f>
        <v>0</v>
      </c>
      <c r="Y1881" s="14" cm="1">
        <f t="array" aca="1" ref="Y1881" ca="1">IFERROR(SUM(L1881:X1881*1),4)</f>
        <v>2</v>
      </c>
      <c r="Z1881" t="str">
        <f ca="1">IF(tbl_vendors[[#This Row],[error_count]]&gt;0,"FAIL","PASS")</f>
        <v>FAIL</v>
      </c>
    </row>
    <row r="1882" spans="1:26" x14ac:dyDescent="0.3">
      <c r="A1882" t="s">
        <v>7420</v>
      </c>
      <c r="B1882" t="s">
        <v>7421</v>
      </c>
      <c r="C1882" t="s">
        <v>56</v>
      </c>
      <c r="D1882" t="s">
        <v>7422</v>
      </c>
      <c r="E1882" t="s">
        <v>58</v>
      </c>
      <c r="F1882" t="s">
        <v>75</v>
      </c>
      <c r="G1882" t="s">
        <v>7423</v>
      </c>
      <c r="H1882" t="s">
        <v>34</v>
      </c>
      <c r="I1882" t="s">
        <v>53</v>
      </c>
      <c r="J1882" s="1">
        <v>45355</v>
      </c>
      <c r="K1882" s="1">
        <v>45438</v>
      </c>
      <c r="L1882" t="b">
        <f>COUNTIF(tbl_vendors[Vendor_ID],tbl_vendors[[#This Row],[Vendor_ID]])&gt;1</f>
        <v>0</v>
      </c>
      <c r="M1882" t="b">
        <f>ISBLANK(tbl_vendors[[#This Row],[Vendor_ID]])</f>
        <v>0</v>
      </c>
      <c r="N1882" t="b">
        <f>LEN(TRIM(tbl_vendors[[#This Row],[Vendor_Name]]))=0</f>
        <v>0</v>
      </c>
      <c r="O1882" t="b">
        <f>LEN(TRIM(tbl_vendors[[#This Row],[Email]]))=0</f>
        <v>0</v>
      </c>
      <c r="P1882" t="b">
        <f>OR(ISERROR(FIND("@",tbl_vendors[[#This Row],[Email]])),ISERROR(FIND(".",tbl_vendors[[#This Row],[Email]])))</f>
        <v>0</v>
      </c>
      <c r="Q1882" t="b">
        <f>ISNA(MATCH(tbl_vendors[[#This Row],[Country]],tbl_country[country],0))</f>
        <v>0</v>
      </c>
      <c r="R1882" t="b">
        <f>ISNA(MATCH(tbl_vendors[[#This Row],[Currency]],tbl_country[currency],0))</f>
        <v>0</v>
      </c>
      <c r="S1882" t="b">
        <f>_xlfn.XLOOKUP(tbl_vendors[[#This Row],[Country]],tbl_country[country],tbl_country[currency],"NotFound")&lt;&gt;tbl_vendors[[#This Row],[Currency]]</f>
        <v>0</v>
      </c>
      <c r="T1882" t="b">
        <f>ISNA(MATCH(tbl_vendors[[#This Row],[Payment_Terms]],tbl_payment_terms[Payment_Terms],0))</f>
        <v>0</v>
      </c>
      <c r="U1882" t="b">
        <f>ISNA(MATCH(tbl_vendors[[#This Row],[Status]],tbl_status[valid_status]))</f>
        <v>1</v>
      </c>
      <c r="V1882" t="b">
        <f ca="1">tbl_vendors[[#This Row],[Created_Date]]&gt;TODAY()</f>
        <v>0</v>
      </c>
      <c r="W1882" t="b">
        <f>tbl_vendors[[#This Row],[Updated_Date]]&lt;tbl_vendors[[#This Row],[Created_Date]]</f>
        <v>0</v>
      </c>
      <c r="X1882" t="b">
        <f>COUNTIF(tbl_vendors[Vendor_Name],tbl_vendors[[#This Row],[Vendor_Name]])&gt;1</f>
        <v>0</v>
      </c>
      <c r="Y1882" s="14" cm="1">
        <f t="array" aca="1" ref="Y1882" ca="1">IFERROR(SUM(L1882:X1882*1),4)</f>
        <v>1</v>
      </c>
      <c r="Z1882" t="str">
        <f ca="1">IF(tbl_vendors[[#This Row],[error_count]]&gt;0,"FAIL","PASS")</f>
        <v>FAIL</v>
      </c>
    </row>
    <row r="1883" spans="1:26" x14ac:dyDescent="0.3">
      <c r="A1883" t="s">
        <v>7424</v>
      </c>
      <c r="B1883" t="s">
        <v>7425</v>
      </c>
      <c r="C1883" t="s">
        <v>29</v>
      </c>
      <c r="D1883" t="s">
        <v>7426</v>
      </c>
      <c r="E1883" t="s">
        <v>31</v>
      </c>
      <c r="F1883" t="s">
        <v>23</v>
      </c>
      <c r="G1883" t="s">
        <v>7427</v>
      </c>
      <c r="H1883" t="s">
        <v>52</v>
      </c>
      <c r="I1883" t="s">
        <v>53</v>
      </c>
      <c r="J1883" s="1">
        <v>45405</v>
      </c>
      <c r="K1883" s="1">
        <v>45446</v>
      </c>
      <c r="L1883" t="b">
        <f>COUNTIF(tbl_vendors[Vendor_ID],tbl_vendors[[#This Row],[Vendor_ID]])&gt;1</f>
        <v>0</v>
      </c>
      <c r="M1883" t="b">
        <f>ISBLANK(tbl_vendors[[#This Row],[Vendor_ID]])</f>
        <v>0</v>
      </c>
      <c r="N1883" t="b">
        <f>LEN(TRIM(tbl_vendors[[#This Row],[Vendor_Name]]))=0</f>
        <v>0</v>
      </c>
      <c r="O1883" t="b">
        <f>LEN(TRIM(tbl_vendors[[#This Row],[Email]]))=0</f>
        <v>0</v>
      </c>
      <c r="P1883" t="b">
        <f>OR(ISERROR(FIND("@",tbl_vendors[[#This Row],[Email]])),ISERROR(FIND(".",tbl_vendors[[#This Row],[Email]])))</f>
        <v>0</v>
      </c>
      <c r="Q1883" t="b">
        <f>ISNA(MATCH(tbl_vendors[[#This Row],[Country]],tbl_country[country],0))</f>
        <v>0</v>
      </c>
      <c r="R1883" t="b">
        <f>ISNA(MATCH(tbl_vendors[[#This Row],[Currency]],tbl_country[currency],0))</f>
        <v>0</v>
      </c>
      <c r="S1883" t="b">
        <f>_xlfn.XLOOKUP(tbl_vendors[[#This Row],[Country]],tbl_country[country],tbl_country[currency],"NotFound")&lt;&gt;tbl_vendors[[#This Row],[Currency]]</f>
        <v>0</v>
      </c>
      <c r="T1883" t="b">
        <f>ISNA(MATCH(tbl_vendors[[#This Row],[Payment_Terms]],tbl_payment_terms[Payment_Terms],0))</f>
        <v>0</v>
      </c>
      <c r="U1883" t="b">
        <f>ISNA(MATCH(tbl_vendors[[#This Row],[Status]],tbl_status[valid_status]))</f>
        <v>1</v>
      </c>
      <c r="V1883" t="b">
        <f ca="1">tbl_vendors[[#This Row],[Created_Date]]&gt;TODAY()</f>
        <v>0</v>
      </c>
      <c r="W1883" t="b">
        <f>tbl_vendors[[#This Row],[Updated_Date]]&lt;tbl_vendors[[#This Row],[Created_Date]]</f>
        <v>0</v>
      </c>
      <c r="X1883" t="b">
        <f>COUNTIF(tbl_vendors[Vendor_Name],tbl_vendors[[#This Row],[Vendor_Name]])&gt;1</f>
        <v>0</v>
      </c>
      <c r="Y1883" s="14" cm="1">
        <f t="array" aca="1" ref="Y1883" ca="1">IFERROR(SUM(L1883:X1883*1),4)</f>
        <v>1</v>
      </c>
      <c r="Z1883" t="str">
        <f ca="1">IF(tbl_vendors[[#This Row],[error_count]]&gt;0,"FAIL","PASS")</f>
        <v>FAIL</v>
      </c>
    </row>
    <row r="1884" spans="1:26" x14ac:dyDescent="0.3">
      <c r="A1884" t="s">
        <v>7428</v>
      </c>
      <c r="B1884" t="s">
        <v>7429</v>
      </c>
      <c r="C1884" t="s">
        <v>66</v>
      </c>
      <c r="D1884" t="s">
        <v>7430</v>
      </c>
      <c r="E1884" t="s">
        <v>67</v>
      </c>
      <c r="F1884" t="s">
        <v>75</v>
      </c>
      <c r="G1884" t="s">
        <v>7431</v>
      </c>
      <c r="H1884" t="s">
        <v>18</v>
      </c>
      <c r="I1884" t="s">
        <v>19</v>
      </c>
      <c r="J1884" s="1">
        <v>44453</v>
      </c>
      <c r="K1884" s="1">
        <v>44466</v>
      </c>
      <c r="L1884" t="b">
        <f>COUNTIF(tbl_vendors[Vendor_ID],tbl_vendors[[#This Row],[Vendor_ID]])&gt;1</f>
        <v>0</v>
      </c>
      <c r="M1884" t="b">
        <f>ISBLANK(tbl_vendors[[#This Row],[Vendor_ID]])</f>
        <v>0</v>
      </c>
      <c r="N1884" t="b">
        <f>LEN(TRIM(tbl_vendors[[#This Row],[Vendor_Name]]))=0</f>
        <v>0</v>
      </c>
      <c r="O1884" t="b">
        <f>LEN(TRIM(tbl_vendors[[#This Row],[Email]]))=0</f>
        <v>0</v>
      </c>
      <c r="P1884" t="b">
        <f>OR(ISERROR(FIND("@",tbl_vendors[[#This Row],[Email]])),ISERROR(FIND(".",tbl_vendors[[#This Row],[Email]])))</f>
        <v>0</v>
      </c>
      <c r="Q1884" t="b">
        <f>ISNA(MATCH(tbl_vendors[[#This Row],[Country]],tbl_country[country],0))</f>
        <v>0</v>
      </c>
      <c r="R1884" t="b">
        <f>ISNA(MATCH(tbl_vendors[[#This Row],[Currency]],tbl_country[currency],0))</f>
        <v>0</v>
      </c>
      <c r="S1884" t="b">
        <f>_xlfn.XLOOKUP(tbl_vendors[[#This Row],[Country]],tbl_country[country],tbl_country[currency],"NotFound")&lt;&gt;tbl_vendors[[#This Row],[Currency]]</f>
        <v>0</v>
      </c>
      <c r="T1884" t="b">
        <f>ISNA(MATCH(tbl_vendors[[#This Row],[Payment_Terms]],tbl_payment_terms[Payment_Terms],0))</f>
        <v>0</v>
      </c>
      <c r="U1884" t="b">
        <f>ISNA(MATCH(tbl_vendors[[#This Row],[Status]],tbl_status[valid_status]))</f>
        <v>0</v>
      </c>
      <c r="V1884" t="b">
        <f ca="1">tbl_vendors[[#This Row],[Created_Date]]&gt;TODAY()</f>
        <v>0</v>
      </c>
      <c r="W1884" t="b">
        <f>tbl_vendors[[#This Row],[Updated_Date]]&lt;tbl_vendors[[#This Row],[Created_Date]]</f>
        <v>0</v>
      </c>
      <c r="X1884" t="b">
        <f>COUNTIF(tbl_vendors[Vendor_Name],tbl_vendors[[#This Row],[Vendor_Name]])&gt;1</f>
        <v>0</v>
      </c>
      <c r="Y1884" s="14" cm="1">
        <f t="array" aca="1" ref="Y1884" ca="1">IFERROR(SUM(L1884:X1884*1),4)</f>
        <v>0</v>
      </c>
      <c r="Z1884" t="str">
        <f ca="1">IF(tbl_vendors[[#This Row],[error_count]]&gt;0,"FAIL","PASS")</f>
        <v>PASS</v>
      </c>
    </row>
    <row r="1885" spans="1:26" x14ac:dyDescent="0.3">
      <c r="A1885" t="s">
        <v>7432</v>
      </c>
      <c r="B1885" t="s">
        <v>7433</v>
      </c>
      <c r="C1885" t="s">
        <v>109</v>
      </c>
      <c r="D1885" t="s">
        <v>7434</v>
      </c>
      <c r="E1885" t="s">
        <v>39</v>
      </c>
      <c r="F1885" t="s">
        <v>16</v>
      </c>
      <c r="G1885" t="s">
        <v>7435</v>
      </c>
      <c r="H1885" t="s">
        <v>69</v>
      </c>
      <c r="I1885" t="s">
        <v>53</v>
      </c>
      <c r="J1885" s="1">
        <v>45878</v>
      </c>
      <c r="K1885" s="1">
        <v>46091</v>
      </c>
      <c r="L1885" t="b">
        <f>COUNTIF(tbl_vendors[Vendor_ID],tbl_vendors[[#This Row],[Vendor_ID]])&gt;1</f>
        <v>0</v>
      </c>
      <c r="M1885" t="b">
        <f>ISBLANK(tbl_vendors[[#This Row],[Vendor_ID]])</f>
        <v>0</v>
      </c>
      <c r="N1885" t="b">
        <f>LEN(TRIM(tbl_vendors[[#This Row],[Vendor_Name]]))=0</f>
        <v>0</v>
      </c>
      <c r="O1885" t="b">
        <f>LEN(TRIM(tbl_vendors[[#This Row],[Email]]))=0</f>
        <v>0</v>
      </c>
      <c r="P1885" t="b">
        <f>OR(ISERROR(FIND("@",tbl_vendors[[#This Row],[Email]])),ISERROR(FIND(".",tbl_vendors[[#This Row],[Email]])))</f>
        <v>0</v>
      </c>
      <c r="Q1885" t="b">
        <f>ISNA(MATCH(tbl_vendors[[#This Row],[Country]],tbl_country[country],0))</f>
        <v>0</v>
      </c>
      <c r="R1885" t="b">
        <f>ISNA(MATCH(tbl_vendors[[#This Row],[Currency]],tbl_country[currency],0))</f>
        <v>0</v>
      </c>
      <c r="S1885" t="b">
        <f>_xlfn.XLOOKUP(tbl_vendors[[#This Row],[Country]],tbl_country[country],tbl_country[currency],"NotFound")&lt;&gt;tbl_vendors[[#This Row],[Currency]]</f>
        <v>1</v>
      </c>
      <c r="T1885" t="b">
        <f>ISNA(MATCH(tbl_vendors[[#This Row],[Payment_Terms]],tbl_payment_terms[Payment_Terms],0))</f>
        <v>0</v>
      </c>
      <c r="U1885" t="b">
        <f>ISNA(MATCH(tbl_vendors[[#This Row],[Status]],tbl_status[valid_status]))</f>
        <v>1</v>
      </c>
      <c r="V1885" t="b">
        <f ca="1">tbl_vendors[[#This Row],[Created_Date]]&gt;TODAY()</f>
        <v>0</v>
      </c>
      <c r="W1885" t="b">
        <f>tbl_vendors[[#This Row],[Updated_Date]]&lt;tbl_vendors[[#This Row],[Created_Date]]</f>
        <v>0</v>
      </c>
      <c r="X1885" t="b">
        <f>COUNTIF(tbl_vendors[Vendor_Name],tbl_vendors[[#This Row],[Vendor_Name]])&gt;1</f>
        <v>0</v>
      </c>
      <c r="Y1885" s="14" cm="1">
        <f t="array" aca="1" ref="Y1885" ca="1">IFERROR(SUM(L1885:X1885*1),4)</f>
        <v>2</v>
      </c>
      <c r="Z1885" t="str">
        <f ca="1">IF(tbl_vendors[[#This Row],[error_count]]&gt;0,"FAIL","PASS")</f>
        <v>FAIL</v>
      </c>
    </row>
    <row r="1886" spans="1:26" x14ac:dyDescent="0.3">
      <c r="A1886" t="s">
        <v>7436</v>
      </c>
      <c r="B1886" t="s">
        <v>7437</v>
      </c>
      <c r="C1886" t="s">
        <v>56</v>
      </c>
      <c r="D1886" t="s">
        <v>7438</v>
      </c>
      <c r="E1886" t="s">
        <v>58</v>
      </c>
      <c r="F1886" t="s">
        <v>40</v>
      </c>
      <c r="G1886" t="s">
        <v>7439</v>
      </c>
      <c r="H1886" t="s">
        <v>52</v>
      </c>
      <c r="I1886" t="s">
        <v>19</v>
      </c>
      <c r="J1886" s="1">
        <v>44602</v>
      </c>
      <c r="K1886" s="1">
        <v>44912</v>
      </c>
      <c r="L1886" t="b">
        <f>COUNTIF(tbl_vendors[Vendor_ID],tbl_vendors[[#This Row],[Vendor_ID]])&gt;1</f>
        <v>0</v>
      </c>
      <c r="M1886" t="b">
        <f>ISBLANK(tbl_vendors[[#This Row],[Vendor_ID]])</f>
        <v>0</v>
      </c>
      <c r="N1886" t="b">
        <f>LEN(TRIM(tbl_vendors[[#This Row],[Vendor_Name]]))=0</f>
        <v>0</v>
      </c>
      <c r="O1886" t="b">
        <f>LEN(TRIM(tbl_vendors[[#This Row],[Email]]))=0</f>
        <v>0</v>
      </c>
      <c r="P1886" t="b">
        <f>OR(ISERROR(FIND("@",tbl_vendors[[#This Row],[Email]])),ISERROR(FIND(".",tbl_vendors[[#This Row],[Email]])))</f>
        <v>0</v>
      </c>
      <c r="Q1886" t="b">
        <f>ISNA(MATCH(tbl_vendors[[#This Row],[Country]],tbl_country[country],0))</f>
        <v>0</v>
      </c>
      <c r="R1886" t="b">
        <f>ISNA(MATCH(tbl_vendors[[#This Row],[Currency]],tbl_country[currency],0))</f>
        <v>0</v>
      </c>
      <c r="S1886" t="b">
        <f>_xlfn.XLOOKUP(tbl_vendors[[#This Row],[Country]],tbl_country[country],tbl_country[currency],"NotFound")&lt;&gt;tbl_vendors[[#This Row],[Currency]]</f>
        <v>0</v>
      </c>
      <c r="T1886" t="b">
        <f>ISNA(MATCH(tbl_vendors[[#This Row],[Payment_Terms]],tbl_payment_terms[Payment_Terms],0))</f>
        <v>0</v>
      </c>
      <c r="U1886" t="b">
        <f>ISNA(MATCH(tbl_vendors[[#This Row],[Status]],tbl_status[valid_status]))</f>
        <v>0</v>
      </c>
      <c r="V1886" t="b">
        <f ca="1">tbl_vendors[[#This Row],[Created_Date]]&gt;TODAY()</f>
        <v>0</v>
      </c>
      <c r="W1886" t="b">
        <f>tbl_vendors[[#This Row],[Updated_Date]]&lt;tbl_vendors[[#This Row],[Created_Date]]</f>
        <v>0</v>
      </c>
      <c r="X1886" t="b">
        <f>COUNTIF(tbl_vendors[Vendor_Name],tbl_vendors[[#This Row],[Vendor_Name]])&gt;1</f>
        <v>0</v>
      </c>
      <c r="Y1886" s="14" cm="1">
        <f t="array" aca="1" ref="Y1886" ca="1">IFERROR(SUM(L1886:X1886*1),4)</f>
        <v>0</v>
      </c>
      <c r="Z1886" t="str">
        <f ca="1">IF(tbl_vendors[[#This Row],[error_count]]&gt;0,"FAIL","PASS")</f>
        <v>PASS</v>
      </c>
    </row>
    <row r="1887" spans="1:26" x14ac:dyDescent="0.3">
      <c r="A1887" t="s">
        <v>7440</v>
      </c>
      <c r="B1887" t="s">
        <v>7441</v>
      </c>
      <c r="C1887" t="s">
        <v>109</v>
      </c>
      <c r="D1887" t="s">
        <v>7442</v>
      </c>
      <c r="E1887" t="s">
        <v>39</v>
      </c>
      <c r="F1887" t="s">
        <v>23</v>
      </c>
      <c r="G1887" t="s">
        <v>7443</v>
      </c>
      <c r="H1887" t="s">
        <v>42</v>
      </c>
      <c r="I1887" t="s">
        <v>53</v>
      </c>
      <c r="J1887" s="1">
        <v>46014</v>
      </c>
      <c r="K1887" s="1">
        <v>46057</v>
      </c>
      <c r="L1887" t="b">
        <f>COUNTIF(tbl_vendors[Vendor_ID],tbl_vendors[[#This Row],[Vendor_ID]])&gt;1</f>
        <v>0</v>
      </c>
      <c r="M1887" t="b">
        <f>ISBLANK(tbl_vendors[[#This Row],[Vendor_ID]])</f>
        <v>0</v>
      </c>
      <c r="N1887" t="b">
        <f>LEN(TRIM(tbl_vendors[[#This Row],[Vendor_Name]]))=0</f>
        <v>0</v>
      </c>
      <c r="O1887" t="b">
        <f>LEN(TRIM(tbl_vendors[[#This Row],[Email]]))=0</f>
        <v>0</v>
      </c>
      <c r="P1887" t="b">
        <f>OR(ISERROR(FIND("@",tbl_vendors[[#This Row],[Email]])),ISERROR(FIND(".",tbl_vendors[[#This Row],[Email]])))</f>
        <v>0</v>
      </c>
      <c r="Q1887" t="b">
        <f>ISNA(MATCH(tbl_vendors[[#This Row],[Country]],tbl_country[country],0))</f>
        <v>0</v>
      </c>
      <c r="R1887" t="b">
        <f>ISNA(MATCH(tbl_vendors[[#This Row],[Currency]],tbl_country[currency],0))</f>
        <v>0</v>
      </c>
      <c r="S1887" t="b">
        <f>_xlfn.XLOOKUP(tbl_vendors[[#This Row],[Country]],tbl_country[country],tbl_country[currency],"NotFound")&lt;&gt;tbl_vendors[[#This Row],[Currency]]</f>
        <v>1</v>
      </c>
      <c r="T1887" t="b">
        <f>ISNA(MATCH(tbl_vendors[[#This Row],[Payment_Terms]],tbl_payment_terms[Payment_Terms],0))</f>
        <v>0</v>
      </c>
      <c r="U1887" t="b">
        <f>ISNA(MATCH(tbl_vendors[[#This Row],[Status]],tbl_status[valid_status]))</f>
        <v>1</v>
      </c>
      <c r="V1887" t="b">
        <f ca="1">tbl_vendors[[#This Row],[Created_Date]]&gt;TODAY()</f>
        <v>0</v>
      </c>
      <c r="W1887" t="b">
        <f>tbl_vendors[[#This Row],[Updated_Date]]&lt;tbl_vendors[[#This Row],[Created_Date]]</f>
        <v>0</v>
      </c>
      <c r="X1887" t="b">
        <f>COUNTIF(tbl_vendors[Vendor_Name],tbl_vendors[[#This Row],[Vendor_Name]])&gt;1</f>
        <v>0</v>
      </c>
      <c r="Y1887" s="14" cm="1">
        <f t="array" aca="1" ref="Y1887" ca="1">IFERROR(SUM(L1887:X1887*1),4)</f>
        <v>2</v>
      </c>
      <c r="Z1887" t="str">
        <f ca="1">IF(tbl_vendors[[#This Row],[error_count]]&gt;0,"FAIL","PASS")</f>
        <v>FAIL</v>
      </c>
    </row>
    <row r="1888" spans="1:26" x14ac:dyDescent="0.3">
      <c r="A1888" t="s">
        <v>7444</v>
      </c>
      <c r="B1888" t="s">
        <v>7445</v>
      </c>
      <c r="C1888" t="s">
        <v>66</v>
      </c>
      <c r="D1888" t="s">
        <v>7446</v>
      </c>
      <c r="E1888" t="s">
        <v>1147</v>
      </c>
      <c r="F1888" t="s">
        <v>16</v>
      </c>
      <c r="G1888" t="s">
        <v>7447</v>
      </c>
      <c r="H1888" t="s">
        <v>18</v>
      </c>
      <c r="I1888" t="s">
        <v>26</v>
      </c>
      <c r="J1888" s="1">
        <v>44388</v>
      </c>
      <c r="K1888" s="1">
        <v>45678</v>
      </c>
      <c r="L1888" t="b">
        <f>COUNTIF(tbl_vendors[Vendor_ID],tbl_vendors[[#This Row],[Vendor_ID]])&gt;1</f>
        <v>0</v>
      </c>
      <c r="M1888" t="b">
        <f>ISBLANK(tbl_vendors[[#This Row],[Vendor_ID]])</f>
        <v>0</v>
      </c>
      <c r="N1888" t="b">
        <f>LEN(TRIM(tbl_vendors[[#This Row],[Vendor_Name]]))=0</f>
        <v>0</v>
      </c>
      <c r="O1888" t="b">
        <f>LEN(TRIM(tbl_vendors[[#This Row],[Email]]))=0</f>
        <v>0</v>
      </c>
      <c r="P1888" t="b">
        <f>OR(ISERROR(FIND("@",tbl_vendors[[#This Row],[Email]])),ISERROR(FIND(".",tbl_vendors[[#This Row],[Email]])))</f>
        <v>0</v>
      </c>
      <c r="Q1888" t="b">
        <f>ISNA(MATCH(tbl_vendors[[#This Row],[Country]],tbl_country[country],0))</f>
        <v>0</v>
      </c>
      <c r="R1888" t="b">
        <f>ISNA(MATCH(tbl_vendors[[#This Row],[Currency]],tbl_country[currency],0))</f>
        <v>1</v>
      </c>
      <c r="S1888" t="b">
        <f>_xlfn.XLOOKUP(tbl_vendors[[#This Row],[Country]],tbl_country[country],tbl_country[currency],"NotFound")&lt;&gt;tbl_vendors[[#This Row],[Currency]]</f>
        <v>1</v>
      </c>
      <c r="T1888" t="b">
        <f>ISNA(MATCH(tbl_vendors[[#This Row],[Payment_Terms]],tbl_payment_terms[Payment_Terms],0))</f>
        <v>0</v>
      </c>
      <c r="U1888" t="b">
        <f>ISNA(MATCH(tbl_vendors[[#This Row],[Status]],tbl_status[valid_status]))</f>
        <v>0</v>
      </c>
      <c r="V1888" t="b">
        <f ca="1">tbl_vendors[[#This Row],[Created_Date]]&gt;TODAY()</f>
        <v>0</v>
      </c>
      <c r="W1888" t="b">
        <f>tbl_vendors[[#This Row],[Updated_Date]]&lt;tbl_vendors[[#This Row],[Created_Date]]</f>
        <v>0</v>
      </c>
      <c r="X1888" t="b">
        <f>COUNTIF(tbl_vendors[Vendor_Name],tbl_vendors[[#This Row],[Vendor_Name]])&gt;1</f>
        <v>0</v>
      </c>
      <c r="Y1888" s="14" cm="1">
        <f t="array" aca="1" ref="Y1888" ca="1">IFERROR(SUM(L1888:X1888*1),4)</f>
        <v>2</v>
      </c>
      <c r="Z1888" t="str">
        <f ca="1">IF(tbl_vendors[[#This Row],[error_count]]&gt;0,"FAIL","PASS")</f>
        <v>FAIL</v>
      </c>
    </row>
    <row r="1889" spans="1:26" x14ac:dyDescent="0.3">
      <c r="A1889" t="s">
        <v>7448</v>
      </c>
      <c r="B1889" t="s">
        <v>7449</v>
      </c>
      <c r="C1889" t="s">
        <v>109</v>
      </c>
      <c r="D1889" t="s">
        <v>7450</v>
      </c>
      <c r="E1889" t="s">
        <v>39</v>
      </c>
      <c r="F1889" t="s">
        <v>75</v>
      </c>
      <c r="G1889" t="s">
        <v>7451</v>
      </c>
      <c r="H1889" t="s">
        <v>18</v>
      </c>
      <c r="I1889" t="s">
        <v>19</v>
      </c>
      <c r="J1889" s="1">
        <v>45033</v>
      </c>
      <c r="K1889" s="1">
        <v>45076</v>
      </c>
      <c r="L1889" t="b">
        <f>COUNTIF(tbl_vendors[Vendor_ID],tbl_vendors[[#This Row],[Vendor_ID]])&gt;1</f>
        <v>0</v>
      </c>
      <c r="M1889" t="b">
        <f>ISBLANK(tbl_vendors[[#This Row],[Vendor_ID]])</f>
        <v>0</v>
      </c>
      <c r="N1889" t="b">
        <f>LEN(TRIM(tbl_vendors[[#This Row],[Vendor_Name]]))=0</f>
        <v>0</v>
      </c>
      <c r="O1889" t="b">
        <f>LEN(TRIM(tbl_vendors[[#This Row],[Email]]))=0</f>
        <v>0</v>
      </c>
      <c r="P1889" t="b">
        <f>OR(ISERROR(FIND("@",tbl_vendors[[#This Row],[Email]])),ISERROR(FIND(".",tbl_vendors[[#This Row],[Email]])))</f>
        <v>0</v>
      </c>
      <c r="Q1889" t="b">
        <f>ISNA(MATCH(tbl_vendors[[#This Row],[Country]],tbl_country[country],0))</f>
        <v>0</v>
      </c>
      <c r="R1889" t="b">
        <f>ISNA(MATCH(tbl_vendors[[#This Row],[Currency]],tbl_country[currency],0))</f>
        <v>0</v>
      </c>
      <c r="S1889" t="b">
        <f>_xlfn.XLOOKUP(tbl_vendors[[#This Row],[Country]],tbl_country[country],tbl_country[currency],"NotFound")&lt;&gt;tbl_vendors[[#This Row],[Currency]]</f>
        <v>1</v>
      </c>
      <c r="T1889" t="b">
        <f>ISNA(MATCH(tbl_vendors[[#This Row],[Payment_Terms]],tbl_payment_terms[Payment_Terms],0))</f>
        <v>0</v>
      </c>
      <c r="U1889" t="b">
        <f>ISNA(MATCH(tbl_vendors[[#This Row],[Status]],tbl_status[valid_status]))</f>
        <v>0</v>
      </c>
      <c r="V1889" t="b">
        <f ca="1">tbl_vendors[[#This Row],[Created_Date]]&gt;TODAY()</f>
        <v>0</v>
      </c>
      <c r="W1889" t="b">
        <f>tbl_vendors[[#This Row],[Updated_Date]]&lt;tbl_vendors[[#This Row],[Created_Date]]</f>
        <v>0</v>
      </c>
      <c r="X1889" t="b">
        <f>COUNTIF(tbl_vendors[Vendor_Name],tbl_vendors[[#This Row],[Vendor_Name]])&gt;1</f>
        <v>0</v>
      </c>
      <c r="Y1889" s="14" cm="1">
        <f t="array" aca="1" ref="Y1889" ca="1">IFERROR(SUM(L1889:X1889*1),4)</f>
        <v>1</v>
      </c>
      <c r="Z1889" t="str">
        <f ca="1">IF(tbl_vendors[[#This Row],[error_count]]&gt;0,"FAIL","PASS")</f>
        <v>FAIL</v>
      </c>
    </row>
    <row r="1890" spans="1:26" x14ac:dyDescent="0.3">
      <c r="A1890" t="s">
        <v>7452</v>
      </c>
      <c r="B1890" t="s">
        <v>7453</v>
      </c>
      <c r="C1890" t="s">
        <v>13</v>
      </c>
      <c r="D1890" t="s">
        <v>7454</v>
      </c>
      <c r="E1890" t="s">
        <v>15</v>
      </c>
      <c r="F1890" t="s">
        <v>32</v>
      </c>
      <c r="G1890" t="s">
        <v>7455</v>
      </c>
      <c r="H1890" t="s">
        <v>52</v>
      </c>
      <c r="I1890" t="s">
        <v>19</v>
      </c>
      <c r="J1890" s="1">
        <v>45708</v>
      </c>
      <c r="K1890" s="1">
        <v>45709</v>
      </c>
      <c r="L1890" t="b">
        <f>COUNTIF(tbl_vendors[Vendor_ID],tbl_vendors[[#This Row],[Vendor_ID]])&gt;1</f>
        <v>0</v>
      </c>
      <c r="M1890" t="b">
        <f>ISBLANK(tbl_vendors[[#This Row],[Vendor_ID]])</f>
        <v>0</v>
      </c>
      <c r="N1890" t="b">
        <f>LEN(TRIM(tbl_vendors[[#This Row],[Vendor_Name]]))=0</f>
        <v>0</v>
      </c>
      <c r="O1890" t="b">
        <f>LEN(TRIM(tbl_vendors[[#This Row],[Email]]))=0</f>
        <v>0</v>
      </c>
      <c r="P1890" t="b">
        <f>OR(ISERROR(FIND("@",tbl_vendors[[#This Row],[Email]])),ISERROR(FIND(".",tbl_vendors[[#This Row],[Email]])))</f>
        <v>0</v>
      </c>
      <c r="Q1890" t="b">
        <f>ISNA(MATCH(tbl_vendors[[#This Row],[Country]],tbl_country[country],0))</f>
        <v>0</v>
      </c>
      <c r="R1890" t="b">
        <f>ISNA(MATCH(tbl_vendors[[#This Row],[Currency]],tbl_country[currency],0))</f>
        <v>1</v>
      </c>
      <c r="S1890" t="b">
        <f>_xlfn.XLOOKUP(tbl_vendors[[#This Row],[Country]],tbl_country[country],tbl_country[currency],"NotFound")&lt;&gt;tbl_vendors[[#This Row],[Currency]]</f>
        <v>1</v>
      </c>
      <c r="T1890" t="b">
        <f>ISNA(MATCH(tbl_vendors[[#This Row],[Payment_Terms]],tbl_payment_terms[Payment_Terms],0))</f>
        <v>0</v>
      </c>
      <c r="U1890" t="b">
        <f>ISNA(MATCH(tbl_vendors[[#This Row],[Status]],tbl_status[valid_status]))</f>
        <v>0</v>
      </c>
      <c r="V1890" t="b">
        <f ca="1">tbl_vendors[[#This Row],[Created_Date]]&gt;TODAY()</f>
        <v>0</v>
      </c>
      <c r="W1890" t="b">
        <f>tbl_vendors[[#This Row],[Updated_Date]]&lt;tbl_vendors[[#This Row],[Created_Date]]</f>
        <v>0</v>
      </c>
      <c r="X1890" t="b">
        <f>COUNTIF(tbl_vendors[Vendor_Name],tbl_vendors[[#This Row],[Vendor_Name]])&gt;1</f>
        <v>0</v>
      </c>
      <c r="Y1890" s="14" cm="1">
        <f t="array" aca="1" ref="Y1890" ca="1">IFERROR(SUM(L1890:X1890*1),4)</f>
        <v>2</v>
      </c>
      <c r="Z1890" t="str">
        <f ca="1">IF(tbl_vendors[[#This Row],[error_count]]&gt;0,"FAIL","PASS")</f>
        <v>FAIL</v>
      </c>
    </row>
    <row r="1891" spans="1:26" x14ac:dyDescent="0.3">
      <c r="A1891" t="s">
        <v>7456</v>
      </c>
      <c r="B1891" t="s">
        <v>7457</v>
      </c>
      <c r="C1891" t="s">
        <v>153</v>
      </c>
      <c r="D1891" t="s">
        <v>7458</v>
      </c>
      <c r="E1891" t="s">
        <v>155</v>
      </c>
      <c r="F1891" t="s">
        <v>75</v>
      </c>
      <c r="G1891" t="s">
        <v>7459</v>
      </c>
      <c r="H1891" t="s">
        <v>69</v>
      </c>
      <c r="I1891" t="s">
        <v>53</v>
      </c>
      <c r="J1891" s="1">
        <v>46187</v>
      </c>
      <c r="K1891" s="1">
        <v>46189</v>
      </c>
      <c r="L1891" t="b">
        <f>COUNTIF(tbl_vendors[Vendor_ID],tbl_vendors[[#This Row],[Vendor_ID]])&gt;1</f>
        <v>0</v>
      </c>
      <c r="M1891" t="b">
        <f>ISBLANK(tbl_vendors[[#This Row],[Vendor_ID]])</f>
        <v>0</v>
      </c>
      <c r="N1891" t="b">
        <f>LEN(TRIM(tbl_vendors[[#This Row],[Vendor_Name]]))=0</f>
        <v>0</v>
      </c>
      <c r="O1891" t="b">
        <f>LEN(TRIM(tbl_vendors[[#This Row],[Email]]))=0</f>
        <v>0</v>
      </c>
      <c r="P1891" t="b">
        <f>OR(ISERROR(FIND("@",tbl_vendors[[#This Row],[Email]])),ISERROR(FIND(".",tbl_vendors[[#This Row],[Email]])))</f>
        <v>0</v>
      </c>
      <c r="Q1891" t="b">
        <f>ISNA(MATCH(tbl_vendors[[#This Row],[Country]],tbl_country[country],0))</f>
        <v>0</v>
      </c>
      <c r="R1891" t="b">
        <f>ISNA(MATCH(tbl_vendors[[#This Row],[Currency]],tbl_country[currency],0))</f>
        <v>0</v>
      </c>
      <c r="S1891" t="b">
        <f>_xlfn.XLOOKUP(tbl_vendors[[#This Row],[Country]],tbl_country[country],tbl_country[currency],"NotFound")&lt;&gt;tbl_vendors[[#This Row],[Currency]]</f>
        <v>0</v>
      </c>
      <c r="T1891" t="b">
        <f>ISNA(MATCH(tbl_vendors[[#This Row],[Payment_Terms]],tbl_payment_terms[Payment_Terms],0))</f>
        <v>0</v>
      </c>
      <c r="U1891" t="b">
        <f>ISNA(MATCH(tbl_vendors[[#This Row],[Status]],tbl_status[valid_status]))</f>
        <v>1</v>
      </c>
      <c r="V1891" t="b">
        <f ca="1">tbl_vendors[[#This Row],[Created_Date]]&gt;TODAY()</f>
        <v>0</v>
      </c>
      <c r="W1891" t="b">
        <f>tbl_vendors[[#This Row],[Updated_Date]]&lt;tbl_vendors[[#This Row],[Created_Date]]</f>
        <v>0</v>
      </c>
      <c r="X1891" t="b">
        <f>COUNTIF(tbl_vendors[Vendor_Name],tbl_vendors[[#This Row],[Vendor_Name]])&gt;1</f>
        <v>0</v>
      </c>
      <c r="Y1891" s="14" cm="1">
        <f t="array" aca="1" ref="Y1891" ca="1">IFERROR(SUM(L1891:X1891*1),4)</f>
        <v>1</v>
      </c>
      <c r="Z1891" t="str">
        <f ca="1">IF(tbl_vendors[[#This Row],[error_count]]&gt;0,"FAIL","PASS")</f>
        <v>FAIL</v>
      </c>
    </row>
    <row r="1892" spans="1:26" x14ac:dyDescent="0.3">
      <c r="A1892" t="s">
        <v>7460</v>
      </c>
      <c r="B1892" t="s">
        <v>7461</v>
      </c>
      <c r="C1892" t="s">
        <v>79</v>
      </c>
      <c r="D1892" t="s">
        <v>7462</v>
      </c>
      <c r="E1892" t="s">
        <v>39</v>
      </c>
      <c r="F1892" t="s">
        <v>23</v>
      </c>
      <c r="G1892" t="s">
        <v>7463</v>
      </c>
      <c r="H1892" t="s">
        <v>34</v>
      </c>
      <c r="I1892" t="s">
        <v>53</v>
      </c>
      <c r="J1892" s="1">
        <v>45842</v>
      </c>
      <c r="K1892" s="1">
        <v>46136</v>
      </c>
      <c r="L1892" t="b">
        <f>COUNTIF(tbl_vendors[Vendor_ID],tbl_vendors[[#This Row],[Vendor_ID]])&gt;1</f>
        <v>0</v>
      </c>
      <c r="M1892" t="b">
        <f>ISBLANK(tbl_vendors[[#This Row],[Vendor_ID]])</f>
        <v>0</v>
      </c>
      <c r="N1892" t="b">
        <f>LEN(TRIM(tbl_vendors[[#This Row],[Vendor_Name]]))=0</f>
        <v>0</v>
      </c>
      <c r="O1892" t="b">
        <f>LEN(TRIM(tbl_vendors[[#This Row],[Email]]))=0</f>
        <v>0</v>
      </c>
      <c r="P1892" t="b">
        <f>OR(ISERROR(FIND("@",tbl_vendors[[#This Row],[Email]])),ISERROR(FIND(".",tbl_vendors[[#This Row],[Email]])))</f>
        <v>0</v>
      </c>
      <c r="Q1892" t="b">
        <f>ISNA(MATCH(tbl_vendors[[#This Row],[Country]],tbl_country[country],0))</f>
        <v>0</v>
      </c>
      <c r="R1892" t="b">
        <f>ISNA(MATCH(tbl_vendors[[#This Row],[Currency]],tbl_country[currency],0))</f>
        <v>0</v>
      </c>
      <c r="S1892" t="b">
        <f>_xlfn.XLOOKUP(tbl_vendors[[#This Row],[Country]],tbl_country[country],tbl_country[currency],"NotFound")&lt;&gt;tbl_vendors[[#This Row],[Currency]]</f>
        <v>0</v>
      </c>
      <c r="T1892" t="b">
        <f>ISNA(MATCH(tbl_vendors[[#This Row],[Payment_Terms]],tbl_payment_terms[Payment_Terms],0))</f>
        <v>0</v>
      </c>
      <c r="U1892" t="b">
        <f>ISNA(MATCH(tbl_vendors[[#This Row],[Status]],tbl_status[valid_status]))</f>
        <v>1</v>
      </c>
      <c r="V1892" t="b">
        <f ca="1">tbl_vendors[[#This Row],[Created_Date]]&gt;TODAY()</f>
        <v>0</v>
      </c>
      <c r="W1892" t="b">
        <f>tbl_vendors[[#This Row],[Updated_Date]]&lt;tbl_vendors[[#This Row],[Created_Date]]</f>
        <v>0</v>
      </c>
      <c r="X1892" t="b">
        <f>COUNTIF(tbl_vendors[Vendor_Name],tbl_vendors[[#This Row],[Vendor_Name]])&gt;1</f>
        <v>0</v>
      </c>
      <c r="Y1892" s="14" cm="1">
        <f t="array" aca="1" ref="Y1892" ca="1">IFERROR(SUM(L1892:X1892*1),4)</f>
        <v>1</v>
      </c>
      <c r="Z1892" t="str">
        <f ca="1">IF(tbl_vendors[[#This Row],[error_count]]&gt;0,"FAIL","PASS")</f>
        <v>FAIL</v>
      </c>
    </row>
    <row r="1893" spans="1:26" x14ac:dyDescent="0.3">
      <c r="A1893" t="s">
        <v>7464</v>
      </c>
      <c r="B1893" t="s">
        <v>7465</v>
      </c>
      <c r="C1893" t="s">
        <v>56</v>
      </c>
      <c r="D1893" t="s">
        <v>7466</v>
      </c>
      <c r="E1893" t="s">
        <v>58</v>
      </c>
      <c r="F1893" t="s">
        <v>40</v>
      </c>
      <c r="G1893" t="s">
        <v>7467</v>
      </c>
      <c r="H1893" t="s">
        <v>18</v>
      </c>
      <c r="I1893" t="s">
        <v>26</v>
      </c>
      <c r="J1893" s="1">
        <v>45828</v>
      </c>
      <c r="K1893" s="1">
        <v>46181</v>
      </c>
      <c r="L1893" t="b">
        <f>COUNTIF(tbl_vendors[Vendor_ID],tbl_vendors[[#This Row],[Vendor_ID]])&gt;1</f>
        <v>0</v>
      </c>
      <c r="M1893" t="b">
        <f>ISBLANK(tbl_vendors[[#This Row],[Vendor_ID]])</f>
        <v>0</v>
      </c>
      <c r="N1893" t="b">
        <f>LEN(TRIM(tbl_vendors[[#This Row],[Vendor_Name]]))=0</f>
        <v>0</v>
      </c>
      <c r="O1893" t="b">
        <f>LEN(TRIM(tbl_vendors[[#This Row],[Email]]))=0</f>
        <v>0</v>
      </c>
      <c r="P1893" t="b">
        <f>OR(ISERROR(FIND("@",tbl_vendors[[#This Row],[Email]])),ISERROR(FIND(".",tbl_vendors[[#This Row],[Email]])))</f>
        <v>0</v>
      </c>
      <c r="Q1893" t="b">
        <f>ISNA(MATCH(tbl_vendors[[#This Row],[Country]],tbl_country[country],0))</f>
        <v>0</v>
      </c>
      <c r="R1893" t="b">
        <f>ISNA(MATCH(tbl_vendors[[#This Row],[Currency]],tbl_country[currency],0))</f>
        <v>0</v>
      </c>
      <c r="S1893" t="b">
        <f>_xlfn.XLOOKUP(tbl_vendors[[#This Row],[Country]],tbl_country[country],tbl_country[currency],"NotFound")&lt;&gt;tbl_vendors[[#This Row],[Currency]]</f>
        <v>0</v>
      </c>
      <c r="T1893" t="b">
        <f>ISNA(MATCH(tbl_vendors[[#This Row],[Payment_Terms]],tbl_payment_terms[Payment_Terms],0))</f>
        <v>0</v>
      </c>
      <c r="U1893" t="b">
        <f>ISNA(MATCH(tbl_vendors[[#This Row],[Status]],tbl_status[valid_status]))</f>
        <v>0</v>
      </c>
      <c r="V1893" t="b">
        <f ca="1">tbl_vendors[[#This Row],[Created_Date]]&gt;TODAY()</f>
        <v>0</v>
      </c>
      <c r="W1893" t="b">
        <f>tbl_vendors[[#This Row],[Updated_Date]]&lt;tbl_vendors[[#This Row],[Created_Date]]</f>
        <v>0</v>
      </c>
      <c r="X1893" t="b">
        <f>COUNTIF(tbl_vendors[Vendor_Name],tbl_vendors[[#This Row],[Vendor_Name]])&gt;1</f>
        <v>0</v>
      </c>
      <c r="Y1893" s="14" cm="1">
        <f t="array" aca="1" ref="Y1893" ca="1">IFERROR(SUM(L1893:X1893*1),4)</f>
        <v>0</v>
      </c>
      <c r="Z1893" t="str">
        <f ca="1">IF(tbl_vendors[[#This Row],[error_count]]&gt;0,"FAIL","PASS")</f>
        <v>PASS</v>
      </c>
    </row>
    <row r="1894" spans="1:26" x14ac:dyDescent="0.3">
      <c r="A1894" t="s">
        <v>7468</v>
      </c>
      <c r="B1894" t="s">
        <v>7469</v>
      </c>
      <c r="C1894" t="s">
        <v>13</v>
      </c>
      <c r="D1894" t="s">
        <v>7470</v>
      </c>
      <c r="E1894" t="s">
        <v>15</v>
      </c>
      <c r="F1894" t="s">
        <v>32</v>
      </c>
      <c r="G1894" t="s">
        <v>7471</v>
      </c>
      <c r="H1894" t="s">
        <v>42</v>
      </c>
      <c r="I1894" t="s">
        <v>26</v>
      </c>
      <c r="J1894" s="1">
        <v>45187</v>
      </c>
      <c r="K1894" s="1">
        <v>45457</v>
      </c>
      <c r="L1894" t="b">
        <f>COUNTIF(tbl_vendors[Vendor_ID],tbl_vendors[[#This Row],[Vendor_ID]])&gt;1</f>
        <v>0</v>
      </c>
      <c r="M1894" t="b">
        <f>ISBLANK(tbl_vendors[[#This Row],[Vendor_ID]])</f>
        <v>0</v>
      </c>
      <c r="N1894" t="b">
        <f>LEN(TRIM(tbl_vendors[[#This Row],[Vendor_Name]]))=0</f>
        <v>0</v>
      </c>
      <c r="O1894" t="b">
        <f>LEN(TRIM(tbl_vendors[[#This Row],[Email]]))=0</f>
        <v>0</v>
      </c>
      <c r="P1894" t="b">
        <f>OR(ISERROR(FIND("@",tbl_vendors[[#This Row],[Email]])),ISERROR(FIND(".",tbl_vendors[[#This Row],[Email]])))</f>
        <v>0</v>
      </c>
      <c r="Q1894" t="b">
        <f>ISNA(MATCH(tbl_vendors[[#This Row],[Country]],tbl_country[country],0))</f>
        <v>0</v>
      </c>
      <c r="R1894" t="b">
        <f>ISNA(MATCH(tbl_vendors[[#This Row],[Currency]],tbl_country[currency],0))</f>
        <v>1</v>
      </c>
      <c r="S1894" t="b">
        <f>_xlfn.XLOOKUP(tbl_vendors[[#This Row],[Country]],tbl_country[country],tbl_country[currency],"NotFound")&lt;&gt;tbl_vendors[[#This Row],[Currency]]</f>
        <v>1</v>
      </c>
      <c r="T1894" t="b">
        <f>ISNA(MATCH(tbl_vendors[[#This Row],[Payment_Terms]],tbl_payment_terms[Payment_Terms],0))</f>
        <v>0</v>
      </c>
      <c r="U1894" t="b">
        <f>ISNA(MATCH(tbl_vendors[[#This Row],[Status]],tbl_status[valid_status]))</f>
        <v>0</v>
      </c>
      <c r="V1894" t="b">
        <f ca="1">tbl_vendors[[#This Row],[Created_Date]]&gt;TODAY()</f>
        <v>0</v>
      </c>
      <c r="W1894" t="b">
        <f>tbl_vendors[[#This Row],[Updated_Date]]&lt;tbl_vendors[[#This Row],[Created_Date]]</f>
        <v>0</v>
      </c>
      <c r="X1894" t="b">
        <f>COUNTIF(tbl_vendors[Vendor_Name],tbl_vendors[[#This Row],[Vendor_Name]])&gt;1</f>
        <v>0</v>
      </c>
      <c r="Y1894" s="14" cm="1">
        <f t="array" aca="1" ref="Y1894" ca="1">IFERROR(SUM(L1894:X1894*1),4)</f>
        <v>2</v>
      </c>
      <c r="Z1894" t="str">
        <f ca="1">IF(tbl_vendors[[#This Row],[error_count]]&gt;0,"FAIL","PASS")</f>
        <v>FAIL</v>
      </c>
    </row>
    <row r="1895" spans="1:26" x14ac:dyDescent="0.3">
      <c r="A1895" t="s">
        <v>7472</v>
      </c>
      <c r="B1895" t="s">
        <v>7473</v>
      </c>
      <c r="C1895" t="s">
        <v>100</v>
      </c>
      <c r="D1895" t="s">
        <v>7474</v>
      </c>
      <c r="E1895" t="s">
        <v>39</v>
      </c>
      <c r="F1895" t="s">
        <v>32</v>
      </c>
      <c r="G1895" t="s">
        <v>7475</v>
      </c>
      <c r="H1895" t="s">
        <v>42</v>
      </c>
      <c r="I1895" t="s">
        <v>19</v>
      </c>
      <c r="J1895" s="1">
        <v>44804</v>
      </c>
      <c r="K1895" s="1">
        <v>45005</v>
      </c>
      <c r="L1895" t="b">
        <f>COUNTIF(tbl_vendors[Vendor_ID],tbl_vendors[[#This Row],[Vendor_ID]])&gt;1</f>
        <v>0</v>
      </c>
      <c r="M1895" t="b">
        <f>ISBLANK(tbl_vendors[[#This Row],[Vendor_ID]])</f>
        <v>0</v>
      </c>
      <c r="N1895" t="b">
        <f>LEN(TRIM(tbl_vendors[[#This Row],[Vendor_Name]]))=0</f>
        <v>0</v>
      </c>
      <c r="O1895" t="b">
        <f>LEN(TRIM(tbl_vendors[[#This Row],[Email]]))=0</f>
        <v>0</v>
      </c>
      <c r="P1895" t="b">
        <f>OR(ISERROR(FIND("@",tbl_vendors[[#This Row],[Email]])),ISERROR(FIND(".",tbl_vendors[[#This Row],[Email]])))</f>
        <v>0</v>
      </c>
      <c r="Q1895" t="b">
        <f>ISNA(MATCH(tbl_vendors[[#This Row],[Country]],tbl_country[country],0))</f>
        <v>0</v>
      </c>
      <c r="R1895" t="b">
        <f>ISNA(MATCH(tbl_vendors[[#This Row],[Currency]],tbl_country[currency],0))</f>
        <v>0</v>
      </c>
      <c r="S1895" t="b">
        <f>_xlfn.XLOOKUP(tbl_vendors[[#This Row],[Country]],tbl_country[country],tbl_country[currency],"NotFound")&lt;&gt;tbl_vendors[[#This Row],[Currency]]</f>
        <v>0</v>
      </c>
      <c r="T1895" t="b">
        <f>ISNA(MATCH(tbl_vendors[[#This Row],[Payment_Terms]],tbl_payment_terms[Payment_Terms],0))</f>
        <v>0</v>
      </c>
      <c r="U1895" t="b">
        <f>ISNA(MATCH(tbl_vendors[[#This Row],[Status]],tbl_status[valid_status]))</f>
        <v>0</v>
      </c>
      <c r="V1895" t="b">
        <f ca="1">tbl_vendors[[#This Row],[Created_Date]]&gt;TODAY()</f>
        <v>0</v>
      </c>
      <c r="W1895" t="b">
        <f>tbl_vendors[[#This Row],[Updated_Date]]&lt;tbl_vendors[[#This Row],[Created_Date]]</f>
        <v>0</v>
      </c>
      <c r="X1895" t="b">
        <f>COUNTIF(tbl_vendors[Vendor_Name],tbl_vendors[[#This Row],[Vendor_Name]])&gt;1</f>
        <v>0</v>
      </c>
      <c r="Y1895" s="14" cm="1">
        <f t="array" aca="1" ref="Y1895" ca="1">IFERROR(SUM(L1895:X1895*1),4)</f>
        <v>0</v>
      </c>
      <c r="Z1895" t="str">
        <f ca="1">IF(tbl_vendors[[#This Row],[error_count]]&gt;0,"FAIL","PASS")</f>
        <v>PASS</v>
      </c>
    </row>
    <row r="1896" spans="1:26" x14ac:dyDescent="0.3">
      <c r="A1896" t="s">
        <v>7476</v>
      </c>
      <c r="B1896" t="s">
        <v>7477</v>
      </c>
      <c r="C1896" t="s">
        <v>72</v>
      </c>
      <c r="D1896" t="s">
        <v>7478</v>
      </c>
      <c r="E1896" t="s">
        <v>74</v>
      </c>
      <c r="F1896" t="s">
        <v>40</v>
      </c>
      <c r="G1896" t="s">
        <v>7479</v>
      </c>
      <c r="H1896" t="s">
        <v>25</v>
      </c>
      <c r="I1896" t="s">
        <v>19</v>
      </c>
      <c r="J1896" s="1">
        <v>45934</v>
      </c>
      <c r="K1896" s="1">
        <v>46107</v>
      </c>
      <c r="L1896" t="b">
        <f>COUNTIF(tbl_vendors[Vendor_ID],tbl_vendors[[#This Row],[Vendor_ID]])&gt;1</f>
        <v>0</v>
      </c>
      <c r="M1896" t="b">
        <f>ISBLANK(tbl_vendors[[#This Row],[Vendor_ID]])</f>
        <v>0</v>
      </c>
      <c r="N1896" t="b">
        <f>LEN(TRIM(tbl_vendors[[#This Row],[Vendor_Name]]))=0</f>
        <v>0</v>
      </c>
      <c r="O1896" t="b">
        <f>LEN(TRIM(tbl_vendors[[#This Row],[Email]]))=0</f>
        <v>0</v>
      </c>
      <c r="P1896" t="b">
        <f>OR(ISERROR(FIND("@",tbl_vendors[[#This Row],[Email]])),ISERROR(FIND(".",tbl_vendors[[#This Row],[Email]])))</f>
        <v>0</v>
      </c>
      <c r="Q1896" t="b">
        <f>ISNA(MATCH(tbl_vendors[[#This Row],[Country]],tbl_country[country],0))</f>
        <v>0</v>
      </c>
      <c r="R1896" t="b">
        <f>ISNA(MATCH(tbl_vendors[[#This Row],[Currency]],tbl_country[currency],0))</f>
        <v>1</v>
      </c>
      <c r="S1896" t="b">
        <f>_xlfn.XLOOKUP(tbl_vendors[[#This Row],[Country]],tbl_country[country],tbl_country[currency],"NotFound")&lt;&gt;tbl_vendors[[#This Row],[Currency]]</f>
        <v>1</v>
      </c>
      <c r="T1896" t="b">
        <f>ISNA(MATCH(tbl_vendors[[#This Row],[Payment_Terms]],tbl_payment_terms[Payment_Terms],0))</f>
        <v>0</v>
      </c>
      <c r="U1896" t="b">
        <f>ISNA(MATCH(tbl_vendors[[#This Row],[Status]],tbl_status[valid_status]))</f>
        <v>0</v>
      </c>
      <c r="V1896" t="b">
        <f ca="1">tbl_vendors[[#This Row],[Created_Date]]&gt;TODAY()</f>
        <v>0</v>
      </c>
      <c r="W1896" t="b">
        <f>tbl_vendors[[#This Row],[Updated_Date]]&lt;tbl_vendors[[#This Row],[Created_Date]]</f>
        <v>0</v>
      </c>
      <c r="X1896" t="b">
        <f>COUNTIF(tbl_vendors[Vendor_Name],tbl_vendors[[#This Row],[Vendor_Name]])&gt;1</f>
        <v>0</v>
      </c>
      <c r="Y1896" s="14" cm="1">
        <f t="array" aca="1" ref="Y1896" ca="1">IFERROR(SUM(L1896:X1896*1),4)</f>
        <v>2</v>
      </c>
      <c r="Z1896" t="str">
        <f ca="1">IF(tbl_vendors[[#This Row],[error_count]]&gt;0,"FAIL","PASS")</f>
        <v>FAIL</v>
      </c>
    </row>
    <row r="1897" spans="1:26" x14ac:dyDescent="0.3">
      <c r="A1897" t="s">
        <v>7480</v>
      </c>
      <c r="B1897" t="s">
        <v>7481</v>
      </c>
      <c r="C1897" t="s">
        <v>13</v>
      </c>
      <c r="D1897" t="s">
        <v>7482</v>
      </c>
      <c r="E1897" t="s">
        <v>15</v>
      </c>
      <c r="F1897" t="s">
        <v>75</v>
      </c>
      <c r="G1897" t="s">
        <v>7483</v>
      </c>
      <c r="H1897" t="s">
        <v>69</v>
      </c>
      <c r="I1897" t="s">
        <v>53</v>
      </c>
      <c r="J1897" s="1">
        <v>44764</v>
      </c>
      <c r="K1897" s="1">
        <v>44993</v>
      </c>
      <c r="L1897" t="b">
        <f>COUNTIF(tbl_vendors[Vendor_ID],tbl_vendors[[#This Row],[Vendor_ID]])&gt;1</f>
        <v>0</v>
      </c>
      <c r="M1897" t="b">
        <f>ISBLANK(tbl_vendors[[#This Row],[Vendor_ID]])</f>
        <v>0</v>
      </c>
      <c r="N1897" t="b">
        <f>LEN(TRIM(tbl_vendors[[#This Row],[Vendor_Name]]))=0</f>
        <v>0</v>
      </c>
      <c r="O1897" t="b">
        <f>LEN(TRIM(tbl_vendors[[#This Row],[Email]]))=0</f>
        <v>0</v>
      </c>
      <c r="P1897" t="b">
        <f>OR(ISERROR(FIND("@",tbl_vendors[[#This Row],[Email]])),ISERROR(FIND(".",tbl_vendors[[#This Row],[Email]])))</f>
        <v>0</v>
      </c>
      <c r="Q1897" t="b">
        <f>ISNA(MATCH(tbl_vendors[[#This Row],[Country]],tbl_country[country],0))</f>
        <v>0</v>
      </c>
      <c r="R1897" t="b">
        <f>ISNA(MATCH(tbl_vendors[[#This Row],[Currency]],tbl_country[currency],0))</f>
        <v>1</v>
      </c>
      <c r="S1897" t="b">
        <f>_xlfn.XLOOKUP(tbl_vendors[[#This Row],[Country]],tbl_country[country],tbl_country[currency],"NotFound")&lt;&gt;tbl_vendors[[#This Row],[Currency]]</f>
        <v>1</v>
      </c>
      <c r="T1897" t="b">
        <f>ISNA(MATCH(tbl_vendors[[#This Row],[Payment_Terms]],tbl_payment_terms[Payment_Terms],0))</f>
        <v>0</v>
      </c>
      <c r="U1897" t="b">
        <f>ISNA(MATCH(tbl_vendors[[#This Row],[Status]],tbl_status[valid_status]))</f>
        <v>1</v>
      </c>
      <c r="V1897" t="b">
        <f ca="1">tbl_vendors[[#This Row],[Created_Date]]&gt;TODAY()</f>
        <v>0</v>
      </c>
      <c r="W1897" t="b">
        <f>tbl_vendors[[#This Row],[Updated_Date]]&lt;tbl_vendors[[#This Row],[Created_Date]]</f>
        <v>0</v>
      </c>
      <c r="X1897" t="b">
        <f>COUNTIF(tbl_vendors[Vendor_Name],tbl_vendors[[#This Row],[Vendor_Name]])&gt;1</f>
        <v>0</v>
      </c>
      <c r="Y1897" s="14" cm="1">
        <f t="array" aca="1" ref="Y1897" ca="1">IFERROR(SUM(L1897:X1897*1),4)</f>
        <v>3</v>
      </c>
      <c r="Z1897" t="str">
        <f ca="1">IF(tbl_vendors[[#This Row],[error_count]]&gt;0,"FAIL","PASS")</f>
        <v>FAIL</v>
      </c>
    </row>
    <row r="1898" spans="1:26" x14ac:dyDescent="0.3">
      <c r="A1898" t="s">
        <v>7484</v>
      </c>
      <c r="B1898" t="s">
        <v>1508</v>
      </c>
      <c r="C1898" t="s">
        <v>66</v>
      </c>
      <c r="D1898" t="s">
        <v>7485</v>
      </c>
      <c r="E1898" t="s">
        <v>67</v>
      </c>
      <c r="F1898" t="s">
        <v>75</v>
      </c>
      <c r="G1898" t="s">
        <v>7486</v>
      </c>
      <c r="H1898" t="s">
        <v>52</v>
      </c>
      <c r="I1898" t="s">
        <v>26</v>
      </c>
      <c r="J1898" s="1">
        <v>46053</v>
      </c>
      <c r="K1898" s="1">
        <v>46066</v>
      </c>
      <c r="L1898" t="b">
        <f>COUNTIF(tbl_vendors[Vendor_ID],tbl_vendors[[#This Row],[Vendor_ID]])&gt;1</f>
        <v>0</v>
      </c>
      <c r="M1898" t="b">
        <f>ISBLANK(tbl_vendors[[#This Row],[Vendor_ID]])</f>
        <v>0</v>
      </c>
      <c r="N1898" t="b">
        <f>LEN(TRIM(tbl_vendors[[#This Row],[Vendor_Name]]))=0</f>
        <v>0</v>
      </c>
      <c r="O1898" t="b">
        <f>LEN(TRIM(tbl_vendors[[#This Row],[Email]]))=0</f>
        <v>0</v>
      </c>
      <c r="P1898" t="b">
        <f>OR(ISERROR(FIND("@",tbl_vendors[[#This Row],[Email]])),ISERROR(FIND(".",tbl_vendors[[#This Row],[Email]])))</f>
        <v>0</v>
      </c>
      <c r="Q1898" t="b">
        <f>ISNA(MATCH(tbl_vendors[[#This Row],[Country]],tbl_country[country],0))</f>
        <v>0</v>
      </c>
      <c r="R1898" t="b">
        <f>ISNA(MATCH(tbl_vendors[[#This Row],[Currency]],tbl_country[currency],0))</f>
        <v>0</v>
      </c>
      <c r="S1898" t="b">
        <f>_xlfn.XLOOKUP(tbl_vendors[[#This Row],[Country]],tbl_country[country],tbl_country[currency],"NotFound")&lt;&gt;tbl_vendors[[#This Row],[Currency]]</f>
        <v>0</v>
      </c>
      <c r="T1898" t="b">
        <f>ISNA(MATCH(tbl_vendors[[#This Row],[Payment_Terms]],tbl_payment_terms[Payment_Terms],0))</f>
        <v>0</v>
      </c>
      <c r="U1898" t="b">
        <f>ISNA(MATCH(tbl_vendors[[#This Row],[Status]],tbl_status[valid_status]))</f>
        <v>0</v>
      </c>
      <c r="V1898" t="b">
        <f ca="1">tbl_vendors[[#This Row],[Created_Date]]&gt;TODAY()</f>
        <v>0</v>
      </c>
      <c r="W1898" t="b">
        <f>tbl_vendors[[#This Row],[Updated_Date]]&lt;tbl_vendors[[#This Row],[Created_Date]]</f>
        <v>0</v>
      </c>
      <c r="X1898" t="b">
        <f>COUNTIF(tbl_vendors[Vendor_Name],tbl_vendors[[#This Row],[Vendor_Name]])&gt;1</f>
        <v>1</v>
      </c>
      <c r="Y1898" s="14" cm="1">
        <f t="array" aca="1" ref="Y1898" ca="1">IFERROR(SUM(L1898:X1898*1),4)</f>
        <v>1</v>
      </c>
      <c r="Z1898" t="str">
        <f ca="1">IF(tbl_vendors[[#This Row],[error_count]]&gt;0,"FAIL","PASS")</f>
        <v>FAIL</v>
      </c>
    </row>
    <row r="1899" spans="1:26" x14ac:dyDescent="0.3">
      <c r="A1899" t="s">
        <v>7487</v>
      </c>
      <c r="B1899" t="s">
        <v>5094</v>
      </c>
      <c r="C1899" t="s">
        <v>29</v>
      </c>
      <c r="D1899" t="s">
        <v>7488</v>
      </c>
      <c r="E1899" t="s">
        <v>31</v>
      </c>
      <c r="F1899" t="s">
        <v>16</v>
      </c>
      <c r="G1899" t="s">
        <v>7489</v>
      </c>
      <c r="H1899" t="s">
        <v>52</v>
      </c>
      <c r="I1899" t="s">
        <v>26</v>
      </c>
      <c r="J1899" s="1">
        <v>45507</v>
      </c>
      <c r="K1899" s="1">
        <v>45644</v>
      </c>
      <c r="L1899" t="b">
        <f>COUNTIF(tbl_vendors[Vendor_ID],tbl_vendors[[#This Row],[Vendor_ID]])&gt;1</f>
        <v>0</v>
      </c>
      <c r="M1899" t="b">
        <f>ISBLANK(tbl_vendors[[#This Row],[Vendor_ID]])</f>
        <v>0</v>
      </c>
      <c r="N1899" t="b">
        <f>LEN(TRIM(tbl_vendors[[#This Row],[Vendor_Name]]))=0</f>
        <v>0</v>
      </c>
      <c r="O1899" t="b">
        <f>LEN(TRIM(tbl_vendors[[#This Row],[Email]]))=0</f>
        <v>0</v>
      </c>
      <c r="P1899" t="b">
        <f>OR(ISERROR(FIND("@",tbl_vendors[[#This Row],[Email]])),ISERROR(FIND(".",tbl_vendors[[#This Row],[Email]])))</f>
        <v>0</v>
      </c>
      <c r="Q1899" t="b">
        <f>ISNA(MATCH(tbl_vendors[[#This Row],[Country]],tbl_country[country],0))</f>
        <v>0</v>
      </c>
      <c r="R1899" t="b">
        <f>ISNA(MATCH(tbl_vendors[[#This Row],[Currency]],tbl_country[currency],0))</f>
        <v>0</v>
      </c>
      <c r="S1899" t="b">
        <f>_xlfn.XLOOKUP(tbl_vendors[[#This Row],[Country]],tbl_country[country],tbl_country[currency],"NotFound")&lt;&gt;tbl_vendors[[#This Row],[Currency]]</f>
        <v>0</v>
      </c>
      <c r="T1899" t="b">
        <f>ISNA(MATCH(tbl_vendors[[#This Row],[Payment_Terms]],tbl_payment_terms[Payment_Terms],0))</f>
        <v>0</v>
      </c>
      <c r="U1899" t="b">
        <f>ISNA(MATCH(tbl_vendors[[#This Row],[Status]],tbl_status[valid_status]))</f>
        <v>0</v>
      </c>
      <c r="V1899" t="b">
        <f ca="1">tbl_vendors[[#This Row],[Created_Date]]&gt;TODAY()</f>
        <v>0</v>
      </c>
      <c r="W1899" t="b">
        <f>tbl_vendors[[#This Row],[Updated_Date]]&lt;tbl_vendors[[#This Row],[Created_Date]]</f>
        <v>0</v>
      </c>
      <c r="X1899" t="b">
        <f>COUNTIF(tbl_vendors[Vendor_Name],tbl_vendors[[#This Row],[Vendor_Name]])&gt;1</f>
        <v>1</v>
      </c>
      <c r="Y1899" s="14" cm="1">
        <f t="array" aca="1" ref="Y1899" ca="1">IFERROR(SUM(L1899:X1899*1),4)</f>
        <v>1</v>
      </c>
      <c r="Z1899" t="str">
        <f ca="1">IF(tbl_vendors[[#This Row],[error_count]]&gt;0,"FAIL","PASS")</f>
        <v>FAIL</v>
      </c>
    </row>
    <row r="1900" spans="1:26" x14ac:dyDescent="0.3">
      <c r="A1900" t="s">
        <v>7490</v>
      </c>
      <c r="B1900" t="s">
        <v>7491</v>
      </c>
      <c r="C1900" t="s">
        <v>29</v>
      </c>
      <c r="D1900" t="s">
        <v>7492</v>
      </c>
      <c r="E1900" t="s">
        <v>31</v>
      </c>
      <c r="F1900" t="s">
        <v>23</v>
      </c>
      <c r="G1900" t="s">
        <v>7493</v>
      </c>
      <c r="H1900" t="s">
        <v>34</v>
      </c>
      <c r="I1900" t="s">
        <v>26</v>
      </c>
      <c r="J1900" s="1">
        <v>45487</v>
      </c>
      <c r="K1900" s="1">
        <v>45509</v>
      </c>
      <c r="L1900" t="b">
        <f>COUNTIF(tbl_vendors[Vendor_ID],tbl_vendors[[#This Row],[Vendor_ID]])&gt;1</f>
        <v>0</v>
      </c>
      <c r="M1900" t="b">
        <f>ISBLANK(tbl_vendors[[#This Row],[Vendor_ID]])</f>
        <v>0</v>
      </c>
      <c r="N1900" t="b">
        <f>LEN(TRIM(tbl_vendors[[#This Row],[Vendor_Name]]))=0</f>
        <v>0</v>
      </c>
      <c r="O1900" t="b">
        <f>LEN(TRIM(tbl_vendors[[#This Row],[Email]]))=0</f>
        <v>0</v>
      </c>
      <c r="P1900" t="b">
        <f>OR(ISERROR(FIND("@",tbl_vendors[[#This Row],[Email]])),ISERROR(FIND(".",tbl_vendors[[#This Row],[Email]])))</f>
        <v>0</v>
      </c>
      <c r="Q1900" t="b">
        <f>ISNA(MATCH(tbl_vendors[[#This Row],[Country]],tbl_country[country],0))</f>
        <v>0</v>
      </c>
      <c r="R1900" t="b">
        <f>ISNA(MATCH(tbl_vendors[[#This Row],[Currency]],tbl_country[currency],0))</f>
        <v>0</v>
      </c>
      <c r="S1900" t="b">
        <f>_xlfn.XLOOKUP(tbl_vendors[[#This Row],[Country]],tbl_country[country],tbl_country[currency],"NotFound")&lt;&gt;tbl_vendors[[#This Row],[Currency]]</f>
        <v>0</v>
      </c>
      <c r="T1900" t="b">
        <f>ISNA(MATCH(tbl_vendors[[#This Row],[Payment_Terms]],tbl_payment_terms[Payment_Terms],0))</f>
        <v>0</v>
      </c>
      <c r="U1900" t="b">
        <f>ISNA(MATCH(tbl_vendors[[#This Row],[Status]],tbl_status[valid_status]))</f>
        <v>0</v>
      </c>
      <c r="V1900" t="b">
        <f ca="1">tbl_vendors[[#This Row],[Created_Date]]&gt;TODAY()</f>
        <v>0</v>
      </c>
      <c r="W1900" t="b">
        <f>tbl_vendors[[#This Row],[Updated_Date]]&lt;tbl_vendors[[#This Row],[Created_Date]]</f>
        <v>0</v>
      </c>
      <c r="X1900" t="b">
        <f>COUNTIF(tbl_vendors[Vendor_Name],tbl_vendors[[#This Row],[Vendor_Name]])&gt;1</f>
        <v>0</v>
      </c>
      <c r="Y1900" s="14" cm="1">
        <f t="array" aca="1" ref="Y1900" ca="1">IFERROR(SUM(L1900:X1900*1),4)</f>
        <v>0</v>
      </c>
      <c r="Z1900" t="str">
        <f ca="1">IF(tbl_vendors[[#This Row],[error_count]]&gt;0,"FAIL","PASS")</f>
        <v>PASS</v>
      </c>
    </row>
    <row r="1901" spans="1:26" x14ac:dyDescent="0.3">
      <c r="A1901" t="s">
        <v>7494</v>
      </c>
      <c r="B1901" t="s">
        <v>7495</v>
      </c>
      <c r="C1901" t="s">
        <v>66</v>
      </c>
      <c r="D1901" t="s">
        <v>7496</v>
      </c>
      <c r="E1901" t="s">
        <v>67</v>
      </c>
      <c r="F1901" t="s">
        <v>32</v>
      </c>
      <c r="G1901" t="s">
        <v>7497</v>
      </c>
      <c r="H1901" t="s">
        <v>47</v>
      </c>
      <c r="I1901" t="s">
        <v>53</v>
      </c>
      <c r="J1901" s="1">
        <v>45206</v>
      </c>
      <c r="K1901" s="1">
        <v>45815</v>
      </c>
      <c r="L1901" t="b">
        <f>COUNTIF(tbl_vendors[Vendor_ID],tbl_vendors[[#This Row],[Vendor_ID]])&gt;1</f>
        <v>0</v>
      </c>
      <c r="M1901" t="b">
        <f>ISBLANK(tbl_vendors[[#This Row],[Vendor_ID]])</f>
        <v>0</v>
      </c>
      <c r="N1901" t="b">
        <f>LEN(TRIM(tbl_vendors[[#This Row],[Vendor_Name]]))=0</f>
        <v>0</v>
      </c>
      <c r="O1901" t="b">
        <f>LEN(TRIM(tbl_vendors[[#This Row],[Email]]))=0</f>
        <v>0</v>
      </c>
      <c r="P1901" t="b">
        <f>OR(ISERROR(FIND("@",tbl_vendors[[#This Row],[Email]])),ISERROR(FIND(".",tbl_vendors[[#This Row],[Email]])))</f>
        <v>0</v>
      </c>
      <c r="Q1901" t="b">
        <f>ISNA(MATCH(tbl_vendors[[#This Row],[Country]],tbl_country[country],0))</f>
        <v>0</v>
      </c>
      <c r="R1901" t="b">
        <f>ISNA(MATCH(tbl_vendors[[#This Row],[Currency]],tbl_country[currency],0))</f>
        <v>0</v>
      </c>
      <c r="S1901" t="b">
        <f>_xlfn.XLOOKUP(tbl_vendors[[#This Row],[Country]],tbl_country[country],tbl_country[currency],"NotFound")&lt;&gt;tbl_vendors[[#This Row],[Currency]]</f>
        <v>0</v>
      </c>
      <c r="T1901" t="b">
        <f>ISNA(MATCH(tbl_vendors[[#This Row],[Payment_Terms]],tbl_payment_terms[Payment_Terms],0))</f>
        <v>0</v>
      </c>
      <c r="U1901" t="b">
        <f>ISNA(MATCH(tbl_vendors[[#This Row],[Status]],tbl_status[valid_status]))</f>
        <v>1</v>
      </c>
      <c r="V1901" t="b">
        <f ca="1">tbl_vendors[[#This Row],[Created_Date]]&gt;TODAY()</f>
        <v>0</v>
      </c>
      <c r="W1901" t="b">
        <f>tbl_vendors[[#This Row],[Updated_Date]]&lt;tbl_vendors[[#This Row],[Created_Date]]</f>
        <v>0</v>
      </c>
      <c r="X1901" t="b">
        <f>COUNTIF(tbl_vendors[Vendor_Name],tbl_vendors[[#This Row],[Vendor_Name]])&gt;1</f>
        <v>0</v>
      </c>
      <c r="Y1901" s="14" cm="1">
        <f t="array" aca="1" ref="Y1901" ca="1">IFERROR(SUM(L1901:X1901*1),4)</f>
        <v>1</v>
      </c>
      <c r="Z1901" t="str">
        <f ca="1">IF(tbl_vendors[[#This Row],[error_count]]&gt;0,"FAIL","PASS")</f>
        <v>FAIL</v>
      </c>
    </row>
    <row r="1902" spans="1:26" x14ac:dyDescent="0.3">
      <c r="A1902" t="s">
        <v>7498</v>
      </c>
      <c r="B1902" t="s">
        <v>7499</v>
      </c>
      <c r="C1902" t="s">
        <v>29</v>
      </c>
      <c r="D1902" t="s">
        <v>7500</v>
      </c>
      <c r="E1902" t="s">
        <v>31</v>
      </c>
      <c r="F1902" t="s">
        <v>16</v>
      </c>
      <c r="G1902" t="s">
        <v>7501</v>
      </c>
      <c r="H1902" t="s">
        <v>25</v>
      </c>
      <c r="I1902" t="s">
        <v>26</v>
      </c>
      <c r="J1902" s="1">
        <v>45799</v>
      </c>
      <c r="K1902" s="1">
        <v>45835</v>
      </c>
      <c r="L1902" t="b">
        <f>COUNTIF(tbl_vendors[Vendor_ID],tbl_vendors[[#This Row],[Vendor_ID]])&gt;1</f>
        <v>0</v>
      </c>
      <c r="M1902" t="b">
        <f>ISBLANK(tbl_vendors[[#This Row],[Vendor_ID]])</f>
        <v>0</v>
      </c>
      <c r="N1902" t="b">
        <f>LEN(TRIM(tbl_vendors[[#This Row],[Vendor_Name]]))=0</f>
        <v>0</v>
      </c>
      <c r="O1902" t="b">
        <f>LEN(TRIM(tbl_vendors[[#This Row],[Email]]))=0</f>
        <v>0</v>
      </c>
      <c r="P1902" t="b">
        <f>OR(ISERROR(FIND("@",tbl_vendors[[#This Row],[Email]])),ISERROR(FIND(".",tbl_vendors[[#This Row],[Email]])))</f>
        <v>0</v>
      </c>
      <c r="Q1902" t="b">
        <f>ISNA(MATCH(tbl_vendors[[#This Row],[Country]],tbl_country[country],0))</f>
        <v>0</v>
      </c>
      <c r="R1902" t="b">
        <f>ISNA(MATCH(tbl_vendors[[#This Row],[Currency]],tbl_country[currency],0))</f>
        <v>0</v>
      </c>
      <c r="S1902" t="b">
        <f>_xlfn.XLOOKUP(tbl_vendors[[#This Row],[Country]],tbl_country[country],tbl_country[currency],"NotFound")&lt;&gt;tbl_vendors[[#This Row],[Currency]]</f>
        <v>0</v>
      </c>
      <c r="T1902" t="b">
        <f>ISNA(MATCH(tbl_vendors[[#This Row],[Payment_Terms]],tbl_payment_terms[Payment_Terms],0))</f>
        <v>0</v>
      </c>
      <c r="U1902" t="b">
        <f>ISNA(MATCH(tbl_vendors[[#This Row],[Status]],tbl_status[valid_status]))</f>
        <v>0</v>
      </c>
      <c r="V1902" t="b">
        <f ca="1">tbl_vendors[[#This Row],[Created_Date]]&gt;TODAY()</f>
        <v>0</v>
      </c>
      <c r="W1902" t="b">
        <f>tbl_vendors[[#This Row],[Updated_Date]]&lt;tbl_vendors[[#This Row],[Created_Date]]</f>
        <v>0</v>
      </c>
      <c r="X1902" t="b">
        <f>COUNTIF(tbl_vendors[Vendor_Name],tbl_vendors[[#This Row],[Vendor_Name]])&gt;1</f>
        <v>0</v>
      </c>
      <c r="Y1902" s="14" cm="1">
        <f t="array" aca="1" ref="Y1902" ca="1">IFERROR(SUM(L1902:X1902*1),4)</f>
        <v>0</v>
      </c>
      <c r="Z1902" t="str">
        <f ca="1">IF(tbl_vendors[[#This Row],[error_count]]&gt;0,"FAIL","PASS")</f>
        <v>PASS</v>
      </c>
    </row>
    <row r="1903" spans="1:26" x14ac:dyDescent="0.3">
      <c r="A1903" t="s">
        <v>7502</v>
      </c>
      <c r="B1903" t="s">
        <v>2676</v>
      </c>
      <c r="C1903" t="s">
        <v>13</v>
      </c>
      <c r="D1903" t="s">
        <v>7503</v>
      </c>
      <c r="E1903" t="s">
        <v>15</v>
      </c>
      <c r="F1903" t="s">
        <v>75</v>
      </c>
      <c r="G1903" t="s">
        <v>7504</v>
      </c>
      <c r="H1903" t="s">
        <v>25</v>
      </c>
      <c r="I1903" t="s">
        <v>53</v>
      </c>
      <c r="J1903" s="1">
        <v>45192</v>
      </c>
      <c r="K1903" s="1">
        <v>45857</v>
      </c>
      <c r="L1903" t="b">
        <f>COUNTIF(tbl_vendors[Vendor_ID],tbl_vendors[[#This Row],[Vendor_ID]])&gt;1</f>
        <v>0</v>
      </c>
      <c r="M1903" t="b">
        <f>ISBLANK(tbl_vendors[[#This Row],[Vendor_ID]])</f>
        <v>0</v>
      </c>
      <c r="N1903" t="b">
        <f>LEN(TRIM(tbl_vendors[[#This Row],[Vendor_Name]]))=0</f>
        <v>0</v>
      </c>
      <c r="O1903" t="b">
        <f>LEN(TRIM(tbl_vendors[[#This Row],[Email]]))=0</f>
        <v>0</v>
      </c>
      <c r="P1903" t="b">
        <f>OR(ISERROR(FIND("@",tbl_vendors[[#This Row],[Email]])),ISERROR(FIND(".",tbl_vendors[[#This Row],[Email]])))</f>
        <v>0</v>
      </c>
      <c r="Q1903" t="b">
        <f>ISNA(MATCH(tbl_vendors[[#This Row],[Country]],tbl_country[country],0))</f>
        <v>0</v>
      </c>
      <c r="R1903" t="b">
        <f>ISNA(MATCH(tbl_vendors[[#This Row],[Currency]],tbl_country[currency],0))</f>
        <v>1</v>
      </c>
      <c r="S1903" t="b">
        <f>_xlfn.XLOOKUP(tbl_vendors[[#This Row],[Country]],tbl_country[country],tbl_country[currency],"NotFound")&lt;&gt;tbl_vendors[[#This Row],[Currency]]</f>
        <v>1</v>
      </c>
      <c r="T1903" t="b">
        <f>ISNA(MATCH(tbl_vendors[[#This Row],[Payment_Terms]],tbl_payment_terms[Payment_Terms],0))</f>
        <v>0</v>
      </c>
      <c r="U1903" t="b">
        <f>ISNA(MATCH(tbl_vendors[[#This Row],[Status]],tbl_status[valid_status]))</f>
        <v>1</v>
      </c>
      <c r="V1903" t="b">
        <f ca="1">tbl_vendors[[#This Row],[Created_Date]]&gt;TODAY()</f>
        <v>0</v>
      </c>
      <c r="W1903" t="b">
        <f>tbl_vendors[[#This Row],[Updated_Date]]&lt;tbl_vendors[[#This Row],[Created_Date]]</f>
        <v>0</v>
      </c>
      <c r="X1903" t="b">
        <f>COUNTIF(tbl_vendors[Vendor_Name],tbl_vendors[[#This Row],[Vendor_Name]])&gt;1</f>
        <v>1</v>
      </c>
      <c r="Y1903" s="14" cm="1">
        <f t="array" aca="1" ref="Y1903" ca="1">IFERROR(SUM(L1903:X1903*1),4)</f>
        <v>4</v>
      </c>
      <c r="Z1903" t="str">
        <f ca="1">IF(tbl_vendors[[#This Row],[error_count]]&gt;0,"FAIL","PASS")</f>
        <v>FAIL</v>
      </c>
    </row>
    <row r="1904" spans="1:26" x14ac:dyDescent="0.3">
      <c r="A1904" t="s">
        <v>7505</v>
      </c>
      <c r="B1904" t="s">
        <v>7506</v>
      </c>
      <c r="C1904" t="s">
        <v>72</v>
      </c>
      <c r="D1904" t="s">
        <v>7507</v>
      </c>
      <c r="E1904" t="s">
        <v>74</v>
      </c>
      <c r="F1904" t="s">
        <v>75</v>
      </c>
      <c r="G1904" t="s">
        <v>7508</v>
      </c>
      <c r="H1904" t="s">
        <v>52</v>
      </c>
      <c r="I1904" t="s">
        <v>26</v>
      </c>
      <c r="J1904" s="1">
        <v>45398</v>
      </c>
      <c r="K1904" s="1">
        <v>45680</v>
      </c>
      <c r="L1904" t="b">
        <f>COUNTIF(tbl_vendors[Vendor_ID],tbl_vendors[[#This Row],[Vendor_ID]])&gt;1</f>
        <v>0</v>
      </c>
      <c r="M1904" t="b">
        <f>ISBLANK(tbl_vendors[[#This Row],[Vendor_ID]])</f>
        <v>0</v>
      </c>
      <c r="N1904" t="b">
        <f>LEN(TRIM(tbl_vendors[[#This Row],[Vendor_Name]]))=0</f>
        <v>0</v>
      </c>
      <c r="O1904" t="b">
        <f>LEN(TRIM(tbl_vendors[[#This Row],[Email]]))=0</f>
        <v>0</v>
      </c>
      <c r="P1904" t="b">
        <f>OR(ISERROR(FIND("@",tbl_vendors[[#This Row],[Email]])),ISERROR(FIND(".",tbl_vendors[[#This Row],[Email]])))</f>
        <v>0</v>
      </c>
      <c r="Q1904" t="b">
        <f>ISNA(MATCH(tbl_vendors[[#This Row],[Country]],tbl_country[country],0))</f>
        <v>0</v>
      </c>
      <c r="R1904" t="b">
        <f>ISNA(MATCH(tbl_vendors[[#This Row],[Currency]],tbl_country[currency],0))</f>
        <v>1</v>
      </c>
      <c r="S1904" t="b">
        <f>_xlfn.XLOOKUP(tbl_vendors[[#This Row],[Country]],tbl_country[country],tbl_country[currency],"NotFound")&lt;&gt;tbl_vendors[[#This Row],[Currency]]</f>
        <v>1</v>
      </c>
      <c r="T1904" t="b">
        <f>ISNA(MATCH(tbl_vendors[[#This Row],[Payment_Terms]],tbl_payment_terms[Payment_Terms],0))</f>
        <v>0</v>
      </c>
      <c r="U1904" t="b">
        <f>ISNA(MATCH(tbl_vendors[[#This Row],[Status]],tbl_status[valid_status]))</f>
        <v>0</v>
      </c>
      <c r="V1904" t="b">
        <f ca="1">tbl_vendors[[#This Row],[Created_Date]]&gt;TODAY()</f>
        <v>0</v>
      </c>
      <c r="W1904" t="b">
        <f>tbl_vendors[[#This Row],[Updated_Date]]&lt;tbl_vendors[[#This Row],[Created_Date]]</f>
        <v>0</v>
      </c>
      <c r="X1904" t="b">
        <f>COUNTIF(tbl_vendors[Vendor_Name],tbl_vendors[[#This Row],[Vendor_Name]])&gt;1</f>
        <v>0</v>
      </c>
      <c r="Y1904" s="14" cm="1">
        <f t="array" aca="1" ref="Y1904" ca="1">IFERROR(SUM(L1904:X1904*1),4)</f>
        <v>2</v>
      </c>
      <c r="Z1904" t="str">
        <f ca="1">IF(tbl_vendors[[#This Row],[error_count]]&gt;0,"FAIL","PASS")</f>
        <v>FAIL</v>
      </c>
    </row>
    <row r="1905" spans="1:26" x14ac:dyDescent="0.3">
      <c r="A1905" t="s">
        <v>7509</v>
      </c>
      <c r="B1905" t="s">
        <v>7510</v>
      </c>
      <c r="C1905" t="s">
        <v>72</v>
      </c>
      <c r="D1905" t="s">
        <v>7511</v>
      </c>
      <c r="E1905" t="s">
        <v>74</v>
      </c>
      <c r="F1905" t="s">
        <v>75</v>
      </c>
      <c r="G1905" t="s">
        <v>7512</v>
      </c>
      <c r="H1905" t="s">
        <v>34</v>
      </c>
      <c r="I1905" t="s">
        <v>26</v>
      </c>
      <c r="J1905" s="1">
        <v>45516</v>
      </c>
      <c r="K1905" s="1">
        <v>45782</v>
      </c>
      <c r="L1905" t="b">
        <f>COUNTIF(tbl_vendors[Vendor_ID],tbl_vendors[[#This Row],[Vendor_ID]])&gt;1</f>
        <v>0</v>
      </c>
      <c r="M1905" t="b">
        <f>ISBLANK(tbl_vendors[[#This Row],[Vendor_ID]])</f>
        <v>0</v>
      </c>
      <c r="N1905" t="b">
        <f>LEN(TRIM(tbl_vendors[[#This Row],[Vendor_Name]]))=0</f>
        <v>0</v>
      </c>
      <c r="O1905" t="b">
        <f>LEN(TRIM(tbl_vendors[[#This Row],[Email]]))=0</f>
        <v>0</v>
      </c>
      <c r="P1905" t="b">
        <f>OR(ISERROR(FIND("@",tbl_vendors[[#This Row],[Email]])),ISERROR(FIND(".",tbl_vendors[[#This Row],[Email]])))</f>
        <v>0</v>
      </c>
      <c r="Q1905" t="b">
        <f>ISNA(MATCH(tbl_vendors[[#This Row],[Country]],tbl_country[country],0))</f>
        <v>0</v>
      </c>
      <c r="R1905" t="b">
        <f>ISNA(MATCH(tbl_vendors[[#This Row],[Currency]],tbl_country[currency],0))</f>
        <v>1</v>
      </c>
      <c r="S1905" t="b">
        <f>_xlfn.XLOOKUP(tbl_vendors[[#This Row],[Country]],tbl_country[country],tbl_country[currency],"NotFound")&lt;&gt;tbl_vendors[[#This Row],[Currency]]</f>
        <v>1</v>
      </c>
      <c r="T1905" t="b">
        <f>ISNA(MATCH(tbl_vendors[[#This Row],[Payment_Terms]],tbl_payment_terms[Payment_Terms],0))</f>
        <v>0</v>
      </c>
      <c r="U1905" t="b">
        <f>ISNA(MATCH(tbl_vendors[[#This Row],[Status]],tbl_status[valid_status]))</f>
        <v>0</v>
      </c>
      <c r="V1905" t="b">
        <f ca="1">tbl_vendors[[#This Row],[Created_Date]]&gt;TODAY()</f>
        <v>0</v>
      </c>
      <c r="W1905" t="b">
        <f>tbl_vendors[[#This Row],[Updated_Date]]&lt;tbl_vendors[[#This Row],[Created_Date]]</f>
        <v>0</v>
      </c>
      <c r="X1905" t="b">
        <f>COUNTIF(tbl_vendors[Vendor_Name],tbl_vendors[[#This Row],[Vendor_Name]])&gt;1</f>
        <v>1</v>
      </c>
      <c r="Y1905" s="14" cm="1">
        <f t="array" aca="1" ref="Y1905" ca="1">IFERROR(SUM(L1905:X1905*1),4)</f>
        <v>3</v>
      </c>
      <c r="Z1905" t="str">
        <f ca="1">IF(tbl_vendors[[#This Row],[error_count]]&gt;0,"FAIL","PASS")</f>
        <v>FAIL</v>
      </c>
    </row>
    <row r="1906" spans="1:26" x14ac:dyDescent="0.3">
      <c r="A1906" t="s">
        <v>7513</v>
      </c>
      <c r="B1906" t="s">
        <v>7514</v>
      </c>
      <c r="C1906" t="s">
        <v>56</v>
      </c>
      <c r="D1906" t="s">
        <v>7515</v>
      </c>
      <c r="E1906" t="s">
        <v>58</v>
      </c>
      <c r="F1906" t="s">
        <v>23</v>
      </c>
      <c r="G1906" t="s">
        <v>7516</v>
      </c>
      <c r="H1906" t="s">
        <v>34</v>
      </c>
      <c r="I1906" t="s">
        <v>26</v>
      </c>
      <c r="J1906" s="1">
        <v>45395</v>
      </c>
      <c r="K1906" s="1">
        <v>45628</v>
      </c>
      <c r="L1906" t="b">
        <f>COUNTIF(tbl_vendors[Vendor_ID],tbl_vendors[[#This Row],[Vendor_ID]])&gt;1</f>
        <v>0</v>
      </c>
      <c r="M1906" t="b">
        <f>ISBLANK(tbl_vendors[[#This Row],[Vendor_ID]])</f>
        <v>0</v>
      </c>
      <c r="N1906" t="b">
        <f>LEN(TRIM(tbl_vendors[[#This Row],[Vendor_Name]]))=0</f>
        <v>0</v>
      </c>
      <c r="O1906" t="b">
        <f>LEN(TRIM(tbl_vendors[[#This Row],[Email]]))=0</f>
        <v>0</v>
      </c>
      <c r="P1906" t="b">
        <f>OR(ISERROR(FIND("@",tbl_vendors[[#This Row],[Email]])),ISERROR(FIND(".",tbl_vendors[[#This Row],[Email]])))</f>
        <v>0</v>
      </c>
      <c r="Q1906" t="b">
        <f>ISNA(MATCH(tbl_vendors[[#This Row],[Country]],tbl_country[country],0))</f>
        <v>0</v>
      </c>
      <c r="R1906" t="b">
        <f>ISNA(MATCH(tbl_vendors[[#This Row],[Currency]],tbl_country[currency],0))</f>
        <v>0</v>
      </c>
      <c r="S1906" t="b">
        <f>_xlfn.XLOOKUP(tbl_vendors[[#This Row],[Country]],tbl_country[country],tbl_country[currency],"NotFound")&lt;&gt;tbl_vendors[[#This Row],[Currency]]</f>
        <v>0</v>
      </c>
      <c r="T1906" t="b">
        <f>ISNA(MATCH(tbl_vendors[[#This Row],[Payment_Terms]],tbl_payment_terms[Payment_Terms],0))</f>
        <v>0</v>
      </c>
      <c r="U1906" t="b">
        <f>ISNA(MATCH(tbl_vendors[[#This Row],[Status]],tbl_status[valid_status]))</f>
        <v>0</v>
      </c>
      <c r="V1906" t="b">
        <f ca="1">tbl_vendors[[#This Row],[Created_Date]]&gt;TODAY()</f>
        <v>0</v>
      </c>
      <c r="W1906" t="b">
        <f>tbl_vendors[[#This Row],[Updated_Date]]&lt;tbl_vendors[[#This Row],[Created_Date]]</f>
        <v>0</v>
      </c>
      <c r="X1906" t="b">
        <f>COUNTIF(tbl_vendors[Vendor_Name],tbl_vendors[[#This Row],[Vendor_Name]])&gt;1</f>
        <v>0</v>
      </c>
      <c r="Y1906" s="14" cm="1">
        <f t="array" aca="1" ref="Y1906" ca="1">IFERROR(SUM(L1906:X1906*1),4)</f>
        <v>0</v>
      </c>
      <c r="Z1906" t="str">
        <f ca="1">IF(tbl_vendors[[#This Row],[error_count]]&gt;0,"FAIL","PASS")</f>
        <v>PASS</v>
      </c>
    </row>
    <row r="1907" spans="1:26" x14ac:dyDescent="0.3">
      <c r="A1907" t="s">
        <v>7517</v>
      </c>
      <c r="B1907" t="s">
        <v>7518</v>
      </c>
      <c r="C1907" t="s">
        <v>72</v>
      </c>
      <c r="D1907" t="s">
        <v>7519</v>
      </c>
      <c r="E1907" t="s">
        <v>74</v>
      </c>
      <c r="F1907" t="s">
        <v>40</v>
      </c>
      <c r="G1907" t="s">
        <v>7520</v>
      </c>
      <c r="H1907" t="s">
        <v>42</v>
      </c>
      <c r="I1907" t="s">
        <v>26</v>
      </c>
      <c r="J1907" s="1">
        <v>44389</v>
      </c>
      <c r="K1907" s="1">
        <v>45025</v>
      </c>
      <c r="L1907" t="b">
        <f>COUNTIF(tbl_vendors[Vendor_ID],tbl_vendors[[#This Row],[Vendor_ID]])&gt;1</f>
        <v>0</v>
      </c>
      <c r="M1907" t="b">
        <f>ISBLANK(tbl_vendors[[#This Row],[Vendor_ID]])</f>
        <v>0</v>
      </c>
      <c r="N1907" t="b">
        <f>LEN(TRIM(tbl_vendors[[#This Row],[Vendor_Name]]))=0</f>
        <v>0</v>
      </c>
      <c r="O1907" t="b">
        <f>LEN(TRIM(tbl_vendors[[#This Row],[Email]]))=0</f>
        <v>0</v>
      </c>
      <c r="P1907" t="b">
        <f>OR(ISERROR(FIND("@",tbl_vendors[[#This Row],[Email]])),ISERROR(FIND(".",tbl_vendors[[#This Row],[Email]])))</f>
        <v>0</v>
      </c>
      <c r="Q1907" t="b">
        <f>ISNA(MATCH(tbl_vendors[[#This Row],[Country]],tbl_country[country],0))</f>
        <v>0</v>
      </c>
      <c r="R1907" t="b">
        <f>ISNA(MATCH(tbl_vendors[[#This Row],[Currency]],tbl_country[currency],0))</f>
        <v>1</v>
      </c>
      <c r="S1907" t="b">
        <f>_xlfn.XLOOKUP(tbl_vendors[[#This Row],[Country]],tbl_country[country],tbl_country[currency],"NotFound")&lt;&gt;tbl_vendors[[#This Row],[Currency]]</f>
        <v>1</v>
      </c>
      <c r="T1907" t="b">
        <f>ISNA(MATCH(tbl_vendors[[#This Row],[Payment_Terms]],tbl_payment_terms[Payment_Terms],0))</f>
        <v>0</v>
      </c>
      <c r="U1907" t="b">
        <f>ISNA(MATCH(tbl_vendors[[#This Row],[Status]],tbl_status[valid_status]))</f>
        <v>0</v>
      </c>
      <c r="V1907" t="b">
        <f ca="1">tbl_vendors[[#This Row],[Created_Date]]&gt;TODAY()</f>
        <v>0</v>
      </c>
      <c r="W1907" t="b">
        <f>tbl_vendors[[#This Row],[Updated_Date]]&lt;tbl_vendors[[#This Row],[Created_Date]]</f>
        <v>0</v>
      </c>
      <c r="X1907" t="b">
        <f>COUNTIF(tbl_vendors[Vendor_Name],tbl_vendors[[#This Row],[Vendor_Name]])&gt;1</f>
        <v>0</v>
      </c>
      <c r="Y1907" s="14" cm="1">
        <f t="array" aca="1" ref="Y1907" ca="1">IFERROR(SUM(L1907:X1907*1),4)</f>
        <v>2</v>
      </c>
      <c r="Z1907" t="str">
        <f ca="1">IF(tbl_vendors[[#This Row],[error_count]]&gt;0,"FAIL","PASS")</f>
        <v>FAIL</v>
      </c>
    </row>
    <row r="1908" spans="1:26" x14ac:dyDescent="0.3">
      <c r="A1908" t="s">
        <v>7521</v>
      </c>
      <c r="B1908" t="s">
        <v>7522</v>
      </c>
      <c r="C1908" t="s">
        <v>72</v>
      </c>
      <c r="D1908" t="s">
        <v>7523</v>
      </c>
      <c r="E1908" t="s">
        <v>74</v>
      </c>
      <c r="F1908" t="s">
        <v>23</v>
      </c>
      <c r="G1908" t="s">
        <v>7524</v>
      </c>
      <c r="H1908" t="s">
        <v>34</v>
      </c>
      <c r="I1908" t="s">
        <v>53</v>
      </c>
      <c r="J1908" s="1">
        <v>44863</v>
      </c>
      <c r="K1908" s="1">
        <v>45584</v>
      </c>
      <c r="L1908" t="b">
        <f>COUNTIF(tbl_vendors[Vendor_ID],tbl_vendors[[#This Row],[Vendor_ID]])&gt;1</f>
        <v>0</v>
      </c>
      <c r="M1908" t="b">
        <f>ISBLANK(tbl_vendors[[#This Row],[Vendor_ID]])</f>
        <v>0</v>
      </c>
      <c r="N1908" t="b">
        <f>LEN(TRIM(tbl_vendors[[#This Row],[Vendor_Name]]))=0</f>
        <v>0</v>
      </c>
      <c r="O1908" t="b">
        <f>LEN(TRIM(tbl_vendors[[#This Row],[Email]]))=0</f>
        <v>0</v>
      </c>
      <c r="P1908" t="b">
        <f>OR(ISERROR(FIND("@",tbl_vendors[[#This Row],[Email]])),ISERROR(FIND(".",tbl_vendors[[#This Row],[Email]])))</f>
        <v>0</v>
      </c>
      <c r="Q1908" t="b">
        <f>ISNA(MATCH(tbl_vendors[[#This Row],[Country]],tbl_country[country],0))</f>
        <v>0</v>
      </c>
      <c r="R1908" t="b">
        <f>ISNA(MATCH(tbl_vendors[[#This Row],[Currency]],tbl_country[currency],0))</f>
        <v>1</v>
      </c>
      <c r="S1908" t="b">
        <f>_xlfn.XLOOKUP(tbl_vendors[[#This Row],[Country]],tbl_country[country],tbl_country[currency],"NotFound")&lt;&gt;tbl_vendors[[#This Row],[Currency]]</f>
        <v>1</v>
      </c>
      <c r="T1908" t="b">
        <f>ISNA(MATCH(tbl_vendors[[#This Row],[Payment_Terms]],tbl_payment_terms[Payment_Terms],0))</f>
        <v>0</v>
      </c>
      <c r="U1908" t="b">
        <f>ISNA(MATCH(tbl_vendors[[#This Row],[Status]],tbl_status[valid_status]))</f>
        <v>1</v>
      </c>
      <c r="V1908" t="b">
        <f ca="1">tbl_vendors[[#This Row],[Created_Date]]&gt;TODAY()</f>
        <v>0</v>
      </c>
      <c r="W1908" t="b">
        <f>tbl_vendors[[#This Row],[Updated_Date]]&lt;tbl_vendors[[#This Row],[Created_Date]]</f>
        <v>0</v>
      </c>
      <c r="X1908" t="b">
        <f>COUNTIF(tbl_vendors[Vendor_Name],tbl_vendors[[#This Row],[Vendor_Name]])&gt;1</f>
        <v>0</v>
      </c>
      <c r="Y1908" s="14" cm="1">
        <f t="array" aca="1" ref="Y1908" ca="1">IFERROR(SUM(L1908:X1908*1),4)</f>
        <v>3</v>
      </c>
      <c r="Z1908" t="str">
        <f ca="1">IF(tbl_vendors[[#This Row],[error_count]]&gt;0,"FAIL","PASS")</f>
        <v>FAIL</v>
      </c>
    </row>
    <row r="1909" spans="1:26" x14ac:dyDescent="0.3">
      <c r="A1909" t="s">
        <v>7525</v>
      </c>
      <c r="B1909" t="s">
        <v>7526</v>
      </c>
      <c r="C1909" t="s">
        <v>29</v>
      </c>
      <c r="D1909" t="s">
        <v>7527</v>
      </c>
      <c r="E1909" t="s">
        <v>31</v>
      </c>
      <c r="F1909" t="s">
        <v>75</v>
      </c>
      <c r="H1909" t="s">
        <v>18</v>
      </c>
      <c r="I1909" t="s">
        <v>19</v>
      </c>
      <c r="J1909" s="1">
        <v>45564</v>
      </c>
      <c r="K1909" s="1">
        <v>45717</v>
      </c>
      <c r="L1909" t="b">
        <f>COUNTIF(tbl_vendors[Vendor_ID],tbl_vendors[[#This Row],[Vendor_ID]])&gt;1</f>
        <v>0</v>
      </c>
      <c r="M1909" t="b">
        <f>ISBLANK(tbl_vendors[[#This Row],[Vendor_ID]])</f>
        <v>0</v>
      </c>
      <c r="N1909" t="b">
        <f>LEN(TRIM(tbl_vendors[[#This Row],[Vendor_Name]]))=0</f>
        <v>0</v>
      </c>
      <c r="O1909" t="b">
        <f>LEN(TRIM(tbl_vendors[[#This Row],[Email]]))=0</f>
        <v>1</v>
      </c>
      <c r="P1909" t="b">
        <f>OR(ISERROR(FIND("@",tbl_vendors[[#This Row],[Email]])),ISERROR(FIND(".",tbl_vendors[[#This Row],[Email]])))</f>
        <v>1</v>
      </c>
      <c r="Q1909" t="b">
        <f>ISNA(MATCH(tbl_vendors[[#This Row],[Country]],tbl_country[country],0))</f>
        <v>0</v>
      </c>
      <c r="R1909" t="b">
        <f>ISNA(MATCH(tbl_vendors[[#This Row],[Currency]],tbl_country[currency],0))</f>
        <v>0</v>
      </c>
      <c r="S1909" t="b">
        <f>_xlfn.XLOOKUP(tbl_vendors[[#This Row],[Country]],tbl_country[country],tbl_country[currency],"NotFound")&lt;&gt;tbl_vendors[[#This Row],[Currency]]</f>
        <v>0</v>
      </c>
      <c r="T1909" t="b">
        <f>ISNA(MATCH(tbl_vendors[[#This Row],[Payment_Terms]],tbl_payment_terms[Payment_Terms],0))</f>
        <v>0</v>
      </c>
      <c r="U1909" t="b">
        <f>ISNA(MATCH(tbl_vendors[[#This Row],[Status]],tbl_status[valid_status]))</f>
        <v>0</v>
      </c>
      <c r="V1909" t="b">
        <f ca="1">tbl_vendors[[#This Row],[Created_Date]]&gt;TODAY()</f>
        <v>0</v>
      </c>
      <c r="W1909" t="b">
        <f>tbl_vendors[[#This Row],[Updated_Date]]&lt;tbl_vendors[[#This Row],[Created_Date]]</f>
        <v>0</v>
      </c>
      <c r="X1909" t="b">
        <f>COUNTIF(tbl_vendors[Vendor_Name],tbl_vendors[[#This Row],[Vendor_Name]])&gt;1</f>
        <v>0</v>
      </c>
      <c r="Y1909" s="14" cm="1">
        <f t="array" aca="1" ref="Y1909" ca="1">IFERROR(SUM(L1909:X1909*1),4)</f>
        <v>2</v>
      </c>
      <c r="Z1909" t="str">
        <f ca="1">IF(tbl_vendors[[#This Row],[error_count]]&gt;0,"FAIL","PASS")</f>
        <v>FAIL</v>
      </c>
    </row>
    <row r="1910" spans="1:26" x14ac:dyDescent="0.3">
      <c r="A1910" t="s">
        <v>7528</v>
      </c>
      <c r="B1910" t="s">
        <v>850</v>
      </c>
      <c r="C1910" t="s">
        <v>56</v>
      </c>
      <c r="D1910" t="s">
        <v>7529</v>
      </c>
      <c r="E1910" t="s">
        <v>58</v>
      </c>
      <c r="F1910" t="s">
        <v>16</v>
      </c>
      <c r="G1910" t="s">
        <v>7530</v>
      </c>
      <c r="H1910" t="s">
        <v>52</v>
      </c>
      <c r="I1910" t="s">
        <v>26</v>
      </c>
      <c r="J1910" s="1">
        <v>45526</v>
      </c>
      <c r="K1910" s="1">
        <v>45670</v>
      </c>
      <c r="L1910" t="b">
        <f>COUNTIF(tbl_vendors[Vendor_ID],tbl_vendors[[#This Row],[Vendor_ID]])&gt;1</f>
        <v>0</v>
      </c>
      <c r="M1910" t="b">
        <f>ISBLANK(tbl_vendors[[#This Row],[Vendor_ID]])</f>
        <v>0</v>
      </c>
      <c r="N1910" t="b">
        <f>LEN(TRIM(tbl_vendors[[#This Row],[Vendor_Name]]))=0</f>
        <v>0</v>
      </c>
      <c r="O1910" t="b">
        <f>LEN(TRIM(tbl_vendors[[#This Row],[Email]]))=0</f>
        <v>0</v>
      </c>
      <c r="P1910" t="b">
        <f>OR(ISERROR(FIND("@",tbl_vendors[[#This Row],[Email]])),ISERROR(FIND(".",tbl_vendors[[#This Row],[Email]])))</f>
        <v>0</v>
      </c>
      <c r="Q1910" t="b">
        <f>ISNA(MATCH(tbl_vendors[[#This Row],[Country]],tbl_country[country],0))</f>
        <v>0</v>
      </c>
      <c r="R1910" t="b">
        <f>ISNA(MATCH(tbl_vendors[[#This Row],[Currency]],tbl_country[currency],0))</f>
        <v>0</v>
      </c>
      <c r="S1910" t="b">
        <f>_xlfn.XLOOKUP(tbl_vendors[[#This Row],[Country]],tbl_country[country],tbl_country[currency],"NotFound")&lt;&gt;tbl_vendors[[#This Row],[Currency]]</f>
        <v>0</v>
      </c>
      <c r="T1910" t="b">
        <f>ISNA(MATCH(tbl_vendors[[#This Row],[Payment_Terms]],tbl_payment_terms[Payment_Terms],0))</f>
        <v>0</v>
      </c>
      <c r="U1910" t="b">
        <f>ISNA(MATCH(tbl_vendors[[#This Row],[Status]],tbl_status[valid_status]))</f>
        <v>0</v>
      </c>
      <c r="V1910" t="b">
        <f ca="1">tbl_vendors[[#This Row],[Created_Date]]&gt;TODAY()</f>
        <v>0</v>
      </c>
      <c r="W1910" t="b">
        <f>tbl_vendors[[#This Row],[Updated_Date]]&lt;tbl_vendors[[#This Row],[Created_Date]]</f>
        <v>0</v>
      </c>
      <c r="X1910" t="b">
        <f>COUNTIF(tbl_vendors[Vendor_Name],tbl_vendors[[#This Row],[Vendor_Name]])&gt;1</f>
        <v>1</v>
      </c>
      <c r="Y1910" s="14" cm="1">
        <f t="array" aca="1" ref="Y1910" ca="1">IFERROR(SUM(L1910:X1910*1),4)</f>
        <v>1</v>
      </c>
      <c r="Z1910" t="str">
        <f ca="1">IF(tbl_vendors[[#This Row],[error_count]]&gt;0,"FAIL","PASS")</f>
        <v>FAIL</v>
      </c>
    </row>
    <row r="1911" spans="1:26" x14ac:dyDescent="0.3">
      <c r="A1911" t="s">
        <v>7531</v>
      </c>
      <c r="B1911" t="s">
        <v>1793</v>
      </c>
      <c r="C1911" t="s">
        <v>100</v>
      </c>
      <c r="D1911" t="s">
        <v>7532</v>
      </c>
      <c r="E1911" t="s">
        <v>39</v>
      </c>
      <c r="F1911" t="s">
        <v>75</v>
      </c>
      <c r="G1911" t="s">
        <v>7533</v>
      </c>
      <c r="H1911" t="s">
        <v>34</v>
      </c>
      <c r="I1911" t="s">
        <v>53</v>
      </c>
      <c r="J1911" s="1">
        <v>46101</v>
      </c>
      <c r="K1911" s="1">
        <v>46193</v>
      </c>
      <c r="L1911" t="b">
        <f>COUNTIF(tbl_vendors[Vendor_ID],tbl_vendors[[#This Row],[Vendor_ID]])&gt;1</f>
        <v>0</v>
      </c>
      <c r="M1911" t="b">
        <f>ISBLANK(tbl_vendors[[#This Row],[Vendor_ID]])</f>
        <v>0</v>
      </c>
      <c r="N1911" t="b">
        <f>LEN(TRIM(tbl_vendors[[#This Row],[Vendor_Name]]))=0</f>
        <v>0</v>
      </c>
      <c r="O1911" t="b">
        <f>LEN(TRIM(tbl_vendors[[#This Row],[Email]]))=0</f>
        <v>0</v>
      </c>
      <c r="P1911" t="b">
        <f>OR(ISERROR(FIND("@",tbl_vendors[[#This Row],[Email]])),ISERROR(FIND(".",tbl_vendors[[#This Row],[Email]])))</f>
        <v>0</v>
      </c>
      <c r="Q1911" t="b">
        <f>ISNA(MATCH(tbl_vendors[[#This Row],[Country]],tbl_country[country],0))</f>
        <v>0</v>
      </c>
      <c r="R1911" t="b">
        <f>ISNA(MATCH(tbl_vendors[[#This Row],[Currency]],tbl_country[currency],0))</f>
        <v>0</v>
      </c>
      <c r="S1911" t="b">
        <f>_xlfn.XLOOKUP(tbl_vendors[[#This Row],[Country]],tbl_country[country],tbl_country[currency],"NotFound")&lt;&gt;tbl_vendors[[#This Row],[Currency]]</f>
        <v>0</v>
      </c>
      <c r="T1911" t="b">
        <f>ISNA(MATCH(tbl_vendors[[#This Row],[Payment_Terms]],tbl_payment_terms[Payment_Terms],0))</f>
        <v>0</v>
      </c>
      <c r="U1911" t="b">
        <f>ISNA(MATCH(tbl_vendors[[#This Row],[Status]],tbl_status[valid_status]))</f>
        <v>1</v>
      </c>
      <c r="V1911" t="b">
        <f ca="1">tbl_vendors[[#This Row],[Created_Date]]&gt;TODAY()</f>
        <v>0</v>
      </c>
      <c r="W1911" t="b">
        <f>tbl_vendors[[#This Row],[Updated_Date]]&lt;tbl_vendors[[#This Row],[Created_Date]]</f>
        <v>0</v>
      </c>
      <c r="X1911" t="b">
        <f>COUNTIF(tbl_vendors[Vendor_Name],tbl_vendors[[#This Row],[Vendor_Name]])&gt;1</f>
        <v>1</v>
      </c>
      <c r="Y1911" s="14" cm="1">
        <f t="array" aca="1" ref="Y1911" ca="1">IFERROR(SUM(L1911:X1911*1),4)</f>
        <v>2</v>
      </c>
      <c r="Z1911" t="str">
        <f ca="1">IF(tbl_vendors[[#This Row],[error_count]]&gt;0,"FAIL","PASS")</f>
        <v>FAIL</v>
      </c>
    </row>
    <row r="1912" spans="1:26" x14ac:dyDescent="0.3">
      <c r="A1912" t="s">
        <v>7534</v>
      </c>
      <c r="B1912" t="s">
        <v>368</v>
      </c>
      <c r="C1912" t="s">
        <v>153</v>
      </c>
      <c r="D1912" t="s">
        <v>7535</v>
      </c>
      <c r="E1912" t="s">
        <v>155</v>
      </c>
      <c r="F1912" t="s">
        <v>32</v>
      </c>
      <c r="G1912" t="s">
        <v>7536</v>
      </c>
      <c r="H1912" t="s">
        <v>34</v>
      </c>
      <c r="I1912" t="s">
        <v>53</v>
      </c>
      <c r="J1912" s="1">
        <v>44630</v>
      </c>
      <c r="K1912" s="1">
        <v>44821</v>
      </c>
      <c r="L1912" t="b">
        <f>COUNTIF(tbl_vendors[Vendor_ID],tbl_vendors[[#This Row],[Vendor_ID]])&gt;1</f>
        <v>0</v>
      </c>
      <c r="M1912" t="b">
        <f>ISBLANK(tbl_vendors[[#This Row],[Vendor_ID]])</f>
        <v>0</v>
      </c>
      <c r="N1912" t="b">
        <f>LEN(TRIM(tbl_vendors[[#This Row],[Vendor_Name]]))=0</f>
        <v>0</v>
      </c>
      <c r="O1912" t="b">
        <f>LEN(TRIM(tbl_vendors[[#This Row],[Email]]))=0</f>
        <v>0</v>
      </c>
      <c r="P1912" t="b">
        <f>OR(ISERROR(FIND("@",tbl_vendors[[#This Row],[Email]])),ISERROR(FIND(".",tbl_vendors[[#This Row],[Email]])))</f>
        <v>0</v>
      </c>
      <c r="Q1912" t="b">
        <f>ISNA(MATCH(tbl_vendors[[#This Row],[Country]],tbl_country[country],0))</f>
        <v>0</v>
      </c>
      <c r="R1912" t="b">
        <f>ISNA(MATCH(tbl_vendors[[#This Row],[Currency]],tbl_country[currency],0))</f>
        <v>0</v>
      </c>
      <c r="S1912" t="b">
        <f>_xlfn.XLOOKUP(tbl_vendors[[#This Row],[Country]],tbl_country[country],tbl_country[currency],"NotFound")&lt;&gt;tbl_vendors[[#This Row],[Currency]]</f>
        <v>0</v>
      </c>
      <c r="T1912" t="b">
        <f>ISNA(MATCH(tbl_vendors[[#This Row],[Payment_Terms]],tbl_payment_terms[Payment_Terms],0))</f>
        <v>0</v>
      </c>
      <c r="U1912" t="b">
        <f>ISNA(MATCH(tbl_vendors[[#This Row],[Status]],tbl_status[valid_status]))</f>
        <v>1</v>
      </c>
      <c r="V1912" t="b">
        <f ca="1">tbl_vendors[[#This Row],[Created_Date]]&gt;TODAY()</f>
        <v>0</v>
      </c>
      <c r="W1912" t="b">
        <f>tbl_vendors[[#This Row],[Updated_Date]]&lt;tbl_vendors[[#This Row],[Created_Date]]</f>
        <v>0</v>
      </c>
      <c r="X1912" t="b">
        <f>COUNTIF(tbl_vendors[Vendor_Name],tbl_vendors[[#This Row],[Vendor_Name]])&gt;1</f>
        <v>1</v>
      </c>
      <c r="Y1912" s="14" cm="1">
        <f t="array" aca="1" ref="Y1912" ca="1">IFERROR(SUM(L1912:X1912*1),4)</f>
        <v>2</v>
      </c>
      <c r="Z1912" t="str">
        <f ca="1">IF(tbl_vendors[[#This Row],[error_count]]&gt;0,"FAIL","PASS")</f>
        <v>FAIL</v>
      </c>
    </row>
    <row r="1913" spans="1:26" x14ac:dyDescent="0.3">
      <c r="A1913" t="s">
        <v>7537</v>
      </c>
      <c r="B1913" t="s">
        <v>7538</v>
      </c>
      <c r="C1913" t="s">
        <v>100</v>
      </c>
      <c r="D1913" t="s">
        <v>7539</v>
      </c>
      <c r="E1913" t="s">
        <v>39</v>
      </c>
      <c r="F1913" t="s">
        <v>16</v>
      </c>
      <c r="G1913" t="s">
        <v>7540</v>
      </c>
      <c r="H1913" t="s">
        <v>25</v>
      </c>
      <c r="I1913" t="s">
        <v>19</v>
      </c>
      <c r="J1913" s="1">
        <v>45483</v>
      </c>
      <c r="K1913" s="1">
        <v>46064</v>
      </c>
      <c r="L1913" t="b">
        <f>COUNTIF(tbl_vendors[Vendor_ID],tbl_vendors[[#This Row],[Vendor_ID]])&gt;1</f>
        <v>0</v>
      </c>
      <c r="M1913" t="b">
        <f>ISBLANK(tbl_vendors[[#This Row],[Vendor_ID]])</f>
        <v>0</v>
      </c>
      <c r="N1913" t="b">
        <f>LEN(TRIM(tbl_vendors[[#This Row],[Vendor_Name]]))=0</f>
        <v>0</v>
      </c>
      <c r="O1913" t="b">
        <f>LEN(TRIM(tbl_vendors[[#This Row],[Email]]))=0</f>
        <v>0</v>
      </c>
      <c r="P1913" t="b">
        <f>OR(ISERROR(FIND("@",tbl_vendors[[#This Row],[Email]])),ISERROR(FIND(".",tbl_vendors[[#This Row],[Email]])))</f>
        <v>0</v>
      </c>
      <c r="Q1913" t="b">
        <f>ISNA(MATCH(tbl_vendors[[#This Row],[Country]],tbl_country[country],0))</f>
        <v>0</v>
      </c>
      <c r="R1913" t="b">
        <f>ISNA(MATCH(tbl_vendors[[#This Row],[Currency]],tbl_country[currency],0))</f>
        <v>0</v>
      </c>
      <c r="S1913" t="b">
        <f>_xlfn.XLOOKUP(tbl_vendors[[#This Row],[Country]],tbl_country[country],tbl_country[currency],"NotFound")&lt;&gt;tbl_vendors[[#This Row],[Currency]]</f>
        <v>0</v>
      </c>
      <c r="T1913" t="b">
        <f>ISNA(MATCH(tbl_vendors[[#This Row],[Payment_Terms]],tbl_payment_terms[Payment_Terms],0))</f>
        <v>0</v>
      </c>
      <c r="U1913" t="b">
        <f>ISNA(MATCH(tbl_vendors[[#This Row],[Status]],tbl_status[valid_status]))</f>
        <v>0</v>
      </c>
      <c r="V1913" t="b">
        <f ca="1">tbl_vendors[[#This Row],[Created_Date]]&gt;TODAY()</f>
        <v>0</v>
      </c>
      <c r="W1913" t="b">
        <f>tbl_vendors[[#This Row],[Updated_Date]]&lt;tbl_vendors[[#This Row],[Created_Date]]</f>
        <v>0</v>
      </c>
      <c r="X1913" t="b">
        <f>COUNTIF(tbl_vendors[Vendor_Name],tbl_vendors[[#This Row],[Vendor_Name]])&gt;1</f>
        <v>1</v>
      </c>
      <c r="Y1913" s="14" cm="1">
        <f t="array" aca="1" ref="Y1913" ca="1">IFERROR(SUM(L1913:X1913*1),4)</f>
        <v>1</v>
      </c>
      <c r="Z1913" t="str">
        <f ca="1">IF(tbl_vendors[[#This Row],[error_count]]&gt;0,"FAIL","PASS")</f>
        <v>FAIL</v>
      </c>
    </row>
    <row r="1914" spans="1:26" x14ac:dyDescent="0.3">
      <c r="A1914" t="s">
        <v>7541</v>
      </c>
      <c r="B1914" t="s">
        <v>7542</v>
      </c>
      <c r="C1914" t="s">
        <v>79</v>
      </c>
      <c r="D1914" t="s">
        <v>7543</v>
      </c>
      <c r="E1914" t="s">
        <v>39</v>
      </c>
      <c r="F1914" t="s">
        <v>16</v>
      </c>
      <c r="G1914" t="s">
        <v>7544</v>
      </c>
      <c r="H1914" t="s">
        <v>69</v>
      </c>
      <c r="I1914" t="s">
        <v>53</v>
      </c>
      <c r="J1914" s="1">
        <v>45698</v>
      </c>
      <c r="K1914" s="1">
        <v>46064</v>
      </c>
      <c r="L1914" t="b">
        <f>COUNTIF(tbl_vendors[Vendor_ID],tbl_vendors[[#This Row],[Vendor_ID]])&gt;1</f>
        <v>0</v>
      </c>
      <c r="M1914" t="b">
        <f>ISBLANK(tbl_vendors[[#This Row],[Vendor_ID]])</f>
        <v>0</v>
      </c>
      <c r="N1914" t="b">
        <f>LEN(TRIM(tbl_vendors[[#This Row],[Vendor_Name]]))=0</f>
        <v>0</v>
      </c>
      <c r="O1914" t="b">
        <f>LEN(TRIM(tbl_vendors[[#This Row],[Email]]))=0</f>
        <v>0</v>
      </c>
      <c r="P1914" t="b">
        <f>OR(ISERROR(FIND("@",tbl_vendors[[#This Row],[Email]])),ISERROR(FIND(".",tbl_vendors[[#This Row],[Email]])))</f>
        <v>0</v>
      </c>
      <c r="Q1914" t="b">
        <f>ISNA(MATCH(tbl_vendors[[#This Row],[Country]],tbl_country[country],0))</f>
        <v>0</v>
      </c>
      <c r="R1914" t="b">
        <f>ISNA(MATCH(tbl_vendors[[#This Row],[Currency]],tbl_country[currency],0))</f>
        <v>0</v>
      </c>
      <c r="S1914" t="b">
        <f>_xlfn.XLOOKUP(tbl_vendors[[#This Row],[Country]],tbl_country[country],tbl_country[currency],"NotFound")&lt;&gt;tbl_vendors[[#This Row],[Currency]]</f>
        <v>0</v>
      </c>
      <c r="T1914" t="b">
        <f>ISNA(MATCH(tbl_vendors[[#This Row],[Payment_Terms]],tbl_payment_terms[Payment_Terms],0))</f>
        <v>0</v>
      </c>
      <c r="U1914" t="b">
        <f>ISNA(MATCH(tbl_vendors[[#This Row],[Status]],tbl_status[valid_status]))</f>
        <v>1</v>
      </c>
      <c r="V1914" t="b">
        <f ca="1">tbl_vendors[[#This Row],[Created_Date]]&gt;TODAY()</f>
        <v>0</v>
      </c>
      <c r="W1914" t="b">
        <f>tbl_vendors[[#This Row],[Updated_Date]]&lt;tbl_vendors[[#This Row],[Created_Date]]</f>
        <v>0</v>
      </c>
      <c r="X1914" t="b">
        <f>COUNTIF(tbl_vendors[Vendor_Name],tbl_vendors[[#This Row],[Vendor_Name]])&gt;1</f>
        <v>0</v>
      </c>
      <c r="Y1914" s="14" cm="1">
        <f t="array" aca="1" ref="Y1914" ca="1">IFERROR(SUM(L1914:X1914*1),4)</f>
        <v>1</v>
      </c>
      <c r="Z1914" t="str">
        <f ca="1">IF(tbl_vendors[[#This Row],[error_count]]&gt;0,"FAIL","PASS")</f>
        <v>FAIL</v>
      </c>
    </row>
    <row r="1915" spans="1:26" x14ac:dyDescent="0.3">
      <c r="A1915" t="s">
        <v>7545</v>
      </c>
      <c r="B1915" t="s">
        <v>7546</v>
      </c>
      <c r="C1915" t="s">
        <v>56</v>
      </c>
      <c r="D1915" t="s">
        <v>7547</v>
      </c>
      <c r="E1915" t="s">
        <v>58</v>
      </c>
      <c r="F1915" t="s">
        <v>32</v>
      </c>
      <c r="G1915" t="s">
        <v>7548</v>
      </c>
      <c r="H1915" t="s">
        <v>52</v>
      </c>
      <c r="I1915" t="s">
        <v>26</v>
      </c>
      <c r="J1915" s="1">
        <v>44919</v>
      </c>
      <c r="K1915" s="1">
        <v>45902</v>
      </c>
      <c r="L1915" t="b">
        <f>COUNTIF(tbl_vendors[Vendor_ID],tbl_vendors[[#This Row],[Vendor_ID]])&gt;1</f>
        <v>0</v>
      </c>
      <c r="M1915" t="b">
        <f>ISBLANK(tbl_vendors[[#This Row],[Vendor_ID]])</f>
        <v>0</v>
      </c>
      <c r="N1915" t="b">
        <f>LEN(TRIM(tbl_vendors[[#This Row],[Vendor_Name]]))=0</f>
        <v>0</v>
      </c>
      <c r="O1915" t="b">
        <f>LEN(TRIM(tbl_vendors[[#This Row],[Email]]))=0</f>
        <v>0</v>
      </c>
      <c r="P1915" t="b">
        <f>OR(ISERROR(FIND("@",tbl_vendors[[#This Row],[Email]])),ISERROR(FIND(".",tbl_vendors[[#This Row],[Email]])))</f>
        <v>0</v>
      </c>
      <c r="Q1915" t="b">
        <f>ISNA(MATCH(tbl_vendors[[#This Row],[Country]],tbl_country[country],0))</f>
        <v>0</v>
      </c>
      <c r="R1915" t="b">
        <f>ISNA(MATCH(tbl_vendors[[#This Row],[Currency]],tbl_country[currency],0))</f>
        <v>0</v>
      </c>
      <c r="S1915" t="b">
        <f>_xlfn.XLOOKUP(tbl_vendors[[#This Row],[Country]],tbl_country[country],tbl_country[currency],"NotFound")&lt;&gt;tbl_vendors[[#This Row],[Currency]]</f>
        <v>0</v>
      </c>
      <c r="T1915" t="b">
        <f>ISNA(MATCH(tbl_vendors[[#This Row],[Payment_Terms]],tbl_payment_terms[Payment_Terms],0))</f>
        <v>0</v>
      </c>
      <c r="U1915" t="b">
        <f>ISNA(MATCH(tbl_vendors[[#This Row],[Status]],tbl_status[valid_status]))</f>
        <v>0</v>
      </c>
      <c r="V1915" t="b">
        <f ca="1">tbl_vendors[[#This Row],[Created_Date]]&gt;TODAY()</f>
        <v>0</v>
      </c>
      <c r="W1915" t="b">
        <f>tbl_vendors[[#This Row],[Updated_Date]]&lt;tbl_vendors[[#This Row],[Created_Date]]</f>
        <v>0</v>
      </c>
      <c r="X1915" t="b">
        <f>COUNTIF(tbl_vendors[Vendor_Name],tbl_vendors[[#This Row],[Vendor_Name]])&gt;1</f>
        <v>1</v>
      </c>
      <c r="Y1915" s="14" cm="1">
        <f t="array" aca="1" ref="Y1915" ca="1">IFERROR(SUM(L1915:X1915*1),4)</f>
        <v>1</v>
      </c>
      <c r="Z1915" t="str">
        <f ca="1">IF(tbl_vendors[[#This Row],[error_count]]&gt;0,"FAIL","PASS")</f>
        <v>FAIL</v>
      </c>
    </row>
    <row r="1916" spans="1:26" x14ac:dyDescent="0.3">
      <c r="A1916" t="s">
        <v>7549</v>
      </c>
      <c r="B1916" t="s">
        <v>7550</v>
      </c>
      <c r="C1916" t="s">
        <v>66</v>
      </c>
      <c r="D1916" t="s">
        <v>7551</v>
      </c>
      <c r="E1916" t="s">
        <v>67</v>
      </c>
      <c r="F1916" t="s">
        <v>16</v>
      </c>
      <c r="G1916" t="s">
        <v>7552</v>
      </c>
      <c r="H1916" t="s">
        <v>18</v>
      </c>
      <c r="I1916" t="s">
        <v>19</v>
      </c>
      <c r="J1916" s="1">
        <v>45391</v>
      </c>
      <c r="K1916" s="1">
        <v>46184</v>
      </c>
      <c r="L1916" t="b">
        <f>COUNTIF(tbl_vendors[Vendor_ID],tbl_vendors[[#This Row],[Vendor_ID]])&gt;1</f>
        <v>0</v>
      </c>
      <c r="M1916" t="b">
        <f>ISBLANK(tbl_vendors[[#This Row],[Vendor_ID]])</f>
        <v>0</v>
      </c>
      <c r="N1916" t="b">
        <f>LEN(TRIM(tbl_vendors[[#This Row],[Vendor_Name]]))=0</f>
        <v>0</v>
      </c>
      <c r="O1916" t="b">
        <f>LEN(TRIM(tbl_vendors[[#This Row],[Email]]))=0</f>
        <v>0</v>
      </c>
      <c r="P1916" t="b">
        <f>OR(ISERROR(FIND("@",tbl_vendors[[#This Row],[Email]])),ISERROR(FIND(".",tbl_vendors[[#This Row],[Email]])))</f>
        <v>0</v>
      </c>
      <c r="Q1916" t="b">
        <f>ISNA(MATCH(tbl_vendors[[#This Row],[Country]],tbl_country[country],0))</f>
        <v>0</v>
      </c>
      <c r="R1916" t="b">
        <f>ISNA(MATCH(tbl_vendors[[#This Row],[Currency]],tbl_country[currency],0))</f>
        <v>0</v>
      </c>
      <c r="S1916" t="b">
        <f>_xlfn.XLOOKUP(tbl_vendors[[#This Row],[Country]],tbl_country[country],tbl_country[currency],"NotFound")&lt;&gt;tbl_vendors[[#This Row],[Currency]]</f>
        <v>0</v>
      </c>
      <c r="T1916" t="b">
        <f>ISNA(MATCH(tbl_vendors[[#This Row],[Payment_Terms]],tbl_payment_terms[Payment_Terms],0))</f>
        <v>0</v>
      </c>
      <c r="U1916" t="b">
        <f>ISNA(MATCH(tbl_vendors[[#This Row],[Status]],tbl_status[valid_status]))</f>
        <v>0</v>
      </c>
      <c r="V1916" t="b">
        <f ca="1">tbl_vendors[[#This Row],[Created_Date]]&gt;TODAY()</f>
        <v>0</v>
      </c>
      <c r="W1916" t="b">
        <f>tbl_vendors[[#This Row],[Updated_Date]]&lt;tbl_vendors[[#This Row],[Created_Date]]</f>
        <v>0</v>
      </c>
      <c r="X1916" t="b">
        <f>COUNTIF(tbl_vendors[Vendor_Name],tbl_vendors[[#This Row],[Vendor_Name]])&gt;1</f>
        <v>0</v>
      </c>
      <c r="Y1916" s="14" cm="1">
        <f t="array" aca="1" ref="Y1916" ca="1">IFERROR(SUM(L1916:X1916*1),4)</f>
        <v>0</v>
      </c>
      <c r="Z1916" t="str">
        <f ca="1">IF(tbl_vendors[[#This Row],[error_count]]&gt;0,"FAIL","PASS")</f>
        <v>PASS</v>
      </c>
    </row>
    <row r="1917" spans="1:26" x14ac:dyDescent="0.3">
      <c r="A1917" t="s">
        <v>7553</v>
      </c>
      <c r="B1917" t="s">
        <v>7554</v>
      </c>
      <c r="C1917" t="s">
        <v>153</v>
      </c>
      <c r="D1917" t="s">
        <v>7555</v>
      </c>
      <c r="E1917" t="s">
        <v>155</v>
      </c>
      <c r="F1917" t="s">
        <v>16</v>
      </c>
      <c r="G1917" t="s">
        <v>7556</v>
      </c>
      <c r="H1917" t="s">
        <v>52</v>
      </c>
      <c r="I1917" t="s">
        <v>26</v>
      </c>
      <c r="J1917" s="1">
        <v>45226</v>
      </c>
      <c r="K1917" s="1">
        <v>45393</v>
      </c>
      <c r="L1917" t="b">
        <f>COUNTIF(tbl_vendors[Vendor_ID],tbl_vendors[[#This Row],[Vendor_ID]])&gt;1</f>
        <v>0</v>
      </c>
      <c r="M1917" t="b">
        <f>ISBLANK(tbl_vendors[[#This Row],[Vendor_ID]])</f>
        <v>0</v>
      </c>
      <c r="N1917" t="b">
        <f>LEN(TRIM(tbl_vendors[[#This Row],[Vendor_Name]]))=0</f>
        <v>0</v>
      </c>
      <c r="O1917" t="b">
        <f>LEN(TRIM(tbl_vendors[[#This Row],[Email]]))=0</f>
        <v>0</v>
      </c>
      <c r="P1917" t="b">
        <f>OR(ISERROR(FIND("@",tbl_vendors[[#This Row],[Email]])),ISERROR(FIND(".",tbl_vendors[[#This Row],[Email]])))</f>
        <v>0</v>
      </c>
      <c r="Q1917" t="b">
        <f>ISNA(MATCH(tbl_vendors[[#This Row],[Country]],tbl_country[country],0))</f>
        <v>0</v>
      </c>
      <c r="R1917" t="b">
        <f>ISNA(MATCH(tbl_vendors[[#This Row],[Currency]],tbl_country[currency],0))</f>
        <v>0</v>
      </c>
      <c r="S1917" t="b">
        <f>_xlfn.XLOOKUP(tbl_vendors[[#This Row],[Country]],tbl_country[country],tbl_country[currency],"NotFound")&lt;&gt;tbl_vendors[[#This Row],[Currency]]</f>
        <v>0</v>
      </c>
      <c r="T1917" t="b">
        <f>ISNA(MATCH(tbl_vendors[[#This Row],[Payment_Terms]],tbl_payment_terms[Payment_Terms],0))</f>
        <v>0</v>
      </c>
      <c r="U1917" t="b">
        <f>ISNA(MATCH(tbl_vendors[[#This Row],[Status]],tbl_status[valid_status]))</f>
        <v>0</v>
      </c>
      <c r="V1917" t="b">
        <f ca="1">tbl_vendors[[#This Row],[Created_Date]]&gt;TODAY()</f>
        <v>0</v>
      </c>
      <c r="W1917" t="b">
        <f>tbl_vendors[[#This Row],[Updated_Date]]&lt;tbl_vendors[[#This Row],[Created_Date]]</f>
        <v>0</v>
      </c>
      <c r="X1917" t="b">
        <f>COUNTIF(tbl_vendors[Vendor_Name],tbl_vendors[[#This Row],[Vendor_Name]])&gt;1</f>
        <v>0</v>
      </c>
      <c r="Y1917" s="14" cm="1">
        <f t="array" aca="1" ref="Y1917" ca="1">IFERROR(SUM(L1917:X1917*1),4)</f>
        <v>0</v>
      </c>
      <c r="Z1917" t="str">
        <f ca="1">IF(tbl_vendors[[#This Row],[error_count]]&gt;0,"FAIL","PASS")</f>
        <v>PASS</v>
      </c>
    </row>
    <row r="1918" spans="1:26" x14ac:dyDescent="0.3">
      <c r="A1918" t="s">
        <v>7557</v>
      </c>
      <c r="B1918" t="s">
        <v>7558</v>
      </c>
      <c r="C1918" t="s">
        <v>13</v>
      </c>
      <c r="D1918" t="s">
        <v>7559</v>
      </c>
      <c r="E1918" t="s">
        <v>15</v>
      </c>
      <c r="F1918" t="s">
        <v>32</v>
      </c>
      <c r="G1918" t="s">
        <v>7560</v>
      </c>
      <c r="H1918" t="s">
        <v>42</v>
      </c>
      <c r="I1918" t="s">
        <v>19</v>
      </c>
      <c r="J1918" s="1">
        <v>45908</v>
      </c>
      <c r="K1918" s="1">
        <v>46033</v>
      </c>
      <c r="L1918" t="b">
        <f>COUNTIF(tbl_vendors[Vendor_ID],tbl_vendors[[#This Row],[Vendor_ID]])&gt;1</f>
        <v>0</v>
      </c>
      <c r="M1918" t="b">
        <f>ISBLANK(tbl_vendors[[#This Row],[Vendor_ID]])</f>
        <v>0</v>
      </c>
      <c r="N1918" t="b">
        <f>LEN(TRIM(tbl_vendors[[#This Row],[Vendor_Name]]))=0</f>
        <v>0</v>
      </c>
      <c r="O1918" t="b">
        <f>LEN(TRIM(tbl_vendors[[#This Row],[Email]]))=0</f>
        <v>0</v>
      </c>
      <c r="P1918" t="b">
        <f>OR(ISERROR(FIND("@",tbl_vendors[[#This Row],[Email]])),ISERROR(FIND(".",tbl_vendors[[#This Row],[Email]])))</f>
        <v>0</v>
      </c>
      <c r="Q1918" t="b">
        <f>ISNA(MATCH(tbl_vendors[[#This Row],[Country]],tbl_country[country],0))</f>
        <v>0</v>
      </c>
      <c r="R1918" t="b">
        <f>ISNA(MATCH(tbl_vendors[[#This Row],[Currency]],tbl_country[currency],0))</f>
        <v>1</v>
      </c>
      <c r="S1918" t="b">
        <f>_xlfn.XLOOKUP(tbl_vendors[[#This Row],[Country]],tbl_country[country],tbl_country[currency],"NotFound")&lt;&gt;tbl_vendors[[#This Row],[Currency]]</f>
        <v>1</v>
      </c>
      <c r="T1918" t="b">
        <f>ISNA(MATCH(tbl_vendors[[#This Row],[Payment_Terms]],tbl_payment_terms[Payment_Terms],0))</f>
        <v>0</v>
      </c>
      <c r="U1918" t="b">
        <f>ISNA(MATCH(tbl_vendors[[#This Row],[Status]],tbl_status[valid_status]))</f>
        <v>0</v>
      </c>
      <c r="V1918" t="b">
        <f ca="1">tbl_vendors[[#This Row],[Created_Date]]&gt;TODAY()</f>
        <v>0</v>
      </c>
      <c r="W1918" t="b">
        <f>tbl_vendors[[#This Row],[Updated_Date]]&lt;tbl_vendors[[#This Row],[Created_Date]]</f>
        <v>0</v>
      </c>
      <c r="X1918" t="b">
        <f>COUNTIF(tbl_vendors[Vendor_Name],tbl_vendors[[#This Row],[Vendor_Name]])&gt;1</f>
        <v>0</v>
      </c>
      <c r="Y1918" s="14" cm="1">
        <f t="array" aca="1" ref="Y1918" ca="1">IFERROR(SUM(L1918:X1918*1),4)</f>
        <v>2</v>
      </c>
      <c r="Z1918" t="str">
        <f ca="1">IF(tbl_vendors[[#This Row],[error_count]]&gt;0,"FAIL","PASS")</f>
        <v>FAIL</v>
      </c>
    </row>
    <row r="1919" spans="1:26" x14ac:dyDescent="0.3">
      <c r="A1919" t="s">
        <v>7561</v>
      </c>
      <c r="B1919" t="s">
        <v>7562</v>
      </c>
      <c r="C1919" t="s">
        <v>29</v>
      </c>
      <c r="D1919" t="s">
        <v>7563</v>
      </c>
      <c r="E1919" t="s">
        <v>31</v>
      </c>
      <c r="F1919" t="s">
        <v>23</v>
      </c>
      <c r="G1919" t="s">
        <v>7564</v>
      </c>
      <c r="H1919" t="s">
        <v>18</v>
      </c>
      <c r="I1919" t="s">
        <v>53</v>
      </c>
      <c r="J1919" s="1">
        <v>44398</v>
      </c>
      <c r="K1919" s="1">
        <v>44911</v>
      </c>
      <c r="L1919" t="b">
        <f>COUNTIF(tbl_vendors[Vendor_ID],tbl_vendors[[#This Row],[Vendor_ID]])&gt;1</f>
        <v>0</v>
      </c>
      <c r="M1919" t="b">
        <f>ISBLANK(tbl_vendors[[#This Row],[Vendor_ID]])</f>
        <v>0</v>
      </c>
      <c r="N1919" t="b">
        <f>LEN(TRIM(tbl_vendors[[#This Row],[Vendor_Name]]))=0</f>
        <v>0</v>
      </c>
      <c r="O1919" t="b">
        <f>LEN(TRIM(tbl_vendors[[#This Row],[Email]]))=0</f>
        <v>0</v>
      </c>
      <c r="P1919" t="b">
        <f>OR(ISERROR(FIND("@",tbl_vendors[[#This Row],[Email]])),ISERROR(FIND(".",tbl_vendors[[#This Row],[Email]])))</f>
        <v>0</v>
      </c>
      <c r="Q1919" t="b">
        <f>ISNA(MATCH(tbl_vendors[[#This Row],[Country]],tbl_country[country],0))</f>
        <v>0</v>
      </c>
      <c r="R1919" t="b">
        <f>ISNA(MATCH(tbl_vendors[[#This Row],[Currency]],tbl_country[currency],0))</f>
        <v>0</v>
      </c>
      <c r="S1919" t="b">
        <f>_xlfn.XLOOKUP(tbl_vendors[[#This Row],[Country]],tbl_country[country],tbl_country[currency],"NotFound")&lt;&gt;tbl_vendors[[#This Row],[Currency]]</f>
        <v>0</v>
      </c>
      <c r="T1919" t="b">
        <f>ISNA(MATCH(tbl_vendors[[#This Row],[Payment_Terms]],tbl_payment_terms[Payment_Terms],0))</f>
        <v>0</v>
      </c>
      <c r="U1919" t="b">
        <f>ISNA(MATCH(tbl_vendors[[#This Row],[Status]],tbl_status[valid_status]))</f>
        <v>1</v>
      </c>
      <c r="V1919" t="b">
        <f ca="1">tbl_vendors[[#This Row],[Created_Date]]&gt;TODAY()</f>
        <v>0</v>
      </c>
      <c r="W1919" t="b">
        <f>tbl_vendors[[#This Row],[Updated_Date]]&lt;tbl_vendors[[#This Row],[Created_Date]]</f>
        <v>0</v>
      </c>
      <c r="X1919" t="b">
        <f>COUNTIF(tbl_vendors[Vendor_Name],tbl_vendors[[#This Row],[Vendor_Name]])&gt;1</f>
        <v>0</v>
      </c>
      <c r="Y1919" s="14" cm="1">
        <f t="array" aca="1" ref="Y1919" ca="1">IFERROR(SUM(L1919:X1919*1),4)</f>
        <v>1</v>
      </c>
      <c r="Z1919" t="str">
        <f ca="1">IF(tbl_vendors[[#This Row],[error_count]]&gt;0,"FAIL","PASS")</f>
        <v>FAIL</v>
      </c>
    </row>
    <row r="1920" spans="1:26" x14ac:dyDescent="0.3">
      <c r="A1920" t="s">
        <v>7565</v>
      </c>
      <c r="B1920" t="s">
        <v>7566</v>
      </c>
      <c r="C1920" t="s">
        <v>72</v>
      </c>
      <c r="D1920" t="s">
        <v>7567</v>
      </c>
      <c r="E1920" t="s">
        <v>74</v>
      </c>
      <c r="F1920" t="s">
        <v>75</v>
      </c>
      <c r="G1920" t="s">
        <v>7568</v>
      </c>
      <c r="H1920" t="s">
        <v>34</v>
      </c>
      <c r="I1920" t="s">
        <v>19</v>
      </c>
      <c r="J1920" s="1">
        <v>45751</v>
      </c>
      <c r="K1920" s="1">
        <v>45811</v>
      </c>
      <c r="L1920" t="b">
        <f>COUNTIF(tbl_vendors[Vendor_ID],tbl_vendors[[#This Row],[Vendor_ID]])&gt;1</f>
        <v>0</v>
      </c>
      <c r="M1920" t="b">
        <f>ISBLANK(tbl_vendors[[#This Row],[Vendor_ID]])</f>
        <v>0</v>
      </c>
      <c r="N1920" t="b">
        <f>LEN(TRIM(tbl_vendors[[#This Row],[Vendor_Name]]))=0</f>
        <v>0</v>
      </c>
      <c r="O1920" t="b">
        <f>LEN(TRIM(tbl_vendors[[#This Row],[Email]]))=0</f>
        <v>0</v>
      </c>
      <c r="P1920" t="b">
        <f>OR(ISERROR(FIND("@",tbl_vendors[[#This Row],[Email]])),ISERROR(FIND(".",tbl_vendors[[#This Row],[Email]])))</f>
        <v>0</v>
      </c>
      <c r="Q1920" t="b">
        <f>ISNA(MATCH(tbl_vendors[[#This Row],[Country]],tbl_country[country],0))</f>
        <v>0</v>
      </c>
      <c r="R1920" t="b">
        <f>ISNA(MATCH(tbl_vendors[[#This Row],[Currency]],tbl_country[currency],0))</f>
        <v>1</v>
      </c>
      <c r="S1920" t="b">
        <f>_xlfn.XLOOKUP(tbl_vendors[[#This Row],[Country]],tbl_country[country],tbl_country[currency],"NotFound")&lt;&gt;tbl_vendors[[#This Row],[Currency]]</f>
        <v>1</v>
      </c>
      <c r="T1920" t="b">
        <f>ISNA(MATCH(tbl_vendors[[#This Row],[Payment_Terms]],tbl_payment_terms[Payment_Terms],0))</f>
        <v>0</v>
      </c>
      <c r="U1920" t="b">
        <f>ISNA(MATCH(tbl_vendors[[#This Row],[Status]],tbl_status[valid_status]))</f>
        <v>0</v>
      </c>
      <c r="V1920" t="b">
        <f ca="1">tbl_vendors[[#This Row],[Created_Date]]&gt;TODAY()</f>
        <v>0</v>
      </c>
      <c r="W1920" t="b">
        <f>tbl_vendors[[#This Row],[Updated_Date]]&lt;tbl_vendors[[#This Row],[Created_Date]]</f>
        <v>0</v>
      </c>
      <c r="X1920" t="b">
        <f>COUNTIF(tbl_vendors[Vendor_Name],tbl_vendors[[#This Row],[Vendor_Name]])&gt;1</f>
        <v>0</v>
      </c>
      <c r="Y1920" s="14" cm="1">
        <f t="array" aca="1" ref="Y1920" ca="1">IFERROR(SUM(L1920:X1920*1),4)</f>
        <v>2</v>
      </c>
      <c r="Z1920" t="str">
        <f ca="1">IF(tbl_vendors[[#This Row],[error_count]]&gt;0,"FAIL","PASS")</f>
        <v>FAIL</v>
      </c>
    </row>
    <row r="1921" spans="1:26" x14ac:dyDescent="0.3">
      <c r="A1921" t="s">
        <v>7569</v>
      </c>
      <c r="B1921" t="s">
        <v>5206</v>
      </c>
      <c r="C1921" t="s">
        <v>72</v>
      </c>
      <c r="D1921" t="s">
        <v>7570</v>
      </c>
      <c r="E1921" t="s">
        <v>74</v>
      </c>
      <c r="F1921" t="s">
        <v>16</v>
      </c>
      <c r="G1921" t="s">
        <v>7571</v>
      </c>
      <c r="H1921" t="s">
        <v>69</v>
      </c>
      <c r="I1921" t="s">
        <v>19</v>
      </c>
      <c r="J1921" s="1">
        <v>44502</v>
      </c>
      <c r="K1921" s="1">
        <v>46159</v>
      </c>
      <c r="L1921" t="b">
        <f>COUNTIF(tbl_vendors[Vendor_ID],tbl_vendors[[#This Row],[Vendor_ID]])&gt;1</f>
        <v>0</v>
      </c>
      <c r="M1921" t="b">
        <f>ISBLANK(tbl_vendors[[#This Row],[Vendor_ID]])</f>
        <v>0</v>
      </c>
      <c r="N1921" t="b">
        <f>LEN(TRIM(tbl_vendors[[#This Row],[Vendor_Name]]))=0</f>
        <v>0</v>
      </c>
      <c r="O1921" t="b">
        <f>LEN(TRIM(tbl_vendors[[#This Row],[Email]]))=0</f>
        <v>0</v>
      </c>
      <c r="P1921" t="b">
        <f>OR(ISERROR(FIND("@",tbl_vendors[[#This Row],[Email]])),ISERROR(FIND(".",tbl_vendors[[#This Row],[Email]])))</f>
        <v>0</v>
      </c>
      <c r="Q1921" t="b">
        <f>ISNA(MATCH(tbl_vendors[[#This Row],[Country]],tbl_country[country],0))</f>
        <v>0</v>
      </c>
      <c r="R1921" t="b">
        <f>ISNA(MATCH(tbl_vendors[[#This Row],[Currency]],tbl_country[currency],0))</f>
        <v>1</v>
      </c>
      <c r="S1921" t="b">
        <f>_xlfn.XLOOKUP(tbl_vendors[[#This Row],[Country]],tbl_country[country],tbl_country[currency],"NotFound")&lt;&gt;tbl_vendors[[#This Row],[Currency]]</f>
        <v>1</v>
      </c>
      <c r="T1921" t="b">
        <f>ISNA(MATCH(tbl_vendors[[#This Row],[Payment_Terms]],tbl_payment_terms[Payment_Terms],0))</f>
        <v>0</v>
      </c>
      <c r="U1921" t="b">
        <f>ISNA(MATCH(tbl_vendors[[#This Row],[Status]],tbl_status[valid_status]))</f>
        <v>0</v>
      </c>
      <c r="V1921" t="b">
        <f ca="1">tbl_vendors[[#This Row],[Created_Date]]&gt;TODAY()</f>
        <v>0</v>
      </c>
      <c r="W1921" t="b">
        <f>tbl_vendors[[#This Row],[Updated_Date]]&lt;tbl_vendors[[#This Row],[Created_Date]]</f>
        <v>0</v>
      </c>
      <c r="X1921" t="b">
        <f>COUNTIF(tbl_vendors[Vendor_Name],tbl_vendors[[#This Row],[Vendor_Name]])&gt;1</f>
        <v>1</v>
      </c>
      <c r="Y1921" s="14" cm="1">
        <f t="array" aca="1" ref="Y1921" ca="1">IFERROR(SUM(L1921:X1921*1),4)</f>
        <v>3</v>
      </c>
      <c r="Z1921" t="str">
        <f ca="1">IF(tbl_vendors[[#This Row],[error_count]]&gt;0,"FAIL","PASS")</f>
        <v>FAIL</v>
      </c>
    </row>
    <row r="1922" spans="1:26" x14ac:dyDescent="0.3">
      <c r="A1922" t="s">
        <v>7572</v>
      </c>
      <c r="B1922" t="s">
        <v>7573</v>
      </c>
      <c r="C1922" t="s">
        <v>79</v>
      </c>
      <c r="D1922" t="s">
        <v>7574</v>
      </c>
      <c r="E1922" t="s">
        <v>39</v>
      </c>
      <c r="F1922" t="s">
        <v>16</v>
      </c>
      <c r="G1922" t="s">
        <v>7575</v>
      </c>
      <c r="H1922" t="s">
        <v>34</v>
      </c>
      <c r="I1922" t="s">
        <v>19</v>
      </c>
      <c r="J1922" s="1">
        <v>44807</v>
      </c>
      <c r="K1922" s="1">
        <v>45819</v>
      </c>
      <c r="L1922" t="b">
        <f>COUNTIF(tbl_vendors[Vendor_ID],tbl_vendors[[#This Row],[Vendor_ID]])&gt;1</f>
        <v>0</v>
      </c>
      <c r="M1922" t="b">
        <f>ISBLANK(tbl_vendors[[#This Row],[Vendor_ID]])</f>
        <v>0</v>
      </c>
      <c r="N1922" t="b">
        <f>LEN(TRIM(tbl_vendors[[#This Row],[Vendor_Name]]))=0</f>
        <v>0</v>
      </c>
      <c r="O1922" t="b">
        <f>LEN(TRIM(tbl_vendors[[#This Row],[Email]]))=0</f>
        <v>0</v>
      </c>
      <c r="P1922" t="b">
        <f>OR(ISERROR(FIND("@",tbl_vendors[[#This Row],[Email]])),ISERROR(FIND(".",tbl_vendors[[#This Row],[Email]])))</f>
        <v>0</v>
      </c>
      <c r="Q1922" t="b">
        <f>ISNA(MATCH(tbl_vendors[[#This Row],[Country]],tbl_country[country],0))</f>
        <v>0</v>
      </c>
      <c r="R1922" t="b">
        <f>ISNA(MATCH(tbl_vendors[[#This Row],[Currency]],tbl_country[currency],0))</f>
        <v>0</v>
      </c>
      <c r="S1922" t="b">
        <f>_xlfn.XLOOKUP(tbl_vendors[[#This Row],[Country]],tbl_country[country],tbl_country[currency],"NotFound")&lt;&gt;tbl_vendors[[#This Row],[Currency]]</f>
        <v>0</v>
      </c>
      <c r="T1922" t="b">
        <f>ISNA(MATCH(tbl_vendors[[#This Row],[Payment_Terms]],tbl_payment_terms[Payment_Terms],0))</f>
        <v>0</v>
      </c>
      <c r="U1922" t="b">
        <f>ISNA(MATCH(tbl_vendors[[#This Row],[Status]],tbl_status[valid_status]))</f>
        <v>0</v>
      </c>
      <c r="V1922" t="b">
        <f ca="1">tbl_vendors[[#This Row],[Created_Date]]&gt;TODAY()</f>
        <v>0</v>
      </c>
      <c r="W1922" t="b">
        <f>tbl_vendors[[#This Row],[Updated_Date]]&lt;tbl_vendors[[#This Row],[Created_Date]]</f>
        <v>0</v>
      </c>
      <c r="X1922" t="b">
        <f>COUNTIF(tbl_vendors[Vendor_Name],tbl_vendors[[#This Row],[Vendor_Name]])&gt;1</f>
        <v>0</v>
      </c>
      <c r="Y1922" s="14" cm="1">
        <f t="array" aca="1" ref="Y1922" ca="1">IFERROR(SUM(L1922:X1922*1),4)</f>
        <v>0</v>
      </c>
      <c r="Z1922" t="str">
        <f ca="1">IF(tbl_vendors[[#This Row],[error_count]]&gt;0,"FAIL","PASS")</f>
        <v>PASS</v>
      </c>
    </row>
    <row r="1923" spans="1:26" x14ac:dyDescent="0.3">
      <c r="A1923" t="s">
        <v>7576</v>
      </c>
      <c r="B1923" t="s">
        <v>7577</v>
      </c>
      <c r="C1923" t="s">
        <v>37</v>
      </c>
      <c r="D1923" t="s">
        <v>7578</v>
      </c>
      <c r="E1923" t="s">
        <v>39</v>
      </c>
      <c r="F1923" t="s">
        <v>40</v>
      </c>
      <c r="G1923" t="s">
        <v>7579</v>
      </c>
      <c r="H1923" t="s">
        <v>18</v>
      </c>
      <c r="I1923" t="s">
        <v>26</v>
      </c>
      <c r="J1923" s="1">
        <v>44906</v>
      </c>
      <c r="K1923" s="1">
        <v>46155</v>
      </c>
      <c r="L1923" t="b">
        <f>COUNTIF(tbl_vendors[Vendor_ID],tbl_vendors[[#This Row],[Vendor_ID]])&gt;1</f>
        <v>0</v>
      </c>
      <c r="M1923" t="b">
        <f>ISBLANK(tbl_vendors[[#This Row],[Vendor_ID]])</f>
        <v>0</v>
      </c>
      <c r="N1923" t="b">
        <f>LEN(TRIM(tbl_vendors[[#This Row],[Vendor_Name]]))=0</f>
        <v>0</v>
      </c>
      <c r="O1923" t="b">
        <f>LEN(TRIM(tbl_vendors[[#This Row],[Email]]))=0</f>
        <v>0</v>
      </c>
      <c r="P1923" t="b">
        <f>OR(ISERROR(FIND("@",tbl_vendors[[#This Row],[Email]])),ISERROR(FIND(".",tbl_vendors[[#This Row],[Email]])))</f>
        <v>0</v>
      </c>
      <c r="Q1923" t="b">
        <f>ISNA(MATCH(tbl_vendors[[#This Row],[Country]],tbl_country[country],0))</f>
        <v>0</v>
      </c>
      <c r="R1923" t="b">
        <f>ISNA(MATCH(tbl_vendors[[#This Row],[Currency]],tbl_country[currency],0))</f>
        <v>0</v>
      </c>
      <c r="S1923" t="b">
        <f>_xlfn.XLOOKUP(tbl_vendors[[#This Row],[Country]],tbl_country[country],tbl_country[currency],"NotFound")&lt;&gt;tbl_vendors[[#This Row],[Currency]]</f>
        <v>0</v>
      </c>
      <c r="T1923" t="b">
        <f>ISNA(MATCH(tbl_vendors[[#This Row],[Payment_Terms]],tbl_payment_terms[Payment_Terms],0))</f>
        <v>0</v>
      </c>
      <c r="U1923" t="b">
        <f>ISNA(MATCH(tbl_vendors[[#This Row],[Status]],tbl_status[valid_status]))</f>
        <v>0</v>
      </c>
      <c r="V1923" t="b">
        <f ca="1">tbl_vendors[[#This Row],[Created_Date]]&gt;TODAY()</f>
        <v>0</v>
      </c>
      <c r="W1923" t="b">
        <f>tbl_vendors[[#This Row],[Updated_Date]]&lt;tbl_vendors[[#This Row],[Created_Date]]</f>
        <v>0</v>
      </c>
      <c r="X1923" t="b">
        <f>COUNTIF(tbl_vendors[Vendor_Name],tbl_vendors[[#This Row],[Vendor_Name]])&gt;1</f>
        <v>0</v>
      </c>
      <c r="Y1923" s="14" cm="1">
        <f t="array" aca="1" ref="Y1923" ca="1">IFERROR(SUM(L1923:X1923*1),4)</f>
        <v>0</v>
      </c>
      <c r="Z1923" t="str">
        <f ca="1">IF(tbl_vendors[[#This Row],[error_count]]&gt;0,"FAIL","PASS")</f>
        <v>PASS</v>
      </c>
    </row>
    <row r="1924" spans="1:26" x14ac:dyDescent="0.3">
      <c r="A1924" t="s">
        <v>7580</v>
      </c>
      <c r="B1924" t="s">
        <v>7581</v>
      </c>
      <c r="C1924" t="s">
        <v>79</v>
      </c>
      <c r="D1924" t="s">
        <v>7582</v>
      </c>
      <c r="E1924" t="s">
        <v>39</v>
      </c>
      <c r="F1924" t="s">
        <v>75</v>
      </c>
      <c r="G1924" t="s">
        <v>7583</v>
      </c>
      <c r="H1924" t="s">
        <v>34</v>
      </c>
      <c r="I1924" t="s">
        <v>53</v>
      </c>
      <c r="J1924" s="1">
        <v>45725</v>
      </c>
      <c r="K1924" s="1">
        <v>45945</v>
      </c>
      <c r="L1924" t="b">
        <f>COUNTIF(tbl_vendors[Vendor_ID],tbl_vendors[[#This Row],[Vendor_ID]])&gt;1</f>
        <v>0</v>
      </c>
      <c r="M1924" t="b">
        <f>ISBLANK(tbl_vendors[[#This Row],[Vendor_ID]])</f>
        <v>0</v>
      </c>
      <c r="N1924" t="b">
        <f>LEN(TRIM(tbl_vendors[[#This Row],[Vendor_Name]]))=0</f>
        <v>0</v>
      </c>
      <c r="O1924" t="b">
        <f>LEN(TRIM(tbl_vendors[[#This Row],[Email]]))=0</f>
        <v>0</v>
      </c>
      <c r="P1924" t="b">
        <f>OR(ISERROR(FIND("@",tbl_vendors[[#This Row],[Email]])),ISERROR(FIND(".",tbl_vendors[[#This Row],[Email]])))</f>
        <v>0</v>
      </c>
      <c r="Q1924" t="b">
        <f>ISNA(MATCH(tbl_vendors[[#This Row],[Country]],tbl_country[country],0))</f>
        <v>0</v>
      </c>
      <c r="R1924" t="b">
        <f>ISNA(MATCH(tbl_vendors[[#This Row],[Currency]],tbl_country[currency],0))</f>
        <v>0</v>
      </c>
      <c r="S1924" t="b">
        <f>_xlfn.XLOOKUP(tbl_vendors[[#This Row],[Country]],tbl_country[country],tbl_country[currency],"NotFound")&lt;&gt;tbl_vendors[[#This Row],[Currency]]</f>
        <v>0</v>
      </c>
      <c r="T1924" t="b">
        <f>ISNA(MATCH(tbl_vendors[[#This Row],[Payment_Terms]],tbl_payment_terms[Payment_Terms],0))</f>
        <v>0</v>
      </c>
      <c r="U1924" t="b">
        <f>ISNA(MATCH(tbl_vendors[[#This Row],[Status]],tbl_status[valid_status]))</f>
        <v>1</v>
      </c>
      <c r="V1924" t="b">
        <f ca="1">tbl_vendors[[#This Row],[Created_Date]]&gt;TODAY()</f>
        <v>0</v>
      </c>
      <c r="W1924" t="b">
        <f>tbl_vendors[[#This Row],[Updated_Date]]&lt;tbl_vendors[[#This Row],[Created_Date]]</f>
        <v>0</v>
      </c>
      <c r="X1924" t="b">
        <f>COUNTIF(tbl_vendors[Vendor_Name],tbl_vendors[[#This Row],[Vendor_Name]])&gt;1</f>
        <v>0</v>
      </c>
      <c r="Y1924" s="14" cm="1">
        <f t="array" aca="1" ref="Y1924" ca="1">IFERROR(SUM(L1924:X1924*1),4)</f>
        <v>1</v>
      </c>
      <c r="Z1924" t="str">
        <f ca="1">IF(tbl_vendors[[#This Row],[error_count]]&gt;0,"FAIL","PASS")</f>
        <v>FAIL</v>
      </c>
    </row>
    <row r="1925" spans="1:26" x14ac:dyDescent="0.3">
      <c r="A1925" t="s">
        <v>7584</v>
      </c>
      <c r="B1925" t="s">
        <v>7585</v>
      </c>
      <c r="C1925" t="s">
        <v>79</v>
      </c>
      <c r="D1925" t="s">
        <v>7586</v>
      </c>
      <c r="E1925" t="s">
        <v>39</v>
      </c>
      <c r="F1925" t="s">
        <v>16</v>
      </c>
      <c r="G1925" t="s">
        <v>7587</v>
      </c>
      <c r="H1925" t="s">
        <v>52</v>
      </c>
      <c r="I1925" t="s">
        <v>53</v>
      </c>
      <c r="J1925" s="1">
        <v>45665</v>
      </c>
      <c r="K1925" s="1">
        <v>45858</v>
      </c>
      <c r="L1925" t="b">
        <f>COUNTIF(tbl_vendors[Vendor_ID],tbl_vendors[[#This Row],[Vendor_ID]])&gt;1</f>
        <v>0</v>
      </c>
      <c r="M1925" t="b">
        <f>ISBLANK(tbl_vendors[[#This Row],[Vendor_ID]])</f>
        <v>0</v>
      </c>
      <c r="N1925" t="b">
        <f>LEN(TRIM(tbl_vendors[[#This Row],[Vendor_Name]]))=0</f>
        <v>0</v>
      </c>
      <c r="O1925" t="b">
        <f>LEN(TRIM(tbl_vendors[[#This Row],[Email]]))=0</f>
        <v>0</v>
      </c>
      <c r="P1925" t="b">
        <f>OR(ISERROR(FIND("@",tbl_vendors[[#This Row],[Email]])),ISERROR(FIND(".",tbl_vendors[[#This Row],[Email]])))</f>
        <v>0</v>
      </c>
      <c r="Q1925" t="b">
        <f>ISNA(MATCH(tbl_vendors[[#This Row],[Country]],tbl_country[country],0))</f>
        <v>0</v>
      </c>
      <c r="R1925" t="b">
        <f>ISNA(MATCH(tbl_vendors[[#This Row],[Currency]],tbl_country[currency],0))</f>
        <v>0</v>
      </c>
      <c r="S1925" t="b">
        <f>_xlfn.XLOOKUP(tbl_vendors[[#This Row],[Country]],tbl_country[country],tbl_country[currency],"NotFound")&lt;&gt;tbl_vendors[[#This Row],[Currency]]</f>
        <v>0</v>
      </c>
      <c r="T1925" t="b">
        <f>ISNA(MATCH(tbl_vendors[[#This Row],[Payment_Terms]],tbl_payment_terms[Payment_Terms],0))</f>
        <v>0</v>
      </c>
      <c r="U1925" t="b">
        <f>ISNA(MATCH(tbl_vendors[[#This Row],[Status]],tbl_status[valid_status]))</f>
        <v>1</v>
      </c>
      <c r="V1925" t="b">
        <f ca="1">tbl_vendors[[#This Row],[Created_Date]]&gt;TODAY()</f>
        <v>0</v>
      </c>
      <c r="W1925" t="b">
        <f>tbl_vendors[[#This Row],[Updated_Date]]&lt;tbl_vendors[[#This Row],[Created_Date]]</f>
        <v>0</v>
      </c>
      <c r="X1925" t="b">
        <f>COUNTIF(tbl_vendors[Vendor_Name],tbl_vendors[[#This Row],[Vendor_Name]])&gt;1</f>
        <v>0</v>
      </c>
      <c r="Y1925" s="14" cm="1">
        <f t="array" aca="1" ref="Y1925" ca="1">IFERROR(SUM(L1925:X1925*1),4)</f>
        <v>1</v>
      </c>
      <c r="Z1925" t="str">
        <f ca="1">IF(tbl_vendors[[#This Row],[error_count]]&gt;0,"FAIL","PASS")</f>
        <v>FAIL</v>
      </c>
    </row>
    <row r="1926" spans="1:26" x14ac:dyDescent="0.3">
      <c r="A1926" t="s">
        <v>7588</v>
      </c>
      <c r="B1926" t="s">
        <v>7589</v>
      </c>
      <c r="C1926" t="s">
        <v>153</v>
      </c>
      <c r="D1926" t="s">
        <v>7590</v>
      </c>
      <c r="E1926" t="s">
        <v>155</v>
      </c>
      <c r="F1926" t="s">
        <v>32</v>
      </c>
      <c r="G1926" t="s">
        <v>7591</v>
      </c>
      <c r="H1926" t="s">
        <v>47</v>
      </c>
      <c r="I1926" t="s">
        <v>53</v>
      </c>
      <c r="J1926" s="1">
        <v>45088</v>
      </c>
      <c r="K1926" s="1">
        <v>45590</v>
      </c>
      <c r="L1926" t="b">
        <f>COUNTIF(tbl_vendors[Vendor_ID],tbl_vendors[[#This Row],[Vendor_ID]])&gt;1</f>
        <v>0</v>
      </c>
      <c r="M1926" t="b">
        <f>ISBLANK(tbl_vendors[[#This Row],[Vendor_ID]])</f>
        <v>0</v>
      </c>
      <c r="N1926" t="b">
        <f>LEN(TRIM(tbl_vendors[[#This Row],[Vendor_Name]]))=0</f>
        <v>0</v>
      </c>
      <c r="O1926" t="b">
        <f>LEN(TRIM(tbl_vendors[[#This Row],[Email]]))=0</f>
        <v>0</v>
      </c>
      <c r="P1926" t="b">
        <f>OR(ISERROR(FIND("@",tbl_vendors[[#This Row],[Email]])),ISERROR(FIND(".",tbl_vendors[[#This Row],[Email]])))</f>
        <v>0</v>
      </c>
      <c r="Q1926" t="b">
        <f>ISNA(MATCH(tbl_vendors[[#This Row],[Country]],tbl_country[country],0))</f>
        <v>0</v>
      </c>
      <c r="R1926" t="b">
        <f>ISNA(MATCH(tbl_vendors[[#This Row],[Currency]],tbl_country[currency],0))</f>
        <v>0</v>
      </c>
      <c r="S1926" t="b">
        <f>_xlfn.XLOOKUP(tbl_vendors[[#This Row],[Country]],tbl_country[country],tbl_country[currency],"NotFound")&lt;&gt;tbl_vendors[[#This Row],[Currency]]</f>
        <v>0</v>
      </c>
      <c r="T1926" t="b">
        <f>ISNA(MATCH(tbl_vendors[[#This Row],[Payment_Terms]],tbl_payment_terms[Payment_Terms],0))</f>
        <v>0</v>
      </c>
      <c r="U1926" t="b">
        <f>ISNA(MATCH(tbl_vendors[[#This Row],[Status]],tbl_status[valid_status]))</f>
        <v>1</v>
      </c>
      <c r="V1926" t="b">
        <f ca="1">tbl_vendors[[#This Row],[Created_Date]]&gt;TODAY()</f>
        <v>0</v>
      </c>
      <c r="W1926" t="b">
        <f>tbl_vendors[[#This Row],[Updated_Date]]&lt;tbl_vendors[[#This Row],[Created_Date]]</f>
        <v>0</v>
      </c>
      <c r="X1926" t="b">
        <f>COUNTIF(tbl_vendors[Vendor_Name],tbl_vendors[[#This Row],[Vendor_Name]])&gt;1</f>
        <v>0</v>
      </c>
      <c r="Y1926" s="14" cm="1">
        <f t="array" aca="1" ref="Y1926" ca="1">IFERROR(SUM(L1926:X1926*1),4)</f>
        <v>1</v>
      </c>
      <c r="Z1926" t="str">
        <f ca="1">IF(tbl_vendors[[#This Row],[error_count]]&gt;0,"FAIL","PASS")</f>
        <v>FAIL</v>
      </c>
    </row>
    <row r="1927" spans="1:26" x14ac:dyDescent="0.3">
      <c r="A1927" t="s">
        <v>7592</v>
      </c>
      <c r="B1927" t="s">
        <v>7593</v>
      </c>
      <c r="C1927" t="s">
        <v>29</v>
      </c>
      <c r="D1927" t="s">
        <v>7594</v>
      </c>
      <c r="E1927" t="s">
        <v>31</v>
      </c>
      <c r="F1927" t="s">
        <v>75</v>
      </c>
      <c r="G1927" t="s">
        <v>7595</v>
      </c>
      <c r="H1927" t="s">
        <v>42</v>
      </c>
      <c r="I1927" t="s">
        <v>19</v>
      </c>
      <c r="J1927" s="1">
        <v>45474</v>
      </c>
      <c r="K1927" s="1">
        <v>46014</v>
      </c>
      <c r="L1927" t="b">
        <f>COUNTIF(tbl_vendors[Vendor_ID],tbl_vendors[[#This Row],[Vendor_ID]])&gt;1</f>
        <v>0</v>
      </c>
      <c r="M1927" t="b">
        <f>ISBLANK(tbl_vendors[[#This Row],[Vendor_ID]])</f>
        <v>0</v>
      </c>
      <c r="N1927" t="b">
        <f>LEN(TRIM(tbl_vendors[[#This Row],[Vendor_Name]]))=0</f>
        <v>0</v>
      </c>
      <c r="O1927" t="b">
        <f>LEN(TRIM(tbl_vendors[[#This Row],[Email]]))=0</f>
        <v>0</v>
      </c>
      <c r="P1927" t="b">
        <f>OR(ISERROR(FIND("@",tbl_vendors[[#This Row],[Email]])),ISERROR(FIND(".",tbl_vendors[[#This Row],[Email]])))</f>
        <v>0</v>
      </c>
      <c r="Q1927" t="b">
        <f>ISNA(MATCH(tbl_vendors[[#This Row],[Country]],tbl_country[country],0))</f>
        <v>0</v>
      </c>
      <c r="R1927" t="b">
        <f>ISNA(MATCH(tbl_vendors[[#This Row],[Currency]],tbl_country[currency],0))</f>
        <v>0</v>
      </c>
      <c r="S1927" t="b">
        <f>_xlfn.XLOOKUP(tbl_vendors[[#This Row],[Country]],tbl_country[country],tbl_country[currency],"NotFound")&lt;&gt;tbl_vendors[[#This Row],[Currency]]</f>
        <v>0</v>
      </c>
      <c r="T1927" t="b">
        <f>ISNA(MATCH(tbl_vendors[[#This Row],[Payment_Terms]],tbl_payment_terms[Payment_Terms],0))</f>
        <v>0</v>
      </c>
      <c r="U1927" t="b">
        <f>ISNA(MATCH(tbl_vendors[[#This Row],[Status]],tbl_status[valid_status]))</f>
        <v>0</v>
      </c>
      <c r="V1927" t="b">
        <f ca="1">tbl_vendors[[#This Row],[Created_Date]]&gt;TODAY()</f>
        <v>0</v>
      </c>
      <c r="W1927" t="b">
        <f>tbl_vendors[[#This Row],[Updated_Date]]&lt;tbl_vendors[[#This Row],[Created_Date]]</f>
        <v>0</v>
      </c>
      <c r="X1927" t="b">
        <f>COUNTIF(tbl_vendors[Vendor_Name],tbl_vendors[[#This Row],[Vendor_Name]])&gt;1</f>
        <v>0</v>
      </c>
      <c r="Y1927" s="14" cm="1">
        <f t="array" aca="1" ref="Y1927" ca="1">IFERROR(SUM(L1927:X1927*1),4)</f>
        <v>0</v>
      </c>
      <c r="Z1927" t="str">
        <f ca="1">IF(tbl_vendors[[#This Row],[error_count]]&gt;0,"FAIL","PASS")</f>
        <v>PASS</v>
      </c>
    </row>
    <row r="1928" spans="1:26" x14ac:dyDescent="0.3">
      <c r="A1928" t="s">
        <v>7596</v>
      </c>
      <c r="B1928" t="s">
        <v>7597</v>
      </c>
      <c r="C1928" t="s">
        <v>109</v>
      </c>
      <c r="D1928" t="s">
        <v>7598</v>
      </c>
      <c r="E1928" t="s">
        <v>39</v>
      </c>
      <c r="F1928" t="s">
        <v>23</v>
      </c>
      <c r="G1928" t="s">
        <v>7599</v>
      </c>
      <c r="H1928" t="s">
        <v>69</v>
      </c>
      <c r="I1928" t="s">
        <v>26</v>
      </c>
      <c r="J1928" s="1">
        <v>45664</v>
      </c>
      <c r="K1928" s="1">
        <v>46090</v>
      </c>
      <c r="L1928" t="b">
        <f>COUNTIF(tbl_vendors[Vendor_ID],tbl_vendors[[#This Row],[Vendor_ID]])&gt;1</f>
        <v>0</v>
      </c>
      <c r="M1928" t="b">
        <f>ISBLANK(tbl_vendors[[#This Row],[Vendor_ID]])</f>
        <v>0</v>
      </c>
      <c r="N1928" t="b">
        <f>LEN(TRIM(tbl_vendors[[#This Row],[Vendor_Name]]))=0</f>
        <v>0</v>
      </c>
      <c r="O1928" t="b">
        <f>LEN(TRIM(tbl_vendors[[#This Row],[Email]]))=0</f>
        <v>0</v>
      </c>
      <c r="P1928" t="b">
        <f>OR(ISERROR(FIND("@",tbl_vendors[[#This Row],[Email]])),ISERROR(FIND(".",tbl_vendors[[#This Row],[Email]])))</f>
        <v>0</v>
      </c>
      <c r="Q1928" t="b">
        <f>ISNA(MATCH(tbl_vendors[[#This Row],[Country]],tbl_country[country],0))</f>
        <v>0</v>
      </c>
      <c r="R1928" t="b">
        <f>ISNA(MATCH(tbl_vendors[[#This Row],[Currency]],tbl_country[currency],0))</f>
        <v>0</v>
      </c>
      <c r="S1928" t="b">
        <f>_xlfn.XLOOKUP(tbl_vendors[[#This Row],[Country]],tbl_country[country],tbl_country[currency],"NotFound")&lt;&gt;tbl_vendors[[#This Row],[Currency]]</f>
        <v>1</v>
      </c>
      <c r="T1928" t="b">
        <f>ISNA(MATCH(tbl_vendors[[#This Row],[Payment_Terms]],tbl_payment_terms[Payment_Terms],0))</f>
        <v>0</v>
      </c>
      <c r="U1928" t="b">
        <f>ISNA(MATCH(tbl_vendors[[#This Row],[Status]],tbl_status[valid_status]))</f>
        <v>0</v>
      </c>
      <c r="V1928" t="b">
        <f ca="1">tbl_vendors[[#This Row],[Created_Date]]&gt;TODAY()</f>
        <v>0</v>
      </c>
      <c r="W1928" t="b">
        <f>tbl_vendors[[#This Row],[Updated_Date]]&lt;tbl_vendors[[#This Row],[Created_Date]]</f>
        <v>0</v>
      </c>
      <c r="X1928" t="b">
        <f>COUNTIF(tbl_vendors[Vendor_Name],tbl_vendors[[#This Row],[Vendor_Name]])&gt;1</f>
        <v>0</v>
      </c>
      <c r="Y1928" s="14" cm="1">
        <f t="array" aca="1" ref="Y1928" ca="1">IFERROR(SUM(L1928:X1928*1),4)</f>
        <v>1</v>
      </c>
      <c r="Z1928" t="str">
        <f ca="1">IF(tbl_vendors[[#This Row],[error_count]]&gt;0,"FAIL","PASS")</f>
        <v>FAIL</v>
      </c>
    </row>
    <row r="1929" spans="1:26" x14ac:dyDescent="0.3">
      <c r="A1929" t="s">
        <v>7600</v>
      </c>
      <c r="B1929" t="s">
        <v>7601</v>
      </c>
      <c r="C1929" t="s">
        <v>37</v>
      </c>
      <c r="D1929" t="s">
        <v>7602</v>
      </c>
      <c r="E1929" t="s">
        <v>39</v>
      </c>
      <c r="F1929" t="s">
        <v>16</v>
      </c>
      <c r="G1929" t="s">
        <v>7603</v>
      </c>
      <c r="H1929" t="s">
        <v>18</v>
      </c>
      <c r="I1929" t="s">
        <v>19</v>
      </c>
      <c r="J1929" s="1">
        <v>45966</v>
      </c>
      <c r="K1929" s="1">
        <v>46087</v>
      </c>
      <c r="L1929" t="b">
        <f>COUNTIF(tbl_vendors[Vendor_ID],tbl_vendors[[#This Row],[Vendor_ID]])&gt;1</f>
        <v>0</v>
      </c>
      <c r="M1929" t="b">
        <f>ISBLANK(tbl_vendors[[#This Row],[Vendor_ID]])</f>
        <v>0</v>
      </c>
      <c r="N1929" t="b">
        <f>LEN(TRIM(tbl_vendors[[#This Row],[Vendor_Name]]))=0</f>
        <v>0</v>
      </c>
      <c r="O1929" t="b">
        <f>LEN(TRIM(tbl_vendors[[#This Row],[Email]]))=0</f>
        <v>0</v>
      </c>
      <c r="P1929" t="b">
        <f>OR(ISERROR(FIND("@",tbl_vendors[[#This Row],[Email]])),ISERROR(FIND(".",tbl_vendors[[#This Row],[Email]])))</f>
        <v>0</v>
      </c>
      <c r="Q1929" t="b">
        <f>ISNA(MATCH(tbl_vendors[[#This Row],[Country]],tbl_country[country],0))</f>
        <v>0</v>
      </c>
      <c r="R1929" t="b">
        <f>ISNA(MATCH(tbl_vendors[[#This Row],[Currency]],tbl_country[currency],0))</f>
        <v>0</v>
      </c>
      <c r="S1929" t="b">
        <f>_xlfn.XLOOKUP(tbl_vendors[[#This Row],[Country]],tbl_country[country],tbl_country[currency],"NotFound")&lt;&gt;tbl_vendors[[#This Row],[Currency]]</f>
        <v>0</v>
      </c>
      <c r="T1929" t="b">
        <f>ISNA(MATCH(tbl_vendors[[#This Row],[Payment_Terms]],tbl_payment_terms[Payment_Terms],0))</f>
        <v>0</v>
      </c>
      <c r="U1929" t="b">
        <f>ISNA(MATCH(tbl_vendors[[#This Row],[Status]],tbl_status[valid_status]))</f>
        <v>0</v>
      </c>
      <c r="V1929" t="b">
        <f ca="1">tbl_vendors[[#This Row],[Created_Date]]&gt;TODAY()</f>
        <v>0</v>
      </c>
      <c r="W1929" t="b">
        <f>tbl_vendors[[#This Row],[Updated_Date]]&lt;tbl_vendors[[#This Row],[Created_Date]]</f>
        <v>0</v>
      </c>
      <c r="X1929" t="b">
        <f>COUNTIF(tbl_vendors[Vendor_Name],tbl_vendors[[#This Row],[Vendor_Name]])&gt;1</f>
        <v>0</v>
      </c>
      <c r="Y1929" s="14" cm="1">
        <f t="array" aca="1" ref="Y1929" ca="1">IFERROR(SUM(L1929:X1929*1),4)</f>
        <v>0</v>
      </c>
      <c r="Z1929" t="str">
        <f ca="1">IF(tbl_vendors[[#This Row],[error_count]]&gt;0,"FAIL","PASS")</f>
        <v>PASS</v>
      </c>
    </row>
    <row r="1930" spans="1:26" x14ac:dyDescent="0.3">
      <c r="A1930" t="s">
        <v>7604</v>
      </c>
      <c r="B1930" t="s">
        <v>7605</v>
      </c>
      <c r="C1930" t="s">
        <v>56</v>
      </c>
      <c r="D1930" t="s">
        <v>7606</v>
      </c>
      <c r="E1930" t="s">
        <v>58</v>
      </c>
      <c r="F1930" t="s">
        <v>16</v>
      </c>
      <c r="G1930" t="s">
        <v>7607</v>
      </c>
      <c r="H1930" t="s">
        <v>25</v>
      </c>
      <c r="I1930" t="s">
        <v>53</v>
      </c>
      <c r="J1930" s="1">
        <v>46081</v>
      </c>
      <c r="K1930" s="1">
        <v>46088</v>
      </c>
      <c r="L1930" t="b">
        <f>COUNTIF(tbl_vendors[Vendor_ID],tbl_vendors[[#This Row],[Vendor_ID]])&gt;1</f>
        <v>0</v>
      </c>
      <c r="M1930" t="b">
        <f>ISBLANK(tbl_vendors[[#This Row],[Vendor_ID]])</f>
        <v>0</v>
      </c>
      <c r="N1930" t="b">
        <f>LEN(TRIM(tbl_vendors[[#This Row],[Vendor_Name]]))=0</f>
        <v>0</v>
      </c>
      <c r="O1930" t="b">
        <f>LEN(TRIM(tbl_vendors[[#This Row],[Email]]))=0</f>
        <v>0</v>
      </c>
      <c r="P1930" t="b">
        <f>OR(ISERROR(FIND("@",tbl_vendors[[#This Row],[Email]])),ISERROR(FIND(".",tbl_vendors[[#This Row],[Email]])))</f>
        <v>0</v>
      </c>
      <c r="Q1930" t="b">
        <f>ISNA(MATCH(tbl_vendors[[#This Row],[Country]],tbl_country[country],0))</f>
        <v>0</v>
      </c>
      <c r="R1930" t="b">
        <f>ISNA(MATCH(tbl_vendors[[#This Row],[Currency]],tbl_country[currency],0))</f>
        <v>0</v>
      </c>
      <c r="S1930" t="b">
        <f>_xlfn.XLOOKUP(tbl_vendors[[#This Row],[Country]],tbl_country[country],tbl_country[currency],"NotFound")&lt;&gt;tbl_vendors[[#This Row],[Currency]]</f>
        <v>0</v>
      </c>
      <c r="T1930" t="b">
        <f>ISNA(MATCH(tbl_vendors[[#This Row],[Payment_Terms]],tbl_payment_terms[Payment_Terms],0))</f>
        <v>0</v>
      </c>
      <c r="U1930" t="b">
        <f>ISNA(MATCH(tbl_vendors[[#This Row],[Status]],tbl_status[valid_status]))</f>
        <v>1</v>
      </c>
      <c r="V1930" t="b">
        <f ca="1">tbl_vendors[[#This Row],[Created_Date]]&gt;TODAY()</f>
        <v>0</v>
      </c>
      <c r="W1930" t="b">
        <f>tbl_vendors[[#This Row],[Updated_Date]]&lt;tbl_vendors[[#This Row],[Created_Date]]</f>
        <v>0</v>
      </c>
      <c r="X1930" t="b">
        <f>COUNTIF(tbl_vendors[Vendor_Name],tbl_vendors[[#This Row],[Vendor_Name]])&gt;1</f>
        <v>0</v>
      </c>
      <c r="Y1930" s="14" cm="1">
        <f t="array" aca="1" ref="Y1930" ca="1">IFERROR(SUM(L1930:X1930*1),4)</f>
        <v>1</v>
      </c>
      <c r="Z1930" t="str">
        <f ca="1">IF(tbl_vendors[[#This Row],[error_count]]&gt;0,"FAIL","PASS")</f>
        <v>FAIL</v>
      </c>
    </row>
    <row r="1931" spans="1:26" x14ac:dyDescent="0.3">
      <c r="A1931" t="s">
        <v>7608</v>
      </c>
      <c r="B1931" t="s">
        <v>7609</v>
      </c>
      <c r="C1931" t="s">
        <v>37</v>
      </c>
      <c r="D1931" t="s">
        <v>7610</v>
      </c>
      <c r="E1931" t="s">
        <v>39</v>
      </c>
      <c r="F1931" t="s">
        <v>23</v>
      </c>
      <c r="G1931" t="s">
        <v>7611</v>
      </c>
      <c r="H1931" t="s">
        <v>69</v>
      </c>
      <c r="I1931" t="s">
        <v>26</v>
      </c>
      <c r="J1931" s="1">
        <v>44866</v>
      </c>
      <c r="K1931" s="1">
        <v>45909</v>
      </c>
      <c r="L1931" t="b">
        <f>COUNTIF(tbl_vendors[Vendor_ID],tbl_vendors[[#This Row],[Vendor_ID]])&gt;1</f>
        <v>0</v>
      </c>
      <c r="M1931" t="b">
        <f>ISBLANK(tbl_vendors[[#This Row],[Vendor_ID]])</f>
        <v>0</v>
      </c>
      <c r="N1931" t="b">
        <f>LEN(TRIM(tbl_vendors[[#This Row],[Vendor_Name]]))=0</f>
        <v>0</v>
      </c>
      <c r="O1931" t="b">
        <f>LEN(TRIM(tbl_vendors[[#This Row],[Email]]))=0</f>
        <v>0</v>
      </c>
      <c r="P1931" t="b">
        <f>OR(ISERROR(FIND("@",tbl_vendors[[#This Row],[Email]])),ISERROR(FIND(".",tbl_vendors[[#This Row],[Email]])))</f>
        <v>0</v>
      </c>
      <c r="Q1931" t="b">
        <f>ISNA(MATCH(tbl_vendors[[#This Row],[Country]],tbl_country[country],0))</f>
        <v>0</v>
      </c>
      <c r="R1931" t="b">
        <f>ISNA(MATCH(tbl_vendors[[#This Row],[Currency]],tbl_country[currency],0))</f>
        <v>0</v>
      </c>
      <c r="S1931" t="b">
        <f>_xlfn.XLOOKUP(tbl_vendors[[#This Row],[Country]],tbl_country[country],tbl_country[currency],"NotFound")&lt;&gt;tbl_vendors[[#This Row],[Currency]]</f>
        <v>0</v>
      </c>
      <c r="T1931" t="b">
        <f>ISNA(MATCH(tbl_vendors[[#This Row],[Payment_Terms]],tbl_payment_terms[Payment_Terms],0))</f>
        <v>0</v>
      </c>
      <c r="U1931" t="b">
        <f>ISNA(MATCH(tbl_vendors[[#This Row],[Status]],tbl_status[valid_status]))</f>
        <v>0</v>
      </c>
      <c r="V1931" t="b">
        <f ca="1">tbl_vendors[[#This Row],[Created_Date]]&gt;TODAY()</f>
        <v>0</v>
      </c>
      <c r="W1931" t="b">
        <f>tbl_vendors[[#This Row],[Updated_Date]]&lt;tbl_vendors[[#This Row],[Created_Date]]</f>
        <v>0</v>
      </c>
      <c r="X1931" t="b">
        <f>COUNTIF(tbl_vendors[Vendor_Name],tbl_vendors[[#This Row],[Vendor_Name]])&gt;1</f>
        <v>0</v>
      </c>
      <c r="Y1931" s="14" cm="1">
        <f t="array" aca="1" ref="Y1931" ca="1">IFERROR(SUM(L1931:X1931*1),4)</f>
        <v>0</v>
      </c>
      <c r="Z1931" t="str">
        <f ca="1">IF(tbl_vendors[[#This Row],[error_count]]&gt;0,"FAIL","PASS")</f>
        <v>PASS</v>
      </c>
    </row>
    <row r="1932" spans="1:26" x14ac:dyDescent="0.3">
      <c r="A1932" t="s">
        <v>7612</v>
      </c>
      <c r="B1932" t="s">
        <v>1873</v>
      </c>
      <c r="C1932" t="s">
        <v>56</v>
      </c>
      <c r="D1932" t="s">
        <v>7613</v>
      </c>
      <c r="E1932" t="s">
        <v>58</v>
      </c>
      <c r="F1932" t="s">
        <v>40</v>
      </c>
      <c r="G1932" t="s">
        <v>7614</v>
      </c>
      <c r="H1932" t="s">
        <v>52</v>
      </c>
      <c r="I1932" t="s">
        <v>26</v>
      </c>
      <c r="J1932" s="1">
        <v>45079</v>
      </c>
      <c r="K1932" s="1">
        <v>45257</v>
      </c>
      <c r="L1932" t="b">
        <f>COUNTIF(tbl_vendors[Vendor_ID],tbl_vendors[[#This Row],[Vendor_ID]])&gt;1</f>
        <v>0</v>
      </c>
      <c r="M1932" t="b">
        <f>ISBLANK(tbl_vendors[[#This Row],[Vendor_ID]])</f>
        <v>0</v>
      </c>
      <c r="N1932" t="b">
        <f>LEN(TRIM(tbl_vendors[[#This Row],[Vendor_Name]]))=0</f>
        <v>0</v>
      </c>
      <c r="O1932" t="b">
        <f>LEN(TRIM(tbl_vendors[[#This Row],[Email]]))=0</f>
        <v>0</v>
      </c>
      <c r="P1932" t="b">
        <f>OR(ISERROR(FIND("@",tbl_vendors[[#This Row],[Email]])),ISERROR(FIND(".",tbl_vendors[[#This Row],[Email]])))</f>
        <v>0</v>
      </c>
      <c r="Q1932" t="b">
        <f>ISNA(MATCH(tbl_vendors[[#This Row],[Country]],tbl_country[country],0))</f>
        <v>0</v>
      </c>
      <c r="R1932" t="b">
        <f>ISNA(MATCH(tbl_vendors[[#This Row],[Currency]],tbl_country[currency],0))</f>
        <v>0</v>
      </c>
      <c r="S1932" t="b">
        <f>_xlfn.XLOOKUP(tbl_vendors[[#This Row],[Country]],tbl_country[country],tbl_country[currency],"NotFound")&lt;&gt;tbl_vendors[[#This Row],[Currency]]</f>
        <v>0</v>
      </c>
      <c r="T1932" t="b">
        <f>ISNA(MATCH(tbl_vendors[[#This Row],[Payment_Terms]],tbl_payment_terms[Payment_Terms],0))</f>
        <v>0</v>
      </c>
      <c r="U1932" t="b">
        <f>ISNA(MATCH(tbl_vendors[[#This Row],[Status]],tbl_status[valid_status]))</f>
        <v>0</v>
      </c>
      <c r="V1932" t="b">
        <f ca="1">tbl_vendors[[#This Row],[Created_Date]]&gt;TODAY()</f>
        <v>0</v>
      </c>
      <c r="W1932" t="b">
        <f>tbl_vendors[[#This Row],[Updated_Date]]&lt;tbl_vendors[[#This Row],[Created_Date]]</f>
        <v>0</v>
      </c>
      <c r="X1932" t="b">
        <f>COUNTIF(tbl_vendors[Vendor_Name],tbl_vendors[[#This Row],[Vendor_Name]])&gt;1</f>
        <v>1</v>
      </c>
      <c r="Y1932" s="14" cm="1">
        <f t="array" aca="1" ref="Y1932" ca="1">IFERROR(SUM(L1932:X1932*1),4)</f>
        <v>1</v>
      </c>
      <c r="Z1932" t="str">
        <f ca="1">IF(tbl_vendors[[#This Row],[error_count]]&gt;0,"FAIL","PASS")</f>
        <v>FAIL</v>
      </c>
    </row>
    <row r="1933" spans="1:26" x14ac:dyDescent="0.3">
      <c r="A1933" t="s">
        <v>7615</v>
      </c>
      <c r="B1933" t="s">
        <v>7616</v>
      </c>
      <c r="C1933" t="s">
        <v>72</v>
      </c>
      <c r="D1933" t="s">
        <v>7617</v>
      </c>
      <c r="E1933" t="s">
        <v>74</v>
      </c>
      <c r="F1933" t="s">
        <v>32</v>
      </c>
      <c r="G1933" t="s">
        <v>7618</v>
      </c>
      <c r="H1933" t="s">
        <v>25</v>
      </c>
      <c r="I1933" t="s">
        <v>26</v>
      </c>
      <c r="J1933" s="1">
        <v>45471</v>
      </c>
      <c r="K1933" s="1">
        <v>45609</v>
      </c>
      <c r="L1933" t="b">
        <f>COUNTIF(tbl_vendors[Vendor_ID],tbl_vendors[[#This Row],[Vendor_ID]])&gt;1</f>
        <v>0</v>
      </c>
      <c r="M1933" t="b">
        <f>ISBLANK(tbl_vendors[[#This Row],[Vendor_ID]])</f>
        <v>0</v>
      </c>
      <c r="N1933" t="b">
        <f>LEN(TRIM(tbl_vendors[[#This Row],[Vendor_Name]]))=0</f>
        <v>0</v>
      </c>
      <c r="O1933" t="b">
        <f>LEN(TRIM(tbl_vendors[[#This Row],[Email]]))=0</f>
        <v>0</v>
      </c>
      <c r="P1933" t="b">
        <f>OR(ISERROR(FIND("@",tbl_vendors[[#This Row],[Email]])),ISERROR(FIND(".",tbl_vendors[[#This Row],[Email]])))</f>
        <v>0</v>
      </c>
      <c r="Q1933" t="b">
        <f>ISNA(MATCH(tbl_vendors[[#This Row],[Country]],tbl_country[country],0))</f>
        <v>0</v>
      </c>
      <c r="R1933" t="b">
        <f>ISNA(MATCH(tbl_vendors[[#This Row],[Currency]],tbl_country[currency],0))</f>
        <v>1</v>
      </c>
      <c r="S1933" t="b">
        <f>_xlfn.XLOOKUP(tbl_vendors[[#This Row],[Country]],tbl_country[country],tbl_country[currency],"NotFound")&lt;&gt;tbl_vendors[[#This Row],[Currency]]</f>
        <v>1</v>
      </c>
      <c r="T1933" t="b">
        <f>ISNA(MATCH(tbl_vendors[[#This Row],[Payment_Terms]],tbl_payment_terms[Payment_Terms],0))</f>
        <v>0</v>
      </c>
      <c r="U1933" t="b">
        <f>ISNA(MATCH(tbl_vendors[[#This Row],[Status]],tbl_status[valid_status]))</f>
        <v>0</v>
      </c>
      <c r="V1933" t="b">
        <f ca="1">tbl_vendors[[#This Row],[Created_Date]]&gt;TODAY()</f>
        <v>0</v>
      </c>
      <c r="W1933" t="b">
        <f>tbl_vendors[[#This Row],[Updated_Date]]&lt;tbl_vendors[[#This Row],[Created_Date]]</f>
        <v>0</v>
      </c>
      <c r="X1933" t="b">
        <f>COUNTIF(tbl_vendors[Vendor_Name],tbl_vendors[[#This Row],[Vendor_Name]])&gt;1</f>
        <v>0</v>
      </c>
      <c r="Y1933" s="14" cm="1">
        <f t="array" aca="1" ref="Y1933" ca="1">IFERROR(SUM(L1933:X1933*1),4)</f>
        <v>2</v>
      </c>
      <c r="Z1933" t="str">
        <f ca="1">IF(tbl_vendors[[#This Row],[error_count]]&gt;0,"FAIL","PASS")</f>
        <v>FAIL</v>
      </c>
    </row>
    <row r="1934" spans="1:26" x14ac:dyDescent="0.3">
      <c r="A1934" t="s">
        <v>7619</v>
      </c>
      <c r="B1934" t="s">
        <v>7620</v>
      </c>
      <c r="C1934" t="s">
        <v>29</v>
      </c>
      <c r="D1934" t="s">
        <v>7621</v>
      </c>
      <c r="E1934" t="s">
        <v>31</v>
      </c>
      <c r="F1934" t="s">
        <v>75</v>
      </c>
      <c r="G1934" t="s">
        <v>7622</v>
      </c>
      <c r="H1934" t="s">
        <v>18</v>
      </c>
      <c r="I1934" t="s">
        <v>53</v>
      </c>
      <c r="J1934" s="1">
        <v>44922</v>
      </c>
      <c r="K1934" s="1">
        <v>45890</v>
      </c>
      <c r="L1934" t="b">
        <f>COUNTIF(tbl_vendors[Vendor_ID],tbl_vendors[[#This Row],[Vendor_ID]])&gt;1</f>
        <v>0</v>
      </c>
      <c r="M1934" t="b">
        <f>ISBLANK(tbl_vendors[[#This Row],[Vendor_ID]])</f>
        <v>0</v>
      </c>
      <c r="N1934" t="b">
        <f>LEN(TRIM(tbl_vendors[[#This Row],[Vendor_Name]]))=0</f>
        <v>0</v>
      </c>
      <c r="O1934" t="b">
        <f>LEN(TRIM(tbl_vendors[[#This Row],[Email]]))=0</f>
        <v>0</v>
      </c>
      <c r="P1934" t="b">
        <f>OR(ISERROR(FIND("@",tbl_vendors[[#This Row],[Email]])),ISERROR(FIND(".",tbl_vendors[[#This Row],[Email]])))</f>
        <v>0</v>
      </c>
      <c r="Q1934" t="b">
        <f>ISNA(MATCH(tbl_vendors[[#This Row],[Country]],tbl_country[country],0))</f>
        <v>0</v>
      </c>
      <c r="R1934" t="b">
        <f>ISNA(MATCH(tbl_vendors[[#This Row],[Currency]],tbl_country[currency],0))</f>
        <v>0</v>
      </c>
      <c r="S1934" t="b">
        <f>_xlfn.XLOOKUP(tbl_vendors[[#This Row],[Country]],tbl_country[country],tbl_country[currency],"NotFound")&lt;&gt;tbl_vendors[[#This Row],[Currency]]</f>
        <v>0</v>
      </c>
      <c r="T1934" t="b">
        <f>ISNA(MATCH(tbl_vendors[[#This Row],[Payment_Terms]],tbl_payment_terms[Payment_Terms],0))</f>
        <v>0</v>
      </c>
      <c r="U1934" t="b">
        <f>ISNA(MATCH(tbl_vendors[[#This Row],[Status]],tbl_status[valid_status]))</f>
        <v>1</v>
      </c>
      <c r="V1934" t="b">
        <f ca="1">tbl_vendors[[#This Row],[Created_Date]]&gt;TODAY()</f>
        <v>0</v>
      </c>
      <c r="W1934" t="b">
        <f>tbl_vendors[[#This Row],[Updated_Date]]&lt;tbl_vendors[[#This Row],[Created_Date]]</f>
        <v>0</v>
      </c>
      <c r="X1934" t="b">
        <f>COUNTIF(tbl_vendors[Vendor_Name],tbl_vendors[[#This Row],[Vendor_Name]])&gt;1</f>
        <v>0</v>
      </c>
      <c r="Y1934" s="14" cm="1">
        <f t="array" aca="1" ref="Y1934" ca="1">IFERROR(SUM(L1934:X1934*1),4)</f>
        <v>1</v>
      </c>
      <c r="Z1934" t="str">
        <f ca="1">IF(tbl_vendors[[#This Row],[error_count]]&gt;0,"FAIL","PASS")</f>
        <v>FAIL</v>
      </c>
    </row>
    <row r="1935" spans="1:26" x14ac:dyDescent="0.3">
      <c r="A1935" t="s">
        <v>7623</v>
      </c>
      <c r="B1935" t="s">
        <v>7624</v>
      </c>
      <c r="C1935" t="s">
        <v>153</v>
      </c>
      <c r="D1935" t="s">
        <v>7625</v>
      </c>
      <c r="E1935" t="s">
        <v>155</v>
      </c>
      <c r="F1935" t="s">
        <v>32</v>
      </c>
      <c r="G1935" t="s">
        <v>7626</v>
      </c>
      <c r="H1935" t="s">
        <v>47</v>
      </c>
      <c r="I1935" t="s">
        <v>26</v>
      </c>
      <c r="J1935" s="1">
        <v>44621</v>
      </c>
      <c r="K1935" s="1">
        <v>44950</v>
      </c>
      <c r="L1935" t="b">
        <f>COUNTIF(tbl_vendors[Vendor_ID],tbl_vendors[[#This Row],[Vendor_ID]])&gt;1</f>
        <v>0</v>
      </c>
      <c r="M1935" t="b">
        <f>ISBLANK(tbl_vendors[[#This Row],[Vendor_ID]])</f>
        <v>0</v>
      </c>
      <c r="N1935" t="b">
        <f>LEN(TRIM(tbl_vendors[[#This Row],[Vendor_Name]]))=0</f>
        <v>0</v>
      </c>
      <c r="O1935" t="b">
        <f>LEN(TRIM(tbl_vendors[[#This Row],[Email]]))=0</f>
        <v>0</v>
      </c>
      <c r="P1935" t="b">
        <f>OR(ISERROR(FIND("@",tbl_vendors[[#This Row],[Email]])),ISERROR(FIND(".",tbl_vendors[[#This Row],[Email]])))</f>
        <v>0</v>
      </c>
      <c r="Q1935" t="b">
        <f>ISNA(MATCH(tbl_vendors[[#This Row],[Country]],tbl_country[country],0))</f>
        <v>0</v>
      </c>
      <c r="R1935" t="b">
        <f>ISNA(MATCH(tbl_vendors[[#This Row],[Currency]],tbl_country[currency],0))</f>
        <v>0</v>
      </c>
      <c r="S1935" t="b">
        <f>_xlfn.XLOOKUP(tbl_vendors[[#This Row],[Country]],tbl_country[country],tbl_country[currency],"NotFound")&lt;&gt;tbl_vendors[[#This Row],[Currency]]</f>
        <v>0</v>
      </c>
      <c r="T1935" t="b">
        <f>ISNA(MATCH(tbl_vendors[[#This Row],[Payment_Terms]],tbl_payment_terms[Payment_Terms],0))</f>
        <v>0</v>
      </c>
      <c r="U1935" t="b">
        <f>ISNA(MATCH(tbl_vendors[[#This Row],[Status]],tbl_status[valid_status]))</f>
        <v>0</v>
      </c>
      <c r="V1935" t="b">
        <f ca="1">tbl_vendors[[#This Row],[Created_Date]]&gt;TODAY()</f>
        <v>0</v>
      </c>
      <c r="W1935" t="b">
        <f>tbl_vendors[[#This Row],[Updated_Date]]&lt;tbl_vendors[[#This Row],[Created_Date]]</f>
        <v>0</v>
      </c>
      <c r="X1935" t="b">
        <f>COUNTIF(tbl_vendors[Vendor_Name],tbl_vendors[[#This Row],[Vendor_Name]])&gt;1</f>
        <v>0</v>
      </c>
      <c r="Y1935" s="14" cm="1">
        <f t="array" aca="1" ref="Y1935" ca="1">IFERROR(SUM(L1935:X1935*1),4)</f>
        <v>0</v>
      </c>
      <c r="Z1935" t="str">
        <f ca="1">IF(tbl_vendors[[#This Row],[error_count]]&gt;0,"FAIL","PASS")</f>
        <v>PASS</v>
      </c>
    </row>
    <row r="1936" spans="1:26" x14ac:dyDescent="0.3">
      <c r="A1936" t="s">
        <v>7627</v>
      </c>
      <c r="B1936" t="s">
        <v>7628</v>
      </c>
      <c r="C1936" t="s">
        <v>66</v>
      </c>
      <c r="D1936" t="s">
        <v>7629</v>
      </c>
      <c r="E1936" t="s">
        <v>67</v>
      </c>
      <c r="F1936" t="s">
        <v>75</v>
      </c>
      <c r="G1936" t="s">
        <v>7630</v>
      </c>
      <c r="H1936" t="s">
        <v>69</v>
      </c>
      <c r="I1936" t="s">
        <v>53</v>
      </c>
      <c r="J1936" s="1">
        <v>45684</v>
      </c>
      <c r="K1936" s="1">
        <v>46019</v>
      </c>
      <c r="L1936" t="b">
        <f>COUNTIF(tbl_vendors[Vendor_ID],tbl_vendors[[#This Row],[Vendor_ID]])&gt;1</f>
        <v>0</v>
      </c>
      <c r="M1936" t="b">
        <f>ISBLANK(tbl_vendors[[#This Row],[Vendor_ID]])</f>
        <v>0</v>
      </c>
      <c r="N1936" t="b">
        <f>LEN(TRIM(tbl_vendors[[#This Row],[Vendor_Name]]))=0</f>
        <v>0</v>
      </c>
      <c r="O1936" t="b">
        <f>LEN(TRIM(tbl_vendors[[#This Row],[Email]]))=0</f>
        <v>0</v>
      </c>
      <c r="P1936" t="b">
        <f>OR(ISERROR(FIND("@",tbl_vendors[[#This Row],[Email]])),ISERROR(FIND(".",tbl_vendors[[#This Row],[Email]])))</f>
        <v>0</v>
      </c>
      <c r="Q1936" t="b">
        <f>ISNA(MATCH(tbl_vendors[[#This Row],[Country]],tbl_country[country],0))</f>
        <v>0</v>
      </c>
      <c r="R1936" t="b">
        <f>ISNA(MATCH(tbl_vendors[[#This Row],[Currency]],tbl_country[currency],0))</f>
        <v>0</v>
      </c>
      <c r="S1936" t="b">
        <f>_xlfn.XLOOKUP(tbl_vendors[[#This Row],[Country]],tbl_country[country],tbl_country[currency],"NotFound")&lt;&gt;tbl_vendors[[#This Row],[Currency]]</f>
        <v>0</v>
      </c>
      <c r="T1936" t="b">
        <f>ISNA(MATCH(tbl_vendors[[#This Row],[Payment_Terms]],tbl_payment_terms[Payment_Terms],0))</f>
        <v>0</v>
      </c>
      <c r="U1936" t="b">
        <f>ISNA(MATCH(tbl_vendors[[#This Row],[Status]],tbl_status[valid_status]))</f>
        <v>1</v>
      </c>
      <c r="V1936" t="b">
        <f ca="1">tbl_vendors[[#This Row],[Created_Date]]&gt;TODAY()</f>
        <v>0</v>
      </c>
      <c r="W1936" t="b">
        <f>tbl_vendors[[#This Row],[Updated_Date]]&lt;tbl_vendors[[#This Row],[Created_Date]]</f>
        <v>0</v>
      </c>
      <c r="X1936" t="b">
        <f>COUNTIF(tbl_vendors[Vendor_Name],tbl_vendors[[#This Row],[Vendor_Name]])&gt;1</f>
        <v>0</v>
      </c>
      <c r="Y1936" s="14" cm="1">
        <f t="array" aca="1" ref="Y1936" ca="1">IFERROR(SUM(L1936:X1936*1),4)</f>
        <v>1</v>
      </c>
      <c r="Z1936" t="str">
        <f ca="1">IF(tbl_vendors[[#This Row],[error_count]]&gt;0,"FAIL","PASS")</f>
        <v>FAIL</v>
      </c>
    </row>
    <row r="1937" spans="1:26" x14ac:dyDescent="0.3">
      <c r="A1937" t="s">
        <v>7631</v>
      </c>
      <c r="B1937" t="s">
        <v>7632</v>
      </c>
      <c r="C1937" t="s">
        <v>66</v>
      </c>
      <c r="D1937" t="s">
        <v>7633</v>
      </c>
      <c r="E1937" t="s">
        <v>67</v>
      </c>
      <c r="F1937" t="s">
        <v>23</v>
      </c>
      <c r="G1937" t="s">
        <v>7634</v>
      </c>
      <c r="H1937" t="s">
        <v>47</v>
      </c>
      <c r="I1937" t="s">
        <v>53</v>
      </c>
      <c r="J1937" s="1">
        <v>45734</v>
      </c>
      <c r="K1937" s="1">
        <v>46128</v>
      </c>
      <c r="L1937" t="b">
        <f>COUNTIF(tbl_vendors[Vendor_ID],tbl_vendors[[#This Row],[Vendor_ID]])&gt;1</f>
        <v>0</v>
      </c>
      <c r="M1937" t="b">
        <f>ISBLANK(tbl_vendors[[#This Row],[Vendor_ID]])</f>
        <v>0</v>
      </c>
      <c r="N1937" t="b">
        <f>LEN(TRIM(tbl_vendors[[#This Row],[Vendor_Name]]))=0</f>
        <v>0</v>
      </c>
      <c r="O1937" t="b">
        <f>LEN(TRIM(tbl_vendors[[#This Row],[Email]]))=0</f>
        <v>0</v>
      </c>
      <c r="P1937" t="b">
        <f>OR(ISERROR(FIND("@",tbl_vendors[[#This Row],[Email]])),ISERROR(FIND(".",tbl_vendors[[#This Row],[Email]])))</f>
        <v>0</v>
      </c>
      <c r="Q1937" t="b">
        <f>ISNA(MATCH(tbl_vendors[[#This Row],[Country]],tbl_country[country],0))</f>
        <v>0</v>
      </c>
      <c r="R1937" t="b">
        <f>ISNA(MATCH(tbl_vendors[[#This Row],[Currency]],tbl_country[currency],0))</f>
        <v>0</v>
      </c>
      <c r="S1937" t="b">
        <f>_xlfn.XLOOKUP(tbl_vendors[[#This Row],[Country]],tbl_country[country],tbl_country[currency],"NotFound")&lt;&gt;tbl_vendors[[#This Row],[Currency]]</f>
        <v>0</v>
      </c>
      <c r="T1937" t="b">
        <f>ISNA(MATCH(tbl_vendors[[#This Row],[Payment_Terms]],tbl_payment_terms[Payment_Terms],0))</f>
        <v>0</v>
      </c>
      <c r="U1937" t="b">
        <f>ISNA(MATCH(tbl_vendors[[#This Row],[Status]],tbl_status[valid_status]))</f>
        <v>1</v>
      </c>
      <c r="V1937" t="b">
        <f ca="1">tbl_vendors[[#This Row],[Created_Date]]&gt;TODAY()</f>
        <v>0</v>
      </c>
      <c r="W1937" t="b">
        <f>tbl_vendors[[#This Row],[Updated_Date]]&lt;tbl_vendors[[#This Row],[Created_Date]]</f>
        <v>0</v>
      </c>
      <c r="X1937" t="b">
        <f>COUNTIF(tbl_vendors[Vendor_Name],tbl_vendors[[#This Row],[Vendor_Name]])&gt;1</f>
        <v>0</v>
      </c>
      <c r="Y1937" s="14" cm="1">
        <f t="array" aca="1" ref="Y1937" ca="1">IFERROR(SUM(L1937:X1937*1),4)</f>
        <v>1</v>
      </c>
      <c r="Z1937" t="str">
        <f ca="1">IF(tbl_vendors[[#This Row],[error_count]]&gt;0,"FAIL","PASS")</f>
        <v>FAIL</v>
      </c>
    </row>
    <row r="1938" spans="1:26" x14ac:dyDescent="0.3">
      <c r="A1938" t="s">
        <v>7635</v>
      </c>
      <c r="B1938" t="s">
        <v>7636</v>
      </c>
      <c r="C1938" t="s">
        <v>66</v>
      </c>
      <c r="D1938" t="s">
        <v>7637</v>
      </c>
      <c r="E1938" t="s">
        <v>67</v>
      </c>
      <c r="F1938" t="s">
        <v>23</v>
      </c>
      <c r="G1938" t="s">
        <v>7638</v>
      </c>
      <c r="H1938" t="s">
        <v>69</v>
      </c>
      <c r="I1938" t="s">
        <v>26</v>
      </c>
      <c r="J1938" s="1">
        <v>46024</v>
      </c>
      <c r="K1938" s="1">
        <v>46080</v>
      </c>
      <c r="L1938" t="b">
        <f>COUNTIF(tbl_vendors[Vendor_ID],tbl_vendors[[#This Row],[Vendor_ID]])&gt;1</f>
        <v>0</v>
      </c>
      <c r="M1938" t="b">
        <f>ISBLANK(tbl_vendors[[#This Row],[Vendor_ID]])</f>
        <v>0</v>
      </c>
      <c r="N1938" t="b">
        <f>LEN(TRIM(tbl_vendors[[#This Row],[Vendor_Name]]))=0</f>
        <v>0</v>
      </c>
      <c r="O1938" t="b">
        <f>LEN(TRIM(tbl_vendors[[#This Row],[Email]]))=0</f>
        <v>0</v>
      </c>
      <c r="P1938" t="b">
        <f>OR(ISERROR(FIND("@",tbl_vendors[[#This Row],[Email]])),ISERROR(FIND(".",tbl_vendors[[#This Row],[Email]])))</f>
        <v>0</v>
      </c>
      <c r="Q1938" t="b">
        <f>ISNA(MATCH(tbl_vendors[[#This Row],[Country]],tbl_country[country],0))</f>
        <v>0</v>
      </c>
      <c r="R1938" t="b">
        <f>ISNA(MATCH(tbl_vendors[[#This Row],[Currency]],tbl_country[currency],0))</f>
        <v>0</v>
      </c>
      <c r="S1938" t="b">
        <f>_xlfn.XLOOKUP(tbl_vendors[[#This Row],[Country]],tbl_country[country],tbl_country[currency],"NotFound")&lt;&gt;tbl_vendors[[#This Row],[Currency]]</f>
        <v>0</v>
      </c>
      <c r="T1938" t="b">
        <f>ISNA(MATCH(tbl_vendors[[#This Row],[Payment_Terms]],tbl_payment_terms[Payment_Terms],0))</f>
        <v>0</v>
      </c>
      <c r="U1938" t="b">
        <f>ISNA(MATCH(tbl_vendors[[#This Row],[Status]],tbl_status[valid_status]))</f>
        <v>0</v>
      </c>
      <c r="V1938" t="b">
        <f ca="1">tbl_vendors[[#This Row],[Created_Date]]&gt;TODAY()</f>
        <v>0</v>
      </c>
      <c r="W1938" t="b">
        <f>tbl_vendors[[#This Row],[Updated_Date]]&lt;tbl_vendors[[#This Row],[Created_Date]]</f>
        <v>0</v>
      </c>
      <c r="X1938" t="b">
        <f>COUNTIF(tbl_vendors[Vendor_Name],tbl_vendors[[#This Row],[Vendor_Name]])&gt;1</f>
        <v>0</v>
      </c>
      <c r="Y1938" s="14" cm="1">
        <f t="array" aca="1" ref="Y1938" ca="1">IFERROR(SUM(L1938:X1938*1),4)</f>
        <v>0</v>
      </c>
      <c r="Z1938" t="str">
        <f ca="1">IF(tbl_vendors[[#This Row],[error_count]]&gt;0,"FAIL","PASS")</f>
        <v>PASS</v>
      </c>
    </row>
    <row r="1939" spans="1:26" x14ac:dyDescent="0.3">
      <c r="A1939" t="s">
        <v>7639</v>
      </c>
      <c r="B1939" t="s">
        <v>7640</v>
      </c>
      <c r="C1939" t="s">
        <v>13</v>
      </c>
      <c r="D1939" t="s">
        <v>7641</v>
      </c>
      <c r="E1939" t="s">
        <v>15</v>
      </c>
      <c r="F1939" t="s">
        <v>16</v>
      </c>
      <c r="G1939" t="s">
        <v>7642</v>
      </c>
      <c r="H1939" t="s">
        <v>25</v>
      </c>
      <c r="I1939" t="s">
        <v>26</v>
      </c>
      <c r="J1939" s="1">
        <v>44392</v>
      </c>
      <c r="K1939" s="1">
        <v>45648</v>
      </c>
      <c r="L1939" t="b">
        <f>COUNTIF(tbl_vendors[Vendor_ID],tbl_vendors[[#This Row],[Vendor_ID]])&gt;1</f>
        <v>0</v>
      </c>
      <c r="M1939" t="b">
        <f>ISBLANK(tbl_vendors[[#This Row],[Vendor_ID]])</f>
        <v>0</v>
      </c>
      <c r="N1939" t="b">
        <f>LEN(TRIM(tbl_vendors[[#This Row],[Vendor_Name]]))=0</f>
        <v>0</v>
      </c>
      <c r="O1939" t="b">
        <f>LEN(TRIM(tbl_vendors[[#This Row],[Email]]))=0</f>
        <v>0</v>
      </c>
      <c r="P1939" t="b">
        <f>OR(ISERROR(FIND("@",tbl_vendors[[#This Row],[Email]])),ISERROR(FIND(".",tbl_vendors[[#This Row],[Email]])))</f>
        <v>0</v>
      </c>
      <c r="Q1939" t="b">
        <f>ISNA(MATCH(tbl_vendors[[#This Row],[Country]],tbl_country[country],0))</f>
        <v>0</v>
      </c>
      <c r="R1939" t="b">
        <f>ISNA(MATCH(tbl_vendors[[#This Row],[Currency]],tbl_country[currency],0))</f>
        <v>1</v>
      </c>
      <c r="S1939" t="b">
        <f>_xlfn.XLOOKUP(tbl_vendors[[#This Row],[Country]],tbl_country[country],tbl_country[currency],"NotFound")&lt;&gt;tbl_vendors[[#This Row],[Currency]]</f>
        <v>1</v>
      </c>
      <c r="T1939" t="b">
        <f>ISNA(MATCH(tbl_vendors[[#This Row],[Payment_Terms]],tbl_payment_terms[Payment_Terms],0))</f>
        <v>0</v>
      </c>
      <c r="U1939" t="b">
        <f>ISNA(MATCH(tbl_vendors[[#This Row],[Status]],tbl_status[valid_status]))</f>
        <v>0</v>
      </c>
      <c r="V1939" t="b">
        <f ca="1">tbl_vendors[[#This Row],[Created_Date]]&gt;TODAY()</f>
        <v>0</v>
      </c>
      <c r="W1939" t="b">
        <f>tbl_vendors[[#This Row],[Updated_Date]]&lt;tbl_vendors[[#This Row],[Created_Date]]</f>
        <v>0</v>
      </c>
      <c r="X1939" t="b">
        <f>COUNTIF(tbl_vendors[Vendor_Name],tbl_vendors[[#This Row],[Vendor_Name]])&gt;1</f>
        <v>0</v>
      </c>
      <c r="Y1939" s="14" cm="1">
        <f t="array" aca="1" ref="Y1939" ca="1">IFERROR(SUM(L1939:X1939*1),4)</f>
        <v>2</v>
      </c>
      <c r="Z1939" t="str">
        <f ca="1">IF(tbl_vendors[[#This Row],[error_count]]&gt;0,"FAIL","PASS")</f>
        <v>FAIL</v>
      </c>
    </row>
    <row r="1940" spans="1:26" x14ac:dyDescent="0.3">
      <c r="A1940" t="s">
        <v>7643</v>
      </c>
      <c r="B1940" t="s">
        <v>7644</v>
      </c>
      <c r="C1940" t="s">
        <v>29</v>
      </c>
      <c r="D1940" t="s">
        <v>7645</v>
      </c>
      <c r="E1940" t="s">
        <v>31</v>
      </c>
      <c r="F1940" t="s">
        <v>75</v>
      </c>
      <c r="G1940" t="s">
        <v>7646</v>
      </c>
      <c r="H1940" t="s">
        <v>25</v>
      </c>
      <c r="I1940" t="s">
        <v>53</v>
      </c>
      <c r="J1940" s="1">
        <v>46170</v>
      </c>
      <c r="K1940" s="1">
        <v>46176</v>
      </c>
      <c r="L1940" t="b">
        <f>COUNTIF(tbl_vendors[Vendor_ID],tbl_vendors[[#This Row],[Vendor_ID]])&gt;1</f>
        <v>0</v>
      </c>
      <c r="M1940" t="b">
        <f>ISBLANK(tbl_vendors[[#This Row],[Vendor_ID]])</f>
        <v>0</v>
      </c>
      <c r="N1940" t="b">
        <f>LEN(TRIM(tbl_vendors[[#This Row],[Vendor_Name]]))=0</f>
        <v>0</v>
      </c>
      <c r="O1940" t="b">
        <f>LEN(TRIM(tbl_vendors[[#This Row],[Email]]))=0</f>
        <v>0</v>
      </c>
      <c r="P1940" t="b">
        <f>OR(ISERROR(FIND("@",tbl_vendors[[#This Row],[Email]])),ISERROR(FIND(".",tbl_vendors[[#This Row],[Email]])))</f>
        <v>0</v>
      </c>
      <c r="Q1940" t="b">
        <f>ISNA(MATCH(tbl_vendors[[#This Row],[Country]],tbl_country[country],0))</f>
        <v>0</v>
      </c>
      <c r="R1940" t="b">
        <f>ISNA(MATCH(tbl_vendors[[#This Row],[Currency]],tbl_country[currency],0))</f>
        <v>0</v>
      </c>
      <c r="S1940" t="b">
        <f>_xlfn.XLOOKUP(tbl_vendors[[#This Row],[Country]],tbl_country[country],tbl_country[currency],"NotFound")&lt;&gt;tbl_vendors[[#This Row],[Currency]]</f>
        <v>0</v>
      </c>
      <c r="T1940" t="b">
        <f>ISNA(MATCH(tbl_vendors[[#This Row],[Payment_Terms]],tbl_payment_terms[Payment_Terms],0))</f>
        <v>0</v>
      </c>
      <c r="U1940" t="b">
        <f>ISNA(MATCH(tbl_vendors[[#This Row],[Status]],tbl_status[valid_status]))</f>
        <v>1</v>
      </c>
      <c r="V1940" t="b">
        <f ca="1">tbl_vendors[[#This Row],[Created_Date]]&gt;TODAY()</f>
        <v>0</v>
      </c>
      <c r="W1940" t="b">
        <f>tbl_vendors[[#This Row],[Updated_Date]]&lt;tbl_vendors[[#This Row],[Created_Date]]</f>
        <v>0</v>
      </c>
      <c r="X1940" t="b">
        <f>COUNTIF(tbl_vendors[Vendor_Name],tbl_vendors[[#This Row],[Vendor_Name]])&gt;1</f>
        <v>0</v>
      </c>
      <c r="Y1940" s="14" cm="1">
        <f t="array" aca="1" ref="Y1940" ca="1">IFERROR(SUM(L1940:X1940*1),4)</f>
        <v>1</v>
      </c>
      <c r="Z1940" t="str">
        <f ca="1">IF(tbl_vendors[[#This Row],[error_count]]&gt;0,"FAIL","PASS")</f>
        <v>FAIL</v>
      </c>
    </row>
    <row r="1941" spans="1:26" x14ac:dyDescent="0.3">
      <c r="A1941" t="s">
        <v>7647</v>
      </c>
      <c r="B1941" t="s">
        <v>7648</v>
      </c>
      <c r="C1941" t="s">
        <v>153</v>
      </c>
      <c r="D1941" t="s">
        <v>7649</v>
      </c>
      <c r="E1941" t="s">
        <v>155</v>
      </c>
      <c r="F1941" t="s">
        <v>32</v>
      </c>
      <c r="G1941" t="s">
        <v>7650</v>
      </c>
      <c r="H1941" t="s">
        <v>42</v>
      </c>
      <c r="I1941" t="s">
        <v>53</v>
      </c>
      <c r="J1941" s="1">
        <v>44823</v>
      </c>
      <c r="K1941" s="1">
        <v>45438</v>
      </c>
      <c r="L1941" t="b">
        <f>COUNTIF(tbl_vendors[Vendor_ID],tbl_vendors[[#This Row],[Vendor_ID]])&gt;1</f>
        <v>0</v>
      </c>
      <c r="M1941" t="b">
        <f>ISBLANK(tbl_vendors[[#This Row],[Vendor_ID]])</f>
        <v>0</v>
      </c>
      <c r="N1941" t="b">
        <f>LEN(TRIM(tbl_vendors[[#This Row],[Vendor_Name]]))=0</f>
        <v>0</v>
      </c>
      <c r="O1941" t="b">
        <f>LEN(TRIM(tbl_vendors[[#This Row],[Email]]))=0</f>
        <v>0</v>
      </c>
      <c r="P1941" t="b">
        <f>OR(ISERROR(FIND("@",tbl_vendors[[#This Row],[Email]])),ISERROR(FIND(".",tbl_vendors[[#This Row],[Email]])))</f>
        <v>0</v>
      </c>
      <c r="Q1941" t="b">
        <f>ISNA(MATCH(tbl_vendors[[#This Row],[Country]],tbl_country[country],0))</f>
        <v>0</v>
      </c>
      <c r="R1941" t="b">
        <f>ISNA(MATCH(tbl_vendors[[#This Row],[Currency]],tbl_country[currency],0))</f>
        <v>0</v>
      </c>
      <c r="S1941" t="b">
        <f>_xlfn.XLOOKUP(tbl_vendors[[#This Row],[Country]],tbl_country[country],tbl_country[currency],"NotFound")&lt;&gt;tbl_vendors[[#This Row],[Currency]]</f>
        <v>0</v>
      </c>
      <c r="T1941" t="b">
        <f>ISNA(MATCH(tbl_vendors[[#This Row],[Payment_Terms]],tbl_payment_terms[Payment_Terms],0))</f>
        <v>0</v>
      </c>
      <c r="U1941" t="b">
        <f>ISNA(MATCH(tbl_vendors[[#This Row],[Status]],tbl_status[valid_status]))</f>
        <v>1</v>
      </c>
      <c r="V1941" t="b">
        <f ca="1">tbl_vendors[[#This Row],[Created_Date]]&gt;TODAY()</f>
        <v>0</v>
      </c>
      <c r="W1941" t="b">
        <f>tbl_vendors[[#This Row],[Updated_Date]]&lt;tbl_vendors[[#This Row],[Created_Date]]</f>
        <v>0</v>
      </c>
      <c r="X1941" t="b">
        <f>COUNTIF(tbl_vendors[Vendor_Name],tbl_vendors[[#This Row],[Vendor_Name]])&gt;1</f>
        <v>0</v>
      </c>
      <c r="Y1941" s="14" cm="1">
        <f t="array" aca="1" ref="Y1941" ca="1">IFERROR(SUM(L1941:X1941*1),4)</f>
        <v>1</v>
      </c>
      <c r="Z1941" t="str">
        <f ca="1">IF(tbl_vendors[[#This Row],[error_count]]&gt;0,"FAIL","PASS")</f>
        <v>FAIL</v>
      </c>
    </row>
    <row r="1942" spans="1:26" x14ac:dyDescent="0.3">
      <c r="A1942" t="s">
        <v>7651</v>
      </c>
      <c r="B1942" t="s">
        <v>7652</v>
      </c>
      <c r="C1942" t="s">
        <v>153</v>
      </c>
      <c r="D1942" t="s">
        <v>7653</v>
      </c>
      <c r="E1942" t="s">
        <v>155</v>
      </c>
      <c r="F1942" t="s">
        <v>75</v>
      </c>
      <c r="G1942" t="s">
        <v>7654</v>
      </c>
      <c r="H1942" t="s">
        <v>25</v>
      </c>
      <c r="I1942" t="s">
        <v>26</v>
      </c>
      <c r="J1942" s="1">
        <v>45965</v>
      </c>
      <c r="K1942" s="1">
        <v>46198</v>
      </c>
      <c r="L1942" t="b">
        <f>COUNTIF(tbl_vendors[Vendor_ID],tbl_vendors[[#This Row],[Vendor_ID]])&gt;1</f>
        <v>0</v>
      </c>
      <c r="M1942" t="b">
        <f>ISBLANK(tbl_vendors[[#This Row],[Vendor_ID]])</f>
        <v>0</v>
      </c>
      <c r="N1942" t="b">
        <f>LEN(TRIM(tbl_vendors[[#This Row],[Vendor_Name]]))=0</f>
        <v>0</v>
      </c>
      <c r="O1942" t="b">
        <f>LEN(TRIM(tbl_vendors[[#This Row],[Email]]))=0</f>
        <v>0</v>
      </c>
      <c r="P1942" t="b">
        <f>OR(ISERROR(FIND("@",tbl_vendors[[#This Row],[Email]])),ISERROR(FIND(".",tbl_vendors[[#This Row],[Email]])))</f>
        <v>0</v>
      </c>
      <c r="Q1942" t="b">
        <f>ISNA(MATCH(tbl_vendors[[#This Row],[Country]],tbl_country[country],0))</f>
        <v>0</v>
      </c>
      <c r="R1942" t="b">
        <f>ISNA(MATCH(tbl_vendors[[#This Row],[Currency]],tbl_country[currency],0))</f>
        <v>0</v>
      </c>
      <c r="S1942" t="b">
        <f>_xlfn.XLOOKUP(tbl_vendors[[#This Row],[Country]],tbl_country[country],tbl_country[currency],"NotFound")&lt;&gt;tbl_vendors[[#This Row],[Currency]]</f>
        <v>0</v>
      </c>
      <c r="T1942" t="b">
        <f>ISNA(MATCH(tbl_vendors[[#This Row],[Payment_Terms]],tbl_payment_terms[Payment_Terms],0))</f>
        <v>0</v>
      </c>
      <c r="U1942" t="b">
        <f>ISNA(MATCH(tbl_vendors[[#This Row],[Status]],tbl_status[valid_status]))</f>
        <v>0</v>
      </c>
      <c r="V1942" t="b">
        <f ca="1">tbl_vendors[[#This Row],[Created_Date]]&gt;TODAY()</f>
        <v>0</v>
      </c>
      <c r="W1942" t="b">
        <f>tbl_vendors[[#This Row],[Updated_Date]]&lt;tbl_vendors[[#This Row],[Created_Date]]</f>
        <v>0</v>
      </c>
      <c r="X1942" t="b">
        <f>COUNTIF(tbl_vendors[Vendor_Name],tbl_vendors[[#This Row],[Vendor_Name]])&gt;1</f>
        <v>1</v>
      </c>
      <c r="Y1942" s="14" cm="1">
        <f t="array" aca="1" ref="Y1942" ca="1">IFERROR(SUM(L1942:X1942*1),4)</f>
        <v>1</v>
      </c>
      <c r="Z1942" t="str">
        <f ca="1">IF(tbl_vendors[[#This Row],[error_count]]&gt;0,"FAIL","PASS")</f>
        <v>FAIL</v>
      </c>
    </row>
    <row r="1943" spans="1:26" x14ac:dyDescent="0.3">
      <c r="A1943" t="s">
        <v>7655</v>
      </c>
      <c r="B1943" t="s">
        <v>7656</v>
      </c>
      <c r="C1943" t="s">
        <v>66</v>
      </c>
      <c r="D1943" t="s">
        <v>7657</v>
      </c>
      <c r="F1943" t="s">
        <v>75</v>
      </c>
      <c r="G1943" t="s">
        <v>7658</v>
      </c>
      <c r="H1943" t="s">
        <v>18</v>
      </c>
      <c r="I1943" t="s">
        <v>53</v>
      </c>
      <c r="J1943" s="1">
        <v>46148</v>
      </c>
      <c r="K1943" s="1">
        <v>46192</v>
      </c>
      <c r="L1943" t="b">
        <f>COUNTIF(tbl_vendors[Vendor_ID],tbl_vendors[[#This Row],[Vendor_ID]])&gt;1</f>
        <v>0</v>
      </c>
      <c r="M1943" t="b">
        <f>ISBLANK(tbl_vendors[[#This Row],[Vendor_ID]])</f>
        <v>0</v>
      </c>
      <c r="N1943" t="b">
        <f>LEN(TRIM(tbl_vendors[[#This Row],[Vendor_Name]]))=0</f>
        <v>0</v>
      </c>
      <c r="O1943" t="b">
        <f>LEN(TRIM(tbl_vendors[[#This Row],[Email]]))=0</f>
        <v>0</v>
      </c>
      <c r="P1943" t="b">
        <f>OR(ISERROR(FIND("@",tbl_vendors[[#This Row],[Email]])),ISERROR(FIND(".",tbl_vendors[[#This Row],[Email]])))</f>
        <v>0</v>
      </c>
      <c r="Q1943" t="b">
        <f>ISNA(MATCH(tbl_vendors[[#This Row],[Country]],tbl_country[country],0))</f>
        <v>0</v>
      </c>
      <c r="R1943" t="b">
        <f>ISNA(MATCH(tbl_vendors[[#This Row],[Currency]],tbl_country[currency],0))</f>
        <v>1</v>
      </c>
      <c r="S1943" t="b">
        <f>_xlfn.XLOOKUP(tbl_vendors[[#This Row],[Country]],tbl_country[country],tbl_country[currency],"NotFound")&lt;&gt;tbl_vendors[[#This Row],[Currency]]</f>
        <v>1</v>
      </c>
      <c r="T1943" t="b">
        <f>ISNA(MATCH(tbl_vendors[[#This Row],[Payment_Terms]],tbl_payment_terms[Payment_Terms],0))</f>
        <v>0</v>
      </c>
      <c r="U1943" t="b">
        <f>ISNA(MATCH(tbl_vendors[[#This Row],[Status]],tbl_status[valid_status]))</f>
        <v>1</v>
      </c>
      <c r="V1943" t="b">
        <f ca="1">tbl_vendors[[#This Row],[Created_Date]]&gt;TODAY()</f>
        <v>0</v>
      </c>
      <c r="W1943" t="b">
        <f>tbl_vendors[[#This Row],[Updated_Date]]&lt;tbl_vendors[[#This Row],[Created_Date]]</f>
        <v>0</v>
      </c>
      <c r="X1943" t="b">
        <f>COUNTIF(tbl_vendors[Vendor_Name],tbl_vendors[[#This Row],[Vendor_Name]])&gt;1</f>
        <v>1</v>
      </c>
      <c r="Y1943" s="14" cm="1">
        <f t="array" aca="1" ref="Y1943" ca="1">IFERROR(SUM(L1943:X1943*1),4)</f>
        <v>4</v>
      </c>
      <c r="Z1943" t="str">
        <f ca="1">IF(tbl_vendors[[#This Row],[error_count]]&gt;0,"FAIL","PASS")</f>
        <v>FAIL</v>
      </c>
    </row>
    <row r="1944" spans="1:26" x14ac:dyDescent="0.3">
      <c r="A1944" t="s">
        <v>7659</v>
      </c>
      <c r="B1944" t="s">
        <v>7660</v>
      </c>
      <c r="C1944" t="s">
        <v>79</v>
      </c>
      <c r="D1944" t="s">
        <v>7661</v>
      </c>
      <c r="E1944" t="s">
        <v>39</v>
      </c>
      <c r="F1944" t="s">
        <v>23</v>
      </c>
      <c r="G1944" t="s">
        <v>7662</v>
      </c>
      <c r="H1944" t="s">
        <v>42</v>
      </c>
      <c r="I1944" t="s">
        <v>26</v>
      </c>
      <c r="J1944" s="1">
        <v>45231</v>
      </c>
      <c r="K1944" s="1">
        <v>45746</v>
      </c>
      <c r="L1944" t="b">
        <f>COUNTIF(tbl_vendors[Vendor_ID],tbl_vendors[[#This Row],[Vendor_ID]])&gt;1</f>
        <v>0</v>
      </c>
      <c r="M1944" t="b">
        <f>ISBLANK(tbl_vendors[[#This Row],[Vendor_ID]])</f>
        <v>0</v>
      </c>
      <c r="N1944" t="b">
        <f>LEN(TRIM(tbl_vendors[[#This Row],[Vendor_Name]]))=0</f>
        <v>0</v>
      </c>
      <c r="O1944" t="b">
        <f>LEN(TRIM(tbl_vendors[[#This Row],[Email]]))=0</f>
        <v>0</v>
      </c>
      <c r="P1944" t="b">
        <f>OR(ISERROR(FIND("@",tbl_vendors[[#This Row],[Email]])),ISERROR(FIND(".",tbl_vendors[[#This Row],[Email]])))</f>
        <v>0</v>
      </c>
      <c r="Q1944" t="b">
        <f>ISNA(MATCH(tbl_vendors[[#This Row],[Country]],tbl_country[country],0))</f>
        <v>0</v>
      </c>
      <c r="R1944" t="b">
        <f>ISNA(MATCH(tbl_vendors[[#This Row],[Currency]],tbl_country[currency],0))</f>
        <v>0</v>
      </c>
      <c r="S1944" t="b">
        <f>_xlfn.XLOOKUP(tbl_vendors[[#This Row],[Country]],tbl_country[country],tbl_country[currency],"NotFound")&lt;&gt;tbl_vendors[[#This Row],[Currency]]</f>
        <v>0</v>
      </c>
      <c r="T1944" t="b">
        <f>ISNA(MATCH(tbl_vendors[[#This Row],[Payment_Terms]],tbl_payment_terms[Payment_Terms],0))</f>
        <v>0</v>
      </c>
      <c r="U1944" t="b">
        <f>ISNA(MATCH(tbl_vendors[[#This Row],[Status]],tbl_status[valid_status]))</f>
        <v>0</v>
      </c>
      <c r="V1944" t="b">
        <f ca="1">tbl_vendors[[#This Row],[Created_Date]]&gt;TODAY()</f>
        <v>0</v>
      </c>
      <c r="W1944" t="b">
        <f>tbl_vendors[[#This Row],[Updated_Date]]&lt;tbl_vendors[[#This Row],[Created_Date]]</f>
        <v>0</v>
      </c>
      <c r="X1944" t="b">
        <f>COUNTIF(tbl_vendors[Vendor_Name],tbl_vendors[[#This Row],[Vendor_Name]])&gt;1</f>
        <v>0</v>
      </c>
      <c r="Y1944" s="14" cm="1">
        <f t="array" aca="1" ref="Y1944" ca="1">IFERROR(SUM(L1944:X1944*1),4)</f>
        <v>0</v>
      </c>
      <c r="Z1944" t="str">
        <f ca="1">IF(tbl_vendors[[#This Row],[error_count]]&gt;0,"FAIL","PASS")</f>
        <v>PASS</v>
      </c>
    </row>
    <row r="1945" spans="1:26" x14ac:dyDescent="0.3">
      <c r="A1945" t="s">
        <v>7663</v>
      </c>
      <c r="B1945" t="s">
        <v>7664</v>
      </c>
      <c r="C1945" t="s">
        <v>72</v>
      </c>
      <c r="D1945" t="s">
        <v>7665</v>
      </c>
      <c r="E1945" t="s">
        <v>74</v>
      </c>
      <c r="F1945" t="s">
        <v>23</v>
      </c>
      <c r="G1945" t="s">
        <v>7666</v>
      </c>
      <c r="H1945" t="s">
        <v>25</v>
      </c>
      <c r="I1945" t="s">
        <v>19</v>
      </c>
      <c r="J1945" s="1">
        <v>46102</v>
      </c>
      <c r="K1945" s="1">
        <v>46129</v>
      </c>
      <c r="L1945" t="b">
        <f>COUNTIF(tbl_vendors[Vendor_ID],tbl_vendors[[#This Row],[Vendor_ID]])&gt;1</f>
        <v>0</v>
      </c>
      <c r="M1945" t="b">
        <f>ISBLANK(tbl_vendors[[#This Row],[Vendor_ID]])</f>
        <v>0</v>
      </c>
      <c r="N1945" t="b">
        <f>LEN(TRIM(tbl_vendors[[#This Row],[Vendor_Name]]))=0</f>
        <v>0</v>
      </c>
      <c r="O1945" t="b">
        <f>LEN(TRIM(tbl_vendors[[#This Row],[Email]]))=0</f>
        <v>0</v>
      </c>
      <c r="P1945" t="b">
        <f>OR(ISERROR(FIND("@",tbl_vendors[[#This Row],[Email]])),ISERROR(FIND(".",tbl_vendors[[#This Row],[Email]])))</f>
        <v>0</v>
      </c>
      <c r="Q1945" t="b">
        <f>ISNA(MATCH(tbl_vendors[[#This Row],[Country]],tbl_country[country],0))</f>
        <v>0</v>
      </c>
      <c r="R1945" t="b">
        <f>ISNA(MATCH(tbl_vendors[[#This Row],[Currency]],tbl_country[currency],0))</f>
        <v>1</v>
      </c>
      <c r="S1945" t="b">
        <f>_xlfn.XLOOKUP(tbl_vendors[[#This Row],[Country]],tbl_country[country],tbl_country[currency],"NotFound")&lt;&gt;tbl_vendors[[#This Row],[Currency]]</f>
        <v>1</v>
      </c>
      <c r="T1945" t="b">
        <f>ISNA(MATCH(tbl_vendors[[#This Row],[Payment_Terms]],tbl_payment_terms[Payment_Terms],0))</f>
        <v>0</v>
      </c>
      <c r="U1945" t="b">
        <f>ISNA(MATCH(tbl_vendors[[#This Row],[Status]],tbl_status[valid_status]))</f>
        <v>0</v>
      </c>
      <c r="V1945" t="b">
        <f ca="1">tbl_vendors[[#This Row],[Created_Date]]&gt;TODAY()</f>
        <v>0</v>
      </c>
      <c r="W1945" t="b">
        <f>tbl_vendors[[#This Row],[Updated_Date]]&lt;tbl_vendors[[#This Row],[Created_Date]]</f>
        <v>0</v>
      </c>
      <c r="X1945" t="b">
        <f>COUNTIF(tbl_vendors[Vendor_Name],tbl_vendors[[#This Row],[Vendor_Name]])&gt;1</f>
        <v>0</v>
      </c>
      <c r="Y1945" s="14" cm="1">
        <f t="array" aca="1" ref="Y1945" ca="1">IFERROR(SUM(L1945:X1945*1),4)</f>
        <v>2</v>
      </c>
      <c r="Z1945" t="str">
        <f ca="1">IF(tbl_vendors[[#This Row],[error_count]]&gt;0,"FAIL","PASS")</f>
        <v>FAIL</v>
      </c>
    </row>
    <row r="1946" spans="1:26" x14ac:dyDescent="0.3">
      <c r="A1946" t="s">
        <v>7667</v>
      </c>
      <c r="B1946" t="s">
        <v>7668</v>
      </c>
      <c r="C1946" t="s">
        <v>153</v>
      </c>
      <c r="D1946" t="s">
        <v>7669</v>
      </c>
      <c r="E1946" t="s">
        <v>155</v>
      </c>
      <c r="F1946" t="s">
        <v>75</v>
      </c>
      <c r="G1946" t="s">
        <v>7670</v>
      </c>
      <c r="H1946" t="s">
        <v>42</v>
      </c>
      <c r="I1946" t="s">
        <v>19</v>
      </c>
      <c r="J1946" s="1">
        <v>45947</v>
      </c>
      <c r="K1946" s="1">
        <v>46078</v>
      </c>
      <c r="L1946" t="b">
        <f>COUNTIF(tbl_vendors[Vendor_ID],tbl_vendors[[#This Row],[Vendor_ID]])&gt;1</f>
        <v>0</v>
      </c>
      <c r="M1946" t="b">
        <f>ISBLANK(tbl_vendors[[#This Row],[Vendor_ID]])</f>
        <v>0</v>
      </c>
      <c r="N1946" t="b">
        <f>LEN(TRIM(tbl_vendors[[#This Row],[Vendor_Name]]))=0</f>
        <v>0</v>
      </c>
      <c r="O1946" t="b">
        <f>LEN(TRIM(tbl_vendors[[#This Row],[Email]]))=0</f>
        <v>0</v>
      </c>
      <c r="P1946" t="b">
        <f>OR(ISERROR(FIND("@",tbl_vendors[[#This Row],[Email]])),ISERROR(FIND(".",tbl_vendors[[#This Row],[Email]])))</f>
        <v>0</v>
      </c>
      <c r="Q1946" t="b">
        <f>ISNA(MATCH(tbl_vendors[[#This Row],[Country]],tbl_country[country],0))</f>
        <v>0</v>
      </c>
      <c r="R1946" t="b">
        <f>ISNA(MATCH(tbl_vendors[[#This Row],[Currency]],tbl_country[currency],0))</f>
        <v>0</v>
      </c>
      <c r="S1946" t="b">
        <f>_xlfn.XLOOKUP(tbl_vendors[[#This Row],[Country]],tbl_country[country],tbl_country[currency],"NotFound")&lt;&gt;tbl_vendors[[#This Row],[Currency]]</f>
        <v>0</v>
      </c>
      <c r="T1946" t="b">
        <f>ISNA(MATCH(tbl_vendors[[#This Row],[Payment_Terms]],tbl_payment_terms[Payment_Terms],0))</f>
        <v>0</v>
      </c>
      <c r="U1946" t="b">
        <f>ISNA(MATCH(tbl_vendors[[#This Row],[Status]],tbl_status[valid_status]))</f>
        <v>0</v>
      </c>
      <c r="V1946" t="b">
        <f ca="1">tbl_vendors[[#This Row],[Created_Date]]&gt;TODAY()</f>
        <v>0</v>
      </c>
      <c r="W1946" t="b">
        <f>tbl_vendors[[#This Row],[Updated_Date]]&lt;tbl_vendors[[#This Row],[Created_Date]]</f>
        <v>0</v>
      </c>
      <c r="X1946" t="b">
        <f>COUNTIF(tbl_vendors[Vendor_Name],tbl_vendors[[#This Row],[Vendor_Name]])&gt;1</f>
        <v>0</v>
      </c>
      <c r="Y1946" s="14" cm="1">
        <f t="array" aca="1" ref="Y1946" ca="1">IFERROR(SUM(L1946:X1946*1),4)</f>
        <v>0</v>
      </c>
      <c r="Z1946" t="str">
        <f ca="1">IF(tbl_vendors[[#This Row],[error_count]]&gt;0,"FAIL","PASS")</f>
        <v>PASS</v>
      </c>
    </row>
    <row r="1947" spans="1:26" x14ac:dyDescent="0.3">
      <c r="A1947" t="s">
        <v>7671</v>
      </c>
      <c r="B1947" t="s">
        <v>2680</v>
      </c>
      <c r="C1947" t="s">
        <v>13</v>
      </c>
      <c r="D1947" t="s">
        <v>7672</v>
      </c>
      <c r="E1947" t="s">
        <v>15</v>
      </c>
      <c r="F1947" t="s">
        <v>23</v>
      </c>
      <c r="G1947" t="s">
        <v>7673</v>
      </c>
      <c r="H1947" t="s">
        <v>34</v>
      </c>
      <c r="I1947" t="s">
        <v>26</v>
      </c>
      <c r="J1947" s="1">
        <v>46158</v>
      </c>
      <c r="K1947" s="1">
        <v>46162</v>
      </c>
      <c r="L1947" t="b">
        <f>COUNTIF(tbl_vendors[Vendor_ID],tbl_vendors[[#This Row],[Vendor_ID]])&gt;1</f>
        <v>0</v>
      </c>
      <c r="M1947" t="b">
        <f>ISBLANK(tbl_vendors[[#This Row],[Vendor_ID]])</f>
        <v>0</v>
      </c>
      <c r="N1947" t="b">
        <f>LEN(TRIM(tbl_vendors[[#This Row],[Vendor_Name]]))=0</f>
        <v>0</v>
      </c>
      <c r="O1947" t="b">
        <f>LEN(TRIM(tbl_vendors[[#This Row],[Email]]))=0</f>
        <v>0</v>
      </c>
      <c r="P1947" t="b">
        <f>OR(ISERROR(FIND("@",tbl_vendors[[#This Row],[Email]])),ISERROR(FIND(".",tbl_vendors[[#This Row],[Email]])))</f>
        <v>0</v>
      </c>
      <c r="Q1947" t="b">
        <f>ISNA(MATCH(tbl_vendors[[#This Row],[Country]],tbl_country[country],0))</f>
        <v>0</v>
      </c>
      <c r="R1947" t="b">
        <f>ISNA(MATCH(tbl_vendors[[#This Row],[Currency]],tbl_country[currency],0))</f>
        <v>1</v>
      </c>
      <c r="S1947" t="b">
        <f>_xlfn.XLOOKUP(tbl_vendors[[#This Row],[Country]],tbl_country[country],tbl_country[currency],"NotFound")&lt;&gt;tbl_vendors[[#This Row],[Currency]]</f>
        <v>1</v>
      </c>
      <c r="T1947" t="b">
        <f>ISNA(MATCH(tbl_vendors[[#This Row],[Payment_Terms]],tbl_payment_terms[Payment_Terms],0))</f>
        <v>0</v>
      </c>
      <c r="U1947" t="b">
        <f>ISNA(MATCH(tbl_vendors[[#This Row],[Status]],tbl_status[valid_status]))</f>
        <v>0</v>
      </c>
      <c r="V1947" t="b">
        <f ca="1">tbl_vendors[[#This Row],[Created_Date]]&gt;TODAY()</f>
        <v>0</v>
      </c>
      <c r="W1947" t="b">
        <f>tbl_vendors[[#This Row],[Updated_Date]]&lt;tbl_vendors[[#This Row],[Created_Date]]</f>
        <v>0</v>
      </c>
      <c r="X1947" t="b">
        <f>COUNTIF(tbl_vendors[Vendor_Name],tbl_vendors[[#This Row],[Vendor_Name]])&gt;1</f>
        <v>1</v>
      </c>
      <c r="Y1947" s="14" cm="1">
        <f t="array" aca="1" ref="Y1947" ca="1">IFERROR(SUM(L1947:X1947*1),4)</f>
        <v>3</v>
      </c>
      <c r="Z1947" t="str">
        <f ca="1">IF(tbl_vendors[[#This Row],[error_count]]&gt;0,"FAIL","PASS")</f>
        <v>FAIL</v>
      </c>
    </row>
    <row r="1948" spans="1:26" x14ac:dyDescent="0.3">
      <c r="A1948" t="s">
        <v>7674</v>
      </c>
      <c r="B1948" t="s">
        <v>2716</v>
      </c>
      <c r="C1948" t="s">
        <v>79</v>
      </c>
      <c r="D1948" t="s">
        <v>7675</v>
      </c>
      <c r="E1948" t="s">
        <v>39</v>
      </c>
      <c r="F1948" t="s">
        <v>32</v>
      </c>
      <c r="G1948" t="s">
        <v>7676</v>
      </c>
      <c r="H1948" t="s">
        <v>69</v>
      </c>
      <c r="I1948" t="s">
        <v>19</v>
      </c>
      <c r="J1948" s="1">
        <v>45623</v>
      </c>
      <c r="K1948" s="1">
        <v>45794</v>
      </c>
      <c r="L1948" t="b">
        <f>COUNTIF(tbl_vendors[Vendor_ID],tbl_vendors[[#This Row],[Vendor_ID]])&gt;1</f>
        <v>0</v>
      </c>
      <c r="M1948" t="b">
        <f>ISBLANK(tbl_vendors[[#This Row],[Vendor_ID]])</f>
        <v>0</v>
      </c>
      <c r="N1948" t="b">
        <f>LEN(TRIM(tbl_vendors[[#This Row],[Vendor_Name]]))=0</f>
        <v>0</v>
      </c>
      <c r="O1948" t="b">
        <f>LEN(TRIM(tbl_vendors[[#This Row],[Email]]))=0</f>
        <v>0</v>
      </c>
      <c r="P1948" t="b">
        <f>OR(ISERROR(FIND("@",tbl_vendors[[#This Row],[Email]])),ISERROR(FIND(".",tbl_vendors[[#This Row],[Email]])))</f>
        <v>0</v>
      </c>
      <c r="Q1948" t="b">
        <f>ISNA(MATCH(tbl_vendors[[#This Row],[Country]],tbl_country[country],0))</f>
        <v>0</v>
      </c>
      <c r="R1948" t="b">
        <f>ISNA(MATCH(tbl_vendors[[#This Row],[Currency]],tbl_country[currency],0))</f>
        <v>0</v>
      </c>
      <c r="S1948" t="b">
        <f>_xlfn.XLOOKUP(tbl_vendors[[#This Row],[Country]],tbl_country[country],tbl_country[currency],"NotFound")&lt;&gt;tbl_vendors[[#This Row],[Currency]]</f>
        <v>0</v>
      </c>
      <c r="T1948" t="b">
        <f>ISNA(MATCH(tbl_vendors[[#This Row],[Payment_Terms]],tbl_payment_terms[Payment_Terms],0))</f>
        <v>0</v>
      </c>
      <c r="U1948" t="b">
        <f>ISNA(MATCH(tbl_vendors[[#This Row],[Status]],tbl_status[valid_status]))</f>
        <v>0</v>
      </c>
      <c r="V1948" t="b">
        <f ca="1">tbl_vendors[[#This Row],[Created_Date]]&gt;TODAY()</f>
        <v>0</v>
      </c>
      <c r="W1948" t="b">
        <f>tbl_vendors[[#This Row],[Updated_Date]]&lt;tbl_vendors[[#This Row],[Created_Date]]</f>
        <v>0</v>
      </c>
      <c r="X1948" t="b">
        <f>COUNTIF(tbl_vendors[Vendor_Name],tbl_vendors[[#This Row],[Vendor_Name]])&gt;1</f>
        <v>1</v>
      </c>
      <c r="Y1948" s="14" cm="1">
        <f t="array" aca="1" ref="Y1948" ca="1">IFERROR(SUM(L1948:X1948*1),4)</f>
        <v>1</v>
      </c>
      <c r="Z1948" t="str">
        <f ca="1">IF(tbl_vendors[[#This Row],[error_count]]&gt;0,"FAIL","PASS")</f>
        <v>FAIL</v>
      </c>
    </row>
    <row r="1949" spans="1:26" x14ac:dyDescent="0.3">
      <c r="A1949" t="s">
        <v>7677</v>
      </c>
      <c r="B1949" t="s">
        <v>7678</v>
      </c>
      <c r="C1949" t="s">
        <v>56</v>
      </c>
      <c r="D1949" t="s">
        <v>7679</v>
      </c>
      <c r="E1949" t="s">
        <v>58</v>
      </c>
      <c r="F1949" t="s">
        <v>16</v>
      </c>
      <c r="G1949" t="s">
        <v>7680</v>
      </c>
      <c r="H1949" t="s">
        <v>47</v>
      </c>
      <c r="I1949" t="s">
        <v>19</v>
      </c>
      <c r="J1949" s="1">
        <v>45318</v>
      </c>
      <c r="K1949" s="1">
        <v>45735</v>
      </c>
      <c r="L1949" t="b">
        <f>COUNTIF(tbl_vendors[Vendor_ID],tbl_vendors[[#This Row],[Vendor_ID]])&gt;1</f>
        <v>0</v>
      </c>
      <c r="M1949" t="b">
        <f>ISBLANK(tbl_vendors[[#This Row],[Vendor_ID]])</f>
        <v>0</v>
      </c>
      <c r="N1949" t="b">
        <f>LEN(TRIM(tbl_vendors[[#This Row],[Vendor_Name]]))=0</f>
        <v>0</v>
      </c>
      <c r="O1949" t="b">
        <f>LEN(TRIM(tbl_vendors[[#This Row],[Email]]))=0</f>
        <v>0</v>
      </c>
      <c r="P1949" t="b">
        <f>OR(ISERROR(FIND("@",tbl_vendors[[#This Row],[Email]])),ISERROR(FIND(".",tbl_vendors[[#This Row],[Email]])))</f>
        <v>0</v>
      </c>
      <c r="Q1949" t="b">
        <f>ISNA(MATCH(tbl_vendors[[#This Row],[Country]],tbl_country[country],0))</f>
        <v>0</v>
      </c>
      <c r="R1949" t="b">
        <f>ISNA(MATCH(tbl_vendors[[#This Row],[Currency]],tbl_country[currency],0))</f>
        <v>0</v>
      </c>
      <c r="S1949" t="b">
        <f>_xlfn.XLOOKUP(tbl_vendors[[#This Row],[Country]],tbl_country[country],tbl_country[currency],"NotFound")&lt;&gt;tbl_vendors[[#This Row],[Currency]]</f>
        <v>0</v>
      </c>
      <c r="T1949" t="b">
        <f>ISNA(MATCH(tbl_vendors[[#This Row],[Payment_Terms]],tbl_payment_terms[Payment_Terms],0))</f>
        <v>0</v>
      </c>
      <c r="U1949" t="b">
        <f>ISNA(MATCH(tbl_vendors[[#This Row],[Status]],tbl_status[valid_status]))</f>
        <v>0</v>
      </c>
      <c r="V1949" t="b">
        <f ca="1">tbl_vendors[[#This Row],[Created_Date]]&gt;TODAY()</f>
        <v>0</v>
      </c>
      <c r="W1949" t="b">
        <f>tbl_vendors[[#This Row],[Updated_Date]]&lt;tbl_vendors[[#This Row],[Created_Date]]</f>
        <v>0</v>
      </c>
      <c r="X1949" t="b">
        <f>COUNTIF(tbl_vendors[Vendor_Name],tbl_vendors[[#This Row],[Vendor_Name]])&gt;1</f>
        <v>0</v>
      </c>
      <c r="Y1949" s="14" cm="1">
        <f t="array" aca="1" ref="Y1949" ca="1">IFERROR(SUM(L1949:X1949*1),4)</f>
        <v>0</v>
      </c>
      <c r="Z1949" t="str">
        <f ca="1">IF(tbl_vendors[[#This Row],[error_count]]&gt;0,"FAIL","PASS")</f>
        <v>PASS</v>
      </c>
    </row>
    <row r="1950" spans="1:26" x14ac:dyDescent="0.3">
      <c r="A1950" t="s">
        <v>7681</v>
      </c>
      <c r="B1950" t="s">
        <v>7682</v>
      </c>
      <c r="C1950" t="s">
        <v>79</v>
      </c>
      <c r="D1950" t="s">
        <v>7683</v>
      </c>
      <c r="E1950" t="s">
        <v>39</v>
      </c>
      <c r="F1950" t="s">
        <v>40</v>
      </c>
      <c r="G1950" t="s">
        <v>7684</v>
      </c>
      <c r="H1950" t="s">
        <v>69</v>
      </c>
      <c r="I1950" t="s">
        <v>53</v>
      </c>
      <c r="J1950" s="1">
        <v>44639</v>
      </c>
      <c r="K1950" s="1">
        <v>45017</v>
      </c>
      <c r="L1950" t="b">
        <f>COUNTIF(tbl_vendors[Vendor_ID],tbl_vendors[[#This Row],[Vendor_ID]])&gt;1</f>
        <v>0</v>
      </c>
      <c r="M1950" t="b">
        <f>ISBLANK(tbl_vendors[[#This Row],[Vendor_ID]])</f>
        <v>0</v>
      </c>
      <c r="N1950" t="b">
        <f>LEN(TRIM(tbl_vendors[[#This Row],[Vendor_Name]]))=0</f>
        <v>0</v>
      </c>
      <c r="O1950" t="b">
        <f>LEN(TRIM(tbl_vendors[[#This Row],[Email]]))=0</f>
        <v>0</v>
      </c>
      <c r="P1950" t="b">
        <f>OR(ISERROR(FIND("@",tbl_vendors[[#This Row],[Email]])),ISERROR(FIND(".",tbl_vendors[[#This Row],[Email]])))</f>
        <v>0</v>
      </c>
      <c r="Q1950" t="b">
        <f>ISNA(MATCH(tbl_vendors[[#This Row],[Country]],tbl_country[country],0))</f>
        <v>0</v>
      </c>
      <c r="R1950" t="b">
        <f>ISNA(MATCH(tbl_vendors[[#This Row],[Currency]],tbl_country[currency],0))</f>
        <v>0</v>
      </c>
      <c r="S1950" t="b">
        <f>_xlfn.XLOOKUP(tbl_vendors[[#This Row],[Country]],tbl_country[country],tbl_country[currency],"NotFound")&lt;&gt;tbl_vendors[[#This Row],[Currency]]</f>
        <v>0</v>
      </c>
      <c r="T1950" t="b">
        <f>ISNA(MATCH(tbl_vendors[[#This Row],[Payment_Terms]],tbl_payment_terms[Payment_Terms],0))</f>
        <v>0</v>
      </c>
      <c r="U1950" t="b">
        <f>ISNA(MATCH(tbl_vendors[[#This Row],[Status]],tbl_status[valid_status]))</f>
        <v>1</v>
      </c>
      <c r="V1950" t="b">
        <f ca="1">tbl_vendors[[#This Row],[Created_Date]]&gt;TODAY()</f>
        <v>0</v>
      </c>
      <c r="W1950" t="b">
        <f>tbl_vendors[[#This Row],[Updated_Date]]&lt;tbl_vendors[[#This Row],[Created_Date]]</f>
        <v>0</v>
      </c>
      <c r="X1950" t="b">
        <f>COUNTIF(tbl_vendors[Vendor_Name],tbl_vendors[[#This Row],[Vendor_Name]])&gt;1</f>
        <v>0</v>
      </c>
      <c r="Y1950" s="14" cm="1">
        <f t="array" aca="1" ref="Y1950" ca="1">IFERROR(SUM(L1950:X1950*1),4)</f>
        <v>1</v>
      </c>
      <c r="Z1950" t="str">
        <f ca="1">IF(tbl_vendors[[#This Row],[error_count]]&gt;0,"FAIL","PASS")</f>
        <v>FAIL</v>
      </c>
    </row>
    <row r="1951" spans="1:26" x14ac:dyDescent="0.3">
      <c r="A1951" t="s">
        <v>7685</v>
      </c>
      <c r="B1951" t="s">
        <v>7686</v>
      </c>
      <c r="C1951" t="s">
        <v>100</v>
      </c>
      <c r="D1951" t="s">
        <v>7687</v>
      </c>
      <c r="E1951" t="s">
        <v>39</v>
      </c>
      <c r="F1951" t="s">
        <v>23</v>
      </c>
      <c r="G1951" t="s">
        <v>7688</v>
      </c>
      <c r="H1951" t="s">
        <v>34</v>
      </c>
      <c r="I1951" t="s">
        <v>53</v>
      </c>
      <c r="J1951" s="1">
        <v>44604</v>
      </c>
      <c r="K1951" s="1">
        <v>45111</v>
      </c>
      <c r="L1951" t="b">
        <f>COUNTIF(tbl_vendors[Vendor_ID],tbl_vendors[[#This Row],[Vendor_ID]])&gt;1</f>
        <v>0</v>
      </c>
      <c r="M1951" t="b">
        <f>ISBLANK(tbl_vendors[[#This Row],[Vendor_ID]])</f>
        <v>0</v>
      </c>
      <c r="N1951" t="b">
        <f>LEN(TRIM(tbl_vendors[[#This Row],[Vendor_Name]]))=0</f>
        <v>0</v>
      </c>
      <c r="O1951" t="b">
        <f>LEN(TRIM(tbl_vendors[[#This Row],[Email]]))=0</f>
        <v>0</v>
      </c>
      <c r="P1951" t="b">
        <f>OR(ISERROR(FIND("@",tbl_vendors[[#This Row],[Email]])),ISERROR(FIND(".",tbl_vendors[[#This Row],[Email]])))</f>
        <v>0</v>
      </c>
      <c r="Q1951" t="b">
        <f>ISNA(MATCH(tbl_vendors[[#This Row],[Country]],tbl_country[country],0))</f>
        <v>0</v>
      </c>
      <c r="R1951" t="b">
        <f>ISNA(MATCH(tbl_vendors[[#This Row],[Currency]],tbl_country[currency],0))</f>
        <v>0</v>
      </c>
      <c r="S1951" t="b">
        <f>_xlfn.XLOOKUP(tbl_vendors[[#This Row],[Country]],tbl_country[country],tbl_country[currency],"NotFound")&lt;&gt;tbl_vendors[[#This Row],[Currency]]</f>
        <v>0</v>
      </c>
      <c r="T1951" t="b">
        <f>ISNA(MATCH(tbl_vendors[[#This Row],[Payment_Terms]],tbl_payment_terms[Payment_Terms],0))</f>
        <v>0</v>
      </c>
      <c r="U1951" t="b">
        <f>ISNA(MATCH(tbl_vendors[[#This Row],[Status]],tbl_status[valid_status]))</f>
        <v>1</v>
      </c>
      <c r="V1951" t="b">
        <f ca="1">tbl_vendors[[#This Row],[Created_Date]]&gt;TODAY()</f>
        <v>0</v>
      </c>
      <c r="W1951" t="b">
        <f>tbl_vendors[[#This Row],[Updated_Date]]&lt;tbl_vendors[[#This Row],[Created_Date]]</f>
        <v>0</v>
      </c>
      <c r="X1951" t="b">
        <f>COUNTIF(tbl_vendors[Vendor_Name],tbl_vendors[[#This Row],[Vendor_Name]])&gt;1</f>
        <v>0</v>
      </c>
      <c r="Y1951" s="14" cm="1">
        <f t="array" aca="1" ref="Y1951" ca="1">IFERROR(SUM(L1951:X1951*1),4)</f>
        <v>1</v>
      </c>
      <c r="Z1951" t="str">
        <f ca="1">IF(tbl_vendors[[#This Row],[error_count]]&gt;0,"FAIL","PASS")</f>
        <v>FAIL</v>
      </c>
    </row>
    <row r="1952" spans="1:26" x14ac:dyDescent="0.3">
      <c r="A1952" t="s">
        <v>7689</v>
      </c>
      <c r="B1952" t="s">
        <v>7690</v>
      </c>
      <c r="C1952" t="s">
        <v>37</v>
      </c>
      <c r="D1952" t="s">
        <v>7691</v>
      </c>
      <c r="E1952" t="s">
        <v>39</v>
      </c>
      <c r="F1952" t="s">
        <v>16</v>
      </c>
      <c r="G1952" t="s">
        <v>7692</v>
      </c>
      <c r="H1952" t="s">
        <v>34</v>
      </c>
      <c r="I1952" t="s">
        <v>19</v>
      </c>
      <c r="J1952" s="1">
        <v>45567</v>
      </c>
      <c r="K1952" s="1">
        <v>46121</v>
      </c>
      <c r="L1952" t="b">
        <f>COUNTIF(tbl_vendors[Vendor_ID],tbl_vendors[[#This Row],[Vendor_ID]])&gt;1</f>
        <v>0</v>
      </c>
      <c r="M1952" t="b">
        <f>ISBLANK(tbl_vendors[[#This Row],[Vendor_ID]])</f>
        <v>0</v>
      </c>
      <c r="N1952" t="b">
        <f>LEN(TRIM(tbl_vendors[[#This Row],[Vendor_Name]]))=0</f>
        <v>0</v>
      </c>
      <c r="O1952" t="b">
        <f>LEN(TRIM(tbl_vendors[[#This Row],[Email]]))=0</f>
        <v>0</v>
      </c>
      <c r="P1952" t="b">
        <f>OR(ISERROR(FIND("@",tbl_vendors[[#This Row],[Email]])),ISERROR(FIND(".",tbl_vendors[[#This Row],[Email]])))</f>
        <v>0</v>
      </c>
      <c r="Q1952" t="b">
        <f>ISNA(MATCH(tbl_vendors[[#This Row],[Country]],tbl_country[country],0))</f>
        <v>0</v>
      </c>
      <c r="R1952" t="b">
        <f>ISNA(MATCH(tbl_vendors[[#This Row],[Currency]],tbl_country[currency],0))</f>
        <v>0</v>
      </c>
      <c r="S1952" t="b">
        <f>_xlfn.XLOOKUP(tbl_vendors[[#This Row],[Country]],tbl_country[country],tbl_country[currency],"NotFound")&lt;&gt;tbl_vendors[[#This Row],[Currency]]</f>
        <v>0</v>
      </c>
      <c r="T1952" t="b">
        <f>ISNA(MATCH(tbl_vendors[[#This Row],[Payment_Terms]],tbl_payment_terms[Payment_Terms],0))</f>
        <v>0</v>
      </c>
      <c r="U1952" t="b">
        <f>ISNA(MATCH(tbl_vendors[[#This Row],[Status]],tbl_status[valid_status]))</f>
        <v>0</v>
      </c>
      <c r="V1952" t="b">
        <f ca="1">tbl_vendors[[#This Row],[Created_Date]]&gt;TODAY()</f>
        <v>0</v>
      </c>
      <c r="W1952" t="b">
        <f>tbl_vendors[[#This Row],[Updated_Date]]&lt;tbl_vendors[[#This Row],[Created_Date]]</f>
        <v>0</v>
      </c>
      <c r="X1952" t="b">
        <f>COUNTIF(tbl_vendors[Vendor_Name],tbl_vendors[[#This Row],[Vendor_Name]])&gt;1</f>
        <v>0</v>
      </c>
      <c r="Y1952" s="14" cm="1">
        <f t="array" aca="1" ref="Y1952" ca="1">IFERROR(SUM(L1952:X1952*1),4)</f>
        <v>0</v>
      </c>
      <c r="Z1952" t="str">
        <f ca="1">IF(tbl_vendors[[#This Row],[error_count]]&gt;0,"FAIL","PASS")</f>
        <v>PASS</v>
      </c>
    </row>
    <row r="1953" spans="1:26" x14ac:dyDescent="0.3">
      <c r="A1953" t="s">
        <v>7693</v>
      </c>
      <c r="B1953" t="s">
        <v>7694</v>
      </c>
      <c r="C1953" t="s">
        <v>109</v>
      </c>
      <c r="D1953" t="s">
        <v>7695</v>
      </c>
      <c r="E1953" t="s">
        <v>39</v>
      </c>
      <c r="F1953" t="s">
        <v>23</v>
      </c>
      <c r="G1953" t="s">
        <v>7696</v>
      </c>
      <c r="H1953" t="s">
        <v>52</v>
      </c>
      <c r="I1953" t="s">
        <v>19</v>
      </c>
      <c r="J1953" s="1">
        <v>44677</v>
      </c>
      <c r="K1953" s="1">
        <v>46104</v>
      </c>
      <c r="L1953" t="b">
        <f>COUNTIF(tbl_vendors[Vendor_ID],tbl_vendors[[#This Row],[Vendor_ID]])&gt;1</f>
        <v>0</v>
      </c>
      <c r="M1953" t="b">
        <f>ISBLANK(tbl_vendors[[#This Row],[Vendor_ID]])</f>
        <v>0</v>
      </c>
      <c r="N1953" t="b">
        <f>LEN(TRIM(tbl_vendors[[#This Row],[Vendor_Name]]))=0</f>
        <v>0</v>
      </c>
      <c r="O1953" t="b">
        <f>LEN(TRIM(tbl_vendors[[#This Row],[Email]]))=0</f>
        <v>0</v>
      </c>
      <c r="P1953" t="b">
        <f>OR(ISERROR(FIND("@",tbl_vendors[[#This Row],[Email]])),ISERROR(FIND(".",tbl_vendors[[#This Row],[Email]])))</f>
        <v>0</v>
      </c>
      <c r="Q1953" t="b">
        <f>ISNA(MATCH(tbl_vendors[[#This Row],[Country]],tbl_country[country],0))</f>
        <v>0</v>
      </c>
      <c r="R1953" t="b">
        <f>ISNA(MATCH(tbl_vendors[[#This Row],[Currency]],tbl_country[currency],0))</f>
        <v>0</v>
      </c>
      <c r="S1953" t="b">
        <f>_xlfn.XLOOKUP(tbl_vendors[[#This Row],[Country]],tbl_country[country],tbl_country[currency],"NotFound")&lt;&gt;tbl_vendors[[#This Row],[Currency]]</f>
        <v>1</v>
      </c>
      <c r="T1953" t="b">
        <f>ISNA(MATCH(tbl_vendors[[#This Row],[Payment_Terms]],tbl_payment_terms[Payment_Terms],0))</f>
        <v>0</v>
      </c>
      <c r="U1953" t="b">
        <f>ISNA(MATCH(tbl_vendors[[#This Row],[Status]],tbl_status[valid_status]))</f>
        <v>0</v>
      </c>
      <c r="V1953" t="b">
        <f ca="1">tbl_vendors[[#This Row],[Created_Date]]&gt;TODAY()</f>
        <v>0</v>
      </c>
      <c r="W1953" t="b">
        <f>tbl_vendors[[#This Row],[Updated_Date]]&lt;tbl_vendors[[#This Row],[Created_Date]]</f>
        <v>0</v>
      </c>
      <c r="X1953" t="b">
        <f>COUNTIF(tbl_vendors[Vendor_Name],tbl_vendors[[#This Row],[Vendor_Name]])&gt;1</f>
        <v>0</v>
      </c>
      <c r="Y1953" s="14" cm="1">
        <f t="array" aca="1" ref="Y1953" ca="1">IFERROR(SUM(L1953:X1953*1),4)</f>
        <v>1</v>
      </c>
      <c r="Z1953" t="str">
        <f ca="1">IF(tbl_vendors[[#This Row],[error_count]]&gt;0,"FAIL","PASS")</f>
        <v>FAIL</v>
      </c>
    </row>
    <row r="1954" spans="1:26" x14ac:dyDescent="0.3">
      <c r="A1954" t="s">
        <v>7697</v>
      </c>
      <c r="B1954" t="s">
        <v>1210</v>
      </c>
      <c r="C1954" t="s">
        <v>56</v>
      </c>
      <c r="D1954" t="s">
        <v>7698</v>
      </c>
      <c r="E1954" t="s">
        <v>58</v>
      </c>
      <c r="F1954" t="s">
        <v>23</v>
      </c>
      <c r="G1954" t="s">
        <v>7699</v>
      </c>
      <c r="H1954" t="s">
        <v>47</v>
      </c>
      <c r="I1954" t="s">
        <v>53</v>
      </c>
      <c r="J1954" s="1">
        <v>46078</v>
      </c>
      <c r="K1954" s="1">
        <v>46093</v>
      </c>
      <c r="L1954" t="b">
        <f>COUNTIF(tbl_vendors[Vendor_ID],tbl_vendors[[#This Row],[Vendor_ID]])&gt;1</f>
        <v>0</v>
      </c>
      <c r="M1954" t="b">
        <f>ISBLANK(tbl_vendors[[#This Row],[Vendor_ID]])</f>
        <v>0</v>
      </c>
      <c r="N1954" t="b">
        <f>LEN(TRIM(tbl_vendors[[#This Row],[Vendor_Name]]))=0</f>
        <v>0</v>
      </c>
      <c r="O1954" t="b">
        <f>LEN(TRIM(tbl_vendors[[#This Row],[Email]]))=0</f>
        <v>0</v>
      </c>
      <c r="P1954" t="b">
        <f>OR(ISERROR(FIND("@",tbl_vendors[[#This Row],[Email]])),ISERROR(FIND(".",tbl_vendors[[#This Row],[Email]])))</f>
        <v>0</v>
      </c>
      <c r="Q1954" t="b">
        <f>ISNA(MATCH(tbl_vendors[[#This Row],[Country]],tbl_country[country],0))</f>
        <v>0</v>
      </c>
      <c r="R1954" t="b">
        <f>ISNA(MATCH(tbl_vendors[[#This Row],[Currency]],tbl_country[currency],0))</f>
        <v>0</v>
      </c>
      <c r="S1954" t="b">
        <f>_xlfn.XLOOKUP(tbl_vendors[[#This Row],[Country]],tbl_country[country],tbl_country[currency],"NotFound")&lt;&gt;tbl_vendors[[#This Row],[Currency]]</f>
        <v>0</v>
      </c>
      <c r="T1954" t="b">
        <f>ISNA(MATCH(tbl_vendors[[#This Row],[Payment_Terms]],tbl_payment_terms[Payment_Terms],0))</f>
        <v>0</v>
      </c>
      <c r="U1954" t="b">
        <f>ISNA(MATCH(tbl_vendors[[#This Row],[Status]],tbl_status[valid_status]))</f>
        <v>1</v>
      </c>
      <c r="V1954" t="b">
        <f ca="1">tbl_vendors[[#This Row],[Created_Date]]&gt;TODAY()</f>
        <v>0</v>
      </c>
      <c r="W1954" t="b">
        <f>tbl_vendors[[#This Row],[Updated_Date]]&lt;tbl_vendors[[#This Row],[Created_Date]]</f>
        <v>0</v>
      </c>
      <c r="X1954" t="b">
        <f>COUNTIF(tbl_vendors[Vendor_Name],tbl_vendors[[#This Row],[Vendor_Name]])&gt;1</f>
        <v>1</v>
      </c>
      <c r="Y1954" s="14" cm="1">
        <f t="array" aca="1" ref="Y1954" ca="1">IFERROR(SUM(L1954:X1954*1),4)</f>
        <v>2</v>
      </c>
      <c r="Z1954" t="str">
        <f ca="1">IF(tbl_vendors[[#This Row],[error_count]]&gt;0,"FAIL","PASS")</f>
        <v>FAIL</v>
      </c>
    </row>
    <row r="1955" spans="1:26" x14ac:dyDescent="0.3">
      <c r="A1955" t="s">
        <v>7700</v>
      </c>
      <c r="B1955" t="s">
        <v>7701</v>
      </c>
      <c r="C1955" t="s">
        <v>79</v>
      </c>
      <c r="D1955" t="s">
        <v>7702</v>
      </c>
      <c r="E1955" t="s">
        <v>39</v>
      </c>
      <c r="F1955" t="s">
        <v>16</v>
      </c>
      <c r="G1955" t="s">
        <v>7703</v>
      </c>
      <c r="H1955" t="s">
        <v>47</v>
      </c>
      <c r="I1955" t="s">
        <v>19</v>
      </c>
      <c r="J1955" s="1">
        <v>45399</v>
      </c>
      <c r="K1955" s="1">
        <v>46203</v>
      </c>
      <c r="L1955" t="b">
        <f>COUNTIF(tbl_vendors[Vendor_ID],tbl_vendors[[#This Row],[Vendor_ID]])&gt;1</f>
        <v>0</v>
      </c>
      <c r="M1955" t="b">
        <f>ISBLANK(tbl_vendors[[#This Row],[Vendor_ID]])</f>
        <v>0</v>
      </c>
      <c r="N1955" t="b">
        <f>LEN(TRIM(tbl_vendors[[#This Row],[Vendor_Name]]))=0</f>
        <v>0</v>
      </c>
      <c r="O1955" t="b">
        <f>LEN(TRIM(tbl_vendors[[#This Row],[Email]]))=0</f>
        <v>0</v>
      </c>
      <c r="P1955" t="b">
        <f>OR(ISERROR(FIND("@",tbl_vendors[[#This Row],[Email]])),ISERROR(FIND(".",tbl_vendors[[#This Row],[Email]])))</f>
        <v>0</v>
      </c>
      <c r="Q1955" t="b">
        <f>ISNA(MATCH(tbl_vendors[[#This Row],[Country]],tbl_country[country],0))</f>
        <v>0</v>
      </c>
      <c r="R1955" t="b">
        <f>ISNA(MATCH(tbl_vendors[[#This Row],[Currency]],tbl_country[currency],0))</f>
        <v>0</v>
      </c>
      <c r="S1955" t="b">
        <f>_xlfn.XLOOKUP(tbl_vendors[[#This Row],[Country]],tbl_country[country],tbl_country[currency],"NotFound")&lt;&gt;tbl_vendors[[#This Row],[Currency]]</f>
        <v>0</v>
      </c>
      <c r="T1955" t="b">
        <f>ISNA(MATCH(tbl_vendors[[#This Row],[Payment_Terms]],tbl_payment_terms[Payment_Terms],0))</f>
        <v>0</v>
      </c>
      <c r="U1955" t="b">
        <f>ISNA(MATCH(tbl_vendors[[#This Row],[Status]],tbl_status[valid_status]))</f>
        <v>0</v>
      </c>
      <c r="V1955" t="b">
        <f ca="1">tbl_vendors[[#This Row],[Created_Date]]&gt;TODAY()</f>
        <v>0</v>
      </c>
      <c r="W1955" t="b">
        <f>tbl_vendors[[#This Row],[Updated_Date]]&lt;tbl_vendors[[#This Row],[Created_Date]]</f>
        <v>0</v>
      </c>
      <c r="X1955" t="b">
        <f>COUNTIF(tbl_vendors[Vendor_Name],tbl_vendors[[#This Row],[Vendor_Name]])&gt;1</f>
        <v>0</v>
      </c>
      <c r="Y1955" s="14" cm="1">
        <f t="array" aca="1" ref="Y1955" ca="1">IFERROR(SUM(L1955:X1955*1),4)</f>
        <v>0</v>
      </c>
      <c r="Z1955" t="str">
        <f ca="1">IF(tbl_vendors[[#This Row],[error_count]]&gt;0,"FAIL","PASS")</f>
        <v>PASS</v>
      </c>
    </row>
    <row r="1956" spans="1:26" x14ac:dyDescent="0.3">
      <c r="A1956" t="s">
        <v>7704</v>
      </c>
      <c r="B1956" t="s">
        <v>7705</v>
      </c>
      <c r="C1956" t="s">
        <v>66</v>
      </c>
      <c r="D1956" t="s">
        <v>7706</v>
      </c>
      <c r="E1956" t="s">
        <v>67</v>
      </c>
      <c r="F1956" t="s">
        <v>75</v>
      </c>
      <c r="G1956" t="s">
        <v>7707</v>
      </c>
      <c r="H1956" t="s">
        <v>47</v>
      </c>
      <c r="I1956" t="s">
        <v>19</v>
      </c>
      <c r="J1956" s="1">
        <v>45727</v>
      </c>
      <c r="K1956" s="1">
        <v>45844</v>
      </c>
      <c r="L1956" t="b">
        <f>COUNTIF(tbl_vendors[Vendor_ID],tbl_vendors[[#This Row],[Vendor_ID]])&gt;1</f>
        <v>0</v>
      </c>
      <c r="M1956" t="b">
        <f>ISBLANK(tbl_vendors[[#This Row],[Vendor_ID]])</f>
        <v>0</v>
      </c>
      <c r="N1956" t="b">
        <f>LEN(TRIM(tbl_vendors[[#This Row],[Vendor_Name]]))=0</f>
        <v>0</v>
      </c>
      <c r="O1956" t="b">
        <f>LEN(TRIM(tbl_vendors[[#This Row],[Email]]))=0</f>
        <v>0</v>
      </c>
      <c r="P1956" t="b">
        <f>OR(ISERROR(FIND("@",tbl_vendors[[#This Row],[Email]])),ISERROR(FIND(".",tbl_vendors[[#This Row],[Email]])))</f>
        <v>0</v>
      </c>
      <c r="Q1956" t="b">
        <f>ISNA(MATCH(tbl_vendors[[#This Row],[Country]],tbl_country[country],0))</f>
        <v>0</v>
      </c>
      <c r="R1956" t="b">
        <f>ISNA(MATCH(tbl_vendors[[#This Row],[Currency]],tbl_country[currency],0))</f>
        <v>0</v>
      </c>
      <c r="S1956" t="b">
        <f>_xlfn.XLOOKUP(tbl_vendors[[#This Row],[Country]],tbl_country[country],tbl_country[currency],"NotFound")&lt;&gt;tbl_vendors[[#This Row],[Currency]]</f>
        <v>0</v>
      </c>
      <c r="T1956" t="b">
        <f>ISNA(MATCH(tbl_vendors[[#This Row],[Payment_Terms]],tbl_payment_terms[Payment_Terms],0))</f>
        <v>0</v>
      </c>
      <c r="U1956" t="b">
        <f>ISNA(MATCH(tbl_vendors[[#This Row],[Status]],tbl_status[valid_status]))</f>
        <v>0</v>
      </c>
      <c r="V1956" t="b">
        <f ca="1">tbl_vendors[[#This Row],[Created_Date]]&gt;TODAY()</f>
        <v>0</v>
      </c>
      <c r="W1956" t="b">
        <f>tbl_vendors[[#This Row],[Updated_Date]]&lt;tbl_vendors[[#This Row],[Created_Date]]</f>
        <v>0</v>
      </c>
      <c r="X1956" t="b">
        <f>COUNTIF(tbl_vendors[Vendor_Name],tbl_vendors[[#This Row],[Vendor_Name]])&gt;1</f>
        <v>0</v>
      </c>
      <c r="Y1956" s="14" cm="1">
        <f t="array" aca="1" ref="Y1956" ca="1">IFERROR(SUM(L1956:X1956*1),4)</f>
        <v>0</v>
      </c>
      <c r="Z1956" t="str">
        <f ca="1">IF(tbl_vendors[[#This Row],[error_count]]&gt;0,"FAIL","PASS")</f>
        <v>PASS</v>
      </c>
    </row>
    <row r="1957" spans="1:26" x14ac:dyDescent="0.3">
      <c r="A1957" t="s">
        <v>7708</v>
      </c>
      <c r="B1957" t="s">
        <v>5098</v>
      </c>
      <c r="C1957" t="s">
        <v>66</v>
      </c>
      <c r="D1957" t="s">
        <v>7709</v>
      </c>
      <c r="E1957" t="s">
        <v>67</v>
      </c>
      <c r="F1957" t="s">
        <v>40</v>
      </c>
      <c r="G1957" t="s">
        <v>7710</v>
      </c>
      <c r="H1957" t="s">
        <v>69</v>
      </c>
      <c r="I1957" t="s">
        <v>26</v>
      </c>
      <c r="J1957" s="1">
        <v>45202</v>
      </c>
      <c r="K1957" s="1">
        <v>45265</v>
      </c>
      <c r="L1957" t="b">
        <f>COUNTIF(tbl_vendors[Vendor_ID],tbl_vendors[[#This Row],[Vendor_ID]])&gt;1</f>
        <v>0</v>
      </c>
      <c r="M1957" t="b">
        <f>ISBLANK(tbl_vendors[[#This Row],[Vendor_ID]])</f>
        <v>0</v>
      </c>
      <c r="N1957" t="b">
        <f>LEN(TRIM(tbl_vendors[[#This Row],[Vendor_Name]]))=0</f>
        <v>0</v>
      </c>
      <c r="O1957" t="b">
        <f>LEN(TRIM(tbl_vendors[[#This Row],[Email]]))=0</f>
        <v>0</v>
      </c>
      <c r="P1957" t="b">
        <f>OR(ISERROR(FIND("@",tbl_vendors[[#This Row],[Email]])),ISERROR(FIND(".",tbl_vendors[[#This Row],[Email]])))</f>
        <v>0</v>
      </c>
      <c r="Q1957" t="b">
        <f>ISNA(MATCH(tbl_vendors[[#This Row],[Country]],tbl_country[country],0))</f>
        <v>0</v>
      </c>
      <c r="R1957" t="b">
        <f>ISNA(MATCH(tbl_vendors[[#This Row],[Currency]],tbl_country[currency],0))</f>
        <v>0</v>
      </c>
      <c r="S1957" t="b">
        <f>_xlfn.XLOOKUP(tbl_vendors[[#This Row],[Country]],tbl_country[country],tbl_country[currency],"NotFound")&lt;&gt;tbl_vendors[[#This Row],[Currency]]</f>
        <v>0</v>
      </c>
      <c r="T1957" t="b">
        <f>ISNA(MATCH(tbl_vendors[[#This Row],[Payment_Terms]],tbl_payment_terms[Payment_Terms],0))</f>
        <v>0</v>
      </c>
      <c r="U1957" t="b">
        <f>ISNA(MATCH(tbl_vendors[[#This Row],[Status]],tbl_status[valid_status]))</f>
        <v>0</v>
      </c>
      <c r="V1957" t="b">
        <f ca="1">tbl_vendors[[#This Row],[Created_Date]]&gt;TODAY()</f>
        <v>0</v>
      </c>
      <c r="W1957" t="b">
        <f>tbl_vendors[[#This Row],[Updated_Date]]&lt;tbl_vendors[[#This Row],[Created_Date]]</f>
        <v>0</v>
      </c>
      <c r="X1957" t="b">
        <f>COUNTIF(tbl_vendors[Vendor_Name],tbl_vendors[[#This Row],[Vendor_Name]])&gt;1</f>
        <v>1</v>
      </c>
      <c r="Y1957" s="14" cm="1">
        <f t="array" aca="1" ref="Y1957" ca="1">IFERROR(SUM(L1957:X1957*1),4)</f>
        <v>1</v>
      </c>
      <c r="Z1957" t="str">
        <f ca="1">IF(tbl_vendors[[#This Row],[error_count]]&gt;0,"FAIL","PASS")</f>
        <v>FAIL</v>
      </c>
    </row>
    <row r="1958" spans="1:26" x14ac:dyDescent="0.3">
      <c r="A1958" t="s">
        <v>7711</v>
      </c>
      <c r="B1958" t="s">
        <v>7712</v>
      </c>
      <c r="C1958" t="s">
        <v>13</v>
      </c>
      <c r="D1958" t="s">
        <v>7713</v>
      </c>
      <c r="E1958" t="s">
        <v>15</v>
      </c>
      <c r="F1958" t="s">
        <v>40</v>
      </c>
      <c r="G1958" t="s">
        <v>7714</v>
      </c>
      <c r="H1958" t="s">
        <v>34</v>
      </c>
      <c r="I1958" t="s">
        <v>53</v>
      </c>
      <c r="J1958" s="1">
        <v>45710</v>
      </c>
      <c r="K1958" s="1">
        <v>45813</v>
      </c>
      <c r="L1958" t="b">
        <f>COUNTIF(tbl_vendors[Vendor_ID],tbl_vendors[[#This Row],[Vendor_ID]])&gt;1</f>
        <v>0</v>
      </c>
      <c r="M1958" t="b">
        <f>ISBLANK(tbl_vendors[[#This Row],[Vendor_ID]])</f>
        <v>0</v>
      </c>
      <c r="N1958" t="b">
        <f>LEN(TRIM(tbl_vendors[[#This Row],[Vendor_Name]]))=0</f>
        <v>0</v>
      </c>
      <c r="O1958" t="b">
        <f>LEN(TRIM(tbl_vendors[[#This Row],[Email]]))=0</f>
        <v>0</v>
      </c>
      <c r="P1958" t="b">
        <f>OR(ISERROR(FIND("@",tbl_vendors[[#This Row],[Email]])),ISERROR(FIND(".",tbl_vendors[[#This Row],[Email]])))</f>
        <v>0</v>
      </c>
      <c r="Q1958" t="b">
        <f>ISNA(MATCH(tbl_vendors[[#This Row],[Country]],tbl_country[country],0))</f>
        <v>0</v>
      </c>
      <c r="R1958" t="b">
        <f>ISNA(MATCH(tbl_vendors[[#This Row],[Currency]],tbl_country[currency],0))</f>
        <v>1</v>
      </c>
      <c r="S1958" t="b">
        <f>_xlfn.XLOOKUP(tbl_vendors[[#This Row],[Country]],tbl_country[country],tbl_country[currency],"NotFound")&lt;&gt;tbl_vendors[[#This Row],[Currency]]</f>
        <v>1</v>
      </c>
      <c r="T1958" t="b">
        <f>ISNA(MATCH(tbl_vendors[[#This Row],[Payment_Terms]],tbl_payment_terms[Payment_Terms],0))</f>
        <v>0</v>
      </c>
      <c r="U1958" t="b">
        <f>ISNA(MATCH(tbl_vendors[[#This Row],[Status]],tbl_status[valid_status]))</f>
        <v>1</v>
      </c>
      <c r="V1958" t="b">
        <f ca="1">tbl_vendors[[#This Row],[Created_Date]]&gt;TODAY()</f>
        <v>0</v>
      </c>
      <c r="W1958" t="b">
        <f>tbl_vendors[[#This Row],[Updated_Date]]&lt;tbl_vendors[[#This Row],[Created_Date]]</f>
        <v>0</v>
      </c>
      <c r="X1958" t="b">
        <f>COUNTIF(tbl_vendors[Vendor_Name],tbl_vendors[[#This Row],[Vendor_Name]])&gt;1</f>
        <v>0</v>
      </c>
      <c r="Y1958" s="14" cm="1">
        <f t="array" aca="1" ref="Y1958" ca="1">IFERROR(SUM(L1958:X1958*1),4)</f>
        <v>3</v>
      </c>
      <c r="Z1958" t="str">
        <f ca="1">IF(tbl_vendors[[#This Row],[error_count]]&gt;0,"FAIL","PASS")</f>
        <v>FAIL</v>
      </c>
    </row>
    <row r="1959" spans="1:26" x14ac:dyDescent="0.3">
      <c r="A1959" t="s">
        <v>7715</v>
      </c>
      <c r="B1959" t="s">
        <v>7716</v>
      </c>
      <c r="C1959" t="s">
        <v>100</v>
      </c>
      <c r="D1959" t="s">
        <v>7717</v>
      </c>
      <c r="E1959" t="s">
        <v>39</v>
      </c>
      <c r="F1959" t="s">
        <v>40</v>
      </c>
      <c r="G1959" t="s">
        <v>7718</v>
      </c>
      <c r="H1959" t="s">
        <v>52</v>
      </c>
      <c r="I1959" t="s">
        <v>26</v>
      </c>
      <c r="J1959" s="1">
        <v>45261</v>
      </c>
      <c r="K1959" s="1">
        <v>45578</v>
      </c>
      <c r="L1959" t="b">
        <f>COUNTIF(tbl_vendors[Vendor_ID],tbl_vendors[[#This Row],[Vendor_ID]])&gt;1</f>
        <v>0</v>
      </c>
      <c r="M1959" t="b">
        <f>ISBLANK(tbl_vendors[[#This Row],[Vendor_ID]])</f>
        <v>0</v>
      </c>
      <c r="N1959" t="b">
        <f>LEN(TRIM(tbl_vendors[[#This Row],[Vendor_Name]]))=0</f>
        <v>0</v>
      </c>
      <c r="O1959" t="b">
        <f>LEN(TRIM(tbl_vendors[[#This Row],[Email]]))=0</f>
        <v>0</v>
      </c>
      <c r="P1959" t="b">
        <f>OR(ISERROR(FIND("@",tbl_vendors[[#This Row],[Email]])),ISERROR(FIND(".",tbl_vendors[[#This Row],[Email]])))</f>
        <v>0</v>
      </c>
      <c r="Q1959" t="b">
        <f>ISNA(MATCH(tbl_vendors[[#This Row],[Country]],tbl_country[country],0))</f>
        <v>0</v>
      </c>
      <c r="R1959" t="b">
        <f>ISNA(MATCH(tbl_vendors[[#This Row],[Currency]],tbl_country[currency],0))</f>
        <v>0</v>
      </c>
      <c r="S1959" t="b">
        <f>_xlfn.XLOOKUP(tbl_vendors[[#This Row],[Country]],tbl_country[country],tbl_country[currency],"NotFound")&lt;&gt;tbl_vendors[[#This Row],[Currency]]</f>
        <v>0</v>
      </c>
      <c r="T1959" t="b">
        <f>ISNA(MATCH(tbl_vendors[[#This Row],[Payment_Terms]],tbl_payment_terms[Payment_Terms],0))</f>
        <v>0</v>
      </c>
      <c r="U1959" t="b">
        <f>ISNA(MATCH(tbl_vendors[[#This Row],[Status]],tbl_status[valid_status]))</f>
        <v>0</v>
      </c>
      <c r="V1959" t="b">
        <f ca="1">tbl_vendors[[#This Row],[Created_Date]]&gt;TODAY()</f>
        <v>0</v>
      </c>
      <c r="W1959" t="b">
        <f>tbl_vendors[[#This Row],[Updated_Date]]&lt;tbl_vendors[[#This Row],[Created_Date]]</f>
        <v>0</v>
      </c>
      <c r="X1959" t="b">
        <f>COUNTIF(tbl_vendors[Vendor_Name],tbl_vendors[[#This Row],[Vendor_Name]])&gt;1</f>
        <v>0</v>
      </c>
      <c r="Y1959" s="14" cm="1">
        <f t="array" aca="1" ref="Y1959" ca="1">IFERROR(SUM(L1959:X1959*1),4)</f>
        <v>0</v>
      </c>
      <c r="Z1959" t="str">
        <f ca="1">IF(tbl_vendors[[#This Row],[error_count]]&gt;0,"FAIL","PASS")</f>
        <v>PASS</v>
      </c>
    </row>
    <row r="1960" spans="1:26" x14ac:dyDescent="0.3">
      <c r="A1960" t="s">
        <v>7719</v>
      </c>
      <c r="B1960" t="s">
        <v>7720</v>
      </c>
      <c r="C1960" t="s">
        <v>153</v>
      </c>
      <c r="D1960" t="s">
        <v>7721</v>
      </c>
      <c r="E1960" t="s">
        <v>155</v>
      </c>
      <c r="F1960" t="s">
        <v>32</v>
      </c>
      <c r="G1960" t="s">
        <v>7722</v>
      </c>
      <c r="H1960" t="s">
        <v>18</v>
      </c>
      <c r="I1960" t="s">
        <v>53</v>
      </c>
      <c r="J1960" s="1">
        <v>44732</v>
      </c>
      <c r="K1960" s="1">
        <v>46103</v>
      </c>
      <c r="L1960" t="b">
        <f>COUNTIF(tbl_vendors[Vendor_ID],tbl_vendors[[#This Row],[Vendor_ID]])&gt;1</f>
        <v>0</v>
      </c>
      <c r="M1960" t="b">
        <f>ISBLANK(tbl_vendors[[#This Row],[Vendor_ID]])</f>
        <v>0</v>
      </c>
      <c r="N1960" t="b">
        <f>LEN(TRIM(tbl_vendors[[#This Row],[Vendor_Name]]))=0</f>
        <v>0</v>
      </c>
      <c r="O1960" t="b">
        <f>LEN(TRIM(tbl_vendors[[#This Row],[Email]]))=0</f>
        <v>0</v>
      </c>
      <c r="P1960" t="b">
        <f>OR(ISERROR(FIND("@",tbl_vendors[[#This Row],[Email]])),ISERROR(FIND(".",tbl_vendors[[#This Row],[Email]])))</f>
        <v>0</v>
      </c>
      <c r="Q1960" t="b">
        <f>ISNA(MATCH(tbl_vendors[[#This Row],[Country]],tbl_country[country],0))</f>
        <v>0</v>
      </c>
      <c r="R1960" t="b">
        <f>ISNA(MATCH(tbl_vendors[[#This Row],[Currency]],tbl_country[currency],0))</f>
        <v>0</v>
      </c>
      <c r="S1960" t="b">
        <f>_xlfn.XLOOKUP(tbl_vendors[[#This Row],[Country]],tbl_country[country],tbl_country[currency],"NotFound")&lt;&gt;tbl_vendors[[#This Row],[Currency]]</f>
        <v>0</v>
      </c>
      <c r="T1960" t="b">
        <f>ISNA(MATCH(tbl_vendors[[#This Row],[Payment_Terms]],tbl_payment_terms[Payment_Terms],0))</f>
        <v>0</v>
      </c>
      <c r="U1960" t="b">
        <f>ISNA(MATCH(tbl_vendors[[#This Row],[Status]],tbl_status[valid_status]))</f>
        <v>1</v>
      </c>
      <c r="V1960" t="b">
        <f ca="1">tbl_vendors[[#This Row],[Created_Date]]&gt;TODAY()</f>
        <v>0</v>
      </c>
      <c r="W1960" t="b">
        <f>tbl_vendors[[#This Row],[Updated_Date]]&lt;tbl_vendors[[#This Row],[Created_Date]]</f>
        <v>0</v>
      </c>
      <c r="X1960" t="b">
        <f>COUNTIF(tbl_vendors[Vendor_Name],tbl_vendors[[#This Row],[Vendor_Name]])&gt;1</f>
        <v>0</v>
      </c>
      <c r="Y1960" s="14" cm="1">
        <f t="array" aca="1" ref="Y1960" ca="1">IFERROR(SUM(L1960:X1960*1),4)</f>
        <v>1</v>
      </c>
      <c r="Z1960" t="str">
        <f ca="1">IF(tbl_vendors[[#This Row],[error_count]]&gt;0,"FAIL","PASS")</f>
        <v>FAIL</v>
      </c>
    </row>
    <row r="1961" spans="1:26" x14ac:dyDescent="0.3">
      <c r="A1961" t="s">
        <v>7723</v>
      </c>
      <c r="B1961" t="s">
        <v>7724</v>
      </c>
      <c r="C1961" t="s">
        <v>13</v>
      </c>
      <c r="D1961" t="s">
        <v>7725</v>
      </c>
      <c r="E1961" t="s">
        <v>15</v>
      </c>
      <c r="F1961" t="s">
        <v>40</v>
      </c>
      <c r="G1961" t="s">
        <v>7726</v>
      </c>
      <c r="H1961" t="s">
        <v>25</v>
      </c>
      <c r="I1961" t="s">
        <v>26</v>
      </c>
      <c r="J1961" s="1">
        <v>44479</v>
      </c>
      <c r="K1961" s="1">
        <v>45411</v>
      </c>
      <c r="L1961" t="b">
        <f>COUNTIF(tbl_vendors[Vendor_ID],tbl_vendors[[#This Row],[Vendor_ID]])&gt;1</f>
        <v>0</v>
      </c>
      <c r="M1961" t="b">
        <f>ISBLANK(tbl_vendors[[#This Row],[Vendor_ID]])</f>
        <v>0</v>
      </c>
      <c r="N1961" t="b">
        <f>LEN(TRIM(tbl_vendors[[#This Row],[Vendor_Name]]))=0</f>
        <v>0</v>
      </c>
      <c r="O1961" t="b">
        <f>LEN(TRIM(tbl_vendors[[#This Row],[Email]]))=0</f>
        <v>0</v>
      </c>
      <c r="P1961" t="b">
        <f>OR(ISERROR(FIND("@",tbl_vendors[[#This Row],[Email]])),ISERROR(FIND(".",tbl_vendors[[#This Row],[Email]])))</f>
        <v>0</v>
      </c>
      <c r="Q1961" t="b">
        <f>ISNA(MATCH(tbl_vendors[[#This Row],[Country]],tbl_country[country],0))</f>
        <v>0</v>
      </c>
      <c r="R1961" t="b">
        <f>ISNA(MATCH(tbl_vendors[[#This Row],[Currency]],tbl_country[currency],0))</f>
        <v>1</v>
      </c>
      <c r="S1961" t="b">
        <f>_xlfn.XLOOKUP(tbl_vendors[[#This Row],[Country]],tbl_country[country],tbl_country[currency],"NotFound")&lt;&gt;tbl_vendors[[#This Row],[Currency]]</f>
        <v>1</v>
      </c>
      <c r="T1961" t="b">
        <f>ISNA(MATCH(tbl_vendors[[#This Row],[Payment_Terms]],tbl_payment_terms[Payment_Terms],0))</f>
        <v>0</v>
      </c>
      <c r="U1961" t="b">
        <f>ISNA(MATCH(tbl_vendors[[#This Row],[Status]],tbl_status[valid_status]))</f>
        <v>0</v>
      </c>
      <c r="V1961" t="b">
        <f ca="1">tbl_vendors[[#This Row],[Created_Date]]&gt;TODAY()</f>
        <v>0</v>
      </c>
      <c r="W1961" t="b">
        <f>tbl_vendors[[#This Row],[Updated_Date]]&lt;tbl_vendors[[#This Row],[Created_Date]]</f>
        <v>0</v>
      </c>
      <c r="X1961" t="b">
        <f>COUNTIF(tbl_vendors[Vendor_Name],tbl_vendors[[#This Row],[Vendor_Name]])&gt;1</f>
        <v>0</v>
      </c>
      <c r="Y1961" s="14" cm="1">
        <f t="array" aca="1" ref="Y1961" ca="1">IFERROR(SUM(L1961:X1961*1),4)</f>
        <v>2</v>
      </c>
      <c r="Z1961" t="str">
        <f ca="1">IF(tbl_vendors[[#This Row],[error_count]]&gt;0,"FAIL","PASS")</f>
        <v>FAIL</v>
      </c>
    </row>
    <row r="1962" spans="1:26" x14ac:dyDescent="0.3">
      <c r="A1962" t="s">
        <v>7727</v>
      </c>
      <c r="B1962" t="s">
        <v>7728</v>
      </c>
      <c r="C1962" t="s">
        <v>37</v>
      </c>
      <c r="D1962" t="s">
        <v>7729</v>
      </c>
      <c r="E1962" t="s">
        <v>39</v>
      </c>
      <c r="F1962" t="s">
        <v>32</v>
      </c>
      <c r="G1962" t="s">
        <v>7730</v>
      </c>
      <c r="H1962" t="s">
        <v>42</v>
      </c>
      <c r="I1962" t="s">
        <v>26</v>
      </c>
      <c r="J1962" s="1">
        <v>46074</v>
      </c>
      <c r="K1962" s="1">
        <v>46111</v>
      </c>
      <c r="L1962" t="b">
        <f>COUNTIF(tbl_vendors[Vendor_ID],tbl_vendors[[#This Row],[Vendor_ID]])&gt;1</f>
        <v>0</v>
      </c>
      <c r="M1962" t="b">
        <f>ISBLANK(tbl_vendors[[#This Row],[Vendor_ID]])</f>
        <v>0</v>
      </c>
      <c r="N1962" t="b">
        <f>LEN(TRIM(tbl_vendors[[#This Row],[Vendor_Name]]))=0</f>
        <v>0</v>
      </c>
      <c r="O1962" t="b">
        <f>LEN(TRIM(tbl_vendors[[#This Row],[Email]]))=0</f>
        <v>0</v>
      </c>
      <c r="P1962" t="b">
        <f>OR(ISERROR(FIND("@",tbl_vendors[[#This Row],[Email]])),ISERROR(FIND(".",tbl_vendors[[#This Row],[Email]])))</f>
        <v>0</v>
      </c>
      <c r="Q1962" t="b">
        <f>ISNA(MATCH(tbl_vendors[[#This Row],[Country]],tbl_country[country],0))</f>
        <v>0</v>
      </c>
      <c r="R1962" t="b">
        <f>ISNA(MATCH(tbl_vendors[[#This Row],[Currency]],tbl_country[currency],0))</f>
        <v>0</v>
      </c>
      <c r="S1962" t="b">
        <f>_xlfn.XLOOKUP(tbl_vendors[[#This Row],[Country]],tbl_country[country],tbl_country[currency],"NotFound")&lt;&gt;tbl_vendors[[#This Row],[Currency]]</f>
        <v>0</v>
      </c>
      <c r="T1962" t="b">
        <f>ISNA(MATCH(tbl_vendors[[#This Row],[Payment_Terms]],tbl_payment_terms[Payment_Terms],0))</f>
        <v>0</v>
      </c>
      <c r="U1962" t="b">
        <f>ISNA(MATCH(tbl_vendors[[#This Row],[Status]],tbl_status[valid_status]))</f>
        <v>0</v>
      </c>
      <c r="V1962" t="b">
        <f ca="1">tbl_vendors[[#This Row],[Created_Date]]&gt;TODAY()</f>
        <v>0</v>
      </c>
      <c r="W1962" t="b">
        <f>tbl_vendors[[#This Row],[Updated_Date]]&lt;tbl_vendors[[#This Row],[Created_Date]]</f>
        <v>0</v>
      </c>
      <c r="X1962" t="b">
        <f>COUNTIF(tbl_vendors[Vendor_Name],tbl_vendors[[#This Row],[Vendor_Name]])&gt;1</f>
        <v>0</v>
      </c>
      <c r="Y1962" s="14" cm="1">
        <f t="array" aca="1" ref="Y1962" ca="1">IFERROR(SUM(L1962:X1962*1),4)</f>
        <v>0</v>
      </c>
      <c r="Z1962" t="str">
        <f ca="1">IF(tbl_vendors[[#This Row],[error_count]]&gt;0,"FAIL","PASS")</f>
        <v>PASS</v>
      </c>
    </row>
    <row r="1963" spans="1:26" x14ac:dyDescent="0.3">
      <c r="A1963" t="s">
        <v>7731</v>
      </c>
      <c r="B1963" t="s">
        <v>7732</v>
      </c>
      <c r="C1963" t="s">
        <v>79</v>
      </c>
      <c r="D1963" t="s">
        <v>7733</v>
      </c>
      <c r="E1963" t="s">
        <v>39</v>
      </c>
      <c r="F1963" t="s">
        <v>23</v>
      </c>
      <c r="G1963" t="s">
        <v>7734</v>
      </c>
      <c r="H1963" t="s">
        <v>47</v>
      </c>
      <c r="I1963" t="s">
        <v>26</v>
      </c>
      <c r="J1963" s="1">
        <v>45160</v>
      </c>
      <c r="K1963" s="1">
        <v>45277</v>
      </c>
      <c r="L1963" t="b">
        <f>COUNTIF(tbl_vendors[Vendor_ID],tbl_vendors[[#This Row],[Vendor_ID]])&gt;1</f>
        <v>0</v>
      </c>
      <c r="M1963" t="b">
        <f>ISBLANK(tbl_vendors[[#This Row],[Vendor_ID]])</f>
        <v>0</v>
      </c>
      <c r="N1963" t="b">
        <f>LEN(TRIM(tbl_vendors[[#This Row],[Vendor_Name]]))=0</f>
        <v>0</v>
      </c>
      <c r="O1963" t="b">
        <f>LEN(TRIM(tbl_vendors[[#This Row],[Email]]))=0</f>
        <v>0</v>
      </c>
      <c r="P1963" t="b">
        <f>OR(ISERROR(FIND("@",tbl_vendors[[#This Row],[Email]])),ISERROR(FIND(".",tbl_vendors[[#This Row],[Email]])))</f>
        <v>0</v>
      </c>
      <c r="Q1963" t="b">
        <f>ISNA(MATCH(tbl_vendors[[#This Row],[Country]],tbl_country[country],0))</f>
        <v>0</v>
      </c>
      <c r="R1963" t="b">
        <f>ISNA(MATCH(tbl_vendors[[#This Row],[Currency]],tbl_country[currency],0))</f>
        <v>0</v>
      </c>
      <c r="S1963" t="b">
        <f>_xlfn.XLOOKUP(tbl_vendors[[#This Row],[Country]],tbl_country[country],tbl_country[currency],"NotFound")&lt;&gt;tbl_vendors[[#This Row],[Currency]]</f>
        <v>0</v>
      </c>
      <c r="T1963" t="b">
        <f>ISNA(MATCH(tbl_vendors[[#This Row],[Payment_Terms]],tbl_payment_terms[Payment_Terms],0))</f>
        <v>0</v>
      </c>
      <c r="U1963" t="b">
        <f>ISNA(MATCH(tbl_vendors[[#This Row],[Status]],tbl_status[valid_status]))</f>
        <v>0</v>
      </c>
      <c r="V1963" t="b">
        <f ca="1">tbl_vendors[[#This Row],[Created_Date]]&gt;TODAY()</f>
        <v>0</v>
      </c>
      <c r="W1963" t="b">
        <f>tbl_vendors[[#This Row],[Updated_Date]]&lt;tbl_vendors[[#This Row],[Created_Date]]</f>
        <v>0</v>
      </c>
      <c r="X1963" t="b">
        <f>COUNTIF(tbl_vendors[Vendor_Name],tbl_vendors[[#This Row],[Vendor_Name]])&gt;1</f>
        <v>0</v>
      </c>
      <c r="Y1963" s="14" cm="1">
        <f t="array" aca="1" ref="Y1963" ca="1">IFERROR(SUM(L1963:X1963*1),4)</f>
        <v>0</v>
      </c>
      <c r="Z1963" t="str">
        <f ca="1">IF(tbl_vendors[[#This Row],[error_count]]&gt;0,"FAIL","PASS")</f>
        <v>PASS</v>
      </c>
    </row>
    <row r="1964" spans="1:26" x14ac:dyDescent="0.3">
      <c r="A1964" t="s">
        <v>7735</v>
      </c>
      <c r="B1964" t="s">
        <v>7736</v>
      </c>
      <c r="C1964" t="s">
        <v>100</v>
      </c>
      <c r="D1964" t="s">
        <v>7737</v>
      </c>
      <c r="E1964" t="s">
        <v>39</v>
      </c>
      <c r="F1964" t="s">
        <v>75</v>
      </c>
      <c r="H1964" t="s">
        <v>34</v>
      </c>
      <c r="I1964" t="s">
        <v>53</v>
      </c>
      <c r="J1964" s="1">
        <v>46170</v>
      </c>
      <c r="K1964" s="1">
        <v>46190</v>
      </c>
      <c r="L1964" t="b">
        <f>COUNTIF(tbl_vendors[Vendor_ID],tbl_vendors[[#This Row],[Vendor_ID]])&gt;1</f>
        <v>0</v>
      </c>
      <c r="M1964" t="b">
        <f>ISBLANK(tbl_vendors[[#This Row],[Vendor_ID]])</f>
        <v>0</v>
      </c>
      <c r="N1964" t="b">
        <f>LEN(TRIM(tbl_vendors[[#This Row],[Vendor_Name]]))=0</f>
        <v>0</v>
      </c>
      <c r="O1964" t="b">
        <f>LEN(TRIM(tbl_vendors[[#This Row],[Email]]))=0</f>
        <v>1</v>
      </c>
      <c r="P1964" t="b">
        <f>OR(ISERROR(FIND("@",tbl_vendors[[#This Row],[Email]])),ISERROR(FIND(".",tbl_vendors[[#This Row],[Email]])))</f>
        <v>1</v>
      </c>
      <c r="Q1964" t="b">
        <f>ISNA(MATCH(tbl_vendors[[#This Row],[Country]],tbl_country[country],0))</f>
        <v>0</v>
      </c>
      <c r="R1964" t="b">
        <f>ISNA(MATCH(tbl_vendors[[#This Row],[Currency]],tbl_country[currency],0))</f>
        <v>0</v>
      </c>
      <c r="S1964" t="b">
        <f>_xlfn.XLOOKUP(tbl_vendors[[#This Row],[Country]],tbl_country[country],tbl_country[currency],"NotFound")&lt;&gt;tbl_vendors[[#This Row],[Currency]]</f>
        <v>0</v>
      </c>
      <c r="T1964" t="b">
        <f>ISNA(MATCH(tbl_vendors[[#This Row],[Payment_Terms]],tbl_payment_terms[Payment_Terms],0))</f>
        <v>0</v>
      </c>
      <c r="U1964" t="b">
        <f>ISNA(MATCH(tbl_vendors[[#This Row],[Status]],tbl_status[valid_status]))</f>
        <v>1</v>
      </c>
      <c r="V1964" t="b">
        <f ca="1">tbl_vendors[[#This Row],[Created_Date]]&gt;TODAY()</f>
        <v>0</v>
      </c>
      <c r="W1964" t="b">
        <f>tbl_vendors[[#This Row],[Updated_Date]]&lt;tbl_vendors[[#This Row],[Created_Date]]</f>
        <v>0</v>
      </c>
      <c r="X1964" t="b">
        <f>COUNTIF(tbl_vendors[Vendor_Name],tbl_vendors[[#This Row],[Vendor_Name]])&gt;1</f>
        <v>0</v>
      </c>
      <c r="Y1964" s="14" cm="1">
        <f t="array" aca="1" ref="Y1964" ca="1">IFERROR(SUM(L1964:X1964*1),4)</f>
        <v>3</v>
      </c>
      <c r="Z1964" t="str">
        <f ca="1">IF(tbl_vendors[[#This Row],[error_count]]&gt;0,"FAIL","PASS")</f>
        <v>FAIL</v>
      </c>
    </row>
    <row r="1965" spans="1:26" x14ac:dyDescent="0.3">
      <c r="A1965" t="s">
        <v>7738</v>
      </c>
      <c r="B1965" t="s">
        <v>7739</v>
      </c>
      <c r="C1965" t="s">
        <v>13</v>
      </c>
      <c r="D1965" t="s">
        <v>7740</v>
      </c>
      <c r="E1965" t="s">
        <v>15</v>
      </c>
      <c r="F1965" t="s">
        <v>32</v>
      </c>
      <c r="G1965" t="s">
        <v>7741</v>
      </c>
      <c r="H1965" t="s">
        <v>52</v>
      </c>
      <c r="I1965" t="s">
        <v>26</v>
      </c>
      <c r="J1965" s="1">
        <v>45730</v>
      </c>
      <c r="K1965" s="1">
        <v>45755</v>
      </c>
      <c r="L1965" t="b">
        <f>COUNTIF(tbl_vendors[Vendor_ID],tbl_vendors[[#This Row],[Vendor_ID]])&gt;1</f>
        <v>0</v>
      </c>
      <c r="M1965" t="b">
        <f>ISBLANK(tbl_vendors[[#This Row],[Vendor_ID]])</f>
        <v>0</v>
      </c>
      <c r="N1965" t="b">
        <f>LEN(TRIM(tbl_vendors[[#This Row],[Vendor_Name]]))=0</f>
        <v>0</v>
      </c>
      <c r="O1965" t="b">
        <f>LEN(TRIM(tbl_vendors[[#This Row],[Email]]))=0</f>
        <v>0</v>
      </c>
      <c r="P1965" t="b">
        <f>OR(ISERROR(FIND("@",tbl_vendors[[#This Row],[Email]])),ISERROR(FIND(".",tbl_vendors[[#This Row],[Email]])))</f>
        <v>0</v>
      </c>
      <c r="Q1965" t="b">
        <f>ISNA(MATCH(tbl_vendors[[#This Row],[Country]],tbl_country[country],0))</f>
        <v>0</v>
      </c>
      <c r="R1965" t="b">
        <f>ISNA(MATCH(tbl_vendors[[#This Row],[Currency]],tbl_country[currency],0))</f>
        <v>1</v>
      </c>
      <c r="S1965" t="b">
        <f>_xlfn.XLOOKUP(tbl_vendors[[#This Row],[Country]],tbl_country[country],tbl_country[currency],"NotFound")&lt;&gt;tbl_vendors[[#This Row],[Currency]]</f>
        <v>1</v>
      </c>
      <c r="T1965" t="b">
        <f>ISNA(MATCH(tbl_vendors[[#This Row],[Payment_Terms]],tbl_payment_terms[Payment_Terms],0))</f>
        <v>0</v>
      </c>
      <c r="U1965" t="b">
        <f>ISNA(MATCH(tbl_vendors[[#This Row],[Status]],tbl_status[valid_status]))</f>
        <v>0</v>
      </c>
      <c r="V1965" t="b">
        <f ca="1">tbl_vendors[[#This Row],[Created_Date]]&gt;TODAY()</f>
        <v>0</v>
      </c>
      <c r="W1965" t="b">
        <f>tbl_vendors[[#This Row],[Updated_Date]]&lt;tbl_vendors[[#This Row],[Created_Date]]</f>
        <v>0</v>
      </c>
      <c r="X1965" t="b">
        <f>COUNTIF(tbl_vendors[Vendor_Name],tbl_vendors[[#This Row],[Vendor_Name]])&gt;1</f>
        <v>0</v>
      </c>
      <c r="Y1965" s="14" cm="1">
        <f t="array" aca="1" ref="Y1965" ca="1">IFERROR(SUM(L1965:X1965*1),4)</f>
        <v>2</v>
      </c>
      <c r="Z1965" t="str">
        <f ca="1">IF(tbl_vendors[[#This Row],[error_count]]&gt;0,"FAIL","PASS")</f>
        <v>FAIL</v>
      </c>
    </row>
    <row r="1966" spans="1:26" x14ac:dyDescent="0.3">
      <c r="A1966" t="s">
        <v>7742</v>
      </c>
      <c r="B1966" t="s">
        <v>7743</v>
      </c>
      <c r="C1966" t="s">
        <v>13</v>
      </c>
      <c r="D1966" t="s">
        <v>7744</v>
      </c>
      <c r="E1966" t="s">
        <v>15</v>
      </c>
      <c r="F1966" t="s">
        <v>23</v>
      </c>
      <c r="G1966" t="s">
        <v>7745</v>
      </c>
      <c r="H1966" t="s">
        <v>47</v>
      </c>
      <c r="I1966" t="s">
        <v>26</v>
      </c>
      <c r="J1966" s="1">
        <v>45047</v>
      </c>
      <c r="K1966" s="1">
        <v>45157</v>
      </c>
      <c r="L1966" t="b">
        <f>COUNTIF(tbl_vendors[Vendor_ID],tbl_vendors[[#This Row],[Vendor_ID]])&gt;1</f>
        <v>0</v>
      </c>
      <c r="M1966" t="b">
        <f>ISBLANK(tbl_vendors[[#This Row],[Vendor_ID]])</f>
        <v>0</v>
      </c>
      <c r="N1966" t="b">
        <f>LEN(TRIM(tbl_vendors[[#This Row],[Vendor_Name]]))=0</f>
        <v>0</v>
      </c>
      <c r="O1966" t="b">
        <f>LEN(TRIM(tbl_vendors[[#This Row],[Email]]))=0</f>
        <v>0</v>
      </c>
      <c r="P1966" t="b">
        <f>OR(ISERROR(FIND("@",tbl_vendors[[#This Row],[Email]])),ISERROR(FIND(".",tbl_vendors[[#This Row],[Email]])))</f>
        <v>0</v>
      </c>
      <c r="Q1966" t="b">
        <f>ISNA(MATCH(tbl_vendors[[#This Row],[Country]],tbl_country[country],0))</f>
        <v>0</v>
      </c>
      <c r="R1966" t="b">
        <f>ISNA(MATCH(tbl_vendors[[#This Row],[Currency]],tbl_country[currency],0))</f>
        <v>1</v>
      </c>
      <c r="S1966" t="b">
        <f>_xlfn.XLOOKUP(tbl_vendors[[#This Row],[Country]],tbl_country[country],tbl_country[currency],"NotFound")&lt;&gt;tbl_vendors[[#This Row],[Currency]]</f>
        <v>1</v>
      </c>
      <c r="T1966" t="b">
        <f>ISNA(MATCH(tbl_vendors[[#This Row],[Payment_Terms]],tbl_payment_terms[Payment_Terms],0))</f>
        <v>0</v>
      </c>
      <c r="U1966" t="b">
        <f>ISNA(MATCH(tbl_vendors[[#This Row],[Status]],tbl_status[valid_status]))</f>
        <v>0</v>
      </c>
      <c r="V1966" t="b">
        <f ca="1">tbl_vendors[[#This Row],[Created_Date]]&gt;TODAY()</f>
        <v>0</v>
      </c>
      <c r="W1966" t="b">
        <f>tbl_vendors[[#This Row],[Updated_Date]]&lt;tbl_vendors[[#This Row],[Created_Date]]</f>
        <v>0</v>
      </c>
      <c r="X1966" t="b">
        <f>COUNTIF(tbl_vendors[Vendor_Name],tbl_vendors[[#This Row],[Vendor_Name]])&gt;1</f>
        <v>0</v>
      </c>
      <c r="Y1966" s="14" cm="1">
        <f t="array" aca="1" ref="Y1966" ca="1">IFERROR(SUM(L1966:X1966*1),4)</f>
        <v>2</v>
      </c>
      <c r="Z1966" t="str">
        <f ca="1">IF(tbl_vendors[[#This Row],[error_count]]&gt;0,"FAIL","PASS")</f>
        <v>FAIL</v>
      </c>
    </row>
    <row r="1967" spans="1:26" x14ac:dyDescent="0.3">
      <c r="A1967" t="s">
        <v>7746</v>
      </c>
      <c r="B1967" t="s">
        <v>2554</v>
      </c>
      <c r="C1967" t="s">
        <v>100</v>
      </c>
      <c r="D1967" t="s">
        <v>7747</v>
      </c>
      <c r="E1967" t="s">
        <v>39</v>
      </c>
      <c r="F1967" t="s">
        <v>16</v>
      </c>
      <c r="G1967" t="s">
        <v>7748</v>
      </c>
      <c r="H1967" t="s">
        <v>18</v>
      </c>
      <c r="I1967" t="s">
        <v>26</v>
      </c>
      <c r="J1967" s="1">
        <v>45106</v>
      </c>
      <c r="K1967" s="1">
        <v>45977</v>
      </c>
      <c r="L1967" t="b">
        <f>COUNTIF(tbl_vendors[Vendor_ID],tbl_vendors[[#This Row],[Vendor_ID]])&gt;1</f>
        <v>0</v>
      </c>
      <c r="M1967" t="b">
        <f>ISBLANK(tbl_vendors[[#This Row],[Vendor_ID]])</f>
        <v>0</v>
      </c>
      <c r="N1967" t="b">
        <f>LEN(TRIM(tbl_vendors[[#This Row],[Vendor_Name]]))=0</f>
        <v>0</v>
      </c>
      <c r="O1967" t="b">
        <f>LEN(TRIM(tbl_vendors[[#This Row],[Email]]))=0</f>
        <v>0</v>
      </c>
      <c r="P1967" t="b">
        <f>OR(ISERROR(FIND("@",tbl_vendors[[#This Row],[Email]])),ISERROR(FIND(".",tbl_vendors[[#This Row],[Email]])))</f>
        <v>0</v>
      </c>
      <c r="Q1967" t="b">
        <f>ISNA(MATCH(tbl_vendors[[#This Row],[Country]],tbl_country[country],0))</f>
        <v>0</v>
      </c>
      <c r="R1967" t="b">
        <f>ISNA(MATCH(tbl_vendors[[#This Row],[Currency]],tbl_country[currency],0))</f>
        <v>0</v>
      </c>
      <c r="S1967" t="b">
        <f>_xlfn.XLOOKUP(tbl_vendors[[#This Row],[Country]],tbl_country[country],tbl_country[currency],"NotFound")&lt;&gt;tbl_vendors[[#This Row],[Currency]]</f>
        <v>0</v>
      </c>
      <c r="T1967" t="b">
        <f>ISNA(MATCH(tbl_vendors[[#This Row],[Payment_Terms]],tbl_payment_terms[Payment_Terms],0))</f>
        <v>0</v>
      </c>
      <c r="U1967" t="b">
        <f>ISNA(MATCH(tbl_vendors[[#This Row],[Status]],tbl_status[valid_status]))</f>
        <v>0</v>
      </c>
      <c r="V1967" t="b">
        <f ca="1">tbl_vendors[[#This Row],[Created_Date]]&gt;TODAY()</f>
        <v>0</v>
      </c>
      <c r="W1967" t="b">
        <f>tbl_vendors[[#This Row],[Updated_Date]]&lt;tbl_vendors[[#This Row],[Created_Date]]</f>
        <v>0</v>
      </c>
      <c r="X1967" t="b">
        <f>COUNTIF(tbl_vendors[Vendor_Name],tbl_vendors[[#This Row],[Vendor_Name]])&gt;1</f>
        <v>1</v>
      </c>
      <c r="Y1967" s="14" cm="1">
        <f t="array" aca="1" ref="Y1967" ca="1">IFERROR(SUM(L1967:X1967*1),4)</f>
        <v>1</v>
      </c>
      <c r="Z1967" t="str">
        <f ca="1">IF(tbl_vendors[[#This Row],[error_count]]&gt;0,"FAIL","PASS")</f>
        <v>FAIL</v>
      </c>
    </row>
    <row r="1968" spans="1:26" x14ac:dyDescent="0.3">
      <c r="A1968" t="s">
        <v>7749</v>
      </c>
      <c r="B1968" t="s">
        <v>3668</v>
      </c>
      <c r="C1968" t="s">
        <v>72</v>
      </c>
      <c r="D1968" t="s">
        <v>7750</v>
      </c>
      <c r="E1968" t="s">
        <v>74</v>
      </c>
      <c r="F1968" t="s">
        <v>40</v>
      </c>
      <c r="G1968" t="s">
        <v>7751</v>
      </c>
      <c r="H1968" t="s">
        <v>69</v>
      </c>
      <c r="I1968" t="s">
        <v>53</v>
      </c>
      <c r="J1968" s="1">
        <v>45765</v>
      </c>
      <c r="K1968" s="1">
        <v>46021</v>
      </c>
      <c r="L1968" t="b">
        <f>COUNTIF(tbl_vendors[Vendor_ID],tbl_vendors[[#This Row],[Vendor_ID]])&gt;1</f>
        <v>0</v>
      </c>
      <c r="M1968" t="b">
        <f>ISBLANK(tbl_vendors[[#This Row],[Vendor_ID]])</f>
        <v>0</v>
      </c>
      <c r="N1968" t="b">
        <f>LEN(TRIM(tbl_vendors[[#This Row],[Vendor_Name]]))=0</f>
        <v>0</v>
      </c>
      <c r="O1968" t="b">
        <f>LEN(TRIM(tbl_vendors[[#This Row],[Email]]))=0</f>
        <v>0</v>
      </c>
      <c r="P1968" t="b">
        <f>OR(ISERROR(FIND("@",tbl_vendors[[#This Row],[Email]])),ISERROR(FIND(".",tbl_vendors[[#This Row],[Email]])))</f>
        <v>0</v>
      </c>
      <c r="Q1968" t="b">
        <f>ISNA(MATCH(tbl_vendors[[#This Row],[Country]],tbl_country[country],0))</f>
        <v>0</v>
      </c>
      <c r="R1968" t="b">
        <f>ISNA(MATCH(tbl_vendors[[#This Row],[Currency]],tbl_country[currency],0))</f>
        <v>1</v>
      </c>
      <c r="S1968" t="b">
        <f>_xlfn.XLOOKUP(tbl_vendors[[#This Row],[Country]],tbl_country[country],tbl_country[currency],"NotFound")&lt;&gt;tbl_vendors[[#This Row],[Currency]]</f>
        <v>1</v>
      </c>
      <c r="T1968" t="b">
        <f>ISNA(MATCH(tbl_vendors[[#This Row],[Payment_Terms]],tbl_payment_terms[Payment_Terms],0))</f>
        <v>0</v>
      </c>
      <c r="U1968" t="b">
        <f>ISNA(MATCH(tbl_vendors[[#This Row],[Status]],tbl_status[valid_status]))</f>
        <v>1</v>
      </c>
      <c r="V1968" t="b">
        <f ca="1">tbl_vendors[[#This Row],[Created_Date]]&gt;TODAY()</f>
        <v>0</v>
      </c>
      <c r="W1968" t="b">
        <f>tbl_vendors[[#This Row],[Updated_Date]]&lt;tbl_vendors[[#This Row],[Created_Date]]</f>
        <v>0</v>
      </c>
      <c r="X1968" t="b">
        <f>COUNTIF(tbl_vendors[Vendor_Name],tbl_vendors[[#This Row],[Vendor_Name]])&gt;1</f>
        <v>1</v>
      </c>
      <c r="Y1968" s="14" cm="1">
        <f t="array" aca="1" ref="Y1968" ca="1">IFERROR(SUM(L1968:X1968*1),4)</f>
        <v>4</v>
      </c>
      <c r="Z1968" t="str">
        <f ca="1">IF(tbl_vendors[[#This Row],[error_count]]&gt;0,"FAIL","PASS")</f>
        <v>FAIL</v>
      </c>
    </row>
    <row r="1969" spans="1:26" x14ac:dyDescent="0.3">
      <c r="A1969" t="s">
        <v>7752</v>
      </c>
      <c r="B1969" t="s">
        <v>7753</v>
      </c>
      <c r="C1969" t="s">
        <v>109</v>
      </c>
      <c r="D1969" t="s">
        <v>7754</v>
      </c>
      <c r="E1969" t="s">
        <v>39</v>
      </c>
      <c r="F1969" t="s">
        <v>40</v>
      </c>
      <c r="G1969" t="s">
        <v>7755</v>
      </c>
      <c r="H1969" t="s">
        <v>34</v>
      </c>
      <c r="I1969" t="s">
        <v>19</v>
      </c>
      <c r="J1969" s="1">
        <v>46075</v>
      </c>
      <c r="K1969" s="1">
        <v>46192</v>
      </c>
      <c r="L1969" t="b">
        <f>COUNTIF(tbl_vendors[Vendor_ID],tbl_vendors[[#This Row],[Vendor_ID]])&gt;1</f>
        <v>0</v>
      </c>
      <c r="M1969" t="b">
        <f>ISBLANK(tbl_vendors[[#This Row],[Vendor_ID]])</f>
        <v>0</v>
      </c>
      <c r="N1969" t="b">
        <f>LEN(TRIM(tbl_vendors[[#This Row],[Vendor_Name]]))=0</f>
        <v>0</v>
      </c>
      <c r="O1969" t="b">
        <f>LEN(TRIM(tbl_vendors[[#This Row],[Email]]))=0</f>
        <v>0</v>
      </c>
      <c r="P1969" t="b">
        <f>OR(ISERROR(FIND("@",tbl_vendors[[#This Row],[Email]])),ISERROR(FIND(".",tbl_vendors[[#This Row],[Email]])))</f>
        <v>0</v>
      </c>
      <c r="Q1969" t="b">
        <f>ISNA(MATCH(tbl_vendors[[#This Row],[Country]],tbl_country[country],0))</f>
        <v>0</v>
      </c>
      <c r="R1969" t="b">
        <f>ISNA(MATCH(tbl_vendors[[#This Row],[Currency]],tbl_country[currency],0))</f>
        <v>0</v>
      </c>
      <c r="S1969" t="b">
        <f>_xlfn.XLOOKUP(tbl_vendors[[#This Row],[Country]],tbl_country[country],tbl_country[currency],"NotFound")&lt;&gt;tbl_vendors[[#This Row],[Currency]]</f>
        <v>1</v>
      </c>
      <c r="T1969" t="b">
        <f>ISNA(MATCH(tbl_vendors[[#This Row],[Payment_Terms]],tbl_payment_terms[Payment_Terms],0))</f>
        <v>0</v>
      </c>
      <c r="U1969" t="b">
        <f>ISNA(MATCH(tbl_vendors[[#This Row],[Status]],tbl_status[valid_status]))</f>
        <v>0</v>
      </c>
      <c r="V1969" t="b">
        <f ca="1">tbl_vendors[[#This Row],[Created_Date]]&gt;TODAY()</f>
        <v>0</v>
      </c>
      <c r="W1969" t="b">
        <f>tbl_vendors[[#This Row],[Updated_Date]]&lt;tbl_vendors[[#This Row],[Created_Date]]</f>
        <v>0</v>
      </c>
      <c r="X1969" t="b">
        <f>COUNTIF(tbl_vendors[Vendor_Name],tbl_vendors[[#This Row],[Vendor_Name]])&gt;1</f>
        <v>1</v>
      </c>
      <c r="Y1969" s="14" cm="1">
        <f t="array" aca="1" ref="Y1969" ca="1">IFERROR(SUM(L1969:X1969*1),4)</f>
        <v>2</v>
      </c>
      <c r="Z1969" t="str">
        <f ca="1">IF(tbl_vendors[[#This Row],[error_count]]&gt;0,"FAIL","PASS")</f>
        <v>FAIL</v>
      </c>
    </row>
    <row r="1970" spans="1:26" x14ac:dyDescent="0.3">
      <c r="A1970" t="s">
        <v>7756</v>
      </c>
      <c r="B1970" t="s">
        <v>7757</v>
      </c>
      <c r="C1970" t="s">
        <v>66</v>
      </c>
      <c r="D1970" t="s">
        <v>7758</v>
      </c>
      <c r="E1970" t="s">
        <v>67</v>
      </c>
      <c r="F1970" t="s">
        <v>75</v>
      </c>
      <c r="G1970" t="s">
        <v>7759</v>
      </c>
      <c r="H1970" t="s">
        <v>18</v>
      </c>
      <c r="I1970" t="s">
        <v>19</v>
      </c>
      <c r="J1970" s="1">
        <v>45576</v>
      </c>
      <c r="K1970" s="1">
        <v>45797</v>
      </c>
      <c r="L1970" t="b">
        <f>COUNTIF(tbl_vendors[Vendor_ID],tbl_vendors[[#This Row],[Vendor_ID]])&gt;1</f>
        <v>0</v>
      </c>
      <c r="M1970" t="b">
        <f>ISBLANK(tbl_vendors[[#This Row],[Vendor_ID]])</f>
        <v>0</v>
      </c>
      <c r="N1970" t="b">
        <f>LEN(TRIM(tbl_vendors[[#This Row],[Vendor_Name]]))=0</f>
        <v>0</v>
      </c>
      <c r="O1970" t="b">
        <f>LEN(TRIM(tbl_vendors[[#This Row],[Email]]))=0</f>
        <v>0</v>
      </c>
      <c r="P1970" t="b">
        <f>OR(ISERROR(FIND("@",tbl_vendors[[#This Row],[Email]])),ISERROR(FIND(".",tbl_vendors[[#This Row],[Email]])))</f>
        <v>0</v>
      </c>
      <c r="Q1970" t="b">
        <f>ISNA(MATCH(tbl_vendors[[#This Row],[Country]],tbl_country[country],0))</f>
        <v>0</v>
      </c>
      <c r="R1970" t="b">
        <f>ISNA(MATCH(tbl_vendors[[#This Row],[Currency]],tbl_country[currency],0))</f>
        <v>0</v>
      </c>
      <c r="S1970" t="b">
        <f>_xlfn.XLOOKUP(tbl_vendors[[#This Row],[Country]],tbl_country[country],tbl_country[currency],"NotFound")&lt;&gt;tbl_vendors[[#This Row],[Currency]]</f>
        <v>0</v>
      </c>
      <c r="T1970" t="b">
        <f>ISNA(MATCH(tbl_vendors[[#This Row],[Payment_Terms]],tbl_payment_terms[Payment_Terms],0))</f>
        <v>0</v>
      </c>
      <c r="U1970" t="b">
        <f>ISNA(MATCH(tbl_vendors[[#This Row],[Status]],tbl_status[valid_status]))</f>
        <v>0</v>
      </c>
      <c r="V1970" t="b">
        <f ca="1">tbl_vendors[[#This Row],[Created_Date]]&gt;TODAY()</f>
        <v>0</v>
      </c>
      <c r="W1970" t="b">
        <f>tbl_vendors[[#This Row],[Updated_Date]]&lt;tbl_vendors[[#This Row],[Created_Date]]</f>
        <v>0</v>
      </c>
      <c r="X1970" t="b">
        <f>COUNTIF(tbl_vendors[Vendor_Name],tbl_vendors[[#This Row],[Vendor_Name]])&gt;1</f>
        <v>0</v>
      </c>
      <c r="Y1970" s="14" cm="1">
        <f t="array" aca="1" ref="Y1970" ca="1">IFERROR(SUM(L1970:X1970*1),4)</f>
        <v>0</v>
      </c>
      <c r="Z1970" t="str">
        <f ca="1">IF(tbl_vendors[[#This Row],[error_count]]&gt;0,"FAIL","PASS")</f>
        <v>PASS</v>
      </c>
    </row>
    <row r="1971" spans="1:26" x14ac:dyDescent="0.3">
      <c r="A1971" t="s">
        <v>7760</v>
      </c>
      <c r="B1971" t="s">
        <v>7761</v>
      </c>
      <c r="C1971" t="s">
        <v>13</v>
      </c>
      <c r="D1971" t="s">
        <v>7762</v>
      </c>
      <c r="E1971" t="s">
        <v>15</v>
      </c>
      <c r="F1971" t="s">
        <v>23</v>
      </c>
      <c r="G1971" t="s">
        <v>7763</v>
      </c>
      <c r="H1971" t="s">
        <v>18</v>
      </c>
      <c r="I1971" t="s">
        <v>53</v>
      </c>
      <c r="J1971" s="1">
        <v>44529</v>
      </c>
      <c r="K1971" s="1">
        <v>45184</v>
      </c>
      <c r="L1971" t="b">
        <f>COUNTIF(tbl_vendors[Vendor_ID],tbl_vendors[[#This Row],[Vendor_ID]])&gt;1</f>
        <v>0</v>
      </c>
      <c r="M1971" t="b">
        <f>ISBLANK(tbl_vendors[[#This Row],[Vendor_ID]])</f>
        <v>0</v>
      </c>
      <c r="N1971" t="b">
        <f>LEN(TRIM(tbl_vendors[[#This Row],[Vendor_Name]]))=0</f>
        <v>0</v>
      </c>
      <c r="O1971" t="b">
        <f>LEN(TRIM(tbl_vendors[[#This Row],[Email]]))=0</f>
        <v>0</v>
      </c>
      <c r="P1971" t="b">
        <f>OR(ISERROR(FIND("@",tbl_vendors[[#This Row],[Email]])),ISERROR(FIND(".",tbl_vendors[[#This Row],[Email]])))</f>
        <v>0</v>
      </c>
      <c r="Q1971" t="b">
        <f>ISNA(MATCH(tbl_vendors[[#This Row],[Country]],tbl_country[country],0))</f>
        <v>0</v>
      </c>
      <c r="R1971" t="b">
        <f>ISNA(MATCH(tbl_vendors[[#This Row],[Currency]],tbl_country[currency],0))</f>
        <v>1</v>
      </c>
      <c r="S1971" t="b">
        <f>_xlfn.XLOOKUP(tbl_vendors[[#This Row],[Country]],tbl_country[country],tbl_country[currency],"NotFound")&lt;&gt;tbl_vendors[[#This Row],[Currency]]</f>
        <v>1</v>
      </c>
      <c r="T1971" t="b">
        <f>ISNA(MATCH(tbl_vendors[[#This Row],[Payment_Terms]],tbl_payment_terms[Payment_Terms],0))</f>
        <v>0</v>
      </c>
      <c r="U1971" t="b">
        <f>ISNA(MATCH(tbl_vendors[[#This Row],[Status]],tbl_status[valid_status]))</f>
        <v>1</v>
      </c>
      <c r="V1971" t="b">
        <f ca="1">tbl_vendors[[#This Row],[Created_Date]]&gt;TODAY()</f>
        <v>0</v>
      </c>
      <c r="W1971" t="b">
        <f>tbl_vendors[[#This Row],[Updated_Date]]&lt;tbl_vendors[[#This Row],[Created_Date]]</f>
        <v>0</v>
      </c>
      <c r="X1971" t="b">
        <f>COUNTIF(tbl_vendors[Vendor_Name],tbl_vendors[[#This Row],[Vendor_Name]])&gt;1</f>
        <v>0</v>
      </c>
      <c r="Y1971" s="14" cm="1">
        <f t="array" aca="1" ref="Y1971" ca="1">IFERROR(SUM(L1971:X1971*1),4)</f>
        <v>3</v>
      </c>
      <c r="Z1971" t="str">
        <f ca="1">IF(tbl_vendors[[#This Row],[error_count]]&gt;0,"FAIL","PASS")</f>
        <v>FAIL</v>
      </c>
    </row>
    <row r="1972" spans="1:26" x14ac:dyDescent="0.3">
      <c r="A1972" t="s">
        <v>7764</v>
      </c>
      <c r="B1972" t="s">
        <v>7765</v>
      </c>
      <c r="C1972" t="s">
        <v>109</v>
      </c>
      <c r="D1972" t="s">
        <v>7766</v>
      </c>
      <c r="E1972" t="s">
        <v>39</v>
      </c>
      <c r="F1972" t="s">
        <v>23</v>
      </c>
      <c r="G1972" t="s">
        <v>7767</v>
      </c>
      <c r="H1972" t="s">
        <v>25</v>
      </c>
      <c r="I1972" t="s">
        <v>53</v>
      </c>
      <c r="J1972" s="1">
        <v>44456</v>
      </c>
      <c r="K1972" s="1">
        <v>44659</v>
      </c>
      <c r="L1972" t="b">
        <f>COUNTIF(tbl_vendors[Vendor_ID],tbl_vendors[[#This Row],[Vendor_ID]])&gt;1</f>
        <v>0</v>
      </c>
      <c r="M1972" t="b">
        <f>ISBLANK(tbl_vendors[[#This Row],[Vendor_ID]])</f>
        <v>0</v>
      </c>
      <c r="N1972" t="b">
        <f>LEN(TRIM(tbl_vendors[[#This Row],[Vendor_Name]]))=0</f>
        <v>0</v>
      </c>
      <c r="O1972" t="b">
        <f>LEN(TRIM(tbl_vendors[[#This Row],[Email]]))=0</f>
        <v>0</v>
      </c>
      <c r="P1972" t="b">
        <f>OR(ISERROR(FIND("@",tbl_vendors[[#This Row],[Email]])),ISERROR(FIND(".",tbl_vendors[[#This Row],[Email]])))</f>
        <v>0</v>
      </c>
      <c r="Q1972" t="b">
        <f>ISNA(MATCH(tbl_vendors[[#This Row],[Country]],tbl_country[country],0))</f>
        <v>0</v>
      </c>
      <c r="R1972" t="b">
        <f>ISNA(MATCH(tbl_vendors[[#This Row],[Currency]],tbl_country[currency],0))</f>
        <v>0</v>
      </c>
      <c r="S1972" t="b">
        <f>_xlfn.XLOOKUP(tbl_vendors[[#This Row],[Country]],tbl_country[country],tbl_country[currency],"NotFound")&lt;&gt;tbl_vendors[[#This Row],[Currency]]</f>
        <v>1</v>
      </c>
      <c r="T1972" t="b">
        <f>ISNA(MATCH(tbl_vendors[[#This Row],[Payment_Terms]],tbl_payment_terms[Payment_Terms],0))</f>
        <v>0</v>
      </c>
      <c r="U1972" t="b">
        <f>ISNA(MATCH(tbl_vendors[[#This Row],[Status]],tbl_status[valid_status]))</f>
        <v>1</v>
      </c>
      <c r="V1972" t="b">
        <f ca="1">tbl_vendors[[#This Row],[Created_Date]]&gt;TODAY()</f>
        <v>0</v>
      </c>
      <c r="W1972" t="b">
        <f>tbl_vendors[[#This Row],[Updated_Date]]&lt;tbl_vendors[[#This Row],[Created_Date]]</f>
        <v>0</v>
      </c>
      <c r="X1972" t="b">
        <f>COUNTIF(tbl_vendors[Vendor_Name],tbl_vendors[[#This Row],[Vendor_Name]])&gt;1</f>
        <v>0</v>
      </c>
      <c r="Y1972" s="14" cm="1">
        <f t="array" aca="1" ref="Y1972" ca="1">IFERROR(SUM(L1972:X1972*1),4)</f>
        <v>2</v>
      </c>
      <c r="Z1972" t="str">
        <f ca="1">IF(tbl_vendors[[#This Row],[error_count]]&gt;0,"FAIL","PASS")</f>
        <v>FAIL</v>
      </c>
    </row>
    <row r="1973" spans="1:26" x14ac:dyDescent="0.3">
      <c r="A1973" t="s">
        <v>7768</v>
      </c>
      <c r="B1973" t="s">
        <v>6692</v>
      </c>
      <c r="C1973" t="s">
        <v>13</v>
      </c>
      <c r="D1973" t="s">
        <v>7769</v>
      </c>
      <c r="E1973" t="s">
        <v>15</v>
      </c>
      <c r="F1973" t="s">
        <v>40</v>
      </c>
      <c r="G1973" t="s">
        <v>7770</v>
      </c>
      <c r="H1973" t="s">
        <v>47</v>
      </c>
      <c r="I1973" t="s">
        <v>26</v>
      </c>
      <c r="J1973" s="1">
        <v>44538</v>
      </c>
      <c r="K1973" s="1">
        <v>45587</v>
      </c>
      <c r="L1973" t="b">
        <f>COUNTIF(tbl_vendors[Vendor_ID],tbl_vendors[[#This Row],[Vendor_ID]])&gt;1</f>
        <v>0</v>
      </c>
      <c r="M1973" t="b">
        <f>ISBLANK(tbl_vendors[[#This Row],[Vendor_ID]])</f>
        <v>0</v>
      </c>
      <c r="N1973" t="b">
        <f>LEN(TRIM(tbl_vendors[[#This Row],[Vendor_Name]]))=0</f>
        <v>0</v>
      </c>
      <c r="O1973" t="b">
        <f>LEN(TRIM(tbl_vendors[[#This Row],[Email]]))=0</f>
        <v>0</v>
      </c>
      <c r="P1973" t="b">
        <f>OR(ISERROR(FIND("@",tbl_vendors[[#This Row],[Email]])),ISERROR(FIND(".",tbl_vendors[[#This Row],[Email]])))</f>
        <v>0</v>
      </c>
      <c r="Q1973" t="b">
        <f>ISNA(MATCH(tbl_vendors[[#This Row],[Country]],tbl_country[country],0))</f>
        <v>0</v>
      </c>
      <c r="R1973" t="b">
        <f>ISNA(MATCH(tbl_vendors[[#This Row],[Currency]],tbl_country[currency],0))</f>
        <v>1</v>
      </c>
      <c r="S1973" t="b">
        <f>_xlfn.XLOOKUP(tbl_vendors[[#This Row],[Country]],tbl_country[country],tbl_country[currency],"NotFound")&lt;&gt;tbl_vendors[[#This Row],[Currency]]</f>
        <v>1</v>
      </c>
      <c r="T1973" t="b">
        <f>ISNA(MATCH(tbl_vendors[[#This Row],[Payment_Terms]],tbl_payment_terms[Payment_Terms],0))</f>
        <v>0</v>
      </c>
      <c r="U1973" t="b">
        <f>ISNA(MATCH(tbl_vendors[[#This Row],[Status]],tbl_status[valid_status]))</f>
        <v>0</v>
      </c>
      <c r="V1973" t="b">
        <f ca="1">tbl_vendors[[#This Row],[Created_Date]]&gt;TODAY()</f>
        <v>0</v>
      </c>
      <c r="W1973" t="b">
        <f>tbl_vendors[[#This Row],[Updated_Date]]&lt;tbl_vendors[[#This Row],[Created_Date]]</f>
        <v>0</v>
      </c>
      <c r="X1973" t="b">
        <f>COUNTIF(tbl_vendors[Vendor_Name],tbl_vendors[[#This Row],[Vendor_Name]])&gt;1</f>
        <v>1</v>
      </c>
      <c r="Y1973" s="14" cm="1">
        <f t="array" aca="1" ref="Y1973" ca="1">IFERROR(SUM(L1973:X1973*1),4)</f>
        <v>3</v>
      </c>
      <c r="Z1973" t="str">
        <f ca="1">IF(tbl_vendors[[#This Row],[error_count]]&gt;0,"FAIL","PASS")</f>
        <v>FAIL</v>
      </c>
    </row>
    <row r="1974" spans="1:26" x14ac:dyDescent="0.3">
      <c r="A1974" t="s">
        <v>7771</v>
      </c>
      <c r="B1974" t="s">
        <v>7772</v>
      </c>
      <c r="C1974" t="s">
        <v>29</v>
      </c>
      <c r="D1974" t="s">
        <v>7773</v>
      </c>
      <c r="E1974" t="s">
        <v>31</v>
      </c>
      <c r="F1974" t="s">
        <v>32</v>
      </c>
      <c r="G1974" t="s">
        <v>7774</v>
      </c>
      <c r="H1974" t="s">
        <v>42</v>
      </c>
      <c r="I1974" t="s">
        <v>53</v>
      </c>
      <c r="J1974" s="1">
        <v>46092</v>
      </c>
      <c r="K1974" s="1">
        <v>46181</v>
      </c>
      <c r="L1974" t="b">
        <f>COUNTIF(tbl_vendors[Vendor_ID],tbl_vendors[[#This Row],[Vendor_ID]])&gt;1</f>
        <v>0</v>
      </c>
      <c r="M1974" t="b">
        <f>ISBLANK(tbl_vendors[[#This Row],[Vendor_ID]])</f>
        <v>0</v>
      </c>
      <c r="N1974" t="b">
        <f>LEN(TRIM(tbl_vendors[[#This Row],[Vendor_Name]]))=0</f>
        <v>0</v>
      </c>
      <c r="O1974" t="b">
        <f>LEN(TRIM(tbl_vendors[[#This Row],[Email]]))=0</f>
        <v>0</v>
      </c>
      <c r="P1974" t="b">
        <f>OR(ISERROR(FIND("@",tbl_vendors[[#This Row],[Email]])),ISERROR(FIND(".",tbl_vendors[[#This Row],[Email]])))</f>
        <v>0</v>
      </c>
      <c r="Q1974" t="b">
        <f>ISNA(MATCH(tbl_vendors[[#This Row],[Country]],tbl_country[country],0))</f>
        <v>0</v>
      </c>
      <c r="R1974" t="b">
        <f>ISNA(MATCH(tbl_vendors[[#This Row],[Currency]],tbl_country[currency],0))</f>
        <v>0</v>
      </c>
      <c r="S1974" t="b">
        <f>_xlfn.XLOOKUP(tbl_vendors[[#This Row],[Country]],tbl_country[country],tbl_country[currency],"NotFound")&lt;&gt;tbl_vendors[[#This Row],[Currency]]</f>
        <v>0</v>
      </c>
      <c r="T1974" t="b">
        <f>ISNA(MATCH(tbl_vendors[[#This Row],[Payment_Terms]],tbl_payment_terms[Payment_Terms],0))</f>
        <v>0</v>
      </c>
      <c r="U1974" t="b">
        <f>ISNA(MATCH(tbl_vendors[[#This Row],[Status]],tbl_status[valid_status]))</f>
        <v>1</v>
      </c>
      <c r="V1974" t="b">
        <f ca="1">tbl_vendors[[#This Row],[Created_Date]]&gt;TODAY()</f>
        <v>0</v>
      </c>
      <c r="W1974" t="b">
        <f>tbl_vendors[[#This Row],[Updated_Date]]&lt;tbl_vendors[[#This Row],[Created_Date]]</f>
        <v>0</v>
      </c>
      <c r="X1974" t="b">
        <f>COUNTIF(tbl_vendors[Vendor_Name],tbl_vendors[[#This Row],[Vendor_Name]])&gt;1</f>
        <v>0</v>
      </c>
      <c r="Y1974" s="14" cm="1">
        <f t="array" aca="1" ref="Y1974" ca="1">IFERROR(SUM(L1974:X1974*1),4)</f>
        <v>1</v>
      </c>
      <c r="Z1974" t="str">
        <f ca="1">IF(tbl_vendors[[#This Row],[error_count]]&gt;0,"FAIL","PASS")</f>
        <v>FAIL</v>
      </c>
    </row>
    <row r="1975" spans="1:26" x14ac:dyDescent="0.3">
      <c r="A1975" t="s">
        <v>7775</v>
      </c>
      <c r="B1975" t="s">
        <v>7776</v>
      </c>
      <c r="C1975" t="s">
        <v>153</v>
      </c>
      <c r="E1975" t="s">
        <v>155</v>
      </c>
      <c r="F1975" t="s">
        <v>23</v>
      </c>
      <c r="G1975" t="s">
        <v>7777</v>
      </c>
      <c r="H1975" t="s">
        <v>47</v>
      </c>
      <c r="I1975" t="s">
        <v>53</v>
      </c>
      <c r="J1975" s="1">
        <v>44991</v>
      </c>
      <c r="K1975" s="1">
        <v>45371</v>
      </c>
      <c r="L1975" t="b">
        <f>COUNTIF(tbl_vendors[Vendor_ID],tbl_vendors[[#This Row],[Vendor_ID]])&gt;1</f>
        <v>0</v>
      </c>
      <c r="M1975" t="b">
        <f>ISBLANK(tbl_vendors[[#This Row],[Vendor_ID]])</f>
        <v>0</v>
      </c>
      <c r="N1975" t="b">
        <f>LEN(TRIM(tbl_vendors[[#This Row],[Vendor_Name]]))=0</f>
        <v>0</v>
      </c>
      <c r="O1975" t="b">
        <f>LEN(TRIM(tbl_vendors[[#This Row],[Email]]))=0</f>
        <v>0</v>
      </c>
      <c r="P1975" t="b">
        <f>OR(ISERROR(FIND("@",tbl_vendors[[#This Row],[Email]])),ISERROR(FIND(".",tbl_vendors[[#This Row],[Email]])))</f>
        <v>0</v>
      </c>
      <c r="Q1975" t="b">
        <f>ISNA(MATCH(tbl_vendors[[#This Row],[Country]],tbl_country[country],0))</f>
        <v>0</v>
      </c>
      <c r="R1975" t="b">
        <f>ISNA(MATCH(tbl_vendors[[#This Row],[Currency]],tbl_country[currency],0))</f>
        <v>0</v>
      </c>
      <c r="S1975" t="b">
        <f>_xlfn.XLOOKUP(tbl_vendors[[#This Row],[Country]],tbl_country[country],tbl_country[currency],"NotFound")&lt;&gt;tbl_vendors[[#This Row],[Currency]]</f>
        <v>0</v>
      </c>
      <c r="T1975" t="b">
        <f>ISNA(MATCH(tbl_vendors[[#This Row],[Payment_Terms]],tbl_payment_terms[Payment_Terms],0))</f>
        <v>0</v>
      </c>
      <c r="U1975" t="b">
        <f>ISNA(MATCH(tbl_vendors[[#This Row],[Status]],tbl_status[valid_status]))</f>
        <v>1</v>
      </c>
      <c r="V1975" t="b">
        <f ca="1">tbl_vendors[[#This Row],[Created_Date]]&gt;TODAY()</f>
        <v>0</v>
      </c>
      <c r="W1975" t="b">
        <f>tbl_vendors[[#This Row],[Updated_Date]]&lt;tbl_vendors[[#This Row],[Created_Date]]</f>
        <v>0</v>
      </c>
      <c r="X1975" t="b">
        <f>COUNTIF(tbl_vendors[Vendor_Name],tbl_vendors[[#This Row],[Vendor_Name]])&gt;1</f>
        <v>0</v>
      </c>
      <c r="Y1975" s="14" cm="1">
        <f t="array" aca="1" ref="Y1975" ca="1">IFERROR(SUM(L1975:X1975*1),4)</f>
        <v>1</v>
      </c>
      <c r="Z1975" t="str">
        <f ca="1">IF(tbl_vendors[[#This Row],[error_count]]&gt;0,"FAIL","PASS")</f>
        <v>FAIL</v>
      </c>
    </row>
    <row r="1976" spans="1:26" x14ac:dyDescent="0.3">
      <c r="A1976" t="s">
        <v>7778</v>
      </c>
      <c r="B1976" t="s">
        <v>7779</v>
      </c>
      <c r="C1976" t="s">
        <v>100</v>
      </c>
      <c r="D1976" t="s">
        <v>7780</v>
      </c>
      <c r="E1976" t="s">
        <v>39</v>
      </c>
      <c r="F1976" t="s">
        <v>32</v>
      </c>
      <c r="G1976" t="s">
        <v>7781</v>
      </c>
      <c r="H1976" t="s">
        <v>25</v>
      </c>
      <c r="I1976" t="s">
        <v>53</v>
      </c>
      <c r="J1976" s="1">
        <v>45811</v>
      </c>
      <c r="K1976" s="1">
        <v>45987</v>
      </c>
      <c r="L1976" t="b">
        <f>COUNTIF(tbl_vendors[Vendor_ID],tbl_vendors[[#This Row],[Vendor_ID]])&gt;1</f>
        <v>0</v>
      </c>
      <c r="M1976" t="b">
        <f>ISBLANK(tbl_vendors[[#This Row],[Vendor_ID]])</f>
        <v>0</v>
      </c>
      <c r="N1976" t="b">
        <f>LEN(TRIM(tbl_vendors[[#This Row],[Vendor_Name]]))=0</f>
        <v>0</v>
      </c>
      <c r="O1976" t="b">
        <f>LEN(TRIM(tbl_vendors[[#This Row],[Email]]))=0</f>
        <v>0</v>
      </c>
      <c r="P1976" t="b">
        <f>OR(ISERROR(FIND("@",tbl_vendors[[#This Row],[Email]])),ISERROR(FIND(".",tbl_vendors[[#This Row],[Email]])))</f>
        <v>0</v>
      </c>
      <c r="Q1976" t="b">
        <f>ISNA(MATCH(tbl_vendors[[#This Row],[Country]],tbl_country[country],0))</f>
        <v>0</v>
      </c>
      <c r="R1976" t="b">
        <f>ISNA(MATCH(tbl_vendors[[#This Row],[Currency]],tbl_country[currency],0))</f>
        <v>0</v>
      </c>
      <c r="S1976" t="b">
        <f>_xlfn.XLOOKUP(tbl_vendors[[#This Row],[Country]],tbl_country[country],tbl_country[currency],"NotFound")&lt;&gt;tbl_vendors[[#This Row],[Currency]]</f>
        <v>0</v>
      </c>
      <c r="T1976" t="b">
        <f>ISNA(MATCH(tbl_vendors[[#This Row],[Payment_Terms]],tbl_payment_terms[Payment_Terms],0))</f>
        <v>0</v>
      </c>
      <c r="U1976" t="b">
        <f>ISNA(MATCH(tbl_vendors[[#This Row],[Status]],tbl_status[valid_status]))</f>
        <v>1</v>
      </c>
      <c r="V1976" t="b">
        <f ca="1">tbl_vendors[[#This Row],[Created_Date]]&gt;TODAY()</f>
        <v>0</v>
      </c>
      <c r="W1976" t="b">
        <f>tbl_vendors[[#This Row],[Updated_Date]]&lt;tbl_vendors[[#This Row],[Created_Date]]</f>
        <v>0</v>
      </c>
      <c r="X1976" t="b">
        <f>COUNTIF(tbl_vendors[Vendor_Name],tbl_vendors[[#This Row],[Vendor_Name]])&gt;1</f>
        <v>0</v>
      </c>
      <c r="Y1976" s="14" cm="1">
        <f t="array" aca="1" ref="Y1976" ca="1">IFERROR(SUM(L1976:X1976*1),4)</f>
        <v>1</v>
      </c>
      <c r="Z1976" t="str">
        <f ca="1">IF(tbl_vendors[[#This Row],[error_count]]&gt;0,"FAIL","PASS")</f>
        <v>FAIL</v>
      </c>
    </row>
    <row r="1977" spans="1:26" x14ac:dyDescent="0.3">
      <c r="A1977" t="s">
        <v>7782</v>
      </c>
      <c r="B1977" t="s">
        <v>7783</v>
      </c>
      <c r="C1977" t="s">
        <v>153</v>
      </c>
      <c r="D1977" t="s">
        <v>7784</v>
      </c>
      <c r="E1977" t="s">
        <v>155</v>
      </c>
      <c r="F1977" t="s">
        <v>75</v>
      </c>
      <c r="G1977" t="s">
        <v>7785</v>
      </c>
      <c r="H1977" t="s">
        <v>52</v>
      </c>
      <c r="I1977" t="s">
        <v>26</v>
      </c>
      <c r="J1977" s="1">
        <v>44688</v>
      </c>
      <c r="K1977" s="1">
        <v>45645</v>
      </c>
      <c r="L1977" t="b">
        <f>COUNTIF(tbl_vendors[Vendor_ID],tbl_vendors[[#This Row],[Vendor_ID]])&gt;1</f>
        <v>0</v>
      </c>
      <c r="M1977" t="b">
        <f>ISBLANK(tbl_vendors[[#This Row],[Vendor_ID]])</f>
        <v>0</v>
      </c>
      <c r="N1977" t="b">
        <f>LEN(TRIM(tbl_vendors[[#This Row],[Vendor_Name]]))=0</f>
        <v>0</v>
      </c>
      <c r="O1977" t="b">
        <f>LEN(TRIM(tbl_vendors[[#This Row],[Email]]))=0</f>
        <v>0</v>
      </c>
      <c r="P1977" t="b">
        <f>OR(ISERROR(FIND("@",tbl_vendors[[#This Row],[Email]])),ISERROR(FIND(".",tbl_vendors[[#This Row],[Email]])))</f>
        <v>0</v>
      </c>
      <c r="Q1977" t="b">
        <f>ISNA(MATCH(tbl_vendors[[#This Row],[Country]],tbl_country[country],0))</f>
        <v>0</v>
      </c>
      <c r="R1977" t="b">
        <f>ISNA(MATCH(tbl_vendors[[#This Row],[Currency]],tbl_country[currency],0))</f>
        <v>0</v>
      </c>
      <c r="S1977" t="b">
        <f>_xlfn.XLOOKUP(tbl_vendors[[#This Row],[Country]],tbl_country[country],tbl_country[currency],"NotFound")&lt;&gt;tbl_vendors[[#This Row],[Currency]]</f>
        <v>0</v>
      </c>
      <c r="T1977" t="b">
        <f>ISNA(MATCH(tbl_vendors[[#This Row],[Payment_Terms]],tbl_payment_terms[Payment_Terms],0))</f>
        <v>0</v>
      </c>
      <c r="U1977" t="b">
        <f>ISNA(MATCH(tbl_vendors[[#This Row],[Status]],tbl_status[valid_status]))</f>
        <v>0</v>
      </c>
      <c r="V1977" t="b">
        <f ca="1">tbl_vendors[[#This Row],[Created_Date]]&gt;TODAY()</f>
        <v>0</v>
      </c>
      <c r="W1977" t="b">
        <f>tbl_vendors[[#This Row],[Updated_Date]]&lt;tbl_vendors[[#This Row],[Created_Date]]</f>
        <v>0</v>
      </c>
      <c r="X1977" t="b">
        <f>COUNTIF(tbl_vendors[Vendor_Name],tbl_vendors[[#This Row],[Vendor_Name]])&gt;1</f>
        <v>0</v>
      </c>
      <c r="Y1977" s="14" cm="1">
        <f t="array" aca="1" ref="Y1977" ca="1">IFERROR(SUM(L1977:X1977*1),4)</f>
        <v>0</v>
      </c>
      <c r="Z1977" t="str">
        <f ca="1">IF(tbl_vendors[[#This Row],[error_count]]&gt;0,"FAIL","PASS")</f>
        <v>PASS</v>
      </c>
    </row>
    <row r="1978" spans="1:26" x14ac:dyDescent="0.3">
      <c r="A1978" t="s">
        <v>7786</v>
      </c>
      <c r="B1978" t="s">
        <v>7787</v>
      </c>
      <c r="C1978" t="s">
        <v>66</v>
      </c>
      <c r="D1978" t="s">
        <v>7788</v>
      </c>
      <c r="E1978" t="s">
        <v>67</v>
      </c>
      <c r="F1978" t="s">
        <v>75</v>
      </c>
      <c r="G1978" t="s">
        <v>7789</v>
      </c>
      <c r="H1978" t="s">
        <v>42</v>
      </c>
      <c r="I1978" t="s">
        <v>26</v>
      </c>
      <c r="J1978" s="1">
        <v>44856</v>
      </c>
      <c r="K1978" s="1">
        <v>44952</v>
      </c>
      <c r="L1978" t="b">
        <f>COUNTIF(tbl_vendors[Vendor_ID],tbl_vendors[[#This Row],[Vendor_ID]])&gt;1</f>
        <v>0</v>
      </c>
      <c r="M1978" t="b">
        <f>ISBLANK(tbl_vendors[[#This Row],[Vendor_ID]])</f>
        <v>0</v>
      </c>
      <c r="N1978" t="b">
        <f>LEN(TRIM(tbl_vendors[[#This Row],[Vendor_Name]]))=0</f>
        <v>0</v>
      </c>
      <c r="O1978" t="b">
        <f>LEN(TRIM(tbl_vendors[[#This Row],[Email]]))=0</f>
        <v>0</v>
      </c>
      <c r="P1978" t="b">
        <f>OR(ISERROR(FIND("@",tbl_vendors[[#This Row],[Email]])),ISERROR(FIND(".",tbl_vendors[[#This Row],[Email]])))</f>
        <v>0</v>
      </c>
      <c r="Q1978" t="b">
        <f>ISNA(MATCH(tbl_vendors[[#This Row],[Country]],tbl_country[country],0))</f>
        <v>0</v>
      </c>
      <c r="R1978" t="b">
        <f>ISNA(MATCH(tbl_vendors[[#This Row],[Currency]],tbl_country[currency],0))</f>
        <v>0</v>
      </c>
      <c r="S1978" t="b">
        <f>_xlfn.XLOOKUP(tbl_vendors[[#This Row],[Country]],tbl_country[country],tbl_country[currency],"NotFound")&lt;&gt;tbl_vendors[[#This Row],[Currency]]</f>
        <v>0</v>
      </c>
      <c r="T1978" t="b">
        <f>ISNA(MATCH(tbl_vendors[[#This Row],[Payment_Terms]],tbl_payment_terms[Payment_Terms],0))</f>
        <v>0</v>
      </c>
      <c r="U1978" t="b">
        <f>ISNA(MATCH(tbl_vendors[[#This Row],[Status]],tbl_status[valid_status]))</f>
        <v>0</v>
      </c>
      <c r="V1978" t="b">
        <f ca="1">tbl_vendors[[#This Row],[Created_Date]]&gt;TODAY()</f>
        <v>0</v>
      </c>
      <c r="W1978" t="b">
        <f>tbl_vendors[[#This Row],[Updated_Date]]&lt;tbl_vendors[[#This Row],[Created_Date]]</f>
        <v>0</v>
      </c>
      <c r="X1978" t="b">
        <f>COUNTIF(tbl_vendors[Vendor_Name],tbl_vendors[[#This Row],[Vendor_Name]])&gt;1</f>
        <v>0</v>
      </c>
      <c r="Y1978" s="14" cm="1">
        <f t="array" aca="1" ref="Y1978" ca="1">IFERROR(SUM(L1978:X1978*1),4)</f>
        <v>0</v>
      </c>
      <c r="Z1978" t="str">
        <f ca="1">IF(tbl_vendors[[#This Row],[error_count]]&gt;0,"FAIL","PASS")</f>
        <v>PASS</v>
      </c>
    </row>
    <row r="1979" spans="1:26" x14ac:dyDescent="0.3">
      <c r="A1979" t="s">
        <v>7790</v>
      </c>
      <c r="B1979" t="s">
        <v>7791</v>
      </c>
      <c r="C1979" t="s">
        <v>56</v>
      </c>
      <c r="D1979" t="s">
        <v>7792</v>
      </c>
      <c r="E1979" t="s">
        <v>58</v>
      </c>
      <c r="F1979" t="s">
        <v>75</v>
      </c>
      <c r="G1979" t="s">
        <v>7793</v>
      </c>
      <c r="H1979" t="s">
        <v>42</v>
      </c>
      <c r="I1979" t="s">
        <v>26</v>
      </c>
      <c r="J1979" s="1">
        <v>45366</v>
      </c>
      <c r="K1979" s="1">
        <v>46012</v>
      </c>
      <c r="L1979" t="b">
        <f>COUNTIF(tbl_vendors[Vendor_ID],tbl_vendors[[#This Row],[Vendor_ID]])&gt;1</f>
        <v>0</v>
      </c>
      <c r="M1979" t="b">
        <f>ISBLANK(tbl_vendors[[#This Row],[Vendor_ID]])</f>
        <v>0</v>
      </c>
      <c r="N1979" t="b">
        <f>LEN(TRIM(tbl_vendors[[#This Row],[Vendor_Name]]))=0</f>
        <v>0</v>
      </c>
      <c r="O1979" t="b">
        <f>LEN(TRIM(tbl_vendors[[#This Row],[Email]]))=0</f>
        <v>0</v>
      </c>
      <c r="P1979" t="b">
        <f>OR(ISERROR(FIND("@",tbl_vendors[[#This Row],[Email]])),ISERROR(FIND(".",tbl_vendors[[#This Row],[Email]])))</f>
        <v>0</v>
      </c>
      <c r="Q1979" t="b">
        <f>ISNA(MATCH(tbl_vendors[[#This Row],[Country]],tbl_country[country],0))</f>
        <v>0</v>
      </c>
      <c r="R1979" t="b">
        <f>ISNA(MATCH(tbl_vendors[[#This Row],[Currency]],tbl_country[currency],0))</f>
        <v>0</v>
      </c>
      <c r="S1979" t="b">
        <f>_xlfn.XLOOKUP(tbl_vendors[[#This Row],[Country]],tbl_country[country],tbl_country[currency],"NotFound")&lt;&gt;tbl_vendors[[#This Row],[Currency]]</f>
        <v>0</v>
      </c>
      <c r="T1979" t="b">
        <f>ISNA(MATCH(tbl_vendors[[#This Row],[Payment_Terms]],tbl_payment_terms[Payment_Terms],0))</f>
        <v>0</v>
      </c>
      <c r="U1979" t="b">
        <f>ISNA(MATCH(tbl_vendors[[#This Row],[Status]],tbl_status[valid_status]))</f>
        <v>0</v>
      </c>
      <c r="V1979" t="b">
        <f ca="1">tbl_vendors[[#This Row],[Created_Date]]&gt;TODAY()</f>
        <v>0</v>
      </c>
      <c r="W1979" t="b">
        <f>tbl_vendors[[#This Row],[Updated_Date]]&lt;tbl_vendors[[#This Row],[Created_Date]]</f>
        <v>0</v>
      </c>
      <c r="X1979" t="b">
        <f>COUNTIF(tbl_vendors[Vendor_Name],tbl_vendors[[#This Row],[Vendor_Name]])&gt;1</f>
        <v>0</v>
      </c>
      <c r="Y1979" s="14" cm="1">
        <f t="array" aca="1" ref="Y1979" ca="1">IFERROR(SUM(L1979:X1979*1),4)</f>
        <v>0</v>
      </c>
      <c r="Z1979" t="str">
        <f ca="1">IF(tbl_vendors[[#This Row],[error_count]]&gt;0,"FAIL","PASS")</f>
        <v>PASS</v>
      </c>
    </row>
    <row r="1980" spans="1:26" x14ac:dyDescent="0.3">
      <c r="A1980" t="s">
        <v>7794</v>
      </c>
      <c r="B1980" t="s">
        <v>7795</v>
      </c>
      <c r="C1980" t="s">
        <v>109</v>
      </c>
      <c r="D1980" t="s">
        <v>7796</v>
      </c>
      <c r="E1980" t="s">
        <v>39</v>
      </c>
      <c r="F1980" t="s">
        <v>32</v>
      </c>
      <c r="G1980" t="s">
        <v>7797</v>
      </c>
      <c r="H1980" t="s">
        <v>52</v>
      </c>
      <c r="I1980" t="s">
        <v>19</v>
      </c>
      <c r="J1980" s="1">
        <v>45866</v>
      </c>
      <c r="K1980" s="1">
        <v>46054</v>
      </c>
      <c r="L1980" t="b">
        <f>COUNTIF(tbl_vendors[Vendor_ID],tbl_vendors[[#This Row],[Vendor_ID]])&gt;1</f>
        <v>0</v>
      </c>
      <c r="M1980" t="b">
        <f>ISBLANK(tbl_vendors[[#This Row],[Vendor_ID]])</f>
        <v>0</v>
      </c>
      <c r="N1980" t="b">
        <f>LEN(TRIM(tbl_vendors[[#This Row],[Vendor_Name]]))=0</f>
        <v>0</v>
      </c>
      <c r="O1980" t="b">
        <f>LEN(TRIM(tbl_vendors[[#This Row],[Email]]))=0</f>
        <v>0</v>
      </c>
      <c r="P1980" t="b">
        <f>OR(ISERROR(FIND("@",tbl_vendors[[#This Row],[Email]])),ISERROR(FIND(".",tbl_vendors[[#This Row],[Email]])))</f>
        <v>0</v>
      </c>
      <c r="Q1980" t="b">
        <f>ISNA(MATCH(tbl_vendors[[#This Row],[Country]],tbl_country[country],0))</f>
        <v>0</v>
      </c>
      <c r="R1980" t="b">
        <f>ISNA(MATCH(tbl_vendors[[#This Row],[Currency]],tbl_country[currency],0))</f>
        <v>0</v>
      </c>
      <c r="S1980" t="b">
        <f>_xlfn.XLOOKUP(tbl_vendors[[#This Row],[Country]],tbl_country[country],tbl_country[currency],"NotFound")&lt;&gt;tbl_vendors[[#This Row],[Currency]]</f>
        <v>1</v>
      </c>
      <c r="T1980" t="b">
        <f>ISNA(MATCH(tbl_vendors[[#This Row],[Payment_Terms]],tbl_payment_terms[Payment_Terms],0))</f>
        <v>0</v>
      </c>
      <c r="U1980" t="b">
        <f>ISNA(MATCH(tbl_vendors[[#This Row],[Status]],tbl_status[valid_status]))</f>
        <v>0</v>
      </c>
      <c r="V1980" t="b">
        <f ca="1">tbl_vendors[[#This Row],[Created_Date]]&gt;TODAY()</f>
        <v>0</v>
      </c>
      <c r="W1980" t="b">
        <f>tbl_vendors[[#This Row],[Updated_Date]]&lt;tbl_vendors[[#This Row],[Created_Date]]</f>
        <v>0</v>
      </c>
      <c r="X1980" t="b">
        <f>COUNTIF(tbl_vendors[Vendor_Name],tbl_vendors[[#This Row],[Vendor_Name]])&gt;1</f>
        <v>0</v>
      </c>
      <c r="Y1980" s="14" cm="1">
        <f t="array" aca="1" ref="Y1980" ca="1">IFERROR(SUM(L1980:X1980*1),4)</f>
        <v>1</v>
      </c>
      <c r="Z1980" t="str">
        <f ca="1">IF(tbl_vendors[[#This Row],[error_count]]&gt;0,"FAIL","PASS")</f>
        <v>FAIL</v>
      </c>
    </row>
    <row r="1981" spans="1:26" x14ac:dyDescent="0.3">
      <c r="A1981" t="s">
        <v>7798</v>
      </c>
      <c r="B1981" t="s">
        <v>7799</v>
      </c>
      <c r="C1981" t="s">
        <v>100</v>
      </c>
      <c r="D1981" t="s">
        <v>7800</v>
      </c>
      <c r="E1981" t="s">
        <v>39</v>
      </c>
      <c r="F1981" t="s">
        <v>40</v>
      </c>
      <c r="G1981" t="s">
        <v>7801</v>
      </c>
      <c r="H1981" t="s">
        <v>69</v>
      </c>
      <c r="I1981" t="s">
        <v>53</v>
      </c>
      <c r="J1981" s="1">
        <v>45772</v>
      </c>
      <c r="K1981" s="1">
        <v>45952</v>
      </c>
      <c r="L1981" t="b">
        <f>COUNTIF(tbl_vendors[Vendor_ID],tbl_vendors[[#This Row],[Vendor_ID]])&gt;1</f>
        <v>0</v>
      </c>
      <c r="M1981" t="b">
        <f>ISBLANK(tbl_vendors[[#This Row],[Vendor_ID]])</f>
        <v>0</v>
      </c>
      <c r="N1981" t="b">
        <f>LEN(TRIM(tbl_vendors[[#This Row],[Vendor_Name]]))=0</f>
        <v>0</v>
      </c>
      <c r="O1981" t="b">
        <f>LEN(TRIM(tbl_vendors[[#This Row],[Email]]))=0</f>
        <v>0</v>
      </c>
      <c r="P1981" t="b">
        <f>OR(ISERROR(FIND("@",tbl_vendors[[#This Row],[Email]])),ISERROR(FIND(".",tbl_vendors[[#This Row],[Email]])))</f>
        <v>0</v>
      </c>
      <c r="Q1981" t="b">
        <f>ISNA(MATCH(tbl_vendors[[#This Row],[Country]],tbl_country[country],0))</f>
        <v>0</v>
      </c>
      <c r="R1981" t="b">
        <f>ISNA(MATCH(tbl_vendors[[#This Row],[Currency]],tbl_country[currency],0))</f>
        <v>0</v>
      </c>
      <c r="S1981" t="b">
        <f>_xlfn.XLOOKUP(tbl_vendors[[#This Row],[Country]],tbl_country[country],tbl_country[currency],"NotFound")&lt;&gt;tbl_vendors[[#This Row],[Currency]]</f>
        <v>0</v>
      </c>
      <c r="T1981" t="b">
        <f>ISNA(MATCH(tbl_vendors[[#This Row],[Payment_Terms]],tbl_payment_terms[Payment_Terms],0))</f>
        <v>0</v>
      </c>
      <c r="U1981" t="b">
        <f>ISNA(MATCH(tbl_vendors[[#This Row],[Status]],tbl_status[valid_status]))</f>
        <v>1</v>
      </c>
      <c r="V1981" t="b">
        <f ca="1">tbl_vendors[[#This Row],[Created_Date]]&gt;TODAY()</f>
        <v>0</v>
      </c>
      <c r="W1981" t="b">
        <f>tbl_vendors[[#This Row],[Updated_Date]]&lt;tbl_vendors[[#This Row],[Created_Date]]</f>
        <v>0</v>
      </c>
      <c r="X1981" t="b">
        <f>COUNTIF(tbl_vendors[Vendor_Name],tbl_vendors[[#This Row],[Vendor_Name]])&gt;1</f>
        <v>0</v>
      </c>
      <c r="Y1981" s="14" cm="1">
        <f t="array" aca="1" ref="Y1981" ca="1">IFERROR(SUM(L1981:X1981*1),4)</f>
        <v>1</v>
      </c>
      <c r="Z1981" t="str">
        <f ca="1">IF(tbl_vendors[[#This Row],[error_count]]&gt;0,"FAIL","PASS")</f>
        <v>FAIL</v>
      </c>
    </row>
    <row r="1982" spans="1:26" x14ac:dyDescent="0.3">
      <c r="A1982" t="s">
        <v>7802</v>
      </c>
      <c r="B1982" t="s">
        <v>7803</v>
      </c>
      <c r="C1982" t="s">
        <v>13</v>
      </c>
      <c r="D1982" t="s">
        <v>7804</v>
      </c>
      <c r="E1982" t="s">
        <v>15</v>
      </c>
      <c r="F1982" t="s">
        <v>32</v>
      </c>
      <c r="G1982" t="s">
        <v>7805</v>
      </c>
      <c r="H1982" t="s">
        <v>42</v>
      </c>
      <c r="I1982" t="s">
        <v>53</v>
      </c>
      <c r="J1982" s="1">
        <v>45019</v>
      </c>
      <c r="K1982" s="1">
        <v>45282</v>
      </c>
      <c r="L1982" t="b">
        <f>COUNTIF(tbl_vendors[Vendor_ID],tbl_vendors[[#This Row],[Vendor_ID]])&gt;1</f>
        <v>0</v>
      </c>
      <c r="M1982" t="b">
        <f>ISBLANK(tbl_vendors[[#This Row],[Vendor_ID]])</f>
        <v>0</v>
      </c>
      <c r="N1982" t="b">
        <f>LEN(TRIM(tbl_vendors[[#This Row],[Vendor_Name]]))=0</f>
        <v>0</v>
      </c>
      <c r="O1982" t="b">
        <f>LEN(TRIM(tbl_vendors[[#This Row],[Email]]))=0</f>
        <v>0</v>
      </c>
      <c r="P1982" t="b">
        <f>OR(ISERROR(FIND("@",tbl_vendors[[#This Row],[Email]])),ISERROR(FIND(".",tbl_vendors[[#This Row],[Email]])))</f>
        <v>0</v>
      </c>
      <c r="Q1982" t="b">
        <f>ISNA(MATCH(tbl_vendors[[#This Row],[Country]],tbl_country[country],0))</f>
        <v>0</v>
      </c>
      <c r="R1982" t="b">
        <f>ISNA(MATCH(tbl_vendors[[#This Row],[Currency]],tbl_country[currency],0))</f>
        <v>1</v>
      </c>
      <c r="S1982" t="b">
        <f>_xlfn.XLOOKUP(tbl_vendors[[#This Row],[Country]],tbl_country[country],tbl_country[currency],"NotFound")&lt;&gt;tbl_vendors[[#This Row],[Currency]]</f>
        <v>1</v>
      </c>
      <c r="T1982" t="b">
        <f>ISNA(MATCH(tbl_vendors[[#This Row],[Payment_Terms]],tbl_payment_terms[Payment_Terms],0))</f>
        <v>0</v>
      </c>
      <c r="U1982" t="b">
        <f>ISNA(MATCH(tbl_vendors[[#This Row],[Status]],tbl_status[valid_status]))</f>
        <v>1</v>
      </c>
      <c r="V1982" t="b">
        <f ca="1">tbl_vendors[[#This Row],[Created_Date]]&gt;TODAY()</f>
        <v>0</v>
      </c>
      <c r="W1982" t="b">
        <f>tbl_vendors[[#This Row],[Updated_Date]]&lt;tbl_vendors[[#This Row],[Created_Date]]</f>
        <v>0</v>
      </c>
      <c r="X1982" t="b">
        <f>COUNTIF(tbl_vendors[Vendor_Name],tbl_vendors[[#This Row],[Vendor_Name]])&gt;1</f>
        <v>0</v>
      </c>
      <c r="Y1982" s="14" cm="1">
        <f t="array" aca="1" ref="Y1982" ca="1">IFERROR(SUM(L1982:X1982*1),4)</f>
        <v>3</v>
      </c>
      <c r="Z1982" t="str">
        <f ca="1">IF(tbl_vendors[[#This Row],[error_count]]&gt;0,"FAIL","PASS")</f>
        <v>FAIL</v>
      </c>
    </row>
    <row r="1983" spans="1:26" x14ac:dyDescent="0.3">
      <c r="A1983" t="s">
        <v>7806</v>
      </c>
      <c r="B1983" t="s">
        <v>1733</v>
      </c>
      <c r="C1983" t="s">
        <v>153</v>
      </c>
      <c r="D1983" t="s">
        <v>7807</v>
      </c>
      <c r="E1983" t="s">
        <v>155</v>
      </c>
      <c r="F1983" t="s">
        <v>75</v>
      </c>
      <c r="G1983" t="s">
        <v>7808</v>
      </c>
      <c r="H1983" t="s">
        <v>18</v>
      </c>
      <c r="I1983" t="s">
        <v>19</v>
      </c>
      <c r="J1983" s="1">
        <v>45460</v>
      </c>
      <c r="K1983" s="1">
        <v>45910</v>
      </c>
      <c r="L1983" t="b">
        <f>COUNTIF(tbl_vendors[Vendor_ID],tbl_vendors[[#This Row],[Vendor_ID]])&gt;1</f>
        <v>0</v>
      </c>
      <c r="M1983" t="b">
        <f>ISBLANK(tbl_vendors[[#This Row],[Vendor_ID]])</f>
        <v>0</v>
      </c>
      <c r="N1983" t="b">
        <f>LEN(TRIM(tbl_vendors[[#This Row],[Vendor_Name]]))=0</f>
        <v>0</v>
      </c>
      <c r="O1983" t="b">
        <f>LEN(TRIM(tbl_vendors[[#This Row],[Email]]))=0</f>
        <v>0</v>
      </c>
      <c r="P1983" t="b">
        <f>OR(ISERROR(FIND("@",tbl_vendors[[#This Row],[Email]])),ISERROR(FIND(".",tbl_vendors[[#This Row],[Email]])))</f>
        <v>0</v>
      </c>
      <c r="Q1983" t="b">
        <f>ISNA(MATCH(tbl_vendors[[#This Row],[Country]],tbl_country[country],0))</f>
        <v>0</v>
      </c>
      <c r="R1983" t="b">
        <f>ISNA(MATCH(tbl_vendors[[#This Row],[Currency]],tbl_country[currency],0))</f>
        <v>0</v>
      </c>
      <c r="S1983" t="b">
        <f>_xlfn.XLOOKUP(tbl_vendors[[#This Row],[Country]],tbl_country[country],tbl_country[currency],"NotFound")&lt;&gt;tbl_vendors[[#This Row],[Currency]]</f>
        <v>0</v>
      </c>
      <c r="T1983" t="b">
        <f>ISNA(MATCH(tbl_vendors[[#This Row],[Payment_Terms]],tbl_payment_terms[Payment_Terms],0))</f>
        <v>0</v>
      </c>
      <c r="U1983" t="b">
        <f>ISNA(MATCH(tbl_vendors[[#This Row],[Status]],tbl_status[valid_status]))</f>
        <v>0</v>
      </c>
      <c r="V1983" t="b">
        <f ca="1">tbl_vendors[[#This Row],[Created_Date]]&gt;TODAY()</f>
        <v>0</v>
      </c>
      <c r="W1983" t="b">
        <f>tbl_vendors[[#This Row],[Updated_Date]]&lt;tbl_vendors[[#This Row],[Created_Date]]</f>
        <v>0</v>
      </c>
      <c r="X1983" t="b">
        <f>COUNTIF(tbl_vendors[Vendor_Name],tbl_vendors[[#This Row],[Vendor_Name]])&gt;1</f>
        <v>1</v>
      </c>
      <c r="Y1983" s="14" cm="1">
        <f t="array" aca="1" ref="Y1983" ca="1">IFERROR(SUM(L1983:X1983*1),4)</f>
        <v>1</v>
      </c>
      <c r="Z1983" t="str">
        <f ca="1">IF(tbl_vendors[[#This Row],[error_count]]&gt;0,"FAIL","PASS")</f>
        <v>FAIL</v>
      </c>
    </row>
    <row r="1984" spans="1:26" x14ac:dyDescent="0.3">
      <c r="A1984" t="s">
        <v>7809</v>
      </c>
      <c r="B1984" t="s">
        <v>7810</v>
      </c>
      <c r="C1984" t="s">
        <v>13</v>
      </c>
      <c r="D1984" t="s">
        <v>7811</v>
      </c>
      <c r="E1984" t="s">
        <v>15</v>
      </c>
      <c r="F1984" t="s">
        <v>75</v>
      </c>
      <c r="G1984" t="s">
        <v>7812</v>
      </c>
      <c r="H1984" t="s">
        <v>69</v>
      </c>
      <c r="I1984" t="s">
        <v>53</v>
      </c>
      <c r="J1984" s="1">
        <v>45324</v>
      </c>
      <c r="K1984" s="1">
        <v>46134</v>
      </c>
      <c r="L1984" t="b">
        <f>COUNTIF(tbl_vendors[Vendor_ID],tbl_vendors[[#This Row],[Vendor_ID]])&gt;1</f>
        <v>0</v>
      </c>
      <c r="M1984" t="b">
        <f>ISBLANK(tbl_vendors[[#This Row],[Vendor_ID]])</f>
        <v>0</v>
      </c>
      <c r="N1984" t="b">
        <f>LEN(TRIM(tbl_vendors[[#This Row],[Vendor_Name]]))=0</f>
        <v>0</v>
      </c>
      <c r="O1984" t="b">
        <f>LEN(TRIM(tbl_vendors[[#This Row],[Email]]))=0</f>
        <v>0</v>
      </c>
      <c r="P1984" t="b">
        <f>OR(ISERROR(FIND("@",tbl_vendors[[#This Row],[Email]])),ISERROR(FIND(".",tbl_vendors[[#This Row],[Email]])))</f>
        <v>0</v>
      </c>
      <c r="Q1984" t="b">
        <f>ISNA(MATCH(tbl_vendors[[#This Row],[Country]],tbl_country[country],0))</f>
        <v>0</v>
      </c>
      <c r="R1984" t="b">
        <f>ISNA(MATCH(tbl_vendors[[#This Row],[Currency]],tbl_country[currency],0))</f>
        <v>1</v>
      </c>
      <c r="S1984" t="b">
        <f>_xlfn.XLOOKUP(tbl_vendors[[#This Row],[Country]],tbl_country[country],tbl_country[currency],"NotFound")&lt;&gt;tbl_vendors[[#This Row],[Currency]]</f>
        <v>1</v>
      </c>
      <c r="T1984" t="b">
        <f>ISNA(MATCH(tbl_vendors[[#This Row],[Payment_Terms]],tbl_payment_terms[Payment_Terms],0))</f>
        <v>0</v>
      </c>
      <c r="U1984" t="b">
        <f>ISNA(MATCH(tbl_vendors[[#This Row],[Status]],tbl_status[valid_status]))</f>
        <v>1</v>
      </c>
      <c r="V1984" t="b">
        <f ca="1">tbl_vendors[[#This Row],[Created_Date]]&gt;TODAY()</f>
        <v>0</v>
      </c>
      <c r="W1984" t="b">
        <f>tbl_vendors[[#This Row],[Updated_Date]]&lt;tbl_vendors[[#This Row],[Created_Date]]</f>
        <v>0</v>
      </c>
      <c r="X1984" t="b">
        <f>COUNTIF(tbl_vendors[Vendor_Name],tbl_vendors[[#This Row],[Vendor_Name]])&gt;1</f>
        <v>0</v>
      </c>
      <c r="Y1984" s="14" cm="1">
        <f t="array" aca="1" ref="Y1984" ca="1">IFERROR(SUM(L1984:X1984*1),4)</f>
        <v>3</v>
      </c>
      <c r="Z1984" t="str">
        <f ca="1">IF(tbl_vendors[[#This Row],[error_count]]&gt;0,"FAIL","PASS")</f>
        <v>FAIL</v>
      </c>
    </row>
    <row r="1985" spans="1:26" x14ac:dyDescent="0.3">
      <c r="A1985" t="s">
        <v>7813</v>
      </c>
      <c r="B1985" t="s">
        <v>7814</v>
      </c>
      <c r="C1985" t="s">
        <v>29</v>
      </c>
      <c r="D1985" t="s">
        <v>7815</v>
      </c>
      <c r="E1985" t="s">
        <v>31</v>
      </c>
      <c r="F1985" t="s">
        <v>32</v>
      </c>
      <c r="G1985" t="s">
        <v>7816</v>
      </c>
      <c r="H1985" t="s">
        <v>18</v>
      </c>
      <c r="I1985" t="s">
        <v>19</v>
      </c>
      <c r="J1985" s="1">
        <v>45787</v>
      </c>
      <c r="K1985" s="1">
        <v>45878</v>
      </c>
      <c r="L1985" t="b">
        <f>COUNTIF(tbl_vendors[Vendor_ID],tbl_vendors[[#This Row],[Vendor_ID]])&gt;1</f>
        <v>0</v>
      </c>
      <c r="M1985" t="b">
        <f>ISBLANK(tbl_vendors[[#This Row],[Vendor_ID]])</f>
        <v>0</v>
      </c>
      <c r="N1985" t="b">
        <f>LEN(TRIM(tbl_vendors[[#This Row],[Vendor_Name]]))=0</f>
        <v>0</v>
      </c>
      <c r="O1985" t="b">
        <f>LEN(TRIM(tbl_vendors[[#This Row],[Email]]))=0</f>
        <v>0</v>
      </c>
      <c r="P1985" t="b">
        <f>OR(ISERROR(FIND("@",tbl_vendors[[#This Row],[Email]])),ISERROR(FIND(".",tbl_vendors[[#This Row],[Email]])))</f>
        <v>0</v>
      </c>
      <c r="Q1985" t="b">
        <f>ISNA(MATCH(tbl_vendors[[#This Row],[Country]],tbl_country[country],0))</f>
        <v>0</v>
      </c>
      <c r="R1985" t="b">
        <f>ISNA(MATCH(tbl_vendors[[#This Row],[Currency]],tbl_country[currency],0))</f>
        <v>0</v>
      </c>
      <c r="S1985" t="b">
        <f>_xlfn.XLOOKUP(tbl_vendors[[#This Row],[Country]],tbl_country[country],tbl_country[currency],"NotFound")&lt;&gt;tbl_vendors[[#This Row],[Currency]]</f>
        <v>0</v>
      </c>
      <c r="T1985" t="b">
        <f>ISNA(MATCH(tbl_vendors[[#This Row],[Payment_Terms]],tbl_payment_terms[Payment_Terms],0))</f>
        <v>0</v>
      </c>
      <c r="U1985" t="b">
        <f>ISNA(MATCH(tbl_vendors[[#This Row],[Status]],tbl_status[valid_status]))</f>
        <v>0</v>
      </c>
      <c r="V1985" t="b">
        <f ca="1">tbl_vendors[[#This Row],[Created_Date]]&gt;TODAY()</f>
        <v>0</v>
      </c>
      <c r="W1985" t="b">
        <f>tbl_vendors[[#This Row],[Updated_Date]]&lt;tbl_vendors[[#This Row],[Created_Date]]</f>
        <v>0</v>
      </c>
      <c r="X1985" t="b">
        <f>COUNTIF(tbl_vendors[Vendor_Name],tbl_vendors[[#This Row],[Vendor_Name]])&gt;1</f>
        <v>0</v>
      </c>
      <c r="Y1985" s="14" cm="1">
        <f t="array" aca="1" ref="Y1985" ca="1">IFERROR(SUM(L1985:X1985*1),4)</f>
        <v>0</v>
      </c>
      <c r="Z1985" t="str">
        <f ca="1">IF(tbl_vendors[[#This Row],[error_count]]&gt;0,"FAIL","PASS")</f>
        <v>PASS</v>
      </c>
    </row>
    <row r="1986" spans="1:26" x14ac:dyDescent="0.3">
      <c r="A1986" t="s">
        <v>7817</v>
      </c>
      <c r="B1986" t="s">
        <v>7818</v>
      </c>
      <c r="C1986" t="s">
        <v>153</v>
      </c>
      <c r="D1986" t="s">
        <v>7819</v>
      </c>
      <c r="E1986" t="s">
        <v>155</v>
      </c>
      <c r="F1986" t="s">
        <v>32</v>
      </c>
      <c r="G1986" t="s">
        <v>7820</v>
      </c>
      <c r="H1986" t="s">
        <v>47</v>
      </c>
      <c r="I1986" t="s">
        <v>19</v>
      </c>
      <c r="J1986" s="1">
        <v>44892</v>
      </c>
      <c r="K1986" s="1">
        <v>45567</v>
      </c>
      <c r="L1986" t="b">
        <f>COUNTIF(tbl_vendors[Vendor_ID],tbl_vendors[[#This Row],[Vendor_ID]])&gt;1</f>
        <v>0</v>
      </c>
      <c r="M1986" t="b">
        <f>ISBLANK(tbl_vendors[[#This Row],[Vendor_ID]])</f>
        <v>0</v>
      </c>
      <c r="N1986" t="b">
        <f>LEN(TRIM(tbl_vendors[[#This Row],[Vendor_Name]]))=0</f>
        <v>0</v>
      </c>
      <c r="O1986" t="b">
        <f>LEN(TRIM(tbl_vendors[[#This Row],[Email]]))=0</f>
        <v>0</v>
      </c>
      <c r="P1986" t="b">
        <f>OR(ISERROR(FIND("@",tbl_vendors[[#This Row],[Email]])),ISERROR(FIND(".",tbl_vendors[[#This Row],[Email]])))</f>
        <v>0</v>
      </c>
      <c r="Q1986" t="b">
        <f>ISNA(MATCH(tbl_vendors[[#This Row],[Country]],tbl_country[country],0))</f>
        <v>0</v>
      </c>
      <c r="R1986" t="b">
        <f>ISNA(MATCH(tbl_vendors[[#This Row],[Currency]],tbl_country[currency],0))</f>
        <v>0</v>
      </c>
      <c r="S1986" t="b">
        <f>_xlfn.XLOOKUP(tbl_vendors[[#This Row],[Country]],tbl_country[country],tbl_country[currency],"NotFound")&lt;&gt;tbl_vendors[[#This Row],[Currency]]</f>
        <v>0</v>
      </c>
      <c r="T1986" t="b">
        <f>ISNA(MATCH(tbl_vendors[[#This Row],[Payment_Terms]],tbl_payment_terms[Payment_Terms],0))</f>
        <v>0</v>
      </c>
      <c r="U1986" t="b">
        <f>ISNA(MATCH(tbl_vendors[[#This Row],[Status]],tbl_status[valid_status]))</f>
        <v>0</v>
      </c>
      <c r="V1986" t="b">
        <f ca="1">tbl_vendors[[#This Row],[Created_Date]]&gt;TODAY()</f>
        <v>0</v>
      </c>
      <c r="W1986" t="b">
        <f>tbl_vendors[[#This Row],[Updated_Date]]&lt;tbl_vendors[[#This Row],[Created_Date]]</f>
        <v>0</v>
      </c>
      <c r="X1986" t="b">
        <f>COUNTIF(tbl_vendors[Vendor_Name],tbl_vendors[[#This Row],[Vendor_Name]])&gt;1</f>
        <v>1</v>
      </c>
      <c r="Y1986" s="14" cm="1">
        <f t="array" aca="1" ref="Y1986" ca="1">IFERROR(SUM(L1986:X1986*1),4)</f>
        <v>1</v>
      </c>
      <c r="Z1986" t="str">
        <f ca="1">IF(tbl_vendors[[#This Row],[error_count]]&gt;0,"FAIL","PASS")</f>
        <v>FAIL</v>
      </c>
    </row>
    <row r="1987" spans="1:26" x14ac:dyDescent="0.3">
      <c r="A1987" t="s">
        <v>7821</v>
      </c>
      <c r="B1987" t="s">
        <v>7822</v>
      </c>
      <c r="C1987" t="s">
        <v>72</v>
      </c>
      <c r="D1987" t="s">
        <v>7823</v>
      </c>
      <c r="E1987" t="s">
        <v>74</v>
      </c>
      <c r="F1987" t="s">
        <v>40</v>
      </c>
      <c r="G1987" t="s">
        <v>7824</v>
      </c>
      <c r="H1987" t="s">
        <v>52</v>
      </c>
      <c r="I1987" t="s">
        <v>53</v>
      </c>
      <c r="J1987" s="1">
        <v>45953</v>
      </c>
      <c r="K1987" s="1">
        <v>45954</v>
      </c>
      <c r="L1987" t="b">
        <f>COUNTIF(tbl_vendors[Vendor_ID],tbl_vendors[[#This Row],[Vendor_ID]])&gt;1</f>
        <v>0</v>
      </c>
      <c r="M1987" t="b">
        <f>ISBLANK(tbl_vendors[[#This Row],[Vendor_ID]])</f>
        <v>0</v>
      </c>
      <c r="N1987" t="b">
        <f>LEN(TRIM(tbl_vendors[[#This Row],[Vendor_Name]]))=0</f>
        <v>0</v>
      </c>
      <c r="O1987" t="b">
        <f>LEN(TRIM(tbl_vendors[[#This Row],[Email]]))=0</f>
        <v>0</v>
      </c>
      <c r="P1987" t="b">
        <f>OR(ISERROR(FIND("@",tbl_vendors[[#This Row],[Email]])),ISERROR(FIND(".",tbl_vendors[[#This Row],[Email]])))</f>
        <v>0</v>
      </c>
      <c r="Q1987" t="b">
        <f>ISNA(MATCH(tbl_vendors[[#This Row],[Country]],tbl_country[country],0))</f>
        <v>0</v>
      </c>
      <c r="R1987" t="b">
        <f>ISNA(MATCH(tbl_vendors[[#This Row],[Currency]],tbl_country[currency],0))</f>
        <v>1</v>
      </c>
      <c r="S1987" t="b">
        <f>_xlfn.XLOOKUP(tbl_vendors[[#This Row],[Country]],tbl_country[country],tbl_country[currency],"NotFound")&lt;&gt;tbl_vendors[[#This Row],[Currency]]</f>
        <v>1</v>
      </c>
      <c r="T1987" t="b">
        <f>ISNA(MATCH(tbl_vendors[[#This Row],[Payment_Terms]],tbl_payment_terms[Payment_Terms],0))</f>
        <v>0</v>
      </c>
      <c r="U1987" t="b">
        <f>ISNA(MATCH(tbl_vendors[[#This Row],[Status]],tbl_status[valid_status]))</f>
        <v>1</v>
      </c>
      <c r="V1987" t="b">
        <f ca="1">tbl_vendors[[#This Row],[Created_Date]]&gt;TODAY()</f>
        <v>0</v>
      </c>
      <c r="W1987" t="b">
        <f>tbl_vendors[[#This Row],[Updated_Date]]&lt;tbl_vendors[[#This Row],[Created_Date]]</f>
        <v>0</v>
      </c>
      <c r="X1987" t="b">
        <f>COUNTIF(tbl_vendors[Vendor_Name],tbl_vendors[[#This Row],[Vendor_Name]])&gt;1</f>
        <v>0</v>
      </c>
      <c r="Y1987" s="14" cm="1">
        <f t="array" aca="1" ref="Y1987" ca="1">IFERROR(SUM(L1987:X1987*1),4)</f>
        <v>3</v>
      </c>
      <c r="Z1987" t="str">
        <f ca="1">IF(tbl_vendors[[#This Row],[error_count]]&gt;0,"FAIL","PASS")</f>
        <v>FAIL</v>
      </c>
    </row>
    <row r="1988" spans="1:26" x14ac:dyDescent="0.3">
      <c r="A1988" t="s">
        <v>7825</v>
      </c>
      <c r="B1988" t="s">
        <v>7826</v>
      </c>
      <c r="C1988" t="s">
        <v>153</v>
      </c>
      <c r="D1988" t="s">
        <v>7827</v>
      </c>
      <c r="E1988" t="s">
        <v>155</v>
      </c>
      <c r="F1988" t="s">
        <v>40</v>
      </c>
      <c r="G1988" t="s">
        <v>7828</v>
      </c>
      <c r="H1988" t="s">
        <v>52</v>
      </c>
      <c r="I1988" t="s">
        <v>19</v>
      </c>
      <c r="J1988" s="1">
        <v>44637</v>
      </c>
      <c r="K1988" s="1">
        <v>45446</v>
      </c>
      <c r="L1988" t="b">
        <f>COUNTIF(tbl_vendors[Vendor_ID],tbl_vendors[[#This Row],[Vendor_ID]])&gt;1</f>
        <v>0</v>
      </c>
      <c r="M1988" t="b">
        <f>ISBLANK(tbl_vendors[[#This Row],[Vendor_ID]])</f>
        <v>0</v>
      </c>
      <c r="N1988" t="b">
        <f>LEN(TRIM(tbl_vendors[[#This Row],[Vendor_Name]]))=0</f>
        <v>0</v>
      </c>
      <c r="O1988" t="b">
        <f>LEN(TRIM(tbl_vendors[[#This Row],[Email]]))=0</f>
        <v>0</v>
      </c>
      <c r="P1988" t="b">
        <f>OR(ISERROR(FIND("@",tbl_vendors[[#This Row],[Email]])),ISERROR(FIND(".",tbl_vendors[[#This Row],[Email]])))</f>
        <v>0</v>
      </c>
      <c r="Q1988" t="b">
        <f>ISNA(MATCH(tbl_vendors[[#This Row],[Country]],tbl_country[country],0))</f>
        <v>0</v>
      </c>
      <c r="R1988" t="b">
        <f>ISNA(MATCH(tbl_vendors[[#This Row],[Currency]],tbl_country[currency],0))</f>
        <v>0</v>
      </c>
      <c r="S1988" t="b">
        <f>_xlfn.XLOOKUP(tbl_vendors[[#This Row],[Country]],tbl_country[country],tbl_country[currency],"NotFound")&lt;&gt;tbl_vendors[[#This Row],[Currency]]</f>
        <v>0</v>
      </c>
      <c r="T1988" t="b">
        <f>ISNA(MATCH(tbl_vendors[[#This Row],[Payment_Terms]],tbl_payment_terms[Payment_Terms],0))</f>
        <v>0</v>
      </c>
      <c r="U1988" t="b">
        <f>ISNA(MATCH(tbl_vendors[[#This Row],[Status]],tbl_status[valid_status]))</f>
        <v>0</v>
      </c>
      <c r="V1988" t="b">
        <f ca="1">tbl_vendors[[#This Row],[Created_Date]]&gt;TODAY()</f>
        <v>0</v>
      </c>
      <c r="W1988" t="b">
        <f>tbl_vendors[[#This Row],[Updated_Date]]&lt;tbl_vendors[[#This Row],[Created_Date]]</f>
        <v>0</v>
      </c>
      <c r="X1988" t="b">
        <f>COUNTIF(tbl_vendors[Vendor_Name],tbl_vendors[[#This Row],[Vendor_Name]])&gt;1</f>
        <v>0</v>
      </c>
      <c r="Y1988" s="14" cm="1">
        <f t="array" aca="1" ref="Y1988" ca="1">IFERROR(SUM(L1988:X1988*1),4)</f>
        <v>0</v>
      </c>
      <c r="Z1988" t="str">
        <f ca="1">IF(tbl_vendors[[#This Row],[error_count]]&gt;0,"FAIL","PASS")</f>
        <v>PASS</v>
      </c>
    </row>
    <row r="1989" spans="1:26" x14ac:dyDescent="0.3">
      <c r="A1989" t="s">
        <v>7829</v>
      </c>
      <c r="B1989" t="s">
        <v>7830</v>
      </c>
      <c r="C1989" t="s">
        <v>109</v>
      </c>
      <c r="D1989" t="s">
        <v>7831</v>
      </c>
      <c r="E1989" t="s">
        <v>39</v>
      </c>
      <c r="F1989" t="s">
        <v>32</v>
      </c>
      <c r="G1989" t="s">
        <v>7832</v>
      </c>
      <c r="H1989" t="s">
        <v>25</v>
      </c>
      <c r="I1989" t="s">
        <v>53</v>
      </c>
      <c r="J1989" s="1">
        <v>46016</v>
      </c>
      <c r="K1989" s="1">
        <v>46145</v>
      </c>
      <c r="L1989" t="b">
        <f>COUNTIF(tbl_vendors[Vendor_ID],tbl_vendors[[#This Row],[Vendor_ID]])&gt;1</f>
        <v>0</v>
      </c>
      <c r="M1989" t="b">
        <f>ISBLANK(tbl_vendors[[#This Row],[Vendor_ID]])</f>
        <v>0</v>
      </c>
      <c r="N1989" t="b">
        <f>LEN(TRIM(tbl_vendors[[#This Row],[Vendor_Name]]))=0</f>
        <v>0</v>
      </c>
      <c r="O1989" t="b">
        <f>LEN(TRIM(tbl_vendors[[#This Row],[Email]]))=0</f>
        <v>0</v>
      </c>
      <c r="P1989" t="b">
        <f>OR(ISERROR(FIND("@",tbl_vendors[[#This Row],[Email]])),ISERROR(FIND(".",tbl_vendors[[#This Row],[Email]])))</f>
        <v>0</v>
      </c>
      <c r="Q1989" t="b">
        <f>ISNA(MATCH(tbl_vendors[[#This Row],[Country]],tbl_country[country],0))</f>
        <v>0</v>
      </c>
      <c r="R1989" t="b">
        <f>ISNA(MATCH(tbl_vendors[[#This Row],[Currency]],tbl_country[currency],0))</f>
        <v>0</v>
      </c>
      <c r="S1989" t="b">
        <f>_xlfn.XLOOKUP(tbl_vendors[[#This Row],[Country]],tbl_country[country],tbl_country[currency],"NotFound")&lt;&gt;tbl_vendors[[#This Row],[Currency]]</f>
        <v>1</v>
      </c>
      <c r="T1989" t="b">
        <f>ISNA(MATCH(tbl_vendors[[#This Row],[Payment_Terms]],tbl_payment_terms[Payment_Terms],0))</f>
        <v>0</v>
      </c>
      <c r="U1989" t="b">
        <f>ISNA(MATCH(tbl_vendors[[#This Row],[Status]],tbl_status[valid_status]))</f>
        <v>1</v>
      </c>
      <c r="V1989" t="b">
        <f ca="1">tbl_vendors[[#This Row],[Created_Date]]&gt;TODAY()</f>
        <v>0</v>
      </c>
      <c r="W1989" t="b">
        <f>tbl_vendors[[#This Row],[Updated_Date]]&lt;tbl_vendors[[#This Row],[Created_Date]]</f>
        <v>0</v>
      </c>
      <c r="X1989" t="b">
        <f>COUNTIF(tbl_vendors[Vendor_Name],tbl_vendors[[#This Row],[Vendor_Name]])&gt;1</f>
        <v>0</v>
      </c>
      <c r="Y1989" s="14" cm="1">
        <f t="array" aca="1" ref="Y1989" ca="1">IFERROR(SUM(L1989:X1989*1),4)</f>
        <v>2</v>
      </c>
      <c r="Z1989" t="str">
        <f ca="1">IF(tbl_vendors[[#This Row],[error_count]]&gt;0,"FAIL","PASS")</f>
        <v>FAIL</v>
      </c>
    </row>
    <row r="1990" spans="1:26" x14ac:dyDescent="0.3">
      <c r="A1990" t="s">
        <v>7833</v>
      </c>
      <c r="B1990" t="s">
        <v>7834</v>
      </c>
      <c r="C1990" t="s">
        <v>29</v>
      </c>
      <c r="D1990" t="s">
        <v>7835</v>
      </c>
      <c r="E1990" t="s">
        <v>31</v>
      </c>
      <c r="F1990" t="s">
        <v>75</v>
      </c>
      <c r="G1990" t="s">
        <v>7836</v>
      </c>
      <c r="H1990" t="s">
        <v>52</v>
      </c>
      <c r="I1990" t="s">
        <v>26</v>
      </c>
      <c r="J1990" s="1">
        <v>45268</v>
      </c>
      <c r="K1990" s="1">
        <v>46102</v>
      </c>
      <c r="L1990" t="b">
        <f>COUNTIF(tbl_vendors[Vendor_ID],tbl_vendors[[#This Row],[Vendor_ID]])&gt;1</f>
        <v>0</v>
      </c>
      <c r="M1990" t="b">
        <f>ISBLANK(tbl_vendors[[#This Row],[Vendor_ID]])</f>
        <v>0</v>
      </c>
      <c r="N1990" t="b">
        <f>LEN(TRIM(tbl_vendors[[#This Row],[Vendor_Name]]))=0</f>
        <v>0</v>
      </c>
      <c r="O1990" t="b">
        <f>LEN(TRIM(tbl_vendors[[#This Row],[Email]]))=0</f>
        <v>0</v>
      </c>
      <c r="P1990" t="b">
        <f>OR(ISERROR(FIND("@",tbl_vendors[[#This Row],[Email]])),ISERROR(FIND(".",tbl_vendors[[#This Row],[Email]])))</f>
        <v>0</v>
      </c>
      <c r="Q1990" t="b">
        <f>ISNA(MATCH(tbl_vendors[[#This Row],[Country]],tbl_country[country],0))</f>
        <v>0</v>
      </c>
      <c r="R1990" t="b">
        <f>ISNA(MATCH(tbl_vendors[[#This Row],[Currency]],tbl_country[currency],0))</f>
        <v>0</v>
      </c>
      <c r="S1990" t="b">
        <f>_xlfn.XLOOKUP(tbl_vendors[[#This Row],[Country]],tbl_country[country],tbl_country[currency],"NotFound")&lt;&gt;tbl_vendors[[#This Row],[Currency]]</f>
        <v>0</v>
      </c>
      <c r="T1990" t="b">
        <f>ISNA(MATCH(tbl_vendors[[#This Row],[Payment_Terms]],tbl_payment_terms[Payment_Terms],0))</f>
        <v>0</v>
      </c>
      <c r="U1990" t="b">
        <f>ISNA(MATCH(tbl_vendors[[#This Row],[Status]],tbl_status[valid_status]))</f>
        <v>0</v>
      </c>
      <c r="V1990" t="b">
        <f ca="1">tbl_vendors[[#This Row],[Created_Date]]&gt;TODAY()</f>
        <v>0</v>
      </c>
      <c r="W1990" t="b">
        <f>tbl_vendors[[#This Row],[Updated_Date]]&lt;tbl_vendors[[#This Row],[Created_Date]]</f>
        <v>0</v>
      </c>
      <c r="X1990" t="b">
        <f>COUNTIF(tbl_vendors[Vendor_Name],tbl_vendors[[#This Row],[Vendor_Name]])&gt;1</f>
        <v>0</v>
      </c>
      <c r="Y1990" s="14" cm="1">
        <f t="array" aca="1" ref="Y1990" ca="1">IFERROR(SUM(L1990:X1990*1),4)</f>
        <v>0</v>
      </c>
      <c r="Z1990" t="str">
        <f ca="1">IF(tbl_vendors[[#This Row],[error_count]]&gt;0,"FAIL","PASS")</f>
        <v>PASS</v>
      </c>
    </row>
    <row r="1991" spans="1:26" x14ac:dyDescent="0.3">
      <c r="A1991" t="s">
        <v>7837</v>
      </c>
      <c r="B1991" t="s">
        <v>7838</v>
      </c>
      <c r="C1991" t="s">
        <v>109</v>
      </c>
      <c r="D1991" t="s">
        <v>7839</v>
      </c>
      <c r="E1991" t="s">
        <v>39</v>
      </c>
      <c r="F1991" t="s">
        <v>23</v>
      </c>
      <c r="G1991" t="s">
        <v>7840</v>
      </c>
      <c r="H1991" t="s">
        <v>69</v>
      </c>
      <c r="I1991" t="s">
        <v>53</v>
      </c>
      <c r="J1991" s="1">
        <v>45952</v>
      </c>
      <c r="K1991" s="1">
        <v>46041</v>
      </c>
      <c r="L1991" t="b">
        <f>COUNTIF(tbl_vendors[Vendor_ID],tbl_vendors[[#This Row],[Vendor_ID]])&gt;1</f>
        <v>0</v>
      </c>
      <c r="M1991" t="b">
        <f>ISBLANK(tbl_vendors[[#This Row],[Vendor_ID]])</f>
        <v>0</v>
      </c>
      <c r="N1991" t="b">
        <f>LEN(TRIM(tbl_vendors[[#This Row],[Vendor_Name]]))=0</f>
        <v>0</v>
      </c>
      <c r="O1991" t="b">
        <f>LEN(TRIM(tbl_vendors[[#This Row],[Email]]))=0</f>
        <v>0</v>
      </c>
      <c r="P1991" t="b">
        <f>OR(ISERROR(FIND("@",tbl_vendors[[#This Row],[Email]])),ISERROR(FIND(".",tbl_vendors[[#This Row],[Email]])))</f>
        <v>0</v>
      </c>
      <c r="Q1991" t="b">
        <f>ISNA(MATCH(tbl_vendors[[#This Row],[Country]],tbl_country[country],0))</f>
        <v>0</v>
      </c>
      <c r="R1991" t="b">
        <f>ISNA(MATCH(tbl_vendors[[#This Row],[Currency]],tbl_country[currency],0))</f>
        <v>0</v>
      </c>
      <c r="S1991" t="b">
        <f>_xlfn.XLOOKUP(tbl_vendors[[#This Row],[Country]],tbl_country[country],tbl_country[currency],"NotFound")&lt;&gt;tbl_vendors[[#This Row],[Currency]]</f>
        <v>1</v>
      </c>
      <c r="T1991" t="b">
        <f>ISNA(MATCH(tbl_vendors[[#This Row],[Payment_Terms]],tbl_payment_terms[Payment_Terms],0))</f>
        <v>0</v>
      </c>
      <c r="U1991" t="b">
        <f>ISNA(MATCH(tbl_vendors[[#This Row],[Status]],tbl_status[valid_status]))</f>
        <v>1</v>
      </c>
      <c r="V1991" t="b">
        <f ca="1">tbl_vendors[[#This Row],[Created_Date]]&gt;TODAY()</f>
        <v>0</v>
      </c>
      <c r="W1991" t="b">
        <f>tbl_vendors[[#This Row],[Updated_Date]]&lt;tbl_vendors[[#This Row],[Created_Date]]</f>
        <v>0</v>
      </c>
      <c r="X1991" t="b">
        <f>COUNTIF(tbl_vendors[Vendor_Name],tbl_vendors[[#This Row],[Vendor_Name]])&gt;1</f>
        <v>0</v>
      </c>
      <c r="Y1991" s="14" cm="1">
        <f t="array" aca="1" ref="Y1991" ca="1">IFERROR(SUM(L1991:X1991*1),4)</f>
        <v>2</v>
      </c>
      <c r="Z1991" t="str">
        <f ca="1">IF(tbl_vendors[[#This Row],[error_count]]&gt;0,"FAIL","PASS")</f>
        <v>FAIL</v>
      </c>
    </row>
    <row r="1992" spans="1:26" x14ac:dyDescent="0.3">
      <c r="A1992" t="s">
        <v>7841</v>
      </c>
      <c r="B1992" t="s">
        <v>7842</v>
      </c>
      <c r="C1992" t="s">
        <v>79</v>
      </c>
      <c r="D1992" t="s">
        <v>7843</v>
      </c>
      <c r="E1992" t="s">
        <v>39</v>
      </c>
      <c r="F1992" t="s">
        <v>75</v>
      </c>
      <c r="G1992" t="s">
        <v>7844</v>
      </c>
      <c r="H1992" t="s">
        <v>34</v>
      </c>
      <c r="I1992" t="s">
        <v>19</v>
      </c>
      <c r="J1992" s="1">
        <v>45485</v>
      </c>
      <c r="K1992" s="1">
        <v>46093</v>
      </c>
      <c r="L1992" t="b">
        <f>COUNTIF(tbl_vendors[Vendor_ID],tbl_vendors[[#This Row],[Vendor_ID]])&gt;1</f>
        <v>0</v>
      </c>
      <c r="M1992" t="b">
        <f>ISBLANK(tbl_vendors[[#This Row],[Vendor_ID]])</f>
        <v>0</v>
      </c>
      <c r="N1992" t="b">
        <f>LEN(TRIM(tbl_vendors[[#This Row],[Vendor_Name]]))=0</f>
        <v>0</v>
      </c>
      <c r="O1992" t="b">
        <f>LEN(TRIM(tbl_vendors[[#This Row],[Email]]))=0</f>
        <v>0</v>
      </c>
      <c r="P1992" t="b">
        <f>OR(ISERROR(FIND("@",tbl_vendors[[#This Row],[Email]])),ISERROR(FIND(".",tbl_vendors[[#This Row],[Email]])))</f>
        <v>0</v>
      </c>
      <c r="Q1992" t="b">
        <f>ISNA(MATCH(tbl_vendors[[#This Row],[Country]],tbl_country[country],0))</f>
        <v>0</v>
      </c>
      <c r="R1992" t="b">
        <f>ISNA(MATCH(tbl_vendors[[#This Row],[Currency]],tbl_country[currency],0))</f>
        <v>0</v>
      </c>
      <c r="S1992" t="b">
        <f>_xlfn.XLOOKUP(tbl_vendors[[#This Row],[Country]],tbl_country[country],tbl_country[currency],"NotFound")&lt;&gt;tbl_vendors[[#This Row],[Currency]]</f>
        <v>0</v>
      </c>
      <c r="T1992" t="b">
        <f>ISNA(MATCH(tbl_vendors[[#This Row],[Payment_Terms]],tbl_payment_terms[Payment_Terms],0))</f>
        <v>0</v>
      </c>
      <c r="U1992" t="b">
        <f>ISNA(MATCH(tbl_vendors[[#This Row],[Status]],tbl_status[valid_status]))</f>
        <v>0</v>
      </c>
      <c r="V1992" t="b">
        <f ca="1">tbl_vendors[[#This Row],[Created_Date]]&gt;TODAY()</f>
        <v>0</v>
      </c>
      <c r="W1992" t="b">
        <f>tbl_vendors[[#This Row],[Updated_Date]]&lt;tbl_vendors[[#This Row],[Created_Date]]</f>
        <v>0</v>
      </c>
      <c r="X1992" t="b">
        <f>COUNTIF(tbl_vendors[Vendor_Name],tbl_vendors[[#This Row],[Vendor_Name]])&gt;1</f>
        <v>0</v>
      </c>
      <c r="Y1992" s="14" cm="1">
        <f t="array" aca="1" ref="Y1992" ca="1">IFERROR(SUM(L1992:X1992*1),4)</f>
        <v>0</v>
      </c>
      <c r="Z1992" t="str">
        <f ca="1">IF(tbl_vendors[[#This Row],[error_count]]&gt;0,"FAIL","PASS")</f>
        <v>PASS</v>
      </c>
    </row>
    <row r="1993" spans="1:26" x14ac:dyDescent="0.3">
      <c r="A1993" t="s">
        <v>7845</v>
      </c>
      <c r="B1993" t="s">
        <v>7846</v>
      </c>
      <c r="C1993" t="s">
        <v>29</v>
      </c>
      <c r="D1993" t="s">
        <v>7847</v>
      </c>
      <c r="E1993" t="s">
        <v>31</v>
      </c>
      <c r="F1993" t="s">
        <v>23</v>
      </c>
      <c r="G1993" t="s">
        <v>7848</v>
      </c>
      <c r="H1993" t="s">
        <v>18</v>
      </c>
      <c r="I1993" t="s">
        <v>53</v>
      </c>
      <c r="J1993" s="1">
        <v>45015</v>
      </c>
      <c r="K1993" s="1">
        <v>45869</v>
      </c>
      <c r="L1993" t="b">
        <f>COUNTIF(tbl_vendors[Vendor_ID],tbl_vendors[[#This Row],[Vendor_ID]])&gt;1</f>
        <v>0</v>
      </c>
      <c r="M1993" t="b">
        <f>ISBLANK(tbl_vendors[[#This Row],[Vendor_ID]])</f>
        <v>0</v>
      </c>
      <c r="N1993" t="b">
        <f>LEN(TRIM(tbl_vendors[[#This Row],[Vendor_Name]]))=0</f>
        <v>0</v>
      </c>
      <c r="O1993" t="b">
        <f>LEN(TRIM(tbl_vendors[[#This Row],[Email]]))=0</f>
        <v>0</v>
      </c>
      <c r="P1993" t="b">
        <f>OR(ISERROR(FIND("@",tbl_vendors[[#This Row],[Email]])),ISERROR(FIND(".",tbl_vendors[[#This Row],[Email]])))</f>
        <v>0</v>
      </c>
      <c r="Q1993" t="b">
        <f>ISNA(MATCH(tbl_vendors[[#This Row],[Country]],tbl_country[country],0))</f>
        <v>0</v>
      </c>
      <c r="R1993" t="b">
        <f>ISNA(MATCH(tbl_vendors[[#This Row],[Currency]],tbl_country[currency],0))</f>
        <v>0</v>
      </c>
      <c r="S1993" t="b">
        <f>_xlfn.XLOOKUP(tbl_vendors[[#This Row],[Country]],tbl_country[country],tbl_country[currency],"NotFound")&lt;&gt;tbl_vendors[[#This Row],[Currency]]</f>
        <v>0</v>
      </c>
      <c r="T1993" t="b">
        <f>ISNA(MATCH(tbl_vendors[[#This Row],[Payment_Terms]],tbl_payment_terms[Payment_Terms],0))</f>
        <v>0</v>
      </c>
      <c r="U1993" t="b">
        <f>ISNA(MATCH(tbl_vendors[[#This Row],[Status]],tbl_status[valid_status]))</f>
        <v>1</v>
      </c>
      <c r="V1993" t="b">
        <f ca="1">tbl_vendors[[#This Row],[Created_Date]]&gt;TODAY()</f>
        <v>0</v>
      </c>
      <c r="W1993" t="b">
        <f>tbl_vendors[[#This Row],[Updated_Date]]&lt;tbl_vendors[[#This Row],[Created_Date]]</f>
        <v>0</v>
      </c>
      <c r="X1993" t="b">
        <f>COUNTIF(tbl_vendors[Vendor_Name],tbl_vendors[[#This Row],[Vendor_Name]])&gt;1</f>
        <v>0</v>
      </c>
      <c r="Y1993" s="14" cm="1">
        <f t="array" aca="1" ref="Y1993" ca="1">IFERROR(SUM(L1993:X1993*1),4)</f>
        <v>1</v>
      </c>
      <c r="Z1993" t="str">
        <f ca="1">IF(tbl_vendors[[#This Row],[error_count]]&gt;0,"FAIL","PASS")</f>
        <v>FAIL</v>
      </c>
    </row>
    <row r="1994" spans="1:26" x14ac:dyDescent="0.3">
      <c r="A1994" t="s">
        <v>7849</v>
      </c>
      <c r="B1994" t="s">
        <v>7850</v>
      </c>
      <c r="C1994" t="s">
        <v>13</v>
      </c>
      <c r="D1994" t="s">
        <v>7851</v>
      </c>
      <c r="E1994" t="s">
        <v>15</v>
      </c>
      <c r="F1994" t="s">
        <v>40</v>
      </c>
      <c r="G1994" t="s">
        <v>7852</v>
      </c>
      <c r="H1994" t="s">
        <v>25</v>
      </c>
      <c r="I1994" t="s">
        <v>19</v>
      </c>
      <c r="J1994" s="1">
        <v>45063</v>
      </c>
      <c r="K1994" s="1">
        <v>45775</v>
      </c>
      <c r="L1994" t="b">
        <f>COUNTIF(tbl_vendors[Vendor_ID],tbl_vendors[[#This Row],[Vendor_ID]])&gt;1</f>
        <v>0</v>
      </c>
      <c r="M1994" t="b">
        <f>ISBLANK(tbl_vendors[[#This Row],[Vendor_ID]])</f>
        <v>0</v>
      </c>
      <c r="N1994" t="b">
        <f>LEN(TRIM(tbl_vendors[[#This Row],[Vendor_Name]]))=0</f>
        <v>0</v>
      </c>
      <c r="O1994" t="b">
        <f>LEN(TRIM(tbl_vendors[[#This Row],[Email]]))=0</f>
        <v>0</v>
      </c>
      <c r="P1994" t="b">
        <f>OR(ISERROR(FIND("@",tbl_vendors[[#This Row],[Email]])),ISERROR(FIND(".",tbl_vendors[[#This Row],[Email]])))</f>
        <v>0</v>
      </c>
      <c r="Q1994" t="b">
        <f>ISNA(MATCH(tbl_vendors[[#This Row],[Country]],tbl_country[country],0))</f>
        <v>0</v>
      </c>
      <c r="R1994" t="b">
        <f>ISNA(MATCH(tbl_vendors[[#This Row],[Currency]],tbl_country[currency],0))</f>
        <v>1</v>
      </c>
      <c r="S1994" t="b">
        <f>_xlfn.XLOOKUP(tbl_vendors[[#This Row],[Country]],tbl_country[country],tbl_country[currency],"NotFound")&lt;&gt;tbl_vendors[[#This Row],[Currency]]</f>
        <v>1</v>
      </c>
      <c r="T1994" t="b">
        <f>ISNA(MATCH(tbl_vendors[[#This Row],[Payment_Terms]],tbl_payment_terms[Payment_Terms],0))</f>
        <v>0</v>
      </c>
      <c r="U1994" t="b">
        <f>ISNA(MATCH(tbl_vendors[[#This Row],[Status]],tbl_status[valid_status]))</f>
        <v>0</v>
      </c>
      <c r="V1994" t="b">
        <f ca="1">tbl_vendors[[#This Row],[Created_Date]]&gt;TODAY()</f>
        <v>0</v>
      </c>
      <c r="W1994" t="b">
        <f>tbl_vendors[[#This Row],[Updated_Date]]&lt;tbl_vendors[[#This Row],[Created_Date]]</f>
        <v>0</v>
      </c>
      <c r="X1994" t="b">
        <f>COUNTIF(tbl_vendors[Vendor_Name],tbl_vendors[[#This Row],[Vendor_Name]])&gt;1</f>
        <v>0</v>
      </c>
      <c r="Y1994" s="14" cm="1">
        <f t="array" aca="1" ref="Y1994" ca="1">IFERROR(SUM(L1994:X1994*1),4)</f>
        <v>2</v>
      </c>
      <c r="Z1994" t="str">
        <f ca="1">IF(tbl_vendors[[#This Row],[error_count]]&gt;0,"FAIL","PASS")</f>
        <v>FAIL</v>
      </c>
    </row>
    <row r="1995" spans="1:26" x14ac:dyDescent="0.3">
      <c r="A1995" t="s">
        <v>7853</v>
      </c>
      <c r="B1995" t="s">
        <v>7854</v>
      </c>
      <c r="C1995" t="s">
        <v>29</v>
      </c>
      <c r="D1995" t="s">
        <v>7855</v>
      </c>
      <c r="E1995" t="s">
        <v>31</v>
      </c>
      <c r="F1995" t="s">
        <v>40</v>
      </c>
      <c r="G1995" t="s">
        <v>7856</v>
      </c>
      <c r="H1995" t="s">
        <v>18</v>
      </c>
      <c r="I1995" t="s">
        <v>19</v>
      </c>
      <c r="J1995" s="1">
        <v>45542</v>
      </c>
      <c r="K1995" s="1">
        <v>45848</v>
      </c>
      <c r="L1995" t="b">
        <f>COUNTIF(tbl_vendors[Vendor_ID],tbl_vendors[[#This Row],[Vendor_ID]])&gt;1</f>
        <v>0</v>
      </c>
      <c r="M1995" t="b">
        <f>ISBLANK(tbl_vendors[[#This Row],[Vendor_ID]])</f>
        <v>0</v>
      </c>
      <c r="N1995" t="b">
        <f>LEN(TRIM(tbl_vendors[[#This Row],[Vendor_Name]]))=0</f>
        <v>0</v>
      </c>
      <c r="O1995" t="b">
        <f>LEN(TRIM(tbl_vendors[[#This Row],[Email]]))=0</f>
        <v>0</v>
      </c>
      <c r="P1995" t="b">
        <f>OR(ISERROR(FIND("@",tbl_vendors[[#This Row],[Email]])),ISERROR(FIND(".",tbl_vendors[[#This Row],[Email]])))</f>
        <v>0</v>
      </c>
      <c r="Q1995" t="b">
        <f>ISNA(MATCH(tbl_vendors[[#This Row],[Country]],tbl_country[country],0))</f>
        <v>0</v>
      </c>
      <c r="R1995" t="b">
        <f>ISNA(MATCH(tbl_vendors[[#This Row],[Currency]],tbl_country[currency],0))</f>
        <v>0</v>
      </c>
      <c r="S1995" t="b">
        <f>_xlfn.XLOOKUP(tbl_vendors[[#This Row],[Country]],tbl_country[country],tbl_country[currency],"NotFound")&lt;&gt;tbl_vendors[[#This Row],[Currency]]</f>
        <v>0</v>
      </c>
      <c r="T1995" t="b">
        <f>ISNA(MATCH(tbl_vendors[[#This Row],[Payment_Terms]],tbl_payment_terms[Payment_Terms],0))</f>
        <v>0</v>
      </c>
      <c r="U1995" t="b">
        <f>ISNA(MATCH(tbl_vendors[[#This Row],[Status]],tbl_status[valid_status]))</f>
        <v>0</v>
      </c>
      <c r="V1995" t="b">
        <f ca="1">tbl_vendors[[#This Row],[Created_Date]]&gt;TODAY()</f>
        <v>0</v>
      </c>
      <c r="W1995" t="b">
        <f>tbl_vendors[[#This Row],[Updated_Date]]&lt;tbl_vendors[[#This Row],[Created_Date]]</f>
        <v>0</v>
      </c>
      <c r="X1995" t="b">
        <f>COUNTIF(tbl_vendors[Vendor_Name],tbl_vendors[[#This Row],[Vendor_Name]])&gt;1</f>
        <v>0</v>
      </c>
      <c r="Y1995" s="14" cm="1">
        <f t="array" aca="1" ref="Y1995" ca="1">IFERROR(SUM(L1995:X1995*1),4)</f>
        <v>0</v>
      </c>
      <c r="Z1995" t="str">
        <f ca="1">IF(tbl_vendors[[#This Row],[error_count]]&gt;0,"FAIL","PASS")</f>
        <v>PASS</v>
      </c>
    </row>
    <row r="1996" spans="1:26" x14ac:dyDescent="0.3">
      <c r="A1996" t="s">
        <v>7857</v>
      </c>
      <c r="B1996" t="s">
        <v>7858</v>
      </c>
      <c r="C1996" t="s">
        <v>56</v>
      </c>
      <c r="D1996" t="s">
        <v>7859</v>
      </c>
      <c r="E1996" t="s">
        <v>58</v>
      </c>
      <c r="F1996" t="s">
        <v>40</v>
      </c>
      <c r="G1996" t="s">
        <v>7860</v>
      </c>
      <c r="H1996" t="s">
        <v>18</v>
      </c>
      <c r="I1996" t="s">
        <v>19</v>
      </c>
      <c r="J1996" s="1">
        <v>45135</v>
      </c>
      <c r="K1996" s="1">
        <v>45162</v>
      </c>
      <c r="L1996" t="b">
        <f>COUNTIF(tbl_vendors[Vendor_ID],tbl_vendors[[#This Row],[Vendor_ID]])&gt;1</f>
        <v>0</v>
      </c>
      <c r="M1996" t="b">
        <f>ISBLANK(tbl_vendors[[#This Row],[Vendor_ID]])</f>
        <v>0</v>
      </c>
      <c r="N1996" t="b">
        <f>LEN(TRIM(tbl_vendors[[#This Row],[Vendor_Name]]))=0</f>
        <v>0</v>
      </c>
      <c r="O1996" t="b">
        <f>LEN(TRIM(tbl_vendors[[#This Row],[Email]]))=0</f>
        <v>0</v>
      </c>
      <c r="P1996" t="b">
        <f>OR(ISERROR(FIND("@",tbl_vendors[[#This Row],[Email]])),ISERROR(FIND(".",tbl_vendors[[#This Row],[Email]])))</f>
        <v>0</v>
      </c>
      <c r="Q1996" t="b">
        <f>ISNA(MATCH(tbl_vendors[[#This Row],[Country]],tbl_country[country],0))</f>
        <v>0</v>
      </c>
      <c r="R1996" t="b">
        <f>ISNA(MATCH(tbl_vendors[[#This Row],[Currency]],tbl_country[currency],0))</f>
        <v>0</v>
      </c>
      <c r="S1996" t="b">
        <f>_xlfn.XLOOKUP(tbl_vendors[[#This Row],[Country]],tbl_country[country],tbl_country[currency],"NotFound")&lt;&gt;tbl_vendors[[#This Row],[Currency]]</f>
        <v>0</v>
      </c>
      <c r="T1996" t="b">
        <f>ISNA(MATCH(tbl_vendors[[#This Row],[Payment_Terms]],tbl_payment_terms[Payment_Terms],0))</f>
        <v>0</v>
      </c>
      <c r="U1996" t="b">
        <f>ISNA(MATCH(tbl_vendors[[#This Row],[Status]],tbl_status[valid_status]))</f>
        <v>0</v>
      </c>
      <c r="V1996" t="b">
        <f ca="1">tbl_vendors[[#This Row],[Created_Date]]&gt;TODAY()</f>
        <v>0</v>
      </c>
      <c r="W1996" t="b">
        <f>tbl_vendors[[#This Row],[Updated_Date]]&lt;tbl_vendors[[#This Row],[Created_Date]]</f>
        <v>0</v>
      </c>
      <c r="X1996" t="b">
        <f>COUNTIF(tbl_vendors[Vendor_Name],tbl_vendors[[#This Row],[Vendor_Name]])&gt;1</f>
        <v>0</v>
      </c>
      <c r="Y1996" s="14" cm="1">
        <f t="array" aca="1" ref="Y1996" ca="1">IFERROR(SUM(L1996:X1996*1),4)</f>
        <v>0</v>
      </c>
      <c r="Z1996" t="str">
        <f ca="1">IF(tbl_vendors[[#This Row],[error_count]]&gt;0,"FAIL","PASS")</f>
        <v>PASS</v>
      </c>
    </row>
    <row r="1997" spans="1:26" x14ac:dyDescent="0.3">
      <c r="A1997" t="s">
        <v>7861</v>
      </c>
      <c r="B1997" t="s">
        <v>7862</v>
      </c>
      <c r="C1997" t="s">
        <v>66</v>
      </c>
      <c r="D1997" t="s">
        <v>7863</v>
      </c>
      <c r="E1997" t="s">
        <v>67</v>
      </c>
      <c r="F1997" t="s">
        <v>40</v>
      </c>
      <c r="G1997" t="s">
        <v>7864</v>
      </c>
      <c r="H1997" t="s">
        <v>47</v>
      </c>
      <c r="I1997" t="s">
        <v>19</v>
      </c>
      <c r="J1997" s="1">
        <v>44742</v>
      </c>
      <c r="K1997" s="1">
        <v>45507</v>
      </c>
      <c r="L1997" t="b">
        <f>COUNTIF(tbl_vendors[Vendor_ID],tbl_vendors[[#This Row],[Vendor_ID]])&gt;1</f>
        <v>0</v>
      </c>
      <c r="M1997" t="b">
        <f>ISBLANK(tbl_vendors[[#This Row],[Vendor_ID]])</f>
        <v>0</v>
      </c>
      <c r="N1997" t="b">
        <f>LEN(TRIM(tbl_vendors[[#This Row],[Vendor_Name]]))=0</f>
        <v>0</v>
      </c>
      <c r="O1997" t="b">
        <f>LEN(TRIM(tbl_vendors[[#This Row],[Email]]))=0</f>
        <v>0</v>
      </c>
      <c r="P1997" t="b">
        <f>OR(ISERROR(FIND("@",tbl_vendors[[#This Row],[Email]])),ISERROR(FIND(".",tbl_vendors[[#This Row],[Email]])))</f>
        <v>0</v>
      </c>
      <c r="Q1997" t="b">
        <f>ISNA(MATCH(tbl_vendors[[#This Row],[Country]],tbl_country[country],0))</f>
        <v>0</v>
      </c>
      <c r="R1997" t="b">
        <f>ISNA(MATCH(tbl_vendors[[#This Row],[Currency]],tbl_country[currency],0))</f>
        <v>0</v>
      </c>
      <c r="S1997" t="b">
        <f>_xlfn.XLOOKUP(tbl_vendors[[#This Row],[Country]],tbl_country[country],tbl_country[currency],"NotFound")&lt;&gt;tbl_vendors[[#This Row],[Currency]]</f>
        <v>0</v>
      </c>
      <c r="T1997" t="b">
        <f>ISNA(MATCH(tbl_vendors[[#This Row],[Payment_Terms]],tbl_payment_terms[Payment_Terms],0))</f>
        <v>0</v>
      </c>
      <c r="U1997" t="b">
        <f>ISNA(MATCH(tbl_vendors[[#This Row],[Status]],tbl_status[valid_status]))</f>
        <v>0</v>
      </c>
      <c r="V1997" t="b">
        <f ca="1">tbl_vendors[[#This Row],[Created_Date]]&gt;TODAY()</f>
        <v>0</v>
      </c>
      <c r="W1997" t="b">
        <f>tbl_vendors[[#This Row],[Updated_Date]]&lt;tbl_vendors[[#This Row],[Created_Date]]</f>
        <v>0</v>
      </c>
      <c r="X1997" t="b">
        <f>COUNTIF(tbl_vendors[Vendor_Name],tbl_vendors[[#This Row],[Vendor_Name]])&gt;1</f>
        <v>0</v>
      </c>
      <c r="Y1997" s="14" cm="1">
        <f t="array" aca="1" ref="Y1997" ca="1">IFERROR(SUM(L1997:X1997*1),4)</f>
        <v>0</v>
      </c>
      <c r="Z1997" t="str">
        <f ca="1">IF(tbl_vendors[[#This Row],[error_count]]&gt;0,"FAIL","PASS")</f>
        <v>PASS</v>
      </c>
    </row>
    <row r="1998" spans="1:26" x14ac:dyDescent="0.3">
      <c r="A1998" t="s">
        <v>7865</v>
      </c>
      <c r="B1998" t="s">
        <v>7866</v>
      </c>
      <c r="C1998" t="s">
        <v>29</v>
      </c>
      <c r="D1998" t="s">
        <v>7867</v>
      </c>
      <c r="E1998" t="s">
        <v>31</v>
      </c>
      <c r="F1998" t="s">
        <v>16</v>
      </c>
      <c r="G1998" t="s">
        <v>7868</v>
      </c>
      <c r="H1998" t="s">
        <v>25</v>
      </c>
      <c r="I1998" t="s">
        <v>53</v>
      </c>
      <c r="J1998" s="1">
        <v>46001</v>
      </c>
      <c r="K1998" s="1">
        <v>46137</v>
      </c>
      <c r="L1998" t="b">
        <f>COUNTIF(tbl_vendors[Vendor_ID],tbl_vendors[[#This Row],[Vendor_ID]])&gt;1</f>
        <v>0</v>
      </c>
      <c r="M1998" t="b">
        <f>ISBLANK(tbl_vendors[[#This Row],[Vendor_ID]])</f>
        <v>0</v>
      </c>
      <c r="N1998" t="b">
        <f>LEN(TRIM(tbl_vendors[[#This Row],[Vendor_Name]]))=0</f>
        <v>0</v>
      </c>
      <c r="O1998" t="b">
        <f>LEN(TRIM(tbl_vendors[[#This Row],[Email]]))=0</f>
        <v>0</v>
      </c>
      <c r="P1998" t="b">
        <f>OR(ISERROR(FIND("@",tbl_vendors[[#This Row],[Email]])),ISERROR(FIND(".",tbl_vendors[[#This Row],[Email]])))</f>
        <v>0</v>
      </c>
      <c r="Q1998" t="b">
        <f>ISNA(MATCH(tbl_vendors[[#This Row],[Country]],tbl_country[country],0))</f>
        <v>0</v>
      </c>
      <c r="R1998" t="b">
        <f>ISNA(MATCH(tbl_vendors[[#This Row],[Currency]],tbl_country[currency],0))</f>
        <v>0</v>
      </c>
      <c r="S1998" t="b">
        <f>_xlfn.XLOOKUP(tbl_vendors[[#This Row],[Country]],tbl_country[country],tbl_country[currency],"NotFound")&lt;&gt;tbl_vendors[[#This Row],[Currency]]</f>
        <v>0</v>
      </c>
      <c r="T1998" t="b">
        <f>ISNA(MATCH(tbl_vendors[[#This Row],[Payment_Terms]],tbl_payment_terms[Payment_Terms],0))</f>
        <v>0</v>
      </c>
      <c r="U1998" t="b">
        <f>ISNA(MATCH(tbl_vendors[[#This Row],[Status]],tbl_status[valid_status]))</f>
        <v>1</v>
      </c>
      <c r="V1998" t="b">
        <f ca="1">tbl_vendors[[#This Row],[Created_Date]]&gt;TODAY()</f>
        <v>0</v>
      </c>
      <c r="W1998" t="b">
        <f>tbl_vendors[[#This Row],[Updated_Date]]&lt;tbl_vendors[[#This Row],[Created_Date]]</f>
        <v>0</v>
      </c>
      <c r="X1998" t="b">
        <f>COUNTIF(tbl_vendors[Vendor_Name],tbl_vendors[[#This Row],[Vendor_Name]])&gt;1</f>
        <v>0</v>
      </c>
      <c r="Y1998" s="14" cm="1">
        <f t="array" aca="1" ref="Y1998" ca="1">IFERROR(SUM(L1998:X1998*1),4)</f>
        <v>1</v>
      </c>
      <c r="Z1998" t="str">
        <f ca="1">IF(tbl_vendors[[#This Row],[error_count]]&gt;0,"FAIL","PASS")</f>
        <v>FAIL</v>
      </c>
    </row>
    <row r="1999" spans="1:26" x14ac:dyDescent="0.3">
      <c r="A1999" t="s">
        <v>7869</v>
      </c>
      <c r="B1999" t="s">
        <v>7870</v>
      </c>
      <c r="C1999" t="s">
        <v>72</v>
      </c>
      <c r="D1999" t="s">
        <v>7871</v>
      </c>
      <c r="E1999" t="s">
        <v>74</v>
      </c>
      <c r="F1999" t="s">
        <v>32</v>
      </c>
      <c r="G1999" t="s">
        <v>7872</v>
      </c>
      <c r="H1999" t="s">
        <v>42</v>
      </c>
      <c r="I1999" t="s">
        <v>19</v>
      </c>
      <c r="J1999" s="1">
        <v>45586</v>
      </c>
      <c r="K1999" s="1">
        <v>46025</v>
      </c>
      <c r="L1999" t="b">
        <f>COUNTIF(tbl_vendors[Vendor_ID],tbl_vendors[[#This Row],[Vendor_ID]])&gt;1</f>
        <v>0</v>
      </c>
      <c r="M1999" t="b">
        <f>ISBLANK(tbl_vendors[[#This Row],[Vendor_ID]])</f>
        <v>0</v>
      </c>
      <c r="N1999" t="b">
        <f>LEN(TRIM(tbl_vendors[[#This Row],[Vendor_Name]]))=0</f>
        <v>0</v>
      </c>
      <c r="O1999" t="b">
        <f>LEN(TRIM(tbl_vendors[[#This Row],[Email]]))=0</f>
        <v>0</v>
      </c>
      <c r="P1999" t="b">
        <f>OR(ISERROR(FIND("@",tbl_vendors[[#This Row],[Email]])),ISERROR(FIND(".",tbl_vendors[[#This Row],[Email]])))</f>
        <v>0</v>
      </c>
      <c r="Q1999" t="b">
        <f>ISNA(MATCH(tbl_vendors[[#This Row],[Country]],tbl_country[country],0))</f>
        <v>0</v>
      </c>
      <c r="R1999" t="b">
        <f>ISNA(MATCH(tbl_vendors[[#This Row],[Currency]],tbl_country[currency],0))</f>
        <v>1</v>
      </c>
      <c r="S1999" t="b">
        <f>_xlfn.XLOOKUP(tbl_vendors[[#This Row],[Country]],tbl_country[country],tbl_country[currency],"NotFound")&lt;&gt;tbl_vendors[[#This Row],[Currency]]</f>
        <v>1</v>
      </c>
      <c r="T1999" t="b">
        <f>ISNA(MATCH(tbl_vendors[[#This Row],[Payment_Terms]],tbl_payment_terms[Payment_Terms],0))</f>
        <v>0</v>
      </c>
      <c r="U1999" t="b">
        <f>ISNA(MATCH(tbl_vendors[[#This Row],[Status]],tbl_status[valid_status]))</f>
        <v>0</v>
      </c>
      <c r="V1999" t="b">
        <f ca="1">tbl_vendors[[#This Row],[Created_Date]]&gt;TODAY()</f>
        <v>0</v>
      </c>
      <c r="W1999" t="b">
        <f>tbl_vendors[[#This Row],[Updated_Date]]&lt;tbl_vendors[[#This Row],[Created_Date]]</f>
        <v>0</v>
      </c>
      <c r="X1999" t="b">
        <f>COUNTIF(tbl_vendors[Vendor_Name],tbl_vendors[[#This Row],[Vendor_Name]])&gt;1</f>
        <v>0</v>
      </c>
      <c r="Y1999" s="14" cm="1">
        <f t="array" aca="1" ref="Y1999" ca="1">IFERROR(SUM(L1999:X1999*1),4)</f>
        <v>2</v>
      </c>
      <c r="Z1999" t="str">
        <f ca="1">IF(tbl_vendors[[#This Row],[error_count]]&gt;0,"FAIL","PASS")</f>
        <v>FAIL</v>
      </c>
    </row>
    <row r="2000" spans="1:26" x14ac:dyDescent="0.3">
      <c r="A2000" t="s">
        <v>7873</v>
      </c>
      <c r="B2000" t="s">
        <v>1873</v>
      </c>
      <c r="C2000" t="s">
        <v>29</v>
      </c>
      <c r="D2000" t="s">
        <v>7874</v>
      </c>
      <c r="E2000" t="s">
        <v>31</v>
      </c>
      <c r="F2000" t="s">
        <v>32</v>
      </c>
      <c r="G2000" t="s">
        <v>7875</v>
      </c>
      <c r="H2000" t="s">
        <v>25</v>
      </c>
      <c r="I2000" t="s">
        <v>19</v>
      </c>
      <c r="J2000" s="1">
        <v>45572</v>
      </c>
      <c r="K2000" s="1">
        <v>46045</v>
      </c>
      <c r="L2000" t="b">
        <f>COUNTIF(tbl_vendors[Vendor_ID],tbl_vendors[[#This Row],[Vendor_ID]])&gt;1</f>
        <v>0</v>
      </c>
      <c r="M2000" t="b">
        <f>ISBLANK(tbl_vendors[[#This Row],[Vendor_ID]])</f>
        <v>0</v>
      </c>
      <c r="N2000" t="b">
        <f>LEN(TRIM(tbl_vendors[[#This Row],[Vendor_Name]]))=0</f>
        <v>0</v>
      </c>
      <c r="O2000" t="b">
        <f>LEN(TRIM(tbl_vendors[[#This Row],[Email]]))=0</f>
        <v>0</v>
      </c>
      <c r="P2000" t="b">
        <f>OR(ISERROR(FIND("@",tbl_vendors[[#This Row],[Email]])),ISERROR(FIND(".",tbl_vendors[[#This Row],[Email]])))</f>
        <v>0</v>
      </c>
      <c r="Q2000" t="b">
        <f>ISNA(MATCH(tbl_vendors[[#This Row],[Country]],tbl_country[country],0))</f>
        <v>0</v>
      </c>
      <c r="R2000" t="b">
        <f>ISNA(MATCH(tbl_vendors[[#This Row],[Currency]],tbl_country[currency],0))</f>
        <v>0</v>
      </c>
      <c r="S2000" t="b">
        <f>_xlfn.XLOOKUP(tbl_vendors[[#This Row],[Country]],tbl_country[country],tbl_country[currency],"NotFound")&lt;&gt;tbl_vendors[[#This Row],[Currency]]</f>
        <v>0</v>
      </c>
      <c r="T2000" t="b">
        <f>ISNA(MATCH(tbl_vendors[[#This Row],[Payment_Terms]],tbl_payment_terms[Payment_Terms],0))</f>
        <v>0</v>
      </c>
      <c r="U2000" t="b">
        <f>ISNA(MATCH(tbl_vendors[[#This Row],[Status]],tbl_status[valid_status]))</f>
        <v>0</v>
      </c>
      <c r="V2000" t="b">
        <f ca="1">tbl_vendors[[#This Row],[Created_Date]]&gt;TODAY()</f>
        <v>0</v>
      </c>
      <c r="W2000" t="b">
        <f>tbl_vendors[[#This Row],[Updated_Date]]&lt;tbl_vendors[[#This Row],[Created_Date]]</f>
        <v>0</v>
      </c>
      <c r="X2000" t="b">
        <f>COUNTIF(tbl_vendors[Vendor_Name],tbl_vendors[[#This Row],[Vendor_Name]])&gt;1</f>
        <v>1</v>
      </c>
      <c r="Y2000" s="14" cm="1">
        <f t="array" aca="1" ref="Y2000" ca="1">IFERROR(SUM(L2000:X2000*1),4)</f>
        <v>1</v>
      </c>
      <c r="Z2000" t="str">
        <f ca="1">IF(tbl_vendors[[#This Row],[error_count]]&gt;0,"FAIL","PASS")</f>
        <v>FAIL</v>
      </c>
    </row>
    <row r="2001" spans="1:26" x14ac:dyDescent="0.3">
      <c r="A2001" t="s">
        <v>7876</v>
      </c>
      <c r="B2001" t="s">
        <v>7877</v>
      </c>
      <c r="C2001" t="s">
        <v>153</v>
      </c>
      <c r="D2001" t="s">
        <v>7878</v>
      </c>
      <c r="E2001" t="s">
        <v>155</v>
      </c>
      <c r="F2001" t="s">
        <v>32</v>
      </c>
      <c r="G2001" t="s">
        <v>7879</v>
      </c>
      <c r="H2001" t="s">
        <v>47</v>
      </c>
      <c r="I2001" t="s">
        <v>53</v>
      </c>
      <c r="J2001" s="1">
        <v>45756</v>
      </c>
      <c r="K2001" s="1">
        <v>46060</v>
      </c>
      <c r="L2001" t="b">
        <f>COUNTIF(tbl_vendors[Vendor_ID],tbl_vendors[[#This Row],[Vendor_ID]])&gt;1</f>
        <v>0</v>
      </c>
      <c r="M2001" t="b">
        <f>ISBLANK(tbl_vendors[[#This Row],[Vendor_ID]])</f>
        <v>0</v>
      </c>
      <c r="N2001" t="b">
        <f>LEN(TRIM(tbl_vendors[[#This Row],[Vendor_Name]]))=0</f>
        <v>0</v>
      </c>
      <c r="O2001" t="b">
        <f>LEN(TRIM(tbl_vendors[[#This Row],[Email]]))=0</f>
        <v>0</v>
      </c>
      <c r="P2001" t="b">
        <f>OR(ISERROR(FIND("@",tbl_vendors[[#This Row],[Email]])),ISERROR(FIND(".",tbl_vendors[[#This Row],[Email]])))</f>
        <v>0</v>
      </c>
      <c r="Q2001" t="b">
        <f>ISNA(MATCH(tbl_vendors[[#This Row],[Country]],tbl_country[country],0))</f>
        <v>0</v>
      </c>
      <c r="R2001" t="b">
        <f>ISNA(MATCH(tbl_vendors[[#This Row],[Currency]],tbl_country[currency],0))</f>
        <v>0</v>
      </c>
      <c r="S2001" t="b">
        <f>_xlfn.XLOOKUP(tbl_vendors[[#This Row],[Country]],tbl_country[country],tbl_country[currency],"NotFound")&lt;&gt;tbl_vendors[[#This Row],[Currency]]</f>
        <v>0</v>
      </c>
      <c r="T2001" t="b">
        <f>ISNA(MATCH(tbl_vendors[[#This Row],[Payment_Terms]],tbl_payment_terms[Payment_Terms],0))</f>
        <v>0</v>
      </c>
      <c r="U2001" t="b">
        <f>ISNA(MATCH(tbl_vendors[[#This Row],[Status]],tbl_status[valid_status]))</f>
        <v>1</v>
      </c>
      <c r="V2001" t="b">
        <f ca="1">tbl_vendors[[#This Row],[Created_Date]]&gt;TODAY()</f>
        <v>0</v>
      </c>
      <c r="W2001" t="b">
        <f>tbl_vendors[[#This Row],[Updated_Date]]&lt;tbl_vendors[[#This Row],[Created_Date]]</f>
        <v>0</v>
      </c>
      <c r="X2001" t="b">
        <f>COUNTIF(tbl_vendors[Vendor_Name],tbl_vendors[[#This Row],[Vendor_Name]])&gt;1</f>
        <v>0</v>
      </c>
      <c r="Y2001" s="14" cm="1">
        <f t="array" aca="1" ref="Y2001" ca="1">IFERROR(SUM(L2001:X2001*1),4)</f>
        <v>1</v>
      </c>
      <c r="Z2001" t="str">
        <f ca="1">IF(tbl_vendors[[#This Row],[error_count]]&gt;0,"FAIL","PASS")</f>
        <v>FAIL</v>
      </c>
    </row>
    <row r="2002" spans="1:26" x14ac:dyDescent="0.3">
      <c r="A2002" t="s">
        <v>7880</v>
      </c>
      <c r="B2002" t="s">
        <v>7881</v>
      </c>
      <c r="C2002" t="s">
        <v>66</v>
      </c>
      <c r="D2002" t="s">
        <v>7882</v>
      </c>
      <c r="E2002" t="s">
        <v>67</v>
      </c>
      <c r="F2002" t="s">
        <v>32</v>
      </c>
      <c r="G2002" t="s">
        <v>7883</v>
      </c>
      <c r="H2002" t="s">
        <v>25</v>
      </c>
      <c r="I2002" t="s">
        <v>19</v>
      </c>
      <c r="J2002" s="1">
        <v>45120</v>
      </c>
      <c r="K2002" s="1">
        <v>45749</v>
      </c>
      <c r="L2002" t="b">
        <f>COUNTIF(tbl_vendors[Vendor_ID],tbl_vendors[[#This Row],[Vendor_ID]])&gt;1</f>
        <v>0</v>
      </c>
      <c r="M2002" t="b">
        <f>ISBLANK(tbl_vendors[[#This Row],[Vendor_ID]])</f>
        <v>0</v>
      </c>
      <c r="N2002" t="b">
        <f>LEN(TRIM(tbl_vendors[[#This Row],[Vendor_Name]]))=0</f>
        <v>0</v>
      </c>
      <c r="O2002" t="b">
        <f>LEN(TRIM(tbl_vendors[[#This Row],[Email]]))=0</f>
        <v>0</v>
      </c>
      <c r="P2002" t="b">
        <f>OR(ISERROR(FIND("@",tbl_vendors[[#This Row],[Email]])),ISERROR(FIND(".",tbl_vendors[[#This Row],[Email]])))</f>
        <v>0</v>
      </c>
      <c r="Q2002" t="b">
        <f>ISNA(MATCH(tbl_vendors[[#This Row],[Country]],tbl_country[country],0))</f>
        <v>0</v>
      </c>
      <c r="R2002" t="b">
        <f>ISNA(MATCH(tbl_vendors[[#This Row],[Currency]],tbl_country[currency],0))</f>
        <v>0</v>
      </c>
      <c r="S2002" t="b">
        <f>_xlfn.XLOOKUP(tbl_vendors[[#This Row],[Country]],tbl_country[country],tbl_country[currency],"NotFound")&lt;&gt;tbl_vendors[[#This Row],[Currency]]</f>
        <v>0</v>
      </c>
      <c r="T2002" t="b">
        <f>ISNA(MATCH(tbl_vendors[[#This Row],[Payment_Terms]],tbl_payment_terms[Payment_Terms],0))</f>
        <v>0</v>
      </c>
      <c r="U2002" t="b">
        <f>ISNA(MATCH(tbl_vendors[[#This Row],[Status]],tbl_status[valid_status]))</f>
        <v>0</v>
      </c>
      <c r="V2002" t="b">
        <f ca="1">tbl_vendors[[#This Row],[Created_Date]]&gt;TODAY()</f>
        <v>0</v>
      </c>
      <c r="W2002" t="b">
        <f>tbl_vendors[[#This Row],[Updated_Date]]&lt;tbl_vendors[[#This Row],[Created_Date]]</f>
        <v>0</v>
      </c>
      <c r="X2002" t="b">
        <f>COUNTIF(tbl_vendors[Vendor_Name],tbl_vendors[[#This Row],[Vendor_Name]])&gt;1</f>
        <v>1</v>
      </c>
      <c r="Y2002" s="14" cm="1">
        <f t="array" aca="1" ref="Y2002" ca="1">IFERROR(SUM(L2002:X2002*1),4)</f>
        <v>1</v>
      </c>
      <c r="Z2002" t="str">
        <f ca="1">IF(tbl_vendors[[#This Row],[error_count]]&gt;0,"FAIL","PASS")</f>
        <v>FAIL</v>
      </c>
    </row>
    <row r="2003" spans="1:26" x14ac:dyDescent="0.3">
      <c r="A2003" t="s">
        <v>7884</v>
      </c>
      <c r="B2003" t="s">
        <v>7885</v>
      </c>
      <c r="C2003" t="s">
        <v>79</v>
      </c>
      <c r="D2003" t="s">
        <v>7886</v>
      </c>
      <c r="E2003" t="s">
        <v>39</v>
      </c>
      <c r="F2003" t="s">
        <v>32</v>
      </c>
      <c r="G2003" t="s">
        <v>7887</v>
      </c>
      <c r="H2003" t="s">
        <v>34</v>
      </c>
      <c r="I2003" t="s">
        <v>53</v>
      </c>
      <c r="J2003" s="1">
        <v>45981</v>
      </c>
      <c r="K2003" s="1">
        <v>46174</v>
      </c>
      <c r="L2003" t="b">
        <f>COUNTIF(tbl_vendors[Vendor_ID],tbl_vendors[[#This Row],[Vendor_ID]])&gt;1</f>
        <v>0</v>
      </c>
      <c r="M2003" t="b">
        <f>ISBLANK(tbl_vendors[[#This Row],[Vendor_ID]])</f>
        <v>0</v>
      </c>
      <c r="N2003" t="b">
        <f>LEN(TRIM(tbl_vendors[[#This Row],[Vendor_Name]]))=0</f>
        <v>0</v>
      </c>
      <c r="O2003" t="b">
        <f>LEN(TRIM(tbl_vendors[[#This Row],[Email]]))=0</f>
        <v>0</v>
      </c>
      <c r="P2003" t="b">
        <f>OR(ISERROR(FIND("@",tbl_vendors[[#This Row],[Email]])),ISERROR(FIND(".",tbl_vendors[[#This Row],[Email]])))</f>
        <v>0</v>
      </c>
      <c r="Q2003" t="b">
        <f>ISNA(MATCH(tbl_vendors[[#This Row],[Country]],tbl_country[country],0))</f>
        <v>0</v>
      </c>
      <c r="R2003" t="b">
        <f>ISNA(MATCH(tbl_vendors[[#This Row],[Currency]],tbl_country[currency],0))</f>
        <v>0</v>
      </c>
      <c r="S2003" t="b">
        <f>_xlfn.XLOOKUP(tbl_vendors[[#This Row],[Country]],tbl_country[country],tbl_country[currency],"NotFound")&lt;&gt;tbl_vendors[[#This Row],[Currency]]</f>
        <v>0</v>
      </c>
      <c r="T2003" t="b">
        <f>ISNA(MATCH(tbl_vendors[[#This Row],[Payment_Terms]],tbl_payment_terms[Payment_Terms],0))</f>
        <v>0</v>
      </c>
      <c r="U2003" t="b">
        <f>ISNA(MATCH(tbl_vendors[[#This Row],[Status]],tbl_status[valid_status]))</f>
        <v>1</v>
      </c>
      <c r="V2003" t="b">
        <f ca="1">tbl_vendors[[#This Row],[Created_Date]]&gt;TODAY()</f>
        <v>0</v>
      </c>
      <c r="W2003" t="b">
        <f>tbl_vendors[[#This Row],[Updated_Date]]&lt;tbl_vendors[[#This Row],[Created_Date]]</f>
        <v>0</v>
      </c>
      <c r="X2003" t="b">
        <f>COUNTIF(tbl_vendors[Vendor_Name],tbl_vendors[[#This Row],[Vendor_Name]])&gt;1</f>
        <v>0</v>
      </c>
      <c r="Y2003" s="14" cm="1">
        <f t="array" aca="1" ref="Y2003" ca="1">IFERROR(SUM(L2003:X2003*1),4)</f>
        <v>1</v>
      </c>
      <c r="Z2003" t="str">
        <f ca="1">IF(tbl_vendors[[#This Row],[error_count]]&gt;0,"FAIL","PASS")</f>
        <v>FAIL</v>
      </c>
    </row>
    <row r="2004" spans="1:26" x14ac:dyDescent="0.3">
      <c r="A2004" t="s">
        <v>7888</v>
      </c>
      <c r="B2004" t="s">
        <v>7889</v>
      </c>
      <c r="C2004" t="s">
        <v>13</v>
      </c>
      <c r="D2004" t="s">
        <v>7890</v>
      </c>
      <c r="E2004" t="s">
        <v>15</v>
      </c>
      <c r="F2004" t="s">
        <v>75</v>
      </c>
      <c r="G2004" t="s">
        <v>7891</v>
      </c>
      <c r="H2004" t="s">
        <v>47</v>
      </c>
      <c r="I2004" t="s">
        <v>19</v>
      </c>
      <c r="J2004" s="1">
        <v>45189</v>
      </c>
      <c r="K2004" s="1">
        <v>45270</v>
      </c>
      <c r="L2004" t="b">
        <f>COUNTIF(tbl_vendors[Vendor_ID],tbl_vendors[[#This Row],[Vendor_ID]])&gt;1</f>
        <v>0</v>
      </c>
      <c r="M2004" t="b">
        <f>ISBLANK(tbl_vendors[[#This Row],[Vendor_ID]])</f>
        <v>0</v>
      </c>
      <c r="N2004" t="b">
        <f>LEN(TRIM(tbl_vendors[[#This Row],[Vendor_Name]]))=0</f>
        <v>0</v>
      </c>
      <c r="O2004" t="b">
        <f>LEN(TRIM(tbl_vendors[[#This Row],[Email]]))=0</f>
        <v>0</v>
      </c>
      <c r="P2004" t="b">
        <f>OR(ISERROR(FIND("@",tbl_vendors[[#This Row],[Email]])),ISERROR(FIND(".",tbl_vendors[[#This Row],[Email]])))</f>
        <v>0</v>
      </c>
      <c r="Q2004" t="b">
        <f>ISNA(MATCH(tbl_vendors[[#This Row],[Country]],tbl_country[country],0))</f>
        <v>0</v>
      </c>
      <c r="R2004" t="b">
        <f>ISNA(MATCH(tbl_vendors[[#This Row],[Currency]],tbl_country[currency],0))</f>
        <v>1</v>
      </c>
      <c r="S2004" t="b">
        <f>_xlfn.XLOOKUP(tbl_vendors[[#This Row],[Country]],tbl_country[country],tbl_country[currency],"NotFound")&lt;&gt;tbl_vendors[[#This Row],[Currency]]</f>
        <v>1</v>
      </c>
      <c r="T2004" t="b">
        <f>ISNA(MATCH(tbl_vendors[[#This Row],[Payment_Terms]],tbl_payment_terms[Payment_Terms],0))</f>
        <v>0</v>
      </c>
      <c r="U2004" t="b">
        <f>ISNA(MATCH(tbl_vendors[[#This Row],[Status]],tbl_status[valid_status]))</f>
        <v>0</v>
      </c>
      <c r="V2004" t="b">
        <f ca="1">tbl_vendors[[#This Row],[Created_Date]]&gt;TODAY()</f>
        <v>0</v>
      </c>
      <c r="W2004" t="b">
        <f>tbl_vendors[[#This Row],[Updated_Date]]&lt;tbl_vendors[[#This Row],[Created_Date]]</f>
        <v>0</v>
      </c>
      <c r="X2004" t="b">
        <f>COUNTIF(tbl_vendors[Vendor_Name],tbl_vendors[[#This Row],[Vendor_Name]])&gt;1</f>
        <v>0</v>
      </c>
      <c r="Y2004" s="14" cm="1">
        <f t="array" aca="1" ref="Y2004" ca="1">IFERROR(SUM(L2004:X2004*1),4)</f>
        <v>2</v>
      </c>
      <c r="Z2004" t="str">
        <f ca="1">IF(tbl_vendors[[#This Row],[error_count]]&gt;0,"FAIL","PASS")</f>
        <v>FAIL</v>
      </c>
    </row>
    <row r="2005" spans="1:26" x14ac:dyDescent="0.3">
      <c r="A2005" t="s">
        <v>7892</v>
      </c>
      <c r="B2005" t="s">
        <v>7893</v>
      </c>
      <c r="C2005" t="s">
        <v>153</v>
      </c>
      <c r="D2005" t="s">
        <v>7894</v>
      </c>
      <c r="E2005" t="s">
        <v>155</v>
      </c>
      <c r="F2005" t="s">
        <v>32</v>
      </c>
      <c r="G2005" t="s">
        <v>7895</v>
      </c>
      <c r="H2005" t="s">
        <v>34</v>
      </c>
      <c r="I2005" t="s">
        <v>53</v>
      </c>
      <c r="J2005" s="1">
        <v>46151</v>
      </c>
      <c r="K2005" s="1">
        <v>46176</v>
      </c>
      <c r="L2005" t="b">
        <f>COUNTIF(tbl_vendors[Vendor_ID],tbl_vendors[[#This Row],[Vendor_ID]])&gt;1</f>
        <v>0</v>
      </c>
      <c r="M2005" t="b">
        <f>ISBLANK(tbl_vendors[[#This Row],[Vendor_ID]])</f>
        <v>0</v>
      </c>
      <c r="N2005" t="b">
        <f>LEN(TRIM(tbl_vendors[[#This Row],[Vendor_Name]]))=0</f>
        <v>0</v>
      </c>
      <c r="O2005" t="b">
        <f>LEN(TRIM(tbl_vendors[[#This Row],[Email]]))=0</f>
        <v>0</v>
      </c>
      <c r="P2005" t="b">
        <f>OR(ISERROR(FIND("@",tbl_vendors[[#This Row],[Email]])),ISERROR(FIND(".",tbl_vendors[[#This Row],[Email]])))</f>
        <v>0</v>
      </c>
      <c r="Q2005" t="b">
        <f>ISNA(MATCH(tbl_vendors[[#This Row],[Country]],tbl_country[country],0))</f>
        <v>0</v>
      </c>
      <c r="R2005" t="b">
        <f>ISNA(MATCH(tbl_vendors[[#This Row],[Currency]],tbl_country[currency],0))</f>
        <v>0</v>
      </c>
      <c r="S2005" t="b">
        <f>_xlfn.XLOOKUP(tbl_vendors[[#This Row],[Country]],tbl_country[country],tbl_country[currency],"NotFound")&lt;&gt;tbl_vendors[[#This Row],[Currency]]</f>
        <v>0</v>
      </c>
      <c r="T2005" t="b">
        <f>ISNA(MATCH(tbl_vendors[[#This Row],[Payment_Terms]],tbl_payment_terms[Payment_Terms],0))</f>
        <v>0</v>
      </c>
      <c r="U2005" t="b">
        <f>ISNA(MATCH(tbl_vendors[[#This Row],[Status]],tbl_status[valid_status]))</f>
        <v>1</v>
      </c>
      <c r="V2005" t="b">
        <f ca="1">tbl_vendors[[#This Row],[Created_Date]]&gt;TODAY()</f>
        <v>0</v>
      </c>
      <c r="W2005" t="b">
        <f>tbl_vendors[[#This Row],[Updated_Date]]&lt;tbl_vendors[[#This Row],[Created_Date]]</f>
        <v>0</v>
      </c>
      <c r="X2005" t="b">
        <f>COUNTIF(tbl_vendors[Vendor_Name],tbl_vendors[[#This Row],[Vendor_Name]])&gt;1</f>
        <v>0</v>
      </c>
      <c r="Y2005" s="14" cm="1">
        <f t="array" aca="1" ref="Y2005" ca="1">IFERROR(SUM(L2005:X2005*1),4)</f>
        <v>1</v>
      </c>
      <c r="Z2005" t="str">
        <f ca="1">IF(tbl_vendors[[#This Row],[error_count]]&gt;0,"FAIL","PASS")</f>
        <v>FAIL</v>
      </c>
    </row>
    <row r="2006" spans="1:26" x14ac:dyDescent="0.3">
      <c r="A2006" t="s">
        <v>7896</v>
      </c>
      <c r="B2006" t="s">
        <v>7897</v>
      </c>
      <c r="C2006" t="s">
        <v>72</v>
      </c>
      <c r="D2006" t="s">
        <v>7898</v>
      </c>
      <c r="E2006" t="s">
        <v>74</v>
      </c>
      <c r="F2006" t="s">
        <v>40</v>
      </c>
      <c r="G2006" t="s">
        <v>7899</v>
      </c>
      <c r="H2006" t="s">
        <v>47</v>
      </c>
      <c r="I2006" t="s">
        <v>19</v>
      </c>
      <c r="J2006" s="1">
        <v>46106</v>
      </c>
      <c r="K2006" s="1">
        <v>46118</v>
      </c>
      <c r="L2006" t="b">
        <f>COUNTIF(tbl_vendors[Vendor_ID],tbl_vendors[[#This Row],[Vendor_ID]])&gt;1</f>
        <v>0</v>
      </c>
      <c r="M2006" t="b">
        <f>ISBLANK(tbl_vendors[[#This Row],[Vendor_ID]])</f>
        <v>0</v>
      </c>
      <c r="N2006" t="b">
        <f>LEN(TRIM(tbl_vendors[[#This Row],[Vendor_Name]]))=0</f>
        <v>0</v>
      </c>
      <c r="O2006" t="b">
        <f>LEN(TRIM(tbl_vendors[[#This Row],[Email]]))=0</f>
        <v>0</v>
      </c>
      <c r="P2006" t="b">
        <f>OR(ISERROR(FIND("@",tbl_vendors[[#This Row],[Email]])),ISERROR(FIND(".",tbl_vendors[[#This Row],[Email]])))</f>
        <v>0</v>
      </c>
      <c r="Q2006" t="b">
        <f>ISNA(MATCH(tbl_vendors[[#This Row],[Country]],tbl_country[country],0))</f>
        <v>0</v>
      </c>
      <c r="R2006" t="b">
        <f>ISNA(MATCH(tbl_vendors[[#This Row],[Currency]],tbl_country[currency],0))</f>
        <v>1</v>
      </c>
      <c r="S2006" t="b">
        <f>_xlfn.XLOOKUP(tbl_vendors[[#This Row],[Country]],tbl_country[country],tbl_country[currency],"NotFound")&lt;&gt;tbl_vendors[[#This Row],[Currency]]</f>
        <v>1</v>
      </c>
      <c r="T2006" t="b">
        <f>ISNA(MATCH(tbl_vendors[[#This Row],[Payment_Terms]],tbl_payment_terms[Payment_Terms],0))</f>
        <v>0</v>
      </c>
      <c r="U2006" t="b">
        <f>ISNA(MATCH(tbl_vendors[[#This Row],[Status]],tbl_status[valid_status]))</f>
        <v>0</v>
      </c>
      <c r="V2006" t="b">
        <f ca="1">tbl_vendors[[#This Row],[Created_Date]]&gt;TODAY()</f>
        <v>0</v>
      </c>
      <c r="W2006" t="b">
        <f>tbl_vendors[[#This Row],[Updated_Date]]&lt;tbl_vendors[[#This Row],[Created_Date]]</f>
        <v>0</v>
      </c>
      <c r="X2006" t="b">
        <f>COUNTIF(tbl_vendors[Vendor_Name],tbl_vendors[[#This Row],[Vendor_Name]])&gt;1</f>
        <v>0</v>
      </c>
      <c r="Y2006" s="14" cm="1">
        <f t="array" aca="1" ref="Y2006" ca="1">IFERROR(SUM(L2006:X2006*1),4)</f>
        <v>2</v>
      </c>
      <c r="Z2006" t="str">
        <f ca="1">IF(tbl_vendors[[#This Row],[error_count]]&gt;0,"FAIL","PASS")</f>
        <v>FAIL</v>
      </c>
    </row>
    <row r="2007" spans="1:26" x14ac:dyDescent="0.3">
      <c r="A2007" t="s">
        <v>7900</v>
      </c>
      <c r="B2007" t="s">
        <v>7901</v>
      </c>
      <c r="C2007" t="s">
        <v>56</v>
      </c>
      <c r="D2007" t="s">
        <v>7902</v>
      </c>
      <c r="E2007" t="s">
        <v>58</v>
      </c>
      <c r="F2007" t="s">
        <v>23</v>
      </c>
      <c r="G2007" t="s">
        <v>7903</v>
      </c>
      <c r="H2007" t="s">
        <v>42</v>
      </c>
      <c r="I2007" t="s">
        <v>19</v>
      </c>
      <c r="J2007" s="1">
        <v>45166</v>
      </c>
      <c r="K2007" s="1">
        <v>45206</v>
      </c>
      <c r="L2007" t="b">
        <f>COUNTIF(tbl_vendors[Vendor_ID],tbl_vendors[[#This Row],[Vendor_ID]])&gt;1</f>
        <v>0</v>
      </c>
      <c r="M2007" t="b">
        <f>ISBLANK(tbl_vendors[[#This Row],[Vendor_ID]])</f>
        <v>0</v>
      </c>
      <c r="N2007" t="b">
        <f>LEN(TRIM(tbl_vendors[[#This Row],[Vendor_Name]]))=0</f>
        <v>0</v>
      </c>
      <c r="O2007" t="b">
        <f>LEN(TRIM(tbl_vendors[[#This Row],[Email]]))=0</f>
        <v>0</v>
      </c>
      <c r="P2007" t="b">
        <f>OR(ISERROR(FIND("@",tbl_vendors[[#This Row],[Email]])),ISERROR(FIND(".",tbl_vendors[[#This Row],[Email]])))</f>
        <v>0</v>
      </c>
      <c r="Q2007" t="b">
        <f>ISNA(MATCH(tbl_vendors[[#This Row],[Country]],tbl_country[country],0))</f>
        <v>0</v>
      </c>
      <c r="R2007" t="b">
        <f>ISNA(MATCH(tbl_vendors[[#This Row],[Currency]],tbl_country[currency],0))</f>
        <v>0</v>
      </c>
      <c r="S2007" t="b">
        <f>_xlfn.XLOOKUP(tbl_vendors[[#This Row],[Country]],tbl_country[country],tbl_country[currency],"NotFound")&lt;&gt;tbl_vendors[[#This Row],[Currency]]</f>
        <v>0</v>
      </c>
      <c r="T2007" t="b">
        <f>ISNA(MATCH(tbl_vendors[[#This Row],[Payment_Terms]],tbl_payment_terms[Payment_Terms],0))</f>
        <v>0</v>
      </c>
      <c r="U2007" t="b">
        <f>ISNA(MATCH(tbl_vendors[[#This Row],[Status]],tbl_status[valid_status]))</f>
        <v>0</v>
      </c>
      <c r="V2007" t="b">
        <f ca="1">tbl_vendors[[#This Row],[Created_Date]]&gt;TODAY()</f>
        <v>0</v>
      </c>
      <c r="W2007" t="b">
        <f>tbl_vendors[[#This Row],[Updated_Date]]&lt;tbl_vendors[[#This Row],[Created_Date]]</f>
        <v>0</v>
      </c>
      <c r="X2007" t="b">
        <f>COUNTIF(tbl_vendors[Vendor_Name],tbl_vendors[[#This Row],[Vendor_Name]])&gt;1</f>
        <v>0</v>
      </c>
      <c r="Y2007" s="14" cm="1">
        <f t="array" aca="1" ref="Y2007" ca="1">IFERROR(SUM(L2007:X2007*1),4)</f>
        <v>0</v>
      </c>
      <c r="Z2007" t="str">
        <f ca="1">IF(tbl_vendors[[#This Row],[error_count]]&gt;0,"FAIL","PASS")</f>
        <v>PASS</v>
      </c>
    </row>
    <row r="2008" spans="1:26" x14ac:dyDescent="0.3">
      <c r="A2008" t="s">
        <v>7904</v>
      </c>
      <c r="B2008" t="s">
        <v>7905</v>
      </c>
      <c r="C2008" t="s">
        <v>72</v>
      </c>
      <c r="D2008" t="s">
        <v>7906</v>
      </c>
      <c r="E2008" t="s">
        <v>74</v>
      </c>
      <c r="F2008" t="s">
        <v>16</v>
      </c>
      <c r="G2008" t="s">
        <v>7907</v>
      </c>
      <c r="H2008" t="s">
        <v>34</v>
      </c>
      <c r="I2008" t="s">
        <v>26</v>
      </c>
      <c r="J2008" s="1">
        <v>45088</v>
      </c>
      <c r="K2008" s="1">
        <v>45464</v>
      </c>
      <c r="L2008" t="b">
        <f>COUNTIF(tbl_vendors[Vendor_ID],tbl_vendors[[#This Row],[Vendor_ID]])&gt;1</f>
        <v>0</v>
      </c>
      <c r="M2008" t="b">
        <f>ISBLANK(tbl_vendors[[#This Row],[Vendor_ID]])</f>
        <v>0</v>
      </c>
      <c r="N2008" t="b">
        <f>LEN(TRIM(tbl_vendors[[#This Row],[Vendor_Name]]))=0</f>
        <v>0</v>
      </c>
      <c r="O2008" t="b">
        <f>LEN(TRIM(tbl_vendors[[#This Row],[Email]]))=0</f>
        <v>0</v>
      </c>
      <c r="P2008" t="b">
        <f>OR(ISERROR(FIND("@",tbl_vendors[[#This Row],[Email]])),ISERROR(FIND(".",tbl_vendors[[#This Row],[Email]])))</f>
        <v>0</v>
      </c>
      <c r="Q2008" t="b">
        <f>ISNA(MATCH(tbl_vendors[[#This Row],[Country]],tbl_country[country],0))</f>
        <v>0</v>
      </c>
      <c r="R2008" t="b">
        <f>ISNA(MATCH(tbl_vendors[[#This Row],[Currency]],tbl_country[currency],0))</f>
        <v>1</v>
      </c>
      <c r="S2008" t="b">
        <f>_xlfn.XLOOKUP(tbl_vendors[[#This Row],[Country]],tbl_country[country],tbl_country[currency],"NotFound")&lt;&gt;tbl_vendors[[#This Row],[Currency]]</f>
        <v>1</v>
      </c>
      <c r="T2008" t="b">
        <f>ISNA(MATCH(tbl_vendors[[#This Row],[Payment_Terms]],tbl_payment_terms[Payment_Terms],0))</f>
        <v>0</v>
      </c>
      <c r="U2008" t="b">
        <f>ISNA(MATCH(tbl_vendors[[#This Row],[Status]],tbl_status[valid_status]))</f>
        <v>0</v>
      </c>
      <c r="V2008" t="b">
        <f ca="1">tbl_vendors[[#This Row],[Created_Date]]&gt;TODAY()</f>
        <v>0</v>
      </c>
      <c r="W2008" t="b">
        <f>tbl_vendors[[#This Row],[Updated_Date]]&lt;tbl_vendors[[#This Row],[Created_Date]]</f>
        <v>0</v>
      </c>
      <c r="X2008" t="b">
        <f>COUNTIF(tbl_vendors[Vendor_Name],tbl_vendors[[#This Row],[Vendor_Name]])&gt;1</f>
        <v>0</v>
      </c>
      <c r="Y2008" s="14" cm="1">
        <f t="array" aca="1" ref="Y2008" ca="1">IFERROR(SUM(L2008:X2008*1),4)</f>
        <v>2</v>
      </c>
      <c r="Z2008" t="str">
        <f ca="1">IF(tbl_vendors[[#This Row],[error_count]]&gt;0,"FAIL","PASS")</f>
        <v>FAIL</v>
      </c>
    </row>
    <row r="2009" spans="1:26" x14ac:dyDescent="0.3">
      <c r="A2009" t="s">
        <v>7908</v>
      </c>
      <c r="B2009" t="s">
        <v>7909</v>
      </c>
      <c r="C2009" t="s">
        <v>100</v>
      </c>
      <c r="D2009" t="s">
        <v>7910</v>
      </c>
      <c r="E2009" t="s">
        <v>39</v>
      </c>
      <c r="F2009" t="s">
        <v>32</v>
      </c>
      <c r="G2009" t="s">
        <v>7911</v>
      </c>
      <c r="H2009" t="s">
        <v>47</v>
      </c>
      <c r="I2009" t="s">
        <v>26</v>
      </c>
      <c r="J2009" s="1">
        <v>45318</v>
      </c>
      <c r="K2009" s="1">
        <v>45906</v>
      </c>
      <c r="L2009" t="b">
        <f>COUNTIF(tbl_vendors[Vendor_ID],tbl_vendors[[#This Row],[Vendor_ID]])&gt;1</f>
        <v>0</v>
      </c>
      <c r="M2009" t="b">
        <f>ISBLANK(tbl_vendors[[#This Row],[Vendor_ID]])</f>
        <v>0</v>
      </c>
      <c r="N2009" t="b">
        <f>LEN(TRIM(tbl_vendors[[#This Row],[Vendor_Name]]))=0</f>
        <v>0</v>
      </c>
      <c r="O2009" t="b">
        <f>LEN(TRIM(tbl_vendors[[#This Row],[Email]]))=0</f>
        <v>0</v>
      </c>
      <c r="P2009" t="b">
        <f>OR(ISERROR(FIND("@",tbl_vendors[[#This Row],[Email]])),ISERROR(FIND(".",tbl_vendors[[#This Row],[Email]])))</f>
        <v>0</v>
      </c>
      <c r="Q2009" t="b">
        <f>ISNA(MATCH(tbl_vendors[[#This Row],[Country]],tbl_country[country],0))</f>
        <v>0</v>
      </c>
      <c r="R2009" t="b">
        <f>ISNA(MATCH(tbl_vendors[[#This Row],[Currency]],tbl_country[currency],0))</f>
        <v>0</v>
      </c>
      <c r="S2009" t="b">
        <f>_xlfn.XLOOKUP(tbl_vendors[[#This Row],[Country]],tbl_country[country],tbl_country[currency],"NotFound")&lt;&gt;tbl_vendors[[#This Row],[Currency]]</f>
        <v>0</v>
      </c>
      <c r="T2009" t="b">
        <f>ISNA(MATCH(tbl_vendors[[#This Row],[Payment_Terms]],tbl_payment_terms[Payment_Terms],0))</f>
        <v>0</v>
      </c>
      <c r="U2009" t="b">
        <f>ISNA(MATCH(tbl_vendors[[#This Row],[Status]],tbl_status[valid_status]))</f>
        <v>0</v>
      </c>
      <c r="V2009" t="b">
        <f ca="1">tbl_vendors[[#This Row],[Created_Date]]&gt;TODAY()</f>
        <v>0</v>
      </c>
      <c r="W2009" t="b">
        <f>tbl_vendors[[#This Row],[Updated_Date]]&lt;tbl_vendors[[#This Row],[Created_Date]]</f>
        <v>0</v>
      </c>
      <c r="X2009" t="b">
        <f>COUNTIF(tbl_vendors[Vendor_Name],tbl_vendors[[#This Row],[Vendor_Name]])&gt;1</f>
        <v>0</v>
      </c>
      <c r="Y2009" s="14" cm="1">
        <f t="array" aca="1" ref="Y2009" ca="1">IFERROR(SUM(L2009:X2009*1),4)</f>
        <v>0</v>
      </c>
      <c r="Z2009" t="str">
        <f ca="1">IF(tbl_vendors[[#This Row],[error_count]]&gt;0,"FAIL","PASS")</f>
        <v>PASS</v>
      </c>
    </row>
    <row r="2010" spans="1:26" x14ac:dyDescent="0.3">
      <c r="A2010" t="s">
        <v>7912</v>
      </c>
      <c r="B2010" t="s">
        <v>7913</v>
      </c>
      <c r="C2010" t="s">
        <v>109</v>
      </c>
      <c r="D2010" t="s">
        <v>7914</v>
      </c>
      <c r="E2010" t="s">
        <v>39</v>
      </c>
      <c r="F2010" t="s">
        <v>40</v>
      </c>
      <c r="G2010" t="s">
        <v>7915</v>
      </c>
      <c r="H2010" t="s">
        <v>42</v>
      </c>
      <c r="I2010" t="s">
        <v>19</v>
      </c>
      <c r="J2010" s="1">
        <v>45247</v>
      </c>
      <c r="K2010" s="1">
        <v>45673</v>
      </c>
      <c r="L2010" t="b">
        <f>COUNTIF(tbl_vendors[Vendor_ID],tbl_vendors[[#This Row],[Vendor_ID]])&gt;1</f>
        <v>0</v>
      </c>
      <c r="M2010" t="b">
        <f>ISBLANK(tbl_vendors[[#This Row],[Vendor_ID]])</f>
        <v>0</v>
      </c>
      <c r="N2010" t="b">
        <f>LEN(TRIM(tbl_vendors[[#This Row],[Vendor_Name]]))=0</f>
        <v>0</v>
      </c>
      <c r="O2010" t="b">
        <f>LEN(TRIM(tbl_vendors[[#This Row],[Email]]))=0</f>
        <v>0</v>
      </c>
      <c r="P2010" t="b">
        <f>OR(ISERROR(FIND("@",tbl_vendors[[#This Row],[Email]])),ISERROR(FIND(".",tbl_vendors[[#This Row],[Email]])))</f>
        <v>0</v>
      </c>
      <c r="Q2010" t="b">
        <f>ISNA(MATCH(tbl_vendors[[#This Row],[Country]],tbl_country[country],0))</f>
        <v>0</v>
      </c>
      <c r="R2010" t="b">
        <f>ISNA(MATCH(tbl_vendors[[#This Row],[Currency]],tbl_country[currency],0))</f>
        <v>0</v>
      </c>
      <c r="S2010" t="b">
        <f>_xlfn.XLOOKUP(tbl_vendors[[#This Row],[Country]],tbl_country[country],tbl_country[currency],"NotFound")&lt;&gt;tbl_vendors[[#This Row],[Currency]]</f>
        <v>1</v>
      </c>
      <c r="T2010" t="b">
        <f>ISNA(MATCH(tbl_vendors[[#This Row],[Payment_Terms]],tbl_payment_terms[Payment_Terms],0))</f>
        <v>0</v>
      </c>
      <c r="U2010" t="b">
        <f>ISNA(MATCH(tbl_vendors[[#This Row],[Status]],tbl_status[valid_status]))</f>
        <v>0</v>
      </c>
      <c r="V2010" t="b">
        <f ca="1">tbl_vendors[[#This Row],[Created_Date]]&gt;TODAY()</f>
        <v>0</v>
      </c>
      <c r="W2010" t="b">
        <f>tbl_vendors[[#This Row],[Updated_Date]]&lt;tbl_vendors[[#This Row],[Created_Date]]</f>
        <v>0</v>
      </c>
      <c r="X2010" t="b">
        <f>COUNTIF(tbl_vendors[Vendor_Name],tbl_vendors[[#This Row],[Vendor_Name]])&gt;1</f>
        <v>0</v>
      </c>
      <c r="Y2010" s="14" cm="1">
        <f t="array" aca="1" ref="Y2010" ca="1">IFERROR(SUM(L2010:X2010*1),4)</f>
        <v>1</v>
      </c>
      <c r="Z2010" t="str">
        <f ca="1">IF(tbl_vendors[[#This Row],[error_count]]&gt;0,"FAIL","PASS")</f>
        <v>FAIL</v>
      </c>
    </row>
    <row r="2011" spans="1:26" x14ac:dyDescent="0.3">
      <c r="A2011" t="s">
        <v>7916</v>
      </c>
      <c r="B2011" t="s">
        <v>7917</v>
      </c>
      <c r="C2011" t="s">
        <v>13</v>
      </c>
      <c r="D2011" t="s">
        <v>7918</v>
      </c>
      <c r="E2011" t="s">
        <v>15</v>
      </c>
      <c r="F2011" t="s">
        <v>40</v>
      </c>
      <c r="G2011" t="s">
        <v>7919</v>
      </c>
      <c r="H2011" t="s">
        <v>18</v>
      </c>
      <c r="I2011" t="s">
        <v>19</v>
      </c>
      <c r="J2011" s="1">
        <v>45081</v>
      </c>
      <c r="K2011" s="1">
        <v>45417</v>
      </c>
      <c r="L2011" t="b">
        <f>COUNTIF(tbl_vendors[Vendor_ID],tbl_vendors[[#This Row],[Vendor_ID]])&gt;1</f>
        <v>0</v>
      </c>
      <c r="M2011" t="b">
        <f>ISBLANK(tbl_vendors[[#This Row],[Vendor_ID]])</f>
        <v>0</v>
      </c>
      <c r="N2011" t="b">
        <f>LEN(TRIM(tbl_vendors[[#This Row],[Vendor_Name]]))=0</f>
        <v>0</v>
      </c>
      <c r="O2011" t="b">
        <f>LEN(TRIM(tbl_vendors[[#This Row],[Email]]))=0</f>
        <v>0</v>
      </c>
      <c r="P2011" t="b">
        <f>OR(ISERROR(FIND("@",tbl_vendors[[#This Row],[Email]])),ISERROR(FIND(".",tbl_vendors[[#This Row],[Email]])))</f>
        <v>0</v>
      </c>
      <c r="Q2011" t="b">
        <f>ISNA(MATCH(tbl_vendors[[#This Row],[Country]],tbl_country[country],0))</f>
        <v>0</v>
      </c>
      <c r="R2011" t="b">
        <f>ISNA(MATCH(tbl_vendors[[#This Row],[Currency]],tbl_country[currency],0))</f>
        <v>1</v>
      </c>
      <c r="S2011" t="b">
        <f>_xlfn.XLOOKUP(tbl_vendors[[#This Row],[Country]],tbl_country[country],tbl_country[currency],"NotFound")&lt;&gt;tbl_vendors[[#This Row],[Currency]]</f>
        <v>1</v>
      </c>
      <c r="T2011" t="b">
        <f>ISNA(MATCH(tbl_vendors[[#This Row],[Payment_Terms]],tbl_payment_terms[Payment_Terms],0))</f>
        <v>0</v>
      </c>
      <c r="U2011" t="b">
        <f>ISNA(MATCH(tbl_vendors[[#This Row],[Status]],tbl_status[valid_status]))</f>
        <v>0</v>
      </c>
      <c r="V2011" t="b">
        <f ca="1">tbl_vendors[[#This Row],[Created_Date]]&gt;TODAY()</f>
        <v>0</v>
      </c>
      <c r="W2011" t="b">
        <f>tbl_vendors[[#This Row],[Updated_Date]]&lt;tbl_vendors[[#This Row],[Created_Date]]</f>
        <v>0</v>
      </c>
      <c r="X2011" t="b">
        <f>COUNTIF(tbl_vendors[Vendor_Name],tbl_vendors[[#This Row],[Vendor_Name]])&gt;1</f>
        <v>0</v>
      </c>
      <c r="Y2011" s="14" cm="1">
        <f t="array" aca="1" ref="Y2011" ca="1">IFERROR(SUM(L2011:X2011*1),4)</f>
        <v>2</v>
      </c>
      <c r="Z2011" t="str">
        <f ca="1">IF(tbl_vendors[[#This Row],[error_count]]&gt;0,"FAIL","PASS")</f>
        <v>FAIL</v>
      </c>
    </row>
    <row r="2012" spans="1:26" x14ac:dyDescent="0.3">
      <c r="A2012" t="s">
        <v>7920</v>
      </c>
      <c r="B2012" t="s">
        <v>7921</v>
      </c>
      <c r="C2012" t="s">
        <v>29</v>
      </c>
      <c r="D2012" t="s">
        <v>7922</v>
      </c>
      <c r="E2012" t="s">
        <v>31</v>
      </c>
      <c r="F2012" t="s">
        <v>32</v>
      </c>
      <c r="G2012" t="s">
        <v>7923</v>
      </c>
      <c r="H2012" t="s">
        <v>47</v>
      </c>
      <c r="I2012" t="s">
        <v>26</v>
      </c>
      <c r="J2012" s="1">
        <v>45427</v>
      </c>
      <c r="K2012" s="1">
        <v>45980</v>
      </c>
      <c r="L2012" t="b">
        <f>COUNTIF(tbl_vendors[Vendor_ID],tbl_vendors[[#This Row],[Vendor_ID]])&gt;1</f>
        <v>0</v>
      </c>
      <c r="M2012" t="b">
        <f>ISBLANK(tbl_vendors[[#This Row],[Vendor_ID]])</f>
        <v>0</v>
      </c>
      <c r="N2012" t="b">
        <f>LEN(TRIM(tbl_vendors[[#This Row],[Vendor_Name]]))=0</f>
        <v>0</v>
      </c>
      <c r="O2012" t="b">
        <f>LEN(TRIM(tbl_vendors[[#This Row],[Email]]))=0</f>
        <v>0</v>
      </c>
      <c r="P2012" t="b">
        <f>OR(ISERROR(FIND("@",tbl_vendors[[#This Row],[Email]])),ISERROR(FIND(".",tbl_vendors[[#This Row],[Email]])))</f>
        <v>0</v>
      </c>
      <c r="Q2012" t="b">
        <f>ISNA(MATCH(tbl_vendors[[#This Row],[Country]],tbl_country[country],0))</f>
        <v>0</v>
      </c>
      <c r="R2012" t="b">
        <f>ISNA(MATCH(tbl_vendors[[#This Row],[Currency]],tbl_country[currency],0))</f>
        <v>0</v>
      </c>
      <c r="S2012" t="b">
        <f>_xlfn.XLOOKUP(tbl_vendors[[#This Row],[Country]],tbl_country[country],tbl_country[currency],"NotFound")&lt;&gt;tbl_vendors[[#This Row],[Currency]]</f>
        <v>0</v>
      </c>
      <c r="T2012" t="b">
        <f>ISNA(MATCH(tbl_vendors[[#This Row],[Payment_Terms]],tbl_payment_terms[Payment_Terms],0))</f>
        <v>0</v>
      </c>
      <c r="U2012" t="b">
        <f>ISNA(MATCH(tbl_vendors[[#This Row],[Status]],tbl_status[valid_status]))</f>
        <v>0</v>
      </c>
      <c r="V2012" t="b">
        <f ca="1">tbl_vendors[[#This Row],[Created_Date]]&gt;TODAY()</f>
        <v>0</v>
      </c>
      <c r="W2012" t="b">
        <f>tbl_vendors[[#This Row],[Updated_Date]]&lt;tbl_vendors[[#This Row],[Created_Date]]</f>
        <v>0</v>
      </c>
      <c r="X2012" t="b">
        <f>COUNTIF(tbl_vendors[Vendor_Name],tbl_vendors[[#This Row],[Vendor_Name]])&gt;1</f>
        <v>0</v>
      </c>
      <c r="Y2012" s="14" cm="1">
        <f t="array" aca="1" ref="Y2012" ca="1">IFERROR(SUM(L2012:X2012*1),4)</f>
        <v>0</v>
      </c>
      <c r="Z2012" t="str">
        <f ca="1">IF(tbl_vendors[[#This Row],[error_count]]&gt;0,"FAIL","PASS")</f>
        <v>PASS</v>
      </c>
    </row>
    <row r="2013" spans="1:26" x14ac:dyDescent="0.3">
      <c r="A2013" t="s">
        <v>7924</v>
      </c>
      <c r="B2013" t="s">
        <v>7925</v>
      </c>
      <c r="C2013" t="s">
        <v>79</v>
      </c>
      <c r="D2013" t="s">
        <v>7926</v>
      </c>
      <c r="E2013" t="s">
        <v>39</v>
      </c>
      <c r="F2013" t="s">
        <v>75</v>
      </c>
      <c r="G2013" t="s">
        <v>7927</v>
      </c>
      <c r="H2013" t="s">
        <v>34</v>
      </c>
      <c r="I2013" t="s">
        <v>53</v>
      </c>
      <c r="J2013" s="1">
        <v>45713</v>
      </c>
      <c r="K2013" s="1">
        <v>46081</v>
      </c>
      <c r="L2013" t="b">
        <f>COUNTIF(tbl_vendors[Vendor_ID],tbl_vendors[[#This Row],[Vendor_ID]])&gt;1</f>
        <v>0</v>
      </c>
      <c r="M2013" t="b">
        <f>ISBLANK(tbl_vendors[[#This Row],[Vendor_ID]])</f>
        <v>0</v>
      </c>
      <c r="N2013" t="b">
        <f>LEN(TRIM(tbl_vendors[[#This Row],[Vendor_Name]]))=0</f>
        <v>0</v>
      </c>
      <c r="O2013" t="b">
        <f>LEN(TRIM(tbl_vendors[[#This Row],[Email]]))=0</f>
        <v>0</v>
      </c>
      <c r="P2013" t="b">
        <f>OR(ISERROR(FIND("@",tbl_vendors[[#This Row],[Email]])),ISERROR(FIND(".",tbl_vendors[[#This Row],[Email]])))</f>
        <v>0</v>
      </c>
      <c r="Q2013" t="b">
        <f>ISNA(MATCH(tbl_vendors[[#This Row],[Country]],tbl_country[country],0))</f>
        <v>0</v>
      </c>
      <c r="R2013" t="b">
        <f>ISNA(MATCH(tbl_vendors[[#This Row],[Currency]],tbl_country[currency],0))</f>
        <v>0</v>
      </c>
      <c r="S2013" t="b">
        <f>_xlfn.XLOOKUP(tbl_vendors[[#This Row],[Country]],tbl_country[country],tbl_country[currency],"NotFound")&lt;&gt;tbl_vendors[[#This Row],[Currency]]</f>
        <v>0</v>
      </c>
      <c r="T2013" t="b">
        <f>ISNA(MATCH(tbl_vendors[[#This Row],[Payment_Terms]],tbl_payment_terms[Payment_Terms],0))</f>
        <v>0</v>
      </c>
      <c r="U2013" t="b">
        <f>ISNA(MATCH(tbl_vendors[[#This Row],[Status]],tbl_status[valid_status]))</f>
        <v>1</v>
      </c>
      <c r="V2013" t="b">
        <f ca="1">tbl_vendors[[#This Row],[Created_Date]]&gt;TODAY()</f>
        <v>0</v>
      </c>
      <c r="W2013" t="b">
        <f>tbl_vendors[[#This Row],[Updated_Date]]&lt;tbl_vendors[[#This Row],[Created_Date]]</f>
        <v>0</v>
      </c>
      <c r="X2013" t="b">
        <f>COUNTIF(tbl_vendors[Vendor_Name],tbl_vendors[[#This Row],[Vendor_Name]])&gt;1</f>
        <v>1</v>
      </c>
      <c r="Y2013" s="14" cm="1">
        <f t="array" aca="1" ref="Y2013" ca="1">IFERROR(SUM(L2013:X2013*1),4)</f>
        <v>2</v>
      </c>
      <c r="Z2013" t="str">
        <f ca="1">IF(tbl_vendors[[#This Row],[error_count]]&gt;0,"FAIL","PASS")</f>
        <v>FAIL</v>
      </c>
    </row>
    <row r="2014" spans="1:26" x14ac:dyDescent="0.3">
      <c r="A2014" t="s">
        <v>7928</v>
      </c>
      <c r="B2014" t="s">
        <v>7929</v>
      </c>
      <c r="C2014" t="s">
        <v>100</v>
      </c>
      <c r="D2014" t="s">
        <v>7930</v>
      </c>
      <c r="E2014" t="s">
        <v>39</v>
      </c>
      <c r="F2014" t="s">
        <v>23</v>
      </c>
      <c r="G2014" t="s">
        <v>7931</v>
      </c>
      <c r="H2014" t="s">
        <v>18</v>
      </c>
      <c r="I2014" t="s">
        <v>26</v>
      </c>
      <c r="J2014" s="1">
        <v>45502</v>
      </c>
      <c r="K2014" s="1">
        <v>45810</v>
      </c>
      <c r="L2014" t="b">
        <f>COUNTIF(tbl_vendors[Vendor_ID],tbl_vendors[[#This Row],[Vendor_ID]])&gt;1</f>
        <v>0</v>
      </c>
      <c r="M2014" t="b">
        <f>ISBLANK(tbl_vendors[[#This Row],[Vendor_ID]])</f>
        <v>0</v>
      </c>
      <c r="N2014" t="b">
        <f>LEN(TRIM(tbl_vendors[[#This Row],[Vendor_Name]]))=0</f>
        <v>0</v>
      </c>
      <c r="O2014" t="b">
        <f>LEN(TRIM(tbl_vendors[[#This Row],[Email]]))=0</f>
        <v>0</v>
      </c>
      <c r="P2014" t="b">
        <f>OR(ISERROR(FIND("@",tbl_vendors[[#This Row],[Email]])),ISERROR(FIND(".",tbl_vendors[[#This Row],[Email]])))</f>
        <v>0</v>
      </c>
      <c r="Q2014" t="b">
        <f>ISNA(MATCH(tbl_vendors[[#This Row],[Country]],tbl_country[country],0))</f>
        <v>0</v>
      </c>
      <c r="R2014" t="b">
        <f>ISNA(MATCH(tbl_vendors[[#This Row],[Currency]],tbl_country[currency],0))</f>
        <v>0</v>
      </c>
      <c r="S2014" t="b">
        <f>_xlfn.XLOOKUP(tbl_vendors[[#This Row],[Country]],tbl_country[country],tbl_country[currency],"NotFound")&lt;&gt;tbl_vendors[[#This Row],[Currency]]</f>
        <v>0</v>
      </c>
      <c r="T2014" t="b">
        <f>ISNA(MATCH(tbl_vendors[[#This Row],[Payment_Terms]],tbl_payment_terms[Payment_Terms],0))</f>
        <v>0</v>
      </c>
      <c r="U2014" t="b">
        <f>ISNA(MATCH(tbl_vendors[[#This Row],[Status]],tbl_status[valid_status]))</f>
        <v>0</v>
      </c>
      <c r="V2014" t="b">
        <f ca="1">tbl_vendors[[#This Row],[Created_Date]]&gt;TODAY()</f>
        <v>0</v>
      </c>
      <c r="W2014" t="b">
        <f>tbl_vendors[[#This Row],[Updated_Date]]&lt;tbl_vendors[[#This Row],[Created_Date]]</f>
        <v>0</v>
      </c>
      <c r="X2014" t="b">
        <f>COUNTIF(tbl_vendors[Vendor_Name],tbl_vendors[[#This Row],[Vendor_Name]])&gt;1</f>
        <v>0</v>
      </c>
      <c r="Y2014" s="14" cm="1">
        <f t="array" aca="1" ref="Y2014" ca="1">IFERROR(SUM(L2014:X2014*1),4)</f>
        <v>0</v>
      </c>
      <c r="Z2014" t="str">
        <f ca="1">IF(tbl_vendors[[#This Row],[error_count]]&gt;0,"FAIL","PASS")</f>
        <v>PASS</v>
      </c>
    </row>
    <row r="2015" spans="1:26" x14ac:dyDescent="0.3">
      <c r="A2015" t="s">
        <v>7932</v>
      </c>
      <c r="B2015" t="s">
        <v>7933</v>
      </c>
      <c r="C2015" t="s">
        <v>72</v>
      </c>
      <c r="D2015" t="s">
        <v>7934</v>
      </c>
      <c r="E2015" t="s">
        <v>74</v>
      </c>
      <c r="F2015" t="s">
        <v>40</v>
      </c>
      <c r="G2015" t="s">
        <v>7935</v>
      </c>
      <c r="H2015" t="s">
        <v>47</v>
      </c>
      <c r="I2015" t="s">
        <v>26</v>
      </c>
      <c r="J2015" s="1">
        <v>46139</v>
      </c>
      <c r="K2015" s="1">
        <v>46155</v>
      </c>
      <c r="L2015" t="b">
        <f>COUNTIF(tbl_vendors[Vendor_ID],tbl_vendors[[#This Row],[Vendor_ID]])&gt;1</f>
        <v>0</v>
      </c>
      <c r="M2015" t="b">
        <f>ISBLANK(tbl_vendors[[#This Row],[Vendor_ID]])</f>
        <v>0</v>
      </c>
      <c r="N2015" t="b">
        <f>LEN(TRIM(tbl_vendors[[#This Row],[Vendor_Name]]))=0</f>
        <v>0</v>
      </c>
      <c r="O2015" t="b">
        <f>LEN(TRIM(tbl_vendors[[#This Row],[Email]]))=0</f>
        <v>0</v>
      </c>
      <c r="P2015" t="b">
        <f>OR(ISERROR(FIND("@",tbl_vendors[[#This Row],[Email]])),ISERROR(FIND(".",tbl_vendors[[#This Row],[Email]])))</f>
        <v>0</v>
      </c>
      <c r="Q2015" t="b">
        <f>ISNA(MATCH(tbl_vendors[[#This Row],[Country]],tbl_country[country],0))</f>
        <v>0</v>
      </c>
      <c r="R2015" t="b">
        <f>ISNA(MATCH(tbl_vendors[[#This Row],[Currency]],tbl_country[currency],0))</f>
        <v>1</v>
      </c>
      <c r="S2015" t="b">
        <f>_xlfn.XLOOKUP(tbl_vendors[[#This Row],[Country]],tbl_country[country],tbl_country[currency],"NotFound")&lt;&gt;tbl_vendors[[#This Row],[Currency]]</f>
        <v>1</v>
      </c>
      <c r="T2015" t="b">
        <f>ISNA(MATCH(tbl_vendors[[#This Row],[Payment_Terms]],tbl_payment_terms[Payment_Terms],0))</f>
        <v>0</v>
      </c>
      <c r="U2015" t="b">
        <f>ISNA(MATCH(tbl_vendors[[#This Row],[Status]],tbl_status[valid_status]))</f>
        <v>0</v>
      </c>
      <c r="V2015" t="b">
        <f ca="1">tbl_vendors[[#This Row],[Created_Date]]&gt;TODAY()</f>
        <v>0</v>
      </c>
      <c r="W2015" t="b">
        <f>tbl_vendors[[#This Row],[Updated_Date]]&lt;tbl_vendors[[#This Row],[Created_Date]]</f>
        <v>0</v>
      </c>
      <c r="X2015" t="b">
        <f>COUNTIF(tbl_vendors[Vendor_Name],tbl_vendors[[#This Row],[Vendor_Name]])&gt;1</f>
        <v>0</v>
      </c>
      <c r="Y2015" s="14" cm="1">
        <f t="array" aca="1" ref="Y2015" ca="1">IFERROR(SUM(L2015:X2015*1),4)</f>
        <v>2</v>
      </c>
      <c r="Z2015" t="str">
        <f ca="1">IF(tbl_vendors[[#This Row],[error_count]]&gt;0,"FAIL","PASS")</f>
        <v>FAIL</v>
      </c>
    </row>
    <row r="2016" spans="1:26" x14ac:dyDescent="0.3">
      <c r="A2016" t="s">
        <v>7936</v>
      </c>
      <c r="B2016" t="s">
        <v>7937</v>
      </c>
      <c r="C2016" t="s">
        <v>37</v>
      </c>
      <c r="D2016" t="s">
        <v>7938</v>
      </c>
      <c r="E2016" t="s">
        <v>39</v>
      </c>
      <c r="F2016" t="s">
        <v>32</v>
      </c>
      <c r="G2016" t="s">
        <v>7939</v>
      </c>
      <c r="H2016" t="s">
        <v>18</v>
      </c>
      <c r="I2016" t="s">
        <v>19</v>
      </c>
      <c r="J2016" s="1">
        <v>45167</v>
      </c>
      <c r="K2016" s="1">
        <v>45442</v>
      </c>
      <c r="L2016" t="b">
        <f>COUNTIF(tbl_vendors[Vendor_ID],tbl_vendors[[#This Row],[Vendor_ID]])&gt;1</f>
        <v>0</v>
      </c>
      <c r="M2016" t="b">
        <f>ISBLANK(tbl_vendors[[#This Row],[Vendor_ID]])</f>
        <v>0</v>
      </c>
      <c r="N2016" t="b">
        <f>LEN(TRIM(tbl_vendors[[#This Row],[Vendor_Name]]))=0</f>
        <v>0</v>
      </c>
      <c r="O2016" t="b">
        <f>LEN(TRIM(tbl_vendors[[#This Row],[Email]]))=0</f>
        <v>0</v>
      </c>
      <c r="P2016" t="b">
        <f>OR(ISERROR(FIND("@",tbl_vendors[[#This Row],[Email]])),ISERROR(FIND(".",tbl_vendors[[#This Row],[Email]])))</f>
        <v>0</v>
      </c>
      <c r="Q2016" t="b">
        <f>ISNA(MATCH(tbl_vendors[[#This Row],[Country]],tbl_country[country],0))</f>
        <v>0</v>
      </c>
      <c r="R2016" t="b">
        <f>ISNA(MATCH(tbl_vendors[[#This Row],[Currency]],tbl_country[currency],0))</f>
        <v>0</v>
      </c>
      <c r="S2016" t="b">
        <f>_xlfn.XLOOKUP(tbl_vendors[[#This Row],[Country]],tbl_country[country],tbl_country[currency],"NotFound")&lt;&gt;tbl_vendors[[#This Row],[Currency]]</f>
        <v>0</v>
      </c>
      <c r="T2016" t="b">
        <f>ISNA(MATCH(tbl_vendors[[#This Row],[Payment_Terms]],tbl_payment_terms[Payment_Terms],0))</f>
        <v>0</v>
      </c>
      <c r="U2016" t="b">
        <f>ISNA(MATCH(tbl_vendors[[#This Row],[Status]],tbl_status[valid_status]))</f>
        <v>0</v>
      </c>
      <c r="V2016" t="b">
        <f ca="1">tbl_vendors[[#This Row],[Created_Date]]&gt;TODAY()</f>
        <v>0</v>
      </c>
      <c r="W2016" t="b">
        <f>tbl_vendors[[#This Row],[Updated_Date]]&lt;tbl_vendors[[#This Row],[Created_Date]]</f>
        <v>0</v>
      </c>
      <c r="X2016" t="b">
        <f>COUNTIF(tbl_vendors[Vendor_Name],tbl_vendors[[#This Row],[Vendor_Name]])&gt;1</f>
        <v>0</v>
      </c>
      <c r="Y2016" s="14" cm="1">
        <f t="array" aca="1" ref="Y2016" ca="1">IFERROR(SUM(L2016:X2016*1),4)</f>
        <v>0</v>
      </c>
      <c r="Z2016" t="str">
        <f ca="1">IF(tbl_vendors[[#This Row],[error_count]]&gt;0,"FAIL","PASS")</f>
        <v>PASS</v>
      </c>
    </row>
    <row r="2017" spans="1:26" x14ac:dyDescent="0.3">
      <c r="A2017" t="s">
        <v>7940</v>
      </c>
      <c r="B2017" t="s">
        <v>7941</v>
      </c>
      <c r="C2017" t="s">
        <v>109</v>
      </c>
      <c r="D2017" t="s">
        <v>7942</v>
      </c>
      <c r="E2017" t="s">
        <v>39</v>
      </c>
      <c r="F2017" t="s">
        <v>23</v>
      </c>
      <c r="G2017" t="s">
        <v>7943</v>
      </c>
      <c r="H2017" t="s">
        <v>47</v>
      </c>
      <c r="I2017" t="s">
        <v>26</v>
      </c>
      <c r="J2017" s="1">
        <v>44514</v>
      </c>
      <c r="K2017" s="1">
        <v>45296</v>
      </c>
      <c r="L2017" t="b">
        <f>COUNTIF(tbl_vendors[Vendor_ID],tbl_vendors[[#This Row],[Vendor_ID]])&gt;1</f>
        <v>0</v>
      </c>
      <c r="M2017" t="b">
        <f>ISBLANK(tbl_vendors[[#This Row],[Vendor_ID]])</f>
        <v>0</v>
      </c>
      <c r="N2017" t="b">
        <f>LEN(TRIM(tbl_vendors[[#This Row],[Vendor_Name]]))=0</f>
        <v>0</v>
      </c>
      <c r="O2017" t="b">
        <f>LEN(TRIM(tbl_vendors[[#This Row],[Email]]))=0</f>
        <v>0</v>
      </c>
      <c r="P2017" t="b">
        <f>OR(ISERROR(FIND("@",tbl_vendors[[#This Row],[Email]])),ISERROR(FIND(".",tbl_vendors[[#This Row],[Email]])))</f>
        <v>0</v>
      </c>
      <c r="Q2017" t="b">
        <f>ISNA(MATCH(tbl_vendors[[#This Row],[Country]],tbl_country[country],0))</f>
        <v>0</v>
      </c>
      <c r="R2017" t="b">
        <f>ISNA(MATCH(tbl_vendors[[#This Row],[Currency]],tbl_country[currency],0))</f>
        <v>0</v>
      </c>
      <c r="S2017" t="b">
        <f>_xlfn.XLOOKUP(tbl_vendors[[#This Row],[Country]],tbl_country[country],tbl_country[currency],"NotFound")&lt;&gt;tbl_vendors[[#This Row],[Currency]]</f>
        <v>1</v>
      </c>
      <c r="T2017" t="b">
        <f>ISNA(MATCH(tbl_vendors[[#This Row],[Payment_Terms]],tbl_payment_terms[Payment_Terms],0))</f>
        <v>0</v>
      </c>
      <c r="U2017" t="b">
        <f>ISNA(MATCH(tbl_vendors[[#This Row],[Status]],tbl_status[valid_status]))</f>
        <v>0</v>
      </c>
      <c r="V2017" t="b">
        <f ca="1">tbl_vendors[[#This Row],[Created_Date]]&gt;TODAY()</f>
        <v>0</v>
      </c>
      <c r="W2017" t="b">
        <f>tbl_vendors[[#This Row],[Updated_Date]]&lt;tbl_vendors[[#This Row],[Created_Date]]</f>
        <v>0</v>
      </c>
      <c r="X2017" t="b">
        <f>COUNTIF(tbl_vendors[Vendor_Name],tbl_vendors[[#This Row],[Vendor_Name]])&gt;1</f>
        <v>0</v>
      </c>
      <c r="Y2017" s="14" cm="1">
        <f t="array" aca="1" ref="Y2017" ca="1">IFERROR(SUM(L2017:X2017*1),4)</f>
        <v>1</v>
      </c>
      <c r="Z2017" t="str">
        <f ca="1">IF(tbl_vendors[[#This Row],[error_count]]&gt;0,"FAIL","PASS")</f>
        <v>FAIL</v>
      </c>
    </row>
    <row r="2018" spans="1:26" x14ac:dyDescent="0.3">
      <c r="A2018" t="s">
        <v>7944</v>
      </c>
      <c r="B2018" t="s">
        <v>7945</v>
      </c>
      <c r="C2018" t="s">
        <v>13</v>
      </c>
      <c r="D2018" t="s">
        <v>7946</v>
      </c>
      <c r="E2018" t="s">
        <v>15</v>
      </c>
      <c r="F2018" t="s">
        <v>75</v>
      </c>
      <c r="G2018" t="s">
        <v>7947</v>
      </c>
      <c r="H2018" t="s">
        <v>69</v>
      </c>
      <c r="I2018" t="s">
        <v>19</v>
      </c>
      <c r="J2018" s="1">
        <v>45265</v>
      </c>
      <c r="K2018" s="1">
        <v>45322</v>
      </c>
      <c r="L2018" t="b">
        <f>COUNTIF(tbl_vendors[Vendor_ID],tbl_vendors[[#This Row],[Vendor_ID]])&gt;1</f>
        <v>0</v>
      </c>
      <c r="M2018" t="b">
        <f>ISBLANK(tbl_vendors[[#This Row],[Vendor_ID]])</f>
        <v>0</v>
      </c>
      <c r="N2018" t="b">
        <f>LEN(TRIM(tbl_vendors[[#This Row],[Vendor_Name]]))=0</f>
        <v>0</v>
      </c>
      <c r="O2018" t="b">
        <f>LEN(TRIM(tbl_vendors[[#This Row],[Email]]))=0</f>
        <v>0</v>
      </c>
      <c r="P2018" t="b">
        <f>OR(ISERROR(FIND("@",tbl_vendors[[#This Row],[Email]])),ISERROR(FIND(".",tbl_vendors[[#This Row],[Email]])))</f>
        <v>0</v>
      </c>
      <c r="Q2018" t="b">
        <f>ISNA(MATCH(tbl_vendors[[#This Row],[Country]],tbl_country[country],0))</f>
        <v>0</v>
      </c>
      <c r="R2018" t="b">
        <f>ISNA(MATCH(tbl_vendors[[#This Row],[Currency]],tbl_country[currency],0))</f>
        <v>1</v>
      </c>
      <c r="S2018" t="b">
        <f>_xlfn.XLOOKUP(tbl_vendors[[#This Row],[Country]],tbl_country[country],tbl_country[currency],"NotFound")&lt;&gt;tbl_vendors[[#This Row],[Currency]]</f>
        <v>1</v>
      </c>
      <c r="T2018" t="b">
        <f>ISNA(MATCH(tbl_vendors[[#This Row],[Payment_Terms]],tbl_payment_terms[Payment_Terms],0))</f>
        <v>0</v>
      </c>
      <c r="U2018" t="b">
        <f>ISNA(MATCH(tbl_vendors[[#This Row],[Status]],tbl_status[valid_status]))</f>
        <v>0</v>
      </c>
      <c r="V2018" t="b">
        <f ca="1">tbl_vendors[[#This Row],[Created_Date]]&gt;TODAY()</f>
        <v>0</v>
      </c>
      <c r="W2018" t="b">
        <f>tbl_vendors[[#This Row],[Updated_Date]]&lt;tbl_vendors[[#This Row],[Created_Date]]</f>
        <v>0</v>
      </c>
      <c r="X2018" t="b">
        <f>COUNTIF(tbl_vendors[Vendor_Name],tbl_vendors[[#This Row],[Vendor_Name]])&gt;1</f>
        <v>0</v>
      </c>
      <c r="Y2018" s="14" cm="1">
        <f t="array" aca="1" ref="Y2018" ca="1">IFERROR(SUM(L2018:X2018*1),4)</f>
        <v>2</v>
      </c>
      <c r="Z2018" t="str">
        <f ca="1">IF(tbl_vendors[[#This Row],[error_count]]&gt;0,"FAIL","PASS")</f>
        <v>FAIL</v>
      </c>
    </row>
    <row r="2019" spans="1:26" x14ac:dyDescent="0.3">
      <c r="A2019" t="s">
        <v>7948</v>
      </c>
      <c r="B2019" t="s">
        <v>7949</v>
      </c>
      <c r="C2019" t="s">
        <v>13</v>
      </c>
      <c r="D2019" t="s">
        <v>7950</v>
      </c>
      <c r="E2019" t="s">
        <v>15</v>
      </c>
      <c r="F2019" t="s">
        <v>75</v>
      </c>
      <c r="G2019" t="s">
        <v>7951</v>
      </c>
      <c r="H2019" t="s">
        <v>42</v>
      </c>
      <c r="I2019" t="s">
        <v>19</v>
      </c>
      <c r="J2019" s="1">
        <v>45417</v>
      </c>
      <c r="K2019" s="1">
        <v>46141</v>
      </c>
      <c r="L2019" t="b">
        <f>COUNTIF(tbl_vendors[Vendor_ID],tbl_vendors[[#This Row],[Vendor_ID]])&gt;1</f>
        <v>0</v>
      </c>
      <c r="M2019" t="b">
        <f>ISBLANK(tbl_vendors[[#This Row],[Vendor_ID]])</f>
        <v>0</v>
      </c>
      <c r="N2019" t="b">
        <f>LEN(TRIM(tbl_vendors[[#This Row],[Vendor_Name]]))=0</f>
        <v>0</v>
      </c>
      <c r="O2019" t="b">
        <f>LEN(TRIM(tbl_vendors[[#This Row],[Email]]))=0</f>
        <v>0</v>
      </c>
      <c r="P2019" t="b">
        <f>OR(ISERROR(FIND("@",tbl_vendors[[#This Row],[Email]])),ISERROR(FIND(".",tbl_vendors[[#This Row],[Email]])))</f>
        <v>0</v>
      </c>
      <c r="Q2019" t="b">
        <f>ISNA(MATCH(tbl_vendors[[#This Row],[Country]],tbl_country[country],0))</f>
        <v>0</v>
      </c>
      <c r="R2019" t="b">
        <f>ISNA(MATCH(tbl_vendors[[#This Row],[Currency]],tbl_country[currency],0))</f>
        <v>1</v>
      </c>
      <c r="S2019" t="b">
        <f>_xlfn.XLOOKUP(tbl_vendors[[#This Row],[Country]],tbl_country[country],tbl_country[currency],"NotFound")&lt;&gt;tbl_vendors[[#This Row],[Currency]]</f>
        <v>1</v>
      </c>
      <c r="T2019" t="b">
        <f>ISNA(MATCH(tbl_vendors[[#This Row],[Payment_Terms]],tbl_payment_terms[Payment_Terms],0))</f>
        <v>0</v>
      </c>
      <c r="U2019" t="b">
        <f>ISNA(MATCH(tbl_vendors[[#This Row],[Status]],tbl_status[valid_status]))</f>
        <v>0</v>
      </c>
      <c r="V2019" t="b">
        <f ca="1">tbl_vendors[[#This Row],[Created_Date]]&gt;TODAY()</f>
        <v>0</v>
      </c>
      <c r="W2019" t="b">
        <f>tbl_vendors[[#This Row],[Updated_Date]]&lt;tbl_vendors[[#This Row],[Created_Date]]</f>
        <v>0</v>
      </c>
      <c r="X2019" t="b">
        <f>COUNTIF(tbl_vendors[Vendor_Name],tbl_vendors[[#This Row],[Vendor_Name]])&gt;1</f>
        <v>0</v>
      </c>
      <c r="Y2019" s="14" cm="1">
        <f t="array" aca="1" ref="Y2019" ca="1">IFERROR(SUM(L2019:X2019*1),4)</f>
        <v>2</v>
      </c>
      <c r="Z2019" t="str">
        <f ca="1">IF(tbl_vendors[[#This Row],[error_count]]&gt;0,"FAIL","PASS")</f>
        <v>FAIL</v>
      </c>
    </row>
    <row r="2020" spans="1:26" x14ac:dyDescent="0.3">
      <c r="A2020" t="s">
        <v>7952</v>
      </c>
      <c r="B2020" t="s">
        <v>7953</v>
      </c>
      <c r="C2020" t="s">
        <v>56</v>
      </c>
      <c r="D2020" t="s">
        <v>7954</v>
      </c>
      <c r="E2020" t="s">
        <v>643</v>
      </c>
      <c r="F2020" t="s">
        <v>40</v>
      </c>
      <c r="G2020" t="s">
        <v>7955</v>
      </c>
      <c r="H2020" t="s">
        <v>52</v>
      </c>
      <c r="I2020" t="s">
        <v>19</v>
      </c>
      <c r="J2020" s="1">
        <v>45349</v>
      </c>
      <c r="K2020" s="1">
        <v>45607</v>
      </c>
      <c r="L2020" t="b">
        <f>COUNTIF(tbl_vendors[Vendor_ID],tbl_vendors[[#This Row],[Vendor_ID]])&gt;1</f>
        <v>0</v>
      </c>
      <c r="M2020" t="b">
        <f>ISBLANK(tbl_vendors[[#This Row],[Vendor_ID]])</f>
        <v>0</v>
      </c>
      <c r="N2020" t="b">
        <f>LEN(TRIM(tbl_vendors[[#This Row],[Vendor_Name]]))=0</f>
        <v>0</v>
      </c>
      <c r="O2020" t="b">
        <f>LEN(TRIM(tbl_vendors[[#This Row],[Email]]))=0</f>
        <v>0</v>
      </c>
      <c r="P2020" t="b">
        <f>OR(ISERROR(FIND("@",tbl_vendors[[#This Row],[Email]])),ISERROR(FIND(".",tbl_vendors[[#This Row],[Email]])))</f>
        <v>0</v>
      </c>
      <c r="Q2020" t="b">
        <f>ISNA(MATCH(tbl_vendors[[#This Row],[Country]],tbl_country[country],0))</f>
        <v>0</v>
      </c>
      <c r="R2020" t="b">
        <f>ISNA(MATCH(tbl_vendors[[#This Row],[Currency]],tbl_country[currency],0))</f>
        <v>1</v>
      </c>
      <c r="S2020" t="b">
        <f>_xlfn.XLOOKUP(tbl_vendors[[#This Row],[Country]],tbl_country[country],tbl_country[currency],"NotFound")&lt;&gt;tbl_vendors[[#This Row],[Currency]]</f>
        <v>1</v>
      </c>
      <c r="T2020" t="b">
        <f>ISNA(MATCH(tbl_vendors[[#This Row],[Payment_Terms]],tbl_payment_terms[Payment_Terms],0))</f>
        <v>0</v>
      </c>
      <c r="U2020" t="b">
        <f>ISNA(MATCH(tbl_vendors[[#This Row],[Status]],tbl_status[valid_status]))</f>
        <v>0</v>
      </c>
      <c r="V2020" t="b">
        <f ca="1">tbl_vendors[[#This Row],[Created_Date]]&gt;TODAY()</f>
        <v>0</v>
      </c>
      <c r="W2020" t="b">
        <f>tbl_vendors[[#This Row],[Updated_Date]]&lt;tbl_vendors[[#This Row],[Created_Date]]</f>
        <v>0</v>
      </c>
      <c r="X2020" t="b">
        <f>COUNTIF(tbl_vendors[Vendor_Name],tbl_vendors[[#This Row],[Vendor_Name]])&gt;1</f>
        <v>0</v>
      </c>
      <c r="Y2020" s="14" cm="1">
        <f t="array" aca="1" ref="Y2020" ca="1">IFERROR(SUM(L2020:X2020*1),4)</f>
        <v>2</v>
      </c>
      <c r="Z2020" t="str">
        <f ca="1">IF(tbl_vendors[[#This Row],[error_count]]&gt;0,"FAIL","PASS")</f>
        <v>FAIL</v>
      </c>
    </row>
    <row r="2021" spans="1:26" x14ac:dyDescent="0.3">
      <c r="A2021" t="s">
        <v>7956</v>
      </c>
      <c r="B2021" t="s">
        <v>7957</v>
      </c>
      <c r="C2021" t="s">
        <v>66</v>
      </c>
      <c r="D2021" t="s">
        <v>7958</v>
      </c>
      <c r="E2021" t="s">
        <v>67</v>
      </c>
      <c r="F2021" t="s">
        <v>40</v>
      </c>
      <c r="G2021" t="s">
        <v>7959</v>
      </c>
      <c r="H2021" t="s">
        <v>18</v>
      </c>
      <c r="I2021" t="s">
        <v>19</v>
      </c>
      <c r="J2021" s="1">
        <v>45849</v>
      </c>
      <c r="K2021" s="1">
        <v>45967</v>
      </c>
      <c r="L2021" t="b">
        <f>COUNTIF(tbl_vendors[Vendor_ID],tbl_vendors[[#This Row],[Vendor_ID]])&gt;1</f>
        <v>0</v>
      </c>
      <c r="M2021" t="b">
        <f>ISBLANK(tbl_vendors[[#This Row],[Vendor_ID]])</f>
        <v>0</v>
      </c>
      <c r="N2021" t="b">
        <f>LEN(TRIM(tbl_vendors[[#This Row],[Vendor_Name]]))=0</f>
        <v>0</v>
      </c>
      <c r="O2021" t="b">
        <f>LEN(TRIM(tbl_vendors[[#This Row],[Email]]))=0</f>
        <v>0</v>
      </c>
      <c r="P2021" t="b">
        <f>OR(ISERROR(FIND("@",tbl_vendors[[#This Row],[Email]])),ISERROR(FIND(".",tbl_vendors[[#This Row],[Email]])))</f>
        <v>0</v>
      </c>
      <c r="Q2021" t="b">
        <f>ISNA(MATCH(tbl_vendors[[#This Row],[Country]],tbl_country[country],0))</f>
        <v>0</v>
      </c>
      <c r="R2021" t="b">
        <f>ISNA(MATCH(tbl_vendors[[#This Row],[Currency]],tbl_country[currency],0))</f>
        <v>0</v>
      </c>
      <c r="S2021" t="b">
        <f>_xlfn.XLOOKUP(tbl_vendors[[#This Row],[Country]],tbl_country[country],tbl_country[currency],"NotFound")&lt;&gt;tbl_vendors[[#This Row],[Currency]]</f>
        <v>0</v>
      </c>
      <c r="T2021" t="b">
        <f>ISNA(MATCH(tbl_vendors[[#This Row],[Payment_Terms]],tbl_payment_terms[Payment_Terms],0))</f>
        <v>0</v>
      </c>
      <c r="U2021" t="b">
        <f>ISNA(MATCH(tbl_vendors[[#This Row],[Status]],tbl_status[valid_status]))</f>
        <v>0</v>
      </c>
      <c r="V2021" t="b">
        <f ca="1">tbl_vendors[[#This Row],[Created_Date]]&gt;TODAY()</f>
        <v>0</v>
      </c>
      <c r="W2021" t="b">
        <f>tbl_vendors[[#This Row],[Updated_Date]]&lt;tbl_vendors[[#This Row],[Created_Date]]</f>
        <v>0</v>
      </c>
      <c r="X2021" t="b">
        <f>COUNTIF(tbl_vendors[Vendor_Name],tbl_vendors[[#This Row],[Vendor_Name]])&gt;1</f>
        <v>0</v>
      </c>
      <c r="Y2021" s="14" cm="1">
        <f t="array" aca="1" ref="Y2021" ca="1">IFERROR(SUM(L2021:X2021*1),4)</f>
        <v>0</v>
      </c>
      <c r="Z2021" t="str">
        <f ca="1">IF(tbl_vendors[[#This Row],[error_count]]&gt;0,"FAIL","PASS")</f>
        <v>PASS</v>
      </c>
    </row>
    <row r="2022" spans="1:26" x14ac:dyDescent="0.3">
      <c r="A2022" t="s">
        <v>7960</v>
      </c>
      <c r="B2022" t="s">
        <v>7961</v>
      </c>
      <c r="C2022" t="s">
        <v>100</v>
      </c>
      <c r="D2022" t="s">
        <v>7962</v>
      </c>
      <c r="E2022" t="s">
        <v>39</v>
      </c>
      <c r="F2022" t="s">
        <v>75</v>
      </c>
      <c r="G2022" t="s">
        <v>7963</v>
      </c>
      <c r="H2022" t="s">
        <v>42</v>
      </c>
      <c r="I2022" t="s">
        <v>26</v>
      </c>
      <c r="J2022" s="1">
        <v>44683</v>
      </c>
      <c r="K2022" s="1">
        <v>45570</v>
      </c>
      <c r="L2022" t="b">
        <f>COUNTIF(tbl_vendors[Vendor_ID],tbl_vendors[[#This Row],[Vendor_ID]])&gt;1</f>
        <v>0</v>
      </c>
      <c r="M2022" t="b">
        <f>ISBLANK(tbl_vendors[[#This Row],[Vendor_ID]])</f>
        <v>0</v>
      </c>
      <c r="N2022" t="b">
        <f>LEN(TRIM(tbl_vendors[[#This Row],[Vendor_Name]]))=0</f>
        <v>0</v>
      </c>
      <c r="O2022" t="b">
        <f>LEN(TRIM(tbl_vendors[[#This Row],[Email]]))=0</f>
        <v>0</v>
      </c>
      <c r="P2022" t="b">
        <f>OR(ISERROR(FIND("@",tbl_vendors[[#This Row],[Email]])),ISERROR(FIND(".",tbl_vendors[[#This Row],[Email]])))</f>
        <v>0</v>
      </c>
      <c r="Q2022" t="b">
        <f>ISNA(MATCH(tbl_vendors[[#This Row],[Country]],tbl_country[country],0))</f>
        <v>0</v>
      </c>
      <c r="R2022" t="b">
        <f>ISNA(MATCH(tbl_vendors[[#This Row],[Currency]],tbl_country[currency],0))</f>
        <v>0</v>
      </c>
      <c r="S2022" t="b">
        <f>_xlfn.XLOOKUP(tbl_vendors[[#This Row],[Country]],tbl_country[country],tbl_country[currency],"NotFound")&lt;&gt;tbl_vendors[[#This Row],[Currency]]</f>
        <v>0</v>
      </c>
      <c r="T2022" t="b">
        <f>ISNA(MATCH(tbl_vendors[[#This Row],[Payment_Terms]],tbl_payment_terms[Payment_Terms],0))</f>
        <v>0</v>
      </c>
      <c r="U2022" t="b">
        <f>ISNA(MATCH(tbl_vendors[[#This Row],[Status]],tbl_status[valid_status]))</f>
        <v>0</v>
      </c>
      <c r="V2022" t="b">
        <f ca="1">tbl_vendors[[#This Row],[Created_Date]]&gt;TODAY()</f>
        <v>0</v>
      </c>
      <c r="W2022" t="b">
        <f>tbl_vendors[[#This Row],[Updated_Date]]&lt;tbl_vendors[[#This Row],[Created_Date]]</f>
        <v>0</v>
      </c>
      <c r="X2022" t="b">
        <f>COUNTIF(tbl_vendors[Vendor_Name],tbl_vendors[[#This Row],[Vendor_Name]])&gt;1</f>
        <v>0</v>
      </c>
      <c r="Y2022" s="14" cm="1">
        <f t="array" aca="1" ref="Y2022" ca="1">IFERROR(SUM(L2022:X2022*1),4)</f>
        <v>0</v>
      </c>
      <c r="Z2022" t="str">
        <f ca="1">IF(tbl_vendors[[#This Row],[error_count]]&gt;0,"FAIL","PASS")</f>
        <v>PASS</v>
      </c>
    </row>
    <row r="2023" spans="1:26" x14ac:dyDescent="0.3">
      <c r="A2023" t="s">
        <v>7964</v>
      </c>
      <c r="B2023" t="s">
        <v>7965</v>
      </c>
      <c r="C2023" t="s">
        <v>56</v>
      </c>
      <c r="D2023" t="s">
        <v>7966</v>
      </c>
      <c r="E2023" t="s">
        <v>58</v>
      </c>
      <c r="F2023" t="s">
        <v>32</v>
      </c>
      <c r="G2023" t="s">
        <v>7967</v>
      </c>
      <c r="H2023" t="s">
        <v>47</v>
      </c>
      <c r="I2023" t="s">
        <v>53</v>
      </c>
      <c r="J2023" s="1">
        <v>45693</v>
      </c>
      <c r="K2023" s="1">
        <v>46082</v>
      </c>
      <c r="L2023" t="b">
        <f>COUNTIF(tbl_vendors[Vendor_ID],tbl_vendors[[#This Row],[Vendor_ID]])&gt;1</f>
        <v>0</v>
      </c>
      <c r="M2023" t="b">
        <f>ISBLANK(tbl_vendors[[#This Row],[Vendor_ID]])</f>
        <v>0</v>
      </c>
      <c r="N2023" t="b">
        <f>LEN(TRIM(tbl_vendors[[#This Row],[Vendor_Name]]))=0</f>
        <v>0</v>
      </c>
      <c r="O2023" t="b">
        <f>LEN(TRIM(tbl_vendors[[#This Row],[Email]]))=0</f>
        <v>0</v>
      </c>
      <c r="P2023" t="b">
        <f>OR(ISERROR(FIND("@",tbl_vendors[[#This Row],[Email]])),ISERROR(FIND(".",tbl_vendors[[#This Row],[Email]])))</f>
        <v>0</v>
      </c>
      <c r="Q2023" t="b">
        <f>ISNA(MATCH(tbl_vendors[[#This Row],[Country]],tbl_country[country],0))</f>
        <v>0</v>
      </c>
      <c r="R2023" t="b">
        <f>ISNA(MATCH(tbl_vendors[[#This Row],[Currency]],tbl_country[currency],0))</f>
        <v>0</v>
      </c>
      <c r="S2023" t="b">
        <f>_xlfn.XLOOKUP(tbl_vendors[[#This Row],[Country]],tbl_country[country],tbl_country[currency],"NotFound")&lt;&gt;tbl_vendors[[#This Row],[Currency]]</f>
        <v>0</v>
      </c>
      <c r="T2023" t="b">
        <f>ISNA(MATCH(tbl_vendors[[#This Row],[Payment_Terms]],tbl_payment_terms[Payment_Terms],0))</f>
        <v>0</v>
      </c>
      <c r="U2023" t="b">
        <f>ISNA(MATCH(tbl_vendors[[#This Row],[Status]],tbl_status[valid_status]))</f>
        <v>1</v>
      </c>
      <c r="V2023" t="b">
        <f ca="1">tbl_vendors[[#This Row],[Created_Date]]&gt;TODAY()</f>
        <v>0</v>
      </c>
      <c r="W2023" t="b">
        <f>tbl_vendors[[#This Row],[Updated_Date]]&lt;tbl_vendors[[#This Row],[Created_Date]]</f>
        <v>0</v>
      </c>
      <c r="X2023" t="b">
        <f>COUNTIF(tbl_vendors[Vendor_Name],tbl_vendors[[#This Row],[Vendor_Name]])&gt;1</f>
        <v>0</v>
      </c>
      <c r="Y2023" s="14" cm="1">
        <f t="array" aca="1" ref="Y2023" ca="1">IFERROR(SUM(L2023:X2023*1),4)</f>
        <v>1</v>
      </c>
      <c r="Z2023" t="str">
        <f ca="1">IF(tbl_vendors[[#This Row],[error_count]]&gt;0,"FAIL","PASS")</f>
        <v>FAIL</v>
      </c>
    </row>
    <row r="2024" spans="1:26" x14ac:dyDescent="0.3">
      <c r="A2024" t="s">
        <v>7968</v>
      </c>
      <c r="B2024" t="s">
        <v>7969</v>
      </c>
      <c r="C2024" t="s">
        <v>29</v>
      </c>
      <c r="D2024" t="s">
        <v>7970</v>
      </c>
      <c r="E2024" t="s">
        <v>31</v>
      </c>
      <c r="F2024" t="s">
        <v>23</v>
      </c>
      <c r="G2024" t="s">
        <v>7971</v>
      </c>
      <c r="H2024" t="s">
        <v>69</v>
      </c>
      <c r="I2024" t="s">
        <v>19</v>
      </c>
      <c r="J2024" s="1">
        <v>44980</v>
      </c>
      <c r="K2024" s="1">
        <v>45257</v>
      </c>
      <c r="L2024" t="b">
        <f>COUNTIF(tbl_vendors[Vendor_ID],tbl_vendors[[#This Row],[Vendor_ID]])&gt;1</f>
        <v>0</v>
      </c>
      <c r="M2024" t="b">
        <f>ISBLANK(tbl_vendors[[#This Row],[Vendor_ID]])</f>
        <v>0</v>
      </c>
      <c r="N2024" t="b">
        <f>LEN(TRIM(tbl_vendors[[#This Row],[Vendor_Name]]))=0</f>
        <v>0</v>
      </c>
      <c r="O2024" t="b">
        <f>LEN(TRIM(tbl_vendors[[#This Row],[Email]]))=0</f>
        <v>0</v>
      </c>
      <c r="P2024" t="b">
        <f>OR(ISERROR(FIND("@",tbl_vendors[[#This Row],[Email]])),ISERROR(FIND(".",tbl_vendors[[#This Row],[Email]])))</f>
        <v>0</v>
      </c>
      <c r="Q2024" t="b">
        <f>ISNA(MATCH(tbl_vendors[[#This Row],[Country]],tbl_country[country],0))</f>
        <v>0</v>
      </c>
      <c r="R2024" t="b">
        <f>ISNA(MATCH(tbl_vendors[[#This Row],[Currency]],tbl_country[currency],0))</f>
        <v>0</v>
      </c>
      <c r="S2024" t="b">
        <f>_xlfn.XLOOKUP(tbl_vendors[[#This Row],[Country]],tbl_country[country],tbl_country[currency],"NotFound")&lt;&gt;tbl_vendors[[#This Row],[Currency]]</f>
        <v>0</v>
      </c>
      <c r="T2024" t="b">
        <f>ISNA(MATCH(tbl_vendors[[#This Row],[Payment_Terms]],tbl_payment_terms[Payment_Terms],0))</f>
        <v>0</v>
      </c>
      <c r="U2024" t="b">
        <f>ISNA(MATCH(tbl_vendors[[#This Row],[Status]],tbl_status[valid_status]))</f>
        <v>0</v>
      </c>
      <c r="V2024" t="b">
        <f ca="1">tbl_vendors[[#This Row],[Created_Date]]&gt;TODAY()</f>
        <v>0</v>
      </c>
      <c r="W2024" t="b">
        <f>tbl_vendors[[#This Row],[Updated_Date]]&lt;tbl_vendors[[#This Row],[Created_Date]]</f>
        <v>0</v>
      </c>
      <c r="X2024" t="b">
        <f>COUNTIF(tbl_vendors[Vendor_Name],tbl_vendors[[#This Row],[Vendor_Name]])&gt;1</f>
        <v>0</v>
      </c>
      <c r="Y2024" s="14" cm="1">
        <f t="array" aca="1" ref="Y2024" ca="1">IFERROR(SUM(L2024:X2024*1),4)</f>
        <v>0</v>
      </c>
      <c r="Z2024" t="str">
        <f ca="1">IF(tbl_vendors[[#This Row],[error_count]]&gt;0,"FAIL","PASS")</f>
        <v>PASS</v>
      </c>
    </row>
    <row r="2025" spans="1:26" x14ac:dyDescent="0.3">
      <c r="A2025" t="s">
        <v>7972</v>
      </c>
      <c r="B2025" t="s">
        <v>6692</v>
      </c>
      <c r="C2025" t="s">
        <v>79</v>
      </c>
      <c r="D2025" t="s">
        <v>7973</v>
      </c>
      <c r="E2025" t="s">
        <v>39</v>
      </c>
      <c r="F2025" t="s">
        <v>32</v>
      </c>
      <c r="G2025" t="s">
        <v>7974</v>
      </c>
      <c r="H2025" t="s">
        <v>69</v>
      </c>
      <c r="I2025" t="s">
        <v>26</v>
      </c>
      <c r="J2025" s="1">
        <v>45111</v>
      </c>
      <c r="K2025" s="1">
        <v>45673</v>
      </c>
      <c r="L2025" t="b">
        <f>COUNTIF(tbl_vendors[Vendor_ID],tbl_vendors[[#This Row],[Vendor_ID]])&gt;1</f>
        <v>0</v>
      </c>
      <c r="M2025" t="b">
        <f>ISBLANK(tbl_vendors[[#This Row],[Vendor_ID]])</f>
        <v>0</v>
      </c>
      <c r="N2025" t="b">
        <f>LEN(TRIM(tbl_vendors[[#This Row],[Vendor_Name]]))=0</f>
        <v>0</v>
      </c>
      <c r="O2025" t="b">
        <f>LEN(TRIM(tbl_vendors[[#This Row],[Email]]))=0</f>
        <v>0</v>
      </c>
      <c r="P2025" t="b">
        <f>OR(ISERROR(FIND("@",tbl_vendors[[#This Row],[Email]])),ISERROR(FIND(".",tbl_vendors[[#This Row],[Email]])))</f>
        <v>0</v>
      </c>
      <c r="Q2025" t="b">
        <f>ISNA(MATCH(tbl_vendors[[#This Row],[Country]],tbl_country[country],0))</f>
        <v>0</v>
      </c>
      <c r="R2025" t="b">
        <f>ISNA(MATCH(tbl_vendors[[#This Row],[Currency]],tbl_country[currency],0))</f>
        <v>0</v>
      </c>
      <c r="S2025" t="b">
        <f>_xlfn.XLOOKUP(tbl_vendors[[#This Row],[Country]],tbl_country[country],tbl_country[currency],"NotFound")&lt;&gt;tbl_vendors[[#This Row],[Currency]]</f>
        <v>0</v>
      </c>
      <c r="T2025" t="b">
        <f>ISNA(MATCH(tbl_vendors[[#This Row],[Payment_Terms]],tbl_payment_terms[Payment_Terms],0))</f>
        <v>0</v>
      </c>
      <c r="U2025" t="b">
        <f>ISNA(MATCH(tbl_vendors[[#This Row],[Status]],tbl_status[valid_status]))</f>
        <v>0</v>
      </c>
      <c r="V2025" t="b">
        <f ca="1">tbl_vendors[[#This Row],[Created_Date]]&gt;TODAY()</f>
        <v>0</v>
      </c>
      <c r="W2025" t="b">
        <f>tbl_vendors[[#This Row],[Updated_Date]]&lt;tbl_vendors[[#This Row],[Created_Date]]</f>
        <v>0</v>
      </c>
      <c r="X2025" t="b">
        <f>COUNTIF(tbl_vendors[Vendor_Name],tbl_vendors[[#This Row],[Vendor_Name]])&gt;1</f>
        <v>1</v>
      </c>
      <c r="Y2025" s="14" cm="1">
        <f t="array" aca="1" ref="Y2025" ca="1">IFERROR(SUM(L2025:X2025*1),4)</f>
        <v>1</v>
      </c>
      <c r="Z2025" t="str">
        <f ca="1">IF(tbl_vendors[[#This Row],[error_count]]&gt;0,"FAIL","PASS")</f>
        <v>FAIL</v>
      </c>
    </row>
    <row r="2026" spans="1:26" x14ac:dyDescent="0.3">
      <c r="A2026" t="s">
        <v>7975</v>
      </c>
      <c r="B2026" t="s">
        <v>7976</v>
      </c>
      <c r="C2026" t="s">
        <v>100</v>
      </c>
      <c r="D2026" t="s">
        <v>7977</v>
      </c>
      <c r="E2026" t="s">
        <v>39</v>
      </c>
      <c r="F2026" t="s">
        <v>16</v>
      </c>
      <c r="G2026" t="s">
        <v>7978</v>
      </c>
      <c r="H2026" t="s">
        <v>42</v>
      </c>
      <c r="I2026" t="s">
        <v>53</v>
      </c>
      <c r="J2026" s="1">
        <v>45448</v>
      </c>
      <c r="K2026" s="1">
        <v>45756</v>
      </c>
      <c r="L2026" t="b">
        <f>COUNTIF(tbl_vendors[Vendor_ID],tbl_vendors[[#This Row],[Vendor_ID]])&gt;1</f>
        <v>0</v>
      </c>
      <c r="M2026" t="b">
        <f>ISBLANK(tbl_vendors[[#This Row],[Vendor_ID]])</f>
        <v>0</v>
      </c>
      <c r="N2026" t="b">
        <f>LEN(TRIM(tbl_vendors[[#This Row],[Vendor_Name]]))=0</f>
        <v>0</v>
      </c>
      <c r="O2026" t="b">
        <f>LEN(TRIM(tbl_vendors[[#This Row],[Email]]))=0</f>
        <v>0</v>
      </c>
      <c r="P2026" t="b">
        <f>OR(ISERROR(FIND("@",tbl_vendors[[#This Row],[Email]])),ISERROR(FIND(".",tbl_vendors[[#This Row],[Email]])))</f>
        <v>0</v>
      </c>
      <c r="Q2026" t="b">
        <f>ISNA(MATCH(tbl_vendors[[#This Row],[Country]],tbl_country[country],0))</f>
        <v>0</v>
      </c>
      <c r="R2026" t="b">
        <f>ISNA(MATCH(tbl_vendors[[#This Row],[Currency]],tbl_country[currency],0))</f>
        <v>0</v>
      </c>
      <c r="S2026" t="b">
        <f>_xlfn.XLOOKUP(tbl_vendors[[#This Row],[Country]],tbl_country[country],tbl_country[currency],"NotFound")&lt;&gt;tbl_vendors[[#This Row],[Currency]]</f>
        <v>0</v>
      </c>
      <c r="T2026" t="b">
        <f>ISNA(MATCH(tbl_vendors[[#This Row],[Payment_Terms]],tbl_payment_terms[Payment_Terms],0))</f>
        <v>0</v>
      </c>
      <c r="U2026" t="b">
        <f>ISNA(MATCH(tbl_vendors[[#This Row],[Status]],tbl_status[valid_status]))</f>
        <v>1</v>
      </c>
      <c r="V2026" t="b">
        <f ca="1">tbl_vendors[[#This Row],[Created_Date]]&gt;TODAY()</f>
        <v>0</v>
      </c>
      <c r="W2026" t="b">
        <f>tbl_vendors[[#This Row],[Updated_Date]]&lt;tbl_vendors[[#This Row],[Created_Date]]</f>
        <v>0</v>
      </c>
      <c r="X2026" t="b">
        <f>COUNTIF(tbl_vendors[Vendor_Name],tbl_vendors[[#This Row],[Vendor_Name]])&gt;1</f>
        <v>0</v>
      </c>
      <c r="Y2026" s="14" cm="1">
        <f t="array" aca="1" ref="Y2026" ca="1">IFERROR(SUM(L2026:X2026*1),4)</f>
        <v>1</v>
      </c>
      <c r="Z2026" t="str">
        <f ca="1">IF(tbl_vendors[[#This Row],[error_count]]&gt;0,"FAIL","PASS")</f>
        <v>FAIL</v>
      </c>
    </row>
    <row r="2027" spans="1:26" x14ac:dyDescent="0.3">
      <c r="A2027" t="s">
        <v>7979</v>
      </c>
      <c r="B2027" t="s">
        <v>7980</v>
      </c>
      <c r="C2027" t="s">
        <v>37</v>
      </c>
      <c r="D2027" t="s">
        <v>7981</v>
      </c>
      <c r="E2027" t="s">
        <v>39</v>
      </c>
      <c r="F2027" t="s">
        <v>75</v>
      </c>
      <c r="G2027" t="s">
        <v>7982</v>
      </c>
      <c r="H2027" t="s">
        <v>69</v>
      </c>
      <c r="I2027" t="s">
        <v>19</v>
      </c>
      <c r="J2027" s="1">
        <v>46152</v>
      </c>
      <c r="K2027" s="1">
        <v>46180</v>
      </c>
      <c r="L2027" t="b">
        <f>COUNTIF(tbl_vendors[Vendor_ID],tbl_vendors[[#This Row],[Vendor_ID]])&gt;1</f>
        <v>0</v>
      </c>
      <c r="M2027" t="b">
        <f>ISBLANK(tbl_vendors[[#This Row],[Vendor_ID]])</f>
        <v>0</v>
      </c>
      <c r="N2027" t="b">
        <f>LEN(TRIM(tbl_vendors[[#This Row],[Vendor_Name]]))=0</f>
        <v>0</v>
      </c>
      <c r="O2027" t="b">
        <f>LEN(TRIM(tbl_vendors[[#This Row],[Email]]))=0</f>
        <v>0</v>
      </c>
      <c r="P2027" t="b">
        <f>OR(ISERROR(FIND("@",tbl_vendors[[#This Row],[Email]])),ISERROR(FIND(".",tbl_vendors[[#This Row],[Email]])))</f>
        <v>0</v>
      </c>
      <c r="Q2027" t="b">
        <f>ISNA(MATCH(tbl_vendors[[#This Row],[Country]],tbl_country[country],0))</f>
        <v>0</v>
      </c>
      <c r="R2027" t="b">
        <f>ISNA(MATCH(tbl_vendors[[#This Row],[Currency]],tbl_country[currency],0))</f>
        <v>0</v>
      </c>
      <c r="S2027" t="b">
        <f>_xlfn.XLOOKUP(tbl_vendors[[#This Row],[Country]],tbl_country[country],tbl_country[currency],"NotFound")&lt;&gt;tbl_vendors[[#This Row],[Currency]]</f>
        <v>0</v>
      </c>
      <c r="T2027" t="b">
        <f>ISNA(MATCH(tbl_vendors[[#This Row],[Payment_Terms]],tbl_payment_terms[Payment_Terms],0))</f>
        <v>0</v>
      </c>
      <c r="U2027" t="b">
        <f>ISNA(MATCH(tbl_vendors[[#This Row],[Status]],tbl_status[valid_status]))</f>
        <v>0</v>
      </c>
      <c r="V2027" t="b">
        <f ca="1">tbl_vendors[[#This Row],[Created_Date]]&gt;TODAY()</f>
        <v>0</v>
      </c>
      <c r="W2027" t="b">
        <f>tbl_vendors[[#This Row],[Updated_Date]]&lt;tbl_vendors[[#This Row],[Created_Date]]</f>
        <v>0</v>
      </c>
      <c r="X2027" t="b">
        <f>COUNTIF(tbl_vendors[Vendor_Name],tbl_vendors[[#This Row],[Vendor_Name]])&gt;1</f>
        <v>0</v>
      </c>
      <c r="Y2027" s="14" cm="1">
        <f t="array" aca="1" ref="Y2027" ca="1">IFERROR(SUM(L2027:X2027*1),4)</f>
        <v>0</v>
      </c>
      <c r="Z2027" t="str">
        <f ca="1">IF(tbl_vendors[[#This Row],[error_count]]&gt;0,"FAIL","PASS")</f>
        <v>PASS</v>
      </c>
    </row>
    <row r="2028" spans="1:26" x14ac:dyDescent="0.3">
      <c r="A2028" t="s">
        <v>7983</v>
      </c>
      <c r="B2028" t="s">
        <v>7984</v>
      </c>
      <c r="C2028" t="s">
        <v>72</v>
      </c>
      <c r="D2028" t="s">
        <v>7985</v>
      </c>
      <c r="E2028" t="s">
        <v>74</v>
      </c>
      <c r="F2028" t="s">
        <v>32</v>
      </c>
      <c r="G2028" t="s">
        <v>7986</v>
      </c>
      <c r="H2028" t="s">
        <v>52</v>
      </c>
      <c r="I2028" t="s">
        <v>26</v>
      </c>
      <c r="J2028" s="1">
        <v>44409</v>
      </c>
      <c r="K2028" s="1">
        <v>44489</v>
      </c>
      <c r="L2028" t="b">
        <f>COUNTIF(tbl_vendors[Vendor_ID],tbl_vendors[[#This Row],[Vendor_ID]])&gt;1</f>
        <v>0</v>
      </c>
      <c r="M2028" t="b">
        <f>ISBLANK(tbl_vendors[[#This Row],[Vendor_ID]])</f>
        <v>0</v>
      </c>
      <c r="N2028" t="b">
        <f>LEN(TRIM(tbl_vendors[[#This Row],[Vendor_Name]]))=0</f>
        <v>0</v>
      </c>
      <c r="O2028" t="b">
        <f>LEN(TRIM(tbl_vendors[[#This Row],[Email]]))=0</f>
        <v>0</v>
      </c>
      <c r="P2028" t="b">
        <f>OR(ISERROR(FIND("@",tbl_vendors[[#This Row],[Email]])),ISERROR(FIND(".",tbl_vendors[[#This Row],[Email]])))</f>
        <v>0</v>
      </c>
      <c r="Q2028" t="b">
        <f>ISNA(MATCH(tbl_vendors[[#This Row],[Country]],tbl_country[country],0))</f>
        <v>0</v>
      </c>
      <c r="R2028" t="b">
        <f>ISNA(MATCH(tbl_vendors[[#This Row],[Currency]],tbl_country[currency],0))</f>
        <v>1</v>
      </c>
      <c r="S2028" t="b">
        <f>_xlfn.XLOOKUP(tbl_vendors[[#This Row],[Country]],tbl_country[country],tbl_country[currency],"NotFound")&lt;&gt;tbl_vendors[[#This Row],[Currency]]</f>
        <v>1</v>
      </c>
      <c r="T2028" t="b">
        <f>ISNA(MATCH(tbl_vendors[[#This Row],[Payment_Terms]],tbl_payment_terms[Payment_Terms],0))</f>
        <v>0</v>
      </c>
      <c r="U2028" t="b">
        <f>ISNA(MATCH(tbl_vendors[[#This Row],[Status]],tbl_status[valid_status]))</f>
        <v>0</v>
      </c>
      <c r="V2028" t="b">
        <f ca="1">tbl_vendors[[#This Row],[Created_Date]]&gt;TODAY()</f>
        <v>0</v>
      </c>
      <c r="W2028" t="b">
        <f>tbl_vendors[[#This Row],[Updated_Date]]&lt;tbl_vendors[[#This Row],[Created_Date]]</f>
        <v>0</v>
      </c>
      <c r="X2028" t="b">
        <f>COUNTIF(tbl_vendors[Vendor_Name],tbl_vendors[[#This Row],[Vendor_Name]])&gt;1</f>
        <v>0</v>
      </c>
      <c r="Y2028" s="14" cm="1">
        <f t="array" aca="1" ref="Y2028" ca="1">IFERROR(SUM(L2028:X2028*1),4)</f>
        <v>2</v>
      </c>
      <c r="Z2028" t="str">
        <f ca="1">IF(tbl_vendors[[#This Row],[error_count]]&gt;0,"FAIL","PASS")</f>
        <v>FAIL</v>
      </c>
    </row>
    <row r="2029" spans="1:26" x14ac:dyDescent="0.3">
      <c r="A2029" t="s">
        <v>7987</v>
      </c>
      <c r="B2029" t="s">
        <v>7988</v>
      </c>
      <c r="C2029" t="s">
        <v>37</v>
      </c>
      <c r="D2029" t="s">
        <v>7989</v>
      </c>
      <c r="E2029" t="s">
        <v>39</v>
      </c>
      <c r="F2029" t="s">
        <v>23</v>
      </c>
      <c r="G2029" t="s">
        <v>7990</v>
      </c>
      <c r="H2029" t="s">
        <v>25</v>
      </c>
      <c r="I2029" t="s">
        <v>26</v>
      </c>
      <c r="J2029" s="1">
        <v>45588</v>
      </c>
      <c r="K2029" s="1">
        <v>46176</v>
      </c>
      <c r="L2029" t="b">
        <f>COUNTIF(tbl_vendors[Vendor_ID],tbl_vendors[[#This Row],[Vendor_ID]])&gt;1</f>
        <v>0</v>
      </c>
      <c r="M2029" t="b">
        <f>ISBLANK(tbl_vendors[[#This Row],[Vendor_ID]])</f>
        <v>0</v>
      </c>
      <c r="N2029" t="b">
        <f>LEN(TRIM(tbl_vendors[[#This Row],[Vendor_Name]]))=0</f>
        <v>0</v>
      </c>
      <c r="O2029" t="b">
        <f>LEN(TRIM(tbl_vendors[[#This Row],[Email]]))=0</f>
        <v>0</v>
      </c>
      <c r="P2029" t="b">
        <f>OR(ISERROR(FIND("@",tbl_vendors[[#This Row],[Email]])),ISERROR(FIND(".",tbl_vendors[[#This Row],[Email]])))</f>
        <v>0</v>
      </c>
      <c r="Q2029" t="b">
        <f>ISNA(MATCH(tbl_vendors[[#This Row],[Country]],tbl_country[country],0))</f>
        <v>0</v>
      </c>
      <c r="R2029" t="b">
        <f>ISNA(MATCH(tbl_vendors[[#This Row],[Currency]],tbl_country[currency],0))</f>
        <v>0</v>
      </c>
      <c r="S2029" t="b">
        <f>_xlfn.XLOOKUP(tbl_vendors[[#This Row],[Country]],tbl_country[country],tbl_country[currency],"NotFound")&lt;&gt;tbl_vendors[[#This Row],[Currency]]</f>
        <v>0</v>
      </c>
      <c r="T2029" t="b">
        <f>ISNA(MATCH(tbl_vendors[[#This Row],[Payment_Terms]],tbl_payment_terms[Payment_Terms],0))</f>
        <v>0</v>
      </c>
      <c r="U2029" t="b">
        <f>ISNA(MATCH(tbl_vendors[[#This Row],[Status]],tbl_status[valid_status]))</f>
        <v>0</v>
      </c>
      <c r="V2029" t="b">
        <f ca="1">tbl_vendors[[#This Row],[Created_Date]]&gt;TODAY()</f>
        <v>0</v>
      </c>
      <c r="W2029" t="b">
        <f>tbl_vendors[[#This Row],[Updated_Date]]&lt;tbl_vendors[[#This Row],[Created_Date]]</f>
        <v>0</v>
      </c>
      <c r="X2029" t="b">
        <f>COUNTIF(tbl_vendors[Vendor_Name],tbl_vendors[[#This Row],[Vendor_Name]])&gt;1</f>
        <v>0</v>
      </c>
      <c r="Y2029" s="14" cm="1">
        <f t="array" aca="1" ref="Y2029" ca="1">IFERROR(SUM(L2029:X2029*1),4)</f>
        <v>0</v>
      </c>
      <c r="Z2029" t="str">
        <f ca="1">IF(tbl_vendors[[#This Row],[error_count]]&gt;0,"FAIL","PASS")</f>
        <v>PASS</v>
      </c>
    </row>
    <row r="2030" spans="1:26" x14ac:dyDescent="0.3">
      <c r="A2030" t="s">
        <v>7991</v>
      </c>
      <c r="B2030" t="s">
        <v>7992</v>
      </c>
      <c r="C2030" t="s">
        <v>56</v>
      </c>
      <c r="D2030" t="s">
        <v>7993</v>
      </c>
      <c r="E2030" t="s">
        <v>58</v>
      </c>
      <c r="F2030" t="s">
        <v>23</v>
      </c>
      <c r="G2030" t="s">
        <v>7994</v>
      </c>
      <c r="H2030" t="s">
        <v>34</v>
      </c>
      <c r="I2030" t="s">
        <v>19</v>
      </c>
      <c r="J2030" s="1">
        <v>45830</v>
      </c>
      <c r="K2030" s="1">
        <v>45965</v>
      </c>
      <c r="L2030" t="b">
        <f>COUNTIF(tbl_vendors[Vendor_ID],tbl_vendors[[#This Row],[Vendor_ID]])&gt;1</f>
        <v>0</v>
      </c>
      <c r="M2030" t="b">
        <f>ISBLANK(tbl_vendors[[#This Row],[Vendor_ID]])</f>
        <v>0</v>
      </c>
      <c r="N2030" t="b">
        <f>LEN(TRIM(tbl_vendors[[#This Row],[Vendor_Name]]))=0</f>
        <v>0</v>
      </c>
      <c r="O2030" t="b">
        <f>LEN(TRIM(tbl_vendors[[#This Row],[Email]]))=0</f>
        <v>0</v>
      </c>
      <c r="P2030" t="b">
        <f>OR(ISERROR(FIND("@",tbl_vendors[[#This Row],[Email]])),ISERROR(FIND(".",tbl_vendors[[#This Row],[Email]])))</f>
        <v>0</v>
      </c>
      <c r="Q2030" t="b">
        <f>ISNA(MATCH(tbl_vendors[[#This Row],[Country]],tbl_country[country],0))</f>
        <v>0</v>
      </c>
      <c r="R2030" t="b">
        <f>ISNA(MATCH(tbl_vendors[[#This Row],[Currency]],tbl_country[currency],0))</f>
        <v>0</v>
      </c>
      <c r="S2030" t="b">
        <f>_xlfn.XLOOKUP(tbl_vendors[[#This Row],[Country]],tbl_country[country],tbl_country[currency],"NotFound")&lt;&gt;tbl_vendors[[#This Row],[Currency]]</f>
        <v>0</v>
      </c>
      <c r="T2030" t="b">
        <f>ISNA(MATCH(tbl_vendors[[#This Row],[Payment_Terms]],tbl_payment_terms[Payment_Terms],0))</f>
        <v>0</v>
      </c>
      <c r="U2030" t="b">
        <f>ISNA(MATCH(tbl_vendors[[#This Row],[Status]],tbl_status[valid_status]))</f>
        <v>0</v>
      </c>
      <c r="V2030" t="b">
        <f ca="1">tbl_vendors[[#This Row],[Created_Date]]&gt;TODAY()</f>
        <v>0</v>
      </c>
      <c r="W2030" t="b">
        <f>tbl_vendors[[#This Row],[Updated_Date]]&lt;tbl_vendors[[#This Row],[Created_Date]]</f>
        <v>0</v>
      </c>
      <c r="X2030" t="b">
        <f>COUNTIF(tbl_vendors[Vendor_Name],tbl_vendors[[#This Row],[Vendor_Name]])&gt;1</f>
        <v>0</v>
      </c>
      <c r="Y2030" s="14" cm="1">
        <f t="array" aca="1" ref="Y2030" ca="1">IFERROR(SUM(L2030:X2030*1),4)</f>
        <v>0</v>
      </c>
      <c r="Z2030" t="str">
        <f ca="1">IF(tbl_vendors[[#This Row],[error_count]]&gt;0,"FAIL","PASS")</f>
        <v>PASS</v>
      </c>
    </row>
    <row r="2031" spans="1:26" x14ac:dyDescent="0.3">
      <c r="A2031" t="s">
        <v>7995</v>
      </c>
      <c r="B2031" t="s">
        <v>7996</v>
      </c>
      <c r="C2031" t="s">
        <v>72</v>
      </c>
      <c r="D2031" t="s">
        <v>7997</v>
      </c>
      <c r="E2031" t="s">
        <v>643</v>
      </c>
      <c r="F2031" t="s">
        <v>23</v>
      </c>
      <c r="G2031" t="s">
        <v>7998</v>
      </c>
      <c r="H2031" t="s">
        <v>52</v>
      </c>
      <c r="I2031" t="s">
        <v>26</v>
      </c>
      <c r="J2031" s="1">
        <v>44660</v>
      </c>
      <c r="K2031" s="1">
        <v>45545</v>
      </c>
      <c r="L2031" t="b">
        <f>COUNTIF(tbl_vendors[Vendor_ID],tbl_vendors[[#This Row],[Vendor_ID]])&gt;1</f>
        <v>0</v>
      </c>
      <c r="M2031" t="b">
        <f>ISBLANK(tbl_vendors[[#This Row],[Vendor_ID]])</f>
        <v>0</v>
      </c>
      <c r="N2031" t="b">
        <f>LEN(TRIM(tbl_vendors[[#This Row],[Vendor_Name]]))=0</f>
        <v>0</v>
      </c>
      <c r="O2031" t="b">
        <f>LEN(TRIM(tbl_vendors[[#This Row],[Email]]))=0</f>
        <v>0</v>
      </c>
      <c r="P2031" t="b">
        <f>OR(ISERROR(FIND("@",tbl_vendors[[#This Row],[Email]])),ISERROR(FIND(".",tbl_vendors[[#This Row],[Email]])))</f>
        <v>0</v>
      </c>
      <c r="Q2031" t="b">
        <f>ISNA(MATCH(tbl_vendors[[#This Row],[Country]],tbl_country[country],0))</f>
        <v>0</v>
      </c>
      <c r="R2031" t="b">
        <f>ISNA(MATCH(tbl_vendors[[#This Row],[Currency]],tbl_country[currency],0))</f>
        <v>1</v>
      </c>
      <c r="S2031" t="b">
        <f>_xlfn.XLOOKUP(tbl_vendors[[#This Row],[Country]],tbl_country[country],tbl_country[currency],"NotFound")&lt;&gt;tbl_vendors[[#This Row],[Currency]]</f>
        <v>1</v>
      </c>
      <c r="T2031" t="b">
        <f>ISNA(MATCH(tbl_vendors[[#This Row],[Payment_Terms]],tbl_payment_terms[Payment_Terms],0))</f>
        <v>0</v>
      </c>
      <c r="U2031" t="b">
        <f>ISNA(MATCH(tbl_vendors[[#This Row],[Status]],tbl_status[valid_status]))</f>
        <v>0</v>
      </c>
      <c r="V2031" t="b">
        <f ca="1">tbl_vendors[[#This Row],[Created_Date]]&gt;TODAY()</f>
        <v>0</v>
      </c>
      <c r="W2031" t="b">
        <f>tbl_vendors[[#This Row],[Updated_Date]]&lt;tbl_vendors[[#This Row],[Created_Date]]</f>
        <v>0</v>
      </c>
      <c r="X2031" t="b">
        <f>COUNTIF(tbl_vendors[Vendor_Name],tbl_vendors[[#This Row],[Vendor_Name]])&gt;1</f>
        <v>0</v>
      </c>
      <c r="Y2031" s="14" cm="1">
        <f t="array" aca="1" ref="Y2031" ca="1">IFERROR(SUM(L2031:X2031*1),4)</f>
        <v>2</v>
      </c>
      <c r="Z2031" t="str">
        <f ca="1">IF(tbl_vendors[[#This Row],[error_count]]&gt;0,"FAIL","PASS")</f>
        <v>FAIL</v>
      </c>
    </row>
    <row r="2032" spans="1:26" x14ac:dyDescent="0.3">
      <c r="A2032" t="s">
        <v>7999</v>
      </c>
      <c r="B2032" t="s">
        <v>8000</v>
      </c>
      <c r="C2032" t="s">
        <v>56</v>
      </c>
      <c r="D2032" t="s">
        <v>8001</v>
      </c>
      <c r="E2032" t="s">
        <v>58</v>
      </c>
      <c r="F2032" t="s">
        <v>16</v>
      </c>
      <c r="G2032" t="s">
        <v>8002</v>
      </c>
      <c r="H2032" t="s">
        <v>34</v>
      </c>
      <c r="I2032" t="s">
        <v>19</v>
      </c>
      <c r="J2032" s="1">
        <v>45535</v>
      </c>
      <c r="K2032" s="1">
        <v>46053</v>
      </c>
      <c r="L2032" t="b">
        <f>COUNTIF(tbl_vendors[Vendor_ID],tbl_vendors[[#This Row],[Vendor_ID]])&gt;1</f>
        <v>0</v>
      </c>
      <c r="M2032" t="b">
        <f>ISBLANK(tbl_vendors[[#This Row],[Vendor_ID]])</f>
        <v>0</v>
      </c>
      <c r="N2032" t="b">
        <f>LEN(TRIM(tbl_vendors[[#This Row],[Vendor_Name]]))=0</f>
        <v>0</v>
      </c>
      <c r="O2032" t="b">
        <f>LEN(TRIM(tbl_vendors[[#This Row],[Email]]))=0</f>
        <v>0</v>
      </c>
      <c r="P2032" t="b">
        <f>OR(ISERROR(FIND("@",tbl_vendors[[#This Row],[Email]])),ISERROR(FIND(".",tbl_vendors[[#This Row],[Email]])))</f>
        <v>0</v>
      </c>
      <c r="Q2032" t="b">
        <f>ISNA(MATCH(tbl_vendors[[#This Row],[Country]],tbl_country[country],0))</f>
        <v>0</v>
      </c>
      <c r="R2032" t="b">
        <f>ISNA(MATCH(tbl_vendors[[#This Row],[Currency]],tbl_country[currency],0))</f>
        <v>0</v>
      </c>
      <c r="S2032" t="b">
        <f>_xlfn.XLOOKUP(tbl_vendors[[#This Row],[Country]],tbl_country[country],tbl_country[currency],"NotFound")&lt;&gt;tbl_vendors[[#This Row],[Currency]]</f>
        <v>0</v>
      </c>
      <c r="T2032" t="b">
        <f>ISNA(MATCH(tbl_vendors[[#This Row],[Payment_Terms]],tbl_payment_terms[Payment_Terms],0))</f>
        <v>0</v>
      </c>
      <c r="U2032" t="b">
        <f>ISNA(MATCH(tbl_vendors[[#This Row],[Status]],tbl_status[valid_status]))</f>
        <v>0</v>
      </c>
      <c r="V2032" t="b">
        <f ca="1">tbl_vendors[[#This Row],[Created_Date]]&gt;TODAY()</f>
        <v>0</v>
      </c>
      <c r="W2032" t="b">
        <f>tbl_vendors[[#This Row],[Updated_Date]]&lt;tbl_vendors[[#This Row],[Created_Date]]</f>
        <v>0</v>
      </c>
      <c r="X2032" t="b">
        <f>COUNTIF(tbl_vendors[Vendor_Name],tbl_vendors[[#This Row],[Vendor_Name]])&gt;1</f>
        <v>0</v>
      </c>
      <c r="Y2032" s="14" cm="1">
        <f t="array" aca="1" ref="Y2032" ca="1">IFERROR(SUM(L2032:X2032*1),4)</f>
        <v>0</v>
      </c>
      <c r="Z2032" t="str">
        <f ca="1">IF(tbl_vendors[[#This Row],[error_count]]&gt;0,"FAIL","PASS")</f>
        <v>PASS</v>
      </c>
    </row>
    <row r="2033" spans="1:26" x14ac:dyDescent="0.3">
      <c r="A2033" t="s">
        <v>8003</v>
      </c>
      <c r="B2033" t="s">
        <v>8004</v>
      </c>
      <c r="C2033" t="s">
        <v>37</v>
      </c>
      <c r="D2033" t="s">
        <v>8005</v>
      </c>
      <c r="E2033" t="s">
        <v>39</v>
      </c>
      <c r="F2033" t="s">
        <v>16</v>
      </c>
      <c r="G2033" t="s">
        <v>8006</v>
      </c>
      <c r="H2033" t="s">
        <v>52</v>
      </c>
      <c r="I2033" t="s">
        <v>19</v>
      </c>
      <c r="J2033" s="1">
        <v>45728</v>
      </c>
      <c r="K2033" s="1">
        <v>46178</v>
      </c>
      <c r="L2033" t="b">
        <f>COUNTIF(tbl_vendors[Vendor_ID],tbl_vendors[[#This Row],[Vendor_ID]])&gt;1</f>
        <v>0</v>
      </c>
      <c r="M2033" t="b">
        <f>ISBLANK(tbl_vendors[[#This Row],[Vendor_ID]])</f>
        <v>0</v>
      </c>
      <c r="N2033" t="b">
        <f>LEN(TRIM(tbl_vendors[[#This Row],[Vendor_Name]]))=0</f>
        <v>0</v>
      </c>
      <c r="O2033" t="b">
        <f>LEN(TRIM(tbl_vendors[[#This Row],[Email]]))=0</f>
        <v>0</v>
      </c>
      <c r="P2033" t="b">
        <f>OR(ISERROR(FIND("@",tbl_vendors[[#This Row],[Email]])),ISERROR(FIND(".",tbl_vendors[[#This Row],[Email]])))</f>
        <v>0</v>
      </c>
      <c r="Q2033" t="b">
        <f>ISNA(MATCH(tbl_vendors[[#This Row],[Country]],tbl_country[country],0))</f>
        <v>0</v>
      </c>
      <c r="R2033" t="b">
        <f>ISNA(MATCH(tbl_vendors[[#This Row],[Currency]],tbl_country[currency],0))</f>
        <v>0</v>
      </c>
      <c r="S2033" t="b">
        <f>_xlfn.XLOOKUP(tbl_vendors[[#This Row],[Country]],tbl_country[country],tbl_country[currency],"NotFound")&lt;&gt;tbl_vendors[[#This Row],[Currency]]</f>
        <v>0</v>
      </c>
      <c r="T2033" t="b">
        <f>ISNA(MATCH(tbl_vendors[[#This Row],[Payment_Terms]],tbl_payment_terms[Payment_Terms],0))</f>
        <v>0</v>
      </c>
      <c r="U2033" t="b">
        <f>ISNA(MATCH(tbl_vendors[[#This Row],[Status]],tbl_status[valid_status]))</f>
        <v>0</v>
      </c>
      <c r="V2033" t="b">
        <f ca="1">tbl_vendors[[#This Row],[Created_Date]]&gt;TODAY()</f>
        <v>0</v>
      </c>
      <c r="W2033" t="b">
        <f>tbl_vendors[[#This Row],[Updated_Date]]&lt;tbl_vendors[[#This Row],[Created_Date]]</f>
        <v>0</v>
      </c>
      <c r="X2033" t="b">
        <f>COUNTIF(tbl_vendors[Vendor_Name],tbl_vendors[[#This Row],[Vendor_Name]])&gt;1</f>
        <v>0</v>
      </c>
      <c r="Y2033" s="14" cm="1">
        <f t="array" aca="1" ref="Y2033" ca="1">IFERROR(SUM(L2033:X2033*1),4)</f>
        <v>0</v>
      </c>
      <c r="Z2033" t="str">
        <f ca="1">IF(tbl_vendors[[#This Row],[error_count]]&gt;0,"FAIL","PASS")</f>
        <v>PASS</v>
      </c>
    </row>
    <row r="2034" spans="1:26" x14ac:dyDescent="0.3">
      <c r="A2034" t="s">
        <v>8007</v>
      </c>
      <c r="B2034" t="s">
        <v>8008</v>
      </c>
      <c r="C2034" t="s">
        <v>100</v>
      </c>
      <c r="D2034" t="s">
        <v>8009</v>
      </c>
      <c r="E2034" t="s">
        <v>39</v>
      </c>
      <c r="F2034" t="s">
        <v>32</v>
      </c>
      <c r="G2034" t="s">
        <v>8010</v>
      </c>
      <c r="H2034" t="s">
        <v>34</v>
      </c>
      <c r="I2034" t="s">
        <v>19</v>
      </c>
      <c r="J2034" s="1">
        <v>45183</v>
      </c>
      <c r="K2034" s="1">
        <v>46033</v>
      </c>
      <c r="L2034" t="b">
        <f>COUNTIF(tbl_vendors[Vendor_ID],tbl_vendors[[#This Row],[Vendor_ID]])&gt;1</f>
        <v>0</v>
      </c>
      <c r="M2034" t="b">
        <f>ISBLANK(tbl_vendors[[#This Row],[Vendor_ID]])</f>
        <v>0</v>
      </c>
      <c r="N2034" t="b">
        <f>LEN(TRIM(tbl_vendors[[#This Row],[Vendor_Name]]))=0</f>
        <v>0</v>
      </c>
      <c r="O2034" t="b">
        <f>LEN(TRIM(tbl_vendors[[#This Row],[Email]]))=0</f>
        <v>0</v>
      </c>
      <c r="P2034" t="b">
        <f>OR(ISERROR(FIND("@",tbl_vendors[[#This Row],[Email]])),ISERROR(FIND(".",tbl_vendors[[#This Row],[Email]])))</f>
        <v>0</v>
      </c>
      <c r="Q2034" t="b">
        <f>ISNA(MATCH(tbl_vendors[[#This Row],[Country]],tbl_country[country],0))</f>
        <v>0</v>
      </c>
      <c r="R2034" t="b">
        <f>ISNA(MATCH(tbl_vendors[[#This Row],[Currency]],tbl_country[currency],0))</f>
        <v>0</v>
      </c>
      <c r="S2034" t="b">
        <f>_xlfn.XLOOKUP(tbl_vendors[[#This Row],[Country]],tbl_country[country],tbl_country[currency],"NotFound")&lt;&gt;tbl_vendors[[#This Row],[Currency]]</f>
        <v>0</v>
      </c>
      <c r="T2034" t="b">
        <f>ISNA(MATCH(tbl_vendors[[#This Row],[Payment_Terms]],tbl_payment_terms[Payment_Terms],0))</f>
        <v>0</v>
      </c>
      <c r="U2034" t="b">
        <f>ISNA(MATCH(tbl_vendors[[#This Row],[Status]],tbl_status[valid_status]))</f>
        <v>0</v>
      </c>
      <c r="V2034" t="b">
        <f ca="1">tbl_vendors[[#This Row],[Created_Date]]&gt;TODAY()</f>
        <v>0</v>
      </c>
      <c r="W2034" t="b">
        <f>tbl_vendors[[#This Row],[Updated_Date]]&lt;tbl_vendors[[#This Row],[Created_Date]]</f>
        <v>0</v>
      </c>
      <c r="X2034" t="b">
        <f>COUNTIF(tbl_vendors[Vendor_Name],tbl_vendors[[#This Row],[Vendor_Name]])&gt;1</f>
        <v>0</v>
      </c>
      <c r="Y2034" s="14" cm="1">
        <f t="array" aca="1" ref="Y2034" ca="1">IFERROR(SUM(L2034:X2034*1),4)</f>
        <v>0</v>
      </c>
      <c r="Z2034" t="str">
        <f ca="1">IF(tbl_vendors[[#This Row],[error_count]]&gt;0,"FAIL","PASS")</f>
        <v>PASS</v>
      </c>
    </row>
    <row r="2035" spans="1:26" x14ac:dyDescent="0.3">
      <c r="A2035" t="s">
        <v>8011</v>
      </c>
      <c r="B2035" t="s">
        <v>7881</v>
      </c>
      <c r="C2035" t="s">
        <v>100</v>
      </c>
      <c r="D2035" t="s">
        <v>8012</v>
      </c>
      <c r="E2035" t="s">
        <v>39</v>
      </c>
      <c r="F2035" t="s">
        <v>32</v>
      </c>
      <c r="G2035" t="s">
        <v>8013</v>
      </c>
      <c r="H2035" t="s">
        <v>25</v>
      </c>
      <c r="I2035" t="s">
        <v>19</v>
      </c>
      <c r="J2035" s="1">
        <v>44506</v>
      </c>
      <c r="K2035" s="1">
        <v>44812</v>
      </c>
      <c r="L2035" t="b">
        <f>COUNTIF(tbl_vendors[Vendor_ID],tbl_vendors[[#This Row],[Vendor_ID]])&gt;1</f>
        <v>0</v>
      </c>
      <c r="M2035" t="b">
        <f>ISBLANK(tbl_vendors[[#This Row],[Vendor_ID]])</f>
        <v>0</v>
      </c>
      <c r="N2035" t="b">
        <f>LEN(TRIM(tbl_vendors[[#This Row],[Vendor_Name]]))=0</f>
        <v>0</v>
      </c>
      <c r="O2035" t="b">
        <f>LEN(TRIM(tbl_vendors[[#This Row],[Email]]))=0</f>
        <v>0</v>
      </c>
      <c r="P2035" t="b">
        <f>OR(ISERROR(FIND("@",tbl_vendors[[#This Row],[Email]])),ISERROR(FIND(".",tbl_vendors[[#This Row],[Email]])))</f>
        <v>0</v>
      </c>
      <c r="Q2035" t="b">
        <f>ISNA(MATCH(tbl_vendors[[#This Row],[Country]],tbl_country[country],0))</f>
        <v>0</v>
      </c>
      <c r="R2035" t="b">
        <f>ISNA(MATCH(tbl_vendors[[#This Row],[Currency]],tbl_country[currency],0))</f>
        <v>0</v>
      </c>
      <c r="S2035" t="b">
        <f>_xlfn.XLOOKUP(tbl_vendors[[#This Row],[Country]],tbl_country[country],tbl_country[currency],"NotFound")&lt;&gt;tbl_vendors[[#This Row],[Currency]]</f>
        <v>0</v>
      </c>
      <c r="T2035" t="b">
        <f>ISNA(MATCH(tbl_vendors[[#This Row],[Payment_Terms]],tbl_payment_terms[Payment_Terms],0))</f>
        <v>0</v>
      </c>
      <c r="U2035" t="b">
        <f>ISNA(MATCH(tbl_vendors[[#This Row],[Status]],tbl_status[valid_status]))</f>
        <v>0</v>
      </c>
      <c r="V2035" t="b">
        <f ca="1">tbl_vendors[[#This Row],[Created_Date]]&gt;TODAY()</f>
        <v>0</v>
      </c>
      <c r="W2035" t="b">
        <f>tbl_vendors[[#This Row],[Updated_Date]]&lt;tbl_vendors[[#This Row],[Created_Date]]</f>
        <v>0</v>
      </c>
      <c r="X2035" t="b">
        <f>COUNTIF(tbl_vendors[Vendor_Name],tbl_vendors[[#This Row],[Vendor_Name]])&gt;1</f>
        <v>1</v>
      </c>
      <c r="Y2035" s="14" cm="1">
        <f t="array" aca="1" ref="Y2035" ca="1">IFERROR(SUM(L2035:X2035*1),4)</f>
        <v>1</v>
      </c>
      <c r="Z2035" t="str">
        <f ca="1">IF(tbl_vendors[[#This Row],[error_count]]&gt;0,"FAIL","PASS")</f>
        <v>FAIL</v>
      </c>
    </row>
    <row r="2036" spans="1:26" x14ac:dyDescent="0.3">
      <c r="A2036" t="s">
        <v>8014</v>
      </c>
      <c r="B2036" t="s">
        <v>8015</v>
      </c>
      <c r="C2036" t="s">
        <v>66</v>
      </c>
      <c r="D2036" t="s">
        <v>8016</v>
      </c>
      <c r="E2036" t="s">
        <v>67</v>
      </c>
      <c r="F2036" t="s">
        <v>32</v>
      </c>
      <c r="G2036" t="s">
        <v>8017</v>
      </c>
      <c r="H2036" t="s">
        <v>47</v>
      </c>
      <c r="I2036" t="s">
        <v>26</v>
      </c>
      <c r="J2036" s="1">
        <v>45431</v>
      </c>
      <c r="K2036" s="1">
        <v>45884</v>
      </c>
      <c r="L2036" t="b">
        <f>COUNTIF(tbl_vendors[Vendor_ID],tbl_vendors[[#This Row],[Vendor_ID]])&gt;1</f>
        <v>0</v>
      </c>
      <c r="M2036" t="b">
        <f>ISBLANK(tbl_vendors[[#This Row],[Vendor_ID]])</f>
        <v>0</v>
      </c>
      <c r="N2036" t="b">
        <f>LEN(TRIM(tbl_vendors[[#This Row],[Vendor_Name]]))=0</f>
        <v>0</v>
      </c>
      <c r="O2036" t="b">
        <f>LEN(TRIM(tbl_vendors[[#This Row],[Email]]))=0</f>
        <v>0</v>
      </c>
      <c r="P2036" t="b">
        <f>OR(ISERROR(FIND("@",tbl_vendors[[#This Row],[Email]])),ISERROR(FIND(".",tbl_vendors[[#This Row],[Email]])))</f>
        <v>0</v>
      </c>
      <c r="Q2036" t="b">
        <f>ISNA(MATCH(tbl_vendors[[#This Row],[Country]],tbl_country[country],0))</f>
        <v>0</v>
      </c>
      <c r="R2036" t="b">
        <f>ISNA(MATCH(tbl_vendors[[#This Row],[Currency]],tbl_country[currency],0))</f>
        <v>0</v>
      </c>
      <c r="S2036" t="b">
        <f>_xlfn.XLOOKUP(tbl_vendors[[#This Row],[Country]],tbl_country[country],tbl_country[currency],"NotFound")&lt;&gt;tbl_vendors[[#This Row],[Currency]]</f>
        <v>0</v>
      </c>
      <c r="T2036" t="b">
        <f>ISNA(MATCH(tbl_vendors[[#This Row],[Payment_Terms]],tbl_payment_terms[Payment_Terms],0))</f>
        <v>0</v>
      </c>
      <c r="U2036" t="b">
        <f>ISNA(MATCH(tbl_vendors[[#This Row],[Status]],tbl_status[valid_status]))</f>
        <v>0</v>
      </c>
      <c r="V2036" t="b">
        <f ca="1">tbl_vendors[[#This Row],[Created_Date]]&gt;TODAY()</f>
        <v>0</v>
      </c>
      <c r="W2036" t="b">
        <f>tbl_vendors[[#This Row],[Updated_Date]]&lt;tbl_vendors[[#This Row],[Created_Date]]</f>
        <v>0</v>
      </c>
      <c r="X2036" t="b">
        <f>COUNTIF(tbl_vendors[Vendor_Name],tbl_vendors[[#This Row],[Vendor_Name]])&gt;1</f>
        <v>1</v>
      </c>
      <c r="Y2036" s="14" cm="1">
        <f t="array" aca="1" ref="Y2036" ca="1">IFERROR(SUM(L2036:X2036*1),4)</f>
        <v>1</v>
      </c>
      <c r="Z2036" t="str">
        <f ca="1">IF(tbl_vendors[[#This Row],[error_count]]&gt;0,"FAIL","PASS")</f>
        <v>FAIL</v>
      </c>
    </row>
    <row r="2037" spans="1:26" x14ac:dyDescent="0.3">
      <c r="A2037" t="s">
        <v>8018</v>
      </c>
      <c r="B2037" t="s">
        <v>8019</v>
      </c>
      <c r="C2037" t="s">
        <v>100</v>
      </c>
      <c r="D2037" t="s">
        <v>8020</v>
      </c>
      <c r="E2037" t="s">
        <v>39</v>
      </c>
      <c r="F2037" t="s">
        <v>40</v>
      </c>
      <c r="G2037" t="s">
        <v>8021</v>
      </c>
      <c r="H2037" t="s">
        <v>34</v>
      </c>
      <c r="I2037" t="s">
        <v>26</v>
      </c>
      <c r="J2037" s="1">
        <v>45425</v>
      </c>
      <c r="K2037" s="1">
        <v>46120</v>
      </c>
      <c r="L2037" t="b">
        <f>COUNTIF(tbl_vendors[Vendor_ID],tbl_vendors[[#This Row],[Vendor_ID]])&gt;1</f>
        <v>0</v>
      </c>
      <c r="M2037" t="b">
        <f>ISBLANK(tbl_vendors[[#This Row],[Vendor_ID]])</f>
        <v>0</v>
      </c>
      <c r="N2037" t="b">
        <f>LEN(TRIM(tbl_vendors[[#This Row],[Vendor_Name]]))=0</f>
        <v>0</v>
      </c>
      <c r="O2037" t="b">
        <f>LEN(TRIM(tbl_vendors[[#This Row],[Email]]))=0</f>
        <v>0</v>
      </c>
      <c r="P2037" t="b">
        <f>OR(ISERROR(FIND("@",tbl_vendors[[#This Row],[Email]])),ISERROR(FIND(".",tbl_vendors[[#This Row],[Email]])))</f>
        <v>0</v>
      </c>
      <c r="Q2037" t="b">
        <f>ISNA(MATCH(tbl_vendors[[#This Row],[Country]],tbl_country[country],0))</f>
        <v>0</v>
      </c>
      <c r="R2037" t="b">
        <f>ISNA(MATCH(tbl_vendors[[#This Row],[Currency]],tbl_country[currency],0))</f>
        <v>0</v>
      </c>
      <c r="S2037" t="b">
        <f>_xlfn.XLOOKUP(tbl_vendors[[#This Row],[Country]],tbl_country[country],tbl_country[currency],"NotFound")&lt;&gt;tbl_vendors[[#This Row],[Currency]]</f>
        <v>0</v>
      </c>
      <c r="T2037" t="b">
        <f>ISNA(MATCH(tbl_vendors[[#This Row],[Payment_Terms]],tbl_payment_terms[Payment_Terms],0))</f>
        <v>0</v>
      </c>
      <c r="U2037" t="b">
        <f>ISNA(MATCH(tbl_vendors[[#This Row],[Status]],tbl_status[valid_status]))</f>
        <v>0</v>
      </c>
      <c r="V2037" t="b">
        <f ca="1">tbl_vendors[[#This Row],[Created_Date]]&gt;TODAY()</f>
        <v>0</v>
      </c>
      <c r="W2037" t="b">
        <f>tbl_vendors[[#This Row],[Updated_Date]]&lt;tbl_vendors[[#This Row],[Created_Date]]</f>
        <v>0</v>
      </c>
      <c r="X2037" t="b">
        <f>COUNTIF(tbl_vendors[Vendor_Name],tbl_vendors[[#This Row],[Vendor_Name]])&gt;1</f>
        <v>0</v>
      </c>
      <c r="Y2037" s="14" cm="1">
        <f t="array" aca="1" ref="Y2037" ca="1">IFERROR(SUM(L2037:X2037*1),4)</f>
        <v>0</v>
      </c>
      <c r="Z2037" t="str">
        <f ca="1">IF(tbl_vendors[[#This Row],[error_count]]&gt;0,"FAIL","PASS")</f>
        <v>PASS</v>
      </c>
    </row>
    <row r="2038" spans="1:26" x14ac:dyDescent="0.3">
      <c r="A2038" t="s">
        <v>8022</v>
      </c>
      <c r="B2038" t="s">
        <v>8023</v>
      </c>
      <c r="C2038" t="s">
        <v>29</v>
      </c>
      <c r="D2038" t="s">
        <v>8024</v>
      </c>
      <c r="E2038" t="s">
        <v>31</v>
      </c>
      <c r="F2038" t="s">
        <v>75</v>
      </c>
      <c r="G2038" t="s">
        <v>8025</v>
      </c>
      <c r="H2038" t="s">
        <v>52</v>
      </c>
      <c r="I2038" t="s">
        <v>26</v>
      </c>
      <c r="J2038" s="1">
        <v>46197</v>
      </c>
      <c r="K2038" s="1">
        <v>46197</v>
      </c>
      <c r="L2038" t="b">
        <f>COUNTIF(tbl_vendors[Vendor_ID],tbl_vendors[[#This Row],[Vendor_ID]])&gt;1</f>
        <v>0</v>
      </c>
      <c r="M2038" t="b">
        <f>ISBLANK(tbl_vendors[[#This Row],[Vendor_ID]])</f>
        <v>0</v>
      </c>
      <c r="N2038" t="b">
        <f>LEN(TRIM(tbl_vendors[[#This Row],[Vendor_Name]]))=0</f>
        <v>0</v>
      </c>
      <c r="O2038" t="b">
        <f>LEN(TRIM(tbl_vendors[[#This Row],[Email]]))=0</f>
        <v>0</v>
      </c>
      <c r="P2038" t="b">
        <f>OR(ISERROR(FIND("@",tbl_vendors[[#This Row],[Email]])),ISERROR(FIND(".",tbl_vendors[[#This Row],[Email]])))</f>
        <v>0</v>
      </c>
      <c r="Q2038" t="b">
        <f>ISNA(MATCH(tbl_vendors[[#This Row],[Country]],tbl_country[country],0))</f>
        <v>0</v>
      </c>
      <c r="R2038" t="b">
        <f>ISNA(MATCH(tbl_vendors[[#This Row],[Currency]],tbl_country[currency],0))</f>
        <v>0</v>
      </c>
      <c r="S2038" t="b">
        <f>_xlfn.XLOOKUP(tbl_vendors[[#This Row],[Country]],tbl_country[country],tbl_country[currency],"NotFound")&lt;&gt;tbl_vendors[[#This Row],[Currency]]</f>
        <v>0</v>
      </c>
      <c r="T2038" t="b">
        <f>ISNA(MATCH(tbl_vendors[[#This Row],[Payment_Terms]],tbl_payment_terms[Payment_Terms],0))</f>
        <v>0</v>
      </c>
      <c r="U2038" t="b">
        <f>ISNA(MATCH(tbl_vendors[[#This Row],[Status]],tbl_status[valid_status]))</f>
        <v>0</v>
      </c>
      <c r="V2038" t="b">
        <f ca="1">tbl_vendors[[#This Row],[Created_Date]]&gt;TODAY()</f>
        <v>0</v>
      </c>
      <c r="W2038" t="b">
        <f>tbl_vendors[[#This Row],[Updated_Date]]&lt;tbl_vendors[[#This Row],[Created_Date]]</f>
        <v>0</v>
      </c>
      <c r="X2038" t="b">
        <f>COUNTIF(tbl_vendors[Vendor_Name],tbl_vendors[[#This Row],[Vendor_Name]])&gt;1</f>
        <v>1</v>
      </c>
      <c r="Y2038" s="14" cm="1">
        <f t="array" aca="1" ref="Y2038" ca="1">IFERROR(SUM(L2038:X2038*1),4)</f>
        <v>1</v>
      </c>
      <c r="Z2038" t="str">
        <f ca="1">IF(tbl_vendors[[#This Row],[error_count]]&gt;0,"FAIL","PASS")</f>
        <v>FAIL</v>
      </c>
    </row>
    <row r="2039" spans="1:26" x14ac:dyDescent="0.3">
      <c r="A2039" t="s">
        <v>8026</v>
      </c>
      <c r="B2039" t="s">
        <v>8027</v>
      </c>
      <c r="C2039" t="s">
        <v>56</v>
      </c>
      <c r="D2039" t="s">
        <v>8028</v>
      </c>
      <c r="E2039" t="s">
        <v>58</v>
      </c>
      <c r="F2039" t="s">
        <v>32</v>
      </c>
      <c r="G2039" t="s">
        <v>8029</v>
      </c>
      <c r="H2039" t="s">
        <v>52</v>
      </c>
      <c r="I2039" t="s">
        <v>19</v>
      </c>
      <c r="J2039" s="1">
        <v>44956</v>
      </c>
      <c r="K2039" s="1">
        <v>44966</v>
      </c>
      <c r="L2039" t="b">
        <f>COUNTIF(tbl_vendors[Vendor_ID],tbl_vendors[[#This Row],[Vendor_ID]])&gt;1</f>
        <v>0</v>
      </c>
      <c r="M2039" t="b">
        <f>ISBLANK(tbl_vendors[[#This Row],[Vendor_ID]])</f>
        <v>0</v>
      </c>
      <c r="N2039" t="b">
        <f>LEN(TRIM(tbl_vendors[[#This Row],[Vendor_Name]]))=0</f>
        <v>0</v>
      </c>
      <c r="O2039" t="b">
        <f>LEN(TRIM(tbl_vendors[[#This Row],[Email]]))=0</f>
        <v>0</v>
      </c>
      <c r="P2039" t="b">
        <f>OR(ISERROR(FIND("@",tbl_vendors[[#This Row],[Email]])),ISERROR(FIND(".",tbl_vendors[[#This Row],[Email]])))</f>
        <v>0</v>
      </c>
      <c r="Q2039" t="b">
        <f>ISNA(MATCH(tbl_vendors[[#This Row],[Country]],tbl_country[country],0))</f>
        <v>0</v>
      </c>
      <c r="R2039" t="b">
        <f>ISNA(MATCH(tbl_vendors[[#This Row],[Currency]],tbl_country[currency],0))</f>
        <v>0</v>
      </c>
      <c r="S2039" t="b">
        <f>_xlfn.XLOOKUP(tbl_vendors[[#This Row],[Country]],tbl_country[country],tbl_country[currency],"NotFound")&lt;&gt;tbl_vendors[[#This Row],[Currency]]</f>
        <v>0</v>
      </c>
      <c r="T2039" t="b">
        <f>ISNA(MATCH(tbl_vendors[[#This Row],[Payment_Terms]],tbl_payment_terms[Payment_Terms],0))</f>
        <v>0</v>
      </c>
      <c r="U2039" t="b">
        <f>ISNA(MATCH(tbl_vendors[[#This Row],[Status]],tbl_status[valid_status]))</f>
        <v>0</v>
      </c>
      <c r="V2039" t="b">
        <f ca="1">tbl_vendors[[#This Row],[Created_Date]]&gt;TODAY()</f>
        <v>0</v>
      </c>
      <c r="W2039" t="b">
        <f>tbl_vendors[[#This Row],[Updated_Date]]&lt;tbl_vendors[[#This Row],[Created_Date]]</f>
        <v>0</v>
      </c>
      <c r="X2039" t="b">
        <f>COUNTIF(tbl_vendors[Vendor_Name],tbl_vendors[[#This Row],[Vendor_Name]])&gt;1</f>
        <v>0</v>
      </c>
      <c r="Y2039" s="14" cm="1">
        <f t="array" aca="1" ref="Y2039" ca="1">IFERROR(SUM(L2039:X2039*1),4)</f>
        <v>0</v>
      </c>
      <c r="Z2039" t="str">
        <f ca="1">IF(tbl_vendors[[#This Row],[error_count]]&gt;0,"FAIL","PASS")</f>
        <v>PASS</v>
      </c>
    </row>
    <row r="2040" spans="1:26" x14ac:dyDescent="0.3">
      <c r="A2040" t="s">
        <v>8030</v>
      </c>
      <c r="B2040" t="s">
        <v>8031</v>
      </c>
      <c r="C2040" t="s">
        <v>66</v>
      </c>
      <c r="D2040" t="s">
        <v>8032</v>
      </c>
      <c r="E2040" t="s">
        <v>67</v>
      </c>
      <c r="F2040" t="s">
        <v>40</v>
      </c>
      <c r="G2040" t="s">
        <v>8033</v>
      </c>
      <c r="H2040" t="s">
        <v>47</v>
      </c>
      <c r="I2040" t="s">
        <v>26</v>
      </c>
      <c r="J2040" s="1">
        <v>45659</v>
      </c>
      <c r="K2040" s="1">
        <v>45927</v>
      </c>
      <c r="L2040" t="b">
        <f>COUNTIF(tbl_vendors[Vendor_ID],tbl_vendors[[#This Row],[Vendor_ID]])&gt;1</f>
        <v>0</v>
      </c>
      <c r="M2040" t="b">
        <f>ISBLANK(tbl_vendors[[#This Row],[Vendor_ID]])</f>
        <v>0</v>
      </c>
      <c r="N2040" t="b">
        <f>LEN(TRIM(tbl_vendors[[#This Row],[Vendor_Name]]))=0</f>
        <v>0</v>
      </c>
      <c r="O2040" t="b">
        <f>LEN(TRIM(tbl_vendors[[#This Row],[Email]]))=0</f>
        <v>0</v>
      </c>
      <c r="P2040" t="b">
        <f>OR(ISERROR(FIND("@",tbl_vendors[[#This Row],[Email]])),ISERROR(FIND(".",tbl_vendors[[#This Row],[Email]])))</f>
        <v>0</v>
      </c>
      <c r="Q2040" t="b">
        <f>ISNA(MATCH(tbl_vendors[[#This Row],[Country]],tbl_country[country],0))</f>
        <v>0</v>
      </c>
      <c r="R2040" t="b">
        <f>ISNA(MATCH(tbl_vendors[[#This Row],[Currency]],tbl_country[currency],0))</f>
        <v>0</v>
      </c>
      <c r="S2040" t="b">
        <f>_xlfn.XLOOKUP(tbl_vendors[[#This Row],[Country]],tbl_country[country],tbl_country[currency],"NotFound")&lt;&gt;tbl_vendors[[#This Row],[Currency]]</f>
        <v>0</v>
      </c>
      <c r="T2040" t="b">
        <f>ISNA(MATCH(tbl_vendors[[#This Row],[Payment_Terms]],tbl_payment_terms[Payment_Terms],0))</f>
        <v>0</v>
      </c>
      <c r="U2040" t="b">
        <f>ISNA(MATCH(tbl_vendors[[#This Row],[Status]],tbl_status[valid_status]))</f>
        <v>0</v>
      </c>
      <c r="V2040" t="b">
        <f ca="1">tbl_vendors[[#This Row],[Created_Date]]&gt;TODAY()</f>
        <v>0</v>
      </c>
      <c r="W2040" t="b">
        <f>tbl_vendors[[#This Row],[Updated_Date]]&lt;tbl_vendors[[#This Row],[Created_Date]]</f>
        <v>0</v>
      </c>
      <c r="X2040" t="b">
        <f>COUNTIF(tbl_vendors[Vendor_Name],tbl_vendors[[#This Row],[Vendor_Name]])&gt;1</f>
        <v>0</v>
      </c>
      <c r="Y2040" s="14" cm="1">
        <f t="array" aca="1" ref="Y2040" ca="1">IFERROR(SUM(L2040:X2040*1),4)</f>
        <v>0</v>
      </c>
      <c r="Z2040" t="str">
        <f ca="1">IF(tbl_vendors[[#This Row],[error_count]]&gt;0,"FAIL","PASS")</f>
        <v>PASS</v>
      </c>
    </row>
    <row r="2041" spans="1:26" x14ac:dyDescent="0.3">
      <c r="A2041" t="s">
        <v>8034</v>
      </c>
      <c r="B2041" t="s">
        <v>8035</v>
      </c>
      <c r="C2041" t="s">
        <v>109</v>
      </c>
      <c r="D2041" t="s">
        <v>8036</v>
      </c>
      <c r="E2041" t="s">
        <v>39</v>
      </c>
      <c r="F2041" t="s">
        <v>40</v>
      </c>
      <c r="G2041" t="s">
        <v>8037</v>
      </c>
      <c r="H2041" t="s">
        <v>42</v>
      </c>
      <c r="I2041" t="s">
        <v>26</v>
      </c>
      <c r="J2041" s="1">
        <v>45780</v>
      </c>
      <c r="K2041" s="1">
        <v>45938</v>
      </c>
      <c r="L2041" t="b">
        <f>COUNTIF(tbl_vendors[Vendor_ID],tbl_vendors[[#This Row],[Vendor_ID]])&gt;1</f>
        <v>0</v>
      </c>
      <c r="M2041" t="b">
        <f>ISBLANK(tbl_vendors[[#This Row],[Vendor_ID]])</f>
        <v>0</v>
      </c>
      <c r="N2041" t="b">
        <f>LEN(TRIM(tbl_vendors[[#This Row],[Vendor_Name]]))=0</f>
        <v>0</v>
      </c>
      <c r="O2041" t="b">
        <f>LEN(TRIM(tbl_vendors[[#This Row],[Email]]))=0</f>
        <v>0</v>
      </c>
      <c r="P2041" t="b">
        <f>OR(ISERROR(FIND("@",tbl_vendors[[#This Row],[Email]])),ISERROR(FIND(".",tbl_vendors[[#This Row],[Email]])))</f>
        <v>0</v>
      </c>
      <c r="Q2041" t="b">
        <f>ISNA(MATCH(tbl_vendors[[#This Row],[Country]],tbl_country[country],0))</f>
        <v>0</v>
      </c>
      <c r="R2041" t="b">
        <f>ISNA(MATCH(tbl_vendors[[#This Row],[Currency]],tbl_country[currency],0))</f>
        <v>0</v>
      </c>
      <c r="S2041" t="b">
        <f>_xlfn.XLOOKUP(tbl_vendors[[#This Row],[Country]],tbl_country[country],tbl_country[currency],"NotFound")&lt;&gt;tbl_vendors[[#This Row],[Currency]]</f>
        <v>1</v>
      </c>
      <c r="T2041" t="b">
        <f>ISNA(MATCH(tbl_vendors[[#This Row],[Payment_Terms]],tbl_payment_terms[Payment_Terms],0))</f>
        <v>0</v>
      </c>
      <c r="U2041" t="b">
        <f>ISNA(MATCH(tbl_vendors[[#This Row],[Status]],tbl_status[valid_status]))</f>
        <v>0</v>
      </c>
      <c r="V2041" t="b">
        <f ca="1">tbl_vendors[[#This Row],[Created_Date]]&gt;TODAY()</f>
        <v>0</v>
      </c>
      <c r="W2041" t="b">
        <f>tbl_vendors[[#This Row],[Updated_Date]]&lt;tbl_vendors[[#This Row],[Created_Date]]</f>
        <v>0</v>
      </c>
      <c r="X2041" t="b">
        <f>COUNTIF(tbl_vendors[Vendor_Name],tbl_vendors[[#This Row],[Vendor_Name]])&gt;1</f>
        <v>0</v>
      </c>
      <c r="Y2041" s="14" cm="1">
        <f t="array" aca="1" ref="Y2041" ca="1">IFERROR(SUM(L2041:X2041*1),4)</f>
        <v>1</v>
      </c>
      <c r="Z2041" t="str">
        <f ca="1">IF(tbl_vendors[[#This Row],[error_count]]&gt;0,"FAIL","PASS")</f>
        <v>FAIL</v>
      </c>
    </row>
    <row r="2042" spans="1:26" x14ac:dyDescent="0.3">
      <c r="A2042" t="s">
        <v>8038</v>
      </c>
      <c r="B2042" t="s">
        <v>8039</v>
      </c>
      <c r="C2042" t="s">
        <v>153</v>
      </c>
      <c r="D2042" t="s">
        <v>8040</v>
      </c>
      <c r="E2042" t="s">
        <v>155</v>
      </c>
      <c r="F2042" t="s">
        <v>32</v>
      </c>
      <c r="G2042" t="s">
        <v>8041</v>
      </c>
      <c r="H2042" t="s">
        <v>42</v>
      </c>
      <c r="I2042" t="s">
        <v>53</v>
      </c>
      <c r="J2042" s="1">
        <v>45818</v>
      </c>
      <c r="K2042" s="1">
        <v>45937</v>
      </c>
      <c r="L2042" t="b">
        <f>COUNTIF(tbl_vendors[Vendor_ID],tbl_vendors[[#This Row],[Vendor_ID]])&gt;1</f>
        <v>0</v>
      </c>
      <c r="M2042" t="b">
        <f>ISBLANK(tbl_vendors[[#This Row],[Vendor_ID]])</f>
        <v>0</v>
      </c>
      <c r="N2042" t="b">
        <f>LEN(TRIM(tbl_vendors[[#This Row],[Vendor_Name]]))=0</f>
        <v>0</v>
      </c>
      <c r="O2042" t="b">
        <f>LEN(TRIM(tbl_vendors[[#This Row],[Email]]))=0</f>
        <v>0</v>
      </c>
      <c r="P2042" t="b">
        <f>OR(ISERROR(FIND("@",tbl_vendors[[#This Row],[Email]])),ISERROR(FIND(".",tbl_vendors[[#This Row],[Email]])))</f>
        <v>0</v>
      </c>
      <c r="Q2042" t="b">
        <f>ISNA(MATCH(tbl_vendors[[#This Row],[Country]],tbl_country[country],0))</f>
        <v>0</v>
      </c>
      <c r="R2042" t="b">
        <f>ISNA(MATCH(tbl_vendors[[#This Row],[Currency]],tbl_country[currency],0))</f>
        <v>0</v>
      </c>
      <c r="S2042" t="b">
        <f>_xlfn.XLOOKUP(tbl_vendors[[#This Row],[Country]],tbl_country[country],tbl_country[currency],"NotFound")&lt;&gt;tbl_vendors[[#This Row],[Currency]]</f>
        <v>0</v>
      </c>
      <c r="T2042" t="b">
        <f>ISNA(MATCH(tbl_vendors[[#This Row],[Payment_Terms]],tbl_payment_terms[Payment_Terms],0))</f>
        <v>0</v>
      </c>
      <c r="U2042" t="b">
        <f>ISNA(MATCH(tbl_vendors[[#This Row],[Status]],tbl_status[valid_status]))</f>
        <v>1</v>
      </c>
      <c r="V2042" t="b">
        <f ca="1">tbl_vendors[[#This Row],[Created_Date]]&gt;TODAY()</f>
        <v>0</v>
      </c>
      <c r="W2042" t="b">
        <f>tbl_vendors[[#This Row],[Updated_Date]]&lt;tbl_vendors[[#This Row],[Created_Date]]</f>
        <v>0</v>
      </c>
      <c r="X2042" t="b">
        <f>COUNTIF(tbl_vendors[Vendor_Name],tbl_vendors[[#This Row],[Vendor_Name]])&gt;1</f>
        <v>0</v>
      </c>
      <c r="Y2042" s="14" cm="1">
        <f t="array" aca="1" ref="Y2042" ca="1">IFERROR(SUM(L2042:X2042*1),4)</f>
        <v>1</v>
      </c>
      <c r="Z2042" t="str">
        <f ca="1">IF(tbl_vendors[[#This Row],[error_count]]&gt;0,"FAIL","PASS")</f>
        <v>FAIL</v>
      </c>
    </row>
    <row r="2043" spans="1:26" x14ac:dyDescent="0.3">
      <c r="A2043" t="s">
        <v>8042</v>
      </c>
      <c r="B2043" t="s">
        <v>3845</v>
      </c>
      <c r="C2043" t="s">
        <v>153</v>
      </c>
      <c r="D2043" t="s">
        <v>8043</v>
      </c>
      <c r="E2043" t="s">
        <v>155</v>
      </c>
      <c r="F2043" t="s">
        <v>75</v>
      </c>
      <c r="G2043" t="s">
        <v>8044</v>
      </c>
      <c r="H2043" t="s">
        <v>47</v>
      </c>
      <c r="I2043" t="s">
        <v>19</v>
      </c>
      <c r="J2043" s="1">
        <v>45754</v>
      </c>
      <c r="K2043" s="1">
        <v>45837</v>
      </c>
      <c r="L2043" t="b">
        <f>COUNTIF(tbl_vendors[Vendor_ID],tbl_vendors[[#This Row],[Vendor_ID]])&gt;1</f>
        <v>0</v>
      </c>
      <c r="M2043" t="b">
        <f>ISBLANK(tbl_vendors[[#This Row],[Vendor_ID]])</f>
        <v>0</v>
      </c>
      <c r="N2043" t="b">
        <f>LEN(TRIM(tbl_vendors[[#This Row],[Vendor_Name]]))=0</f>
        <v>0</v>
      </c>
      <c r="O2043" t="b">
        <f>LEN(TRIM(tbl_vendors[[#This Row],[Email]]))=0</f>
        <v>0</v>
      </c>
      <c r="P2043" t="b">
        <f>OR(ISERROR(FIND("@",tbl_vendors[[#This Row],[Email]])),ISERROR(FIND(".",tbl_vendors[[#This Row],[Email]])))</f>
        <v>0</v>
      </c>
      <c r="Q2043" t="b">
        <f>ISNA(MATCH(tbl_vendors[[#This Row],[Country]],tbl_country[country],0))</f>
        <v>0</v>
      </c>
      <c r="R2043" t="b">
        <f>ISNA(MATCH(tbl_vendors[[#This Row],[Currency]],tbl_country[currency],0))</f>
        <v>0</v>
      </c>
      <c r="S2043" t="b">
        <f>_xlfn.XLOOKUP(tbl_vendors[[#This Row],[Country]],tbl_country[country],tbl_country[currency],"NotFound")&lt;&gt;tbl_vendors[[#This Row],[Currency]]</f>
        <v>0</v>
      </c>
      <c r="T2043" t="b">
        <f>ISNA(MATCH(tbl_vendors[[#This Row],[Payment_Terms]],tbl_payment_terms[Payment_Terms],0))</f>
        <v>0</v>
      </c>
      <c r="U2043" t="b">
        <f>ISNA(MATCH(tbl_vendors[[#This Row],[Status]],tbl_status[valid_status]))</f>
        <v>0</v>
      </c>
      <c r="V2043" t="b">
        <f ca="1">tbl_vendors[[#This Row],[Created_Date]]&gt;TODAY()</f>
        <v>0</v>
      </c>
      <c r="W2043" t="b">
        <f>tbl_vendors[[#This Row],[Updated_Date]]&lt;tbl_vendors[[#This Row],[Created_Date]]</f>
        <v>0</v>
      </c>
      <c r="X2043" t="b">
        <f>COUNTIF(tbl_vendors[Vendor_Name],tbl_vendors[[#This Row],[Vendor_Name]])&gt;1</f>
        <v>1</v>
      </c>
      <c r="Y2043" s="14" cm="1">
        <f t="array" aca="1" ref="Y2043" ca="1">IFERROR(SUM(L2043:X2043*1),4)</f>
        <v>1</v>
      </c>
      <c r="Z2043" t="str">
        <f ca="1">IF(tbl_vendors[[#This Row],[error_count]]&gt;0,"FAIL","PASS")</f>
        <v>FAIL</v>
      </c>
    </row>
    <row r="2044" spans="1:26" x14ac:dyDescent="0.3">
      <c r="A2044" t="s">
        <v>8045</v>
      </c>
      <c r="B2044" t="s">
        <v>8046</v>
      </c>
      <c r="C2044" t="s">
        <v>37</v>
      </c>
      <c r="D2044" t="s">
        <v>8047</v>
      </c>
      <c r="E2044" t="s">
        <v>39</v>
      </c>
      <c r="F2044" t="s">
        <v>16</v>
      </c>
      <c r="G2044" t="s">
        <v>8048</v>
      </c>
      <c r="H2044" t="s">
        <v>52</v>
      </c>
      <c r="I2044" t="s">
        <v>53</v>
      </c>
      <c r="J2044" s="1">
        <v>44546</v>
      </c>
      <c r="K2044" s="1">
        <v>44589</v>
      </c>
      <c r="L2044" t="b">
        <f>COUNTIF(tbl_vendors[Vendor_ID],tbl_vendors[[#This Row],[Vendor_ID]])&gt;1</f>
        <v>0</v>
      </c>
      <c r="M2044" t="b">
        <f>ISBLANK(tbl_vendors[[#This Row],[Vendor_ID]])</f>
        <v>0</v>
      </c>
      <c r="N2044" t="b">
        <f>LEN(TRIM(tbl_vendors[[#This Row],[Vendor_Name]]))=0</f>
        <v>0</v>
      </c>
      <c r="O2044" t="b">
        <f>LEN(TRIM(tbl_vendors[[#This Row],[Email]]))=0</f>
        <v>0</v>
      </c>
      <c r="P2044" t="b">
        <f>OR(ISERROR(FIND("@",tbl_vendors[[#This Row],[Email]])),ISERROR(FIND(".",tbl_vendors[[#This Row],[Email]])))</f>
        <v>0</v>
      </c>
      <c r="Q2044" t="b">
        <f>ISNA(MATCH(tbl_vendors[[#This Row],[Country]],tbl_country[country],0))</f>
        <v>0</v>
      </c>
      <c r="R2044" t="b">
        <f>ISNA(MATCH(tbl_vendors[[#This Row],[Currency]],tbl_country[currency],0))</f>
        <v>0</v>
      </c>
      <c r="S2044" t="b">
        <f>_xlfn.XLOOKUP(tbl_vendors[[#This Row],[Country]],tbl_country[country],tbl_country[currency],"NotFound")&lt;&gt;tbl_vendors[[#This Row],[Currency]]</f>
        <v>0</v>
      </c>
      <c r="T2044" t="b">
        <f>ISNA(MATCH(tbl_vendors[[#This Row],[Payment_Terms]],tbl_payment_terms[Payment_Terms],0))</f>
        <v>0</v>
      </c>
      <c r="U2044" t="b">
        <f>ISNA(MATCH(tbl_vendors[[#This Row],[Status]],tbl_status[valid_status]))</f>
        <v>1</v>
      </c>
      <c r="V2044" t="b">
        <f ca="1">tbl_vendors[[#This Row],[Created_Date]]&gt;TODAY()</f>
        <v>0</v>
      </c>
      <c r="W2044" t="b">
        <f>tbl_vendors[[#This Row],[Updated_Date]]&lt;tbl_vendors[[#This Row],[Created_Date]]</f>
        <v>0</v>
      </c>
      <c r="X2044" t="b">
        <f>COUNTIF(tbl_vendors[Vendor_Name],tbl_vendors[[#This Row],[Vendor_Name]])&gt;1</f>
        <v>0</v>
      </c>
      <c r="Y2044" s="14" cm="1">
        <f t="array" aca="1" ref="Y2044" ca="1">IFERROR(SUM(L2044:X2044*1),4)</f>
        <v>1</v>
      </c>
      <c r="Z2044" t="str">
        <f ca="1">IF(tbl_vendors[[#This Row],[error_count]]&gt;0,"FAIL","PASS")</f>
        <v>FAIL</v>
      </c>
    </row>
    <row r="2045" spans="1:26" x14ac:dyDescent="0.3">
      <c r="A2045" t="s">
        <v>8049</v>
      </c>
      <c r="B2045" t="s">
        <v>8050</v>
      </c>
      <c r="C2045" t="s">
        <v>66</v>
      </c>
      <c r="D2045" t="s">
        <v>8051</v>
      </c>
      <c r="E2045" t="s">
        <v>67</v>
      </c>
      <c r="F2045" t="s">
        <v>40</v>
      </c>
      <c r="G2045" t="s">
        <v>8052</v>
      </c>
      <c r="H2045" t="s">
        <v>47</v>
      </c>
      <c r="I2045" t="s">
        <v>19</v>
      </c>
      <c r="J2045" s="1">
        <v>45810</v>
      </c>
      <c r="K2045" s="1">
        <v>46085</v>
      </c>
      <c r="L2045" t="b">
        <f>COUNTIF(tbl_vendors[Vendor_ID],tbl_vendors[[#This Row],[Vendor_ID]])&gt;1</f>
        <v>0</v>
      </c>
      <c r="M2045" t="b">
        <f>ISBLANK(tbl_vendors[[#This Row],[Vendor_ID]])</f>
        <v>0</v>
      </c>
      <c r="N2045" t="b">
        <f>LEN(TRIM(tbl_vendors[[#This Row],[Vendor_Name]]))=0</f>
        <v>0</v>
      </c>
      <c r="O2045" t="b">
        <f>LEN(TRIM(tbl_vendors[[#This Row],[Email]]))=0</f>
        <v>0</v>
      </c>
      <c r="P2045" t="b">
        <f>OR(ISERROR(FIND("@",tbl_vendors[[#This Row],[Email]])),ISERROR(FIND(".",tbl_vendors[[#This Row],[Email]])))</f>
        <v>0</v>
      </c>
      <c r="Q2045" t="b">
        <f>ISNA(MATCH(tbl_vendors[[#This Row],[Country]],tbl_country[country],0))</f>
        <v>0</v>
      </c>
      <c r="R2045" t="b">
        <f>ISNA(MATCH(tbl_vendors[[#This Row],[Currency]],tbl_country[currency],0))</f>
        <v>0</v>
      </c>
      <c r="S2045" t="b">
        <f>_xlfn.XLOOKUP(tbl_vendors[[#This Row],[Country]],tbl_country[country],tbl_country[currency],"NotFound")&lt;&gt;tbl_vendors[[#This Row],[Currency]]</f>
        <v>0</v>
      </c>
      <c r="T2045" t="b">
        <f>ISNA(MATCH(tbl_vendors[[#This Row],[Payment_Terms]],tbl_payment_terms[Payment_Terms],0))</f>
        <v>0</v>
      </c>
      <c r="U2045" t="b">
        <f>ISNA(MATCH(tbl_vendors[[#This Row],[Status]],tbl_status[valid_status]))</f>
        <v>0</v>
      </c>
      <c r="V2045" t="b">
        <f ca="1">tbl_vendors[[#This Row],[Created_Date]]&gt;TODAY()</f>
        <v>0</v>
      </c>
      <c r="W2045" t="b">
        <f>tbl_vendors[[#This Row],[Updated_Date]]&lt;tbl_vendors[[#This Row],[Created_Date]]</f>
        <v>0</v>
      </c>
      <c r="X2045" t="b">
        <f>COUNTIF(tbl_vendors[Vendor_Name],tbl_vendors[[#This Row],[Vendor_Name]])&gt;1</f>
        <v>0</v>
      </c>
      <c r="Y2045" s="14" cm="1">
        <f t="array" aca="1" ref="Y2045" ca="1">IFERROR(SUM(L2045:X2045*1),4)</f>
        <v>0</v>
      </c>
      <c r="Z2045" t="str">
        <f ca="1">IF(tbl_vendors[[#This Row],[error_count]]&gt;0,"FAIL","PASS")</f>
        <v>PASS</v>
      </c>
    </row>
    <row r="2046" spans="1:26" x14ac:dyDescent="0.3">
      <c r="A2046" t="s">
        <v>8053</v>
      </c>
      <c r="B2046" t="s">
        <v>8054</v>
      </c>
      <c r="C2046" t="s">
        <v>100</v>
      </c>
      <c r="D2046" t="s">
        <v>8055</v>
      </c>
      <c r="E2046" t="s">
        <v>39</v>
      </c>
      <c r="F2046" t="s">
        <v>23</v>
      </c>
      <c r="G2046" t="s">
        <v>8056</v>
      </c>
      <c r="H2046" t="s">
        <v>18</v>
      </c>
      <c r="I2046" t="s">
        <v>53</v>
      </c>
      <c r="J2046" s="1">
        <v>45068</v>
      </c>
      <c r="K2046" s="1">
        <v>45353</v>
      </c>
      <c r="L2046" t="b">
        <f>COUNTIF(tbl_vendors[Vendor_ID],tbl_vendors[[#This Row],[Vendor_ID]])&gt;1</f>
        <v>0</v>
      </c>
      <c r="M2046" t="b">
        <f>ISBLANK(tbl_vendors[[#This Row],[Vendor_ID]])</f>
        <v>0</v>
      </c>
      <c r="N2046" t="b">
        <f>LEN(TRIM(tbl_vendors[[#This Row],[Vendor_Name]]))=0</f>
        <v>0</v>
      </c>
      <c r="O2046" t="b">
        <f>LEN(TRIM(tbl_vendors[[#This Row],[Email]]))=0</f>
        <v>0</v>
      </c>
      <c r="P2046" t="b">
        <f>OR(ISERROR(FIND("@",tbl_vendors[[#This Row],[Email]])),ISERROR(FIND(".",tbl_vendors[[#This Row],[Email]])))</f>
        <v>0</v>
      </c>
      <c r="Q2046" t="b">
        <f>ISNA(MATCH(tbl_vendors[[#This Row],[Country]],tbl_country[country],0))</f>
        <v>0</v>
      </c>
      <c r="R2046" t="b">
        <f>ISNA(MATCH(tbl_vendors[[#This Row],[Currency]],tbl_country[currency],0))</f>
        <v>0</v>
      </c>
      <c r="S2046" t="b">
        <f>_xlfn.XLOOKUP(tbl_vendors[[#This Row],[Country]],tbl_country[country],tbl_country[currency],"NotFound")&lt;&gt;tbl_vendors[[#This Row],[Currency]]</f>
        <v>0</v>
      </c>
      <c r="T2046" t="b">
        <f>ISNA(MATCH(tbl_vendors[[#This Row],[Payment_Terms]],tbl_payment_terms[Payment_Terms],0))</f>
        <v>0</v>
      </c>
      <c r="U2046" t="b">
        <f>ISNA(MATCH(tbl_vendors[[#This Row],[Status]],tbl_status[valid_status]))</f>
        <v>1</v>
      </c>
      <c r="V2046" t="b">
        <f ca="1">tbl_vendors[[#This Row],[Created_Date]]&gt;TODAY()</f>
        <v>0</v>
      </c>
      <c r="W2046" t="b">
        <f>tbl_vendors[[#This Row],[Updated_Date]]&lt;tbl_vendors[[#This Row],[Created_Date]]</f>
        <v>0</v>
      </c>
      <c r="X2046" t="b">
        <f>COUNTIF(tbl_vendors[Vendor_Name],tbl_vendors[[#This Row],[Vendor_Name]])&gt;1</f>
        <v>0</v>
      </c>
      <c r="Y2046" s="14" cm="1">
        <f t="array" aca="1" ref="Y2046" ca="1">IFERROR(SUM(L2046:X2046*1),4)</f>
        <v>1</v>
      </c>
      <c r="Z2046" t="str">
        <f ca="1">IF(tbl_vendors[[#This Row],[error_count]]&gt;0,"FAIL","PASS")</f>
        <v>FAIL</v>
      </c>
    </row>
    <row r="2047" spans="1:26" x14ac:dyDescent="0.3">
      <c r="A2047" t="s">
        <v>8057</v>
      </c>
      <c r="B2047" t="s">
        <v>8058</v>
      </c>
      <c r="C2047" t="s">
        <v>72</v>
      </c>
      <c r="D2047" t="s">
        <v>8059</v>
      </c>
      <c r="E2047" t="s">
        <v>74</v>
      </c>
      <c r="F2047" t="s">
        <v>40</v>
      </c>
      <c r="G2047" t="s">
        <v>8060</v>
      </c>
      <c r="H2047" t="s">
        <v>25</v>
      </c>
      <c r="I2047" t="s">
        <v>26</v>
      </c>
      <c r="J2047" s="1">
        <v>45263</v>
      </c>
      <c r="K2047" s="1">
        <v>46120</v>
      </c>
      <c r="L2047" t="b">
        <f>COUNTIF(tbl_vendors[Vendor_ID],tbl_vendors[[#This Row],[Vendor_ID]])&gt;1</f>
        <v>0</v>
      </c>
      <c r="M2047" t="b">
        <f>ISBLANK(tbl_vendors[[#This Row],[Vendor_ID]])</f>
        <v>0</v>
      </c>
      <c r="N2047" t="b">
        <f>LEN(TRIM(tbl_vendors[[#This Row],[Vendor_Name]]))=0</f>
        <v>0</v>
      </c>
      <c r="O2047" t="b">
        <f>LEN(TRIM(tbl_vendors[[#This Row],[Email]]))=0</f>
        <v>0</v>
      </c>
      <c r="P2047" t="b">
        <f>OR(ISERROR(FIND("@",tbl_vendors[[#This Row],[Email]])),ISERROR(FIND(".",tbl_vendors[[#This Row],[Email]])))</f>
        <v>0</v>
      </c>
      <c r="Q2047" t="b">
        <f>ISNA(MATCH(tbl_vendors[[#This Row],[Country]],tbl_country[country],0))</f>
        <v>0</v>
      </c>
      <c r="R2047" t="b">
        <f>ISNA(MATCH(tbl_vendors[[#This Row],[Currency]],tbl_country[currency],0))</f>
        <v>1</v>
      </c>
      <c r="S2047" t="b">
        <f>_xlfn.XLOOKUP(tbl_vendors[[#This Row],[Country]],tbl_country[country],tbl_country[currency],"NotFound")&lt;&gt;tbl_vendors[[#This Row],[Currency]]</f>
        <v>1</v>
      </c>
      <c r="T2047" t="b">
        <f>ISNA(MATCH(tbl_vendors[[#This Row],[Payment_Terms]],tbl_payment_terms[Payment_Terms],0))</f>
        <v>0</v>
      </c>
      <c r="U2047" t="b">
        <f>ISNA(MATCH(tbl_vendors[[#This Row],[Status]],tbl_status[valid_status]))</f>
        <v>0</v>
      </c>
      <c r="V2047" t="b">
        <f ca="1">tbl_vendors[[#This Row],[Created_Date]]&gt;TODAY()</f>
        <v>0</v>
      </c>
      <c r="W2047" t="b">
        <f>tbl_vendors[[#This Row],[Updated_Date]]&lt;tbl_vendors[[#This Row],[Created_Date]]</f>
        <v>0</v>
      </c>
      <c r="X2047" t="b">
        <f>COUNTIF(tbl_vendors[Vendor_Name],tbl_vendors[[#This Row],[Vendor_Name]])&gt;1</f>
        <v>0</v>
      </c>
      <c r="Y2047" s="14" cm="1">
        <f t="array" aca="1" ref="Y2047" ca="1">IFERROR(SUM(L2047:X2047*1),4)</f>
        <v>2</v>
      </c>
      <c r="Z2047" t="str">
        <f ca="1">IF(tbl_vendors[[#This Row],[error_count]]&gt;0,"FAIL","PASS")</f>
        <v>FAIL</v>
      </c>
    </row>
    <row r="2048" spans="1:26" x14ac:dyDescent="0.3">
      <c r="A2048" t="s">
        <v>8061</v>
      </c>
      <c r="B2048" t="s">
        <v>8062</v>
      </c>
      <c r="C2048" t="s">
        <v>13</v>
      </c>
      <c r="D2048" t="s">
        <v>8063</v>
      </c>
      <c r="E2048" t="s">
        <v>15</v>
      </c>
      <c r="F2048" t="s">
        <v>32</v>
      </c>
      <c r="G2048" t="s">
        <v>8064</v>
      </c>
      <c r="H2048" t="s">
        <v>69</v>
      </c>
      <c r="I2048" t="s">
        <v>53</v>
      </c>
      <c r="J2048" s="1">
        <v>44999</v>
      </c>
      <c r="K2048" s="1">
        <v>45978</v>
      </c>
      <c r="L2048" t="b">
        <f>COUNTIF(tbl_vendors[Vendor_ID],tbl_vendors[[#This Row],[Vendor_ID]])&gt;1</f>
        <v>0</v>
      </c>
      <c r="M2048" t="b">
        <f>ISBLANK(tbl_vendors[[#This Row],[Vendor_ID]])</f>
        <v>0</v>
      </c>
      <c r="N2048" t="b">
        <f>LEN(TRIM(tbl_vendors[[#This Row],[Vendor_Name]]))=0</f>
        <v>0</v>
      </c>
      <c r="O2048" t="b">
        <f>LEN(TRIM(tbl_vendors[[#This Row],[Email]]))=0</f>
        <v>0</v>
      </c>
      <c r="P2048" t="b">
        <f>OR(ISERROR(FIND("@",tbl_vendors[[#This Row],[Email]])),ISERROR(FIND(".",tbl_vendors[[#This Row],[Email]])))</f>
        <v>0</v>
      </c>
      <c r="Q2048" t="b">
        <f>ISNA(MATCH(tbl_vendors[[#This Row],[Country]],tbl_country[country],0))</f>
        <v>0</v>
      </c>
      <c r="R2048" t="b">
        <f>ISNA(MATCH(tbl_vendors[[#This Row],[Currency]],tbl_country[currency],0))</f>
        <v>1</v>
      </c>
      <c r="S2048" t="b">
        <f>_xlfn.XLOOKUP(tbl_vendors[[#This Row],[Country]],tbl_country[country],tbl_country[currency],"NotFound")&lt;&gt;tbl_vendors[[#This Row],[Currency]]</f>
        <v>1</v>
      </c>
      <c r="T2048" t="b">
        <f>ISNA(MATCH(tbl_vendors[[#This Row],[Payment_Terms]],tbl_payment_terms[Payment_Terms],0))</f>
        <v>0</v>
      </c>
      <c r="U2048" t="b">
        <f>ISNA(MATCH(tbl_vendors[[#This Row],[Status]],tbl_status[valid_status]))</f>
        <v>1</v>
      </c>
      <c r="V2048" t="b">
        <f ca="1">tbl_vendors[[#This Row],[Created_Date]]&gt;TODAY()</f>
        <v>0</v>
      </c>
      <c r="W2048" t="b">
        <f>tbl_vendors[[#This Row],[Updated_Date]]&lt;tbl_vendors[[#This Row],[Created_Date]]</f>
        <v>0</v>
      </c>
      <c r="X2048" t="b">
        <f>COUNTIF(tbl_vendors[Vendor_Name],tbl_vendors[[#This Row],[Vendor_Name]])&gt;1</f>
        <v>0</v>
      </c>
      <c r="Y2048" s="14" cm="1">
        <f t="array" aca="1" ref="Y2048" ca="1">IFERROR(SUM(L2048:X2048*1),4)</f>
        <v>3</v>
      </c>
      <c r="Z2048" t="str">
        <f ca="1">IF(tbl_vendors[[#This Row],[error_count]]&gt;0,"FAIL","PASS")</f>
        <v>FAIL</v>
      </c>
    </row>
    <row r="2049" spans="1:26" x14ac:dyDescent="0.3">
      <c r="A2049" t="s">
        <v>8065</v>
      </c>
      <c r="B2049" t="s">
        <v>8066</v>
      </c>
      <c r="C2049" t="s">
        <v>72</v>
      </c>
      <c r="D2049" t="s">
        <v>8067</v>
      </c>
      <c r="E2049" t="s">
        <v>74</v>
      </c>
      <c r="F2049" t="s">
        <v>75</v>
      </c>
      <c r="G2049" t="s">
        <v>8068</v>
      </c>
      <c r="H2049" t="s">
        <v>25</v>
      </c>
      <c r="I2049" t="s">
        <v>53</v>
      </c>
      <c r="J2049" s="1">
        <v>45656</v>
      </c>
      <c r="K2049" s="1">
        <v>46101</v>
      </c>
      <c r="L2049" t="b">
        <f>COUNTIF(tbl_vendors[Vendor_ID],tbl_vendors[[#This Row],[Vendor_ID]])&gt;1</f>
        <v>0</v>
      </c>
      <c r="M2049" t="b">
        <f>ISBLANK(tbl_vendors[[#This Row],[Vendor_ID]])</f>
        <v>0</v>
      </c>
      <c r="N2049" t="b">
        <f>LEN(TRIM(tbl_vendors[[#This Row],[Vendor_Name]]))=0</f>
        <v>0</v>
      </c>
      <c r="O2049" t="b">
        <f>LEN(TRIM(tbl_vendors[[#This Row],[Email]]))=0</f>
        <v>0</v>
      </c>
      <c r="P2049" t="b">
        <f>OR(ISERROR(FIND("@",tbl_vendors[[#This Row],[Email]])),ISERROR(FIND(".",tbl_vendors[[#This Row],[Email]])))</f>
        <v>0</v>
      </c>
      <c r="Q2049" t="b">
        <f>ISNA(MATCH(tbl_vendors[[#This Row],[Country]],tbl_country[country],0))</f>
        <v>0</v>
      </c>
      <c r="R2049" t="b">
        <f>ISNA(MATCH(tbl_vendors[[#This Row],[Currency]],tbl_country[currency],0))</f>
        <v>1</v>
      </c>
      <c r="S2049" t="b">
        <f>_xlfn.XLOOKUP(tbl_vendors[[#This Row],[Country]],tbl_country[country],tbl_country[currency],"NotFound")&lt;&gt;tbl_vendors[[#This Row],[Currency]]</f>
        <v>1</v>
      </c>
      <c r="T2049" t="b">
        <f>ISNA(MATCH(tbl_vendors[[#This Row],[Payment_Terms]],tbl_payment_terms[Payment_Terms],0))</f>
        <v>0</v>
      </c>
      <c r="U2049" t="b">
        <f>ISNA(MATCH(tbl_vendors[[#This Row],[Status]],tbl_status[valid_status]))</f>
        <v>1</v>
      </c>
      <c r="V2049" t="b">
        <f ca="1">tbl_vendors[[#This Row],[Created_Date]]&gt;TODAY()</f>
        <v>0</v>
      </c>
      <c r="W2049" t="b">
        <f>tbl_vendors[[#This Row],[Updated_Date]]&lt;tbl_vendors[[#This Row],[Created_Date]]</f>
        <v>0</v>
      </c>
      <c r="X2049" t="b">
        <f>COUNTIF(tbl_vendors[Vendor_Name],tbl_vendors[[#This Row],[Vendor_Name]])&gt;1</f>
        <v>0</v>
      </c>
      <c r="Y2049" s="14" cm="1">
        <f t="array" aca="1" ref="Y2049" ca="1">IFERROR(SUM(L2049:X2049*1),4)</f>
        <v>3</v>
      </c>
      <c r="Z2049" t="str">
        <f ca="1">IF(tbl_vendors[[#This Row],[error_count]]&gt;0,"FAIL","PASS")</f>
        <v>FAIL</v>
      </c>
    </row>
    <row r="2050" spans="1:26" x14ac:dyDescent="0.3">
      <c r="A2050" t="s">
        <v>8069</v>
      </c>
      <c r="B2050" t="s">
        <v>8070</v>
      </c>
      <c r="C2050" t="s">
        <v>100</v>
      </c>
      <c r="D2050" t="s">
        <v>8071</v>
      </c>
      <c r="E2050" t="s">
        <v>39</v>
      </c>
      <c r="F2050" t="s">
        <v>32</v>
      </c>
      <c r="G2050" t="s">
        <v>8072</v>
      </c>
      <c r="H2050" t="s">
        <v>18</v>
      </c>
      <c r="I2050" t="s">
        <v>19</v>
      </c>
      <c r="J2050" s="1">
        <v>44919</v>
      </c>
      <c r="K2050" s="1">
        <v>45082</v>
      </c>
      <c r="L2050" t="b">
        <f>COUNTIF(tbl_vendors[Vendor_ID],tbl_vendors[[#This Row],[Vendor_ID]])&gt;1</f>
        <v>0</v>
      </c>
      <c r="M2050" t="b">
        <f>ISBLANK(tbl_vendors[[#This Row],[Vendor_ID]])</f>
        <v>0</v>
      </c>
      <c r="N2050" t="b">
        <f>LEN(TRIM(tbl_vendors[[#This Row],[Vendor_Name]]))=0</f>
        <v>0</v>
      </c>
      <c r="O2050" t="b">
        <f>LEN(TRIM(tbl_vendors[[#This Row],[Email]]))=0</f>
        <v>0</v>
      </c>
      <c r="P2050" t="b">
        <f>OR(ISERROR(FIND("@",tbl_vendors[[#This Row],[Email]])),ISERROR(FIND(".",tbl_vendors[[#This Row],[Email]])))</f>
        <v>0</v>
      </c>
      <c r="Q2050" t="b">
        <f>ISNA(MATCH(tbl_vendors[[#This Row],[Country]],tbl_country[country],0))</f>
        <v>0</v>
      </c>
      <c r="R2050" t="b">
        <f>ISNA(MATCH(tbl_vendors[[#This Row],[Currency]],tbl_country[currency],0))</f>
        <v>0</v>
      </c>
      <c r="S2050" t="b">
        <f>_xlfn.XLOOKUP(tbl_vendors[[#This Row],[Country]],tbl_country[country],tbl_country[currency],"NotFound")&lt;&gt;tbl_vendors[[#This Row],[Currency]]</f>
        <v>0</v>
      </c>
      <c r="T2050" t="b">
        <f>ISNA(MATCH(tbl_vendors[[#This Row],[Payment_Terms]],tbl_payment_terms[Payment_Terms],0))</f>
        <v>0</v>
      </c>
      <c r="U2050" t="b">
        <f>ISNA(MATCH(tbl_vendors[[#This Row],[Status]],tbl_status[valid_status]))</f>
        <v>0</v>
      </c>
      <c r="V2050" t="b">
        <f ca="1">tbl_vendors[[#This Row],[Created_Date]]&gt;TODAY()</f>
        <v>0</v>
      </c>
      <c r="W2050" t="b">
        <f>tbl_vendors[[#This Row],[Updated_Date]]&lt;tbl_vendors[[#This Row],[Created_Date]]</f>
        <v>0</v>
      </c>
      <c r="X2050" t="b">
        <f>COUNTIF(tbl_vendors[Vendor_Name],tbl_vendors[[#This Row],[Vendor_Name]])&gt;1</f>
        <v>0</v>
      </c>
      <c r="Y2050" s="14" cm="1">
        <f t="array" aca="1" ref="Y2050" ca="1">IFERROR(SUM(L2050:X2050*1),4)</f>
        <v>0</v>
      </c>
      <c r="Z2050" t="str">
        <f ca="1">IF(tbl_vendors[[#This Row],[error_count]]&gt;0,"FAIL","PASS")</f>
        <v>PASS</v>
      </c>
    </row>
    <row r="2051" spans="1:26" x14ac:dyDescent="0.3">
      <c r="A2051" t="s">
        <v>8073</v>
      </c>
      <c r="B2051" t="s">
        <v>8074</v>
      </c>
      <c r="C2051" t="s">
        <v>13</v>
      </c>
      <c r="D2051" t="s">
        <v>8075</v>
      </c>
      <c r="E2051" t="s">
        <v>15</v>
      </c>
      <c r="F2051" t="s">
        <v>75</v>
      </c>
      <c r="G2051" t="s">
        <v>8076</v>
      </c>
      <c r="H2051" t="s">
        <v>25</v>
      </c>
      <c r="I2051" t="s">
        <v>26</v>
      </c>
      <c r="J2051" s="1">
        <v>45426</v>
      </c>
      <c r="K2051" s="1">
        <v>45652</v>
      </c>
      <c r="L2051" t="b">
        <f>COUNTIF(tbl_vendors[Vendor_ID],tbl_vendors[[#This Row],[Vendor_ID]])&gt;1</f>
        <v>0</v>
      </c>
      <c r="M2051" t="b">
        <f>ISBLANK(tbl_vendors[[#This Row],[Vendor_ID]])</f>
        <v>0</v>
      </c>
      <c r="N2051" t="b">
        <f>LEN(TRIM(tbl_vendors[[#This Row],[Vendor_Name]]))=0</f>
        <v>0</v>
      </c>
      <c r="O2051" t="b">
        <f>LEN(TRIM(tbl_vendors[[#This Row],[Email]]))=0</f>
        <v>0</v>
      </c>
      <c r="P2051" t="b">
        <f>OR(ISERROR(FIND("@",tbl_vendors[[#This Row],[Email]])),ISERROR(FIND(".",tbl_vendors[[#This Row],[Email]])))</f>
        <v>0</v>
      </c>
      <c r="Q2051" t="b">
        <f>ISNA(MATCH(tbl_vendors[[#This Row],[Country]],tbl_country[country],0))</f>
        <v>0</v>
      </c>
      <c r="R2051" t="b">
        <f>ISNA(MATCH(tbl_vendors[[#This Row],[Currency]],tbl_country[currency],0))</f>
        <v>1</v>
      </c>
      <c r="S2051" t="b">
        <f>_xlfn.XLOOKUP(tbl_vendors[[#This Row],[Country]],tbl_country[country],tbl_country[currency],"NotFound")&lt;&gt;tbl_vendors[[#This Row],[Currency]]</f>
        <v>1</v>
      </c>
      <c r="T2051" t="b">
        <f>ISNA(MATCH(tbl_vendors[[#This Row],[Payment_Terms]],tbl_payment_terms[Payment_Terms],0))</f>
        <v>0</v>
      </c>
      <c r="U2051" t="b">
        <f>ISNA(MATCH(tbl_vendors[[#This Row],[Status]],tbl_status[valid_status]))</f>
        <v>0</v>
      </c>
      <c r="V2051" t="b">
        <f ca="1">tbl_vendors[[#This Row],[Created_Date]]&gt;TODAY()</f>
        <v>0</v>
      </c>
      <c r="W2051" t="b">
        <f>tbl_vendors[[#This Row],[Updated_Date]]&lt;tbl_vendors[[#This Row],[Created_Date]]</f>
        <v>0</v>
      </c>
      <c r="X2051" t="b">
        <f>COUNTIF(tbl_vendors[Vendor_Name],tbl_vendors[[#This Row],[Vendor_Name]])&gt;1</f>
        <v>0</v>
      </c>
      <c r="Y2051" s="14" cm="1">
        <f t="array" aca="1" ref="Y2051" ca="1">IFERROR(SUM(L2051:X2051*1),4)</f>
        <v>2</v>
      </c>
      <c r="Z2051" t="str">
        <f ca="1">IF(tbl_vendors[[#This Row],[error_count]]&gt;0,"FAIL","PASS")</f>
        <v>FAIL</v>
      </c>
    </row>
    <row r="2052" spans="1:26" x14ac:dyDescent="0.3">
      <c r="A2052" t="s">
        <v>8077</v>
      </c>
      <c r="B2052" t="s">
        <v>8078</v>
      </c>
      <c r="C2052" t="s">
        <v>66</v>
      </c>
      <c r="D2052" t="s">
        <v>8079</v>
      </c>
      <c r="E2052" t="s">
        <v>67</v>
      </c>
      <c r="F2052" t="s">
        <v>40</v>
      </c>
      <c r="G2052" t="s">
        <v>8080</v>
      </c>
      <c r="H2052" t="s">
        <v>52</v>
      </c>
      <c r="I2052" t="s">
        <v>26</v>
      </c>
      <c r="J2052" s="1">
        <v>45643</v>
      </c>
      <c r="K2052" s="1">
        <v>45703</v>
      </c>
      <c r="L2052" t="b">
        <f>COUNTIF(tbl_vendors[Vendor_ID],tbl_vendors[[#This Row],[Vendor_ID]])&gt;1</f>
        <v>0</v>
      </c>
      <c r="M2052" t="b">
        <f>ISBLANK(tbl_vendors[[#This Row],[Vendor_ID]])</f>
        <v>0</v>
      </c>
      <c r="N2052" t="b">
        <f>LEN(TRIM(tbl_vendors[[#This Row],[Vendor_Name]]))=0</f>
        <v>0</v>
      </c>
      <c r="O2052" t="b">
        <f>LEN(TRIM(tbl_vendors[[#This Row],[Email]]))=0</f>
        <v>0</v>
      </c>
      <c r="P2052" t="b">
        <f>OR(ISERROR(FIND("@",tbl_vendors[[#This Row],[Email]])),ISERROR(FIND(".",tbl_vendors[[#This Row],[Email]])))</f>
        <v>0</v>
      </c>
      <c r="Q2052" t="b">
        <f>ISNA(MATCH(tbl_vendors[[#This Row],[Country]],tbl_country[country],0))</f>
        <v>0</v>
      </c>
      <c r="R2052" t="b">
        <f>ISNA(MATCH(tbl_vendors[[#This Row],[Currency]],tbl_country[currency],0))</f>
        <v>0</v>
      </c>
      <c r="S2052" t="b">
        <f>_xlfn.XLOOKUP(tbl_vendors[[#This Row],[Country]],tbl_country[country],tbl_country[currency],"NotFound")&lt;&gt;tbl_vendors[[#This Row],[Currency]]</f>
        <v>0</v>
      </c>
      <c r="T2052" t="b">
        <f>ISNA(MATCH(tbl_vendors[[#This Row],[Payment_Terms]],tbl_payment_terms[Payment_Terms],0))</f>
        <v>0</v>
      </c>
      <c r="U2052" t="b">
        <f>ISNA(MATCH(tbl_vendors[[#This Row],[Status]],tbl_status[valid_status]))</f>
        <v>0</v>
      </c>
      <c r="V2052" t="b">
        <f ca="1">tbl_vendors[[#This Row],[Created_Date]]&gt;TODAY()</f>
        <v>0</v>
      </c>
      <c r="W2052" t="b">
        <f>tbl_vendors[[#This Row],[Updated_Date]]&lt;tbl_vendors[[#This Row],[Created_Date]]</f>
        <v>0</v>
      </c>
      <c r="X2052" t="b">
        <f>COUNTIF(tbl_vendors[Vendor_Name],tbl_vendors[[#This Row],[Vendor_Name]])&gt;1</f>
        <v>1</v>
      </c>
      <c r="Y2052" s="14" cm="1">
        <f t="array" aca="1" ref="Y2052" ca="1">IFERROR(SUM(L2052:X2052*1),4)</f>
        <v>1</v>
      </c>
      <c r="Z2052" t="str">
        <f ca="1">IF(tbl_vendors[[#This Row],[error_count]]&gt;0,"FAIL","PASS")</f>
        <v>FAIL</v>
      </c>
    </row>
    <row r="2053" spans="1:26" x14ac:dyDescent="0.3">
      <c r="A2053" t="s">
        <v>8081</v>
      </c>
      <c r="B2053" t="s">
        <v>8082</v>
      </c>
      <c r="C2053" t="s">
        <v>153</v>
      </c>
      <c r="D2053" t="s">
        <v>8083</v>
      </c>
      <c r="E2053" t="s">
        <v>155</v>
      </c>
      <c r="F2053" t="s">
        <v>32</v>
      </c>
      <c r="G2053" t="s">
        <v>8084</v>
      </c>
      <c r="H2053" t="s">
        <v>18</v>
      </c>
      <c r="I2053" t="s">
        <v>53</v>
      </c>
      <c r="J2053" s="1">
        <v>45444</v>
      </c>
      <c r="K2053" s="1">
        <v>45875</v>
      </c>
      <c r="L2053" t="b">
        <f>COUNTIF(tbl_vendors[Vendor_ID],tbl_vendors[[#This Row],[Vendor_ID]])&gt;1</f>
        <v>0</v>
      </c>
      <c r="M2053" t="b">
        <f>ISBLANK(tbl_vendors[[#This Row],[Vendor_ID]])</f>
        <v>0</v>
      </c>
      <c r="N2053" t="b">
        <f>LEN(TRIM(tbl_vendors[[#This Row],[Vendor_Name]]))=0</f>
        <v>0</v>
      </c>
      <c r="O2053" t="b">
        <f>LEN(TRIM(tbl_vendors[[#This Row],[Email]]))=0</f>
        <v>0</v>
      </c>
      <c r="P2053" t="b">
        <f>OR(ISERROR(FIND("@",tbl_vendors[[#This Row],[Email]])),ISERROR(FIND(".",tbl_vendors[[#This Row],[Email]])))</f>
        <v>0</v>
      </c>
      <c r="Q2053" t="b">
        <f>ISNA(MATCH(tbl_vendors[[#This Row],[Country]],tbl_country[country],0))</f>
        <v>0</v>
      </c>
      <c r="R2053" t="b">
        <f>ISNA(MATCH(tbl_vendors[[#This Row],[Currency]],tbl_country[currency],0))</f>
        <v>0</v>
      </c>
      <c r="S2053" t="b">
        <f>_xlfn.XLOOKUP(tbl_vendors[[#This Row],[Country]],tbl_country[country],tbl_country[currency],"NotFound")&lt;&gt;tbl_vendors[[#This Row],[Currency]]</f>
        <v>0</v>
      </c>
      <c r="T2053" t="b">
        <f>ISNA(MATCH(tbl_vendors[[#This Row],[Payment_Terms]],tbl_payment_terms[Payment_Terms],0))</f>
        <v>0</v>
      </c>
      <c r="U2053" t="b">
        <f>ISNA(MATCH(tbl_vendors[[#This Row],[Status]],tbl_status[valid_status]))</f>
        <v>1</v>
      </c>
      <c r="V2053" t="b">
        <f ca="1">tbl_vendors[[#This Row],[Created_Date]]&gt;TODAY()</f>
        <v>0</v>
      </c>
      <c r="W2053" t="b">
        <f>tbl_vendors[[#This Row],[Updated_Date]]&lt;tbl_vendors[[#This Row],[Created_Date]]</f>
        <v>0</v>
      </c>
      <c r="X2053" t="b">
        <f>COUNTIF(tbl_vendors[Vendor_Name],tbl_vendors[[#This Row],[Vendor_Name]])&gt;1</f>
        <v>0</v>
      </c>
      <c r="Y2053" s="14" cm="1">
        <f t="array" aca="1" ref="Y2053" ca="1">IFERROR(SUM(L2053:X2053*1),4)</f>
        <v>1</v>
      </c>
      <c r="Z2053" t="str">
        <f ca="1">IF(tbl_vendors[[#This Row],[error_count]]&gt;0,"FAIL","PASS")</f>
        <v>FAIL</v>
      </c>
    </row>
    <row r="2054" spans="1:26" x14ac:dyDescent="0.3">
      <c r="A2054" t="s">
        <v>8085</v>
      </c>
      <c r="B2054" t="s">
        <v>8086</v>
      </c>
      <c r="C2054" t="s">
        <v>109</v>
      </c>
      <c r="D2054" t="s">
        <v>8087</v>
      </c>
      <c r="E2054" t="s">
        <v>39</v>
      </c>
      <c r="F2054" t="s">
        <v>32</v>
      </c>
      <c r="G2054" t="s">
        <v>8088</v>
      </c>
      <c r="H2054" t="s">
        <v>34</v>
      </c>
      <c r="I2054" t="s">
        <v>26</v>
      </c>
      <c r="J2054" s="1">
        <v>46201</v>
      </c>
      <c r="K2054" s="1">
        <v>46203</v>
      </c>
      <c r="L2054" t="b">
        <f>COUNTIF(tbl_vendors[Vendor_ID],tbl_vendors[[#This Row],[Vendor_ID]])&gt;1</f>
        <v>0</v>
      </c>
      <c r="M2054" t="b">
        <f>ISBLANK(tbl_vendors[[#This Row],[Vendor_ID]])</f>
        <v>0</v>
      </c>
      <c r="N2054" t="b">
        <f>LEN(TRIM(tbl_vendors[[#This Row],[Vendor_Name]]))=0</f>
        <v>0</v>
      </c>
      <c r="O2054" t="b">
        <f>LEN(TRIM(tbl_vendors[[#This Row],[Email]]))=0</f>
        <v>0</v>
      </c>
      <c r="P2054" t="b">
        <f>OR(ISERROR(FIND("@",tbl_vendors[[#This Row],[Email]])),ISERROR(FIND(".",tbl_vendors[[#This Row],[Email]])))</f>
        <v>0</v>
      </c>
      <c r="Q2054" t="b">
        <f>ISNA(MATCH(tbl_vendors[[#This Row],[Country]],tbl_country[country],0))</f>
        <v>0</v>
      </c>
      <c r="R2054" t="b">
        <f>ISNA(MATCH(tbl_vendors[[#This Row],[Currency]],tbl_country[currency],0))</f>
        <v>0</v>
      </c>
      <c r="S2054" t="b">
        <f>_xlfn.XLOOKUP(tbl_vendors[[#This Row],[Country]],tbl_country[country],tbl_country[currency],"NotFound")&lt;&gt;tbl_vendors[[#This Row],[Currency]]</f>
        <v>1</v>
      </c>
      <c r="T2054" t="b">
        <f>ISNA(MATCH(tbl_vendors[[#This Row],[Payment_Terms]],tbl_payment_terms[Payment_Terms],0))</f>
        <v>0</v>
      </c>
      <c r="U2054" t="b">
        <f>ISNA(MATCH(tbl_vendors[[#This Row],[Status]],tbl_status[valid_status]))</f>
        <v>0</v>
      </c>
      <c r="V2054" t="b">
        <f ca="1">tbl_vendors[[#This Row],[Created_Date]]&gt;TODAY()</f>
        <v>0</v>
      </c>
      <c r="W2054" t="b">
        <f>tbl_vendors[[#This Row],[Updated_Date]]&lt;tbl_vendors[[#This Row],[Created_Date]]</f>
        <v>0</v>
      </c>
      <c r="X2054" t="b">
        <f>COUNTIF(tbl_vendors[Vendor_Name],tbl_vendors[[#This Row],[Vendor_Name]])&gt;1</f>
        <v>0</v>
      </c>
      <c r="Y2054" s="14" cm="1">
        <f t="array" aca="1" ref="Y2054" ca="1">IFERROR(SUM(L2054:X2054*1),4)</f>
        <v>1</v>
      </c>
      <c r="Z2054" t="str">
        <f ca="1">IF(tbl_vendors[[#This Row],[error_count]]&gt;0,"FAIL","PASS")</f>
        <v>FAIL</v>
      </c>
    </row>
    <row r="2055" spans="1:26" x14ac:dyDescent="0.3">
      <c r="A2055" t="s">
        <v>8089</v>
      </c>
      <c r="B2055" t="s">
        <v>8090</v>
      </c>
      <c r="C2055" t="s">
        <v>56</v>
      </c>
      <c r="D2055" t="s">
        <v>8091</v>
      </c>
      <c r="E2055" t="s">
        <v>58</v>
      </c>
      <c r="F2055" t="s">
        <v>32</v>
      </c>
      <c r="G2055" t="s">
        <v>8092</v>
      </c>
      <c r="H2055" t="s">
        <v>52</v>
      </c>
      <c r="I2055" t="s">
        <v>53</v>
      </c>
      <c r="J2055" s="1">
        <v>45518</v>
      </c>
      <c r="K2055" s="1">
        <v>46144</v>
      </c>
      <c r="L2055" t="b">
        <f>COUNTIF(tbl_vendors[Vendor_ID],tbl_vendors[[#This Row],[Vendor_ID]])&gt;1</f>
        <v>0</v>
      </c>
      <c r="M2055" t="b">
        <f>ISBLANK(tbl_vendors[[#This Row],[Vendor_ID]])</f>
        <v>0</v>
      </c>
      <c r="N2055" t="b">
        <f>LEN(TRIM(tbl_vendors[[#This Row],[Vendor_Name]]))=0</f>
        <v>0</v>
      </c>
      <c r="O2055" t="b">
        <f>LEN(TRIM(tbl_vendors[[#This Row],[Email]]))=0</f>
        <v>0</v>
      </c>
      <c r="P2055" t="b">
        <f>OR(ISERROR(FIND("@",tbl_vendors[[#This Row],[Email]])),ISERROR(FIND(".",tbl_vendors[[#This Row],[Email]])))</f>
        <v>0</v>
      </c>
      <c r="Q2055" t="b">
        <f>ISNA(MATCH(tbl_vendors[[#This Row],[Country]],tbl_country[country],0))</f>
        <v>0</v>
      </c>
      <c r="R2055" t="b">
        <f>ISNA(MATCH(tbl_vendors[[#This Row],[Currency]],tbl_country[currency],0))</f>
        <v>0</v>
      </c>
      <c r="S2055" t="b">
        <f>_xlfn.XLOOKUP(tbl_vendors[[#This Row],[Country]],tbl_country[country],tbl_country[currency],"NotFound")&lt;&gt;tbl_vendors[[#This Row],[Currency]]</f>
        <v>0</v>
      </c>
      <c r="T2055" t="b">
        <f>ISNA(MATCH(tbl_vendors[[#This Row],[Payment_Terms]],tbl_payment_terms[Payment_Terms],0))</f>
        <v>0</v>
      </c>
      <c r="U2055" t="b">
        <f>ISNA(MATCH(tbl_vendors[[#This Row],[Status]],tbl_status[valid_status]))</f>
        <v>1</v>
      </c>
      <c r="V2055" t="b">
        <f ca="1">tbl_vendors[[#This Row],[Created_Date]]&gt;TODAY()</f>
        <v>0</v>
      </c>
      <c r="W2055" t="b">
        <f>tbl_vendors[[#This Row],[Updated_Date]]&lt;tbl_vendors[[#This Row],[Created_Date]]</f>
        <v>0</v>
      </c>
      <c r="X2055" t="b">
        <f>COUNTIF(tbl_vendors[Vendor_Name],tbl_vendors[[#This Row],[Vendor_Name]])&gt;1</f>
        <v>0</v>
      </c>
      <c r="Y2055" s="14" cm="1">
        <f t="array" aca="1" ref="Y2055" ca="1">IFERROR(SUM(L2055:X2055*1),4)</f>
        <v>1</v>
      </c>
      <c r="Z2055" t="str">
        <f ca="1">IF(tbl_vendors[[#This Row],[error_count]]&gt;0,"FAIL","PASS")</f>
        <v>FAIL</v>
      </c>
    </row>
    <row r="2056" spans="1:26" x14ac:dyDescent="0.3">
      <c r="A2056" t="s">
        <v>8093</v>
      </c>
      <c r="B2056" t="s">
        <v>8094</v>
      </c>
      <c r="C2056" t="s">
        <v>100</v>
      </c>
      <c r="D2056" t="s">
        <v>8095</v>
      </c>
      <c r="E2056" t="s">
        <v>39</v>
      </c>
      <c r="F2056" t="s">
        <v>75</v>
      </c>
      <c r="G2056" t="s">
        <v>8096</v>
      </c>
      <c r="H2056" t="s">
        <v>47</v>
      </c>
      <c r="I2056" t="s">
        <v>53</v>
      </c>
      <c r="J2056" s="1">
        <v>44475</v>
      </c>
      <c r="K2056" s="1">
        <v>45143</v>
      </c>
      <c r="L2056" t="b">
        <f>COUNTIF(tbl_vendors[Vendor_ID],tbl_vendors[[#This Row],[Vendor_ID]])&gt;1</f>
        <v>0</v>
      </c>
      <c r="M2056" t="b">
        <f>ISBLANK(tbl_vendors[[#This Row],[Vendor_ID]])</f>
        <v>0</v>
      </c>
      <c r="N2056" t="b">
        <f>LEN(TRIM(tbl_vendors[[#This Row],[Vendor_Name]]))=0</f>
        <v>0</v>
      </c>
      <c r="O2056" t="b">
        <f>LEN(TRIM(tbl_vendors[[#This Row],[Email]]))=0</f>
        <v>0</v>
      </c>
      <c r="P2056" t="b">
        <f>OR(ISERROR(FIND("@",tbl_vendors[[#This Row],[Email]])),ISERROR(FIND(".",tbl_vendors[[#This Row],[Email]])))</f>
        <v>0</v>
      </c>
      <c r="Q2056" t="b">
        <f>ISNA(MATCH(tbl_vendors[[#This Row],[Country]],tbl_country[country],0))</f>
        <v>0</v>
      </c>
      <c r="R2056" t="b">
        <f>ISNA(MATCH(tbl_vendors[[#This Row],[Currency]],tbl_country[currency],0))</f>
        <v>0</v>
      </c>
      <c r="S2056" t="b">
        <f>_xlfn.XLOOKUP(tbl_vendors[[#This Row],[Country]],tbl_country[country],tbl_country[currency],"NotFound")&lt;&gt;tbl_vendors[[#This Row],[Currency]]</f>
        <v>0</v>
      </c>
      <c r="T2056" t="b">
        <f>ISNA(MATCH(tbl_vendors[[#This Row],[Payment_Terms]],tbl_payment_terms[Payment_Terms],0))</f>
        <v>0</v>
      </c>
      <c r="U2056" t="b">
        <f>ISNA(MATCH(tbl_vendors[[#This Row],[Status]],tbl_status[valid_status]))</f>
        <v>1</v>
      </c>
      <c r="V2056" t="b">
        <f ca="1">tbl_vendors[[#This Row],[Created_Date]]&gt;TODAY()</f>
        <v>0</v>
      </c>
      <c r="W2056" t="b">
        <f>tbl_vendors[[#This Row],[Updated_Date]]&lt;tbl_vendors[[#This Row],[Created_Date]]</f>
        <v>0</v>
      </c>
      <c r="X2056" t="b">
        <f>COUNTIF(tbl_vendors[Vendor_Name],tbl_vendors[[#This Row],[Vendor_Name]])&gt;1</f>
        <v>0</v>
      </c>
      <c r="Y2056" s="14" cm="1">
        <f t="array" aca="1" ref="Y2056" ca="1">IFERROR(SUM(L2056:X2056*1),4)</f>
        <v>1</v>
      </c>
      <c r="Z2056" t="str">
        <f ca="1">IF(tbl_vendors[[#This Row],[error_count]]&gt;0,"FAIL","PASS")</f>
        <v>FAIL</v>
      </c>
    </row>
    <row r="2057" spans="1:26" x14ac:dyDescent="0.3">
      <c r="A2057" t="s">
        <v>8097</v>
      </c>
      <c r="B2057" t="s">
        <v>8098</v>
      </c>
      <c r="C2057" t="s">
        <v>13</v>
      </c>
      <c r="D2057" t="s">
        <v>8099</v>
      </c>
      <c r="E2057" t="s">
        <v>15</v>
      </c>
      <c r="F2057" t="s">
        <v>40</v>
      </c>
      <c r="G2057" t="s">
        <v>8100</v>
      </c>
      <c r="H2057" t="s">
        <v>52</v>
      </c>
      <c r="I2057" t="s">
        <v>19</v>
      </c>
      <c r="J2057" s="1">
        <v>46173</v>
      </c>
      <c r="K2057" s="1">
        <v>46201</v>
      </c>
      <c r="L2057" t="b">
        <f>COUNTIF(tbl_vendors[Vendor_ID],tbl_vendors[[#This Row],[Vendor_ID]])&gt;1</f>
        <v>0</v>
      </c>
      <c r="M2057" t="b">
        <f>ISBLANK(tbl_vendors[[#This Row],[Vendor_ID]])</f>
        <v>0</v>
      </c>
      <c r="N2057" t="b">
        <f>LEN(TRIM(tbl_vendors[[#This Row],[Vendor_Name]]))=0</f>
        <v>0</v>
      </c>
      <c r="O2057" t="b">
        <f>LEN(TRIM(tbl_vendors[[#This Row],[Email]]))=0</f>
        <v>0</v>
      </c>
      <c r="P2057" t="b">
        <f>OR(ISERROR(FIND("@",tbl_vendors[[#This Row],[Email]])),ISERROR(FIND(".",tbl_vendors[[#This Row],[Email]])))</f>
        <v>0</v>
      </c>
      <c r="Q2057" t="b">
        <f>ISNA(MATCH(tbl_vendors[[#This Row],[Country]],tbl_country[country],0))</f>
        <v>0</v>
      </c>
      <c r="R2057" t="b">
        <f>ISNA(MATCH(tbl_vendors[[#This Row],[Currency]],tbl_country[currency],0))</f>
        <v>1</v>
      </c>
      <c r="S2057" t="b">
        <f>_xlfn.XLOOKUP(tbl_vendors[[#This Row],[Country]],tbl_country[country],tbl_country[currency],"NotFound")&lt;&gt;tbl_vendors[[#This Row],[Currency]]</f>
        <v>1</v>
      </c>
      <c r="T2057" t="b">
        <f>ISNA(MATCH(tbl_vendors[[#This Row],[Payment_Terms]],tbl_payment_terms[Payment_Terms],0))</f>
        <v>0</v>
      </c>
      <c r="U2057" t="b">
        <f>ISNA(MATCH(tbl_vendors[[#This Row],[Status]],tbl_status[valid_status]))</f>
        <v>0</v>
      </c>
      <c r="V2057" t="b">
        <f ca="1">tbl_vendors[[#This Row],[Created_Date]]&gt;TODAY()</f>
        <v>0</v>
      </c>
      <c r="W2057" t="b">
        <f>tbl_vendors[[#This Row],[Updated_Date]]&lt;tbl_vendors[[#This Row],[Created_Date]]</f>
        <v>0</v>
      </c>
      <c r="X2057" t="b">
        <f>COUNTIF(tbl_vendors[Vendor_Name],tbl_vendors[[#This Row],[Vendor_Name]])&gt;1</f>
        <v>0</v>
      </c>
      <c r="Y2057" s="14" cm="1">
        <f t="array" aca="1" ref="Y2057" ca="1">IFERROR(SUM(L2057:X2057*1),4)</f>
        <v>2</v>
      </c>
      <c r="Z2057" t="str">
        <f ca="1">IF(tbl_vendors[[#This Row],[error_count]]&gt;0,"FAIL","PASS")</f>
        <v>FAIL</v>
      </c>
    </row>
    <row r="2058" spans="1:26" x14ac:dyDescent="0.3">
      <c r="A2058" t="s">
        <v>8101</v>
      </c>
      <c r="B2058" t="s">
        <v>8102</v>
      </c>
      <c r="C2058" t="s">
        <v>66</v>
      </c>
      <c r="D2058" t="s">
        <v>8103</v>
      </c>
      <c r="E2058" t="s">
        <v>67</v>
      </c>
      <c r="F2058" t="s">
        <v>23</v>
      </c>
      <c r="G2058" t="s">
        <v>8104</v>
      </c>
      <c r="H2058" t="s">
        <v>25</v>
      </c>
      <c r="I2058" t="s">
        <v>26</v>
      </c>
      <c r="J2058" s="1">
        <v>45283</v>
      </c>
      <c r="K2058" s="1">
        <v>45846</v>
      </c>
      <c r="L2058" t="b">
        <f>COUNTIF(tbl_vendors[Vendor_ID],tbl_vendors[[#This Row],[Vendor_ID]])&gt;1</f>
        <v>0</v>
      </c>
      <c r="M2058" t="b">
        <f>ISBLANK(tbl_vendors[[#This Row],[Vendor_ID]])</f>
        <v>0</v>
      </c>
      <c r="N2058" t="b">
        <f>LEN(TRIM(tbl_vendors[[#This Row],[Vendor_Name]]))=0</f>
        <v>0</v>
      </c>
      <c r="O2058" t="b">
        <f>LEN(TRIM(tbl_vendors[[#This Row],[Email]]))=0</f>
        <v>0</v>
      </c>
      <c r="P2058" t="b">
        <f>OR(ISERROR(FIND("@",tbl_vendors[[#This Row],[Email]])),ISERROR(FIND(".",tbl_vendors[[#This Row],[Email]])))</f>
        <v>0</v>
      </c>
      <c r="Q2058" t="b">
        <f>ISNA(MATCH(tbl_vendors[[#This Row],[Country]],tbl_country[country],0))</f>
        <v>0</v>
      </c>
      <c r="R2058" t="b">
        <f>ISNA(MATCH(tbl_vendors[[#This Row],[Currency]],tbl_country[currency],0))</f>
        <v>0</v>
      </c>
      <c r="S2058" t="b">
        <f>_xlfn.XLOOKUP(tbl_vendors[[#This Row],[Country]],tbl_country[country],tbl_country[currency],"NotFound")&lt;&gt;tbl_vendors[[#This Row],[Currency]]</f>
        <v>0</v>
      </c>
      <c r="T2058" t="b">
        <f>ISNA(MATCH(tbl_vendors[[#This Row],[Payment_Terms]],tbl_payment_terms[Payment_Terms],0))</f>
        <v>0</v>
      </c>
      <c r="U2058" t="b">
        <f>ISNA(MATCH(tbl_vendors[[#This Row],[Status]],tbl_status[valid_status]))</f>
        <v>0</v>
      </c>
      <c r="V2058" t="b">
        <f ca="1">tbl_vendors[[#This Row],[Created_Date]]&gt;TODAY()</f>
        <v>0</v>
      </c>
      <c r="W2058" t="b">
        <f>tbl_vendors[[#This Row],[Updated_Date]]&lt;tbl_vendors[[#This Row],[Created_Date]]</f>
        <v>0</v>
      </c>
      <c r="X2058" t="b">
        <f>COUNTIF(tbl_vendors[Vendor_Name],tbl_vendors[[#This Row],[Vendor_Name]])&gt;1</f>
        <v>0</v>
      </c>
      <c r="Y2058" s="14" cm="1">
        <f t="array" aca="1" ref="Y2058" ca="1">IFERROR(SUM(L2058:X2058*1),4)</f>
        <v>0</v>
      </c>
      <c r="Z2058" t="str">
        <f ca="1">IF(tbl_vendors[[#This Row],[error_count]]&gt;0,"FAIL","PASS")</f>
        <v>PASS</v>
      </c>
    </row>
    <row r="2059" spans="1:26" x14ac:dyDescent="0.3">
      <c r="A2059" t="s">
        <v>8105</v>
      </c>
      <c r="B2059" t="s">
        <v>8106</v>
      </c>
      <c r="C2059" t="s">
        <v>56</v>
      </c>
      <c r="D2059" t="s">
        <v>8107</v>
      </c>
      <c r="E2059" t="s">
        <v>58</v>
      </c>
      <c r="F2059" t="s">
        <v>75</v>
      </c>
      <c r="G2059" t="s">
        <v>8108</v>
      </c>
      <c r="H2059" t="s">
        <v>52</v>
      </c>
      <c r="I2059" t="s">
        <v>26</v>
      </c>
      <c r="J2059" s="1">
        <v>44727</v>
      </c>
      <c r="K2059" s="1">
        <v>46095</v>
      </c>
      <c r="L2059" t="b">
        <f>COUNTIF(tbl_vendors[Vendor_ID],tbl_vendors[[#This Row],[Vendor_ID]])&gt;1</f>
        <v>0</v>
      </c>
      <c r="M2059" t="b">
        <f>ISBLANK(tbl_vendors[[#This Row],[Vendor_ID]])</f>
        <v>0</v>
      </c>
      <c r="N2059" t="b">
        <f>LEN(TRIM(tbl_vendors[[#This Row],[Vendor_Name]]))=0</f>
        <v>0</v>
      </c>
      <c r="O2059" t="b">
        <f>LEN(TRIM(tbl_vendors[[#This Row],[Email]]))=0</f>
        <v>0</v>
      </c>
      <c r="P2059" t="b">
        <f>OR(ISERROR(FIND("@",tbl_vendors[[#This Row],[Email]])),ISERROR(FIND(".",tbl_vendors[[#This Row],[Email]])))</f>
        <v>0</v>
      </c>
      <c r="Q2059" t="b">
        <f>ISNA(MATCH(tbl_vendors[[#This Row],[Country]],tbl_country[country],0))</f>
        <v>0</v>
      </c>
      <c r="R2059" t="b">
        <f>ISNA(MATCH(tbl_vendors[[#This Row],[Currency]],tbl_country[currency],0))</f>
        <v>0</v>
      </c>
      <c r="S2059" t="b">
        <f>_xlfn.XLOOKUP(tbl_vendors[[#This Row],[Country]],tbl_country[country],tbl_country[currency],"NotFound")&lt;&gt;tbl_vendors[[#This Row],[Currency]]</f>
        <v>0</v>
      </c>
      <c r="T2059" t="b">
        <f>ISNA(MATCH(tbl_vendors[[#This Row],[Payment_Terms]],tbl_payment_terms[Payment_Terms],0))</f>
        <v>0</v>
      </c>
      <c r="U2059" t="b">
        <f>ISNA(MATCH(tbl_vendors[[#This Row],[Status]],tbl_status[valid_status]))</f>
        <v>0</v>
      </c>
      <c r="V2059" t="b">
        <f ca="1">tbl_vendors[[#This Row],[Created_Date]]&gt;TODAY()</f>
        <v>0</v>
      </c>
      <c r="W2059" t="b">
        <f>tbl_vendors[[#This Row],[Updated_Date]]&lt;tbl_vendors[[#This Row],[Created_Date]]</f>
        <v>0</v>
      </c>
      <c r="X2059" t="b">
        <f>COUNTIF(tbl_vendors[Vendor_Name],tbl_vendors[[#This Row],[Vendor_Name]])&gt;1</f>
        <v>0</v>
      </c>
      <c r="Y2059" s="14" cm="1">
        <f t="array" aca="1" ref="Y2059" ca="1">IFERROR(SUM(L2059:X2059*1),4)</f>
        <v>0</v>
      </c>
      <c r="Z2059" t="str">
        <f ca="1">IF(tbl_vendors[[#This Row],[error_count]]&gt;0,"FAIL","PASS")</f>
        <v>PASS</v>
      </c>
    </row>
    <row r="2060" spans="1:26" x14ac:dyDescent="0.3">
      <c r="A2060" t="s">
        <v>8109</v>
      </c>
      <c r="B2060" t="s">
        <v>8110</v>
      </c>
      <c r="C2060" t="s">
        <v>66</v>
      </c>
      <c r="D2060" t="s">
        <v>8111</v>
      </c>
      <c r="E2060" t="s">
        <v>67</v>
      </c>
      <c r="F2060" t="s">
        <v>40</v>
      </c>
      <c r="G2060" t="s">
        <v>8112</v>
      </c>
      <c r="H2060" t="s">
        <v>47</v>
      </c>
      <c r="I2060" t="s">
        <v>53</v>
      </c>
      <c r="J2060" s="1">
        <v>44887</v>
      </c>
      <c r="K2060" s="1">
        <v>46069</v>
      </c>
      <c r="L2060" t="b">
        <f>COUNTIF(tbl_vendors[Vendor_ID],tbl_vendors[[#This Row],[Vendor_ID]])&gt;1</f>
        <v>0</v>
      </c>
      <c r="M2060" t="b">
        <f>ISBLANK(tbl_vendors[[#This Row],[Vendor_ID]])</f>
        <v>0</v>
      </c>
      <c r="N2060" t="b">
        <f>LEN(TRIM(tbl_vendors[[#This Row],[Vendor_Name]]))=0</f>
        <v>0</v>
      </c>
      <c r="O2060" t="b">
        <f>LEN(TRIM(tbl_vendors[[#This Row],[Email]]))=0</f>
        <v>0</v>
      </c>
      <c r="P2060" t="b">
        <f>OR(ISERROR(FIND("@",tbl_vendors[[#This Row],[Email]])),ISERROR(FIND(".",tbl_vendors[[#This Row],[Email]])))</f>
        <v>0</v>
      </c>
      <c r="Q2060" t="b">
        <f>ISNA(MATCH(tbl_vendors[[#This Row],[Country]],tbl_country[country],0))</f>
        <v>0</v>
      </c>
      <c r="R2060" t="b">
        <f>ISNA(MATCH(tbl_vendors[[#This Row],[Currency]],tbl_country[currency],0))</f>
        <v>0</v>
      </c>
      <c r="S2060" t="b">
        <f>_xlfn.XLOOKUP(tbl_vendors[[#This Row],[Country]],tbl_country[country],tbl_country[currency],"NotFound")&lt;&gt;tbl_vendors[[#This Row],[Currency]]</f>
        <v>0</v>
      </c>
      <c r="T2060" t="b">
        <f>ISNA(MATCH(tbl_vendors[[#This Row],[Payment_Terms]],tbl_payment_terms[Payment_Terms],0))</f>
        <v>0</v>
      </c>
      <c r="U2060" t="b">
        <f>ISNA(MATCH(tbl_vendors[[#This Row],[Status]],tbl_status[valid_status]))</f>
        <v>1</v>
      </c>
      <c r="V2060" t="b">
        <f ca="1">tbl_vendors[[#This Row],[Created_Date]]&gt;TODAY()</f>
        <v>0</v>
      </c>
      <c r="W2060" t="b">
        <f>tbl_vendors[[#This Row],[Updated_Date]]&lt;tbl_vendors[[#This Row],[Created_Date]]</f>
        <v>0</v>
      </c>
      <c r="X2060" t="b">
        <f>COUNTIF(tbl_vendors[Vendor_Name],tbl_vendors[[#This Row],[Vendor_Name]])&gt;1</f>
        <v>0</v>
      </c>
      <c r="Y2060" s="14" cm="1">
        <f t="array" aca="1" ref="Y2060" ca="1">IFERROR(SUM(L2060:X2060*1),4)</f>
        <v>1</v>
      </c>
      <c r="Z2060" t="str">
        <f ca="1">IF(tbl_vendors[[#This Row],[error_count]]&gt;0,"FAIL","PASS")</f>
        <v>FAIL</v>
      </c>
    </row>
    <row r="2061" spans="1:26" x14ac:dyDescent="0.3">
      <c r="A2061" t="s">
        <v>8113</v>
      </c>
      <c r="B2061" t="s">
        <v>8114</v>
      </c>
      <c r="C2061" t="s">
        <v>72</v>
      </c>
      <c r="D2061" t="s">
        <v>8115</v>
      </c>
      <c r="E2061" t="s">
        <v>74</v>
      </c>
      <c r="F2061" t="s">
        <v>16</v>
      </c>
      <c r="G2061" t="s">
        <v>8116</v>
      </c>
      <c r="H2061" t="s">
        <v>34</v>
      </c>
      <c r="I2061" t="s">
        <v>26</v>
      </c>
      <c r="J2061" s="1">
        <v>45912</v>
      </c>
      <c r="K2061" s="1">
        <v>46036</v>
      </c>
      <c r="L2061" t="b">
        <f>COUNTIF(tbl_vendors[Vendor_ID],tbl_vendors[[#This Row],[Vendor_ID]])&gt;1</f>
        <v>0</v>
      </c>
      <c r="M2061" t="b">
        <f>ISBLANK(tbl_vendors[[#This Row],[Vendor_ID]])</f>
        <v>0</v>
      </c>
      <c r="N2061" t="b">
        <f>LEN(TRIM(tbl_vendors[[#This Row],[Vendor_Name]]))=0</f>
        <v>0</v>
      </c>
      <c r="O2061" t="b">
        <f>LEN(TRIM(tbl_vendors[[#This Row],[Email]]))=0</f>
        <v>0</v>
      </c>
      <c r="P2061" t="b">
        <f>OR(ISERROR(FIND("@",tbl_vendors[[#This Row],[Email]])),ISERROR(FIND(".",tbl_vendors[[#This Row],[Email]])))</f>
        <v>0</v>
      </c>
      <c r="Q2061" t="b">
        <f>ISNA(MATCH(tbl_vendors[[#This Row],[Country]],tbl_country[country],0))</f>
        <v>0</v>
      </c>
      <c r="R2061" t="b">
        <f>ISNA(MATCH(tbl_vendors[[#This Row],[Currency]],tbl_country[currency],0))</f>
        <v>1</v>
      </c>
      <c r="S2061" t="b">
        <f>_xlfn.XLOOKUP(tbl_vendors[[#This Row],[Country]],tbl_country[country],tbl_country[currency],"NotFound")&lt;&gt;tbl_vendors[[#This Row],[Currency]]</f>
        <v>1</v>
      </c>
      <c r="T2061" t="b">
        <f>ISNA(MATCH(tbl_vendors[[#This Row],[Payment_Terms]],tbl_payment_terms[Payment_Terms],0))</f>
        <v>0</v>
      </c>
      <c r="U2061" t="b">
        <f>ISNA(MATCH(tbl_vendors[[#This Row],[Status]],tbl_status[valid_status]))</f>
        <v>0</v>
      </c>
      <c r="V2061" t="b">
        <f ca="1">tbl_vendors[[#This Row],[Created_Date]]&gt;TODAY()</f>
        <v>0</v>
      </c>
      <c r="W2061" t="b">
        <f>tbl_vendors[[#This Row],[Updated_Date]]&lt;tbl_vendors[[#This Row],[Created_Date]]</f>
        <v>0</v>
      </c>
      <c r="X2061" t="b">
        <f>COUNTIF(tbl_vendors[Vendor_Name],tbl_vendors[[#This Row],[Vendor_Name]])&gt;1</f>
        <v>0</v>
      </c>
      <c r="Y2061" s="14" cm="1">
        <f t="array" aca="1" ref="Y2061" ca="1">IFERROR(SUM(L2061:X2061*1),4)</f>
        <v>2</v>
      </c>
      <c r="Z2061" t="str">
        <f ca="1">IF(tbl_vendors[[#This Row],[error_count]]&gt;0,"FAIL","PASS")</f>
        <v>FAIL</v>
      </c>
    </row>
    <row r="2062" spans="1:26" x14ac:dyDescent="0.3">
      <c r="A2062" t="s">
        <v>8117</v>
      </c>
      <c r="B2062" t="s">
        <v>8118</v>
      </c>
      <c r="C2062" t="s">
        <v>109</v>
      </c>
      <c r="D2062" t="s">
        <v>8119</v>
      </c>
      <c r="E2062" t="s">
        <v>39</v>
      </c>
      <c r="F2062" t="s">
        <v>32</v>
      </c>
      <c r="G2062" t="s">
        <v>8120</v>
      </c>
      <c r="H2062" t="s">
        <v>25</v>
      </c>
      <c r="I2062" t="s">
        <v>53</v>
      </c>
      <c r="J2062" s="1">
        <v>44680</v>
      </c>
      <c r="K2062" s="1">
        <v>44726</v>
      </c>
      <c r="L2062" t="b">
        <f>COUNTIF(tbl_vendors[Vendor_ID],tbl_vendors[[#This Row],[Vendor_ID]])&gt;1</f>
        <v>0</v>
      </c>
      <c r="M2062" t="b">
        <f>ISBLANK(tbl_vendors[[#This Row],[Vendor_ID]])</f>
        <v>0</v>
      </c>
      <c r="N2062" t="b">
        <f>LEN(TRIM(tbl_vendors[[#This Row],[Vendor_Name]]))=0</f>
        <v>0</v>
      </c>
      <c r="O2062" t="b">
        <f>LEN(TRIM(tbl_vendors[[#This Row],[Email]]))=0</f>
        <v>0</v>
      </c>
      <c r="P2062" t="b">
        <f>OR(ISERROR(FIND("@",tbl_vendors[[#This Row],[Email]])),ISERROR(FIND(".",tbl_vendors[[#This Row],[Email]])))</f>
        <v>0</v>
      </c>
      <c r="Q2062" t="b">
        <f>ISNA(MATCH(tbl_vendors[[#This Row],[Country]],tbl_country[country],0))</f>
        <v>0</v>
      </c>
      <c r="R2062" t="b">
        <f>ISNA(MATCH(tbl_vendors[[#This Row],[Currency]],tbl_country[currency],0))</f>
        <v>0</v>
      </c>
      <c r="S2062" t="b">
        <f>_xlfn.XLOOKUP(tbl_vendors[[#This Row],[Country]],tbl_country[country],tbl_country[currency],"NotFound")&lt;&gt;tbl_vendors[[#This Row],[Currency]]</f>
        <v>1</v>
      </c>
      <c r="T2062" t="b">
        <f>ISNA(MATCH(tbl_vendors[[#This Row],[Payment_Terms]],tbl_payment_terms[Payment_Terms],0))</f>
        <v>0</v>
      </c>
      <c r="U2062" t="b">
        <f>ISNA(MATCH(tbl_vendors[[#This Row],[Status]],tbl_status[valid_status]))</f>
        <v>1</v>
      </c>
      <c r="V2062" t="b">
        <f ca="1">tbl_vendors[[#This Row],[Created_Date]]&gt;TODAY()</f>
        <v>0</v>
      </c>
      <c r="W2062" t="b">
        <f>tbl_vendors[[#This Row],[Updated_Date]]&lt;tbl_vendors[[#This Row],[Created_Date]]</f>
        <v>0</v>
      </c>
      <c r="X2062" t="b">
        <f>COUNTIF(tbl_vendors[Vendor_Name],tbl_vendors[[#This Row],[Vendor_Name]])&gt;1</f>
        <v>0</v>
      </c>
      <c r="Y2062" s="14" cm="1">
        <f t="array" aca="1" ref="Y2062" ca="1">IFERROR(SUM(L2062:X2062*1),4)</f>
        <v>2</v>
      </c>
      <c r="Z2062" t="str">
        <f ca="1">IF(tbl_vendors[[#This Row],[error_count]]&gt;0,"FAIL","PASS")</f>
        <v>FAIL</v>
      </c>
    </row>
    <row r="2063" spans="1:26" x14ac:dyDescent="0.3">
      <c r="A2063" t="s">
        <v>8121</v>
      </c>
      <c r="B2063" t="s">
        <v>8122</v>
      </c>
      <c r="C2063" t="s">
        <v>56</v>
      </c>
      <c r="D2063" t="s">
        <v>8123</v>
      </c>
      <c r="E2063" t="s">
        <v>58</v>
      </c>
      <c r="F2063" t="s">
        <v>23</v>
      </c>
      <c r="G2063" t="s">
        <v>8124</v>
      </c>
      <c r="H2063" t="s">
        <v>18</v>
      </c>
      <c r="I2063" t="s">
        <v>53</v>
      </c>
      <c r="J2063" s="1">
        <v>44805</v>
      </c>
      <c r="K2063" s="1">
        <v>46183</v>
      </c>
      <c r="L2063" t="b">
        <f>COUNTIF(tbl_vendors[Vendor_ID],tbl_vendors[[#This Row],[Vendor_ID]])&gt;1</f>
        <v>0</v>
      </c>
      <c r="M2063" t="b">
        <f>ISBLANK(tbl_vendors[[#This Row],[Vendor_ID]])</f>
        <v>0</v>
      </c>
      <c r="N2063" t="b">
        <f>LEN(TRIM(tbl_vendors[[#This Row],[Vendor_Name]]))=0</f>
        <v>0</v>
      </c>
      <c r="O2063" t="b">
        <f>LEN(TRIM(tbl_vendors[[#This Row],[Email]]))=0</f>
        <v>0</v>
      </c>
      <c r="P2063" t="b">
        <f>OR(ISERROR(FIND("@",tbl_vendors[[#This Row],[Email]])),ISERROR(FIND(".",tbl_vendors[[#This Row],[Email]])))</f>
        <v>0</v>
      </c>
      <c r="Q2063" t="b">
        <f>ISNA(MATCH(tbl_vendors[[#This Row],[Country]],tbl_country[country],0))</f>
        <v>0</v>
      </c>
      <c r="R2063" t="b">
        <f>ISNA(MATCH(tbl_vendors[[#This Row],[Currency]],tbl_country[currency],0))</f>
        <v>0</v>
      </c>
      <c r="S2063" t="b">
        <f>_xlfn.XLOOKUP(tbl_vendors[[#This Row],[Country]],tbl_country[country],tbl_country[currency],"NotFound")&lt;&gt;tbl_vendors[[#This Row],[Currency]]</f>
        <v>0</v>
      </c>
      <c r="T2063" t="b">
        <f>ISNA(MATCH(tbl_vendors[[#This Row],[Payment_Terms]],tbl_payment_terms[Payment_Terms],0))</f>
        <v>0</v>
      </c>
      <c r="U2063" t="b">
        <f>ISNA(MATCH(tbl_vendors[[#This Row],[Status]],tbl_status[valid_status]))</f>
        <v>1</v>
      </c>
      <c r="V2063" t="b">
        <f ca="1">tbl_vendors[[#This Row],[Created_Date]]&gt;TODAY()</f>
        <v>0</v>
      </c>
      <c r="W2063" t="b">
        <f>tbl_vendors[[#This Row],[Updated_Date]]&lt;tbl_vendors[[#This Row],[Created_Date]]</f>
        <v>0</v>
      </c>
      <c r="X2063" t="b">
        <f>COUNTIF(tbl_vendors[Vendor_Name],tbl_vendors[[#This Row],[Vendor_Name]])&gt;1</f>
        <v>0</v>
      </c>
      <c r="Y2063" s="14" cm="1">
        <f t="array" aca="1" ref="Y2063" ca="1">IFERROR(SUM(L2063:X2063*1),4)</f>
        <v>1</v>
      </c>
      <c r="Z2063" t="str">
        <f ca="1">IF(tbl_vendors[[#This Row],[error_count]]&gt;0,"FAIL","PASS")</f>
        <v>FAIL</v>
      </c>
    </row>
    <row r="2064" spans="1:26" x14ac:dyDescent="0.3">
      <c r="A2064" t="s">
        <v>8125</v>
      </c>
      <c r="B2064" t="s">
        <v>8126</v>
      </c>
      <c r="C2064" t="s">
        <v>29</v>
      </c>
      <c r="D2064" t="s">
        <v>8127</v>
      </c>
      <c r="E2064" t="s">
        <v>31</v>
      </c>
      <c r="F2064" t="s">
        <v>32</v>
      </c>
      <c r="G2064" t="s">
        <v>8128</v>
      </c>
      <c r="H2064" t="s">
        <v>52</v>
      </c>
      <c r="I2064" t="s">
        <v>53</v>
      </c>
      <c r="J2064" s="1">
        <v>44412</v>
      </c>
      <c r="K2064" s="1">
        <v>45444</v>
      </c>
      <c r="L2064" t="b">
        <f>COUNTIF(tbl_vendors[Vendor_ID],tbl_vendors[[#This Row],[Vendor_ID]])&gt;1</f>
        <v>0</v>
      </c>
      <c r="M2064" t="b">
        <f>ISBLANK(tbl_vendors[[#This Row],[Vendor_ID]])</f>
        <v>0</v>
      </c>
      <c r="N2064" t="b">
        <f>LEN(TRIM(tbl_vendors[[#This Row],[Vendor_Name]]))=0</f>
        <v>0</v>
      </c>
      <c r="O2064" t="b">
        <f>LEN(TRIM(tbl_vendors[[#This Row],[Email]]))=0</f>
        <v>0</v>
      </c>
      <c r="P2064" t="b">
        <f>OR(ISERROR(FIND("@",tbl_vendors[[#This Row],[Email]])),ISERROR(FIND(".",tbl_vendors[[#This Row],[Email]])))</f>
        <v>0</v>
      </c>
      <c r="Q2064" t="b">
        <f>ISNA(MATCH(tbl_vendors[[#This Row],[Country]],tbl_country[country],0))</f>
        <v>0</v>
      </c>
      <c r="R2064" t="b">
        <f>ISNA(MATCH(tbl_vendors[[#This Row],[Currency]],tbl_country[currency],0))</f>
        <v>0</v>
      </c>
      <c r="S2064" t="b">
        <f>_xlfn.XLOOKUP(tbl_vendors[[#This Row],[Country]],tbl_country[country],tbl_country[currency],"NotFound")&lt;&gt;tbl_vendors[[#This Row],[Currency]]</f>
        <v>0</v>
      </c>
      <c r="T2064" t="b">
        <f>ISNA(MATCH(tbl_vendors[[#This Row],[Payment_Terms]],tbl_payment_terms[Payment_Terms],0))</f>
        <v>0</v>
      </c>
      <c r="U2064" t="b">
        <f>ISNA(MATCH(tbl_vendors[[#This Row],[Status]],tbl_status[valid_status]))</f>
        <v>1</v>
      </c>
      <c r="V2064" t="b">
        <f ca="1">tbl_vendors[[#This Row],[Created_Date]]&gt;TODAY()</f>
        <v>0</v>
      </c>
      <c r="W2064" t="b">
        <f>tbl_vendors[[#This Row],[Updated_Date]]&lt;tbl_vendors[[#This Row],[Created_Date]]</f>
        <v>0</v>
      </c>
      <c r="X2064" t="b">
        <f>COUNTIF(tbl_vendors[Vendor_Name],tbl_vendors[[#This Row],[Vendor_Name]])&gt;1</f>
        <v>0</v>
      </c>
      <c r="Y2064" s="14" cm="1">
        <f t="array" aca="1" ref="Y2064" ca="1">IFERROR(SUM(L2064:X2064*1),4)</f>
        <v>1</v>
      </c>
      <c r="Z2064" t="str">
        <f ca="1">IF(tbl_vendors[[#This Row],[error_count]]&gt;0,"FAIL","PASS")</f>
        <v>FAIL</v>
      </c>
    </row>
    <row r="2065" spans="1:26" x14ac:dyDescent="0.3">
      <c r="A2065" t="s">
        <v>8129</v>
      </c>
      <c r="B2065" t="s">
        <v>8130</v>
      </c>
      <c r="C2065" t="s">
        <v>66</v>
      </c>
      <c r="D2065" t="s">
        <v>8131</v>
      </c>
      <c r="E2065" t="s">
        <v>67</v>
      </c>
      <c r="F2065" t="s">
        <v>40</v>
      </c>
      <c r="G2065" t="s">
        <v>8132</v>
      </c>
      <c r="H2065" t="s">
        <v>42</v>
      </c>
      <c r="I2065" t="s">
        <v>53</v>
      </c>
      <c r="J2065" s="1">
        <v>45679</v>
      </c>
      <c r="K2065" s="1">
        <v>46085</v>
      </c>
      <c r="L2065" t="b">
        <f>COUNTIF(tbl_vendors[Vendor_ID],tbl_vendors[[#This Row],[Vendor_ID]])&gt;1</f>
        <v>0</v>
      </c>
      <c r="M2065" t="b">
        <f>ISBLANK(tbl_vendors[[#This Row],[Vendor_ID]])</f>
        <v>0</v>
      </c>
      <c r="N2065" t="b">
        <f>LEN(TRIM(tbl_vendors[[#This Row],[Vendor_Name]]))=0</f>
        <v>0</v>
      </c>
      <c r="O2065" t="b">
        <f>LEN(TRIM(tbl_vendors[[#This Row],[Email]]))=0</f>
        <v>0</v>
      </c>
      <c r="P2065" t="b">
        <f>OR(ISERROR(FIND("@",tbl_vendors[[#This Row],[Email]])),ISERROR(FIND(".",tbl_vendors[[#This Row],[Email]])))</f>
        <v>0</v>
      </c>
      <c r="Q2065" t="b">
        <f>ISNA(MATCH(tbl_vendors[[#This Row],[Country]],tbl_country[country],0))</f>
        <v>0</v>
      </c>
      <c r="R2065" t="b">
        <f>ISNA(MATCH(tbl_vendors[[#This Row],[Currency]],tbl_country[currency],0))</f>
        <v>0</v>
      </c>
      <c r="S2065" t="b">
        <f>_xlfn.XLOOKUP(tbl_vendors[[#This Row],[Country]],tbl_country[country],tbl_country[currency],"NotFound")&lt;&gt;tbl_vendors[[#This Row],[Currency]]</f>
        <v>0</v>
      </c>
      <c r="T2065" t="b">
        <f>ISNA(MATCH(tbl_vendors[[#This Row],[Payment_Terms]],tbl_payment_terms[Payment_Terms],0))</f>
        <v>0</v>
      </c>
      <c r="U2065" t="b">
        <f>ISNA(MATCH(tbl_vendors[[#This Row],[Status]],tbl_status[valid_status]))</f>
        <v>1</v>
      </c>
      <c r="V2065" t="b">
        <f ca="1">tbl_vendors[[#This Row],[Created_Date]]&gt;TODAY()</f>
        <v>0</v>
      </c>
      <c r="W2065" t="b">
        <f>tbl_vendors[[#This Row],[Updated_Date]]&lt;tbl_vendors[[#This Row],[Created_Date]]</f>
        <v>0</v>
      </c>
      <c r="X2065" t="b">
        <f>COUNTIF(tbl_vendors[Vendor_Name],tbl_vendors[[#This Row],[Vendor_Name]])&gt;1</f>
        <v>0</v>
      </c>
      <c r="Y2065" s="14" cm="1">
        <f t="array" aca="1" ref="Y2065" ca="1">IFERROR(SUM(L2065:X2065*1),4)</f>
        <v>1</v>
      </c>
      <c r="Z2065" t="str">
        <f ca="1">IF(tbl_vendors[[#This Row],[error_count]]&gt;0,"FAIL","PASS")</f>
        <v>FAIL</v>
      </c>
    </row>
    <row r="2066" spans="1:26" x14ac:dyDescent="0.3">
      <c r="A2066" t="s">
        <v>8133</v>
      </c>
      <c r="B2066" t="s">
        <v>8134</v>
      </c>
      <c r="C2066" t="s">
        <v>13</v>
      </c>
      <c r="D2066" t="s">
        <v>8135</v>
      </c>
      <c r="E2066" t="s">
        <v>15</v>
      </c>
      <c r="F2066" t="s">
        <v>23</v>
      </c>
      <c r="G2066" t="s">
        <v>8136</v>
      </c>
      <c r="H2066" t="s">
        <v>18</v>
      </c>
      <c r="I2066" t="s">
        <v>53</v>
      </c>
      <c r="J2066" s="1">
        <v>44679</v>
      </c>
      <c r="K2066" s="1">
        <v>44793</v>
      </c>
      <c r="L2066" t="b">
        <f>COUNTIF(tbl_vendors[Vendor_ID],tbl_vendors[[#This Row],[Vendor_ID]])&gt;1</f>
        <v>0</v>
      </c>
      <c r="M2066" t="b">
        <f>ISBLANK(tbl_vendors[[#This Row],[Vendor_ID]])</f>
        <v>0</v>
      </c>
      <c r="N2066" t="b">
        <f>LEN(TRIM(tbl_vendors[[#This Row],[Vendor_Name]]))=0</f>
        <v>0</v>
      </c>
      <c r="O2066" t="b">
        <f>LEN(TRIM(tbl_vendors[[#This Row],[Email]]))=0</f>
        <v>0</v>
      </c>
      <c r="P2066" t="b">
        <f>OR(ISERROR(FIND("@",tbl_vendors[[#This Row],[Email]])),ISERROR(FIND(".",tbl_vendors[[#This Row],[Email]])))</f>
        <v>0</v>
      </c>
      <c r="Q2066" t="b">
        <f>ISNA(MATCH(tbl_vendors[[#This Row],[Country]],tbl_country[country],0))</f>
        <v>0</v>
      </c>
      <c r="R2066" t="b">
        <f>ISNA(MATCH(tbl_vendors[[#This Row],[Currency]],tbl_country[currency],0))</f>
        <v>1</v>
      </c>
      <c r="S2066" t="b">
        <f>_xlfn.XLOOKUP(tbl_vendors[[#This Row],[Country]],tbl_country[country],tbl_country[currency],"NotFound")&lt;&gt;tbl_vendors[[#This Row],[Currency]]</f>
        <v>1</v>
      </c>
      <c r="T2066" t="b">
        <f>ISNA(MATCH(tbl_vendors[[#This Row],[Payment_Terms]],tbl_payment_terms[Payment_Terms],0))</f>
        <v>0</v>
      </c>
      <c r="U2066" t="b">
        <f>ISNA(MATCH(tbl_vendors[[#This Row],[Status]],tbl_status[valid_status]))</f>
        <v>1</v>
      </c>
      <c r="V2066" t="b">
        <f ca="1">tbl_vendors[[#This Row],[Created_Date]]&gt;TODAY()</f>
        <v>0</v>
      </c>
      <c r="W2066" t="b">
        <f>tbl_vendors[[#This Row],[Updated_Date]]&lt;tbl_vendors[[#This Row],[Created_Date]]</f>
        <v>0</v>
      </c>
      <c r="X2066" t="b">
        <f>COUNTIF(tbl_vendors[Vendor_Name],tbl_vendors[[#This Row],[Vendor_Name]])&gt;1</f>
        <v>0</v>
      </c>
      <c r="Y2066" s="14" cm="1">
        <f t="array" aca="1" ref="Y2066" ca="1">IFERROR(SUM(L2066:X2066*1),4)</f>
        <v>3</v>
      </c>
      <c r="Z2066" t="str">
        <f ca="1">IF(tbl_vendors[[#This Row],[error_count]]&gt;0,"FAIL","PASS")</f>
        <v>FAIL</v>
      </c>
    </row>
    <row r="2067" spans="1:26" x14ac:dyDescent="0.3">
      <c r="A2067" t="s">
        <v>8137</v>
      </c>
      <c r="B2067" t="s">
        <v>8138</v>
      </c>
      <c r="C2067" t="s">
        <v>66</v>
      </c>
      <c r="D2067" t="s">
        <v>8139</v>
      </c>
      <c r="E2067" t="s">
        <v>67</v>
      </c>
      <c r="F2067" t="s">
        <v>32</v>
      </c>
      <c r="G2067" t="s">
        <v>8140</v>
      </c>
      <c r="H2067" t="s">
        <v>25</v>
      </c>
      <c r="I2067" t="s">
        <v>26</v>
      </c>
      <c r="J2067" s="1">
        <v>44516</v>
      </c>
      <c r="K2067" s="1">
        <v>45872</v>
      </c>
      <c r="L2067" t="b">
        <f>COUNTIF(tbl_vendors[Vendor_ID],tbl_vendors[[#This Row],[Vendor_ID]])&gt;1</f>
        <v>0</v>
      </c>
      <c r="M2067" t="b">
        <f>ISBLANK(tbl_vendors[[#This Row],[Vendor_ID]])</f>
        <v>0</v>
      </c>
      <c r="N2067" t="b">
        <f>LEN(TRIM(tbl_vendors[[#This Row],[Vendor_Name]]))=0</f>
        <v>0</v>
      </c>
      <c r="O2067" t="b">
        <f>LEN(TRIM(tbl_vendors[[#This Row],[Email]]))=0</f>
        <v>0</v>
      </c>
      <c r="P2067" t="b">
        <f>OR(ISERROR(FIND("@",tbl_vendors[[#This Row],[Email]])),ISERROR(FIND(".",tbl_vendors[[#This Row],[Email]])))</f>
        <v>0</v>
      </c>
      <c r="Q2067" t="b">
        <f>ISNA(MATCH(tbl_vendors[[#This Row],[Country]],tbl_country[country],0))</f>
        <v>0</v>
      </c>
      <c r="R2067" t="b">
        <f>ISNA(MATCH(tbl_vendors[[#This Row],[Currency]],tbl_country[currency],0))</f>
        <v>0</v>
      </c>
      <c r="S2067" t="b">
        <f>_xlfn.XLOOKUP(tbl_vendors[[#This Row],[Country]],tbl_country[country],tbl_country[currency],"NotFound")&lt;&gt;tbl_vendors[[#This Row],[Currency]]</f>
        <v>0</v>
      </c>
      <c r="T2067" t="b">
        <f>ISNA(MATCH(tbl_vendors[[#This Row],[Payment_Terms]],tbl_payment_terms[Payment_Terms],0))</f>
        <v>0</v>
      </c>
      <c r="U2067" t="b">
        <f>ISNA(MATCH(tbl_vendors[[#This Row],[Status]],tbl_status[valid_status]))</f>
        <v>0</v>
      </c>
      <c r="V2067" t="b">
        <f ca="1">tbl_vendors[[#This Row],[Created_Date]]&gt;TODAY()</f>
        <v>0</v>
      </c>
      <c r="W2067" t="b">
        <f>tbl_vendors[[#This Row],[Updated_Date]]&lt;tbl_vendors[[#This Row],[Created_Date]]</f>
        <v>0</v>
      </c>
      <c r="X2067" t="b">
        <f>COUNTIF(tbl_vendors[Vendor_Name],tbl_vendors[[#This Row],[Vendor_Name]])&gt;1</f>
        <v>0</v>
      </c>
      <c r="Y2067" s="14" cm="1">
        <f t="array" aca="1" ref="Y2067" ca="1">IFERROR(SUM(L2067:X2067*1),4)</f>
        <v>0</v>
      </c>
      <c r="Z2067" t="str">
        <f ca="1">IF(tbl_vendors[[#This Row],[error_count]]&gt;0,"FAIL","PASS")</f>
        <v>PASS</v>
      </c>
    </row>
    <row r="2068" spans="1:26" x14ac:dyDescent="0.3">
      <c r="A2068" t="s">
        <v>8141</v>
      </c>
      <c r="B2068" t="s">
        <v>1321</v>
      </c>
      <c r="C2068" t="s">
        <v>66</v>
      </c>
      <c r="D2068" t="s">
        <v>8142</v>
      </c>
      <c r="E2068" t="s">
        <v>67</v>
      </c>
      <c r="F2068" t="s">
        <v>16</v>
      </c>
      <c r="G2068" t="s">
        <v>8143</v>
      </c>
      <c r="H2068" t="s">
        <v>18</v>
      </c>
      <c r="I2068" t="s">
        <v>19</v>
      </c>
      <c r="J2068" s="1">
        <v>46114</v>
      </c>
      <c r="K2068" s="1">
        <v>46122</v>
      </c>
      <c r="L2068" t="b">
        <f>COUNTIF(tbl_vendors[Vendor_ID],tbl_vendors[[#This Row],[Vendor_ID]])&gt;1</f>
        <v>0</v>
      </c>
      <c r="M2068" t="b">
        <f>ISBLANK(tbl_vendors[[#This Row],[Vendor_ID]])</f>
        <v>0</v>
      </c>
      <c r="N2068" t="b">
        <f>LEN(TRIM(tbl_vendors[[#This Row],[Vendor_Name]]))=0</f>
        <v>0</v>
      </c>
      <c r="O2068" t="b">
        <f>LEN(TRIM(tbl_vendors[[#This Row],[Email]]))=0</f>
        <v>0</v>
      </c>
      <c r="P2068" t="b">
        <f>OR(ISERROR(FIND("@",tbl_vendors[[#This Row],[Email]])),ISERROR(FIND(".",tbl_vendors[[#This Row],[Email]])))</f>
        <v>0</v>
      </c>
      <c r="Q2068" t="b">
        <f>ISNA(MATCH(tbl_vendors[[#This Row],[Country]],tbl_country[country],0))</f>
        <v>0</v>
      </c>
      <c r="R2068" t="b">
        <f>ISNA(MATCH(tbl_vendors[[#This Row],[Currency]],tbl_country[currency],0))</f>
        <v>0</v>
      </c>
      <c r="S2068" t="b">
        <f>_xlfn.XLOOKUP(tbl_vendors[[#This Row],[Country]],tbl_country[country],tbl_country[currency],"NotFound")&lt;&gt;tbl_vendors[[#This Row],[Currency]]</f>
        <v>0</v>
      </c>
      <c r="T2068" t="b">
        <f>ISNA(MATCH(tbl_vendors[[#This Row],[Payment_Terms]],tbl_payment_terms[Payment_Terms],0))</f>
        <v>0</v>
      </c>
      <c r="U2068" t="b">
        <f>ISNA(MATCH(tbl_vendors[[#This Row],[Status]],tbl_status[valid_status]))</f>
        <v>0</v>
      </c>
      <c r="V2068" t="b">
        <f ca="1">tbl_vendors[[#This Row],[Created_Date]]&gt;TODAY()</f>
        <v>0</v>
      </c>
      <c r="W2068" t="b">
        <f>tbl_vendors[[#This Row],[Updated_Date]]&lt;tbl_vendors[[#This Row],[Created_Date]]</f>
        <v>0</v>
      </c>
      <c r="X2068" t="b">
        <f>COUNTIF(tbl_vendors[Vendor_Name],tbl_vendors[[#This Row],[Vendor_Name]])&gt;1</f>
        <v>1</v>
      </c>
      <c r="Y2068" s="14" cm="1">
        <f t="array" aca="1" ref="Y2068" ca="1">IFERROR(SUM(L2068:X2068*1),4)</f>
        <v>1</v>
      </c>
      <c r="Z2068" t="str">
        <f ca="1">IF(tbl_vendors[[#This Row],[error_count]]&gt;0,"FAIL","PASS")</f>
        <v>FAIL</v>
      </c>
    </row>
    <row r="2069" spans="1:26" x14ac:dyDescent="0.3">
      <c r="A2069" t="s">
        <v>8144</v>
      </c>
      <c r="B2069" t="s">
        <v>8145</v>
      </c>
      <c r="C2069" t="s">
        <v>109</v>
      </c>
      <c r="D2069" t="s">
        <v>8146</v>
      </c>
      <c r="E2069" t="s">
        <v>39</v>
      </c>
      <c r="F2069" t="s">
        <v>23</v>
      </c>
      <c r="G2069" t="s">
        <v>8147</v>
      </c>
      <c r="H2069" t="s">
        <v>47</v>
      </c>
      <c r="I2069" t="s">
        <v>19</v>
      </c>
      <c r="J2069" s="1">
        <v>44471</v>
      </c>
      <c r="K2069" s="1">
        <v>45962</v>
      </c>
      <c r="L2069" t="b">
        <f>COUNTIF(tbl_vendors[Vendor_ID],tbl_vendors[[#This Row],[Vendor_ID]])&gt;1</f>
        <v>0</v>
      </c>
      <c r="M2069" t="b">
        <f>ISBLANK(tbl_vendors[[#This Row],[Vendor_ID]])</f>
        <v>0</v>
      </c>
      <c r="N2069" t="b">
        <f>LEN(TRIM(tbl_vendors[[#This Row],[Vendor_Name]]))=0</f>
        <v>0</v>
      </c>
      <c r="O2069" t="b">
        <f>LEN(TRIM(tbl_vendors[[#This Row],[Email]]))=0</f>
        <v>0</v>
      </c>
      <c r="P2069" t="b">
        <f>OR(ISERROR(FIND("@",tbl_vendors[[#This Row],[Email]])),ISERROR(FIND(".",tbl_vendors[[#This Row],[Email]])))</f>
        <v>0</v>
      </c>
      <c r="Q2069" t="b">
        <f>ISNA(MATCH(tbl_vendors[[#This Row],[Country]],tbl_country[country],0))</f>
        <v>0</v>
      </c>
      <c r="R2069" t="b">
        <f>ISNA(MATCH(tbl_vendors[[#This Row],[Currency]],tbl_country[currency],0))</f>
        <v>0</v>
      </c>
      <c r="S2069" t="b">
        <f>_xlfn.XLOOKUP(tbl_vendors[[#This Row],[Country]],tbl_country[country],tbl_country[currency],"NotFound")&lt;&gt;tbl_vendors[[#This Row],[Currency]]</f>
        <v>1</v>
      </c>
      <c r="T2069" t="b">
        <f>ISNA(MATCH(tbl_vendors[[#This Row],[Payment_Terms]],tbl_payment_terms[Payment_Terms],0))</f>
        <v>0</v>
      </c>
      <c r="U2069" t="b">
        <f>ISNA(MATCH(tbl_vendors[[#This Row],[Status]],tbl_status[valid_status]))</f>
        <v>0</v>
      </c>
      <c r="V2069" t="b">
        <f ca="1">tbl_vendors[[#This Row],[Created_Date]]&gt;TODAY()</f>
        <v>0</v>
      </c>
      <c r="W2069" t="b">
        <f>tbl_vendors[[#This Row],[Updated_Date]]&lt;tbl_vendors[[#This Row],[Created_Date]]</f>
        <v>0</v>
      </c>
      <c r="X2069" t="b">
        <f>COUNTIF(tbl_vendors[Vendor_Name],tbl_vendors[[#This Row],[Vendor_Name]])&gt;1</f>
        <v>0</v>
      </c>
      <c r="Y2069" s="14" cm="1">
        <f t="array" aca="1" ref="Y2069" ca="1">IFERROR(SUM(L2069:X2069*1),4)</f>
        <v>1</v>
      </c>
      <c r="Z2069" t="str">
        <f ca="1">IF(tbl_vendors[[#This Row],[error_count]]&gt;0,"FAIL","PASS")</f>
        <v>FAIL</v>
      </c>
    </row>
    <row r="2070" spans="1:26" x14ac:dyDescent="0.3">
      <c r="A2070" t="s">
        <v>8148</v>
      </c>
      <c r="B2070" t="s">
        <v>8149</v>
      </c>
      <c r="C2070" t="s">
        <v>153</v>
      </c>
      <c r="D2070" t="s">
        <v>8150</v>
      </c>
      <c r="E2070" t="s">
        <v>155</v>
      </c>
      <c r="F2070" t="s">
        <v>16</v>
      </c>
      <c r="G2070" t="s">
        <v>8151</v>
      </c>
      <c r="H2070" t="s">
        <v>69</v>
      </c>
      <c r="I2070" t="s">
        <v>53</v>
      </c>
      <c r="J2070" s="1">
        <v>45485</v>
      </c>
      <c r="K2070" s="1">
        <v>45747</v>
      </c>
      <c r="L2070" t="b">
        <f>COUNTIF(tbl_vendors[Vendor_ID],tbl_vendors[[#This Row],[Vendor_ID]])&gt;1</f>
        <v>0</v>
      </c>
      <c r="M2070" t="b">
        <f>ISBLANK(tbl_vendors[[#This Row],[Vendor_ID]])</f>
        <v>0</v>
      </c>
      <c r="N2070" t="b">
        <f>LEN(TRIM(tbl_vendors[[#This Row],[Vendor_Name]]))=0</f>
        <v>0</v>
      </c>
      <c r="O2070" t="b">
        <f>LEN(TRIM(tbl_vendors[[#This Row],[Email]]))=0</f>
        <v>0</v>
      </c>
      <c r="P2070" t="b">
        <f>OR(ISERROR(FIND("@",tbl_vendors[[#This Row],[Email]])),ISERROR(FIND(".",tbl_vendors[[#This Row],[Email]])))</f>
        <v>0</v>
      </c>
      <c r="Q2070" t="b">
        <f>ISNA(MATCH(tbl_vendors[[#This Row],[Country]],tbl_country[country],0))</f>
        <v>0</v>
      </c>
      <c r="R2070" t="b">
        <f>ISNA(MATCH(tbl_vendors[[#This Row],[Currency]],tbl_country[currency],0))</f>
        <v>0</v>
      </c>
      <c r="S2070" t="b">
        <f>_xlfn.XLOOKUP(tbl_vendors[[#This Row],[Country]],tbl_country[country],tbl_country[currency],"NotFound")&lt;&gt;tbl_vendors[[#This Row],[Currency]]</f>
        <v>0</v>
      </c>
      <c r="T2070" t="b">
        <f>ISNA(MATCH(tbl_vendors[[#This Row],[Payment_Terms]],tbl_payment_terms[Payment_Terms],0))</f>
        <v>0</v>
      </c>
      <c r="U2070" t="b">
        <f>ISNA(MATCH(tbl_vendors[[#This Row],[Status]],tbl_status[valid_status]))</f>
        <v>1</v>
      </c>
      <c r="V2070" t="b">
        <f ca="1">tbl_vendors[[#This Row],[Created_Date]]&gt;TODAY()</f>
        <v>0</v>
      </c>
      <c r="W2070" t="b">
        <f>tbl_vendors[[#This Row],[Updated_Date]]&lt;tbl_vendors[[#This Row],[Created_Date]]</f>
        <v>0</v>
      </c>
      <c r="X2070" t="b">
        <f>COUNTIF(tbl_vendors[Vendor_Name],tbl_vendors[[#This Row],[Vendor_Name]])&gt;1</f>
        <v>0</v>
      </c>
      <c r="Y2070" s="14" cm="1">
        <f t="array" aca="1" ref="Y2070" ca="1">IFERROR(SUM(L2070:X2070*1),4)</f>
        <v>1</v>
      </c>
      <c r="Z2070" t="str">
        <f ca="1">IF(tbl_vendors[[#This Row],[error_count]]&gt;0,"FAIL","PASS")</f>
        <v>FAIL</v>
      </c>
    </row>
    <row r="2071" spans="1:26" x14ac:dyDescent="0.3">
      <c r="A2071" t="s">
        <v>8152</v>
      </c>
      <c r="B2071" t="s">
        <v>8153</v>
      </c>
      <c r="C2071" t="s">
        <v>13</v>
      </c>
      <c r="D2071" t="s">
        <v>8154</v>
      </c>
      <c r="E2071" t="s">
        <v>15</v>
      </c>
      <c r="F2071" t="s">
        <v>32</v>
      </c>
      <c r="G2071" t="s">
        <v>8155</v>
      </c>
      <c r="H2071" t="s">
        <v>47</v>
      </c>
      <c r="I2071" t="s">
        <v>53</v>
      </c>
      <c r="J2071" s="1">
        <v>46161</v>
      </c>
      <c r="K2071" s="1">
        <v>46202</v>
      </c>
      <c r="L2071" t="b">
        <f>COUNTIF(tbl_vendors[Vendor_ID],tbl_vendors[[#This Row],[Vendor_ID]])&gt;1</f>
        <v>0</v>
      </c>
      <c r="M2071" t="b">
        <f>ISBLANK(tbl_vendors[[#This Row],[Vendor_ID]])</f>
        <v>0</v>
      </c>
      <c r="N2071" t="b">
        <f>LEN(TRIM(tbl_vendors[[#This Row],[Vendor_Name]]))=0</f>
        <v>0</v>
      </c>
      <c r="O2071" t="b">
        <f>LEN(TRIM(tbl_vendors[[#This Row],[Email]]))=0</f>
        <v>0</v>
      </c>
      <c r="P2071" t="b">
        <f>OR(ISERROR(FIND("@",tbl_vendors[[#This Row],[Email]])),ISERROR(FIND(".",tbl_vendors[[#This Row],[Email]])))</f>
        <v>0</v>
      </c>
      <c r="Q2071" t="b">
        <f>ISNA(MATCH(tbl_vendors[[#This Row],[Country]],tbl_country[country],0))</f>
        <v>0</v>
      </c>
      <c r="R2071" t="b">
        <f>ISNA(MATCH(tbl_vendors[[#This Row],[Currency]],tbl_country[currency],0))</f>
        <v>1</v>
      </c>
      <c r="S2071" t="b">
        <f>_xlfn.XLOOKUP(tbl_vendors[[#This Row],[Country]],tbl_country[country],tbl_country[currency],"NotFound")&lt;&gt;tbl_vendors[[#This Row],[Currency]]</f>
        <v>1</v>
      </c>
      <c r="T2071" t="b">
        <f>ISNA(MATCH(tbl_vendors[[#This Row],[Payment_Terms]],tbl_payment_terms[Payment_Terms],0))</f>
        <v>0</v>
      </c>
      <c r="U2071" t="b">
        <f>ISNA(MATCH(tbl_vendors[[#This Row],[Status]],tbl_status[valid_status]))</f>
        <v>1</v>
      </c>
      <c r="V2071" t="b">
        <f ca="1">tbl_vendors[[#This Row],[Created_Date]]&gt;TODAY()</f>
        <v>0</v>
      </c>
      <c r="W2071" t="b">
        <f>tbl_vendors[[#This Row],[Updated_Date]]&lt;tbl_vendors[[#This Row],[Created_Date]]</f>
        <v>0</v>
      </c>
      <c r="X2071" t="b">
        <f>COUNTIF(tbl_vendors[Vendor_Name],tbl_vendors[[#This Row],[Vendor_Name]])&gt;1</f>
        <v>0</v>
      </c>
      <c r="Y2071" s="14" cm="1">
        <f t="array" aca="1" ref="Y2071" ca="1">IFERROR(SUM(L2071:X2071*1),4)</f>
        <v>3</v>
      </c>
      <c r="Z2071" t="str">
        <f ca="1">IF(tbl_vendors[[#This Row],[error_count]]&gt;0,"FAIL","PASS")</f>
        <v>FAIL</v>
      </c>
    </row>
    <row r="2072" spans="1:26" x14ac:dyDescent="0.3">
      <c r="A2072" t="s">
        <v>8156</v>
      </c>
      <c r="B2072" t="s">
        <v>8157</v>
      </c>
      <c r="C2072" t="s">
        <v>79</v>
      </c>
      <c r="D2072" t="s">
        <v>8158</v>
      </c>
      <c r="E2072" t="s">
        <v>39</v>
      </c>
      <c r="F2072" t="s">
        <v>75</v>
      </c>
      <c r="G2072" t="s">
        <v>8159</v>
      </c>
      <c r="H2072" t="s">
        <v>18</v>
      </c>
      <c r="I2072" t="s">
        <v>53</v>
      </c>
      <c r="J2072" s="1">
        <v>45370</v>
      </c>
      <c r="K2072" s="1">
        <v>46100</v>
      </c>
      <c r="L2072" t="b">
        <f>COUNTIF(tbl_vendors[Vendor_ID],tbl_vendors[[#This Row],[Vendor_ID]])&gt;1</f>
        <v>0</v>
      </c>
      <c r="M2072" t="b">
        <f>ISBLANK(tbl_vendors[[#This Row],[Vendor_ID]])</f>
        <v>0</v>
      </c>
      <c r="N2072" t="b">
        <f>LEN(TRIM(tbl_vendors[[#This Row],[Vendor_Name]]))=0</f>
        <v>0</v>
      </c>
      <c r="O2072" t="b">
        <f>LEN(TRIM(tbl_vendors[[#This Row],[Email]]))=0</f>
        <v>0</v>
      </c>
      <c r="P2072" t="b">
        <f>OR(ISERROR(FIND("@",tbl_vendors[[#This Row],[Email]])),ISERROR(FIND(".",tbl_vendors[[#This Row],[Email]])))</f>
        <v>0</v>
      </c>
      <c r="Q2072" t="b">
        <f>ISNA(MATCH(tbl_vendors[[#This Row],[Country]],tbl_country[country],0))</f>
        <v>0</v>
      </c>
      <c r="R2072" t="b">
        <f>ISNA(MATCH(tbl_vendors[[#This Row],[Currency]],tbl_country[currency],0))</f>
        <v>0</v>
      </c>
      <c r="S2072" t="b">
        <f>_xlfn.XLOOKUP(tbl_vendors[[#This Row],[Country]],tbl_country[country],tbl_country[currency],"NotFound")&lt;&gt;tbl_vendors[[#This Row],[Currency]]</f>
        <v>0</v>
      </c>
      <c r="T2072" t="b">
        <f>ISNA(MATCH(tbl_vendors[[#This Row],[Payment_Terms]],tbl_payment_terms[Payment_Terms],0))</f>
        <v>0</v>
      </c>
      <c r="U2072" t="b">
        <f>ISNA(MATCH(tbl_vendors[[#This Row],[Status]],tbl_status[valid_status]))</f>
        <v>1</v>
      </c>
      <c r="V2072" t="b">
        <f ca="1">tbl_vendors[[#This Row],[Created_Date]]&gt;TODAY()</f>
        <v>0</v>
      </c>
      <c r="W2072" t="b">
        <f>tbl_vendors[[#This Row],[Updated_Date]]&lt;tbl_vendors[[#This Row],[Created_Date]]</f>
        <v>0</v>
      </c>
      <c r="X2072" t="b">
        <f>COUNTIF(tbl_vendors[Vendor_Name],tbl_vendors[[#This Row],[Vendor_Name]])&gt;1</f>
        <v>0</v>
      </c>
      <c r="Y2072" s="14" cm="1">
        <f t="array" aca="1" ref="Y2072" ca="1">IFERROR(SUM(L2072:X2072*1),4)</f>
        <v>1</v>
      </c>
      <c r="Z2072" t="str">
        <f ca="1">IF(tbl_vendors[[#This Row],[error_count]]&gt;0,"FAIL","PASS")</f>
        <v>FAIL</v>
      </c>
    </row>
    <row r="2073" spans="1:26" x14ac:dyDescent="0.3">
      <c r="A2073" t="s">
        <v>8160</v>
      </c>
      <c r="B2073" t="s">
        <v>8161</v>
      </c>
      <c r="C2073" t="s">
        <v>37</v>
      </c>
      <c r="D2073" t="s">
        <v>8162</v>
      </c>
      <c r="E2073" t="s">
        <v>39</v>
      </c>
      <c r="F2073" t="s">
        <v>32</v>
      </c>
      <c r="G2073" t="s">
        <v>8163</v>
      </c>
      <c r="H2073" t="s">
        <v>42</v>
      </c>
      <c r="I2073" t="s">
        <v>53</v>
      </c>
      <c r="J2073" s="1">
        <v>45106</v>
      </c>
      <c r="K2073" s="1">
        <v>45699</v>
      </c>
      <c r="L2073" t="b">
        <f>COUNTIF(tbl_vendors[Vendor_ID],tbl_vendors[[#This Row],[Vendor_ID]])&gt;1</f>
        <v>0</v>
      </c>
      <c r="M2073" t="b">
        <f>ISBLANK(tbl_vendors[[#This Row],[Vendor_ID]])</f>
        <v>0</v>
      </c>
      <c r="N2073" t="b">
        <f>LEN(TRIM(tbl_vendors[[#This Row],[Vendor_Name]]))=0</f>
        <v>0</v>
      </c>
      <c r="O2073" t="b">
        <f>LEN(TRIM(tbl_vendors[[#This Row],[Email]]))=0</f>
        <v>0</v>
      </c>
      <c r="P2073" t="b">
        <f>OR(ISERROR(FIND("@",tbl_vendors[[#This Row],[Email]])),ISERROR(FIND(".",tbl_vendors[[#This Row],[Email]])))</f>
        <v>0</v>
      </c>
      <c r="Q2073" t="b">
        <f>ISNA(MATCH(tbl_vendors[[#This Row],[Country]],tbl_country[country],0))</f>
        <v>0</v>
      </c>
      <c r="R2073" t="b">
        <f>ISNA(MATCH(tbl_vendors[[#This Row],[Currency]],tbl_country[currency],0))</f>
        <v>0</v>
      </c>
      <c r="S2073" t="b">
        <f>_xlfn.XLOOKUP(tbl_vendors[[#This Row],[Country]],tbl_country[country],tbl_country[currency],"NotFound")&lt;&gt;tbl_vendors[[#This Row],[Currency]]</f>
        <v>0</v>
      </c>
      <c r="T2073" t="b">
        <f>ISNA(MATCH(tbl_vendors[[#This Row],[Payment_Terms]],tbl_payment_terms[Payment_Terms],0))</f>
        <v>0</v>
      </c>
      <c r="U2073" t="b">
        <f>ISNA(MATCH(tbl_vendors[[#This Row],[Status]],tbl_status[valid_status]))</f>
        <v>1</v>
      </c>
      <c r="V2073" t="b">
        <f ca="1">tbl_vendors[[#This Row],[Created_Date]]&gt;TODAY()</f>
        <v>0</v>
      </c>
      <c r="W2073" t="b">
        <f>tbl_vendors[[#This Row],[Updated_Date]]&lt;tbl_vendors[[#This Row],[Created_Date]]</f>
        <v>0</v>
      </c>
      <c r="X2073" t="b">
        <f>COUNTIF(tbl_vendors[Vendor_Name],tbl_vendors[[#This Row],[Vendor_Name]])&gt;1</f>
        <v>0</v>
      </c>
      <c r="Y2073" s="14" cm="1">
        <f t="array" aca="1" ref="Y2073" ca="1">IFERROR(SUM(L2073:X2073*1),4)</f>
        <v>1</v>
      </c>
      <c r="Z2073" t="str">
        <f ca="1">IF(tbl_vendors[[#This Row],[error_count]]&gt;0,"FAIL","PASS")</f>
        <v>FAIL</v>
      </c>
    </row>
    <row r="2074" spans="1:26" x14ac:dyDescent="0.3">
      <c r="A2074" t="s">
        <v>8164</v>
      </c>
      <c r="B2074" t="s">
        <v>5329</v>
      </c>
      <c r="C2074" t="s">
        <v>153</v>
      </c>
      <c r="D2074" t="s">
        <v>8165</v>
      </c>
      <c r="E2074" t="s">
        <v>155</v>
      </c>
      <c r="F2074" t="s">
        <v>23</v>
      </c>
      <c r="G2074" t="s">
        <v>8166</v>
      </c>
      <c r="H2074" t="s">
        <v>34</v>
      </c>
      <c r="I2074" t="s">
        <v>26</v>
      </c>
      <c r="J2074" s="1">
        <v>45642</v>
      </c>
      <c r="K2074" s="1">
        <v>46200</v>
      </c>
      <c r="L2074" t="b">
        <f>COUNTIF(tbl_vendors[Vendor_ID],tbl_vendors[[#This Row],[Vendor_ID]])&gt;1</f>
        <v>0</v>
      </c>
      <c r="M2074" t="b">
        <f>ISBLANK(tbl_vendors[[#This Row],[Vendor_ID]])</f>
        <v>0</v>
      </c>
      <c r="N2074" t="b">
        <f>LEN(TRIM(tbl_vendors[[#This Row],[Vendor_Name]]))=0</f>
        <v>0</v>
      </c>
      <c r="O2074" t="b">
        <f>LEN(TRIM(tbl_vendors[[#This Row],[Email]]))=0</f>
        <v>0</v>
      </c>
      <c r="P2074" t="b">
        <f>OR(ISERROR(FIND("@",tbl_vendors[[#This Row],[Email]])),ISERROR(FIND(".",tbl_vendors[[#This Row],[Email]])))</f>
        <v>0</v>
      </c>
      <c r="Q2074" t="b">
        <f>ISNA(MATCH(tbl_vendors[[#This Row],[Country]],tbl_country[country],0))</f>
        <v>0</v>
      </c>
      <c r="R2074" t="b">
        <f>ISNA(MATCH(tbl_vendors[[#This Row],[Currency]],tbl_country[currency],0))</f>
        <v>0</v>
      </c>
      <c r="S2074" t="b">
        <f>_xlfn.XLOOKUP(tbl_vendors[[#This Row],[Country]],tbl_country[country],tbl_country[currency],"NotFound")&lt;&gt;tbl_vendors[[#This Row],[Currency]]</f>
        <v>0</v>
      </c>
      <c r="T2074" t="b">
        <f>ISNA(MATCH(tbl_vendors[[#This Row],[Payment_Terms]],tbl_payment_terms[Payment_Terms],0))</f>
        <v>0</v>
      </c>
      <c r="U2074" t="b">
        <f>ISNA(MATCH(tbl_vendors[[#This Row],[Status]],tbl_status[valid_status]))</f>
        <v>0</v>
      </c>
      <c r="V2074" t="b">
        <f ca="1">tbl_vendors[[#This Row],[Created_Date]]&gt;TODAY()</f>
        <v>0</v>
      </c>
      <c r="W2074" t="b">
        <f>tbl_vendors[[#This Row],[Updated_Date]]&lt;tbl_vendors[[#This Row],[Created_Date]]</f>
        <v>0</v>
      </c>
      <c r="X2074" t="b">
        <f>COUNTIF(tbl_vendors[Vendor_Name],tbl_vendors[[#This Row],[Vendor_Name]])&gt;1</f>
        <v>1</v>
      </c>
      <c r="Y2074" s="14" cm="1">
        <f t="array" aca="1" ref="Y2074" ca="1">IFERROR(SUM(L2074:X2074*1),4)</f>
        <v>1</v>
      </c>
      <c r="Z2074" t="str">
        <f ca="1">IF(tbl_vendors[[#This Row],[error_count]]&gt;0,"FAIL","PASS")</f>
        <v>FAIL</v>
      </c>
    </row>
    <row r="2075" spans="1:26" x14ac:dyDescent="0.3">
      <c r="A2075" t="s">
        <v>8167</v>
      </c>
      <c r="B2075" t="s">
        <v>8168</v>
      </c>
      <c r="C2075" t="s">
        <v>153</v>
      </c>
      <c r="D2075" t="s">
        <v>8169</v>
      </c>
      <c r="E2075" t="s">
        <v>155</v>
      </c>
      <c r="F2075" t="s">
        <v>32</v>
      </c>
      <c r="G2075" t="s">
        <v>8170</v>
      </c>
      <c r="H2075" t="s">
        <v>47</v>
      </c>
      <c r="I2075" t="s">
        <v>26</v>
      </c>
      <c r="J2075" s="1">
        <v>46011</v>
      </c>
      <c r="K2075" s="1">
        <v>46201</v>
      </c>
      <c r="L2075" t="b">
        <f>COUNTIF(tbl_vendors[Vendor_ID],tbl_vendors[[#This Row],[Vendor_ID]])&gt;1</f>
        <v>0</v>
      </c>
      <c r="M2075" t="b">
        <f>ISBLANK(tbl_vendors[[#This Row],[Vendor_ID]])</f>
        <v>0</v>
      </c>
      <c r="N2075" t="b">
        <f>LEN(TRIM(tbl_vendors[[#This Row],[Vendor_Name]]))=0</f>
        <v>0</v>
      </c>
      <c r="O2075" t="b">
        <f>LEN(TRIM(tbl_vendors[[#This Row],[Email]]))=0</f>
        <v>0</v>
      </c>
      <c r="P2075" t="b">
        <f>OR(ISERROR(FIND("@",tbl_vendors[[#This Row],[Email]])),ISERROR(FIND(".",tbl_vendors[[#This Row],[Email]])))</f>
        <v>0</v>
      </c>
      <c r="Q2075" t="b">
        <f>ISNA(MATCH(tbl_vendors[[#This Row],[Country]],tbl_country[country],0))</f>
        <v>0</v>
      </c>
      <c r="R2075" t="b">
        <f>ISNA(MATCH(tbl_vendors[[#This Row],[Currency]],tbl_country[currency],0))</f>
        <v>0</v>
      </c>
      <c r="S2075" t="b">
        <f>_xlfn.XLOOKUP(tbl_vendors[[#This Row],[Country]],tbl_country[country],tbl_country[currency],"NotFound")&lt;&gt;tbl_vendors[[#This Row],[Currency]]</f>
        <v>0</v>
      </c>
      <c r="T2075" t="b">
        <f>ISNA(MATCH(tbl_vendors[[#This Row],[Payment_Terms]],tbl_payment_terms[Payment_Terms],0))</f>
        <v>0</v>
      </c>
      <c r="U2075" t="b">
        <f>ISNA(MATCH(tbl_vendors[[#This Row],[Status]],tbl_status[valid_status]))</f>
        <v>0</v>
      </c>
      <c r="V2075" t="b">
        <f ca="1">tbl_vendors[[#This Row],[Created_Date]]&gt;TODAY()</f>
        <v>0</v>
      </c>
      <c r="W2075" t="b">
        <f>tbl_vendors[[#This Row],[Updated_Date]]&lt;tbl_vendors[[#This Row],[Created_Date]]</f>
        <v>0</v>
      </c>
      <c r="X2075" t="b">
        <f>COUNTIF(tbl_vendors[Vendor_Name],tbl_vendors[[#This Row],[Vendor_Name]])&gt;1</f>
        <v>0</v>
      </c>
      <c r="Y2075" s="14" cm="1">
        <f t="array" aca="1" ref="Y2075" ca="1">IFERROR(SUM(L2075:X2075*1),4)</f>
        <v>0</v>
      </c>
      <c r="Z2075" t="str">
        <f ca="1">IF(tbl_vendors[[#This Row],[error_count]]&gt;0,"FAIL","PASS")</f>
        <v>PASS</v>
      </c>
    </row>
    <row r="2076" spans="1:26" x14ac:dyDescent="0.3">
      <c r="A2076" t="s">
        <v>8171</v>
      </c>
      <c r="B2076" t="s">
        <v>8172</v>
      </c>
      <c r="C2076" t="s">
        <v>37</v>
      </c>
      <c r="D2076" t="s">
        <v>8173</v>
      </c>
      <c r="E2076" t="s">
        <v>39</v>
      </c>
      <c r="F2076" t="s">
        <v>75</v>
      </c>
      <c r="G2076" t="s">
        <v>8174</v>
      </c>
      <c r="H2076" t="s">
        <v>25</v>
      </c>
      <c r="I2076" t="s">
        <v>19</v>
      </c>
      <c r="J2076" s="1">
        <v>44594</v>
      </c>
      <c r="K2076" s="1">
        <v>44676</v>
      </c>
      <c r="L2076" t="b">
        <f>COUNTIF(tbl_vendors[Vendor_ID],tbl_vendors[[#This Row],[Vendor_ID]])&gt;1</f>
        <v>0</v>
      </c>
      <c r="M2076" t="b">
        <f>ISBLANK(tbl_vendors[[#This Row],[Vendor_ID]])</f>
        <v>0</v>
      </c>
      <c r="N2076" t="b">
        <f>LEN(TRIM(tbl_vendors[[#This Row],[Vendor_Name]]))=0</f>
        <v>0</v>
      </c>
      <c r="O2076" t="b">
        <f>LEN(TRIM(tbl_vendors[[#This Row],[Email]]))=0</f>
        <v>0</v>
      </c>
      <c r="P2076" t="b">
        <f>OR(ISERROR(FIND("@",tbl_vendors[[#This Row],[Email]])),ISERROR(FIND(".",tbl_vendors[[#This Row],[Email]])))</f>
        <v>0</v>
      </c>
      <c r="Q2076" t="b">
        <f>ISNA(MATCH(tbl_vendors[[#This Row],[Country]],tbl_country[country],0))</f>
        <v>0</v>
      </c>
      <c r="R2076" t="b">
        <f>ISNA(MATCH(tbl_vendors[[#This Row],[Currency]],tbl_country[currency],0))</f>
        <v>0</v>
      </c>
      <c r="S2076" t="b">
        <f>_xlfn.XLOOKUP(tbl_vendors[[#This Row],[Country]],tbl_country[country],tbl_country[currency],"NotFound")&lt;&gt;tbl_vendors[[#This Row],[Currency]]</f>
        <v>0</v>
      </c>
      <c r="T2076" t="b">
        <f>ISNA(MATCH(tbl_vendors[[#This Row],[Payment_Terms]],tbl_payment_terms[Payment_Terms],0))</f>
        <v>0</v>
      </c>
      <c r="U2076" t="b">
        <f>ISNA(MATCH(tbl_vendors[[#This Row],[Status]],tbl_status[valid_status]))</f>
        <v>0</v>
      </c>
      <c r="V2076" t="b">
        <f ca="1">tbl_vendors[[#This Row],[Created_Date]]&gt;TODAY()</f>
        <v>0</v>
      </c>
      <c r="W2076" t="b">
        <f>tbl_vendors[[#This Row],[Updated_Date]]&lt;tbl_vendors[[#This Row],[Created_Date]]</f>
        <v>0</v>
      </c>
      <c r="X2076" t="b">
        <f>COUNTIF(tbl_vendors[Vendor_Name],tbl_vendors[[#This Row],[Vendor_Name]])&gt;1</f>
        <v>0</v>
      </c>
      <c r="Y2076" s="14" cm="1">
        <f t="array" aca="1" ref="Y2076" ca="1">IFERROR(SUM(L2076:X2076*1),4)</f>
        <v>0</v>
      </c>
      <c r="Z2076" t="str">
        <f ca="1">IF(tbl_vendors[[#This Row],[error_count]]&gt;0,"FAIL","PASS")</f>
        <v>PASS</v>
      </c>
    </row>
    <row r="2077" spans="1:26" x14ac:dyDescent="0.3">
      <c r="A2077" t="s">
        <v>8175</v>
      </c>
      <c r="B2077" t="s">
        <v>8176</v>
      </c>
      <c r="C2077" t="s">
        <v>13</v>
      </c>
      <c r="D2077" t="s">
        <v>8177</v>
      </c>
      <c r="E2077" t="s">
        <v>15</v>
      </c>
      <c r="F2077" t="s">
        <v>40</v>
      </c>
      <c r="G2077" t="s">
        <v>8178</v>
      </c>
      <c r="H2077" t="s">
        <v>69</v>
      </c>
      <c r="I2077" t="s">
        <v>19</v>
      </c>
      <c r="J2077" s="1">
        <v>44893</v>
      </c>
      <c r="K2077" s="1">
        <v>45876</v>
      </c>
      <c r="L2077" t="b">
        <f>COUNTIF(tbl_vendors[Vendor_ID],tbl_vendors[[#This Row],[Vendor_ID]])&gt;1</f>
        <v>0</v>
      </c>
      <c r="M2077" t="b">
        <f>ISBLANK(tbl_vendors[[#This Row],[Vendor_ID]])</f>
        <v>0</v>
      </c>
      <c r="N2077" t="b">
        <f>LEN(TRIM(tbl_vendors[[#This Row],[Vendor_Name]]))=0</f>
        <v>0</v>
      </c>
      <c r="O2077" t="b">
        <f>LEN(TRIM(tbl_vendors[[#This Row],[Email]]))=0</f>
        <v>0</v>
      </c>
      <c r="P2077" t="b">
        <f>OR(ISERROR(FIND("@",tbl_vendors[[#This Row],[Email]])),ISERROR(FIND(".",tbl_vendors[[#This Row],[Email]])))</f>
        <v>0</v>
      </c>
      <c r="Q2077" t="b">
        <f>ISNA(MATCH(tbl_vendors[[#This Row],[Country]],tbl_country[country],0))</f>
        <v>0</v>
      </c>
      <c r="R2077" t="b">
        <f>ISNA(MATCH(tbl_vendors[[#This Row],[Currency]],tbl_country[currency],0))</f>
        <v>1</v>
      </c>
      <c r="S2077" t="b">
        <f>_xlfn.XLOOKUP(tbl_vendors[[#This Row],[Country]],tbl_country[country],tbl_country[currency],"NotFound")&lt;&gt;tbl_vendors[[#This Row],[Currency]]</f>
        <v>1</v>
      </c>
      <c r="T2077" t="b">
        <f>ISNA(MATCH(tbl_vendors[[#This Row],[Payment_Terms]],tbl_payment_terms[Payment_Terms],0))</f>
        <v>0</v>
      </c>
      <c r="U2077" t="b">
        <f>ISNA(MATCH(tbl_vendors[[#This Row],[Status]],tbl_status[valid_status]))</f>
        <v>0</v>
      </c>
      <c r="V2077" t="b">
        <f ca="1">tbl_vendors[[#This Row],[Created_Date]]&gt;TODAY()</f>
        <v>0</v>
      </c>
      <c r="W2077" t="b">
        <f>tbl_vendors[[#This Row],[Updated_Date]]&lt;tbl_vendors[[#This Row],[Created_Date]]</f>
        <v>0</v>
      </c>
      <c r="X2077" t="b">
        <f>COUNTIF(tbl_vendors[Vendor_Name],tbl_vendors[[#This Row],[Vendor_Name]])&gt;1</f>
        <v>0</v>
      </c>
      <c r="Y2077" s="14" cm="1">
        <f t="array" aca="1" ref="Y2077" ca="1">IFERROR(SUM(L2077:X2077*1),4)</f>
        <v>2</v>
      </c>
      <c r="Z2077" t="str">
        <f ca="1">IF(tbl_vendors[[#This Row],[error_count]]&gt;0,"FAIL","PASS")</f>
        <v>FAIL</v>
      </c>
    </row>
    <row r="2078" spans="1:26" x14ac:dyDescent="0.3">
      <c r="A2078" t="s">
        <v>8179</v>
      </c>
      <c r="B2078" t="s">
        <v>8180</v>
      </c>
      <c r="C2078" t="s">
        <v>29</v>
      </c>
      <c r="D2078" t="s">
        <v>8181</v>
      </c>
      <c r="E2078" t="s">
        <v>31</v>
      </c>
      <c r="F2078" t="s">
        <v>23</v>
      </c>
      <c r="G2078" t="s">
        <v>8182</v>
      </c>
      <c r="H2078" t="s">
        <v>42</v>
      </c>
      <c r="I2078" t="s">
        <v>26</v>
      </c>
      <c r="J2078" s="1">
        <v>45888</v>
      </c>
      <c r="K2078" s="1">
        <v>46113</v>
      </c>
      <c r="L2078" t="b">
        <f>COUNTIF(tbl_vendors[Vendor_ID],tbl_vendors[[#This Row],[Vendor_ID]])&gt;1</f>
        <v>0</v>
      </c>
      <c r="M2078" t="b">
        <f>ISBLANK(tbl_vendors[[#This Row],[Vendor_ID]])</f>
        <v>0</v>
      </c>
      <c r="N2078" t="b">
        <f>LEN(TRIM(tbl_vendors[[#This Row],[Vendor_Name]]))=0</f>
        <v>0</v>
      </c>
      <c r="O2078" t="b">
        <f>LEN(TRIM(tbl_vendors[[#This Row],[Email]]))=0</f>
        <v>0</v>
      </c>
      <c r="P2078" t="b">
        <f>OR(ISERROR(FIND("@",tbl_vendors[[#This Row],[Email]])),ISERROR(FIND(".",tbl_vendors[[#This Row],[Email]])))</f>
        <v>0</v>
      </c>
      <c r="Q2078" t="b">
        <f>ISNA(MATCH(tbl_vendors[[#This Row],[Country]],tbl_country[country],0))</f>
        <v>0</v>
      </c>
      <c r="R2078" t="b">
        <f>ISNA(MATCH(tbl_vendors[[#This Row],[Currency]],tbl_country[currency],0))</f>
        <v>0</v>
      </c>
      <c r="S2078" t="b">
        <f>_xlfn.XLOOKUP(tbl_vendors[[#This Row],[Country]],tbl_country[country],tbl_country[currency],"NotFound")&lt;&gt;tbl_vendors[[#This Row],[Currency]]</f>
        <v>0</v>
      </c>
      <c r="T2078" t="b">
        <f>ISNA(MATCH(tbl_vendors[[#This Row],[Payment_Terms]],tbl_payment_terms[Payment_Terms],0))</f>
        <v>0</v>
      </c>
      <c r="U2078" t="b">
        <f>ISNA(MATCH(tbl_vendors[[#This Row],[Status]],tbl_status[valid_status]))</f>
        <v>0</v>
      </c>
      <c r="V2078" t="b">
        <f ca="1">tbl_vendors[[#This Row],[Created_Date]]&gt;TODAY()</f>
        <v>0</v>
      </c>
      <c r="W2078" t="b">
        <f>tbl_vendors[[#This Row],[Updated_Date]]&lt;tbl_vendors[[#This Row],[Created_Date]]</f>
        <v>0</v>
      </c>
      <c r="X2078" t="b">
        <f>COUNTIF(tbl_vendors[Vendor_Name],tbl_vendors[[#This Row],[Vendor_Name]])&gt;1</f>
        <v>0</v>
      </c>
      <c r="Y2078" s="14" cm="1">
        <f t="array" aca="1" ref="Y2078" ca="1">IFERROR(SUM(L2078:X2078*1),4)</f>
        <v>0</v>
      </c>
      <c r="Z2078" t="str">
        <f ca="1">IF(tbl_vendors[[#This Row],[error_count]]&gt;0,"FAIL","PASS")</f>
        <v>PASS</v>
      </c>
    </row>
    <row r="2079" spans="1:26" x14ac:dyDescent="0.3">
      <c r="A2079" t="s">
        <v>8183</v>
      </c>
      <c r="B2079" t="s">
        <v>8184</v>
      </c>
      <c r="C2079" t="s">
        <v>109</v>
      </c>
      <c r="D2079" t="s">
        <v>8185</v>
      </c>
      <c r="E2079" t="s">
        <v>39</v>
      </c>
      <c r="F2079" t="s">
        <v>32</v>
      </c>
      <c r="G2079" t="s">
        <v>8186</v>
      </c>
      <c r="H2079" t="s">
        <v>34</v>
      </c>
      <c r="I2079" t="s">
        <v>53</v>
      </c>
      <c r="J2079" s="1">
        <v>45368</v>
      </c>
      <c r="K2079" s="1">
        <v>45585</v>
      </c>
      <c r="L2079" t="b">
        <f>COUNTIF(tbl_vendors[Vendor_ID],tbl_vendors[[#This Row],[Vendor_ID]])&gt;1</f>
        <v>0</v>
      </c>
      <c r="M2079" t="b">
        <f>ISBLANK(tbl_vendors[[#This Row],[Vendor_ID]])</f>
        <v>0</v>
      </c>
      <c r="N2079" t="b">
        <f>LEN(TRIM(tbl_vendors[[#This Row],[Vendor_Name]]))=0</f>
        <v>0</v>
      </c>
      <c r="O2079" t="b">
        <f>LEN(TRIM(tbl_vendors[[#This Row],[Email]]))=0</f>
        <v>0</v>
      </c>
      <c r="P2079" t="b">
        <f>OR(ISERROR(FIND("@",tbl_vendors[[#This Row],[Email]])),ISERROR(FIND(".",tbl_vendors[[#This Row],[Email]])))</f>
        <v>0</v>
      </c>
      <c r="Q2079" t="b">
        <f>ISNA(MATCH(tbl_vendors[[#This Row],[Country]],tbl_country[country],0))</f>
        <v>0</v>
      </c>
      <c r="R2079" t="b">
        <f>ISNA(MATCH(tbl_vendors[[#This Row],[Currency]],tbl_country[currency],0))</f>
        <v>0</v>
      </c>
      <c r="S2079" t="b">
        <f>_xlfn.XLOOKUP(tbl_vendors[[#This Row],[Country]],tbl_country[country],tbl_country[currency],"NotFound")&lt;&gt;tbl_vendors[[#This Row],[Currency]]</f>
        <v>1</v>
      </c>
      <c r="T2079" t="b">
        <f>ISNA(MATCH(tbl_vendors[[#This Row],[Payment_Terms]],tbl_payment_terms[Payment_Terms],0))</f>
        <v>0</v>
      </c>
      <c r="U2079" t="b">
        <f>ISNA(MATCH(tbl_vendors[[#This Row],[Status]],tbl_status[valid_status]))</f>
        <v>1</v>
      </c>
      <c r="V2079" t="b">
        <f ca="1">tbl_vendors[[#This Row],[Created_Date]]&gt;TODAY()</f>
        <v>0</v>
      </c>
      <c r="W2079" t="b">
        <f>tbl_vendors[[#This Row],[Updated_Date]]&lt;tbl_vendors[[#This Row],[Created_Date]]</f>
        <v>0</v>
      </c>
      <c r="X2079" t="b">
        <f>COUNTIF(tbl_vendors[Vendor_Name],tbl_vendors[[#This Row],[Vendor_Name]])&gt;1</f>
        <v>0</v>
      </c>
      <c r="Y2079" s="14" cm="1">
        <f t="array" aca="1" ref="Y2079" ca="1">IFERROR(SUM(L2079:X2079*1),4)</f>
        <v>2</v>
      </c>
      <c r="Z2079" t="str">
        <f ca="1">IF(tbl_vendors[[#This Row],[error_count]]&gt;0,"FAIL","PASS")</f>
        <v>FAIL</v>
      </c>
    </row>
    <row r="2080" spans="1:26" x14ac:dyDescent="0.3">
      <c r="A2080" t="s">
        <v>8187</v>
      </c>
      <c r="B2080" t="s">
        <v>8188</v>
      </c>
      <c r="C2080" t="s">
        <v>66</v>
      </c>
      <c r="D2080" t="s">
        <v>8189</v>
      </c>
      <c r="E2080" t="s">
        <v>67</v>
      </c>
      <c r="F2080" t="s">
        <v>32</v>
      </c>
      <c r="G2080" t="s">
        <v>8190</v>
      </c>
      <c r="H2080" t="s">
        <v>69</v>
      </c>
      <c r="I2080" t="s">
        <v>19</v>
      </c>
      <c r="J2080" s="1">
        <v>44449</v>
      </c>
      <c r="K2080" s="1">
        <v>45247</v>
      </c>
      <c r="L2080" t="b">
        <f>COUNTIF(tbl_vendors[Vendor_ID],tbl_vendors[[#This Row],[Vendor_ID]])&gt;1</f>
        <v>0</v>
      </c>
      <c r="M2080" t="b">
        <f>ISBLANK(tbl_vendors[[#This Row],[Vendor_ID]])</f>
        <v>0</v>
      </c>
      <c r="N2080" t="b">
        <f>LEN(TRIM(tbl_vendors[[#This Row],[Vendor_Name]]))=0</f>
        <v>0</v>
      </c>
      <c r="O2080" t="b">
        <f>LEN(TRIM(tbl_vendors[[#This Row],[Email]]))=0</f>
        <v>0</v>
      </c>
      <c r="P2080" t="b">
        <f>OR(ISERROR(FIND("@",tbl_vendors[[#This Row],[Email]])),ISERROR(FIND(".",tbl_vendors[[#This Row],[Email]])))</f>
        <v>0</v>
      </c>
      <c r="Q2080" t="b">
        <f>ISNA(MATCH(tbl_vendors[[#This Row],[Country]],tbl_country[country],0))</f>
        <v>0</v>
      </c>
      <c r="R2080" t="b">
        <f>ISNA(MATCH(tbl_vendors[[#This Row],[Currency]],tbl_country[currency],0))</f>
        <v>0</v>
      </c>
      <c r="S2080" t="b">
        <f>_xlfn.XLOOKUP(tbl_vendors[[#This Row],[Country]],tbl_country[country],tbl_country[currency],"NotFound")&lt;&gt;tbl_vendors[[#This Row],[Currency]]</f>
        <v>0</v>
      </c>
      <c r="T2080" t="b">
        <f>ISNA(MATCH(tbl_vendors[[#This Row],[Payment_Terms]],tbl_payment_terms[Payment_Terms],0))</f>
        <v>0</v>
      </c>
      <c r="U2080" t="b">
        <f>ISNA(MATCH(tbl_vendors[[#This Row],[Status]],tbl_status[valid_status]))</f>
        <v>0</v>
      </c>
      <c r="V2080" t="b">
        <f ca="1">tbl_vendors[[#This Row],[Created_Date]]&gt;TODAY()</f>
        <v>0</v>
      </c>
      <c r="W2080" t="b">
        <f>tbl_vendors[[#This Row],[Updated_Date]]&lt;tbl_vendors[[#This Row],[Created_Date]]</f>
        <v>0</v>
      </c>
      <c r="X2080" t="b">
        <f>COUNTIF(tbl_vendors[Vendor_Name],tbl_vendors[[#This Row],[Vendor_Name]])&gt;1</f>
        <v>0</v>
      </c>
      <c r="Y2080" s="14" cm="1">
        <f t="array" aca="1" ref="Y2080" ca="1">IFERROR(SUM(L2080:X2080*1),4)</f>
        <v>0</v>
      </c>
      <c r="Z2080" t="str">
        <f ca="1">IF(tbl_vendors[[#This Row],[error_count]]&gt;0,"FAIL","PASS")</f>
        <v>PASS</v>
      </c>
    </row>
    <row r="2081" spans="1:26" x14ac:dyDescent="0.3">
      <c r="A2081" t="s">
        <v>8191</v>
      </c>
      <c r="B2081" t="s">
        <v>8192</v>
      </c>
      <c r="C2081" t="s">
        <v>72</v>
      </c>
      <c r="D2081" t="s">
        <v>8193</v>
      </c>
      <c r="E2081" t="s">
        <v>74</v>
      </c>
      <c r="F2081" t="s">
        <v>40</v>
      </c>
      <c r="G2081" t="s">
        <v>8194</v>
      </c>
      <c r="H2081" t="s">
        <v>47</v>
      </c>
      <c r="I2081" t="s">
        <v>53</v>
      </c>
      <c r="J2081" s="1">
        <v>46121</v>
      </c>
      <c r="K2081" s="1">
        <v>46202</v>
      </c>
      <c r="L2081" t="b">
        <f>COUNTIF(tbl_vendors[Vendor_ID],tbl_vendors[[#This Row],[Vendor_ID]])&gt;1</f>
        <v>0</v>
      </c>
      <c r="M2081" t="b">
        <f>ISBLANK(tbl_vendors[[#This Row],[Vendor_ID]])</f>
        <v>0</v>
      </c>
      <c r="N2081" t="b">
        <f>LEN(TRIM(tbl_vendors[[#This Row],[Vendor_Name]]))=0</f>
        <v>0</v>
      </c>
      <c r="O2081" t="b">
        <f>LEN(TRIM(tbl_vendors[[#This Row],[Email]]))=0</f>
        <v>0</v>
      </c>
      <c r="P2081" t="b">
        <f>OR(ISERROR(FIND("@",tbl_vendors[[#This Row],[Email]])),ISERROR(FIND(".",tbl_vendors[[#This Row],[Email]])))</f>
        <v>0</v>
      </c>
      <c r="Q2081" t="b">
        <f>ISNA(MATCH(tbl_vendors[[#This Row],[Country]],tbl_country[country],0))</f>
        <v>0</v>
      </c>
      <c r="R2081" t="b">
        <f>ISNA(MATCH(tbl_vendors[[#This Row],[Currency]],tbl_country[currency],0))</f>
        <v>1</v>
      </c>
      <c r="S2081" t="b">
        <f>_xlfn.XLOOKUP(tbl_vendors[[#This Row],[Country]],tbl_country[country],tbl_country[currency],"NotFound")&lt;&gt;tbl_vendors[[#This Row],[Currency]]</f>
        <v>1</v>
      </c>
      <c r="T2081" t="b">
        <f>ISNA(MATCH(tbl_vendors[[#This Row],[Payment_Terms]],tbl_payment_terms[Payment_Terms],0))</f>
        <v>0</v>
      </c>
      <c r="U2081" t="b">
        <f>ISNA(MATCH(tbl_vendors[[#This Row],[Status]],tbl_status[valid_status]))</f>
        <v>1</v>
      </c>
      <c r="V2081" t="b">
        <f ca="1">tbl_vendors[[#This Row],[Created_Date]]&gt;TODAY()</f>
        <v>0</v>
      </c>
      <c r="W2081" t="b">
        <f>tbl_vendors[[#This Row],[Updated_Date]]&lt;tbl_vendors[[#This Row],[Created_Date]]</f>
        <v>0</v>
      </c>
      <c r="X2081" t="b">
        <f>COUNTIF(tbl_vendors[Vendor_Name],tbl_vendors[[#This Row],[Vendor_Name]])&gt;1</f>
        <v>0</v>
      </c>
      <c r="Y2081" s="14" cm="1">
        <f t="array" aca="1" ref="Y2081" ca="1">IFERROR(SUM(L2081:X2081*1),4)</f>
        <v>3</v>
      </c>
      <c r="Z2081" t="str">
        <f ca="1">IF(tbl_vendors[[#This Row],[error_count]]&gt;0,"FAIL","PASS")</f>
        <v>FAIL</v>
      </c>
    </row>
    <row r="2082" spans="1:26" x14ac:dyDescent="0.3">
      <c r="A2082" t="s">
        <v>8195</v>
      </c>
      <c r="B2082" t="s">
        <v>8196</v>
      </c>
      <c r="C2082" t="s">
        <v>100</v>
      </c>
      <c r="D2082" t="s">
        <v>8197</v>
      </c>
      <c r="E2082" t="s">
        <v>39</v>
      </c>
      <c r="F2082" t="s">
        <v>16</v>
      </c>
      <c r="G2082" t="s">
        <v>8198</v>
      </c>
      <c r="H2082" t="s">
        <v>69</v>
      </c>
      <c r="I2082" t="s">
        <v>19</v>
      </c>
      <c r="J2082" s="1">
        <v>46153</v>
      </c>
      <c r="K2082" s="1">
        <v>46169</v>
      </c>
      <c r="L2082" t="b">
        <f>COUNTIF(tbl_vendors[Vendor_ID],tbl_vendors[[#This Row],[Vendor_ID]])&gt;1</f>
        <v>0</v>
      </c>
      <c r="M2082" t="b">
        <f>ISBLANK(tbl_vendors[[#This Row],[Vendor_ID]])</f>
        <v>0</v>
      </c>
      <c r="N2082" t="b">
        <f>LEN(TRIM(tbl_vendors[[#This Row],[Vendor_Name]]))=0</f>
        <v>0</v>
      </c>
      <c r="O2082" t="b">
        <f>LEN(TRIM(tbl_vendors[[#This Row],[Email]]))=0</f>
        <v>0</v>
      </c>
      <c r="P2082" t="b">
        <f>OR(ISERROR(FIND("@",tbl_vendors[[#This Row],[Email]])),ISERROR(FIND(".",tbl_vendors[[#This Row],[Email]])))</f>
        <v>0</v>
      </c>
      <c r="Q2082" t="b">
        <f>ISNA(MATCH(tbl_vendors[[#This Row],[Country]],tbl_country[country],0))</f>
        <v>0</v>
      </c>
      <c r="R2082" t="b">
        <f>ISNA(MATCH(tbl_vendors[[#This Row],[Currency]],tbl_country[currency],0))</f>
        <v>0</v>
      </c>
      <c r="S2082" t="b">
        <f>_xlfn.XLOOKUP(tbl_vendors[[#This Row],[Country]],tbl_country[country],tbl_country[currency],"NotFound")&lt;&gt;tbl_vendors[[#This Row],[Currency]]</f>
        <v>0</v>
      </c>
      <c r="T2082" t="b">
        <f>ISNA(MATCH(tbl_vendors[[#This Row],[Payment_Terms]],tbl_payment_terms[Payment_Terms],0))</f>
        <v>0</v>
      </c>
      <c r="U2082" t="b">
        <f>ISNA(MATCH(tbl_vendors[[#This Row],[Status]],tbl_status[valid_status]))</f>
        <v>0</v>
      </c>
      <c r="V2082" t="b">
        <f ca="1">tbl_vendors[[#This Row],[Created_Date]]&gt;TODAY()</f>
        <v>0</v>
      </c>
      <c r="W2082" t="b">
        <f>tbl_vendors[[#This Row],[Updated_Date]]&lt;tbl_vendors[[#This Row],[Created_Date]]</f>
        <v>0</v>
      </c>
      <c r="X2082" t="b">
        <f>COUNTIF(tbl_vendors[Vendor_Name],tbl_vendors[[#This Row],[Vendor_Name]])&gt;1</f>
        <v>0</v>
      </c>
      <c r="Y2082" s="14" cm="1">
        <f t="array" aca="1" ref="Y2082" ca="1">IFERROR(SUM(L2082:X2082*1),4)</f>
        <v>0</v>
      </c>
      <c r="Z2082" t="str">
        <f ca="1">IF(tbl_vendors[[#This Row],[error_count]]&gt;0,"FAIL","PASS")</f>
        <v>PASS</v>
      </c>
    </row>
    <row r="2083" spans="1:26" x14ac:dyDescent="0.3">
      <c r="A2083" t="s">
        <v>8199</v>
      </c>
      <c r="B2083" t="s">
        <v>8200</v>
      </c>
      <c r="C2083" t="s">
        <v>56</v>
      </c>
      <c r="D2083" t="s">
        <v>8201</v>
      </c>
      <c r="E2083" t="s">
        <v>58</v>
      </c>
      <c r="F2083" t="s">
        <v>23</v>
      </c>
      <c r="G2083" t="s">
        <v>8202</v>
      </c>
      <c r="H2083" t="s">
        <v>18</v>
      </c>
      <c r="I2083" t="s">
        <v>26</v>
      </c>
      <c r="J2083" s="1">
        <v>45793</v>
      </c>
      <c r="K2083" s="1">
        <v>45935</v>
      </c>
      <c r="L2083" t="b">
        <f>COUNTIF(tbl_vendors[Vendor_ID],tbl_vendors[[#This Row],[Vendor_ID]])&gt;1</f>
        <v>0</v>
      </c>
      <c r="M2083" t="b">
        <f>ISBLANK(tbl_vendors[[#This Row],[Vendor_ID]])</f>
        <v>0</v>
      </c>
      <c r="N2083" t="b">
        <f>LEN(TRIM(tbl_vendors[[#This Row],[Vendor_Name]]))=0</f>
        <v>0</v>
      </c>
      <c r="O2083" t="b">
        <f>LEN(TRIM(tbl_vendors[[#This Row],[Email]]))=0</f>
        <v>0</v>
      </c>
      <c r="P2083" t="b">
        <f>OR(ISERROR(FIND("@",tbl_vendors[[#This Row],[Email]])),ISERROR(FIND(".",tbl_vendors[[#This Row],[Email]])))</f>
        <v>0</v>
      </c>
      <c r="Q2083" t="b">
        <f>ISNA(MATCH(tbl_vendors[[#This Row],[Country]],tbl_country[country],0))</f>
        <v>0</v>
      </c>
      <c r="R2083" t="b">
        <f>ISNA(MATCH(tbl_vendors[[#This Row],[Currency]],tbl_country[currency],0))</f>
        <v>0</v>
      </c>
      <c r="S2083" t="b">
        <f>_xlfn.XLOOKUP(tbl_vendors[[#This Row],[Country]],tbl_country[country],tbl_country[currency],"NotFound")&lt;&gt;tbl_vendors[[#This Row],[Currency]]</f>
        <v>0</v>
      </c>
      <c r="T2083" t="b">
        <f>ISNA(MATCH(tbl_vendors[[#This Row],[Payment_Terms]],tbl_payment_terms[Payment_Terms],0))</f>
        <v>0</v>
      </c>
      <c r="U2083" t="b">
        <f>ISNA(MATCH(tbl_vendors[[#This Row],[Status]],tbl_status[valid_status]))</f>
        <v>0</v>
      </c>
      <c r="V2083" t="b">
        <f ca="1">tbl_vendors[[#This Row],[Created_Date]]&gt;TODAY()</f>
        <v>0</v>
      </c>
      <c r="W2083" t="b">
        <f>tbl_vendors[[#This Row],[Updated_Date]]&lt;tbl_vendors[[#This Row],[Created_Date]]</f>
        <v>0</v>
      </c>
      <c r="X2083" t="b">
        <f>COUNTIF(tbl_vendors[Vendor_Name],tbl_vendors[[#This Row],[Vendor_Name]])&gt;1</f>
        <v>0</v>
      </c>
      <c r="Y2083" s="14" cm="1">
        <f t="array" aca="1" ref="Y2083" ca="1">IFERROR(SUM(L2083:X2083*1),4)</f>
        <v>0</v>
      </c>
      <c r="Z2083" t="str">
        <f ca="1">IF(tbl_vendors[[#This Row],[error_count]]&gt;0,"FAIL","PASS")</f>
        <v>PASS</v>
      </c>
    </row>
    <row r="2084" spans="1:26" x14ac:dyDescent="0.3">
      <c r="A2084" t="s">
        <v>8203</v>
      </c>
      <c r="B2084" t="s">
        <v>8204</v>
      </c>
      <c r="C2084" t="s">
        <v>37</v>
      </c>
      <c r="D2084" t="s">
        <v>8205</v>
      </c>
      <c r="E2084" t="s">
        <v>39</v>
      </c>
      <c r="F2084" t="s">
        <v>40</v>
      </c>
      <c r="G2084" t="s">
        <v>8206</v>
      </c>
      <c r="H2084" t="s">
        <v>69</v>
      </c>
      <c r="I2084" t="s">
        <v>19</v>
      </c>
      <c r="J2084" s="1">
        <v>44378</v>
      </c>
      <c r="K2084" s="1">
        <v>44590</v>
      </c>
      <c r="L2084" t="b">
        <f>COUNTIF(tbl_vendors[Vendor_ID],tbl_vendors[[#This Row],[Vendor_ID]])&gt;1</f>
        <v>0</v>
      </c>
      <c r="M2084" t="b">
        <f>ISBLANK(tbl_vendors[[#This Row],[Vendor_ID]])</f>
        <v>0</v>
      </c>
      <c r="N2084" t="b">
        <f>LEN(TRIM(tbl_vendors[[#This Row],[Vendor_Name]]))=0</f>
        <v>0</v>
      </c>
      <c r="O2084" t="b">
        <f>LEN(TRIM(tbl_vendors[[#This Row],[Email]]))=0</f>
        <v>0</v>
      </c>
      <c r="P2084" t="b">
        <f>OR(ISERROR(FIND("@",tbl_vendors[[#This Row],[Email]])),ISERROR(FIND(".",tbl_vendors[[#This Row],[Email]])))</f>
        <v>0</v>
      </c>
      <c r="Q2084" t="b">
        <f>ISNA(MATCH(tbl_vendors[[#This Row],[Country]],tbl_country[country],0))</f>
        <v>0</v>
      </c>
      <c r="R2084" t="b">
        <f>ISNA(MATCH(tbl_vendors[[#This Row],[Currency]],tbl_country[currency],0))</f>
        <v>0</v>
      </c>
      <c r="S2084" t="b">
        <f>_xlfn.XLOOKUP(tbl_vendors[[#This Row],[Country]],tbl_country[country],tbl_country[currency],"NotFound")&lt;&gt;tbl_vendors[[#This Row],[Currency]]</f>
        <v>0</v>
      </c>
      <c r="T2084" t="b">
        <f>ISNA(MATCH(tbl_vendors[[#This Row],[Payment_Terms]],tbl_payment_terms[Payment_Terms],0))</f>
        <v>0</v>
      </c>
      <c r="U2084" t="b">
        <f>ISNA(MATCH(tbl_vendors[[#This Row],[Status]],tbl_status[valid_status]))</f>
        <v>0</v>
      </c>
      <c r="V2084" t="b">
        <f ca="1">tbl_vendors[[#This Row],[Created_Date]]&gt;TODAY()</f>
        <v>0</v>
      </c>
      <c r="W2084" t="b">
        <f>tbl_vendors[[#This Row],[Updated_Date]]&lt;tbl_vendors[[#This Row],[Created_Date]]</f>
        <v>0</v>
      </c>
      <c r="X2084" t="b">
        <f>COUNTIF(tbl_vendors[Vendor_Name],tbl_vendors[[#This Row],[Vendor_Name]])&gt;1</f>
        <v>1</v>
      </c>
      <c r="Y2084" s="14" cm="1">
        <f t="array" aca="1" ref="Y2084" ca="1">IFERROR(SUM(L2084:X2084*1),4)</f>
        <v>1</v>
      </c>
      <c r="Z2084" t="str">
        <f ca="1">IF(tbl_vendors[[#This Row],[error_count]]&gt;0,"FAIL","PASS")</f>
        <v>FAIL</v>
      </c>
    </row>
    <row r="2085" spans="1:26" x14ac:dyDescent="0.3">
      <c r="A2085" t="s">
        <v>8207</v>
      </c>
      <c r="B2085" t="s">
        <v>8208</v>
      </c>
      <c r="C2085" t="s">
        <v>56</v>
      </c>
      <c r="D2085" t="s">
        <v>8209</v>
      </c>
      <c r="E2085" t="s">
        <v>58</v>
      </c>
      <c r="F2085" t="s">
        <v>40</v>
      </c>
      <c r="G2085" t="s">
        <v>8210</v>
      </c>
      <c r="H2085" t="s">
        <v>34</v>
      </c>
      <c r="I2085" t="s">
        <v>19</v>
      </c>
      <c r="J2085" s="1">
        <v>44861</v>
      </c>
      <c r="K2085" s="1">
        <v>45885</v>
      </c>
      <c r="L2085" t="b">
        <f>COUNTIF(tbl_vendors[Vendor_ID],tbl_vendors[[#This Row],[Vendor_ID]])&gt;1</f>
        <v>0</v>
      </c>
      <c r="M2085" t="b">
        <f>ISBLANK(tbl_vendors[[#This Row],[Vendor_ID]])</f>
        <v>0</v>
      </c>
      <c r="N2085" t="b">
        <f>LEN(TRIM(tbl_vendors[[#This Row],[Vendor_Name]]))=0</f>
        <v>0</v>
      </c>
      <c r="O2085" t="b">
        <f>LEN(TRIM(tbl_vendors[[#This Row],[Email]]))=0</f>
        <v>0</v>
      </c>
      <c r="P2085" t="b">
        <f>OR(ISERROR(FIND("@",tbl_vendors[[#This Row],[Email]])),ISERROR(FIND(".",tbl_vendors[[#This Row],[Email]])))</f>
        <v>0</v>
      </c>
      <c r="Q2085" t="b">
        <f>ISNA(MATCH(tbl_vendors[[#This Row],[Country]],tbl_country[country],0))</f>
        <v>0</v>
      </c>
      <c r="R2085" t="b">
        <f>ISNA(MATCH(tbl_vendors[[#This Row],[Currency]],tbl_country[currency],0))</f>
        <v>0</v>
      </c>
      <c r="S2085" t="b">
        <f>_xlfn.XLOOKUP(tbl_vendors[[#This Row],[Country]],tbl_country[country],tbl_country[currency],"NotFound")&lt;&gt;tbl_vendors[[#This Row],[Currency]]</f>
        <v>0</v>
      </c>
      <c r="T2085" t="b">
        <f>ISNA(MATCH(tbl_vendors[[#This Row],[Payment_Terms]],tbl_payment_terms[Payment_Terms],0))</f>
        <v>0</v>
      </c>
      <c r="U2085" t="b">
        <f>ISNA(MATCH(tbl_vendors[[#This Row],[Status]],tbl_status[valid_status]))</f>
        <v>0</v>
      </c>
      <c r="V2085" t="b">
        <f ca="1">tbl_vendors[[#This Row],[Created_Date]]&gt;TODAY()</f>
        <v>0</v>
      </c>
      <c r="W2085" t="b">
        <f>tbl_vendors[[#This Row],[Updated_Date]]&lt;tbl_vendors[[#This Row],[Created_Date]]</f>
        <v>0</v>
      </c>
      <c r="X2085" t="b">
        <f>COUNTIF(tbl_vendors[Vendor_Name],tbl_vendors[[#This Row],[Vendor_Name]])&gt;1</f>
        <v>0</v>
      </c>
      <c r="Y2085" s="14" cm="1">
        <f t="array" aca="1" ref="Y2085" ca="1">IFERROR(SUM(L2085:X2085*1),4)</f>
        <v>0</v>
      </c>
      <c r="Z2085" t="str">
        <f ca="1">IF(tbl_vendors[[#This Row],[error_count]]&gt;0,"FAIL","PASS")</f>
        <v>PASS</v>
      </c>
    </row>
    <row r="2086" spans="1:26" x14ac:dyDescent="0.3">
      <c r="A2086" t="s">
        <v>8211</v>
      </c>
      <c r="B2086" t="s">
        <v>8212</v>
      </c>
      <c r="C2086" t="s">
        <v>66</v>
      </c>
      <c r="D2086" t="s">
        <v>8213</v>
      </c>
      <c r="E2086" t="s">
        <v>67</v>
      </c>
      <c r="F2086" t="s">
        <v>23</v>
      </c>
      <c r="G2086" t="s">
        <v>8214</v>
      </c>
      <c r="H2086" t="s">
        <v>25</v>
      </c>
      <c r="I2086" t="s">
        <v>53</v>
      </c>
      <c r="J2086" s="1">
        <v>45795</v>
      </c>
      <c r="K2086" s="1">
        <v>45798</v>
      </c>
      <c r="L2086" t="b">
        <f>COUNTIF(tbl_vendors[Vendor_ID],tbl_vendors[[#This Row],[Vendor_ID]])&gt;1</f>
        <v>0</v>
      </c>
      <c r="M2086" t="b">
        <f>ISBLANK(tbl_vendors[[#This Row],[Vendor_ID]])</f>
        <v>0</v>
      </c>
      <c r="N2086" t="b">
        <f>LEN(TRIM(tbl_vendors[[#This Row],[Vendor_Name]]))=0</f>
        <v>0</v>
      </c>
      <c r="O2086" t="b">
        <f>LEN(TRIM(tbl_vendors[[#This Row],[Email]]))=0</f>
        <v>0</v>
      </c>
      <c r="P2086" t="b">
        <f>OR(ISERROR(FIND("@",tbl_vendors[[#This Row],[Email]])),ISERROR(FIND(".",tbl_vendors[[#This Row],[Email]])))</f>
        <v>0</v>
      </c>
      <c r="Q2086" t="b">
        <f>ISNA(MATCH(tbl_vendors[[#This Row],[Country]],tbl_country[country],0))</f>
        <v>0</v>
      </c>
      <c r="R2086" t="b">
        <f>ISNA(MATCH(tbl_vendors[[#This Row],[Currency]],tbl_country[currency],0))</f>
        <v>0</v>
      </c>
      <c r="S2086" t="b">
        <f>_xlfn.XLOOKUP(tbl_vendors[[#This Row],[Country]],tbl_country[country],tbl_country[currency],"NotFound")&lt;&gt;tbl_vendors[[#This Row],[Currency]]</f>
        <v>0</v>
      </c>
      <c r="T2086" t="b">
        <f>ISNA(MATCH(tbl_vendors[[#This Row],[Payment_Terms]],tbl_payment_terms[Payment_Terms],0))</f>
        <v>0</v>
      </c>
      <c r="U2086" t="b">
        <f>ISNA(MATCH(tbl_vendors[[#This Row],[Status]],tbl_status[valid_status]))</f>
        <v>1</v>
      </c>
      <c r="V2086" t="b">
        <f ca="1">tbl_vendors[[#This Row],[Created_Date]]&gt;TODAY()</f>
        <v>0</v>
      </c>
      <c r="W2086" t="b">
        <f>tbl_vendors[[#This Row],[Updated_Date]]&lt;tbl_vendors[[#This Row],[Created_Date]]</f>
        <v>0</v>
      </c>
      <c r="X2086" t="b">
        <f>COUNTIF(tbl_vendors[Vendor_Name],tbl_vendors[[#This Row],[Vendor_Name]])&gt;1</f>
        <v>0</v>
      </c>
      <c r="Y2086" s="14" cm="1">
        <f t="array" aca="1" ref="Y2086" ca="1">IFERROR(SUM(L2086:X2086*1),4)</f>
        <v>1</v>
      </c>
      <c r="Z2086" t="str">
        <f ca="1">IF(tbl_vendors[[#This Row],[error_count]]&gt;0,"FAIL","PASS")</f>
        <v>FAIL</v>
      </c>
    </row>
    <row r="2087" spans="1:26" x14ac:dyDescent="0.3">
      <c r="A2087" t="s">
        <v>8215</v>
      </c>
      <c r="B2087" t="s">
        <v>8216</v>
      </c>
      <c r="C2087" t="s">
        <v>37</v>
      </c>
      <c r="D2087" t="s">
        <v>8217</v>
      </c>
      <c r="E2087" t="s">
        <v>39</v>
      </c>
      <c r="F2087" t="s">
        <v>32</v>
      </c>
      <c r="G2087" t="s">
        <v>8218</v>
      </c>
      <c r="H2087" t="s">
        <v>52</v>
      </c>
      <c r="I2087" t="s">
        <v>26</v>
      </c>
      <c r="J2087" s="1">
        <v>45747</v>
      </c>
      <c r="K2087" s="1">
        <v>46173</v>
      </c>
      <c r="L2087" t="b">
        <f>COUNTIF(tbl_vendors[Vendor_ID],tbl_vendors[[#This Row],[Vendor_ID]])&gt;1</f>
        <v>0</v>
      </c>
      <c r="M2087" t="b">
        <f>ISBLANK(tbl_vendors[[#This Row],[Vendor_ID]])</f>
        <v>0</v>
      </c>
      <c r="N2087" t="b">
        <f>LEN(TRIM(tbl_vendors[[#This Row],[Vendor_Name]]))=0</f>
        <v>0</v>
      </c>
      <c r="O2087" t="b">
        <f>LEN(TRIM(tbl_vendors[[#This Row],[Email]]))=0</f>
        <v>0</v>
      </c>
      <c r="P2087" t="b">
        <f>OR(ISERROR(FIND("@",tbl_vendors[[#This Row],[Email]])),ISERROR(FIND(".",tbl_vendors[[#This Row],[Email]])))</f>
        <v>0</v>
      </c>
      <c r="Q2087" t="b">
        <f>ISNA(MATCH(tbl_vendors[[#This Row],[Country]],tbl_country[country],0))</f>
        <v>0</v>
      </c>
      <c r="R2087" t="b">
        <f>ISNA(MATCH(tbl_vendors[[#This Row],[Currency]],tbl_country[currency],0))</f>
        <v>0</v>
      </c>
      <c r="S2087" t="b">
        <f>_xlfn.XLOOKUP(tbl_vendors[[#This Row],[Country]],tbl_country[country],tbl_country[currency],"NotFound")&lt;&gt;tbl_vendors[[#This Row],[Currency]]</f>
        <v>0</v>
      </c>
      <c r="T2087" t="b">
        <f>ISNA(MATCH(tbl_vendors[[#This Row],[Payment_Terms]],tbl_payment_terms[Payment_Terms],0))</f>
        <v>0</v>
      </c>
      <c r="U2087" t="b">
        <f>ISNA(MATCH(tbl_vendors[[#This Row],[Status]],tbl_status[valid_status]))</f>
        <v>0</v>
      </c>
      <c r="V2087" t="b">
        <f ca="1">tbl_vendors[[#This Row],[Created_Date]]&gt;TODAY()</f>
        <v>0</v>
      </c>
      <c r="W2087" t="b">
        <f>tbl_vendors[[#This Row],[Updated_Date]]&lt;tbl_vendors[[#This Row],[Created_Date]]</f>
        <v>0</v>
      </c>
      <c r="X2087" t="b">
        <f>COUNTIF(tbl_vendors[Vendor_Name],tbl_vendors[[#This Row],[Vendor_Name]])&gt;1</f>
        <v>0</v>
      </c>
      <c r="Y2087" s="14" cm="1">
        <f t="array" aca="1" ref="Y2087" ca="1">IFERROR(SUM(L2087:X2087*1),4)</f>
        <v>0</v>
      </c>
      <c r="Z2087" t="str">
        <f ca="1">IF(tbl_vendors[[#This Row],[error_count]]&gt;0,"FAIL","PASS")</f>
        <v>PASS</v>
      </c>
    </row>
    <row r="2088" spans="1:26" x14ac:dyDescent="0.3">
      <c r="A2088" t="s">
        <v>8219</v>
      </c>
      <c r="B2088" t="s">
        <v>8220</v>
      </c>
      <c r="C2088" t="s">
        <v>37</v>
      </c>
      <c r="D2088" t="s">
        <v>8221</v>
      </c>
      <c r="E2088" t="s">
        <v>39</v>
      </c>
      <c r="F2088" t="s">
        <v>40</v>
      </c>
      <c r="G2088" t="s">
        <v>8222</v>
      </c>
      <c r="H2088" t="s">
        <v>47</v>
      </c>
      <c r="I2088" t="s">
        <v>53</v>
      </c>
      <c r="J2088" s="1">
        <v>45245</v>
      </c>
      <c r="K2088" s="1">
        <v>45832</v>
      </c>
      <c r="L2088" t="b">
        <f>COUNTIF(tbl_vendors[Vendor_ID],tbl_vendors[[#This Row],[Vendor_ID]])&gt;1</f>
        <v>0</v>
      </c>
      <c r="M2088" t="b">
        <f>ISBLANK(tbl_vendors[[#This Row],[Vendor_ID]])</f>
        <v>0</v>
      </c>
      <c r="N2088" t="b">
        <f>LEN(TRIM(tbl_vendors[[#This Row],[Vendor_Name]]))=0</f>
        <v>0</v>
      </c>
      <c r="O2088" t="b">
        <f>LEN(TRIM(tbl_vendors[[#This Row],[Email]]))=0</f>
        <v>0</v>
      </c>
      <c r="P2088" t="b">
        <f>OR(ISERROR(FIND("@",tbl_vendors[[#This Row],[Email]])),ISERROR(FIND(".",tbl_vendors[[#This Row],[Email]])))</f>
        <v>0</v>
      </c>
      <c r="Q2088" t="b">
        <f>ISNA(MATCH(tbl_vendors[[#This Row],[Country]],tbl_country[country],0))</f>
        <v>0</v>
      </c>
      <c r="R2088" t="b">
        <f>ISNA(MATCH(tbl_vendors[[#This Row],[Currency]],tbl_country[currency],0))</f>
        <v>0</v>
      </c>
      <c r="S2088" t="b">
        <f>_xlfn.XLOOKUP(tbl_vendors[[#This Row],[Country]],tbl_country[country],tbl_country[currency],"NotFound")&lt;&gt;tbl_vendors[[#This Row],[Currency]]</f>
        <v>0</v>
      </c>
      <c r="T2088" t="b">
        <f>ISNA(MATCH(tbl_vendors[[#This Row],[Payment_Terms]],tbl_payment_terms[Payment_Terms],0))</f>
        <v>0</v>
      </c>
      <c r="U2088" t="b">
        <f>ISNA(MATCH(tbl_vendors[[#This Row],[Status]],tbl_status[valid_status]))</f>
        <v>1</v>
      </c>
      <c r="V2088" t="b">
        <f ca="1">tbl_vendors[[#This Row],[Created_Date]]&gt;TODAY()</f>
        <v>0</v>
      </c>
      <c r="W2088" t="b">
        <f>tbl_vendors[[#This Row],[Updated_Date]]&lt;tbl_vendors[[#This Row],[Created_Date]]</f>
        <v>0</v>
      </c>
      <c r="X2088" t="b">
        <f>COUNTIF(tbl_vendors[Vendor_Name],tbl_vendors[[#This Row],[Vendor_Name]])&gt;1</f>
        <v>0</v>
      </c>
      <c r="Y2088" s="14" cm="1">
        <f t="array" aca="1" ref="Y2088" ca="1">IFERROR(SUM(L2088:X2088*1),4)</f>
        <v>1</v>
      </c>
      <c r="Z2088" t="str">
        <f ca="1">IF(tbl_vendors[[#This Row],[error_count]]&gt;0,"FAIL","PASS")</f>
        <v>FAIL</v>
      </c>
    </row>
    <row r="2089" spans="1:26" x14ac:dyDescent="0.3">
      <c r="A2089" t="s">
        <v>8223</v>
      </c>
      <c r="B2089" t="s">
        <v>8224</v>
      </c>
      <c r="C2089" t="s">
        <v>72</v>
      </c>
      <c r="D2089" t="s">
        <v>8225</v>
      </c>
      <c r="E2089" t="s">
        <v>74</v>
      </c>
      <c r="F2089" t="s">
        <v>23</v>
      </c>
      <c r="G2089" t="s">
        <v>8226</v>
      </c>
      <c r="H2089" t="s">
        <v>47</v>
      </c>
      <c r="I2089" t="s">
        <v>53</v>
      </c>
      <c r="J2089" s="1">
        <v>45566</v>
      </c>
      <c r="K2089" s="1">
        <v>45617</v>
      </c>
      <c r="L2089" t="b">
        <f>COUNTIF(tbl_vendors[Vendor_ID],tbl_vendors[[#This Row],[Vendor_ID]])&gt;1</f>
        <v>0</v>
      </c>
      <c r="M2089" t="b">
        <f>ISBLANK(tbl_vendors[[#This Row],[Vendor_ID]])</f>
        <v>0</v>
      </c>
      <c r="N2089" t="b">
        <f>LEN(TRIM(tbl_vendors[[#This Row],[Vendor_Name]]))=0</f>
        <v>0</v>
      </c>
      <c r="O2089" t="b">
        <f>LEN(TRIM(tbl_vendors[[#This Row],[Email]]))=0</f>
        <v>0</v>
      </c>
      <c r="P2089" t="b">
        <f>OR(ISERROR(FIND("@",tbl_vendors[[#This Row],[Email]])),ISERROR(FIND(".",tbl_vendors[[#This Row],[Email]])))</f>
        <v>0</v>
      </c>
      <c r="Q2089" t="b">
        <f>ISNA(MATCH(tbl_vendors[[#This Row],[Country]],tbl_country[country],0))</f>
        <v>0</v>
      </c>
      <c r="R2089" t="b">
        <f>ISNA(MATCH(tbl_vendors[[#This Row],[Currency]],tbl_country[currency],0))</f>
        <v>1</v>
      </c>
      <c r="S2089" t="b">
        <f>_xlfn.XLOOKUP(tbl_vendors[[#This Row],[Country]],tbl_country[country],tbl_country[currency],"NotFound")&lt;&gt;tbl_vendors[[#This Row],[Currency]]</f>
        <v>1</v>
      </c>
      <c r="T2089" t="b">
        <f>ISNA(MATCH(tbl_vendors[[#This Row],[Payment_Terms]],tbl_payment_terms[Payment_Terms],0))</f>
        <v>0</v>
      </c>
      <c r="U2089" t="b">
        <f>ISNA(MATCH(tbl_vendors[[#This Row],[Status]],tbl_status[valid_status]))</f>
        <v>1</v>
      </c>
      <c r="V2089" t="b">
        <f ca="1">tbl_vendors[[#This Row],[Created_Date]]&gt;TODAY()</f>
        <v>0</v>
      </c>
      <c r="W2089" t="b">
        <f>tbl_vendors[[#This Row],[Updated_Date]]&lt;tbl_vendors[[#This Row],[Created_Date]]</f>
        <v>0</v>
      </c>
      <c r="X2089" t="b">
        <f>COUNTIF(tbl_vendors[Vendor_Name],tbl_vendors[[#This Row],[Vendor_Name]])&gt;1</f>
        <v>0</v>
      </c>
      <c r="Y2089" s="14" cm="1">
        <f t="array" aca="1" ref="Y2089" ca="1">IFERROR(SUM(L2089:X2089*1),4)</f>
        <v>3</v>
      </c>
      <c r="Z2089" t="str">
        <f ca="1">IF(tbl_vendors[[#This Row],[error_count]]&gt;0,"FAIL","PASS")</f>
        <v>FAIL</v>
      </c>
    </row>
    <row r="2090" spans="1:26" x14ac:dyDescent="0.3">
      <c r="A2090" t="s">
        <v>8227</v>
      </c>
      <c r="B2090" t="s">
        <v>8228</v>
      </c>
      <c r="C2090" t="s">
        <v>79</v>
      </c>
      <c r="D2090" t="s">
        <v>8229</v>
      </c>
      <c r="E2090" t="s">
        <v>39</v>
      </c>
      <c r="F2090" t="s">
        <v>32</v>
      </c>
      <c r="G2090" t="s">
        <v>8230</v>
      </c>
      <c r="H2090" t="s">
        <v>25</v>
      </c>
      <c r="I2090" t="s">
        <v>19</v>
      </c>
      <c r="J2090" s="1">
        <v>45350</v>
      </c>
      <c r="K2090" s="1">
        <v>45384</v>
      </c>
      <c r="L2090" t="b">
        <f>COUNTIF(tbl_vendors[Vendor_ID],tbl_vendors[[#This Row],[Vendor_ID]])&gt;1</f>
        <v>0</v>
      </c>
      <c r="M2090" t="b">
        <f>ISBLANK(tbl_vendors[[#This Row],[Vendor_ID]])</f>
        <v>0</v>
      </c>
      <c r="N2090" t="b">
        <f>LEN(TRIM(tbl_vendors[[#This Row],[Vendor_Name]]))=0</f>
        <v>0</v>
      </c>
      <c r="O2090" t="b">
        <f>LEN(TRIM(tbl_vendors[[#This Row],[Email]]))=0</f>
        <v>0</v>
      </c>
      <c r="P2090" t="b">
        <f>OR(ISERROR(FIND("@",tbl_vendors[[#This Row],[Email]])),ISERROR(FIND(".",tbl_vendors[[#This Row],[Email]])))</f>
        <v>0</v>
      </c>
      <c r="Q2090" t="b">
        <f>ISNA(MATCH(tbl_vendors[[#This Row],[Country]],tbl_country[country],0))</f>
        <v>0</v>
      </c>
      <c r="R2090" t="b">
        <f>ISNA(MATCH(tbl_vendors[[#This Row],[Currency]],tbl_country[currency],0))</f>
        <v>0</v>
      </c>
      <c r="S2090" t="b">
        <f>_xlfn.XLOOKUP(tbl_vendors[[#This Row],[Country]],tbl_country[country],tbl_country[currency],"NotFound")&lt;&gt;tbl_vendors[[#This Row],[Currency]]</f>
        <v>0</v>
      </c>
      <c r="T2090" t="b">
        <f>ISNA(MATCH(tbl_vendors[[#This Row],[Payment_Terms]],tbl_payment_terms[Payment_Terms],0))</f>
        <v>0</v>
      </c>
      <c r="U2090" t="b">
        <f>ISNA(MATCH(tbl_vendors[[#This Row],[Status]],tbl_status[valid_status]))</f>
        <v>0</v>
      </c>
      <c r="V2090" t="b">
        <f ca="1">tbl_vendors[[#This Row],[Created_Date]]&gt;TODAY()</f>
        <v>0</v>
      </c>
      <c r="W2090" t="b">
        <f>tbl_vendors[[#This Row],[Updated_Date]]&lt;tbl_vendors[[#This Row],[Created_Date]]</f>
        <v>0</v>
      </c>
      <c r="X2090" t="b">
        <f>COUNTIF(tbl_vendors[Vendor_Name],tbl_vendors[[#This Row],[Vendor_Name]])&gt;1</f>
        <v>0</v>
      </c>
      <c r="Y2090" s="14" cm="1">
        <f t="array" aca="1" ref="Y2090" ca="1">IFERROR(SUM(L2090:X2090*1),4)</f>
        <v>0</v>
      </c>
      <c r="Z2090" t="str">
        <f ca="1">IF(tbl_vendors[[#This Row],[error_count]]&gt;0,"FAIL","PASS")</f>
        <v>PASS</v>
      </c>
    </row>
    <row r="2091" spans="1:26" x14ac:dyDescent="0.3">
      <c r="A2091" t="s">
        <v>8231</v>
      </c>
      <c r="B2091" t="s">
        <v>8232</v>
      </c>
      <c r="C2091" t="s">
        <v>109</v>
      </c>
      <c r="D2091" t="s">
        <v>8233</v>
      </c>
      <c r="E2091" t="s">
        <v>39</v>
      </c>
      <c r="F2091" t="s">
        <v>23</v>
      </c>
      <c r="G2091" t="s">
        <v>8234</v>
      </c>
      <c r="H2091" t="s">
        <v>25</v>
      </c>
      <c r="I2091" t="s">
        <v>19</v>
      </c>
      <c r="J2091" s="1">
        <v>45036</v>
      </c>
      <c r="K2091" s="1">
        <v>45754</v>
      </c>
      <c r="L2091" t="b">
        <f>COUNTIF(tbl_vendors[Vendor_ID],tbl_vendors[[#This Row],[Vendor_ID]])&gt;1</f>
        <v>0</v>
      </c>
      <c r="M2091" t="b">
        <f>ISBLANK(tbl_vendors[[#This Row],[Vendor_ID]])</f>
        <v>0</v>
      </c>
      <c r="N2091" t="b">
        <f>LEN(TRIM(tbl_vendors[[#This Row],[Vendor_Name]]))=0</f>
        <v>0</v>
      </c>
      <c r="O2091" t="b">
        <f>LEN(TRIM(tbl_vendors[[#This Row],[Email]]))=0</f>
        <v>0</v>
      </c>
      <c r="P2091" t="b">
        <f>OR(ISERROR(FIND("@",tbl_vendors[[#This Row],[Email]])),ISERROR(FIND(".",tbl_vendors[[#This Row],[Email]])))</f>
        <v>0</v>
      </c>
      <c r="Q2091" t="b">
        <f>ISNA(MATCH(tbl_vendors[[#This Row],[Country]],tbl_country[country],0))</f>
        <v>0</v>
      </c>
      <c r="R2091" t="b">
        <f>ISNA(MATCH(tbl_vendors[[#This Row],[Currency]],tbl_country[currency],0))</f>
        <v>0</v>
      </c>
      <c r="S2091" t="b">
        <f>_xlfn.XLOOKUP(tbl_vendors[[#This Row],[Country]],tbl_country[country],tbl_country[currency],"NotFound")&lt;&gt;tbl_vendors[[#This Row],[Currency]]</f>
        <v>1</v>
      </c>
      <c r="T2091" t="b">
        <f>ISNA(MATCH(tbl_vendors[[#This Row],[Payment_Terms]],tbl_payment_terms[Payment_Terms],0))</f>
        <v>0</v>
      </c>
      <c r="U2091" t="b">
        <f>ISNA(MATCH(tbl_vendors[[#This Row],[Status]],tbl_status[valid_status]))</f>
        <v>0</v>
      </c>
      <c r="V2091" t="b">
        <f ca="1">tbl_vendors[[#This Row],[Created_Date]]&gt;TODAY()</f>
        <v>0</v>
      </c>
      <c r="W2091" t="b">
        <f>tbl_vendors[[#This Row],[Updated_Date]]&lt;tbl_vendors[[#This Row],[Created_Date]]</f>
        <v>0</v>
      </c>
      <c r="X2091" t="b">
        <f>COUNTIF(tbl_vendors[Vendor_Name],tbl_vendors[[#This Row],[Vendor_Name]])&gt;1</f>
        <v>1</v>
      </c>
      <c r="Y2091" s="14" cm="1">
        <f t="array" aca="1" ref="Y2091" ca="1">IFERROR(SUM(L2091:X2091*1),4)</f>
        <v>2</v>
      </c>
      <c r="Z2091" t="str">
        <f ca="1">IF(tbl_vendors[[#This Row],[error_count]]&gt;0,"FAIL","PASS")</f>
        <v>FAIL</v>
      </c>
    </row>
    <row r="2092" spans="1:26" x14ac:dyDescent="0.3">
      <c r="A2092" t="s">
        <v>8235</v>
      </c>
      <c r="B2092" t="s">
        <v>8236</v>
      </c>
      <c r="C2092" t="s">
        <v>37</v>
      </c>
      <c r="D2092" t="s">
        <v>8237</v>
      </c>
      <c r="E2092" t="s">
        <v>39</v>
      </c>
      <c r="F2092" t="s">
        <v>40</v>
      </c>
      <c r="G2092" t="s">
        <v>8238</v>
      </c>
      <c r="H2092" t="s">
        <v>47</v>
      </c>
      <c r="I2092" t="s">
        <v>19</v>
      </c>
      <c r="J2092" s="1">
        <v>45746</v>
      </c>
      <c r="K2092" s="1">
        <v>46106</v>
      </c>
      <c r="L2092" t="b">
        <f>COUNTIF(tbl_vendors[Vendor_ID],tbl_vendors[[#This Row],[Vendor_ID]])&gt;1</f>
        <v>0</v>
      </c>
      <c r="M2092" t="b">
        <f>ISBLANK(tbl_vendors[[#This Row],[Vendor_ID]])</f>
        <v>0</v>
      </c>
      <c r="N2092" t="b">
        <f>LEN(TRIM(tbl_vendors[[#This Row],[Vendor_Name]]))=0</f>
        <v>0</v>
      </c>
      <c r="O2092" t="b">
        <f>LEN(TRIM(tbl_vendors[[#This Row],[Email]]))=0</f>
        <v>0</v>
      </c>
      <c r="P2092" t="b">
        <f>OR(ISERROR(FIND("@",tbl_vendors[[#This Row],[Email]])),ISERROR(FIND(".",tbl_vendors[[#This Row],[Email]])))</f>
        <v>0</v>
      </c>
      <c r="Q2092" t="b">
        <f>ISNA(MATCH(tbl_vendors[[#This Row],[Country]],tbl_country[country],0))</f>
        <v>0</v>
      </c>
      <c r="R2092" t="b">
        <f>ISNA(MATCH(tbl_vendors[[#This Row],[Currency]],tbl_country[currency],0))</f>
        <v>0</v>
      </c>
      <c r="S2092" t="b">
        <f>_xlfn.XLOOKUP(tbl_vendors[[#This Row],[Country]],tbl_country[country],tbl_country[currency],"NotFound")&lt;&gt;tbl_vendors[[#This Row],[Currency]]</f>
        <v>0</v>
      </c>
      <c r="T2092" t="b">
        <f>ISNA(MATCH(tbl_vendors[[#This Row],[Payment_Terms]],tbl_payment_terms[Payment_Terms],0))</f>
        <v>0</v>
      </c>
      <c r="U2092" t="b">
        <f>ISNA(MATCH(tbl_vendors[[#This Row],[Status]],tbl_status[valid_status]))</f>
        <v>0</v>
      </c>
      <c r="V2092" t="b">
        <f ca="1">tbl_vendors[[#This Row],[Created_Date]]&gt;TODAY()</f>
        <v>0</v>
      </c>
      <c r="W2092" t="b">
        <f>tbl_vendors[[#This Row],[Updated_Date]]&lt;tbl_vendors[[#This Row],[Created_Date]]</f>
        <v>0</v>
      </c>
      <c r="X2092" t="b">
        <f>COUNTIF(tbl_vendors[Vendor_Name],tbl_vendors[[#This Row],[Vendor_Name]])&gt;1</f>
        <v>0</v>
      </c>
      <c r="Y2092" s="14" cm="1">
        <f t="array" aca="1" ref="Y2092" ca="1">IFERROR(SUM(L2092:X2092*1),4)</f>
        <v>0</v>
      </c>
      <c r="Z2092" t="str">
        <f ca="1">IF(tbl_vendors[[#This Row],[error_count]]&gt;0,"FAIL","PASS")</f>
        <v>PASS</v>
      </c>
    </row>
    <row r="2093" spans="1:26" x14ac:dyDescent="0.3">
      <c r="A2093" t="s">
        <v>8239</v>
      </c>
      <c r="B2093" t="s">
        <v>8240</v>
      </c>
      <c r="C2093" t="s">
        <v>29</v>
      </c>
      <c r="D2093" t="s">
        <v>8241</v>
      </c>
      <c r="E2093" t="s">
        <v>31</v>
      </c>
      <c r="F2093" t="s">
        <v>75</v>
      </c>
      <c r="G2093" t="s">
        <v>8242</v>
      </c>
      <c r="H2093" t="s">
        <v>47</v>
      </c>
      <c r="I2093" t="s">
        <v>26</v>
      </c>
      <c r="J2093" s="1">
        <v>45835</v>
      </c>
      <c r="K2093" s="1">
        <v>45916</v>
      </c>
      <c r="L2093" t="b">
        <f>COUNTIF(tbl_vendors[Vendor_ID],tbl_vendors[[#This Row],[Vendor_ID]])&gt;1</f>
        <v>0</v>
      </c>
      <c r="M2093" t="b">
        <f>ISBLANK(tbl_vendors[[#This Row],[Vendor_ID]])</f>
        <v>0</v>
      </c>
      <c r="N2093" t="b">
        <f>LEN(TRIM(tbl_vendors[[#This Row],[Vendor_Name]]))=0</f>
        <v>0</v>
      </c>
      <c r="O2093" t="b">
        <f>LEN(TRIM(tbl_vendors[[#This Row],[Email]]))=0</f>
        <v>0</v>
      </c>
      <c r="P2093" t="b">
        <f>OR(ISERROR(FIND("@",tbl_vendors[[#This Row],[Email]])),ISERROR(FIND(".",tbl_vendors[[#This Row],[Email]])))</f>
        <v>0</v>
      </c>
      <c r="Q2093" t="b">
        <f>ISNA(MATCH(tbl_vendors[[#This Row],[Country]],tbl_country[country],0))</f>
        <v>0</v>
      </c>
      <c r="R2093" t="b">
        <f>ISNA(MATCH(tbl_vendors[[#This Row],[Currency]],tbl_country[currency],0))</f>
        <v>0</v>
      </c>
      <c r="S2093" t="b">
        <f>_xlfn.XLOOKUP(tbl_vendors[[#This Row],[Country]],tbl_country[country],tbl_country[currency],"NotFound")&lt;&gt;tbl_vendors[[#This Row],[Currency]]</f>
        <v>0</v>
      </c>
      <c r="T2093" t="b">
        <f>ISNA(MATCH(tbl_vendors[[#This Row],[Payment_Terms]],tbl_payment_terms[Payment_Terms],0))</f>
        <v>0</v>
      </c>
      <c r="U2093" t="b">
        <f>ISNA(MATCH(tbl_vendors[[#This Row],[Status]],tbl_status[valid_status]))</f>
        <v>0</v>
      </c>
      <c r="V2093" t="b">
        <f ca="1">tbl_vendors[[#This Row],[Created_Date]]&gt;TODAY()</f>
        <v>0</v>
      </c>
      <c r="W2093" t="b">
        <f>tbl_vendors[[#This Row],[Updated_Date]]&lt;tbl_vendors[[#This Row],[Created_Date]]</f>
        <v>0</v>
      </c>
      <c r="X2093" t="b">
        <f>COUNTIF(tbl_vendors[Vendor_Name],tbl_vendors[[#This Row],[Vendor_Name]])&gt;1</f>
        <v>1</v>
      </c>
      <c r="Y2093" s="14" cm="1">
        <f t="array" aca="1" ref="Y2093" ca="1">IFERROR(SUM(L2093:X2093*1),4)</f>
        <v>1</v>
      </c>
      <c r="Z2093" t="str">
        <f ca="1">IF(tbl_vendors[[#This Row],[error_count]]&gt;0,"FAIL","PASS")</f>
        <v>FAIL</v>
      </c>
    </row>
    <row r="2094" spans="1:26" x14ac:dyDescent="0.3">
      <c r="A2094" t="s">
        <v>8243</v>
      </c>
      <c r="B2094" t="s">
        <v>8244</v>
      </c>
      <c r="C2094" t="s">
        <v>66</v>
      </c>
      <c r="D2094" t="s">
        <v>8245</v>
      </c>
      <c r="E2094" t="s">
        <v>67</v>
      </c>
      <c r="F2094" t="s">
        <v>23</v>
      </c>
      <c r="G2094" t="s">
        <v>8246</v>
      </c>
      <c r="H2094" t="s">
        <v>34</v>
      </c>
      <c r="I2094" t="s">
        <v>53</v>
      </c>
      <c r="J2094" s="1">
        <v>44909</v>
      </c>
      <c r="K2094" s="1">
        <v>45113</v>
      </c>
      <c r="L2094" t="b">
        <f>COUNTIF(tbl_vendors[Vendor_ID],tbl_vendors[[#This Row],[Vendor_ID]])&gt;1</f>
        <v>0</v>
      </c>
      <c r="M2094" t="b">
        <f>ISBLANK(tbl_vendors[[#This Row],[Vendor_ID]])</f>
        <v>0</v>
      </c>
      <c r="N2094" t="b">
        <f>LEN(TRIM(tbl_vendors[[#This Row],[Vendor_Name]]))=0</f>
        <v>0</v>
      </c>
      <c r="O2094" t="b">
        <f>LEN(TRIM(tbl_vendors[[#This Row],[Email]]))=0</f>
        <v>0</v>
      </c>
      <c r="P2094" t="b">
        <f>OR(ISERROR(FIND("@",tbl_vendors[[#This Row],[Email]])),ISERROR(FIND(".",tbl_vendors[[#This Row],[Email]])))</f>
        <v>0</v>
      </c>
      <c r="Q2094" t="b">
        <f>ISNA(MATCH(tbl_vendors[[#This Row],[Country]],tbl_country[country],0))</f>
        <v>0</v>
      </c>
      <c r="R2094" t="b">
        <f>ISNA(MATCH(tbl_vendors[[#This Row],[Currency]],tbl_country[currency],0))</f>
        <v>0</v>
      </c>
      <c r="S2094" t="b">
        <f>_xlfn.XLOOKUP(tbl_vendors[[#This Row],[Country]],tbl_country[country],tbl_country[currency],"NotFound")&lt;&gt;tbl_vendors[[#This Row],[Currency]]</f>
        <v>0</v>
      </c>
      <c r="T2094" t="b">
        <f>ISNA(MATCH(tbl_vendors[[#This Row],[Payment_Terms]],tbl_payment_terms[Payment_Terms],0))</f>
        <v>0</v>
      </c>
      <c r="U2094" t="b">
        <f>ISNA(MATCH(tbl_vendors[[#This Row],[Status]],tbl_status[valid_status]))</f>
        <v>1</v>
      </c>
      <c r="V2094" t="b">
        <f ca="1">tbl_vendors[[#This Row],[Created_Date]]&gt;TODAY()</f>
        <v>0</v>
      </c>
      <c r="W2094" t="b">
        <f>tbl_vendors[[#This Row],[Updated_Date]]&lt;tbl_vendors[[#This Row],[Created_Date]]</f>
        <v>0</v>
      </c>
      <c r="X2094" t="b">
        <f>COUNTIF(tbl_vendors[Vendor_Name],tbl_vendors[[#This Row],[Vendor_Name]])&gt;1</f>
        <v>0</v>
      </c>
      <c r="Y2094" s="14" cm="1">
        <f t="array" aca="1" ref="Y2094" ca="1">IFERROR(SUM(L2094:X2094*1),4)</f>
        <v>1</v>
      </c>
      <c r="Z2094" t="str">
        <f ca="1">IF(tbl_vendors[[#This Row],[error_count]]&gt;0,"FAIL","PASS")</f>
        <v>FAIL</v>
      </c>
    </row>
    <row r="2095" spans="1:26" x14ac:dyDescent="0.3">
      <c r="A2095" t="s">
        <v>8247</v>
      </c>
      <c r="B2095" t="s">
        <v>8248</v>
      </c>
      <c r="C2095" t="s">
        <v>37</v>
      </c>
      <c r="D2095" t="s">
        <v>8249</v>
      </c>
      <c r="E2095" t="s">
        <v>39</v>
      </c>
      <c r="F2095" t="s">
        <v>16</v>
      </c>
      <c r="G2095" t="s">
        <v>8250</v>
      </c>
      <c r="H2095" t="s">
        <v>69</v>
      </c>
      <c r="I2095" t="s">
        <v>53</v>
      </c>
      <c r="J2095" s="1">
        <v>45864</v>
      </c>
      <c r="K2095" s="1">
        <v>46158</v>
      </c>
      <c r="L2095" t="b">
        <f>COUNTIF(tbl_vendors[Vendor_ID],tbl_vendors[[#This Row],[Vendor_ID]])&gt;1</f>
        <v>0</v>
      </c>
      <c r="M2095" t="b">
        <f>ISBLANK(tbl_vendors[[#This Row],[Vendor_ID]])</f>
        <v>0</v>
      </c>
      <c r="N2095" t="b">
        <f>LEN(TRIM(tbl_vendors[[#This Row],[Vendor_Name]]))=0</f>
        <v>0</v>
      </c>
      <c r="O2095" t="b">
        <f>LEN(TRIM(tbl_vendors[[#This Row],[Email]]))=0</f>
        <v>0</v>
      </c>
      <c r="P2095" t="b">
        <f>OR(ISERROR(FIND("@",tbl_vendors[[#This Row],[Email]])),ISERROR(FIND(".",tbl_vendors[[#This Row],[Email]])))</f>
        <v>0</v>
      </c>
      <c r="Q2095" t="b">
        <f>ISNA(MATCH(tbl_vendors[[#This Row],[Country]],tbl_country[country],0))</f>
        <v>0</v>
      </c>
      <c r="R2095" t="b">
        <f>ISNA(MATCH(tbl_vendors[[#This Row],[Currency]],tbl_country[currency],0))</f>
        <v>0</v>
      </c>
      <c r="S2095" t="b">
        <f>_xlfn.XLOOKUP(tbl_vendors[[#This Row],[Country]],tbl_country[country],tbl_country[currency],"NotFound")&lt;&gt;tbl_vendors[[#This Row],[Currency]]</f>
        <v>0</v>
      </c>
      <c r="T2095" t="b">
        <f>ISNA(MATCH(tbl_vendors[[#This Row],[Payment_Terms]],tbl_payment_terms[Payment_Terms],0))</f>
        <v>0</v>
      </c>
      <c r="U2095" t="b">
        <f>ISNA(MATCH(tbl_vendors[[#This Row],[Status]],tbl_status[valid_status]))</f>
        <v>1</v>
      </c>
      <c r="V2095" t="b">
        <f ca="1">tbl_vendors[[#This Row],[Created_Date]]&gt;TODAY()</f>
        <v>0</v>
      </c>
      <c r="W2095" t="b">
        <f>tbl_vendors[[#This Row],[Updated_Date]]&lt;tbl_vendors[[#This Row],[Created_Date]]</f>
        <v>0</v>
      </c>
      <c r="X2095" t="b">
        <f>COUNTIF(tbl_vendors[Vendor_Name],tbl_vendors[[#This Row],[Vendor_Name]])&gt;1</f>
        <v>0</v>
      </c>
      <c r="Y2095" s="14" cm="1">
        <f t="array" aca="1" ref="Y2095" ca="1">IFERROR(SUM(L2095:X2095*1),4)</f>
        <v>1</v>
      </c>
      <c r="Z2095" t="str">
        <f ca="1">IF(tbl_vendors[[#This Row],[error_count]]&gt;0,"FAIL","PASS")</f>
        <v>FAIL</v>
      </c>
    </row>
    <row r="2096" spans="1:26" x14ac:dyDescent="0.3">
      <c r="A2096" t="s">
        <v>8251</v>
      </c>
      <c r="B2096" t="s">
        <v>8252</v>
      </c>
      <c r="C2096" t="s">
        <v>56</v>
      </c>
      <c r="E2096" t="s">
        <v>58</v>
      </c>
      <c r="F2096" t="s">
        <v>32</v>
      </c>
      <c r="G2096" t="s">
        <v>8253</v>
      </c>
      <c r="H2096" t="s">
        <v>69</v>
      </c>
      <c r="I2096" t="s">
        <v>53</v>
      </c>
      <c r="J2096" s="1">
        <v>44611</v>
      </c>
      <c r="K2096" s="1">
        <v>45889</v>
      </c>
      <c r="L2096" t="b">
        <f>COUNTIF(tbl_vendors[Vendor_ID],tbl_vendors[[#This Row],[Vendor_ID]])&gt;1</f>
        <v>0</v>
      </c>
      <c r="M2096" t="b">
        <f>ISBLANK(tbl_vendors[[#This Row],[Vendor_ID]])</f>
        <v>0</v>
      </c>
      <c r="N2096" t="b">
        <f>LEN(TRIM(tbl_vendors[[#This Row],[Vendor_Name]]))=0</f>
        <v>0</v>
      </c>
      <c r="O2096" t="b">
        <f>LEN(TRIM(tbl_vendors[[#This Row],[Email]]))=0</f>
        <v>0</v>
      </c>
      <c r="P2096" t="b">
        <f>OR(ISERROR(FIND("@",tbl_vendors[[#This Row],[Email]])),ISERROR(FIND(".",tbl_vendors[[#This Row],[Email]])))</f>
        <v>0</v>
      </c>
      <c r="Q2096" t="b">
        <f>ISNA(MATCH(tbl_vendors[[#This Row],[Country]],tbl_country[country],0))</f>
        <v>0</v>
      </c>
      <c r="R2096" t="b">
        <f>ISNA(MATCH(tbl_vendors[[#This Row],[Currency]],tbl_country[currency],0))</f>
        <v>0</v>
      </c>
      <c r="S2096" t="b">
        <f>_xlfn.XLOOKUP(tbl_vendors[[#This Row],[Country]],tbl_country[country],tbl_country[currency],"NotFound")&lt;&gt;tbl_vendors[[#This Row],[Currency]]</f>
        <v>0</v>
      </c>
      <c r="T2096" t="b">
        <f>ISNA(MATCH(tbl_vendors[[#This Row],[Payment_Terms]],tbl_payment_terms[Payment_Terms],0))</f>
        <v>0</v>
      </c>
      <c r="U2096" t="b">
        <f>ISNA(MATCH(tbl_vendors[[#This Row],[Status]],tbl_status[valid_status]))</f>
        <v>1</v>
      </c>
      <c r="V2096" t="b">
        <f ca="1">tbl_vendors[[#This Row],[Created_Date]]&gt;TODAY()</f>
        <v>0</v>
      </c>
      <c r="W2096" t="b">
        <f>tbl_vendors[[#This Row],[Updated_Date]]&lt;tbl_vendors[[#This Row],[Created_Date]]</f>
        <v>0</v>
      </c>
      <c r="X2096" t="b">
        <f>COUNTIF(tbl_vendors[Vendor_Name],tbl_vendors[[#This Row],[Vendor_Name]])&gt;1</f>
        <v>0</v>
      </c>
      <c r="Y2096" s="14" cm="1">
        <f t="array" aca="1" ref="Y2096" ca="1">IFERROR(SUM(L2096:X2096*1),4)</f>
        <v>1</v>
      </c>
      <c r="Z2096" t="str">
        <f ca="1">IF(tbl_vendors[[#This Row],[error_count]]&gt;0,"FAIL","PASS")</f>
        <v>FAIL</v>
      </c>
    </row>
    <row r="2097" spans="1:26" x14ac:dyDescent="0.3">
      <c r="A2097" t="s">
        <v>8254</v>
      </c>
      <c r="B2097" t="s">
        <v>8255</v>
      </c>
      <c r="C2097" t="s">
        <v>72</v>
      </c>
      <c r="D2097" t="s">
        <v>8256</v>
      </c>
      <c r="E2097" t="s">
        <v>74</v>
      </c>
      <c r="F2097" t="s">
        <v>75</v>
      </c>
      <c r="G2097" t="s">
        <v>8257</v>
      </c>
      <c r="H2097" t="s">
        <v>34</v>
      </c>
      <c r="I2097" t="s">
        <v>53</v>
      </c>
      <c r="J2097" s="1">
        <v>46058</v>
      </c>
      <c r="K2097" s="1">
        <v>46164</v>
      </c>
      <c r="L2097" t="b">
        <f>COUNTIF(tbl_vendors[Vendor_ID],tbl_vendors[[#This Row],[Vendor_ID]])&gt;1</f>
        <v>0</v>
      </c>
      <c r="M2097" t="b">
        <f>ISBLANK(tbl_vendors[[#This Row],[Vendor_ID]])</f>
        <v>0</v>
      </c>
      <c r="N2097" t="b">
        <f>LEN(TRIM(tbl_vendors[[#This Row],[Vendor_Name]]))=0</f>
        <v>0</v>
      </c>
      <c r="O2097" t="b">
        <f>LEN(TRIM(tbl_vendors[[#This Row],[Email]]))=0</f>
        <v>0</v>
      </c>
      <c r="P2097" t="b">
        <f>OR(ISERROR(FIND("@",tbl_vendors[[#This Row],[Email]])),ISERROR(FIND(".",tbl_vendors[[#This Row],[Email]])))</f>
        <v>0</v>
      </c>
      <c r="Q2097" t="b">
        <f>ISNA(MATCH(tbl_vendors[[#This Row],[Country]],tbl_country[country],0))</f>
        <v>0</v>
      </c>
      <c r="R2097" t="b">
        <f>ISNA(MATCH(tbl_vendors[[#This Row],[Currency]],tbl_country[currency],0))</f>
        <v>1</v>
      </c>
      <c r="S2097" t="b">
        <f>_xlfn.XLOOKUP(tbl_vendors[[#This Row],[Country]],tbl_country[country],tbl_country[currency],"NotFound")&lt;&gt;tbl_vendors[[#This Row],[Currency]]</f>
        <v>1</v>
      </c>
      <c r="T2097" t="b">
        <f>ISNA(MATCH(tbl_vendors[[#This Row],[Payment_Terms]],tbl_payment_terms[Payment_Terms],0))</f>
        <v>0</v>
      </c>
      <c r="U2097" t="b">
        <f>ISNA(MATCH(tbl_vendors[[#This Row],[Status]],tbl_status[valid_status]))</f>
        <v>1</v>
      </c>
      <c r="V2097" t="b">
        <f ca="1">tbl_vendors[[#This Row],[Created_Date]]&gt;TODAY()</f>
        <v>0</v>
      </c>
      <c r="W2097" t="b">
        <f>tbl_vendors[[#This Row],[Updated_Date]]&lt;tbl_vendors[[#This Row],[Created_Date]]</f>
        <v>0</v>
      </c>
      <c r="X2097" t="b">
        <f>COUNTIF(tbl_vendors[Vendor_Name],tbl_vendors[[#This Row],[Vendor_Name]])&gt;1</f>
        <v>0</v>
      </c>
      <c r="Y2097" s="14" cm="1">
        <f t="array" aca="1" ref="Y2097" ca="1">IFERROR(SUM(L2097:X2097*1),4)</f>
        <v>3</v>
      </c>
      <c r="Z2097" t="str">
        <f ca="1">IF(tbl_vendors[[#This Row],[error_count]]&gt;0,"FAIL","PASS")</f>
        <v>FAIL</v>
      </c>
    </row>
    <row r="2098" spans="1:26" x14ac:dyDescent="0.3">
      <c r="A2098" t="s">
        <v>8258</v>
      </c>
      <c r="B2098" t="s">
        <v>8259</v>
      </c>
      <c r="C2098" t="s">
        <v>72</v>
      </c>
      <c r="D2098" t="s">
        <v>8260</v>
      </c>
      <c r="E2098" t="s">
        <v>74</v>
      </c>
      <c r="F2098" t="s">
        <v>75</v>
      </c>
      <c r="G2098" t="s">
        <v>8261</v>
      </c>
      <c r="H2098" t="s">
        <v>47</v>
      </c>
      <c r="I2098" t="s">
        <v>26</v>
      </c>
      <c r="J2098" s="1">
        <v>44471</v>
      </c>
      <c r="K2098" s="1">
        <v>45530</v>
      </c>
      <c r="L2098" t="b">
        <f>COUNTIF(tbl_vendors[Vendor_ID],tbl_vendors[[#This Row],[Vendor_ID]])&gt;1</f>
        <v>0</v>
      </c>
      <c r="M2098" t="b">
        <f>ISBLANK(tbl_vendors[[#This Row],[Vendor_ID]])</f>
        <v>0</v>
      </c>
      <c r="N2098" t="b">
        <f>LEN(TRIM(tbl_vendors[[#This Row],[Vendor_Name]]))=0</f>
        <v>0</v>
      </c>
      <c r="O2098" t="b">
        <f>LEN(TRIM(tbl_vendors[[#This Row],[Email]]))=0</f>
        <v>0</v>
      </c>
      <c r="P2098" t="b">
        <f>OR(ISERROR(FIND("@",tbl_vendors[[#This Row],[Email]])),ISERROR(FIND(".",tbl_vendors[[#This Row],[Email]])))</f>
        <v>0</v>
      </c>
      <c r="Q2098" t="b">
        <f>ISNA(MATCH(tbl_vendors[[#This Row],[Country]],tbl_country[country],0))</f>
        <v>0</v>
      </c>
      <c r="R2098" t="b">
        <f>ISNA(MATCH(tbl_vendors[[#This Row],[Currency]],tbl_country[currency],0))</f>
        <v>1</v>
      </c>
      <c r="S2098" t="b">
        <f>_xlfn.XLOOKUP(tbl_vendors[[#This Row],[Country]],tbl_country[country],tbl_country[currency],"NotFound")&lt;&gt;tbl_vendors[[#This Row],[Currency]]</f>
        <v>1</v>
      </c>
      <c r="T2098" t="b">
        <f>ISNA(MATCH(tbl_vendors[[#This Row],[Payment_Terms]],tbl_payment_terms[Payment_Terms],0))</f>
        <v>0</v>
      </c>
      <c r="U2098" t="b">
        <f>ISNA(MATCH(tbl_vendors[[#This Row],[Status]],tbl_status[valid_status]))</f>
        <v>0</v>
      </c>
      <c r="V2098" t="b">
        <f ca="1">tbl_vendors[[#This Row],[Created_Date]]&gt;TODAY()</f>
        <v>0</v>
      </c>
      <c r="W2098" t="b">
        <f>tbl_vendors[[#This Row],[Updated_Date]]&lt;tbl_vendors[[#This Row],[Created_Date]]</f>
        <v>0</v>
      </c>
      <c r="X2098" t="b">
        <f>COUNTIF(tbl_vendors[Vendor_Name],tbl_vendors[[#This Row],[Vendor_Name]])&gt;1</f>
        <v>0</v>
      </c>
      <c r="Y2098" s="14" cm="1">
        <f t="array" aca="1" ref="Y2098" ca="1">IFERROR(SUM(L2098:X2098*1),4)</f>
        <v>2</v>
      </c>
      <c r="Z2098" t="str">
        <f ca="1">IF(tbl_vendors[[#This Row],[error_count]]&gt;0,"FAIL","PASS")</f>
        <v>FAIL</v>
      </c>
    </row>
    <row r="2099" spans="1:26" x14ac:dyDescent="0.3">
      <c r="A2099" t="s">
        <v>8262</v>
      </c>
      <c r="B2099" t="s">
        <v>8263</v>
      </c>
      <c r="C2099" t="s">
        <v>66</v>
      </c>
      <c r="D2099" t="s">
        <v>8264</v>
      </c>
      <c r="E2099" t="s">
        <v>67</v>
      </c>
      <c r="F2099" t="s">
        <v>40</v>
      </c>
      <c r="G2099" t="s">
        <v>8265</v>
      </c>
      <c r="H2099" t="s">
        <v>18</v>
      </c>
      <c r="I2099" t="s">
        <v>19</v>
      </c>
      <c r="J2099" s="1">
        <v>46203</v>
      </c>
      <c r="K2099" s="1">
        <v>46203</v>
      </c>
      <c r="L2099" t="b">
        <f>COUNTIF(tbl_vendors[Vendor_ID],tbl_vendors[[#This Row],[Vendor_ID]])&gt;1</f>
        <v>0</v>
      </c>
      <c r="M2099" t="b">
        <f>ISBLANK(tbl_vendors[[#This Row],[Vendor_ID]])</f>
        <v>0</v>
      </c>
      <c r="N2099" t="b">
        <f>LEN(TRIM(tbl_vendors[[#This Row],[Vendor_Name]]))=0</f>
        <v>0</v>
      </c>
      <c r="O2099" t="b">
        <f>LEN(TRIM(tbl_vendors[[#This Row],[Email]]))=0</f>
        <v>0</v>
      </c>
      <c r="P2099" t="b">
        <f>OR(ISERROR(FIND("@",tbl_vendors[[#This Row],[Email]])),ISERROR(FIND(".",tbl_vendors[[#This Row],[Email]])))</f>
        <v>0</v>
      </c>
      <c r="Q2099" t="b">
        <f>ISNA(MATCH(tbl_vendors[[#This Row],[Country]],tbl_country[country],0))</f>
        <v>0</v>
      </c>
      <c r="R2099" t="b">
        <f>ISNA(MATCH(tbl_vendors[[#This Row],[Currency]],tbl_country[currency],0))</f>
        <v>0</v>
      </c>
      <c r="S2099" t="b">
        <f>_xlfn.XLOOKUP(tbl_vendors[[#This Row],[Country]],tbl_country[country],tbl_country[currency],"NotFound")&lt;&gt;tbl_vendors[[#This Row],[Currency]]</f>
        <v>0</v>
      </c>
      <c r="T2099" t="b">
        <f>ISNA(MATCH(tbl_vendors[[#This Row],[Payment_Terms]],tbl_payment_terms[Payment_Terms],0))</f>
        <v>0</v>
      </c>
      <c r="U2099" t="b">
        <f>ISNA(MATCH(tbl_vendors[[#This Row],[Status]],tbl_status[valid_status]))</f>
        <v>0</v>
      </c>
      <c r="V2099" t="b">
        <f ca="1">tbl_vendors[[#This Row],[Created_Date]]&gt;TODAY()</f>
        <v>0</v>
      </c>
      <c r="W2099" t="b">
        <f>tbl_vendors[[#This Row],[Updated_Date]]&lt;tbl_vendors[[#This Row],[Created_Date]]</f>
        <v>0</v>
      </c>
      <c r="X2099" t="b">
        <f>COUNTIF(tbl_vendors[Vendor_Name],tbl_vendors[[#This Row],[Vendor_Name]])&gt;1</f>
        <v>0</v>
      </c>
      <c r="Y2099" s="14" cm="1">
        <f t="array" aca="1" ref="Y2099" ca="1">IFERROR(SUM(L2099:X2099*1),4)</f>
        <v>0</v>
      </c>
      <c r="Z2099" t="str">
        <f ca="1">IF(tbl_vendors[[#This Row],[error_count]]&gt;0,"FAIL","PASS")</f>
        <v>PASS</v>
      </c>
    </row>
    <row r="2100" spans="1:26" x14ac:dyDescent="0.3">
      <c r="A2100" t="s">
        <v>8266</v>
      </c>
      <c r="B2100" t="s">
        <v>8267</v>
      </c>
      <c r="C2100" t="s">
        <v>37</v>
      </c>
      <c r="D2100" t="s">
        <v>8268</v>
      </c>
      <c r="E2100" t="s">
        <v>39</v>
      </c>
      <c r="F2100" t="s">
        <v>23</v>
      </c>
      <c r="G2100" t="s">
        <v>8269</v>
      </c>
      <c r="H2100" t="s">
        <v>18</v>
      </c>
      <c r="I2100" t="s">
        <v>26</v>
      </c>
      <c r="J2100" s="1">
        <v>46189</v>
      </c>
      <c r="K2100" s="1">
        <v>46203</v>
      </c>
      <c r="L2100" t="b">
        <f>COUNTIF(tbl_vendors[Vendor_ID],tbl_vendors[[#This Row],[Vendor_ID]])&gt;1</f>
        <v>0</v>
      </c>
      <c r="M2100" t="b">
        <f>ISBLANK(tbl_vendors[[#This Row],[Vendor_ID]])</f>
        <v>0</v>
      </c>
      <c r="N2100" t="b">
        <f>LEN(TRIM(tbl_vendors[[#This Row],[Vendor_Name]]))=0</f>
        <v>0</v>
      </c>
      <c r="O2100" t="b">
        <f>LEN(TRIM(tbl_vendors[[#This Row],[Email]]))=0</f>
        <v>0</v>
      </c>
      <c r="P2100" t="b">
        <f>OR(ISERROR(FIND("@",tbl_vendors[[#This Row],[Email]])),ISERROR(FIND(".",tbl_vendors[[#This Row],[Email]])))</f>
        <v>0</v>
      </c>
      <c r="Q2100" t="b">
        <f>ISNA(MATCH(tbl_vendors[[#This Row],[Country]],tbl_country[country],0))</f>
        <v>0</v>
      </c>
      <c r="R2100" t="b">
        <f>ISNA(MATCH(tbl_vendors[[#This Row],[Currency]],tbl_country[currency],0))</f>
        <v>0</v>
      </c>
      <c r="S2100" t="b">
        <f>_xlfn.XLOOKUP(tbl_vendors[[#This Row],[Country]],tbl_country[country],tbl_country[currency],"NotFound")&lt;&gt;tbl_vendors[[#This Row],[Currency]]</f>
        <v>0</v>
      </c>
      <c r="T2100" t="b">
        <f>ISNA(MATCH(tbl_vendors[[#This Row],[Payment_Terms]],tbl_payment_terms[Payment_Terms],0))</f>
        <v>0</v>
      </c>
      <c r="U2100" t="b">
        <f>ISNA(MATCH(tbl_vendors[[#This Row],[Status]],tbl_status[valid_status]))</f>
        <v>0</v>
      </c>
      <c r="V2100" t="b">
        <f ca="1">tbl_vendors[[#This Row],[Created_Date]]&gt;TODAY()</f>
        <v>0</v>
      </c>
      <c r="W2100" t="b">
        <f>tbl_vendors[[#This Row],[Updated_Date]]&lt;tbl_vendors[[#This Row],[Created_Date]]</f>
        <v>0</v>
      </c>
      <c r="X2100" t="b">
        <f>COUNTIF(tbl_vendors[Vendor_Name],tbl_vendors[[#This Row],[Vendor_Name]])&gt;1</f>
        <v>1</v>
      </c>
      <c r="Y2100" s="14" cm="1">
        <f t="array" aca="1" ref="Y2100" ca="1">IFERROR(SUM(L2100:X2100*1),4)</f>
        <v>1</v>
      </c>
      <c r="Z2100" t="str">
        <f ca="1">IF(tbl_vendors[[#This Row],[error_count]]&gt;0,"FAIL","PASS")</f>
        <v>FAIL</v>
      </c>
    </row>
    <row r="2101" spans="1:26" x14ac:dyDescent="0.3">
      <c r="A2101" t="s">
        <v>8270</v>
      </c>
      <c r="B2101" t="s">
        <v>8271</v>
      </c>
      <c r="C2101" t="s">
        <v>72</v>
      </c>
      <c r="D2101" t="s">
        <v>8272</v>
      </c>
      <c r="E2101" t="s">
        <v>74</v>
      </c>
      <c r="F2101" t="s">
        <v>32</v>
      </c>
      <c r="H2101" t="s">
        <v>34</v>
      </c>
      <c r="I2101" t="s">
        <v>19</v>
      </c>
      <c r="J2101" s="1">
        <v>44736</v>
      </c>
      <c r="K2101" s="1">
        <v>45234</v>
      </c>
      <c r="L2101" t="b">
        <f>COUNTIF(tbl_vendors[Vendor_ID],tbl_vendors[[#This Row],[Vendor_ID]])&gt;1</f>
        <v>0</v>
      </c>
      <c r="M2101" t="b">
        <f>ISBLANK(tbl_vendors[[#This Row],[Vendor_ID]])</f>
        <v>0</v>
      </c>
      <c r="N2101" t="b">
        <f>LEN(TRIM(tbl_vendors[[#This Row],[Vendor_Name]]))=0</f>
        <v>0</v>
      </c>
      <c r="O2101" t="b">
        <f>LEN(TRIM(tbl_vendors[[#This Row],[Email]]))=0</f>
        <v>1</v>
      </c>
      <c r="P2101" t="b">
        <f>OR(ISERROR(FIND("@",tbl_vendors[[#This Row],[Email]])),ISERROR(FIND(".",tbl_vendors[[#This Row],[Email]])))</f>
        <v>1</v>
      </c>
      <c r="Q2101" t="b">
        <f>ISNA(MATCH(tbl_vendors[[#This Row],[Country]],tbl_country[country],0))</f>
        <v>0</v>
      </c>
      <c r="R2101" t="b">
        <f>ISNA(MATCH(tbl_vendors[[#This Row],[Currency]],tbl_country[currency],0))</f>
        <v>1</v>
      </c>
      <c r="S2101" t="b">
        <f>_xlfn.XLOOKUP(tbl_vendors[[#This Row],[Country]],tbl_country[country],tbl_country[currency],"NotFound")&lt;&gt;tbl_vendors[[#This Row],[Currency]]</f>
        <v>1</v>
      </c>
      <c r="T2101" t="b">
        <f>ISNA(MATCH(tbl_vendors[[#This Row],[Payment_Terms]],tbl_payment_terms[Payment_Terms],0))</f>
        <v>0</v>
      </c>
      <c r="U2101" t="b">
        <f>ISNA(MATCH(tbl_vendors[[#This Row],[Status]],tbl_status[valid_status]))</f>
        <v>0</v>
      </c>
      <c r="V2101" t="b">
        <f ca="1">tbl_vendors[[#This Row],[Created_Date]]&gt;TODAY()</f>
        <v>0</v>
      </c>
      <c r="W2101" t="b">
        <f>tbl_vendors[[#This Row],[Updated_Date]]&lt;tbl_vendors[[#This Row],[Created_Date]]</f>
        <v>0</v>
      </c>
      <c r="X2101" t="b">
        <f>COUNTIF(tbl_vendors[Vendor_Name],tbl_vendors[[#This Row],[Vendor_Name]])&gt;1</f>
        <v>0</v>
      </c>
      <c r="Y2101" s="14" cm="1">
        <f t="array" aca="1" ref="Y2101" ca="1">IFERROR(SUM(L2101:X2101*1),4)</f>
        <v>4</v>
      </c>
      <c r="Z2101" t="str">
        <f ca="1">IF(tbl_vendors[[#This Row],[error_count]]&gt;0,"FAIL","PASS")</f>
        <v>FAIL</v>
      </c>
    </row>
    <row r="2102" spans="1:26" x14ac:dyDescent="0.3">
      <c r="A2102" t="s">
        <v>8273</v>
      </c>
      <c r="B2102" t="s">
        <v>8274</v>
      </c>
      <c r="C2102" t="s">
        <v>29</v>
      </c>
      <c r="D2102" t="s">
        <v>8275</v>
      </c>
      <c r="E2102" t="s">
        <v>31</v>
      </c>
      <c r="F2102" t="s">
        <v>32</v>
      </c>
      <c r="G2102" t="s">
        <v>8276</v>
      </c>
      <c r="H2102" t="s">
        <v>47</v>
      </c>
      <c r="I2102" t="s">
        <v>53</v>
      </c>
      <c r="J2102" s="1">
        <v>45833</v>
      </c>
      <c r="K2102" s="1">
        <v>46192</v>
      </c>
      <c r="L2102" t="b">
        <f>COUNTIF(tbl_vendors[Vendor_ID],tbl_vendors[[#This Row],[Vendor_ID]])&gt;1</f>
        <v>0</v>
      </c>
      <c r="M2102" t="b">
        <f>ISBLANK(tbl_vendors[[#This Row],[Vendor_ID]])</f>
        <v>0</v>
      </c>
      <c r="N2102" t="b">
        <f>LEN(TRIM(tbl_vendors[[#This Row],[Vendor_Name]]))=0</f>
        <v>0</v>
      </c>
      <c r="O2102" t="b">
        <f>LEN(TRIM(tbl_vendors[[#This Row],[Email]]))=0</f>
        <v>0</v>
      </c>
      <c r="P2102" t="b">
        <f>OR(ISERROR(FIND("@",tbl_vendors[[#This Row],[Email]])),ISERROR(FIND(".",tbl_vendors[[#This Row],[Email]])))</f>
        <v>0</v>
      </c>
      <c r="Q2102" t="b">
        <f>ISNA(MATCH(tbl_vendors[[#This Row],[Country]],tbl_country[country],0))</f>
        <v>0</v>
      </c>
      <c r="R2102" t="b">
        <f>ISNA(MATCH(tbl_vendors[[#This Row],[Currency]],tbl_country[currency],0))</f>
        <v>0</v>
      </c>
      <c r="S2102" t="b">
        <f>_xlfn.XLOOKUP(tbl_vendors[[#This Row],[Country]],tbl_country[country],tbl_country[currency],"NotFound")&lt;&gt;tbl_vendors[[#This Row],[Currency]]</f>
        <v>0</v>
      </c>
      <c r="T2102" t="b">
        <f>ISNA(MATCH(tbl_vendors[[#This Row],[Payment_Terms]],tbl_payment_terms[Payment_Terms],0))</f>
        <v>0</v>
      </c>
      <c r="U2102" t="b">
        <f>ISNA(MATCH(tbl_vendors[[#This Row],[Status]],tbl_status[valid_status]))</f>
        <v>1</v>
      </c>
      <c r="V2102" t="b">
        <f ca="1">tbl_vendors[[#This Row],[Created_Date]]&gt;TODAY()</f>
        <v>0</v>
      </c>
      <c r="W2102" t="b">
        <f>tbl_vendors[[#This Row],[Updated_Date]]&lt;tbl_vendors[[#This Row],[Created_Date]]</f>
        <v>0</v>
      </c>
      <c r="X2102" t="b">
        <f>COUNTIF(tbl_vendors[Vendor_Name],tbl_vendors[[#This Row],[Vendor_Name]])&gt;1</f>
        <v>0</v>
      </c>
      <c r="Y2102" s="14" cm="1">
        <f t="array" aca="1" ref="Y2102" ca="1">IFERROR(SUM(L2102:X2102*1),4)</f>
        <v>1</v>
      </c>
      <c r="Z2102" t="str">
        <f ca="1">IF(tbl_vendors[[#This Row],[error_count]]&gt;0,"FAIL","PASS")</f>
        <v>FAIL</v>
      </c>
    </row>
    <row r="2103" spans="1:26" x14ac:dyDescent="0.3">
      <c r="A2103" t="s">
        <v>8277</v>
      </c>
      <c r="B2103" t="s">
        <v>8278</v>
      </c>
      <c r="C2103" t="s">
        <v>79</v>
      </c>
      <c r="D2103" t="s">
        <v>8279</v>
      </c>
      <c r="E2103" t="s">
        <v>39</v>
      </c>
      <c r="F2103" t="s">
        <v>16</v>
      </c>
      <c r="G2103" t="s">
        <v>8280</v>
      </c>
      <c r="H2103" t="s">
        <v>52</v>
      </c>
      <c r="I2103" t="s">
        <v>53</v>
      </c>
      <c r="J2103" s="1">
        <v>46144</v>
      </c>
      <c r="K2103" s="1">
        <v>46160</v>
      </c>
      <c r="L2103" t="b">
        <f>COUNTIF(tbl_vendors[Vendor_ID],tbl_vendors[[#This Row],[Vendor_ID]])&gt;1</f>
        <v>0</v>
      </c>
      <c r="M2103" t="b">
        <f>ISBLANK(tbl_vendors[[#This Row],[Vendor_ID]])</f>
        <v>0</v>
      </c>
      <c r="N2103" t="b">
        <f>LEN(TRIM(tbl_vendors[[#This Row],[Vendor_Name]]))=0</f>
        <v>0</v>
      </c>
      <c r="O2103" t="b">
        <f>LEN(TRIM(tbl_vendors[[#This Row],[Email]]))=0</f>
        <v>0</v>
      </c>
      <c r="P2103" t="b">
        <f>OR(ISERROR(FIND("@",tbl_vendors[[#This Row],[Email]])),ISERROR(FIND(".",tbl_vendors[[#This Row],[Email]])))</f>
        <v>0</v>
      </c>
      <c r="Q2103" t="b">
        <f>ISNA(MATCH(tbl_vendors[[#This Row],[Country]],tbl_country[country],0))</f>
        <v>0</v>
      </c>
      <c r="R2103" t="b">
        <f>ISNA(MATCH(tbl_vendors[[#This Row],[Currency]],tbl_country[currency],0))</f>
        <v>0</v>
      </c>
      <c r="S2103" t="b">
        <f>_xlfn.XLOOKUP(tbl_vendors[[#This Row],[Country]],tbl_country[country],tbl_country[currency],"NotFound")&lt;&gt;tbl_vendors[[#This Row],[Currency]]</f>
        <v>0</v>
      </c>
      <c r="T2103" t="b">
        <f>ISNA(MATCH(tbl_vendors[[#This Row],[Payment_Terms]],tbl_payment_terms[Payment_Terms],0))</f>
        <v>0</v>
      </c>
      <c r="U2103" t="b">
        <f>ISNA(MATCH(tbl_vendors[[#This Row],[Status]],tbl_status[valid_status]))</f>
        <v>1</v>
      </c>
      <c r="V2103" t="b">
        <f ca="1">tbl_vendors[[#This Row],[Created_Date]]&gt;TODAY()</f>
        <v>0</v>
      </c>
      <c r="W2103" t="b">
        <f>tbl_vendors[[#This Row],[Updated_Date]]&lt;tbl_vendors[[#This Row],[Created_Date]]</f>
        <v>0</v>
      </c>
      <c r="X2103" t="b">
        <f>COUNTIF(tbl_vendors[Vendor_Name],tbl_vendors[[#This Row],[Vendor_Name]])&gt;1</f>
        <v>0</v>
      </c>
      <c r="Y2103" s="14" cm="1">
        <f t="array" aca="1" ref="Y2103" ca="1">IFERROR(SUM(L2103:X2103*1),4)</f>
        <v>1</v>
      </c>
      <c r="Z2103" t="str">
        <f ca="1">IF(tbl_vendors[[#This Row],[error_count]]&gt;0,"FAIL","PASS")</f>
        <v>FAIL</v>
      </c>
    </row>
    <row r="2104" spans="1:26" x14ac:dyDescent="0.3">
      <c r="A2104" t="s">
        <v>8281</v>
      </c>
      <c r="B2104" t="s">
        <v>8282</v>
      </c>
      <c r="C2104" t="s">
        <v>153</v>
      </c>
      <c r="D2104" t="s">
        <v>8283</v>
      </c>
      <c r="E2104" t="s">
        <v>155</v>
      </c>
      <c r="F2104" t="s">
        <v>23</v>
      </c>
      <c r="G2104" t="s">
        <v>8284</v>
      </c>
      <c r="H2104" t="s">
        <v>34</v>
      </c>
      <c r="I2104" t="s">
        <v>26</v>
      </c>
      <c r="J2104" s="1">
        <v>45699</v>
      </c>
      <c r="K2104" s="1">
        <v>46049</v>
      </c>
      <c r="L2104" t="b">
        <f>COUNTIF(tbl_vendors[Vendor_ID],tbl_vendors[[#This Row],[Vendor_ID]])&gt;1</f>
        <v>0</v>
      </c>
      <c r="M2104" t="b">
        <f>ISBLANK(tbl_vendors[[#This Row],[Vendor_ID]])</f>
        <v>0</v>
      </c>
      <c r="N2104" t="b">
        <f>LEN(TRIM(tbl_vendors[[#This Row],[Vendor_Name]]))=0</f>
        <v>0</v>
      </c>
      <c r="O2104" t="b">
        <f>LEN(TRIM(tbl_vendors[[#This Row],[Email]]))=0</f>
        <v>0</v>
      </c>
      <c r="P2104" t="b">
        <f>OR(ISERROR(FIND("@",tbl_vendors[[#This Row],[Email]])),ISERROR(FIND(".",tbl_vendors[[#This Row],[Email]])))</f>
        <v>0</v>
      </c>
      <c r="Q2104" t="b">
        <f>ISNA(MATCH(tbl_vendors[[#This Row],[Country]],tbl_country[country],0))</f>
        <v>0</v>
      </c>
      <c r="R2104" t="b">
        <f>ISNA(MATCH(tbl_vendors[[#This Row],[Currency]],tbl_country[currency],0))</f>
        <v>0</v>
      </c>
      <c r="S2104" t="b">
        <f>_xlfn.XLOOKUP(tbl_vendors[[#This Row],[Country]],tbl_country[country],tbl_country[currency],"NotFound")&lt;&gt;tbl_vendors[[#This Row],[Currency]]</f>
        <v>0</v>
      </c>
      <c r="T2104" t="b">
        <f>ISNA(MATCH(tbl_vendors[[#This Row],[Payment_Terms]],tbl_payment_terms[Payment_Terms],0))</f>
        <v>0</v>
      </c>
      <c r="U2104" t="b">
        <f>ISNA(MATCH(tbl_vendors[[#This Row],[Status]],tbl_status[valid_status]))</f>
        <v>0</v>
      </c>
      <c r="V2104" t="b">
        <f ca="1">tbl_vendors[[#This Row],[Created_Date]]&gt;TODAY()</f>
        <v>0</v>
      </c>
      <c r="W2104" t="b">
        <f>tbl_vendors[[#This Row],[Updated_Date]]&lt;tbl_vendors[[#This Row],[Created_Date]]</f>
        <v>0</v>
      </c>
      <c r="X2104" t="b">
        <f>COUNTIF(tbl_vendors[Vendor_Name],tbl_vendors[[#This Row],[Vendor_Name]])&gt;1</f>
        <v>0</v>
      </c>
      <c r="Y2104" s="14" cm="1">
        <f t="array" aca="1" ref="Y2104" ca="1">IFERROR(SUM(L2104:X2104*1),4)</f>
        <v>0</v>
      </c>
      <c r="Z2104" t="str">
        <f ca="1">IF(tbl_vendors[[#This Row],[error_count]]&gt;0,"FAIL","PASS")</f>
        <v>PASS</v>
      </c>
    </row>
    <row r="2105" spans="1:26" x14ac:dyDescent="0.3">
      <c r="A2105" t="s">
        <v>8285</v>
      </c>
      <c r="B2105" t="s">
        <v>8286</v>
      </c>
      <c r="C2105" t="s">
        <v>109</v>
      </c>
      <c r="D2105" t="s">
        <v>8287</v>
      </c>
      <c r="E2105" t="s">
        <v>39</v>
      </c>
      <c r="F2105" t="s">
        <v>40</v>
      </c>
      <c r="G2105" t="s">
        <v>8288</v>
      </c>
      <c r="H2105" t="s">
        <v>52</v>
      </c>
      <c r="I2105" t="s">
        <v>53</v>
      </c>
      <c r="J2105" s="1">
        <v>44594</v>
      </c>
      <c r="K2105" s="1">
        <v>44779</v>
      </c>
      <c r="L2105" t="b">
        <f>COUNTIF(tbl_vendors[Vendor_ID],tbl_vendors[[#This Row],[Vendor_ID]])&gt;1</f>
        <v>0</v>
      </c>
      <c r="M2105" t="b">
        <f>ISBLANK(tbl_vendors[[#This Row],[Vendor_ID]])</f>
        <v>0</v>
      </c>
      <c r="N2105" t="b">
        <f>LEN(TRIM(tbl_vendors[[#This Row],[Vendor_Name]]))=0</f>
        <v>0</v>
      </c>
      <c r="O2105" t="b">
        <f>LEN(TRIM(tbl_vendors[[#This Row],[Email]]))=0</f>
        <v>0</v>
      </c>
      <c r="P2105" t="b">
        <f>OR(ISERROR(FIND("@",tbl_vendors[[#This Row],[Email]])),ISERROR(FIND(".",tbl_vendors[[#This Row],[Email]])))</f>
        <v>0</v>
      </c>
      <c r="Q2105" t="b">
        <f>ISNA(MATCH(tbl_vendors[[#This Row],[Country]],tbl_country[country],0))</f>
        <v>0</v>
      </c>
      <c r="R2105" t="b">
        <f>ISNA(MATCH(tbl_vendors[[#This Row],[Currency]],tbl_country[currency],0))</f>
        <v>0</v>
      </c>
      <c r="S2105" t="b">
        <f>_xlfn.XLOOKUP(tbl_vendors[[#This Row],[Country]],tbl_country[country],tbl_country[currency],"NotFound")&lt;&gt;tbl_vendors[[#This Row],[Currency]]</f>
        <v>1</v>
      </c>
      <c r="T2105" t="b">
        <f>ISNA(MATCH(tbl_vendors[[#This Row],[Payment_Terms]],tbl_payment_terms[Payment_Terms],0))</f>
        <v>0</v>
      </c>
      <c r="U2105" t="b">
        <f>ISNA(MATCH(tbl_vendors[[#This Row],[Status]],tbl_status[valid_status]))</f>
        <v>1</v>
      </c>
      <c r="V2105" t="b">
        <f ca="1">tbl_vendors[[#This Row],[Created_Date]]&gt;TODAY()</f>
        <v>0</v>
      </c>
      <c r="W2105" t="b">
        <f>tbl_vendors[[#This Row],[Updated_Date]]&lt;tbl_vendors[[#This Row],[Created_Date]]</f>
        <v>0</v>
      </c>
      <c r="X2105" t="b">
        <f>COUNTIF(tbl_vendors[Vendor_Name],tbl_vendors[[#This Row],[Vendor_Name]])&gt;1</f>
        <v>0</v>
      </c>
      <c r="Y2105" s="14" cm="1">
        <f t="array" aca="1" ref="Y2105" ca="1">IFERROR(SUM(L2105:X2105*1),4)</f>
        <v>2</v>
      </c>
      <c r="Z2105" t="str">
        <f ca="1">IF(tbl_vendors[[#This Row],[error_count]]&gt;0,"FAIL","PASS")</f>
        <v>FAIL</v>
      </c>
    </row>
    <row r="2106" spans="1:26" x14ac:dyDescent="0.3">
      <c r="A2106" t="s">
        <v>8289</v>
      </c>
      <c r="B2106" t="s">
        <v>8290</v>
      </c>
      <c r="C2106" t="s">
        <v>66</v>
      </c>
      <c r="D2106" t="s">
        <v>8291</v>
      </c>
      <c r="E2106" t="s">
        <v>643</v>
      </c>
      <c r="F2106" t="s">
        <v>16</v>
      </c>
      <c r="G2106" t="s">
        <v>8292</v>
      </c>
      <c r="H2106" t="s">
        <v>42</v>
      </c>
      <c r="I2106" t="s">
        <v>26</v>
      </c>
      <c r="J2106" s="1">
        <v>44801</v>
      </c>
      <c r="K2106" s="1">
        <v>44994</v>
      </c>
      <c r="L2106" t="b">
        <f>COUNTIF(tbl_vendors[Vendor_ID],tbl_vendors[[#This Row],[Vendor_ID]])&gt;1</f>
        <v>0</v>
      </c>
      <c r="M2106" t="b">
        <f>ISBLANK(tbl_vendors[[#This Row],[Vendor_ID]])</f>
        <v>0</v>
      </c>
      <c r="N2106" t="b">
        <f>LEN(TRIM(tbl_vendors[[#This Row],[Vendor_Name]]))=0</f>
        <v>0</v>
      </c>
      <c r="O2106" t="b">
        <f>LEN(TRIM(tbl_vendors[[#This Row],[Email]]))=0</f>
        <v>0</v>
      </c>
      <c r="P2106" t="b">
        <f>OR(ISERROR(FIND("@",tbl_vendors[[#This Row],[Email]])),ISERROR(FIND(".",tbl_vendors[[#This Row],[Email]])))</f>
        <v>0</v>
      </c>
      <c r="Q2106" t="b">
        <f>ISNA(MATCH(tbl_vendors[[#This Row],[Country]],tbl_country[country],0))</f>
        <v>0</v>
      </c>
      <c r="R2106" t="b">
        <f>ISNA(MATCH(tbl_vendors[[#This Row],[Currency]],tbl_country[currency],0))</f>
        <v>1</v>
      </c>
      <c r="S2106" t="b">
        <f>_xlfn.XLOOKUP(tbl_vendors[[#This Row],[Country]],tbl_country[country],tbl_country[currency],"NotFound")&lt;&gt;tbl_vendors[[#This Row],[Currency]]</f>
        <v>1</v>
      </c>
      <c r="T2106" t="b">
        <f>ISNA(MATCH(tbl_vendors[[#This Row],[Payment_Terms]],tbl_payment_terms[Payment_Terms],0))</f>
        <v>0</v>
      </c>
      <c r="U2106" t="b">
        <f>ISNA(MATCH(tbl_vendors[[#This Row],[Status]],tbl_status[valid_status]))</f>
        <v>0</v>
      </c>
      <c r="V2106" t="b">
        <f ca="1">tbl_vendors[[#This Row],[Created_Date]]&gt;TODAY()</f>
        <v>0</v>
      </c>
      <c r="W2106" t="b">
        <f>tbl_vendors[[#This Row],[Updated_Date]]&lt;tbl_vendors[[#This Row],[Created_Date]]</f>
        <v>0</v>
      </c>
      <c r="X2106" t="b">
        <f>COUNTIF(tbl_vendors[Vendor_Name],tbl_vendors[[#This Row],[Vendor_Name]])&gt;1</f>
        <v>0</v>
      </c>
      <c r="Y2106" s="14" cm="1">
        <f t="array" aca="1" ref="Y2106" ca="1">IFERROR(SUM(L2106:X2106*1),4)</f>
        <v>2</v>
      </c>
      <c r="Z2106" t="str">
        <f ca="1">IF(tbl_vendors[[#This Row],[error_count]]&gt;0,"FAIL","PASS")</f>
        <v>FAIL</v>
      </c>
    </row>
    <row r="2107" spans="1:26" x14ac:dyDescent="0.3">
      <c r="A2107" t="s">
        <v>8293</v>
      </c>
      <c r="B2107" t="s">
        <v>8294</v>
      </c>
      <c r="C2107" t="s">
        <v>66</v>
      </c>
      <c r="D2107" t="s">
        <v>8295</v>
      </c>
      <c r="E2107" t="s">
        <v>67</v>
      </c>
      <c r="F2107" t="s">
        <v>16</v>
      </c>
      <c r="G2107" t="s">
        <v>8296</v>
      </c>
      <c r="H2107" t="s">
        <v>69</v>
      </c>
      <c r="I2107" t="s">
        <v>26</v>
      </c>
      <c r="J2107" s="1">
        <v>45234</v>
      </c>
      <c r="K2107" s="1">
        <v>45341</v>
      </c>
      <c r="L2107" t="b">
        <f>COUNTIF(tbl_vendors[Vendor_ID],tbl_vendors[[#This Row],[Vendor_ID]])&gt;1</f>
        <v>0</v>
      </c>
      <c r="M2107" t="b">
        <f>ISBLANK(tbl_vendors[[#This Row],[Vendor_ID]])</f>
        <v>0</v>
      </c>
      <c r="N2107" t="b">
        <f>LEN(TRIM(tbl_vendors[[#This Row],[Vendor_Name]]))=0</f>
        <v>0</v>
      </c>
      <c r="O2107" t="b">
        <f>LEN(TRIM(tbl_vendors[[#This Row],[Email]]))=0</f>
        <v>0</v>
      </c>
      <c r="P2107" t="b">
        <f>OR(ISERROR(FIND("@",tbl_vendors[[#This Row],[Email]])),ISERROR(FIND(".",tbl_vendors[[#This Row],[Email]])))</f>
        <v>0</v>
      </c>
      <c r="Q2107" t="b">
        <f>ISNA(MATCH(tbl_vendors[[#This Row],[Country]],tbl_country[country],0))</f>
        <v>0</v>
      </c>
      <c r="R2107" t="b">
        <f>ISNA(MATCH(tbl_vendors[[#This Row],[Currency]],tbl_country[currency],0))</f>
        <v>0</v>
      </c>
      <c r="S2107" t="b">
        <f>_xlfn.XLOOKUP(tbl_vendors[[#This Row],[Country]],tbl_country[country],tbl_country[currency],"NotFound")&lt;&gt;tbl_vendors[[#This Row],[Currency]]</f>
        <v>0</v>
      </c>
      <c r="T2107" t="b">
        <f>ISNA(MATCH(tbl_vendors[[#This Row],[Payment_Terms]],tbl_payment_terms[Payment_Terms],0))</f>
        <v>0</v>
      </c>
      <c r="U2107" t="b">
        <f>ISNA(MATCH(tbl_vendors[[#This Row],[Status]],tbl_status[valid_status]))</f>
        <v>0</v>
      </c>
      <c r="V2107" t="b">
        <f ca="1">tbl_vendors[[#This Row],[Created_Date]]&gt;TODAY()</f>
        <v>0</v>
      </c>
      <c r="W2107" t="b">
        <f>tbl_vendors[[#This Row],[Updated_Date]]&lt;tbl_vendors[[#This Row],[Created_Date]]</f>
        <v>0</v>
      </c>
      <c r="X2107" t="b">
        <f>COUNTIF(tbl_vendors[Vendor_Name],tbl_vendors[[#This Row],[Vendor_Name]])&gt;1</f>
        <v>0</v>
      </c>
      <c r="Y2107" s="14" cm="1">
        <f t="array" aca="1" ref="Y2107" ca="1">IFERROR(SUM(L2107:X2107*1),4)</f>
        <v>0</v>
      </c>
      <c r="Z2107" t="str">
        <f ca="1">IF(tbl_vendors[[#This Row],[error_count]]&gt;0,"FAIL","PASS")</f>
        <v>PASS</v>
      </c>
    </row>
    <row r="2108" spans="1:26" x14ac:dyDescent="0.3">
      <c r="A2108" t="s">
        <v>8297</v>
      </c>
      <c r="B2108" t="s">
        <v>8298</v>
      </c>
      <c r="C2108" t="s">
        <v>153</v>
      </c>
      <c r="D2108" t="s">
        <v>8299</v>
      </c>
      <c r="E2108" t="s">
        <v>155</v>
      </c>
      <c r="F2108" t="s">
        <v>40</v>
      </c>
      <c r="G2108" t="s">
        <v>8300</v>
      </c>
      <c r="H2108" t="s">
        <v>52</v>
      </c>
      <c r="I2108" t="s">
        <v>26</v>
      </c>
      <c r="J2108" s="1">
        <v>44980</v>
      </c>
      <c r="K2108" s="1">
        <v>45690</v>
      </c>
      <c r="L2108" t="b">
        <f>COUNTIF(tbl_vendors[Vendor_ID],tbl_vendors[[#This Row],[Vendor_ID]])&gt;1</f>
        <v>0</v>
      </c>
      <c r="M2108" t="b">
        <f>ISBLANK(tbl_vendors[[#This Row],[Vendor_ID]])</f>
        <v>0</v>
      </c>
      <c r="N2108" t="b">
        <f>LEN(TRIM(tbl_vendors[[#This Row],[Vendor_Name]]))=0</f>
        <v>0</v>
      </c>
      <c r="O2108" t="b">
        <f>LEN(TRIM(tbl_vendors[[#This Row],[Email]]))=0</f>
        <v>0</v>
      </c>
      <c r="P2108" t="b">
        <f>OR(ISERROR(FIND("@",tbl_vendors[[#This Row],[Email]])),ISERROR(FIND(".",tbl_vendors[[#This Row],[Email]])))</f>
        <v>0</v>
      </c>
      <c r="Q2108" t="b">
        <f>ISNA(MATCH(tbl_vendors[[#This Row],[Country]],tbl_country[country],0))</f>
        <v>0</v>
      </c>
      <c r="R2108" t="b">
        <f>ISNA(MATCH(tbl_vendors[[#This Row],[Currency]],tbl_country[currency],0))</f>
        <v>0</v>
      </c>
      <c r="S2108" t="b">
        <f>_xlfn.XLOOKUP(tbl_vendors[[#This Row],[Country]],tbl_country[country],tbl_country[currency],"NotFound")&lt;&gt;tbl_vendors[[#This Row],[Currency]]</f>
        <v>0</v>
      </c>
      <c r="T2108" t="b">
        <f>ISNA(MATCH(tbl_vendors[[#This Row],[Payment_Terms]],tbl_payment_terms[Payment_Terms],0))</f>
        <v>0</v>
      </c>
      <c r="U2108" t="b">
        <f>ISNA(MATCH(tbl_vendors[[#This Row],[Status]],tbl_status[valid_status]))</f>
        <v>0</v>
      </c>
      <c r="V2108" t="b">
        <f ca="1">tbl_vendors[[#This Row],[Created_Date]]&gt;TODAY()</f>
        <v>0</v>
      </c>
      <c r="W2108" t="b">
        <f>tbl_vendors[[#This Row],[Updated_Date]]&lt;tbl_vendors[[#This Row],[Created_Date]]</f>
        <v>0</v>
      </c>
      <c r="X2108" t="b">
        <f>COUNTIF(tbl_vendors[Vendor_Name],tbl_vendors[[#This Row],[Vendor_Name]])&gt;1</f>
        <v>0</v>
      </c>
      <c r="Y2108" s="14" cm="1">
        <f t="array" aca="1" ref="Y2108" ca="1">IFERROR(SUM(L2108:X2108*1),4)</f>
        <v>0</v>
      </c>
      <c r="Z2108" t="str">
        <f ca="1">IF(tbl_vendors[[#This Row],[error_count]]&gt;0,"FAIL","PASS")</f>
        <v>PASS</v>
      </c>
    </row>
    <row r="2109" spans="1:26" x14ac:dyDescent="0.3">
      <c r="A2109" t="s">
        <v>8301</v>
      </c>
      <c r="B2109" t="s">
        <v>8302</v>
      </c>
      <c r="C2109" t="s">
        <v>13</v>
      </c>
      <c r="D2109" t="s">
        <v>8303</v>
      </c>
      <c r="E2109" t="s">
        <v>15</v>
      </c>
      <c r="F2109" t="s">
        <v>23</v>
      </c>
      <c r="G2109" t="s">
        <v>8304</v>
      </c>
      <c r="H2109" t="s">
        <v>47</v>
      </c>
      <c r="I2109" t="s">
        <v>26</v>
      </c>
      <c r="J2109" s="1">
        <v>44829</v>
      </c>
      <c r="K2109" s="1">
        <v>45078</v>
      </c>
      <c r="L2109" t="b">
        <f>COUNTIF(tbl_vendors[Vendor_ID],tbl_vendors[[#This Row],[Vendor_ID]])&gt;1</f>
        <v>0</v>
      </c>
      <c r="M2109" t="b">
        <f>ISBLANK(tbl_vendors[[#This Row],[Vendor_ID]])</f>
        <v>0</v>
      </c>
      <c r="N2109" t="b">
        <f>LEN(TRIM(tbl_vendors[[#This Row],[Vendor_Name]]))=0</f>
        <v>0</v>
      </c>
      <c r="O2109" t="b">
        <f>LEN(TRIM(tbl_vendors[[#This Row],[Email]]))=0</f>
        <v>0</v>
      </c>
      <c r="P2109" t="b">
        <f>OR(ISERROR(FIND("@",tbl_vendors[[#This Row],[Email]])),ISERROR(FIND(".",tbl_vendors[[#This Row],[Email]])))</f>
        <v>0</v>
      </c>
      <c r="Q2109" t="b">
        <f>ISNA(MATCH(tbl_vendors[[#This Row],[Country]],tbl_country[country],0))</f>
        <v>0</v>
      </c>
      <c r="R2109" t="b">
        <f>ISNA(MATCH(tbl_vendors[[#This Row],[Currency]],tbl_country[currency],0))</f>
        <v>1</v>
      </c>
      <c r="S2109" t="b">
        <f>_xlfn.XLOOKUP(tbl_vendors[[#This Row],[Country]],tbl_country[country],tbl_country[currency],"NotFound")&lt;&gt;tbl_vendors[[#This Row],[Currency]]</f>
        <v>1</v>
      </c>
      <c r="T2109" t="b">
        <f>ISNA(MATCH(tbl_vendors[[#This Row],[Payment_Terms]],tbl_payment_terms[Payment_Terms],0))</f>
        <v>0</v>
      </c>
      <c r="U2109" t="b">
        <f>ISNA(MATCH(tbl_vendors[[#This Row],[Status]],tbl_status[valid_status]))</f>
        <v>0</v>
      </c>
      <c r="V2109" t="b">
        <f ca="1">tbl_vendors[[#This Row],[Created_Date]]&gt;TODAY()</f>
        <v>0</v>
      </c>
      <c r="W2109" t="b">
        <f>tbl_vendors[[#This Row],[Updated_Date]]&lt;tbl_vendors[[#This Row],[Created_Date]]</f>
        <v>0</v>
      </c>
      <c r="X2109" t="b">
        <f>COUNTIF(tbl_vendors[Vendor_Name],tbl_vendors[[#This Row],[Vendor_Name]])&gt;1</f>
        <v>1</v>
      </c>
      <c r="Y2109" s="14" cm="1">
        <f t="array" aca="1" ref="Y2109" ca="1">IFERROR(SUM(L2109:X2109*1),4)</f>
        <v>3</v>
      </c>
      <c r="Z2109" t="str">
        <f ca="1">IF(tbl_vendors[[#This Row],[error_count]]&gt;0,"FAIL","PASS")</f>
        <v>FAIL</v>
      </c>
    </row>
    <row r="2110" spans="1:26" x14ac:dyDescent="0.3">
      <c r="A2110" t="s">
        <v>8305</v>
      </c>
      <c r="B2110" t="s">
        <v>8306</v>
      </c>
      <c r="C2110" t="s">
        <v>100</v>
      </c>
      <c r="D2110" t="s">
        <v>8307</v>
      </c>
      <c r="E2110" t="s">
        <v>39</v>
      </c>
      <c r="F2110" t="s">
        <v>32</v>
      </c>
      <c r="G2110" t="s">
        <v>8308</v>
      </c>
      <c r="H2110" t="s">
        <v>52</v>
      </c>
      <c r="I2110" t="s">
        <v>26</v>
      </c>
      <c r="J2110" s="1">
        <v>46196</v>
      </c>
      <c r="K2110" s="1">
        <v>46200</v>
      </c>
      <c r="L2110" t="b">
        <f>COUNTIF(tbl_vendors[Vendor_ID],tbl_vendors[[#This Row],[Vendor_ID]])&gt;1</f>
        <v>0</v>
      </c>
      <c r="M2110" t="b">
        <f>ISBLANK(tbl_vendors[[#This Row],[Vendor_ID]])</f>
        <v>0</v>
      </c>
      <c r="N2110" t="b">
        <f>LEN(TRIM(tbl_vendors[[#This Row],[Vendor_Name]]))=0</f>
        <v>0</v>
      </c>
      <c r="O2110" t="b">
        <f>LEN(TRIM(tbl_vendors[[#This Row],[Email]]))=0</f>
        <v>0</v>
      </c>
      <c r="P2110" t="b">
        <f>OR(ISERROR(FIND("@",tbl_vendors[[#This Row],[Email]])),ISERROR(FIND(".",tbl_vendors[[#This Row],[Email]])))</f>
        <v>0</v>
      </c>
      <c r="Q2110" t="b">
        <f>ISNA(MATCH(tbl_vendors[[#This Row],[Country]],tbl_country[country],0))</f>
        <v>0</v>
      </c>
      <c r="R2110" t="b">
        <f>ISNA(MATCH(tbl_vendors[[#This Row],[Currency]],tbl_country[currency],0))</f>
        <v>0</v>
      </c>
      <c r="S2110" t="b">
        <f>_xlfn.XLOOKUP(tbl_vendors[[#This Row],[Country]],tbl_country[country],tbl_country[currency],"NotFound")&lt;&gt;tbl_vendors[[#This Row],[Currency]]</f>
        <v>0</v>
      </c>
      <c r="T2110" t="b">
        <f>ISNA(MATCH(tbl_vendors[[#This Row],[Payment_Terms]],tbl_payment_terms[Payment_Terms],0))</f>
        <v>0</v>
      </c>
      <c r="U2110" t="b">
        <f>ISNA(MATCH(tbl_vendors[[#This Row],[Status]],tbl_status[valid_status]))</f>
        <v>0</v>
      </c>
      <c r="V2110" t="b">
        <f ca="1">tbl_vendors[[#This Row],[Created_Date]]&gt;TODAY()</f>
        <v>0</v>
      </c>
      <c r="W2110" t="b">
        <f>tbl_vendors[[#This Row],[Updated_Date]]&lt;tbl_vendors[[#This Row],[Created_Date]]</f>
        <v>0</v>
      </c>
      <c r="X2110" t="b">
        <f>COUNTIF(tbl_vendors[Vendor_Name],tbl_vendors[[#This Row],[Vendor_Name]])&gt;1</f>
        <v>0</v>
      </c>
      <c r="Y2110" s="14" cm="1">
        <f t="array" aca="1" ref="Y2110" ca="1">IFERROR(SUM(L2110:X2110*1),4)</f>
        <v>0</v>
      </c>
      <c r="Z2110" t="str">
        <f ca="1">IF(tbl_vendors[[#This Row],[error_count]]&gt;0,"FAIL","PASS")</f>
        <v>PASS</v>
      </c>
    </row>
    <row r="2111" spans="1:26" x14ac:dyDescent="0.3">
      <c r="A2111" t="s">
        <v>8309</v>
      </c>
      <c r="B2111" t="s">
        <v>8310</v>
      </c>
      <c r="C2111" t="s">
        <v>29</v>
      </c>
      <c r="D2111" t="s">
        <v>8311</v>
      </c>
      <c r="E2111" t="s">
        <v>31</v>
      </c>
      <c r="F2111" t="s">
        <v>40</v>
      </c>
      <c r="G2111" t="s">
        <v>8312</v>
      </c>
      <c r="H2111" t="s">
        <v>34</v>
      </c>
      <c r="I2111" t="s">
        <v>26</v>
      </c>
      <c r="J2111" s="1">
        <v>44445</v>
      </c>
      <c r="K2111" s="1">
        <v>45292</v>
      </c>
      <c r="L2111" t="b">
        <f>COUNTIF(tbl_vendors[Vendor_ID],tbl_vendors[[#This Row],[Vendor_ID]])&gt;1</f>
        <v>0</v>
      </c>
      <c r="M2111" t="b">
        <f>ISBLANK(tbl_vendors[[#This Row],[Vendor_ID]])</f>
        <v>0</v>
      </c>
      <c r="N2111" t="b">
        <f>LEN(TRIM(tbl_vendors[[#This Row],[Vendor_Name]]))=0</f>
        <v>0</v>
      </c>
      <c r="O2111" t="b">
        <f>LEN(TRIM(tbl_vendors[[#This Row],[Email]]))=0</f>
        <v>0</v>
      </c>
      <c r="P2111" t="b">
        <f>OR(ISERROR(FIND("@",tbl_vendors[[#This Row],[Email]])),ISERROR(FIND(".",tbl_vendors[[#This Row],[Email]])))</f>
        <v>0</v>
      </c>
      <c r="Q2111" t="b">
        <f>ISNA(MATCH(tbl_vendors[[#This Row],[Country]],tbl_country[country],0))</f>
        <v>0</v>
      </c>
      <c r="R2111" t="b">
        <f>ISNA(MATCH(tbl_vendors[[#This Row],[Currency]],tbl_country[currency],0))</f>
        <v>0</v>
      </c>
      <c r="S2111" t="b">
        <f>_xlfn.XLOOKUP(tbl_vendors[[#This Row],[Country]],tbl_country[country],tbl_country[currency],"NotFound")&lt;&gt;tbl_vendors[[#This Row],[Currency]]</f>
        <v>0</v>
      </c>
      <c r="T2111" t="b">
        <f>ISNA(MATCH(tbl_vendors[[#This Row],[Payment_Terms]],tbl_payment_terms[Payment_Terms],0))</f>
        <v>0</v>
      </c>
      <c r="U2111" t="b">
        <f>ISNA(MATCH(tbl_vendors[[#This Row],[Status]],tbl_status[valid_status]))</f>
        <v>0</v>
      </c>
      <c r="V2111" t="b">
        <f ca="1">tbl_vendors[[#This Row],[Created_Date]]&gt;TODAY()</f>
        <v>0</v>
      </c>
      <c r="W2111" t="b">
        <f>tbl_vendors[[#This Row],[Updated_Date]]&lt;tbl_vendors[[#This Row],[Created_Date]]</f>
        <v>0</v>
      </c>
      <c r="X2111" t="b">
        <f>COUNTIF(tbl_vendors[Vendor_Name],tbl_vendors[[#This Row],[Vendor_Name]])&gt;1</f>
        <v>0</v>
      </c>
      <c r="Y2111" s="14" cm="1">
        <f t="array" aca="1" ref="Y2111" ca="1">IFERROR(SUM(L2111:X2111*1),4)</f>
        <v>0</v>
      </c>
      <c r="Z2111" t="str">
        <f ca="1">IF(tbl_vendors[[#This Row],[error_count]]&gt;0,"FAIL","PASS")</f>
        <v>PASS</v>
      </c>
    </row>
    <row r="2112" spans="1:26" x14ac:dyDescent="0.3">
      <c r="A2112" t="s">
        <v>8313</v>
      </c>
      <c r="B2112" t="s">
        <v>8314</v>
      </c>
      <c r="C2112" t="s">
        <v>56</v>
      </c>
      <c r="D2112" t="s">
        <v>8315</v>
      </c>
      <c r="E2112" t="s">
        <v>58</v>
      </c>
      <c r="F2112" t="s">
        <v>75</v>
      </c>
      <c r="G2112" t="s">
        <v>8316</v>
      </c>
      <c r="H2112" t="s">
        <v>42</v>
      </c>
      <c r="I2112" t="s">
        <v>26</v>
      </c>
      <c r="J2112" s="1">
        <v>45301</v>
      </c>
      <c r="K2112" s="1">
        <v>45951</v>
      </c>
      <c r="L2112" t="b">
        <f>COUNTIF(tbl_vendors[Vendor_ID],tbl_vendors[[#This Row],[Vendor_ID]])&gt;1</f>
        <v>0</v>
      </c>
      <c r="M2112" t="b">
        <f>ISBLANK(tbl_vendors[[#This Row],[Vendor_ID]])</f>
        <v>0</v>
      </c>
      <c r="N2112" t="b">
        <f>LEN(TRIM(tbl_vendors[[#This Row],[Vendor_Name]]))=0</f>
        <v>0</v>
      </c>
      <c r="O2112" t="b">
        <f>LEN(TRIM(tbl_vendors[[#This Row],[Email]]))=0</f>
        <v>0</v>
      </c>
      <c r="P2112" t="b">
        <f>OR(ISERROR(FIND("@",tbl_vendors[[#This Row],[Email]])),ISERROR(FIND(".",tbl_vendors[[#This Row],[Email]])))</f>
        <v>0</v>
      </c>
      <c r="Q2112" t="b">
        <f>ISNA(MATCH(tbl_vendors[[#This Row],[Country]],tbl_country[country],0))</f>
        <v>0</v>
      </c>
      <c r="R2112" t="b">
        <f>ISNA(MATCH(tbl_vendors[[#This Row],[Currency]],tbl_country[currency],0))</f>
        <v>0</v>
      </c>
      <c r="S2112" t="b">
        <f>_xlfn.XLOOKUP(tbl_vendors[[#This Row],[Country]],tbl_country[country],tbl_country[currency],"NotFound")&lt;&gt;tbl_vendors[[#This Row],[Currency]]</f>
        <v>0</v>
      </c>
      <c r="T2112" t="b">
        <f>ISNA(MATCH(tbl_vendors[[#This Row],[Payment_Terms]],tbl_payment_terms[Payment_Terms],0))</f>
        <v>0</v>
      </c>
      <c r="U2112" t="b">
        <f>ISNA(MATCH(tbl_vendors[[#This Row],[Status]],tbl_status[valid_status]))</f>
        <v>0</v>
      </c>
      <c r="V2112" t="b">
        <f ca="1">tbl_vendors[[#This Row],[Created_Date]]&gt;TODAY()</f>
        <v>0</v>
      </c>
      <c r="W2112" t="b">
        <f>tbl_vendors[[#This Row],[Updated_Date]]&lt;tbl_vendors[[#This Row],[Created_Date]]</f>
        <v>0</v>
      </c>
      <c r="X2112" t="b">
        <f>COUNTIF(tbl_vendors[Vendor_Name],tbl_vendors[[#This Row],[Vendor_Name]])&gt;1</f>
        <v>0</v>
      </c>
      <c r="Y2112" s="14" cm="1">
        <f t="array" aca="1" ref="Y2112" ca="1">IFERROR(SUM(L2112:X2112*1),4)</f>
        <v>0</v>
      </c>
      <c r="Z2112" t="str">
        <f ca="1">IF(tbl_vendors[[#This Row],[error_count]]&gt;0,"FAIL","PASS")</f>
        <v>PASS</v>
      </c>
    </row>
    <row r="2113" spans="1:26" x14ac:dyDescent="0.3">
      <c r="A2113" t="s">
        <v>8317</v>
      </c>
      <c r="B2113" t="s">
        <v>8318</v>
      </c>
      <c r="C2113" t="s">
        <v>13</v>
      </c>
      <c r="D2113" t="s">
        <v>8319</v>
      </c>
      <c r="E2113" t="s">
        <v>15</v>
      </c>
      <c r="F2113" t="s">
        <v>32</v>
      </c>
      <c r="G2113" t="s">
        <v>8320</v>
      </c>
      <c r="H2113" t="s">
        <v>69</v>
      </c>
      <c r="I2113" t="s">
        <v>19</v>
      </c>
      <c r="J2113" s="1">
        <v>44627</v>
      </c>
      <c r="K2113" s="1">
        <v>45190</v>
      </c>
      <c r="L2113" t="b">
        <f>COUNTIF(tbl_vendors[Vendor_ID],tbl_vendors[[#This Row],[Vendor_ID]])&gt;1</f>
        <v>0</v>
      </c>
      <c r="M2113" t="b">
        <f>ISBLANK(tbl_vendors[[#This Row],[Vendor_ID]])</f>
        <v>0</v>
      </c>
      <c r="N2113" t="b">
        <f>LEN(TRIM(tbl_vendors[[#This Row],[Vendor_Name]]))=0</f>
        <v>0</v>
      </c>
      <c r="O2113" t="b">
        <f>LEN(TRIM(tbl_vendors[[#This Row],[Email]]))=0</f>
        <v>0</v>
      </c>
      <c r="P2113" t="b">
        <f>OR(ISERROR(FIND("@",tbl_vendors[[#This Row],[Email]])),ISERROR(FIND(".",tbl_vendors[[#This Row],[Email]])))</f>
        <v>0</v>
      </c>
      <c r="Q2113" t="b">
        <f>ISNA(MATCH(tbl_vendors[[#This Row],[Country]],tbl_country[country],0))</f>
        <v>0</v>
      </c>
      <c r="R2113" t="b">
        <f>ISNA(MATCH(tbl_vendors[[#This Row],[Currency]],tbl_country[currency],0))</f>
        <v>1</v>
      </c>
      <c r="S2113" t="b">
        <f>_xlfn.XLOOKUP(tbl_vendors[[#This Row],[Country]],tbl_country[country],tbl_country[currency],"NotFound")&lt;&gt;tbl_vendors[[#This Row],[Currency]]</f>
        <v>1</v>
      </c>
      <c r="T2113" t="b">
        <f>ISNA(MATCH(tbl_vendors[[#This Row],[Payment_Terms]],tbl_payment_terms[Payment_Terms],0))</f>
        <v>0</v>
      </c>
      <c r="U2113" t="b">
        <f>ISNA(MATCH(tbl_vendors[[#This Row],[Status]],tbl_status[valid_status]))</f>
        <v>0</v>
      </c>
      <c r="V2113" t="b">
        <f ca="1">tbl_vendors[[#This Row],[Created_Date]]&gt;TODAY()</f>
        <v>0</v>
      </c>
      <c r="W2113" t="b">
        <f>tbl_vendors[[#This Row],[Updated_Date]]&lt;tbl_vendors[[#This Row],[Created_Date]]</f>
        <v>0</v>
      </c>
      <c r="X2113" t="b">
        <f>COUNTIF(tbl_vendors[Vendor_Name],tbl_vendors[[#This Row],[Vendor_Name]])&gt;1</f>
        <v>0</v>
      </c>
      <c r="Y2113" s="14" cm="1">
        <f t="array" aca="1" ref="Y2113" ca="1">IFERROR(SUM(L2113:X2113*1),4)</f>
        <v>2</v>
      </c>
      <c r="Z2113" t="str">
        <f ca="1">IF(tbl_vendors[[#This Row],[error_count]]&gt;0,"FAIL","PASS")</f>
        <v>FAIL</v>
      </c>
    </row>
    <row r="2114" spans="1:26" x14ac:dyDescent="0.3">
      <c r="A2114" t="s">
        <v>8321</v>
      </c>
      <c r="B2114" t="s">
        <v>8322</v>
      </c>
      <c r="C2114" t="s">
        <v>56</v>
      </c>
      <c r="D2114" t="s">
        <v>8323</v>
      </c>
      <c r="E2114" t="s">
        <v>58</v>
      </c>
      <c r="F2114" t="s">
        <v>75</v>
      </c>
      <c r="G2114" t="s">
        <v>8324</v>
      </c>
      <c r="H2114" t="s">
        <v>42</v>
      </c>
      <c r="I2114" t="s">
        <v>26</v>
      </c>
      <c r="J2114" s="1">
        <v>45291</v>
      </c>
      <c r="K2114" s="1">
        <v>45410</v>
      </c>
      <c r="L2114" t="b">
        <f>COUNTIF(tbl_vendors[Vendor_ID],tbl_vendors[[#This Row],[Vendor_ID]])&gt;1</f>
        <v>0</v>
      </c>
      <c r="M2114" t="b">
        <f>ISBLANK(tbl_vendors[[#This Row],[Vendor_ID]])</f>
        <v>0</v>
      </c>
      <c r="N2114" t="b">
        <f>LEN(TRIM(tbl_vendors[[#This Row],[Vendor_Name]]))=0</f>
        <v>0</v>
      </c>
      <c r="O2114" t="b">
        <f>LEN(TRIM(tbl_vendors[[#This Row],[Email]]))=0</f>
        <v>0</v>
      </c>
      <c r="P2114" t="b">
        <f>OR(ISERROR(FIND("@",tbl_vendors[[#This Row],[Email]])),ISERROR(FIND(".",tbl_vendors[[#This Row],[Email]])))</f>
        <v>0</v>
      </c>
      <c r="Q2114" t="b">
        <f>ISNA(MATCH(tbl_vendors[[#This Row],[Country]],tbl_country[country],0))</f>
        <v>0</v>
      </c>
      <c r="R2114" t="b">
        <f>ISNA(MATCH(tbl_vendors[[#This Row],[Currency]],tbl_country[currency],0))</f>
        <v>0</v>
      </c>
      <c r="S2114" t="b">
        <f>_xlfn.XLOOKUP(tbl_vendors[[#This Row],[Country]],tbl_country[country],tbl_country[currency],"NotFound")&lt;&gt;tbl_vendors[[#This Row],[Currency]]</f>
        <v>0</v>
      </c>
      <c r="T2114" t="b">
        <f>ISNA(MATCH(tbl_vendors[[#This Row],[Payment_Terms]],tbl_payment_terms[Payment_Terms],0))</f>
        <v>0</v>
      </c>
      <c r="U2114" t="b">
        <f>ISNA(MATCH(tbl_vendors[[#This Row],[Status]],tbl_status[valid_status]))</f>
        <v>0</v>
      </c>
      <c r="V2114" t="b">
        <f ca="1">tbl_vendors[[#This Row],[Created_Date]]&gt;TODAY()</f>
        <v>0</v>
      </c>
      <c r="W2114" t="b">
        <f>tbl_vendors[[#This Row],[Updated_Date]]&lt;tbl_vendors[[#This Row],[Created_Date]]</f>
        <v>0</v>
      </c>
      <c r="X2114" t="b">
        <f>COUNTIF(tbl_vendors[Vendor_Name],tbl_vendors[[#This Row],[Vendor_Name]])&gt;1</f>
        <v>0</v>
      </c>
      <c r="Y2114" s="14" cm="1">
        <f t="array" aca="1" ref="Y2114" ca="1">IFERROR(SUM(L2114:X2114*1),4)</f>
        <v>0</v>
      </c>
      <c r="Z2114" t="str">
        <f ca="1">IF(tbl_vendors[[#This Row],[error_count]]&gt;0,"FAIL","PASS")</f>
        <v>PASS</v>
      </c>
    </row>
    <row r="2115" spans="1:26" x14ac:dyDescent="0.3">
      <c r="A2115" t="s">
        <v>8325</v>
      </c>
      <c r="B2115" t="s">
        <v>590</v>
      </c>
      <c r="C2115" t="s">
        <v>13</v>
      </c>
      <c r="D2115" t="s">
        <v>8326</v>
      </c>
      <c r="E2115" t="s">
        <v>15</v>
      </c>
      <c r="F2115" t="s">
        <v>40</v>
      </c>
      <c r="G2115" t="s">
        <v>8327</v>
      </c>
      <c r="H2115" t="s">
        <v>52</v>
      </c>
      <c r="I2115" t="s">
        <v>26</v>
      </c>
      <c r="J2115" s="1">
        <v>45798</v>
      </c>
      <c r="K2115" s="1">
        <v>46015</v>
      </c>
      <c r="L2115" t="b">
        <f>COUNTIF(tbl_vendors[Vendor_ID],tbl_vendors[[#This Row],[Vendor_ID]])&gt;1</f>
        <v>0</v>
      </c>
      <c r="M2115" t="b">
        <f>ISBLANK(tbl_vendors[[#This Row],[Vendor_ID]])</f>
        <v>0</v>
      </c>
      <c r="N2115" t="b">
        <f>LEN(TRIM(tbl_vendors[[#This Row],[Vendor_Name]]))=0</f>
        <v>0</v>
      </c>
      <c r="O2115" t="b">
        <f>LEN(TRIM(tbl_vendors[[#This Row],[Email]]))=0</f>
        <v>0</v>
      </c>
      <c r="P2115" t="b">
        <f>OR(ISERROR(FIND("@",tbl_vendors[[#This Row],[Email]])),ISERROR(FIND(".",tbl_vendors[[#This Row],[Email]])))</f>
        <v>0</v>
      </c>
      <c r="Q2115" t="b">
        <f>ISNA(MATCH(tbl_vendors[[#This Row],[Country]],tbl_country[country],0))</f>
        <v>0</v>
      </c>
      <c r="R2115" t="b">
        <f>ISNA(MATCH(tbl_vendors[[#This Row],[Currency]],tbl_country[currency],0))</f>
        <v>1</v>
      </c>
      <c r="S2115" t="b">
        <f>_xlfn.XLOOKUP(tbl_vendors[[#This Row],[Country]],tbl_country[country],tbl_country[currency],"NotFound")&lt;&gt;tbl_vendors[[#This Row],[Currency]]</f>
        <v>1</v>
      </c>
      <c r="T2115" t="b">
        <f>ISNA(MATCH(tbl_vendors[[#This Row],[Payment_Terms]],tbl_payment_terms[Payment_Terms],0))</f>
        <v>0</v>
      </c>
      <c r="U2115" t="b">
        <f>ISNA(MATCH(tbl_vendors[[#This Row],[Status]],tbl_status[valid_status]))</f>
        <v>0</v>
      </c>
      <c r="V2115" t="b">
        <f ca="1">tbl_vendors[[#This Row],[Created_Date]]&gt;TODAY()</f>
        <v>0</v>
      </c>
      <c r="W2115" t="b">
        <f>tbl_vendors[[#This Row],[Updated_Date]]&lt;tbl_vendors[[#This Row],[Created_Date]]</f>
        <v>0</v>
      </c>
      <c r="X2115" t="b">
        <f>COUNTIF(tbl_vendors[Vendor_Name],tbl_vendors[[#This Row],[Vendor_Name]])&gt;1</f>
        <v>1</v>
      </c>
      <c r="Y2115" s="14" cm="1">
        <f t="array" aca="1" ref="Y2115" ca="1">IFERROR(SUM(L2115:X2115*1),4)</f>
        <v>3</v>
      </c>
      <c r="Z2115" t="str">
        <f ca="1">IF(tbl_vendors[[#This Row],[error_count]]&gt;0,"FAIL","PASS")</f>
        <v>FAIL</v>
      </c>
    </row>
    <row r="2116" spans="1:26" x14ac:dyDescent="0.3">
      <c r="A2116" t="s">
        <v>8328</v>
      </c>
      <c r="B2116" t="s">
        <v>8329</v>
      </c>
      <c r="C2116" t="s">
        <v>109</v>
      </c>
      <c r="D2116" t="s">
        <v>8330</v>
      </c>
      <c r="E2116" t="s">
        <v>39</v>
      </c>
      <c r="F2116" t="s">
        <v>40</v>
      </c>
      <c r="G2116" t="s">
        <v>8331</v>
      </c>
      <c r="H2116" t="s">
        <v>34</v>
      </c>
      <c r="I2116" t="s">
        <v>53</v>
      </c>
      <c r="J2116" s="1">
        <v>45751</v>
      </c>
      <c r="K2116" s="1">
        <v>45896</v>
      </c>
      <c r="L2116" t="b">
        <f>COUNTIF(tbl_vendors[Vendor_ID],tbl_vendors[[#This Row],[Vendor_ID]])&gt;1</f>
        <v>0</v>
      </c>
      <c r="M2116" t="b">
        <f>ISBLANK(tbl_vendors[[#This Row],[Vendor_ID]])</f>
        <v>0</v>
      </c>
      <c r="N2116" t="b">
        <f>LEN(TRIM(tbl_vendors[[#This Row],[Vendor_Name]]))=0</f>
        <v>0</v>
      </c>
      <c r="O2116" t="b">
        <f>LEN(TRIM(tbl_vendors[[#This Row],[Email]]))=0</f>
        <v>0</v>
      </c>
      <c r="P2116" t="b">
        <f>OR(ISERROR(FIND("@",tbl_vendors[[#This Row],[Email]])),ISERROR(FIND(".",tbl_vendors[[#This Row],[Email]])))</f>
        <v>0</v>
      </c>
      <c r="Q2116" t="b">
        <f>ISNA(MATCH(tbl_vendors[[#This Row],[Country]],tbl_country[country],0))</f>
        <v>0</v>
      </c>
      <c r="R2116" t="b">
        <f>ISNA(MATCH(tbl_vendors[[#This Row],[Currency]],tbl_country[currency],0))</f>
        <v>0</v>
      </c>
      <c r="S2116" t="b">
        <f>_xlfn.XLOOKUP(tbl_vendors[[#This Row],[Country]],tbl_country[country],tbl_country[currency],"NotFound")&lt;&gt;tbl_vendors[[#This Row],[Currency]]</f>
        <v>1</v>
      </c>
      <c r="T2116" t="b">
        <f>ISNA(MATCH(tbl_vendors[[#This Row],[Payment_Terms]],tbl_payment_terms[Payment_Terms],0))</f>
        <v>0</v>
      </c>
      <c r="U2116" t="b">
        <f>ISNA(MATCH(tbl_vendors[[#This Row],[Status]],tbl_status[valid_status]))</f>
        <v>1</v>
      </c>
      <c r="V2116" t="b">
        <f ca="1">tbl_vendors[[#This Row],[Created_Date]]&gt;TODAY()</f>
        <v>0</v>
      </c>
      <c r="W2116" t="b">
        <f>tbl_vendors[[#This Row],[Updated_Date]]&lt;tbl_vendors[[#This Row],[Created_Date]]</f>
        <v>0</v>
      </c>
      <c r="X2116" t="b">
        <f>COUNTIF(tbl_vendors[Vendor_Name],tbl_vendors[[#This Row],[Vendor_Name]])&gt;1</f>
        <v>0</v>
      </c>
      <c r="Y2116" s="14" cm="1">
        <f t="array" aca="1" ref="Y2116" ca="1">IFERROR(SUM(L2116:X2116*1),4)</f>
        <v>2</v>
      </c>
      <c r="Z2116" t="str">
        <f ca="1">IF(tbl_vendors[[#This Row],[error_count]]&gt;0,"FAIL","PASS")</f>
        <v>FAIL</v>
      </c>
    </row>
    <row r="2117" spans="1:26" x14ac:dyDescent="0.3">
      <c r="A2117" t="s">
        <v>8332</v>
      </c>
      <c r="B2117" t="s">
        <v>8333</v>
      </c>
      <c r="C2117" t="s">
        <v>13</v>
      </c>
      <c r="D2117" t="s">
        <v>8334</v>
      </c>
      <c r="E2117" t="s">
        <v>15</v>
      </c>
      <c r="F2117" t="s">
        <v>23</v>
      </c>
      <c r="G2117" t="s">
        <v>8335</v>
      </c>
      <c r="H2117" t="s">
        <v>25</v>
      </c>
      <c r="I2117" t="s">
        <v>53</v>
      </c>
      <c r="J2117" s="1">
        <v>45930</v>
      </c>
      <c r="K2117" s="1">
        <v>46067</v>
      </c>
      <c r="L2117" t="b">
        <f>COUNTIF(tbl_vendors[Vendor_ID],tbl_vendors[[#This Row],[Vendor_ID]])&gt;1</f>
        <v>0</v>
      </c>
      <c r="M2117" t="b">
        <f>ISBLANK(tbl_vendors[[#This Row],[Vendor_ID]])</f>
        <v>0</v>
      </c>
      <c r="N2117" t="b">
        <f>LEN(TRIM(tbl_vendors[[#This Row],[Vendor_Name]]))=0</f>
        <v>0</v>
      </c>
      <c r="O2117" t="b">
        <f>LEN(TRIM(tbl_vendors[[#This Row],[Email]]))=0</f>
        <v>0</v>
      </c>
      <c r="P2117" t="b">
        <f>OR(ISERROR(FIND("@",tbl_vendors[[#This Row],[Email]])),ISERROR(FIND(".",tbl_vendors[[#This Row],[Email]])))</f>
        <v>0</v>
      </c>
      <c r="Q2117" t="b">
        <f>ISNA(MATCH(tbl_vendors[[#This Row],[Country]],tbl_country[country],0))</f>
        <v>0</v>
      </c>
      <c r="R2117" t="b">
        <f>ISNA(MATCH(tbl_vendors[[#This Row],[Currency]],tbl_country[currency],0))</f>
        <v>1</v>
      </c>
      <c r="S2117" t="b">
        <f>_xlfn.XLOOKUP(tbl_vendors[[#This Row],[Country]],tbl_country[country],tbl_country[currency],"NotFound")&lt;&gt;tbl_vendors[[#This Row],[Currency]]</f>
        <v>1</v>
      </c>
      <c r="T2117" t="b">
        <f>ISNA(MATCH(tbl_vendors[[#This Row],[Payment_Terms]],tbl_payment_terms[Payment_Terms],0))</f>
        <v>0</v>
      </c>
      <c r="U2117" t="b">
        <f>ISNA(MATCH(tbl_vendors[[#This Row],[Status]],tbl_status[valid_status]))</f>
        <v>1</v>
      </c>
      <c r="V2117" t="b">
        <f ca="1">tbl_vendors[[#This Row],[Created_Date]]&gt;TODAY()</f>
        <v>0</v>
      </c>
      <c r="W2117" t="b">
        <f>tbl_vendors[[#This Row],[Updated_Date]]&lt;tbl_vendors[[#This Row],[Created_Date]]</f>
        <v>0</v>
      </c>
      <c r="X2117" t="b">
        <f>COUNTIF(tbl_vendors[Vendor_Name],tbl_vendors[[#This Row],[Vendor_Name]])&gt;1</f>
        <v>0</v>
      </c>
      <c r="Y2117" s="14" cm="1">
        <f t="array" aca="1" ref="Y2117" ca="1">IFERROR(SUM(L2117:X2117*1),4)</f>
        <v>3</v>
      </c>
      <c r="Z2117" t="str">
        <f ca="1">IF(tbl_vendors[[#This Row],[error_count]]&gt;0,"FAIL","PASS")</f>
        <v>FAIL</v>
      </c>
    </row>
    <row r="2118" spans="1:26" x14ac:dyDescent="0.3">
      <c r="A2118" t="s">
        <v>8336</v>
      </c>
      <c r="B2118" t="s">
        <v>8337</v>
      </c>
      <c r="C2118" t="s">
        <v>79</v>
      </c>
      <c r="D2118" t="s">
        <v>8338</v>
      </c>
      <c r="E2118" t="s">
        <v>39</v>
      </c>
      <c r="F2118" t="s">
        <v>32</v>
      </c>
      <c r="G2118" t="s">
        <v>8339</v>
      </c>
      <c r="H2118" t="s">
        <v>25</v>
      </c>
      <c r="I2118" t="s">
        <v>26</v>
      </c>
      <c r="J2118" s="1">
        <v>44880</v>
      </c>
      <c r="K2118" s="1">
        <v>45586</v>
      </c>
      <c r="L2118" t="b">
        <f>COUNTIF(tbl_vendors[Vendor_ID],tbl_vendors[[#This Row],[Vendor_ID]])&gt;1</f>
        <v>0</v>
      </c>
      <c r="M2118" t="b">
        <f>ISBLANK(tbl_vendors[[#This Row],[Vendor_ID]])</f>
        <v>0</v>
      </c>
      <c r="N2118" t="b">
        <f>LEN(TRIM(tbl_vendors[[#This Row],[Vendor_Name]]))=0</f>
        <v>0</v>
      </c>
      <c r="O2118" t="b">
        <f>LEN(TRIM(tbl_vendors[[#This Row],[Email]]))=0</f>
        <v>0</v>
      </c>
      <c r="P2118" t="b">
        <f>OR(ISERROR(FIND("@",tbl_vendors[[#This Row],[Email]])),ISERROR(FIND(".",tbl_vendors[[#This Row],[Email]])))</f>
        <v>0</v>
      </c>
      <c r="Q2118" t="b">
        <f>ISNA(MATCH(tbl_vendors[[#This Row],[Country]],tbl_country[country],0))</f>
        <v>0</v>
      </c>
      <c r="R2118" t="b">
        <f>ISNA(MATCH(tbl_vendors[[#This Row],[Currency]],tbl_country[currency],0))</f>
        <v>0</v>
      </c>
      <c r="S2118" t="b">
        <f>_xlfn.XLOOKUP(tbl_vendors[[#This Row],[Country]],tbl_country[country],tbl_country[currency],"NotFound")&lt;&gt;tbl_vendors[[#This Row],[Currency]]</f>
        <v>0</v>
      </c>
      <c r="T2118" t="b">
        <f>ISNA(MATCH(tbl_vendors[[#This Row],[Payment_Terms]],tbl_payment_terms[Payment_Terms],0))</f>
        <v>0</v>
      </c>
      <c r="U2118" t="b">
        <f>ISNA(MATCH(tbl_vendors[[#This Row],[Status]],tbl_status[valid_status]))</f>
        <v>0</v>
      </c>
      <c r="V2118" t="b">
        <f ca="1">tbl_vendors[[#This Row],[Created_Date]]&gt;TODAY()</f>
        <v>0</v>
      </c>
      <c r="W2118" t="b">
        <f>tbl_vendors[[#This Row],[Updated_Date]]&lt;tbl_vendors[[#This Row],[Created_Date]]</f>
        <v>0</v>
      </c>
      <c r="X2118" t="b">
        <f>COUNTIF(tbl_vendors[Vendor_Name],tbl_vendors[[#This Row],[Vendor_Name]])&gt;1</f>
        <v>0</v>
      </c>
      <c r="Y2118" s="14" cm="1">
        <f t="array" aca="1" ref="Y2118" ca="1">IFERROR(SUM(L2118:X2118*1),4)</f>
        <v>0</v>
      </c>
      <c r="Z2118" t="str">
        <f ca="1">IF(tbl_vendors[[#This Row],[error_count]]&gt;0,"FAIL","PASS")</f>
        <v>PASS</v>
      </c>
    </row>
    <row r="2119" spans="1:26" x14ac:dyDescent="0.3">
      <c r="A2119" t="s">
        <v>8340</v>
      </c>
      <c r="B2119" t="s">
        <v>8341</v>
      </c>
      <c r="C2119" t="s">
        <v>153</v>
      </c>
      <c r="D2119" t="s">
        <v>8342</v>
      </c>
      <c r="E2119" t="s">
        <v>155</v>
      </c>
      <c r="F2119" t="s">
        <v>16</v>
      </c>
      <c r="G2119" t="s">
        <v>8343</v>
      </c>
      <c r="H2119" t="s">
        <v>47</v>
      </c>
      <c r="I2119" t="s">
        <v>19</v>
      </c>
      <c r="J2119" s="1">
        <v>45067</v>
      </c>
      <c r="K2119" s="1">
        <v>45094</v>
      </c>
      <c r="L2119" t="b">
        <f>COUNTIF(tbl_vendors[Vendor_ID],tbl_vendors[[#This Row],[Vendor_ID]])&gt;1</f>
        <v>0</v>
      </c>
      <c r="M2119" t="b">
        <f>ISBLANK(tbl_vendors[[#This Row],[Vendor_ID]])</f>
        <v>0</v>
      </c>
      <c r="N2119" t="b">
        <f>LEN(TRIM(tbl_vendors[[#This Row],[Vendor_Name]]))=0</f>
        <v>0</v>
      </c>
      <c r="O2119" t="b">
        <f>LEN(TRIM(tbl_vendors[[#This Row],[Email]]))=0</f>
        <v>0</v>
      </c>
      <c r="P2119" t="b">
        <f>OR(ISERROR(FIND("@",tbl_vendors[[#This Row],[Email]])),ISERROR(FIND(".",tbl_vendors[[#This Row],[Email]])))</f>
        <v>0</v>
      </c>
      <c r="Q2119" t="b">
        <f>ISNA(MATCH(tbl_vendors[[#This Row],[Country]],tbl_country[country],0))</f>
        <v>0</v>
      </c>
      <c r="R2119" t="b">
        <f>ISNA(MATCH(tbl_vendors[[#This Row],[Currency]],tbl_country[currency],0))</f>
        <v>0</v>
      </c>
      <c r="S2119" t="b">
        <f>_xlfn.XLOOKUP(tbl_vendors[[#This Row],[Country]],tbl_country[country],tbl_country[currency],"NotFound")&lt;&gt;tbl_vendors[[#This Row],[Currency]]</f>
        <v>0</v>
      </c>
      <c r="T2119" t="b">
        <f>ISNA(MATCH(tbl_vendors[[#This Row],[Payment_Terms]],tbl_payment_terms[Payment_Terms],0))</f>
        <v>0</v>
      </c>
      <c r="U2119" t="b">
        <f>ISNA(MATCH(tbl_vendors[[#This Row],[Status]],tbl_status[valid_status]))</f>
        <v>0</v>
      </c>
      <c r="V2119" t="b">
        <f ca="1">tbl_vendors[[#This Row],[Created_Date]]&gt;TODAY()</f>
        <v>0</v>
      </c>
      <c r="W2119" t="b">
        <f>tbl_vendors[[#This Row],[Updated_Date]]&lt;tbl_vendors[[#This Row],[Created_Date]]</f>
        <v>0</v>
      </c>
      <c r="X2119" t="b">
        <f>COUNTIF(tbl_vendors[Vendor_Name],tbl_vendors[[#This Row],[Vendor_Name]])&gt;1</f>
        <v>0</v>
      </c>
      <c r="Y2119" s="14" cm="1">
        <f t="array" aca="1" ref="Y2119" ca="1">IFERROR(SUM(L2119:X2119*1),4)</f>
        <v>0</v>
      </c>
      <c r="Z2119" t="str">
        <f ca="1">IF(tbl_vendors[[#This Row],[error_count]]&gt;0,"FAIL","PASS")</f>
        <v>PASS</v>
      </c>
    </row>
    <row r="2120" spans="1:26" x14ac:dyDescent="0.3">
      <c r="A2120" t="s">
        <v>8344</v>
      </c>
      <c r="B2120" t="s">
        <v>8345</v>
      </c>
      <c r="C2120" t="s">
        <v>109</v>
      </c>
      <c r="D2120" t="s">
        <v>8346</v>
      </c>
      <c r="E2120" t="s">
        <v>39</v>
      </c>
      <c r="F2120" t="s">
        <v>32</v>
      </c>
      <c r="G2120" t="s">
        <v>8347</v>
      </c>
      <c r="H2120" t="s">
        <v>18</v>
      </c>
      <c r="I2120" t="s">
        <v>19</v>
      </c>
      <c r="J2120" s="1">
        <v>44386</v>
      </c>
      <c r="K2120" s="1">
        <v>46123</v>
      </c>
      <c r="L2120" t="b">
        <f>COUNTIF(tbl_vendors[Vendor_ID],tbl_vendors[[#This Row],[Vendor_ID]])&gt;1</f>
        <v>0</v>
      </c>
      <c r="M2120" t="b">
        <f>ISBLANK(tbl_vendors[[#This Row],[Vendor_ID]])</f>
        <v>0</v>
      </c>
      <c r="N2120" t="b">
        <f>LEN(TRIM(tbl_vendors[[#This Row],[Vendor_Name]]))=0</f>
        <v>0</v>
      </c>
      <c r="O2120" t="b">
        <f>LEN(TRIM(tbl_vendors[[#This Row],[Email]]))=0</f>
        <v>0</v>
      </c>
      <c r="P2120" t="b">
        <f>OR(ISERROR(FIND("@",tbl_vendors[[#This Row],[Email]])),ISERROR(FIND(".",tbl_vendors[[#This Row],[Email]])))</f>
        <v>0</v>
      </c>
      <c r="Q2120" t="b">
        <f>ISNA(MATCH(tbl_vendors[[#This Row],[Country]],tbl_country[country],0))</f>
        <v>0</v>
      </c>
      <c r="R2120" t="b">
        <f>ISNA(MATCH(tbl_vendors[[#This Row],[Currency]],tbl_country[currency],0))</f>
        <v>0</v>
      </c>
      <c r="S2120" t="b">
        <f>_xlfn.XLOOKUP(tbl_vendors[[#This Row],[Country]],tbl_country[country],tbl_country[currency],"NotFound")&lt;&gt;tbl_vendors[[#This Row],[Currency]]</f>
        <v>1</v>
      </c>
      <c r="T2120" t="b">
        <f>ISNA(MATCH(tbl_vendors[[#This Row],[Payment_Terms]],tbl_payment_terms[Payment_Terms],0))</f>
        <v>0</v>
      </c>
      <c r="U2120" t="b">
        <f>ISNA(MATCH(tbl_vendors[[#This Row],[Status]],tbl_status[valid_status]))</f>
        <v>0</v>
      </c>
      <c r="V2120" t="b">
        <f ca="1">tbl_vendors[[#This Row],[Created_Date]]&gt;TODAY()</f>
        <v>0</v>
      </c>
      <c r="W2120" t="b">
        <f>tbl_vendors[[#This Row],[Updated_Date]]&lt;tbl_vendors[[#This Row],[Created_Date]]</f>
        <v>0</v>
      </c>
      <c r="X2120" t="b">
        <f>COUNTIF(tbl_vendors[Vendor_Name],tbl_vendors[[#This Row],[Vendor_Name]])&gt;1</f>
        <v>0</v>
      </c>
      <c r="Y2120" s="14" cm="1">
        <f t="array" aca="1" ref="Y2120" ca="1">IFERROR(SUM(L2120:X2120*1),4)</f>
        <v>1</v>
      </c>
      <c r="Z2120" t="str">
        <f ca="1">IF(tbl_vendors[[#This Row],[error_count]]&gt;0,"FAIL","PASS")</f>
        <v>FAIL</v>
      </c>
    </row>
    <row r="2121" spans="1:26" x14ac:dyDescent="0.3">
      <c r="A2121" t="s">
        <v>8348</v>
      </c>
      <c r="B2121" t="s">
        <v>546</v>
      </c>
      <c r="C2121" t="s">
        <v>109</v>
      </c>
      <c r="D2121" t="s">
        <v>8349</v>
      </c>
      <c r="E2121" t="s">
        <v>39</v>
      </c>
      <c r="F2121" t="s">
        <v>75</v>
      </c>
      <c r="G2121" t="s">
        <v>8350</v>
      </c>
      <c r="H2121" t="s">
        <v>34</v>
      </c>
      <c r="I2121" t="s">
        <v>19</v>
      </c>
      <c r="J2121" s="1">
        <v>45882</v>
      </c>
      <c r="K2121" s="1">
        <v>46083</v>
      </c>
      <c r="L2121" t="b">
        <f>COUNTIF(tbl_vendors[Vendor_ID],tbl_vendors[[#This Row],[Vendor_ID]])&gt;1</f>
        <v>0</v>
      </c>
      <c r="M2121" t="b">
        <f>ISBLANK(tbl_vendors[[#This Row],[Vendor_ID]])</f>
        <v>0</v>
      </c>
      <c r="N2121" t="b">
        <f>LEN(TRIM(tbl_vendors[[#This Row],[Vendor_Name]]))=0</f>
        <v>0</v>
      </c>
      <c r="O2121" t="b">
        <f>LEN(TRIM(tbl_vendors[[#This Row],[Email]]))=0</f>
        <v>0</v>
      </c>
      <c r="P2121" t="b">
        <f>OR(ISERROR(FIND("@",tbl_vendors[[#This Row],[Email]])),ISERROR(FIND(".",tbl_vendors[[#This Row],[Email]])))</f>
        <v>0</v>
      </c>
      <c r="Q2121" t="b">
        <f>ISNA(MATCH(tbl_vendors[[#This Row],[Country]],tbl_country[country],0))</f>
        <v>0</v>
      </c>
      <c r="R2121" t="b">
        <f>ISNA(MATCH(tbl_vendors[[#This Row],[Currency]],tbl_country[currency],0))</f>
        <v>0</v>
      </c>
      <c r="S2121" t="b">
        <f>_xlfn.XLOOKUP(tbl_vendors[[#This Row],[Country]],tbl_country[country],tbl_country[currency],"NotFound")&lt;&gt;tbl_vendors[[#This Row],[Currency]]</f>
        <v>1</v>
      </c>
      <c r="T2121" t="b">
        <f>ISNA(MATCH(tbl_vendors[[#This Row],[Payment_Terms]],tbl_payment_terms[Payment_Terms],0))</f>
        <v>0</v>
      </c>
      <c r="U2121" t="b">
        <f>ISNA(MATCH(tbl_vendors[[#This Row],[Status]],tbl_status[valid_status]))</f>
        <v>0</v>
      </c>
      <c r="V2121" t="b">
        <f ca="1">tbl_vendors[[#This Row],[Created_Date]]&gt;TODAY()</f>
        <v>0</v>
      </c>
      <c r="W2121" t="b">
        <f>tbl_vendors[[#This Row],[Updated_Date]]&lt;tbl_vendors[[#This Row],[Created_Date]]</f>
        <v>0</v>
      </c>
      <c r="X2121" t="b">
        <f>COUNTIF(tbl_vendors[Vendor_Name],tbl_vendors[[#This Row],[Vendor_Name]])&gt;1</f>
        <v>1</v>
      </c>
      <c r="Y2121" s="14" cm="1">
        <f t="array" aca="1" ref="Y2121" ca="1">IFERROR(SUM(L2121:X2121*1),4)</f>
        <v>2</v>
      </c>
      <c r="Z2121" t="str">
        <f ca="1">IF(tbl_vendors[[#This Row],[error_count]]&gt;0,"FAIL","PASS")</f>
        <v>FAIL</v>
      </c>
    </row>
    <row r="2122" spans="1:26" x14ac:dyDescent="0.3">
      <c r="A2122" t="s">
        <v>8351</v>
      </c>
      <c r="B2122" t="s">
        <v>8352</v>
      </c>
      <c r="C2122" t="s">
        <v>13</v>
      </c>
      <c r="D2122" t="s">
        <v>8353</v>
      </c>
      <c r="E2122" t="s">
        <v>15</v>
      </c>
      <c r="F2122" t="s">
        <v>23</v>
      </c>
      <c r="G2122" t="s">
        <v>8354</v>
      </c>
      <c r="H2122" t="s">
        <v>47</v>
      </c>
      <c r="I2122" t="s">
        <v>26</v>
      </c>
      <c r="J2122" s="1">
        <v>44962</v>
      </c>
      <c r="K2122" s="1">
        <v>45975</v>
      </c>
      <c r="L2122" t="b">
        <f>COUNTIF(tbl_vendors[Vendor_ID],tbl_vendors[[#This Row],[Vendor_ID]])&gt;1</f>
        <v>0</v>
      </c>
      <c r="M2122" t="b">
        <f>ISBLANK(tbl_vendors[[#This Row],[Vendor_ID]])</f>
        <v>0</v>
      </c>
      <c r="N2122" t="b">
        <f>LEN(TRIM(tbl_vendors[[#This Row],[Vendor_Name]]))=0</f>
        <v>0</v>
      </c>
      <c r="O2122" t="b">
        <f>LEN(TRIM(tbl_vendors[[#This Row],[Email]]))=0</f>
        <v>0</v>
      </c>
      <c r="P2122" t="b">
        <f>OR(ISERROR(FIND("@",tbl_vendors[[#This Row],[Email]])),ISERROR(FIND(".",tbl_vendors[[#This Row],[Email]])))</f>
        <v>0</v>
      </c>
      <c r="Q2122" t="b">
        <f>ISNA(MATCH(tbl_vendors[[#This Row],[Country]],tbl_country[country],0))</f>
        <v>0</v>
      </c>
      <c r="R2122" t="b">
        <f>ISNA(MATCH(tbl_vendors[[#This Row],[Currency]],tbl_country[currency],0))</f>
        <v>1</v>
      </c>
      <c r="S2122" t="b">
        <f>_xlfn.XLOOKUP(tbl_vendors[[#This Row],[Country]],tbl_country[country],tbl_country[currency],"NotFound")&lt;&gt;tbl_vendors[[#This Row],[Currency]]</f>
        <v>1</v>
      </c>
      <c r="T2122" t="b">
        <f>ISNA(MATCH(tbl_vendors[[#This Row],[Payment_Terms]],tbl_payment_terms[Payment_Terms],0))</f>
        <v>0</v>
      </c>
      <c r="U2122" t="b">
        <f>ISNA(MATCH(tbl_vendors[[#This Row],[Status]],tbl_status[valid_status]))</f>
        <v>0</v>
      </c>
      <c r="V2122" t="b">
        <f ca="1">tbl_vendors[[#This Row],[Created_Date]]&gt;TODAY()</f>
        <v>0</v>
      </c>
      <c r="W2122" t="b">
        <f>tbl_vendors[[#This Row],[Updated_Date]]&lt;tbl_vendors[[#This Row],[Created_Date]]</f>
        <v>0</v>
      </c>
      <c r="X2122" t="b">
        <f>COUNTIF(tbl_vendors[Vendor_Name],tbl_vendors[[#This Row],[Vendor_Name]])&gt;1</f>
        <v>0</v>
      </c>
      <c r="Y2122" s="14" cm="1">
        <f t="array" aca="1" ref="Y2122" ca="1">IFERROR(SUM(L2122:X2122*1),4)</f>
        <v>2</v>
      </c>
      <c r="Z2122" t="str">
        <f ca="1">IF(tbl_vendors[[#This Row],[error_count]]&gt;0,"FAIL","PASS")</f>
        <v>FAIL</v>
      </c>
    </row>
    <row r="2123" spans="1:26" x14ac:dyDescent="0.3">
      <c r="A2123" t="s">
        <v>8355</v>
      </c>
      <c r="B2123" t="s">
        <v>8356</v>
      </c>
      <c r="C2123" t="s">
        <v>72</v>
      </c>
      <c r="D2123" t="s">
        <v>8357</v>
      </c>
      <c r="E2123" t="s">
        <v>74</v>
      </c>
      <c r="F2123" t="s">
        <v>32</v>
      </c>
      <c r="G2123" t="s">
        <v>8358</v>
      </c>
      <c r="H2123" t="s">
        <v>42</v>
      </c>
      <c r="I2123" t="s">
        <v>26</v>
      </c>
      <c r="J2123" s="1">
        <v>45569</v>
      </c>
      <c r="K2123" s="1">
        <v>46176</v>
      </c>
      <c r="L2123" t="b">
        <f>COUNTIF(tbl_vendors[Vendor_ID],tbl_vendors[[#This Row],[Vendor_ID]])&gt;1</f>
        <v>0</v>
      </c>
      <c r="M2123" t="b">
        <f>ISBLANK(tbl_vendors[[#This Row],[Vendor_ID]])</f>
        <v>0</v>
      </c>
      <c r="N2123" t="b">
        <f>LEN(TRIM(tbl_vendors[[#This Row],[Vendor_Name]]))=0</f>
        <v>0</v>
      </c>
      <c r="O2123" t="b">
        <f>LEN(TRIM(tbl_vendors[[#This Row],[Email]]))=0</f>
        <v>0</v>
      </c>
      <c r="P2123" t="b">
        <f>OR(ISERROR(FIND("@",tbl_vendors[[#This Row],[Email]])),ISERROR(FIND(".",tbl_vendors[[#This Row],[Email]])))</f>
        <v>0</v>
      </c>
      <c r="Q2123" t="b">
        <f>ISNA(MATCH(tbl_vendors[[#This Row],[Country]],tbl_country[country],0))</f>
        <v>0</v>
      </c>
      <c r="R2123" t="b">
        <f>ISNA(MATCH(tbl_vendors[[#This Row],[Currency]],tbl_country[currency],0))</f>
        <v>1</v>
      </c>
      <c r="S2123" t="b">
        <f>_xlfn.XLOOKUP(tbl_vendors[[#This Row],[Country]],tbl_country[country],tbl_country[currency],"NotFound")&lt;&gt;tbl_vendors[[#This Row],[Currency]]</f>
        <v>1</v>
      </c>
      <c r="T2123" t="b">
        <f>ISNA(MATCH(tbl_vendors[[#This Row],[Payment_Terms]],tbl_payment_terms[Payment_Terms],0))</f>
        <v>0</v>
      </c>
      <c r="U2123" t="b">
        <f>ISNA(MATCH(tbl_vendors[[#This Row],[Status]],tbl_status[valid_status]))</f>
        <v>0</v>
      </c>
      <c r="V2123" t="b">
        <f ca="1">tbl_vendors[[#This Row],[Created_Date]]&gt;TODAY()</f>
        <v>0</v>
      </c>
      <c r="W2123" t="b">
        <f>tbl_vendors[[#This Row],[Updated_Date]]&lt;tbl_vendors[[#This Row],[Created_Date]]</f>
        <v>0</v>
      </c>
      <c r="X2123" t="b">
        <f>COUNTIF(tbl_vendors[Vendor_Name],tbl_vendors[[#This Row],[Vendor_Name]])&gt;1</f>
        <v>0</v>
      </c>
      <c r="Y2123" s="14" cm="1">
        <f t="array" aca="1" ref="Y2123" ca="1">IFERROR(SUM(L2123:X2123*1),4)</f>
        <v>2</v>
      </c>
      <c r="Z2123" t="str">
        <f ca="1">IF(tbl_vendors[[#This Row],[error_count]]&gt;0,"FAIL","PASS")</f>
        <v>FAIL</v>
      </c>
    </row>
    <row r="2124" spans="1:26" x14ac:dyDescent="0.3">
      <c r="A2124" t="s">
        <v>8359</v>
      </c>
      <c r="B2124" t="s">
        <v>8360</v>
      </c>
      <c r="C2124" t="s">
        <v>72</v>
      </c>
      <c r="D2124" t="s">
        <v>8361</v>
      </c>
      <c r="E2124" t="s">
        <v>74</v>
      </c>
      <c r="F2124" t="s">
        <v>75</v>
      </c>
      <c r="G2124" t="s">
        <v>8362</v>
      </c>
      <c r="H2124" t="s">
        <v>52</v>
      </c>
      <c r="I2124" t="s">
        <v>53</v>
      </c>
      <c r="J2124" s="1">
        <v>45055</v>
      </c>
      <c r="K2124" s="1">
        <v>45551</v>
      </c>
      <c r="L2124" t="b">
        <f>COUNTIF(tbl_vendors[Vendor_ID],tbl_vendors[[#This Row],[Vendor_ID]])&gt;1</f>
        <v>0</v>
      </c>
      <c r="M2124" t="b">
        <f>ISBLANK(tbl_vendors[[#This Row],[Vendor_ID]])</f>
        <v>0</v>
      </c>
      <c r="N2124" t="b">
        <f>LEN(TRIM(tbl_vendors[[#This Row],[Vendor_Name]]))=0</f>
        <v>0</v>
      </c>
      <c r="O2124" t="b">
        <f>LEN(TRIM(tbl_vendors[[#This Row],[Email]]))=0</f>
        <v>0</v>
      </c>
      <c r="P2124" t="b">
        <f>OR(ISERROR(FIND("@",tbl_vendors[[#This Row],[Email]])),ISERROR(FIND(".",tbl_vendors[[#This Row],[Email]])))</f>
        <v>0</v>
      </c>
      <c r="Q2124" t="b">
        <f>ISNA(MATCH(tbl_vendors[[#This Row],[Country]],tbl_country[country],0))</f>
        <v>0</v>
      </c>
      <c r="R2124" t="b">
        <f>ISNA(MATCH(tbl_vendors[[#This Row],[Currency]],tbl_country[currency],0))</f>
        <v>1</v>
      </c>
      <c r="S2124" t="b">
        <f>_xlfn.XLOOKUP(tbl_vendors[[#This Row],[Country]],tbl_country[country],tbl_country[currency],"NotFound")&lt;&gt;tbl_vendors[[#This Row],[Currency]]</f>
        <v>1</v>
      </c>
      <c r="T2124" t="b">
        <f>ISNA(MATCH(tbl_vendors[[#This Row],[Payment_Terms]],tbl_payment_terms[Payment_Terms],0))</f>
        <v>0</v>
      </c>
      <c r="U2124" t="b">
        <f>ISNA(MATCH(tbl_vendors[[#This Row],[Status]],tbl_status[valid_status]))</f>
        <v>1</v>
      </c>
      <c r="V2124" t="b">
        <f ca="1">tbl_vendors[[#This Row],[Created_Date]]&gt;TODAY()</f>
        <v>0</v>
      </c>
      <c r="W2124" t="b">
        <f>tbl_vendors[[#This Row],[Updated_Date]]&lt;tbl_vendors[[#This Row],[Created_Date]]</f>
        <v>0</v>
      </c>
      <c r="X2124" t="b">
        <f>COUNTIF(tbl_vendors[Vendor_Name],tbl_vendors[[#This Row],[Vendor_Name]])&gt;1</f>
        <v>0</v>
      </c>
      <c r="Y2124" s="14" cm="1">
        <f t="array" aca="1" ref="Y2124" ca="1">IFERROR(SUM(L2124:X2124*1),4)</f>
        <v>3</v>
      </c>
      <c r="Z2124" t="str">
        <f ca="1">IF(tbl_vendors[[#This Row],[error_count]]&gt;0,"FAIL","PASS")</f>
        <v>FAIL</v>
      </c>
    </row>
    <row r="2125" spans="1:26" x14ac:dyDescent="0.3">
      <c r="A2125" t="s">
        <v>8363</v>
      </c>
      <c r="B2125" t="s">
        <v>8364</v>
      </c>
      <c r="C2125" t="s">
        <v>13</v>
      </c>
      <c r="E2125" t="s">
        <v>15</v>
      </c>
      <c r="F2125" t="s">
        <v>23</v>
      </c>
      <c r="G2125" t="s">
        <v>8365</v>
      </c>
      <c r="H2125" t="s">
        <v>18</v>
      </c>
      <c r="I2125" t="s">
        <v>19</v>
      </c>
      <c r="J2125" s="1">
        <v>44529</v>
      </c>
      <c r="K2125" s="1">
        <v>45031</v>
      </c>
      <c r="L2125" t="b">
        <f>COUNTIF(tbl_vendors[Vendor_ID],tbl_vendors[[#This Row],[Vendor_ID]])&gt;1</f>
        <v>0</v>
      </c>
      <c r="M2125" t="b">
        <f>ISBLANK(tbl_vendors[[#This Row],[Vendor_ID]])</f>
        <v>0</v>
      </c>
      <c r="N2125" t="b">
        <f>LEN(TRIM(tbl_vendors[[#This Row],[Vendor_Name]]))=0</f>
        <v>0</v>
      </c>
      <c r="O2125" t="b">
        <f>LEN(TRIM(tbl_vendors[[#This Row],[Email]]))=0</f>
        <v>0</v>
      </c>
      <c r="P2125" t="b">
        <f>OR(ISERROR(FIND("@",tbl_vendors[[#This Row],[Email]])),ISERROR(FIND(".",tbl_vendors[[#This Row],[Email]])))</f>
        <v>0</v>
      </c>
      <c r="Q2125" t="b">
        <f>ISNA(MATCH(tbl_vendors[[#This Row],[Country]],tbl_country[country],0))</f>
        <v>0</v>
      </c>
      <c r="R2125" t="b">
        <f>ISNA(MATCH(tbl_vendors[[#This Row],[Currency]],tbl_country[currency],0))</f>
        <v>1</v>
      </c>
      <c r="S2125" t="b">
        <f>_xlfn.XLOOKUP(tbl_vendors[[#This Row],[Country]],tbl_country[country],tbl_country[currency],"NotFound")&lt;&gt;tbl_vendors[[#This Row],[Currency]]</f>
        <v>1</v>
      </c>
      <c r="T2125" t="b">
        <f>ISNA(MATCH(tbl_vendors[[#This Row],[Payment_Terms]],tbl_payment_terms[Payment_Terms],0))</f>
        <v>0</v>
      </c>
      <c r="U2125" t="b">
        <f>ISNA(MATCH(tbl_vendors[[#This Row],[Status]],tbl_status[valid_status]))</f>
        <v>0</v>
      </c>
      <c r="V2125" t="b">
        <f ca="1">tbl_vendors[[#This Row],[Created_Date]]&gt;TODAY()</f>
        <v>0</v>
      </c>
      <c r="W2125" t="b">
        <f>tbl_vendors[[#This Row],[Updated_Date]]&lt;tbl_vendors[[#This Row],[Created_Date]]</f>
        <v>0</v>
      </c>
      <c r="X2125" t="b">
        <f>COUNTIF(tbl_vendors[Vendor_Name],tbl_vendors[[#This Row],[Vendor_Name]])&gt;1</f>
        <v>1</v>
      </c>
      <c r="Y2125" s="14" cm="1">
        <f t="array" aca="1" ref="Y2125" ca="1">IFERROR(SUM(L2125:X2125*1),4)</f>
        <v>3</v>
      </c>
      <c r="Z2125" t="str">
        <f ca="1">IF(tbl_vendors[[#This Row],[error_count]]&gt;0,"FAIL","PASS")</f>
        <v>FAIL</v>
      </c>
    </row>
    <row r="2126" spans="1:26" x14ac:dyDescent="0.3">
      <c r="A2126" t="s">
        <v>8366</v>
      </c>
      <c r="B2126" t="s">
        <v>8367</v>
      </c>
      <c r="C2126" t="s">
        <v>79</v>
      </c>
      <c r="D2126" t="s">
        <v>8368</v>
      </c>
      <c r="E2126" t="s">
        <v>39</v>
      </c>
      <c r="F2126" t="s">
        <v>32</v>
      </c>
      <c r="G2126" t="s">
        <v>8369</v>
      </c>
      <c r="H2126" t="s">
        <v>42</v>
      </c>
      <c r="I2126" t="s">
        <v>26</v>
      </c>
      <c r="J2126" s="1">
        <v>44399</v>
      </c>
      <c r="K2126" s="1">
        <v>45288</v>
      </c>
      <c r="L2126" t="b">
        <f>COUNTIF(tbl_vendors[Vendor_ID],tbl_vendors[[#This Row],[Vendor_ID]])&gt;1</f>
        <v>0</v>
      </c>
      <c r="M2126" t="b">
        <f>ISBLANK(tbl_vendors[[#This Row],[Vendor_ID]])</f>
        <v>0</v>
      </c>
      <c r="N2126" t="b">
        <f>LEN(TRIM(tbl_vendors[[#This Row],[Vendor_Name]]))=0</f>
        <v>0</v>
      </c>
      <c r="O2126" t="b">
        <f>LEN(TRIM(tbl_vendors[[#This Row],[Email]]))=0</f>
        <v>0</v>
      </c>
      <c r="P2126" t="b">
        <f>OR(ISERROR(FIND("@",tbl_vendors[[#This Row],[Email]])),ISERROR(FIND(".",tbl_vendors[[#This Row],[Email]])))</f>
        <v>0</v>
      </c>
      <c r="Q2126" t="b">
        <f>ISNA(MATCH(tbl_vendors[[#This Row],[Country]],tbl_country[country],0))</f>
        <v>0</v>
      </c>
      <c r="R2126" t="b">
        <f>ISNA(MATCH(tbl_vendors[[#This Row],[Currency]],tbl_country[currency],0))</f>
        <v>0</v>
      </c>
      <c r="S2126" t="b">
        <f>_xlfn.XLOOKUP(tbl_vendors[[#This Row],[Country]],tbl_country[country],tbl_country[currency],"NotFound")&lt;&gt;tbl_vendors[[#This Row],[Currency]]</f>
        <v>0</v>
      </c>
      <c r="T2126" t="b">
        <f>ISNA(MATCH(tbl_vendors[[#This Row],[Payment_Terms]],tbl_payment_terms[Payment_Terms],0))</f>
        <v>0</v>
      </c>
      <c r="U2126" t="b">
        <f>ISNA(MATCH(tbl_vendors[[#This Row],[Status]],tbl_status[valid_status]))</f>
        <v>0</v>
      </c>
      <c r="V2126" t="b">
        <f ca="1">tbl_vendors[[#This Row],[Created_Date]]&gt;TODAY()</f>
        <v>0</v>
      </c>
      <c r="W2126" t="b">
        <f>tbl_vendors[[#This Row],[Updated_Date]]&lt;tbl_vendors[[#This Row],[Created_Date]]</f>
        <v>0</v>
      </c>
      <c r="X2126" t="b">
        <f>COUNTIF(tbl_vendors[Vendor_Name],tbl_vendors[[#This Row],[Vendor_Name]])&gt;1</f>
        <v>0</v>
      </c>
      <c r="Y2126" s="14" cm="1">
        <f t="array" aca="1" ref="Y2126" ca="1">IFERROR(SUM(L2126:X2126*1),4)</f>
        <v>0</v>
      </c>
      <c r="Z2126" t="str">
        <f ca="1">IF(tbl_vendors[[#This Row],[error_count]]&gt;0,"FAIL","PASS")</f>
        <v>PASS</v>
      </c>
    </row>
    <row r="2127" spans="1:26" x14ac:dyDescent="0.3">
      <c r="A2127" t="s">
        <v>8370</v>
      </c>
      <c r="B2127" t="s">
        <v>8371</v>
      </c>
      <c r="C2127" t="s">
        <v>79</v>
      </c>
      <c r="D2127" t="s">
        <v>8372</v>
      </c>
      <c r="E2127" t="s">
        <v>39</v>
      </c>
      <c r="F2127" t="s">
        <v>23</v>
      </c>
      <c r="G2127" t="s">
        <v>8373</v>
      </c>
      <c r="H2127" t="s">
        <v>25</v>
      </c>
      <c r="I2127" t="s">
        <v>53</v>
      </c>
      <c r="J2127" s="1">
        <v>44390</v>
      </c>
      <c r="K2127" s="1">
        <v>45646</v>
      </c>
      <c r="L2127" t="b">
        <f>COUNTIF(tbl_vendors[Vendor_ID],tbl_vendors[[#This Row],[Vendor_ID]])&gt;1</f>
        <v>0</v>
      </c>
      <c r="M2127" t="b">
        <f>ISBLANK(tbl_vendors[[#This Row],[Vendor_ID]])</f>
        <v>0</v>
      </c>
      <c r="N2127" t="b">
        <f>LEN(TRIM(tbl_vendors[[#This Row],[Vendor_Name]]))=0</f>
        <v>0</v>
      </c>
      <c r="O2127" t="b">
        <f>LEN(TRIM(tbl_vendors[[#This Row],[Email]]))=0</f>
        <v>0</v>
      </c>
      <c r="P2127" t="b">
        <f>OR(ISERROR(FIND("@",tbl_vendors[[#This Row],[Email]])),ISERROR(FIND(".",tbl_vendors[[#This Row],[Email]])))</f>
        <v>0</v>
      </c>
      <c r="Q2127" t="b">
        <f>ISNA(MATCH(tbl_vendors[[#This Row],[Country]],tbl_country[country],0))</f>
        <v>0</v>
      </c>
      <c r="R2127" t="b">
        <f>ISNA(MATCH(tbl_vendors[[#This Row],[Currency]],tbl_country[currency],0))</f>
        <v>0</v>
      </c>
      <c r="S2127" t="b">
        <f>_xlfn.XLOOKUP(tbl_vendors[[#This Row],[Country]],tbl_country[country],tbl_country[currency],"NotFound")&lt;&gt;tbl_vendors[[#This Row],[Currency]]</f>
        <v>0</v>
      </c>
      <c r="T2127" t="b">
        <f>ISNA(MATCH(tbl_vendors[[#This Row],[Payment_Terms]],tbl_payment_terms[Payment_Terms],0))</f>
        <v>0</v>
      </c>
      <c r="U2127" t="b">
        <f>ISNA(MATCH(tbl_vendors[[#This Row],[Status]],tbl_status[valid_status]))</f>
        <v>1</v>
      </c>
      <c r="V2127" t="b">
        <f ca="1">tbl_vendors[[#This Row],[Created_Date]]&gt;TODAY()</f>
        <v>0</v>
      </c>
      <c r="W2127" t="b">
        <f>tbl_vendors[[#This Row],[Updated_Date]]&lt;tbl_vendors[[#This Row],[Created_Date]]</f>
        <v>0</v>
      </c>
      <c r="X2127" t="b">
        <f>COUNTIF(tbl_vendors[Vendor_Name],tbl_vendors[[#This Row],[Vendor_Name]])&gt;1</f>
        <v>0</v>
      </c>
      <c r="Y2127" s="14" cm="1">
        <f t="array" aca="1" ref="Y2127" ca="1">IFERROR(SUM(L2127:X2127*1),4)</f>
        <v>1</v>
      </c>
      <c r="Z2127" t="str">
        <f ca="1">IF(tbl_vendors[[#This Row],[error_count]]&gt;0,"FAIL","PASS")</f>
        <v>FAIL</v>
      </c>
    </row>
    <row r="2128" spans="1:26" x14ac:dyDescent="0.3">
      <c r="A2128" t="s">
        <v>8374</v>
      </c>
      <c r="B2128" t="s">
        <v>8375</v>
      </c>
      <c r="C2128" t="s">
        <v>66</v>
      </c>
      <c r="D2128" t="s">
        <v>8376</v>
      </c>
      <c r="E2128" t="s">
        <v>67</v>
      </c>
      <c r="F2128" t="s">
        <v>75</v>
      </c>
      <c r="G2128" t="s">
        <v>8377</v>
      </c>
      <c r="H2128" t="s">
        <v>42</v>
      </c>
      <c r="I2128" t="s">
        <v>26</v>
      </c>
      <c r="J2128" s="1">
        <v>45663</v>
      </c>
      <c r="K2128" s="1">
        <v>46124</v>
      </c>
      <c r="L2128" t="b">
        <f>COUNTIF(tbl_vendors[Vendor_ID],tbl_vendors[[#This Row],[Vendor_ID]])&gt;1</f>
        <v>0</v>
      </c>
      <c r="M2128" t="b">
        <f>ISBLANK(tbl_vendors[[#This Row],[Vendor_ID]])</f>
        <v>0</v>
      </c>
      <c r="N2128" t="b">
        <f>LEN(TRIM(tbl_vendors[[#This Row],[Vendor_Name]]))=0</f>
        <v>0</v>
      </c>
      <c r="O2128" t="b">
        <f>LEN(TRIM(tbl_vendors[[#This Row],[Email]]))=0</f>
        <v>0</v>
      </c>
      <c r="P2128" t="b">
        <f>OR(ISERROR(FIND("@",tbl_vendors[[#This Row],[Email]])),ISERROR(FIND(".",tbl_vendors[[#This Row],[Email]])))</f>
        <v>0</v>
      </c>
      <c r="Q2128" t="b">
        <f>ISNA(MATCH(tbl_vendors[[#This Row],[Country]],tbl_country[country],0))</f>
        <v>0</v>
      </c>
      <c r="R2128" t="b">
        <f>ISNA(MATCH(tbl_vendors[[#This Row],[Currency]],tbl_country[currency],0))</f>
        <v>0</v>
      </c>
      <c r="S2128" t="b">
        <f>_xlfn.XLOOKUP(tbl_vendors[[#This Row],[Country]],tbl_country[country],tbl_country[currency],"NotFound")&lt;&gt;tbl_vendors[[#This Row],[Currency]]</f>
        <v>0</v>
      </c>
      <c r="T2128" t="b">
        <f>ISNA(MATCH(tbl_vendors[[#This Row],[Payment_Terms]],tbl_payment_terms[Payment_Terms],0))</f>
        <v>0</v>
      </c>
      <c r="U2128" t="b">
        <f>ISNA(MATCH(tbl_vendors[[#This Row],[Status]],tbl_status[valid_status]))</f>
        <v>0</v>
      </c>
      <c r="V2128" t="b">
        <f ca="1">tbl_vendors[[#This Row],[Created_Date]]&gt;TODAY()</f>
        <v>0</v>
      </c>
      <c r="W2128" t="b">
        <f>tbl_vendors[[#This Row],[Updated_Date]]&lt;tbl_vendors[[#This Row],[Created_Date]]</f>
        <v>0</v>
      </c>
      <c r="X2128" t="b">
        <f>COUNTIF(tbl_vendors[Vendor_Name],tbl_vendors[[#This Row],[Vendor_Name]])&gt;1</f>
        <v>0</v>
      </c>
      <c r="Y2128" s="14" cm="1">
        <f t="array" aca="1" ref="Y2128" ca="1">IFERROR(SUM(L2128:X2128*1),4)</f>
        <v>0</v>
      </c>
      <c r="Z2128" t="str">
        <f ca="1">IF(tbl_vendors[[#This Row],[error_count]]&gt;0,"FAIL","PASS")</f>
        <v>PASS</v>
      </c>
    </row>
    <row r="2129" spans="1:26" x14ac:dyDescent="0.3">
      <c r="A2129" t="s">
        <v>8378</v>
      </c>
      <c r="B2129" t="s">
        <v>8379</v>
      </c>
      <c r="C2129" t="s">
        <v>29</v>
      </c>
      <c r="D2129" t="s">
        <v>8380</v>
      </c>
      <c r="E2129" t="s">
        <v>31</v>
      </c>
      <c r="F2129" t="s">
        <v>40</v>
      </c>
      <c r="G2129" t="s">
        <v>8381</v>
      </c>
      <c r="H2129" t="s">
        <v>42</v>
      </c>
      <c r="I2129" t="s">
        <v>53</v>
      </c>
      <c r="J2129" s="1">
        <v>44797</v>
      </c>
      <c r="K2129" s="1">
        <v>45466</v>
      </c>
      <c r="L2129" t="b">
        <f>COUNTIF(tbl_vendors[Vendor_ID],tbl_vendors[[#This Row],[Vendor_ID]])&gt;1</f>
        <v>0</v>
      </c>
      <c r="M2129" t="b">
        <f>ISBLANK(tbl_vendors[[#This Row],[Vendor_ID]])</f>
        <v>0</v>
      </c>
      <c r="N2129" t="b">
        <f>LEN(TRIM(tbl_vendors[[#This Row],[Vendor_Name]]))=0</f>
        <v>0</v>
      </c>
      <c r="O2129" t="b">
        <f>LEN(TRIM(tbl_vendors[[#This Row],[Email]]))=0</f>
        <v>0</v>
      </c>
      <c r="P2129" t="b">
        <f>OR(ISERROR(FIND("@",tbl_vendors[[#This Row],[Email]])),ISERROR(FIND(".",tbl_vendors[[#This Row],[Email]])))</f>
        <v>0</v>
      </c>
      <c r="Q2129" t="b">
        <f>ISNA(MATCH(tbl_vendors[[#This Row],[Country]],tbl_country[country],0))</f>
        <v>0</v>
      </c>
      <c r="R2129" t="b">
        <f>ISNA(MATCH(tbl_vendors[[#This Row],[Currency]],tbl_country[currency],0))</f>
        <v>0</v>
      </c>
      <c r="S2129" t="b">
        <f>_xlfn.XLOOKUP(tbl_vendors[[#This Row],[Country]],tbl_country[country],tbl_country[currency],"NotFound")&lt;&gt;tbl_vendors[[#This Row],[Currency]]</f>
        <v>0</v>
      </c>
      <c r="T2129" t="b">
        <f>ISNA(MATCH(tbl_vendors[[#This Row],[Payment_Terms]],tbl_payment_terms[Payment_Terms],0))</f>
        <v>0</v>
      </c>
      <c r="U2129" t="b">
        <f>ISNA(MATCH(tbl_vendors[[#This Row],[Status]],tbl_status[valid_status]))</f>
        <v>1</v>
      </c>
      <c r="V2129" t="b">
        <f ca="1">tbl_vendors[[#This Row],[Created_Date]]&gt;TODAY()</f>
        <v>0</v>
      </c>
      <c r="W2129" t="b">
        <f>tbl_vendors[[#This Row],[Updated_Date]]&lt;tbl_vendors[[#This Row],[Created_Date]]</f>
        <v>0</v>
      </c>
      <c r="X2129" t="b">
        <f>COUNTIF(tbl_vendors[Vendor_Name],tbl_vendors[[#This Row],[Vendor_Name]])&gt;1</f>
        <v>0</v>
      </c>
      <c r="Y2129" s="14" cm="1">
        <f t="array" aca="1" ref="Y2129" ca="1">IFERROR(SUM(L2129:X2129*1),4)</f>
        <v>1</v>
      </c>
      <c r="Z2129" t="str">
        <f ca="1">IF(tbl_vendors[[#This Row],[error_count]]&gt;0,"FAIL","PASS")</f>
        <v>FAIL</v>
      </c>
    </row>
    <row r="2130" spans="1:26" x14ac:dyDescent="0.3">
      <c r="A2130" t="s">
        <v>8382</v>
      </c>
      <c r="B2130" t="s">
        <v>8383</v>
      </c>
      <c r="C2130" t="s">
        <v>72</v>
      </c>
      <c r="D2130" t="s">
        <v>8384</v>
      </c>
      <c r="E2130" t="s">
        <v>74</v>
      </c>
      <c r="F2130" t="s">
        <v>75</v>
      </c>
      <c r="G2130" t="s">
        <v>8385</v>
      </c>
      <c r="H2130" t="s">
        <v>52</v>
      </c>
      <c r="I2130" t="s">
        <v>19</v>
      </c>
      <c r="J2130" s="1">
        <v>45551</v>
      </c>
      <c r="K2130" s="1">
        <v>46001</v>
      </c>
      <c r="L2130" t="b">
        <f>COUNTIF(tbl_vendors[Vendor_ID],tbl_vendors[[#This Row],[Vendor_ID]])&gt;1</f>
        <v>0</v>
      </c>
      <c r="M2130" t="b">
        <f>ISBLANK(tbl_vendors[[#This Row],[Vendor_ID]])</f>
        <v>0</v>
      </c>
      <c r="N2130" t="b">
        <f>LEN(TRIM(tbl_vendors[[#This Row],[Vendor_Name]]))=0</f>
        <v>0</v>
      </c>
      <c r="O2130" t="b">
        <f>LEN(TRIM(tbl_vendors[[#This Row],[Email]]))=0</f>
        <v>0</v>
      </c>
      <c r="P2130" t="b">
        <f>OR(ISERROR(FIND("@",tbl_vendors[[#This Row],[Email]])),ISERROR(FIND(".",tbl_vendors[[#This Row],[Email]])))</f>
        <v>0</v>
      </c>
      <c r="Q2130" t="b">
        <f>ISNA(MATCH(tbl_vendors[[#This Row],[Country]],tbl_country[country],0))</f>
        <v>0</v>
      </c>
      <c r="R2130" t="b">
        <f>ISNA(MATCH(tbl_vendors[[#This Row],[Currency]],tbl_country[currency],0))</f>
        <v>1</v>
      </c>
      <c r="S2130" t="b">
        <f>_xlfn.XLOOKUP(tbl_vendors[[#This Row],[Country]],tbl_country[country],tbl_country[currency],"NotFound")&lt;&gt;tbl_vendors[[#This Row],[Currency]]</f>
        <v>1</v>
      </c>
      <c r="T2130" t="b">
        <f>ISNA(MATCH(tbl_vendors[[#This Row],[Payment_Terms]],tbl_payment_terms[Payment_Terms],0))</f>
        <v>0</v>
      </c>
      <c r="U2130" t="b">
        <f>ISNA(MATCH(tbl_vendors[[#This Row],[Status]],tbl_status[valid_status]))</f>
        <v>0</v>
      </c>
      <c r="V2130" t="b">
        <f ca="1">tbl_vendors[[#This Row],[Created_Date]]&gt;TODAY()</f>
        <v>0</v>
      </c>
      <c r="W2130" t="b">
        <f>tbl_vendors[[#This Row],[Updated_Date]]&lt;tbl_vendors[[#This Row],[Created_Date]]</f>
        <v>0</v>
      </c>
      <c r="X2130" t="b">
        <f>COUNTIF(tbl_vendors[Vendor_Name],tbl_vendors[[#This Row],[Vendor_Name]])&gt;1</f>
        <v>0</v>
      </c>
      <c r="Y2130" s="14" cm="1">
        <f t="array" aca="1" ref="Y2130" ca="1">IFERROR(SUM(L2130:X2130*1),4)</f>
        <v>2</v>
      </c>
      <c r="Z2130" t="str">
        <f ca="1">IF(tbl_vendors[[#This Row],[error_count]]&gt;0,"FAIL","PASS")</f>
        <v>FAIL</v>
      </c>
    </row>
    <row r="2131" spans="1:26" x14ac:dyDescent="0.3">
      <c r="A2131" t="s">
        <v>8386</v>
      </c>
      <c r="B2131" t="s">
        <v>8387</v>
      </c>
      <c r="C2131" t="s">
        <v>13</v>
      </c>
      <c r="D2131" t="s">
        <v>8388</v>
      </c>
      <c r="E2131" t="s">
        <v>15</v>
      </c>
      <c r="F2131" t="s">
        <v>16</v>
      </c>
      <c r="G2131" t="s">
        <v>8389</v>
      </c>
      <c r="H2131" t="s">
        <v>34</v>
      </c>
      <c r="I2131" t="s">
        <v>26</v>
      </c>
      <c r="J2131" s="1">
        <v>45888</v>
      </c>
      <c r="K2131" s="1">
        <v>45910</v>
      </c>
      <c r="L2131" t="b">
        <f>COUNTIF(tbl_vendors[Vendor_ID],tbl_vendors[[#This Row],[Vendor_ID]])&gt;1</f>
        <v>0</v>
      </c>
      <c r="M2131" t="b">
        <f>ISBLANK(tbl_vendors[[#This Row],[Vendor_ID]])</f>
        <v>0</v>
      </c>
      <c r="N2131" t="b">
        <f>LEN(TRIM(tbl_vendors[[#This Row],[Vendor_Name]]))=0</f>
        <v>0</v>
      </c>
      <c r="O2131" t="b">
        <f>LEN(TRIM(tbl_vendors[[#This Row],[Email]]))=0</f>
        <v>0</v>
      </c>
      <c r="P2131" t="b">
        <f>OR(ISERROR(FIND("@",tbl_vendors[[#This Row],[Email]])),ISERROR(FIND(".",tbl_vendors[[#This Row],[Email]])))</f>
        <v>0</v>
      </c>
      <c r="Q2131" t="b">
        <f>ISNA(MATCH(tbl_vendors[[#This Row],[Country]],tbl_country[country],0))</f>
        <v>0</v>
      </c>
      <c r="R2131" t="b">
        <f>ISNA(MATCH(tbl_vendors[[#This Row],[Currency]],tbl_country[currency],0))</f>
        <v>1</v>
      </c>
      <c r="S2131" t="b">
        <f>_xlfn.XLOOKUP(tbl_vendors[[#This Row],[Country]],tbl_country[country],tbl_country[currency],"NotFound")&lt;&gt;tbl_vendors[[#This Row],[Currency]]</f>
        <v>1</v>
      </c>
      <c r="T2131" t="b">
        <f>ISNA(MATCH(tbl_vendors[[#This Row],[Payment_Terms]],tbl_payment_terms[Payment_Terms],0))</f>
        <v>0</v>
      </c>
      <c r="U2131" t="b">
        <f>ISNA(MATCH(tbl_vendors[[#This Row],[Status]],tbl_status[valid_status]))</f>
        <v>0</v>
      </c>
      <c r="V2131" t="b">
        <f ca="1">tbl_vendors[[#This Row],[Created_Date]]&gt;TODAY()</f>
        <v>0</v>
      </c>
      <c r="W2131" t="b">
        <f>tbl_vendors[[#This Row],[Updated_Date]]&lt;tbl_vendors[[#This Row],[Created_Date]]</f>
        <v>0</v>
      </c>
      <c r="X2131" t="b">
        <f>COUNTIF(tbl_vendors[Vendor_Name],tbl_vendors[[#This Row],[Vendor_Name]])&gt;1</f>
        <v>0</v>
      </c>
      <c r="Y2131" s="14" cm="1">
        <f t="array" aca="1" ref="Y2131" ca="1">IFERROR(SUM(L2131:X2131*1),4)</f>
        <v>2</v>
      </c>
      <c r="Z2131" t="str">
        <f ca="1">IF(tbl_vendors[[#This Row],[error_count]]&gt;0,"FAIL","PASS")</f>
        <v>FAIL</v>
      </c>
    </row>
    <row r="2132" spans="1:26" x14ac:dyDescent="0.3">
      <c r="A2132" t="s">
        <v>8390</v>
      </c>
      <c r="B2132" t="s">
        <v>8391</v>
      </c>
      <c r="C2132" t="s">
        <v>79</v>
      </c>
      <c r="D2132" t="s">
        <v>8392</v>
      </c>
      <c r="E2132" t="s">
        <v>39</v>
      </c>
      <c r="F2132" t="s">
        <v>16</v>
      </c>
      <c r="G2132" t="s">
        <v>8393</v>
      </c>
      <c r="H2132" t="s">
        <v>25</v>
      </c>
      <c r="I2132" t="s">
        <v>53</v>
      </c>
      <c r="J2132" s="1">
        <v>45200</v>
      </c>
      <c r="K2132" s="1">
        <v>45991</v>
      </c>
      <c r="L2132" t="b">
        <f>COUNTIF(tbl_vendors[Vendor_ID],tbl_vendors[[#This Row],[Vendor_ID]])&gt;1</f>
        <v>0</v>
      </c>
      <c r="M2132" t="b">
        <f>ISBLANK(tbl_vendors[[#This Row],[Vendor_ID]])</f>
        <v>0</v>
      </c>
      <c r="N2132" t="b">
        <f>LEN(TRIM(tbl_vendors[[#This Row],[Vendor_Name]]))=0</f>
        <v>0</v>
      </c>
      <c r="O2132" t="b">
        <f>LEN(TRIM(tbl_vendors[[#This Row],[Email]]))=0</f>
        <v>0</v>
      </c>
      <c r="P2132" t="b">
        <f>OR(ISERROR(FIND("@",tbl_vendors[[#This Row],[Email]])),ISERROR(FIND(".",tbl_vendors[[#This Row],[Email]])))</f>
        <v>0</v>
      </c>
      <c r="Q2132" t="b">
        <f>ISNA(MATCH(tbl_vendors[[#This Row],[Country]],tbl_country[country],0))</f>
        <v>0</v>
      </c>
      <c r="R2132" t="b">
        <f>ISNA(MATCH(tbl_vendors[[#This Row],[Currency]],tbl_country[currency],0))</f>
        <v>0</v>
      </c>
      <c r="S2132" t="b">
        <f>_xlfn.XLOOKUP(tbl_vendors[[#This Row],[Country]],tbl_country[country],tbl_country[currency],"NotFound")&lt;&gt;tbl_vendors[[#This Row],[Currency]]</f>
        <v>0</v>
      </c>
      <c r="T2132" t="b">
        <f>ISNA(MATCH(tbl_vendors[[#This Row],[Payment_Terms]],tbl_payment_terms[Payment_Terms],0))</f>
        <v>0</v>
      </c>
      <c r="U2132" t="b">
        <f>ISNA(MATCH(tbl_vendors[[#This Row],[Status]],tbl_status[valid_status]))</f>
        <v>1</v>
      </c>
      <c r="V2132" t="b">
        <f ca="1">tbl_vendors[[#This Row],[Created_Date]]&gt;TODAY()</f>
        <v>0</v>
      </c>
      <c r="W2132" t="b">
        <f>tbl_vendors[[#This Row],[Updated_Date]]&lt;tbl_vendors[[#This Row],[Created_Date]]</f>
        <v>0</v>
      </c>
      <c r="X2132" t="b">
        <f>COUNTIF(tbl_vendors[Vendor_Name],tbl_vendors[[#This Row],[Vendor_Name]])&gt;1</f>
        <v>0</v>
      </c>
      <c r="Y2132" s="14" cm="1">
        <f t="array" aca="1" ref="Y2132" ca="1">IFERROR(SUM(L2132:X2132*1),4)</f>
        <v>1</v>
      </c>
      <c r="Z2132" t="str">
        <f ca="1">IF(tbl_vendors[[#This Row],[error_count]]&gt;0,"FAIL","PASS")</f>
        <v>FAIL</v>
      </c>
    </row>
    <row r="2133" spans="1:26" x14ac:dyDescent="0.3">
      <c r="A2133" t="s">
        <v>8394</v>
      </c>
      <c r="B2133" t="s">
        <v>8395</v>
      </c>
      <c r="C2133" t="s">
        <v>153</v>
      </c>
      <c r="E2133" t="s">
        <v>155</v>
      </c>
      <c r="F2133" t="s">
        <v>32</v>
      </c>
      <c r="G2133" t="s">
        <v>8396</v>
      </c>
      <c r="H2133" t="s">
        <v>25</v>
      </c>
      <c r="I2133" t="s">
        <v>53</v>
      </c>
      <c r="J2133" s="1">
        <v>45902</v>
      </c>
      <c r="K2133" s="1">
        <v>46083</v>
      </c>
      <c r="L2133" t="b">
        <f>COUNTIF(tbl_vendors[Vendor_ID],tbl_vendors[[#This Row],[Vendor_ID]])&gt;1</f>
        <v>0</v>
      </c>
      <c r="M2133" t="b">
        <f>ISBLANK(tbl_vendors[[#This Row],[Vendor_ID]])</f>
        <v>0</v>
      </c>
      <c r="N2133" t="b">
        <f>LEN(TRIM(tbl_vendors[[#This Row],[Vendor_Name]]))=0</f>
        <v>0</v>
      </c>
      <c r="O2133" t="b">
        <f>LEN(TRIM(tbl_vendors[[#This Row],[Email]]))=0</f>
        <v>0</v>
      </c>
      <c r="P2133" t="b">
        <f>OR(ISERROR(FIND("@",tbl_vendors[[#This Row],[Email]])),ISERROR(FIND(".",tbl_vendors[[#This Row],[Email]])))</f>
        <v>0</v>
      </c>
      <c r="Q2133" t="b">
        <f>ISNA(MATCH(tbl_vendors[[#This Row],[Country]],tbl_country[country],0))</f>
        <v>0</v>
      </c>
      <c r="R2133" t="b">
        <f>ISNA(MATCH(tbl_vendors[[#This Row],[Currency]],tbl_country[currency],0))</f>
        <v>0</v>
      </c>
      <c r="S2133" t="b">
        <f>_xlfn.XLOOKUP(tbl_vendors[[#This Row],[Country]],tbl_country[country],tbl_country[currency],"NotFound")&lt;&gt;tbl_vendors[[#This Row],[Currency]]</f>
        <v>0</v>
      </c>
      <c r="T2133" t="b">
        <f>ISNA(MATCH(tbl_vendors[[#This Row],[Payment_Terms]],tbl_payment_terms[Payment_Terms],0))</f>
        <v>0</v>
      </c>
      <c r="U2133" t="b">
        <f>ISNA(MATCH(tbl_vendors[[#This Row],[Status]],tbl_status[valid_status]))</f>
        <v>1</v>
      </c>
      <c r="V2133" t="b">
        <f ca="1">tbl_vendors[[#This Row],[Created_Date]]&gt;TODAY()</f>
        <v>0</v>
      </c>
      <c r="W2133" t="b">
        <f>tbl_vendors[[#This Row],[Updated_Date]]&lt;tbl_vendors[[#This Row],[Created_Date]]</f>
        <v>0</v>
      </c>
      <c r="X2133" t="b">
        <f>COUNTIF(tbl_vendors[Vendor_Name],tbl_vendors[[#This Row],[Vendor_Name]])&gt;1</f>
        <v>0</v>
      </c>
      <c r="Y2133" s="14" cm="1">
        <f t="array" aca="1" ref="Y2133" ca="1">IFERROR(SUM(L2133:X2133*1),4)</f>
        <v>1</v>
      </c>
      <c r="Z2133" t="str">
        <f ca="1">IF(tbl_vendors[[#This Row],[error_count]]&gt;0,"FAIL","PASS")</f>
        <v>FAIL</v>
      </c>
    </row>
    <row r="2134" spans="1:26" x14ac:dyDescent="0.3">
      <c r="A2134" t="s">
        <v>8397</v>
      </c>
      <c r="B2134" t="s">
        <v>8398</v>
      </c>
      <c r="C2134" t="s">
        <v>100</v>
      </c>
      <c r="D2134" t="s">
        <v>8399</v>
      </c>
      <c r="E2134" t="s">
        <v>39</v>
      </c>
      <c r="F2134" t="s">
        <v>23</v>
      </c>
      <c r="G2134" t="s">
        <v>8400</v>
      </c>
      <c r="H2134" t="s">
        <v>42</v>
      </c>
      <c r="I2134" t="s">
        <v>26</v>
      </c>
      <c r="J2134" s="1">
        <v>45163</v>
      </c>
      <c r="K2134" s="1">
        <v>46049</v>
      </c>
      <c r="L2134" t="b">
        <f>COUNTIF(tbl_vendors[Vendor_ID],tbl_vendors[[#This Row],[Vendor_ID]])&gt;1</f>
        <v>0</v>
      </c>
      <c r="M2134" t="b">
        <f>ISBLANK(tbl_vendors[[#This Row],[Vendor_ID]])</f>
        <v>0</v>
      </c>
      <c r="N2134" t="b">
        <f>LEN(TRIM(tbl_vendors[[#This Row],[Vendor_Name]]))=0</f>
        <v>0</v>
      </c>
      <c r="O2134" t="b">
        <f>LEN(TRIM(tbl_vendors[[#This Row],[Email]]))=0</f>
        <v>0</v>
      </c>
      <c r="P2134" t="b">
        <f>OR(ISERROR(FIND("@",tbl_vendors[[#This Row],[Email]])),ISERROR(FIND(".",tbl_vendors[[#This Row],[Email]])))</f>
        <v>0</v>
      </c>
      <c r="Q2134" t="b">
        <f>ISNA(MATCH(tbl_vendors[[#This Row],[Country]],tbl_country[country],0))</f>
        <v>0</v>
      </c>
      <c r="R2134" t="b">
        <f>ISNA(MATCH(tbl_vendors[[#This Row],[Currency]],tbl_country[currency],0))</f>
        <v>0</v>
      </c>
      <c r="S2134" t="b">
        <f>_xlfn.XLOOKUP(tbl_vendors[[#This Row],[Country]],tbl_country[country],tbl_country[currency],"NotFound")&lt;&gt;tbl_vendors[[#This Row],[Currency]]</f>
        <v>0</v>
      </c>
      <c r="T2134" t="b">
        <f>ISNA(MATCH(tbl_vendors[[#This Row],[Payment_Terms]],tbl_payment_terms[Payment_Terms],0))</f>
        <v>0</v>
      </c>
      <c r="U2134" t="b">
        <f>ISNA(MATCH(tbl_vendors[[#This Row],[Status]],tbl_status[valid_status]))</f>
        <v>0</v>
      </c>
      <c r="V2134" t="b">
        <f ca="1">tbl_vendors[[#This Row],[Created_Date]]&gt;TODAY()</f>
        <v>0</v>
      </c>
      <c r="W2134" t="b">
        <f>tbl_vendors[[#This Row],[Updated_Date]]&lt;tbl_vendors[[#This Row],[Created_Date]]</f>
        <v>0</v>
      </c>
      <c r="X2134" t="b">
        <f>COUNTIF(tbl_vendors[Vendor_Name],tbl_vendors[[#This Row],[Vendor_Name]])&gt;1</f>
        <v>0</v>
      </c>
      <c r="Y2134" s="14" cm="1">
        <f t="array" aca="1" ref="Y2134" ca="1">IFERROR(SUM(L2134:X2134*1),4)</f>
        <v>0</v>
      </c>
      <c r="Z2134" t="str">
        <f ca="1">IF(tbl_vendors[[#This Row],[error_count]]&gt;0,"FAIL","PASS")</f>
        <v>PASS</v>
      </c>
    </row>
    <row r="2135" spans="1:26" x14ac:dyDescent="0.3">
      <c r="A2135" t="s">
        <v>8401</v>
      </c>
      <c r="B2135" t="s">
        <v>8402</v>
      </c>
      <c r="C2135" t="s">
        <v>37</v>
      </c>
      <c r="D2135" t="s">
        <v>8403</v>
      </c>
      <c r="E2135" t="s">
        <v>39</v>
      </c>
      <c r="F2135" t="s">
        <v>23</v>
      </c>
      <c r="G2135" t="s">
        <v>8404</v>
      </c>
      <c r="H2135" t="s">
        <v>25</v>
      </c>
      <c r="I2135" t="s">
        <v>19</v>
      </c>
      <c r="J2135" s="1">
        <v>44540</v>
      </c>
      <c r="K2135" s="1">
        <v>44776</v>
      </c>
      <c r="L2135" t="b">
        <f>COUNTIF(tbl_vendors[Vendor_ID],tbl_vendors[[#This Row],[Vendor_ID]])&gt;1</f>
        <v>0</v>
      </c>
      <c r="M2135" t="b">
        <f>ISBLANK(tbl_vendors[[#This Row],[Vendor_ID]])</f>
        <v>0</v>
      </c>
      <c r="N2135" t="b">
        <f>LEN(TRIM(tbl_vendors[[#This Row],[Vendor_Name]]))=0</f>
        <v>0</v>
      </c>
      <c r="O2135" t="b">
        <f>LEN(TRIM(tbl_vendors[[#This Row],[Email]]))=0</f>
        <v>0</v>
      </c>
      <c r="P2135" t="b">
        <f>OR(ISERROR(FIND("@",tbl_vendors[[#This Row],[Email]])),ISERROR(FIND(".",tbl_vendors[[#This Row],[Email]])))</f>
        <v>0</v>
      </c>
      <c r="Q2135" t="b">
        <f>ISNA(MATCH(tbl_vendors[[#This Row],[Country]],tbl_country[country],0))</f>
        <v>0</v>
      </c>
      <c r="R2135" t="b">
        <f>ISNA(MATCH(tbl_vendors[[#This Row],[Currency]],tbl_country[currency],0))</f>
        <v>0</v>
      </c>
      <c r="S2135" t="b">
        <f>_xlfn.XLOOKUP(tbl_vendors[[#This Row],[Country]],tbl_country[country],tbl_country[currency],"NotFound")&lt;&gt;tbl_vendors[[#This Row],[Currency]]</f>
        <v>0</v>
      </c>
      <c r="T2135" t="b">
        <f>ISNA(MATCH(tbl_vendors[[#This Row],[Payment_Terms]],tbl_payment_terms[Payment_Terms],0))</f>
        <v>0</v>
      </c>
      <c r="U2135" t="b">
        <f>ISNA(MATCH(tbl_vendors[[#This Row],[Status]],tbl_status[valid_status]))</f>
        <v>0</v>
      </c>
      <c r="V2135" t="b">
        <f ca="1">tbl_vendors[[#This Row],[Created_Date]]&gt;TODAY()</f>
        <v>0</v>
      </c>
      <c r="W2135" t="b">
        <f>tbl_vendors[[#This Row],[Updated_Date]]&lt;tbl_vendors[[#This Row],[Created_Date]]</f>
        <v>0</v>
      </c>
      <c r="X2135" t="b">
        <f>COUNTIF(tbl_vendors[Vendor_Name],tbl_vendors[[#This Row],[Vendor_Name]])&gt;1</f>
        <v>0</v>
      </c>
      <c r="Y2135" s="14" cm="1">
        <f t="array" aca="1" ref="Y2135" ca="1">IFERROR(SUM(L2135:X2135*1),4)</f>
        <v>0</v>
      </c>
      <c r="Z2135" t="str">
        <f ca="1">IF(tbl_vendors[[#This Row],[error_count]]&gt;0,"FAIL","PASS")</f>
        <v>PASS</v>
      </c>
    </row>
    <row r="2136" spans="1:26" x14ac:dyDescent="0.3">
      <c r="A2136" t="s">
        <v>8405</v>
      </c>
      <c r="B2136" t="s">
        <v>8406</v>
      </c>
      <c r="C2136" t="s">
        <v>66</v>
      </c>
      <c r="D2136" t="s">
        <v>8407</v>
      </c>
      <c r="E2136" t="s">
        <v>67</v>
      </c>
      <c r="F2136" t="s">
        <v>32</v>
      </c>
      <c r="G2136" t="s">
        <v>8408</v>
      </c>
      <c r="H2136" t="s">
        <v>34</v>
      </c>
      <c r="I2136" t="s">
        <v>19</v>
      </c>
      <c r="J2136" s="1">
        <v>45172</v>
      </c>
      <c r="K2136" s="1">
        <v>45495</v>
      </c>
      <c r="L2136" t="b">
        <f>COUNTIF(tbl_vendors[Vendor_ID],tbl_vendors[[#This Row],[Vendor_ID]])&gt;1</f>
        <v>0</v>
      </c>
      <c r="M2136" t="b">
        <f>ISBLANK(tbl_vendors[[#This Row],[Vendor_ID]])</f>
        <v>0</v>
      </c>
      <c r="N2136" t="b">
        <f>LEN(TRIM(tbl_vendors[[#This Row],[Vendor_Name]]))=0</f>
        <v>0</v>
      </c>
      <c r="O2136" t="b">
        <f>LEN(TRIM(tbl_vendors[[#This Row],[Email]]))=0</f>
        <v>0</v>
      </c>
      <c r="P2136" t="b">
        <f>OR(ISERROR(FIND("@",tbl_vendors[[#This Row],[Email]])),ISERROR(FIND(".",tbl_vendors[[#This Row],[Email]])))</f>
        <v>0</v>
      </c>
      <c r="Q2136" t="b">
        <f>ISNA(MATCH(tbl_vendors[[#This Row],[Country]],tbl_country[country],0))</f>
        <v>0</v>
      </c>
      <c r="R2136" t="b">
        <f>ISNA(MATCH(tbl_vendors[[#This Row],[Currency]],tbl_country[currency],0))</f>
        <v>0</v>
      </c>
      <c r="S2136" t="b">
        <f>_xlfn.XLOOKUP(tbl_vendors[[#This Row],[Country]],tbl_country[country],tbl_country[currency],"NotFound")&lt;&gt;tbl_vendors[[#This Row],[Currency]]</f>
        <v>0</v>
      </c>
      <c r="T2136" t="b">
        <f>ISNA(MATCH(tbl_vendors[[#This Row],[Payment_Terms]],tbl_payment_terms[Payment_Terms],0))</f>
        <v>0</v>
      </c>
      <c r="U2136" t="b">
        <f>ISNA(MATCH(tbl_vendors[[#This Row],[Status]],tbl_status[valid_status]))</f>
        <v>0</v>
      </c>
      <c r="V2136" t="b">
        <f ca="1">tbl_vendors[[#This Row],[Created_Date]]&gt;TODAY()</f>
        <v>0</v>
      </c>
      <c r="W2136" t="b">
        <f>tbl_vendors[[#This Row],[Updated_Date]]&lt;tbl_vendors[[#This Row],[Created_Date]]</f>
        <v>0</v>
      </c>
      <c r="X2136" t="b">
        <f>COUNTIF(tbl_vendors[Vendor_Name],tbl_vendors[[#This Row],[Vendor_Name]])&gt;1</f>
        <v>1</v>
      </c>
      <c r="Y2136" s="14" cm="1">
        <f t="array" aca="1" ref="Y2136" ca="1">IFERROR(SUM(L2136:X2136*1),4)</f>
        <v>1</v>
      </c>
      <c r="Z2136" t="str">
        <f ca="1">IF(tbl_vendors[[#This Row],[error_count]]&gt;0,"FAIL","PASS")</f>
        <v>FAIL</v>
      </c>
    </row>
    <row r="2137" spans="1:26" x14ac:dyDescent="0.3">
      <c r="A2137" t="s">
        <v>8409</v>
      </c>
      <c r="B2137" t="s">
        <v>8410</v>
      </c>
      <c r="C2137" t="s">
        <v>66</v>
      </c>
      <c r="D2137" t="s">
        <v>8411</v>
      </c>
      <c r="E2137" t="s">
        <v>67</v>
      </c>
      <c r="F2137" t="s">
        <v>40</v>
      </c>
      <c r="G2137" t="s">
        <v>8412</v>
      </c>
      <c r="H2137" t="s">
        <v>18</v>
      </c>
      <c r="I2137" t="s">
        <v>26</v>
      </c>
      <c r="J2137" s="1">
        <v>45057</v>
      </c>
      <c r="K2137" s="1">
        <v>45058</v>
      </c>
      <c r="L2137" t="b">
        <f>COUNTIF(tbl_vendors[Vendor_ID],tbl_vendors[[#This Row],[Vendor_ID]])&gt;1</f>
        <v>0</v>
      </c>
      <c r="M2137" t="b">
        <f>ISBLANK(tbl_vendors[[#This Row],[Vendor_ID]])</f>
        <v>0</v>
      </c>
      <c r="N2137" t="b">
        <f>LEN(TRIM(tbl_vendors[[#This Row],[Vendor_Name]]))=0</f>
        <v>0</v>
      </c>
      <c r="O2137" t="b">
        <f>LEN(TRIM(tbl_vendors[[#This Row],[Email]]))=0</f>
        <v>0</v>
      </c>
      <c r="P2137" t="b">
        <f>OR(ISERROR(FIND("@",tbl_vendors[[#This Row],[Email]])),ISERROR(FIND(".",tbl_vendors[[#This Row],[Email]])))</f>
        <v>0</v>
      </c>
      <c r="Q2137" t="b">
        <f>ISNA(MATCH(tbl_vendors[[#This Row],[Country]],tbl_country[country],0))</f>
        <v>0</v>
      </c>
      <c r="R2137" t="b">
        <f>ISNA(MATCH(tbl_vendors[[#This Row],[Currency]],tbl_country[currency],0))</f>
        <v>0</v>
      </c>
      <c r="S2137" t="b">
        <f>_xlfn.XLOOKUP(tbl_vendors[[#This Row],[Country]],tbl_country[country],tbl_country[currency],"NotFound")&lt;&gt;tbl_vendors[[#This Row],[Currency]]</f>
        <v>0</v>
      </c>
      <c r="T2137" t="b">
        <f>ISNA(MATCH(tbl_vendors[[#This Row],[Payment_Terms]],tbl_payment_terms[Payment_Terms],0))</f>
        <v>0</v>
      </c>
      <c r="U2137" t="b">
        <f>ISNA(MATCH(tbl_vendors[[#This Row],[Status]],tbl_status[valid_status]))</f>
        <v>0</v>
      </c>
      <c r="V2137" t="b">
        <f ca="1">tbl_vendors[[#This Row],[Created_Date]]&gt;TODAY()</f>
        <v>0</v>
      </c>
      <c r="W2137" t="b">
        <f>tbl_vendors[[#This Row],[Updated_Date]]&lt;tbl_vendors[[#This Row],[Created_Date]]</f>
        <v>0</v>
      </c>
      <c r="X2137" t="b">
        <f>COUNTIF(tbl_vendors[Vendor_Name],tbl_vendors[[#This Row],[Vendor_Name]])&gt;1</f>
        <v>0</v>
      </c>
      <c r="Y2137" s="14" cm="1">
        <f t="array" aca="1" ref="Y2137" ca="1">IFERROR(SUM(L2137:X2137*1),4)</f>
        <v>0</v>
      </c>
      <c r="Z2137" t="str">
        <f ca="1">IF(tbl_vendors[[#This Row],[error_count]]&gt;0,"FAIL","PASS")</f>
        <v>PASS</v>
      </c>
    </row>
    <row r="2138" spans="1:26" x14ac:dyDescent="0.3">
      <c r="A2138" t="s">
        <v>8413</v>
      </c>
      <c r="B2138" t="s">
        <v>8414</v>
      </c>
      <c r="C2138" t="s">
        <v>56</v>
      </c>
      <c r="D2138" t="s">
        <v>8415</v>
      </c>
      <c r="E2138" t="s">
        <v>58</v>
      </c>
      <c r="F2138" t="s">
        <v>32</v>
      </c>
      <c r="G2138" t="s">
        <v>8416</v>
      </c>
      <c r="H2138" t="s">
        <v>42</v>
      </c>
      <c r="I2138" t="s">
        <v>26</v>
      </c>
      <c r="J2138" s="1">
        <v>45893</v>
      </c>
      <c r="K2138" s="1">
        <v>46132</v>
      </c>
      <c r="L2138" t="b">
        <f>COUNTIF(tbl_vendors[Vendor_ID],tbl_vendors[[#This Row],[Vendor_ID]])&gt;1</f>
        <v>0</v>
      </c>
      <c r="M2138" t="b">
        <f>ISBLANK(tbl_vendors[[#This Row],[Vendor_ID]])</f>
        <v>0</v>
      </c>
      <c r="N2138" t="b">
        <f>LEN(TRIM(tbl_vendors[[#This Row],[Vendor_Name]]))=0</f>
        <v>0</v>
      </c>
      <c r="O2138" t="b">
        <f>LEN(TRIM(tbl_vendors[[#This Row],[Email]]))=0</f>
        <v>0</v>
      </c>
      <c r="P2138" t="b">
        <f>OR(ISERROR(FIND("@",tbl_vendors[[#This Row],[Email]])),ISERROR(FIND(".",tbl_vendors[[#This Row],[Email]])))</f>
        <v>0</v>
      </c>
      <c r="Q2138" t="b">
        <f>ISNA(MATCH(tbl_vendors[[#This Row],[Country]],tbl_country[country],0))</f>
        <v>0</v>
      </c>
      <c r="R2138" t="b">
        <f>ISNA(MATCH(tbl_vendors[[#This Row],[Currency]],tbl_country[currency],0))</f>
        <v>0</v>
      </c>
      <c r="S2138" t="b">
        <f>_xlfn.XLOOKUP(tbl_vendors[[#This Row],[Country]],tbl_country[country],tbl_country[currency],"NotFound")&lt;&gt;tbl_vendors[[#This Row],[Currency]]</f>
        <v>0</v>
      </c>
      <c r="T2138" t="b">
        <f>ISNA(MATCH(tbl_vendors[[#This Row],[Payment_Terms]],tbl_payment_terms[Payment_Terms],0))</f>
        <v>0</v>
      </c>
      <c r="U2138" t="b">
        <f>ISNA(MATCH(tbl_vendors[[#This Row],[Status]],tbl_status[valid_status]))</f>
        <v>0</v>
      </c>
      <c r="V2138" t="b">
        <f ca="1">tbl_vendors[[#This Row],[Created_Date]]&gt;TODAY()</f>
        <v>0</v>
      </c>
      <c r="W2138" t="b">
        <f>tbl_vendors[[#This Row],[Updated_Date]]&lt;tbl_vendors[[#This Row],[Created_Date]]</f>
        <v>0</v>
      </c>
      <c r="X2138" t="b">
        <f>COUNTIF(tbl_vendors[Vendor_Name],tbl_vendors[[#This Row],[Vendor_Name]])&gt;1</f>
        <v>0</v>
      </c>
      <c r="Y2138" s="14" cm="1">
        <f t="array" aca="1" ref="Y2138" ca="1">IFERROR(SUM(L2138:X2138*1),4)</f>
        <v>0</v>
      </c>
      <c r="Z2138" t="str">
        <f ca="1">IF(tbl_vendors[[#This Row],[error_count]]&gt;0,"FAIL","PASS")</f>
        <v>PASS</v>
      </c>
    </row>
    <row r="2139" spans="1:26" x14ac:dyDescent="0.3">
      <c r="A2139" t="s">
        <v>8417</v>
      </c>
      <c r="B2139" t="s">
        <v>8418</v>
      </c>
      <c r="C2139" t="s">
        <v>66</v>
      </c>
      <c r="D2139" t="s">
        <v>8419</v>
      </c>
      <c r="E2139" t="s">
        <v>67</v>
      </c>
      <c r="F2139" t="s">
        <v>16</v>
      </c>
      <c r="G2139" t="s">
        <v>8420</v>
      </c>
      <c r="H2139" t="s">
        <v>18</v>
      </c>
      <c r="I2139" t="s">
        <v>19</v>
      </c>
      <c r="J2139" s="1">
        <v>45687</v>
      </c>
      <c r="K2139" s="1">
        <v>46156</v>
      </c>
      <c r="L2139" t="b">
        <f>COUNTIF(tbl_vendors[Vendor_ID],tbl_vendors[[#This Row],[Vendor_ID]])&gt;1</f>
        <v>0</v>
      </c>
      <c r="M2139" t="b">
        <f>ISBLANK(tbl_vendors[[#This Row],[Vendor_ID]])</f>
        <v>0</v>
      </c>
      <c r="N2139" t="b">
        <f>LEN(TRIM(tbl_vendors[[#This Row],[Vendor_Name]]))=0</f>
        <v>0</v>
      </c>
      <c r="O2139" t="b">
        <f>LEN(TRIM(tbl_vendors[[#This Row],[Email]]))=0</f>
        <v>0</v>
      </c>
      <c r="P2139" t="b">
        <f>OR(ISERROR(FIND("@",tbl_vendors[[#This Row],[Email]])),ISERROR(FIND(".",tbl_vendors[[#This Row],[Email]])))</f>
        <v>0</v>
      </c>
      <c r="Q2139" t="b">
        <f>ISNA(MATCH(tbl_vendors[[#This Row],[Country]],tbl_country[country],0))</f>
        <v>0</v>
      </c>
      <c r="R2139" t="b">
        <f>ISNA(MATCH(tbl_vendors[[#This Row],[Currency]],tbl_country[currency],0))</f>
        <v>0</v>
      </c>
      <c r="S2139" t="b">
        <f>_xlfn.XLOOKUP(tbl_vendors[[#This Row],[Country]],tbl_country[country],tbl_country[currency],"NotFound")&lt;&gt;tbl_vendors[[#This Row],[Currency]]</f>
        <v>0</v>
      </c>
      <c r="T2139" t="b">
        <f>ISNA(MATCH(tbl_vendors[[#This Row],[Payment_Terms]],tbl_payment_terms[Payment_Terms],0))</f>
        <v>0</v>
      </c>
      <c r="U2139" t="b">
        <f>ISNA(MATCH(tbl_vendors[[#This Row],[Status]],tbl_status[valid_status]))</f>
        <v>0</v>
      </c>
      <c r="V2139" t="b">
        <f ca="1">tbl_vendors[[#This Row],[Created_Date]]&gt;TODAY()</f>
        <v>0</v>
      </c>
      <c r="W2139" t="b">
        <f>tbl_vendors[[#This Row],[Updated_Date]]&lt;tbl_vendors[[#This Row],[Created_Date]]</f>
        <v>0</v>
      </c>
      <c r="X2139" t="b">
        <f>COUNTIF(tbl_vendors[Vendor_Name],tbl_vendors[[#This Row],[Vendor_Name]])&gt;1</f>
        <v>0</v>
      </c>
      <c r="Y2139" s="14" cm="1">
        <f t="array" aca="1" ref="Y2139" ca="1">IFERROR(SUM(L2139:X2139*1),4)</f>
        <v>0</v>
      </c>
      <c r="Z2139" t="str">
        <f ca="1">IF(tbl_vendors[[#This Row],[error_count]]&gt;0,"FAIL","PASS")</f>
        <v>PASS</v>
      </c>
    </row>
    <row r="2140" spans="1:26" x14ac:dyDescent="0.3">
      <c r="A2140" t="s">
        <v>8421</v>
      </c>
      <c r="B2140" t="s">
        <v>8422</v>
      </c>
      <c r="C2140" t="s">
        <v>56</v>
      </c>
      <c r="D2140" t="s">
        <v>8423</v>
      </c>
      <c r="E2140" t="s">
        <v>58</v>
      </c>
      <c r="F2140" t="s">
        <v>23</v>
      </c>
      <c r="H2140" t="s">
        <v>69</v>
      </c>
      <c r="I2140" t="s">
        <v>53</v>
      </c>
      <c r="J2140" s="1">
        <v>45522</v>
      </c>
      <c r="K2140" s="1">
        <v>46053</v>
      </c>
      <c r="L2140" t="b">
        <f>COUNTIF(tbl_vendors[Vendor_ID],tbl_vendors[[#This Row],[Vendor_ID]])&gt;1</f>
        <v>0</v>
      </c>
      <c r="M2140" t="b">
        <f>ISBLANK(tbl_vendors[[#This Row],[Vendor_ID]])</f>
        <v>0</v>
      </c>
      <c r="N2140" t="b">
        <f>LEN(TRIM(tbl_vendors[[#This Row],[Vendor_Name]]))=0</f>
        <v>0</v>
      </c>
      <c r="O2140" t="b">
        <f>LEN(TRIM(tbl_vendors[[#This Row],[Email]]))=0</f>
        <v>1</v>
      </c>
      <c r="P2140" t="b">
        <f>OR(ISERROR(FIND("@",tbl_vendors[[#This Row],[Email]])),ISERROR(FIND(".",tbl_vendors[[#This Row],[Email]])))</f>
        <v>1</v>
      </c>
      <c r="Q2140" t="b">
        <f>ISNA(MATCH(tbl_vendors[[#This Row],[Country]],tbl_country[country],0))</f>
        <v>0</v>
      </c>
      <c r="R2140" t="b">
        <f>ISNA(MATCH(tbl_vendors[[#This Row],[Currency]],tbl_country[currency],0))</f>
        <v>0</v>
      </c>
      <c r="S2140" t="b">
        <f>_xlfn.XLOOKUP(tbl_vendors[[#This Row],[Country]],tbl_country[country],tbl_country[currency],"NotFound")&lt;&gt;tbl_vendors[[#This Row],[Currency]]</f>
        <v>0</v>
      </c>
      <c r="T2140" t="b">
        <f>ISNA(MATCH(tbl_vendors[[#This Row],[Payment_Terms]],tbl_payment_terms[Payment_Terms],0))</f>
        <v>0</v>
      </c>
      <c r="U2140" t="b">
        <f>ISNA(MATCH(tbl_vendors[[#This Row],[Status]],tbl_status[valid_status]))</f>
        <v>1</v>
      </c>
      <c r="V2140" t="b">
        <f ca="1">tbl_vendors[[#This Row],[Created_Date]]&gt;TODAY()</f>
        <v>0</v>
      </c>
      <c r="W2140" t="b">
        <f>tbl_vendors[[#This Row],[Updated_Date]]&lt;tbl_vendors[[#This Row],[Created_Date]]</f>
        <v>0</v>
      </c>
      <c r="X2140" t="b">
        <f>COUNTIF(tbl_vendors[Vendor_Name],tbl_vendors[[#This Row],[Vendor_Name]])&gt;1</f>
        <v>0</v>
      </c>
      <c r="Y2140" s="14" cm="1">
        <f t="array" aca="1" ref="Y2140" ca="1">IFERROR(SUM(L2140:X2140*1),4)</f>
        <v>3</v>
      </c>
      <c r="Z2140" t="str">
        <f ca="1">IF(tbl_vendors[[#This Row],[error_count]]&gt;0,"FAIL","PASS")</f>
        <v>FAIL</v>
      </c>
    </row>
    <row r="2141" spans="1:26" x14ac:dyDescent="0.3">
      <c r="A2141" t="s">
        <v>8424</v>
      </c>
      <c r="B2141" t="s">
        <v>8425</v>
      </c>
      <c r="C2141" t="s">
        <v>66</v>
      </c>
      <c r="D2141" t="s">
        <v>8426</v>
      </c>
      <c r="E2141" t="s">
        <v>67</v>
      </c>
      <c r="F2141" t="s">
        <v>32</v>
      </c>
      <c r="G2141" t="s">
        <v>8427</v>
      </c>
      <c r="H2141" t="s">
        <v>34</v>
      </c>
      <c r="I2141" t="s">
        <v>26</v>
      </c>
      <c r="J2141" s="1">
        <v>45489</v>
      </c>
      <c r="K2141" s="1">
        <v>46104</v>
      </c>
      <c r="L2141" t="b">
        <f>COUNTIF(tbl_vendors[Vendor_ID],tbl_vendors[[#This Row],[Vendor_ID]])&gt;1</f>
        <v>0</v>
      </c>
      <c r="M2141" t="b">
        <f>ISBLANK(tbl_vendors[[#This Row],[Vendor_ID]])</f>
        <v>0</v>
      </c>
      <c r="N2141" t="b">
        <f>LEN(TRIM(tbl_vendors[[#This Row],[Vendor_Name]]))=0</f>
        <v>0</v>
      </c>
      <c r="O2141" t="b">
        <f>LEN(TRIM(tbl_vendors[[#This Row],[Email]]))=0</f>
        <v>0</v>
      </c>
      <c r="P2141" t="b">
        <f>OR(ISERROR(FIND("@",tbl_vendors[[#This Row],[Email]])),ISERROR(FIND(".",tbl_vendors[[#This Row],[Email]])))</f>
        <v>0</v>
      </c>
      <c r="Q2141" t="b">
        <f>ISNA(MATCH(tbl_vendors[[#This Row],[Country]],tbl_country[country],0))</f>
        <v>0</v>
      </c>
      <c r="R2141" t="b">
        <f>ISNA(MATCH(tbl_vendors[[#This Row],[Currency]],tbl_country[currency],0))</f>
        <v>0</v>
      </c>
      <c r="S2141" t="b">
        <f>_xlfn.XLOOKUP(tbl_vendors[[#This Row],[Country]],tbl_country[country],tbl_country[currency],"NotFound")&lt;&gt;tbl_vendors[[#This Row],[Currency]]</f>
        <v>0</v>
      </c>
      <c r="T2141" t="b">
        <f>ISNA(MATCH(tbl_vendors[[#This Row],[Payment_Terms]],tbl_payment_terms[Payment_Terms],0))</f>
        <v>0</v>
      </c>
      <c r="U2141" t="b">
        <f>ISNA(MATCH(tbl_vendors[[#This Row],[Status]],tbl_status[valid_status]))</f>
        <v>0</v>
      </c>
      <c r="V2141" t="b">
        <f ca="1">tbl_vendors[[#This Row],[Created_Date]]&gt;TODAY()</f>
        <v>0</v>
      </c>
      <c r="W2141" t="b">
        <f>tbl_vendors[[#This Row],[Updated_Date]]&lt;tbl_vendors[[#This Row],[Created_Date]]</f>
        <v>0</v>
      </c>
      <c r="X2141" t="b">
        <f>COUNTIF(tbl_vendors[Vendor_Name],tbl_vendors[[#This Row],[Vendor_Name]])&gt;1</f>
        <v>0</v>
      </c>
      <c r="Y2141" s="14" cm="1">
        <f t="array" aca="1" ref="Y2141" ca="1">IFERROR(SUM(L2141:X2141*1),4)</f>
        <v>0</v>
      </c>
      <c r="Z2141" t="str">
        <f ca="1">IF(tbl_vendors[[#This Row],[error_count]]&gt;0,"FAIL","PASS")</f>
        <v>PASS</v>
      </c>
    </row>
    <row r="2142" spans="1:26" x14ac:dyDescent="0.3">
      <c r="A2142" t="s">
        <v>8428</v>
      </c>
      <c r="B2142" t="s">
        <v>8429</v>
      </c>
      <c r="C2142" t="s">
        <v>37</v>
      </c>
      <c r="D2142" t="s">
        <v>8430</v>
      </c>
      <c r="E2142" t="s">
        <v>39</v>
      </c>
      <c r="F2142" t="s">
        <v>75</v>
      </c>
      <c r="G2142" t="s">
        <v>8431</v>
      </c>
      <c r="H2142" t="s">
        <v>25</v>
      </c>
      <c r="I2142" t="s">
        <v>19</v>
      </c>
      <c r="J2142" s="1">
        <v>45524</v>
      </c>
      <c r="K2142" s="1">
        <v>45690</v>
      </c>
      <c r="L2142" t="b">
        <f>COUNTIF(tbl_vendors[Vendor_ID],tbl_vendors[[#This Row],[Vendor_ID]])&gt;1</f>
        <v>0</v>
      </c>
      <c r="M2142" t="b">
        <f>ISBLANK(tbl_vendors[[#This Row],[Vendor_ID]])</f>
        <v>0</v>
      </c>
      <c r="N2142" t="b">
        <f>LEN(TRIM(tbl_vendors[[#This Row],[Vendor_Name]]))=0</f>
        <v>0</v>
      </c>
      <c r="O2142" t="b">
        <f>LEN(TRIM(tbl_vendors[[#This Row],[Email]]))=0</f>
        <v>0</v>
      </c>
      <c r="P2142" t="b">
        <f>OR(ISERROR(FIND("@",tbl_vendors[[#This Row],[Email]])),ISERROR(FIND(".",tbl_vendors[[#This Row],[Email]])))</f>
        <v>0</v>
      </c>
      <c r="Q2142" t="b">
        <f>ISNA(MATCH(tbl_vendors[[#This Row],[Country]],tbl_country[country],0))</f>
        <v>0</v>
      </c>
      <c r="R2142" t="b">
        <f>ISNA(MATCH(tbl_vendors[[#This Row],[Currency]],tbl_country[currency],0))</f>
        <v>0</v>
      </c>
      <c r="S2142" t="b">
        <f>_xlfn.XLOOKUP(tbl_vendors[[#This Row],[Country]],tbl_country[country],tbl_country[currency],"NotFound")&lt;&gt;tbl_vendors[[#This Row],[Currency]]</f>
        <v>0</v>
      </c>
      <c r="T2142" t="b">
        <f>ISNA(MATCH(tbl_vendors[[#This Row],[Payment_Terms]],tbl_payment_terms[Payment_Terms],0))</f>
        <v>0</v>
      </c>
      <c r="U2142" t="b">
        <f>ISNA(MATCH(tbl_vendors[[#This Row],[Status]],tbl_status[valid_status]))</f>
        <v>0</v>
      </c>
      <c r="V2142" t="b">
        <f ca="1">tbl_vendors[[#This Row],[Created_Date]]&gt;TODAY()</f>
        <v>0</v>
      </c>
      <c r="W2142" t="b">
        <f>tbl_vendors[[#This Row],[Updated_Date]]&lt;tbl_vendors[[#This Row],[Created_Date]]</f>
        <v>0</v>
      </c>
      <c r="X2142" t="b">
        <f>COUNTIF(tbl_vendors[Vendor_Name],tbl_vendors[[#This Row],[Vendor_Name]])&gt;1</f>
        <v>0</v>
      </c>
      <c r="Y2142" s="14" cm="1">
        <f t="array" aca="1" ref="Y2142" ca="1">IFERROR(SUM(L2142:X2142*1),4)</f>
        <v>0</v>
      </c>
      <c r="Z2142" t="str">
        <f ca="1">IF(tbl_vendors[[#This Row],[error_count]]&gt;0,"FAIL","PASS")</f>
        <v>PASS</v>
      </c>
    </row>
    <row r="2143" spans="1:26" x14ac:dyDescent="0.3">
      <c r="A2143" t="s">
        <v>8432</v>
      </c>
      <c r="B2143" t="s">
        <v>8433</v>
      </c>
      <c r="C2143" t="s">
        <v>66</v>
      </c>
      <c r="D2143" t="s">
        <v>8434</v>
      </c>
      <c r="E2143" t="s">
        <v>67</v>
      </c>
      <c r="F2143" t="s">
        <v>75</v>
      </c>
      <c r="G2143" t="s">
        <v>8435</v>
      </c>
      <c r="H2143" t="s">
        <v>25</v>
      </c>
      <c r="I2143" t="s">
        <v>53</v>
      </c>
      <c r="J2143" s="1">
        <v>45090</v>
      </c>
      <c r="K2143" s="1">
        <v>46016</v>
      </c>
      <c r="L2143" t="b">
        <f>COUNTIF(tbl_vendors[Vendor_ID],tbl_vendors[[#This Row],[Vendor_ID]])&gt;1</f>
        <v>0</v>
      </c>
      <c r="M2143" t="b">
        <f>ISBLANK(tbl_vendors[[#This Row],[Vendor_ID]])</f>
        <v>0</v>
      </c>
      <c r="N2143" t="b">
        <f>LEN(TRIM(tbl_vendors[[#This Row],[Vendor_Name]]))=0</f>
        <v>0</v>
      </c>
      <c r="O2143" t="b">
        <f>LEN(TRIM(tbl_vendors[[#This Row],[Email]]))=0</f>
        <v>0</v>
      </c>
      <c r="P2143" t="b">
        <f>OR(ISERROR(FIND("@",tbl_vendors[[#This Row],[Email]])),ISERROR(FIND(".",tbl_vendors[[#This Row],[Email]])))</f>
        <v>0</v>
      </c>
      <c r="Q2143" t="b">
        <f>ISNA(MATCH(tbl_vendors[[#This Row],[Country]],tbl_country[country],0))</f>
        <v>0</v>
      </c>
      <c r="R2143" t="b">
        <f>ISNA(MATCH(tbl_vendors[[#This Row],[Currency]],tbl_country[currency],0))</f>
        <v>0</v>
      </c>
      <c r="S2143" t="b">
        <f>_xlfn.XLOOKUP(tbl_vendors[[#This Row],[Country]],tbl_country[country],tbl_country[currency],"NotFound")&lt;&gt;tbl_vendors[[#This Row],[Currency]]</f>
        <v>0</v>
      </c>
      <c r="T2143" t="b">
        <f>ISNA(MATCH(tbl_vendors[[#This Row],[Payment_Terms]],tbl_payment_terms[Payment_Terms],0))</f>
        <v>0</v>
      </c>
      <c r="U2143" t="b">
        <f>ISNA(MATCH(tbl_vendors[[#This Row],[Status]],tbl_status[valid_status]))</f>
        <v>1</v>
      </c>
      <c r="V2143" t="b">
        <f ca="1">tbl_vendors[[#This Row],[Created_Date]]&gt;TODAY()</f>
        <v>0</v>
      </c>
      <c r="W2143" t="b">
        <f>tbl_vendors[[#This Row],[Updated_Date]]&lt;tbl_vendors[[#This Row],[Created_Date]]</f>
        <v>0</v>
      </c>
      <c r="X2143" t="b">
        <f>COUNTIF(tbl_vendors[Vendor_Name],tbl_vendors[[#This Row],[Vendor_Name]])&gt;1</f>
        <v>0</v>
      </c>
      <c r="Y2143" s="14" cm="1">
        <f t="array" aca="1" ref="Y2143" ca="1">IFERROR(SUM(L2143:X2143*1),4)</f>
        <v>1</v>
      </c>
      <c r="Z2143" t="str">
        <f ca="1">IF(tbl_vendors[[#This Row],[error_count]]&gt;0,"FAIL","PASS")</f>
        <v>FAIL</v>
      </c>
    </row>
    <row r="2144" spans="1:26" x14ac:dyDescent="0.3">
      <c r="A2144" t="s">
        <v>8436</v>
      </c>
      <c r="B2144" t="s">
        <v>8437</v>
      </c>
      <c r="C2144" t="s">
        <v>72</v>
      </c>
      <c r="D2144" t="s">
        <v>8438</v>
      </c>
      <c r="E2144" t="s">
        <v>74</v>
      </c>
      <c r="F2144" t="s">
        <v>32</v>
      </c>
      <c r="G2144" t="s">
        <v>8439</v>
      </c>
      <c r="H2144" t="s">
        <v>25</v>
      </c>
      <c r="I2144" t="s">
        <v>19</v>
      </c>
      <c r="J2144" s="1">
        <v>45182</v>
      </c>
      <c r="K2144" s="1">
        <v>45880</v>
      </c>
      <c r="L2144" t="b">
        <f>COUNTIF(tbl_vendors[Vendor_ID],tbl_vendors[[#This Row],[Vendor_ID]])&gt;1</f>
        <v>0</v>
      </c>
      <c r="M2144" t="b">
        <f>ISBLANK(tbl_vendors[[#This Row],[Vendor_ID]])</f>
        <v>0</v>
      </c>
      <c r="N2144" t="b">
        <f>LEN(TRIM(tbl_vendors[[#This Row],[Vendor_Name]]))=0</f>
        <v>0</v>
      </c>
      <c r="O2144" t="b">
        <f>LEN(TRIM(tbl_vendors[[#This Row],[Email]]))=0</f>
        <v>0</v>
      </c>
      <c r="P2144" t="b">
        <f>OR(ISERROR(FIND("@",tbl_vendors[[#This Row],[Email]])),ISERROR(FIND(".",tbl_vendors[[#This Row],[Email]])))</f>
        <v>0</v>
      </c>
      <c r="Q2144" t="b">
        <f>ISNA(MATCH(tbl_vendors[[#This Row],[Country]],tbl_country[country],0))</f>
        <v>0</v>
      </c>
      <c r="R2144" t="b">
        <f>ISNA(MATCH(tbl_vendors[[#This Row],[Currency]],tbl_country[currency],0))</f>
        <v>1</v>
      </c>
      <c r="S2144" t="b">
        <f>_xlfn.XLOOKUP(tbl_vendors[[#This Row],[Country]],tbl_country[country],tbl_country[currency],"NotFound")&lt;&gt;tbl_vendors[[#This Row],[Currency]]</f>
        <v>1</v>
      </c>
      <c r="T2144" t="b">
        <f>ISNA(MATCH(tbl_vendors[[#This Row],[Payment_Terms]],tbl_payment_terms[Payment_Terms],0))</f>
        <v>0</v>
      </c>
      <c r="U2144" t="b">
        <f>ISNA(MATCH(tbl_vendors[[#This Row],[Status]],tbl_status[valid_status]))</f>
        <v>0</v>
      </c>
      <c r="V2144" t="b">
        <f ca="1">tbl_vendors[[#This Row],[Created_Date]]&gt;TODAY()</f>
        <v>0</v>
      </c>
      <c r="W2144" t="b">
        <f>tbl_vendors[[#This Row],[Updated_Date]]&lt;tbl_vendors[[#This Row],[Created_Date]]</f>
        <v>0</v>
      </c>
      <c r="X2144" t="b">
        <f>COUNTIF(tbl_vendors[Vendor_Name],tbl_vendors[[#This Row],[Vendor_Name]])&gt;1</f>
        <v>0</v>
      </c>
      <c r="Y2144" s="14" cm="1">
        <f t="array" aca="1" ref="Y2144" ca="1">IFERROR(SUM(L2144:X2144*1),4)</f>
        <v>2</v>
      </c>
      <c r="Z2144" t="str">
        <f ca="1">IF(tbl_vendors[[#This Row],[error_count]]&gt;0,"FAIL","PASS")</f>
        <v>FAIL</v>
      </c>
    </row>
    <row r="2145" spans="1:26" x14ac:dyDescent="0.3">
      <c r="A2145" t="s">
        <v>8440</v>
      </c>
      <c r="B2145" t="s">
        <v>8441</v>
      </c>
      <c r="C2145" t="s">
        <v>29</v>
      </c>
      <c r="D2145" t="s">
        <v>8442</v>
      </c>
      <c r="E2145" t="s">
        <v>31</v>
      </c>
      <c r="F2145" t="s">
        <v>75</v>
      </c>
      <c r="G2145" t="s">
        <v>8443</v>
      </c>
      <c r="H2145" t="s">
        <v>42</v>
      </c>
      <c r="I2145" t="s">
        <v>19</v>
      </c>
      <c r="J2145" s="1">
        <v>45866</v>
      </c>
      <c r="K2145" s="1">
        <v>45961</v>
      </c>
      <c r="L2145" t="b">
        <f>COUNTIF(tbl_vendors[Vendor_ID],tbl_vendors[[#This Row],[Vendor_ID]])&gt;1</f>
        <v>0</v>
      </c>
      <c r="M2145" t="b">
        <f>ISBLANK(tbl_vendors[[#This Row],[Vendor_ID]])</f>
        <v>0</v>
      </c>
      <c r="N2145" t="b">
        <f>LEN(TRIM(tbl_vendors[[#This Row],[Vendor_Name]]))=0</f>
        <v>0</v>
      </c>
      <c r="O2145" t="b">
        <f>LEN(TRIM(tbl_vendors[[#This Row],[Email]]))=0</f>
        <v>0</v>
      </c>
      <c r="P2145" t="b">
        <f>OR(ISERROR(FIND("@",tbl_vendors[[#This Row],[Email]])),ISERROR(FIND(".",tbl_vendors[[#This Row],[Email]])))</f>
        <v>0</v>
      </c>
      <c r="Q2145" t="b">
        <f>ISNA(MATCH(tbl_vendors[[#This Row],[Country]],tbl_country[country],0))</f>
        <v>0</v>
      </c>
      <c r="R2145" t="b">
        <f>ISNA(MATCH(tbl_vendors[[#This Row],[Currency]],tbl_country[currency],0))</f>
        <v>0</v>
      </c>
      <c r="S2145" t="b">
        <f>_xlfn.XLOOKUP(tbl_vendors[[#This Row],[Country]],tbl_country[country],tbl_country[currency],"NotFound")&lt;&gt;tbl_vendors[[#This Row],[Currency]]</f>
        <v>0</v>
      </c>
      <c r="T2145" t="b">
        <f>ISNA(MATCH(tbl_vendors[[#This Row],[Payment_Terms]],tbl_payment_terms[Payment_Terms],0))</f>
        <v>0</v>
      </c>
      <c r="U2145" t="b">
        <f>ISNA(MATCH(tbl_vendors[[#This Row],[Status]],tbl_status[valid_status]))</f>
        <v>0</v>
      </c>
      <c r="V2145" t="b">
        <f ca="1">tbl_vendors[[#This Row],[Created_Date]]&gt;TODAY()</f>
        <v>0</v>
      </c>
      <c r="W2145" t="b">
        <f>tbl_vendors[[#This Row],[Updated_Date]]&lt;tbl_vendors[[#This Row],[Created_Date]]</f>
        <v>0</v>
      </c>
      <c r="X2145" t="b">
        <f>COUNTIF(tbl_vendors[Vendor_Name],tbl_vendors[[#This Row],[Vendor_Name]])&gt;1</f>
        <v>0</v>
      </c>
      <c r="Y2145" s="14" cm="1">
        <f t="array" aca="1" ref="Y2145" ca="1">IFERROR(SUM(L2145:X2145*1),4)</f>
        <v>0</v>
      </c>
      <c r="Z2145" t="str">
        <f ca="1">IF(tbl_vendors[[#This Row],[error_count]]&gt;0,"FAIL","PASS")</f>
        <v>PASS</v>
      </c>
    </row>
    <row r="2146" spans="1:26" x14ac:dyDescent="0.3">
      <c r="A2146" t="s">
        <v>8444</v>
      </c>
      <c r="B2146" t="s">
        <v>8445</v>
      </c>
      <c r="C2146" t="s">
        <v>109</v>
      </c>
      <c r="D2146" t="s">
        <v>8446</v>
      </c>
      <c r="E2146" t="s">
        <v>39</v>
      </c>
      <c r="F2146" t="s">
        <v>16</v>
      </c>
      <c r="G2146" t="s">
        <v>8447</v>
      </c>
      <c r="H2146" t="s">
        <v>18</v>
      </c>
      <c r="I2146" t="s">
        <v>19</v>
      </c>
      <c r="J2146" s="1">
        <v>45151</v>
      </c>
      <c r="K2146" s="1">
        <v>45817</v>
      </c>
      <c r="L2146" t="b">
        <f>COUNTIF(tbl_vendors[Vendor_ID],tbl_vendors[[#This Row],[Vendor_ID]])&gt;1</f>
        <v>0</v>
      </c>
      <c r="M2146" t="b">
        <f>ISBLANK(tbl_vendors[[#This Row],[Vendor_ID]])</f>
        <v>0</v>
      </c>
      <c r="N2146" t="b">
        <f>LEN(TRIM(tbl_vendors[[#This Row],[Vendor_Name]]))=0</f>
        <v>0</v>
      </c>
      <c r="O2146" t="b">
        <f>LEN(TRIM(tbl_vendors[[#This Row],[Email]]))=0</f>
        <v>0</v>
      </c>
      <c r="P2146" t="b">
        <f>OR(ISERROR(FIND("@",tbl_vendors[[#This Row],[Email]])),ISERROR(FIND(".",tbl_vendors[[#This Row],[Email]])))</f>
        <v>0</v>
      </c>
      <c r="Q2146" t="b">
        <f>ISNA(MATCH(tbl_vendors[[#This Row],[Country]],tbl_country[country],0))</f>
        <v>0</v>
      </c>
      <c r="R2146" t="b">
        <f>ISNA(MATCH(tbl_vendors[[#This Row],[Currency]],tbl_country[currency],0))</f>
        <v>0</v>
      </c>
      <c r="S2146" t="b">
        <f>_xlfn.XLOOKUP(tbl_vendors[[#This Row],[Country]],tbl_country[country],tbl_country[currency],"NotFound")&lt;&gt;tbl_vendors[[#This Row],[Currency]]</f>
        <v>1</v>
      </c>
      <c r="T2146" t="b">
        <f>ISNA(MATCH(tbl_vendors[[#This Row],[Payment_Terms]],tbl_payment_terms[Payment_Terms],0))</f>
        <v>0</v>
      </c>
      <c r="U2146" t="b">
        <f>ISNA(MATCH(tbl_vendors[[#This Row],[Status]],tbl_status[valid_status]))</f>
        <v>0</v>
      </c>
      <c r="V2146" t="b">
        <f ca="1">tbl_vendors[[#This Row],[Created_Date]]&gt;TODAY()</f>
        <v>0</v>
      </c>
      <c r="W2146" t="b">
        <f>tbl_vendors[[#This Row],[Updated_Date]]&lt;tbl_vendors[[#This Row],[Created_Date]]</f>
        <v>0</v>
      </c>
      <c r="X2146" t="b">
        <f>COUNTIF(tbl_vendors[Vendor_Name],tbl_vendors[[#This Row],[Vendor_Name]])&gt;1</f>
        <v>0</v>
      </c>
      <c r="Y2146" s="14" cm="1">
        <f t="array" aca="1" ref="Y2146" ca="1">IFERROR(SUM(L2146:X2146*1),4)</f>
        <v>1</v>
      </c>
      <c r="Z2146" t="str">
        <f ca="1">IF(tbl_vendors[[#This Row],[error_count]]&gt;0,"FAIL","PASS")</f>
        <v>FAIL</v>
      </c>
    </row>
    <row r="2147" spans="1:26" x14ac:dyDescent="0.3">
      <c r="A2147" t="s">
        <v>8448</v>
      </c>
      <c r="B2147" t="s">
        <v>8449</v>
      </c>
      <c r="C2147" t="s">
        <v>153</v>
      </c>
      <c r="D2147" t="s">
        <v>8450</v>
      </c>
      <c r="E2147" t="s">
        <v>155</v>
      </c>
      <c r="F2147" t="s">
        <v>40</v>
      </c>
      <c r="G2147" t="s">
        <v>8451</v>
      </c>
      <c r="H2147" t="s">
        <v>69</v>
      </c>
      <c r="I2147" t="s">
        <v>19</v>
      </c>
      <c r="J2147" s="1">
        <v>45365</v>
      </c>
      <c r="K2147" s="1">
        <v>45909</v>
      </c>
      <c r="L2147" t="b">
        <f>COUNTIF(tbl_vendors[Vendor_ID],tbl_vendors[[#This Row],[Vendor_ID]])&gt;1</f>
        <v>0</v>
      </c>
      <c r="M2147" t="b">
        <f>ISBLANK(tbl_vendors[[#This Row],[Vendor_ID]])</f>
        <v>0</v>
      </c>
      <c r="N2147" t="b">
        <f>LEN(TRIM(tbl_vendors[[#This Row],[Vendor_Name]]))=0</f>
        <v>0</v>
      </c>
      <c r="O2147" t="b">
        <f>LEN(TRIM(tbl_vendors[[#This Row],[Email]]))=0</f>
        <v>0</v>
      </c>
      <c r="P2147" t="b">
        <f>OR(ISERROR(FIND("@",tbl_vendors[[#This Row],[Email]])),ISERROR(FIND(".",tbl_vendors[[#This Row],[Email]])))</f>
        <v>0</v>
      </c>
      <c r="Q2147" t="b">
        <f>ISNA(MATCH(tbl_vendors[[#This Row],[Country]],tbl_country[country],0))</f>
        <v>0</v>
      </c>
      <c r="R2147" t="b">
        <f>ISNA(MATCH(tbl_vendors[[#This Row],[Currency]],tbl_country[currency],0))</f>
        <v>0</v>
      </c>
      <c r="S2147" t="b">
        <f>_xlfn.XLOOKUP(tbl_vendors[[#This Row],[Country]],tbl_country[country],tbl_country[currency],"NotFound")&lt;&gt;tbl_vendors[[#This Row],[Currency]]</f>
        <v>0</v>
      </c>
      <c r="T2147" t="b">
        <f>ISNA(MATCH(tbl_vendors[[#This Row],[Payment_Terms]],tbl_payment_terms[Payment_Terms],0))</f>
        <v>0</v>
      </c>
      <c r="U2147" t="b">
        <f>ISNA(MATCH(tbl_vendors[[#This Row],[Status]],tbl_status[valid_status]))</f>
        <v>0</v>
      </c>
      <c r="V2147" t="b">
        <f ca="1">tbl_vendors[[#This Row],[Created_Date]]&gt;TODAY()</f>
        <v>0</v>
      </c>
      <c r="W2147" t="b">
        <f>tbl_vendors[[#This Row],[Updated_Date]]&lt;tbl_vendors[[#This Row],[Created_Date]]</f>
        <v>0</v>
      </c>
      <c r="X2147" t="b">
        <f>COUNTIF(tbl_vendors[Vendor_Name],tbl_vendors[[#This Row],[Vendor_Name]])&gt;1</f>
        <v>0</v>
      </c>
      <c r="Y2147" s="14" cm="1">
        <f t="array" aca="1" ref="Y2147" ca="1">IFERROR(SUM(L2147:X2147*1),4)</f>
        <v>0</v>
      </c>
      <c r="Z2147" t="str">
        <f ca="1">IF(tbl_vendors[[#This Row],[error_count]]&gt;0,"FAIL","PASS")</f>
        <v>PASS</v>
      </c>
    </row>
    <row r="2148" spans="1:26" x14ac:dyDescent="0.3">
      <c r="A2148" t="s">
        <v>8452</v>
      </c>
      <c r="B2148" t="s">
        <v>8453</v>
      </c>
      <c r="C2148" t="s">
        <v>153</v>
      </c>
      <c r="D2148" t="s">
        <v>8454</v>
      </c>
      <c r="E2148" t="s">
        <v>155</v>
      </c>
      <c r="F2148" t="s">
        <v>23</v>
      </c>
      <c r="G2148" t="s">
        <v>8455</v>
      </c>
      <c r="H2148" t="s">
        <v>25</v>
      </c>
      <c r="I2148" t="s">
        <v>53</v>
      </c>
      <c r="J2148" s="1">
        <v>44542</v>
      </c>
      <c r="K2148" s="1">
        <v>44903</v>
      </c>
      <c r="L2148" t="b">
        <f>COUNTIF(tbl_vendors[Vendor_ID],tbl_vendors[[#This Row],[Vendor_ID]])&gt;1</f>
        <v>0</v>
      </c>
      <c r="M2148" t="b">
        <f>ISBLANK(tbl_vendors[[#This Row],[Vendor_ID]])</f>
        <v>0</v>
      </c>
      <c r="N2148" t="b">
        <f>LEN(TRIM(tbl_vendors[[#This Row],[Vendor_Name]]))=0</f>
        <v>0</v>
      </c>
      <c r="O2148" t="b">
        <f>LEN(TRIM(tbl_vendors[[#This Row],[Email]]))=0</f>
        <v>0</v>
      </c>
      <c r="P2148" t="b">
        <f>OR(ISERROR(FIND("@",tbl_vendors[[#This Row],[Email]])),ISERROR(FIND(".",tbl_vendors[[#This Row],[Email]])))</f>
        <v>0</v>
      </c>
      <c r="Q2148" t="b">
        <f>ISNA(MATCH(tbl_vendors[[#This Row],[Country]],tbl_country[country],0))</f>
        <v>0</v>
      </c>
      <c r="R2148" t="b">
        <f>ISNA(MATCH(tbl_vendors[[#This Row],[Currency]],tbl_country[currency],0))</f>
        <v>0</v>
      </c>
      <c r="S2148" t="b">
        <f>_xlfn.XLOOKUP(tbl_vendors[[#This Row],[Country]],tbl_country[country],tbl_country[currency],"NotFound")&lt;&gt;tbl_vendors[[#This Row],[Currency]]</f>
        <v>0</v>
      </c>
      <c r="T2148" t="b">
        <f>ISNA(MATCH(tbl_vendors[[#This Row],[Payment_Terms]],tbl_payment_terms[Payment_Terms],0))</f>
        <v>0</v>
      </c>
      <c r="U2148" t="b">
        <f>ISNA(MATCH(tbl_vendors[[#This Row],[Status]],tbl_status[valid_status]))</f>
        <v>1</v>
      </c>
      <c r="V2148" t="b">
        <f ca="1">tbl_vendors[[#This Row],[Created_Date]]&gt;TODAY()</f>
        <v>0</v>
      </c>
      <c r="W2148" t="b">
        <f>tbl_vendors[[#This Row],[Updated_Date]]&lt;tbl_vendors[[#This Row],[Created_Date]]</f>
        <v>0</v>
      </c>
      <c r="X2148" t="b">
        <f>COUNTIF(tbl_vendors[Vendor_Name],tbl_vendors[[#This Row],[Vendor_Name]])&gt;1</f>
        <v>0</v>
      </c>
      <c r="Y2148" s="14" cm="1">
        <f t="array" aca="1" ref="Y2148" ca="1">IFERROR(SUM(L2148:X2148*1),4)</f>
        <v>1</v>
      </c>
      <c r="Z2148" t="str">
        <f ca="1">IF(tbl_vendors[[#This Row],[error_count]]&gt;0,"FAIL","PASS")</f>
        <v>FAIL</v>
      </c>
    </row>
    <row r="2149" spans="1:26" x14ac:dyDescent="0.3">
      <c r="A2149" t="s">
        <v>8456</v>
      </c>
      <c r="B2149" t="s">
        <v>8457</v>
      </c>
      <c r="C2149" t="s">
        <v>37</v>
      </c>
      <c r="D2149" t="s">
        <v>8458</v>
      </c>
      <c r="E2149" t="s">
        <v>39</v>
      </c>
      <c r="F2149" t="s">
        <v>40</v>
      </c>
      <c r="G2149" t="s">
        <v>8459</v>
      </c>
      <c r="H2149" t="s">
        <v>18</v>
      </c>
      <c r="I2149" t="s">
        <v>53</v>
      </c>
      <c r="J2149" s="1">
        <v>45993</v>
      </c>
      <c r="K2149" s="1">
        <v>46153</v>
      </c>
      <c r="L2149" t="b">
        <f>COUNTIF(tbl_vendors[Vendor_ID],tbl_vendors[[#This Row],[Vendor_ID]])&gt;1</f>
        <v>0</v>
      </c>
      <c r="M2149" t="b">
        <f>ISBLANK(tbl_vendors[[#This Row],[Vendor_ID]])</f>
        <v>0</v>
      </c>
      <c r="N2149" t="b">
        <f>LEN(TRIM(tbl_vendors[[#This Row],[Vendor_Name]]))=0</f>
        <v>0</v>
      </c>
      <c r="O2149" t="b">
        <f>LEN(TRIM(tbl_vendors[[#This Row],[Email]]))=0</f>
        <v>0</v>
      </c>
      <c r="P2149" t="b">
        <f>OR(ISERROR(FIND("@",tbl_vendors[[#This Row],[Email]])),ISERROR(FIND(".",tbl_vendors[[#This Row],[Email]])))</f>
        <v>0</v>
      </c>
      <c r="Q2149" t="b">
        <f>ISNA(MATCH(tbl_vendors[[#This Row],[Country]],tbl_country[country],0))</f>
        <v>0</v>
      </c>
      <c r="R2149" t="b">
        <f>ISNA(MATCH(tbl_vendors[[#This Row],[Currency]],tbl_country[currency],0))</f>
        <v>0</v>
      </c>
      <c r="S2149" t="b">
        <f>_xlfn.XLOOKUP(tbl_vendors[[#This Row],[Country]],tbl_country[country],tbl_country[currency],"NotFound")&lt;&gt;tbl_vendors[[#This Row],[Currency]]</f>
        <v>0</v>
      </c>
      <c r="T2149" t="b">
        <f>ISNA(MATCH(tbl_vendors[[#This Row],[Payment_Terms]],tbl_payment_terms[Payment_Terms],0))</f>
        <v>0</v>
      </c>
      <c r="U2149" t="b">
        <f>ISNA(MATCH(tbl_vendors[[#This Row],[Status]],tbl_status[valid_status]))</f>
        <v>1</v>
      </c>
      <c r="V2149" t="b">
        <f ca="1">tbl_vendors[[#This Row],[Created_Date]]&gt;TODAY()</f>
        <v>0</v>
      </c>
      <c r="W2149" t="b">
        <f>tbl_vendors[[#This Row],[Updated_Date]]&lt;tbl_vendors[[#This Row],[Created_Date]]</f>
        <v>0</v>
      </c>
      <c r="X2149" t="b">
        <f>COUNTIF(tbl_vendors[Vendor_Name],tbl_vendors[[#This Row],[Vendor_Name]])&gt;1</f>
        <v>0</v>
      </c>
      <c r="Y2149" s="14" cm="1">
        <f t="array" aca="1" ref="Y2149" ca="1">IFERROR(SUM(L2149:X2149*1),4)</f>
        <v>1</v>
      </c>
      <c r="Z2149" t="str">
        <f ca="1">IF(tbl_vendors[[#This Row],[error_count]]&gt;0,"FAIL","PASS")</f>
        <v>FAIL</v>
      </c>
    </row>
    <row r="2150" spans="1:26" x14ac:dyDescent="0.3">
      <c r="A2150" t="s">
        <v>8460</v>
      </c>
      <c r="B2150" t="s">
        <v>8461</v>
      </c>
      <c r="C2150" t="s">
        <v>153</v>
      </c>
      <c r="D2150" t="s">
        <v>8462</v>
      </c>
      <c r="E2150" t="s">
        <v>155</v>
      </c>
      <c r="F2150" t="s">
        <v>23</v>
      </c>
      <c r="G2150" t="s">
        <v>8463</v>
      </c>
      <c r="H2150" t="s">
        <v>69</v>
      </c>
      <c r="I2150" t="s">
        <v>26</v>
      </c>
      <c r="J2150" s="1">
        <v>46050</v>
      </c>
      <c r="K2150" s="1">
        <v>46106</v>
      </c>
      <c r="L2150" t="b">
        <f>COUNTIF(tbl_vendors[Vendor_ID],tbl_vendors[[#This Row],[Vendor_ID]])&gt;1</f>
        <v>0</v>
      </c>
      <c r="M2150" t="b">
        <f>ISBLANK(tbl_vendors[[#This Row],[Vendor_ID]])</f>
        <v>0</v>
      </c>
      <c r="N2150" t="b">
        <f>LEN(TRIM(tbl_vendors[[#This Row],[Vendor_Name]]))=0</f>
        <v>0</v>
      </c>
      <c r="O2150" t="b">
        <f>LEN(TRIM(tbl_vendors[[#This Row],[Email]]))=0</f>
        <v>0</v>
      </c>
      <c r="P2150" t="b">
        <f>OR(ISERROR(FIND("@",tbl_vendors[[#This Row],[Email]])),ISERROR(FIND(".",tbl_vendors[[#This Row],[Email]])))</f>
        <v>0</v>
      </c>
      <c r="Q2150" t="b">
        <f>ISNA(MATCH(tbl_vendors[[#This Row],[Country]],tbl_country[country],0))</f>
        <v>0</v>
      </c>
      <c r="R2150" t="b">
        <f>ISNA(MATCH(tbl_vendors[[#This Row],[Currency]],tbl_country[currency],0))</f>
        <v>0</v>
      </c>
      <c r="S2150" t="b">
        <f>_xlfn.XLOOKUP(tbl_vendors[[#This Row],[Country]],tbl_country[country],tbl_country[currency],"NotFound")&lt;&gt;tbl_vendors[[#This Row],[Currency]]</f>
        <v>0</v>
      </c>
      <c r="T2150" t="b">
        <f>ISNA(MATCH(tbl_vendors[[#This Row],[Payment_Terms]],tbl_payment_terms[Payment_Terms],0))</f>
        <v>0</v>
      </c>
      <c r="U2150" t="b">
        <f>ISNA(MATCH(tbl_vendors[[#This Row],[Status]],tbl_status[valid_status]))</f>
        <v>0</v>
      </c>
      <c r="V2150" t="b">
        <f ca="1">tbl_vendors[[#This Row],[Created_Date]]&gt;TODAY()</f>
        <v>0</v>
      </c>
      <c r="W2150" t="b">
        <f>tbl_vendors[[#This Row],[Updated_Date]]&lt;tbl_vendors[[#This Row],[Created_Date]]</f>
        <v>0</v>
      </c>
      <c r="X2150" t="b">
        <f>COUNTIF(tbl_vendors[Vendor_Name],tbl_vendors[[#This Row],[Vendor_Name]])&gt;1</f>
        <v>0</v>
      </c>
      <c r="Y2150" s="14" cm="1">
        <f t="array" aca="1" ref="Y2150" ca="1">IFERROR(SUM(L2150:X2150*1),4)</f>
        <v>0</v>
      </c>
      <c r="Z2150" t="str">
        <f ca="1">IF(tbl_vendors[[#This Row],[error_count]]&gt;0,"FAIL","PASS")</f>
        <v>PASS</v>
      </c>
    </row>
    <row r="2151" spans="1:26" x14ac:dyDescent="0.3">
      <c r="A2151" t="s">
        <v>8464</v>
      </c>
      <c r="B2151" t="s">
        <v>8465</v>
      </c>
      <c r="C2151" t="s">
        <v>56</v>
      </c>
      <c r="D2151" t="s">
        <v>8466</v>
      </c>
      <c r="E2151" t="s">
        <v>58</v>
      </c>
      <c r="F2151" t="s">
        <v>32</v>
      </c>
      <c r="G2151" t="s">
        <v>8467</v>
      </c>
      <c r="H2151" t="s">
        <v>25</v>
      </c>
      <c r="I2151" t="s">
        <v>26</v>
      </c>
      <c r="J2151" s="1">
        <v>46021</v>
      </c>
      <c r="K2151" s="1">
        <v>46084</v>
      </c>
      <c r="L2151" t="b">
        <f>COUNTIF(tbl_vendors[Vendor_ID],tbl_vendors[[#This Row],[Vendor_ID]])&gt;1</f>
        <v>0</v>
      </c>
      <c r="M2151" t="b">
        <f>ISBLANK(tbl_vendors[[#This Row],[Vendor_ID]])</f>
        <v>0</v>
      </c>
      <c r="N2151" t="b">
        <f>LEN(TRIM(tbl_vendors[[#This Row],[Vendor_Name]]))=0</f>
        <v>0</v>
      </c>
      <c r="O2151" t="b">
        <f>LEN(TRIM(tbl_vendors[[#This Row],[Email]]))=0</f>
        <v>0</v>
      </c>
      <c r="P2151" t="b">
        <f>OR(ISERROR(FIND("@",tbl_vendors[[#This Row],[Email]])),ISERROR(FIND(".",tbl_vendors[[#This Row],[Email]])))</f>
        <v>0</v>
      </c>
      <c r="Q2151" t="b">
        <f>ISNA(MATCH(tbl_vendors[[#This Row],[Country]],tbl_country[country],0))</f>
        <v>0</v>
      </c>
      <c r="R2151" t="b">
        <f>ISNA(MATCH(tbl_vendors[[#This Row],[Currency]],tbl_country[currency],0))</f>
        <v>0</v>
      </c>
      <c r="S2151" t="b">
        <f>_xlfn.XLOOKUP(tbl_vendors[[#This Row],[Country]],tbl_country[country],tbl_country[currency],"NotFound")&lt;&gt;tbl_vendors[[#This Row],[Currency]]</f>
        <v>0</v>
      </c>
      <c r="T2151" t="b">
        <f>ISNA(MATCH(tbl_vendors[[#This Row],[Payment_Terms]],tbl_payment_terms[Payment_Terms],0))</f>
        <v>0</v>
      </c>
      <c r="U2151" t="b">
        <f>ISNA(MATCH(tbl_vendors[[#This Row],[Status]],tbl_status[valid_status]))</f>
        <v>0</v>
      </c>
      <c r="V2151" t="b">
        <f ca="1">tbl_vendors[[#This Row],[Created_Date]]&gt;TODAY()</f>
        <v>0</v>
      </c>
      <c r="W2151" t="b">
        <f>tbl_vendors[[#This Row],[Updated_Date]]&lt;tbl_vendors[[#This Row],[Created_Date]]</f>
        <v>0</v>
      </c>
      <c r="X2151" t="b">
        <f>COUNTIF(tbl_vendors[Vendor_Name],tbl_vendors[[#This Row],[Vendor_Name]])&gt;1</f>
        <v>1</v>
      </c>
      <c r="Y2151" s="14" cm="1">
        <f t="array" aca="1" ref="Y2151" ca="1">IFERROR(SUM(L2151:X2151*1),4)</f>
        <v>1</v>
      </c>
      <c r="Z2151" t="str">
        <f ca="1">IF(tbl_vendors[[#This Row],[error_count]]&gt;0,"FAIL","PASS")</f>
        <v>FAIL</v>
      </c>
    </row>
    <row r="2152" spans="1:26" x14ac:dyDescent="0.3">
      <c r="A2152" t="s">
        <v>8468</v>
      </c>
      <c r="B2152" t="s">
        <v>8469</v>
      </c>
      <c r="C2152" t="s">
        <v>37</v>
      </c>
      <c r="D2152" t="s">
        <v>8470</v>
      </c>
      <c r="E2152" t="s">
        <v>39</v>
      </c>
      <c r="F2152" t="s">
        <v>16</v>
      </c>
      <c r="G2152" t="s">
        <v>8471</v>
      </c>
      <c r="H2152" t="s">
        <v>42</v>
      </c>
      <c r="I2152" t="s">
        <v>26</v>
      </c>
      <c r="J2152" s="1">
        <v>45188</v>
      </c>
      <c r="K2152" s="1">
        <v>45631</v>
      </c>
      <c r="L2152" t="b">
        <f>COUNTIF(tbl_vendors[Vendor_ID],tbl_vendors[[#This Row],[Vendor_ID]])&gt;1</f>
        <v>0</v>
      </c>
      <c r="M2152" t="b">
        <f>ISBLANK(tbl_vendors[[#This Row],[Vendor_ID]])</f>
        <v>0</v>
      </c>
      <c r="N2152" t="b">
        <f>LEN(TRIM(tbl_vendors[[#This Row],[Vendor_Name]]))=0</f>
        <v>0</v>
      </c>
      <c r="O2152" t="b">
        <f>LEN(TRIM(tbl_vendors[[#This Row],[Email]]))=0</f>
        <v>0</v>
      </c>
      <c r="P2152" t="b">
        <f>OR(ISERROR(FIND("@",tbl_vendors[[#This Row],[Email]])),ISERROR(FIND(".",tbl_vendors[[#This Row],[Email]])))</f>
        <v>0</v>
      </c>
      <c r="Q2152" t="b">
        <f>ISNA(MATCH(tbl_vendors[[#This Row],[Country]],tbl_country[country],0))</f>
        <v>0</v>
      </c>
      <c r="R2152" t="b">
        <f>ISNA(MATCH(tbl_vendors[[#This Row],[Currency]],tbl_country[currency],0))</f>
        <v>0</v>
      </c>
      <c r="S2152" t="b">
        <f>_xlfn.XLOOKUP(tbl_vendors[[#This Row],[Country]],tbl_country[country],tbl_country[currency],"NotFound")&lt;&gt;tbl_vendors[[#This Row],[Currency]]</f>
        <v>0</v>
      </c>
      <c r="T2152" t="b">
        <f>ISNA(MATCH(tbl_vendors[[#This Row],[Payment_Terms]],tbl_payment_terms[Payment_Terms],0))</f>
        <v>0</v>
      </c>
      <c r="U2152" t="b">
        <f>ISNA(MATCH(tbl_vendors[[#This Row],[Status]],tbl_status[valid_status]))</f>
        <v>0</v>
      </c>
      <c r="V2152" t="b">
        <f ca="1">tbl_vendors[[#This Row],[Created_Date]]&gt;TODAY()</f>
        <v>0</v>
      </c>
      <c r="W2152" t="b">
        <f>tbl_vendors[[#This Row],[Updated_Date]]&lt;tbl_vendors[[#This Row],[Created_Date]]</f>
        <v>0</v>
      </c>
      <c r="X2152" t="b">
        <f>COUNTIF(tbl_vendors[Vendor_Name],tbl_vendors[[#This Row],[Vendor_Name]])&gt;1</f>
        <v>0</v>
      </c>
      <c r="Y2152" s="14" cm="1">
        <f t="array" aca="1" ref="Y2152" ca="1">IFERROR(SUM(L2152:X2152*1),4)</f>
        <v>0</v>
      </c>
      <c r="Z2152" t="str">
        <f ca="1">IF(tbl_vendors[[#This Row],[error_count]]&gt;0,"FAIL","PASS")</f>
        <v>PASS</v>
      </c>
    </row>
    <row r="2153" spans="1:26" x14ac:dyDescent="0.3">
      <c r="A2153" t="s">
        <v>8472</v>
      </c>
      <c r="B2153" t="s">
        <v>8473</v>
      </c>
      <c r="C2153" t="s">
        <v>153</v>
      </c>
      <c r="D2153" t="s">
        <v>8474</v>
      </c>
      <c r="E2153" t="s">
        <v>155</v>
      </c>
      <c r="F2153" t="s">
        <v>23</v>
      </c>
      <c r="G2153" t="s">
        <v>8475</v>
      </c>
      <c r="H2153" t="s">
        <v>18</v>
      </c>
      <c r="I2153" t="s">
        <v>26</v>
      </c>
      <c r="J2153" s="1">
        <v>45706</v>
      </c>
      <c r="K2153" s="1">
        <v>46092</v>
      </c>
      <c r="L2153" t="b">
        <f>COUNTIF(tbl_vendors[Vendor_ID],tbl_vendors[[#This Row],[Vendor_ID]])&gt;1</f>
        <v>0</v>
      </c>
      <c r="M2153" t="b">
        <f>ISBLANK(tbl_vendors[[#This Row],[Vendor_ID]])</f>
        <v>0</v>
      </c>
      <c r="N2153" t="b">
        <f>LEN(TRIM(tbl_vendors[[#This Row],[Vendor_Name]]))=0</f>
        <v>0</v>
      </c>
      <c r="O2153" t="b">
        <f>LEN(TRIM(tbl_vendors[[#This Row],[Email]]))=0</f>
        <v>0</v>
      </c>
      <c r="P2153" t="b">
        <f>OR(ISERROR(FIND("@",tbl_vendors[[#This Row],[Email]])),ISERROR(FIND(".",tbl_vendors[[#This Row],[Email]])))</f>
        <v>0</v>
      </c>
      <c r="Q2153" t="b">
        <f>ISNA(MATCH(tbl_vendors[[#This Row],[Country]],tbl_country[country],0))</f>
        <v>0</v>
      </c>
      <c r="R2153" t="b">
        <f>ISNA(MATCH(tbl_vendors[[#This Row],[Currency]],tbl_country[currency],0))</f>
        <v>0</v>
      </c>
      <c r="S2153" t="b">
        <f>_xlfn.XLOOKUP(tbl_vendors[[#This Row],[Country]],tbl_country[country],tbl_country[currency],"NotFound")&lt;&gt;tbl_vendors[[#This Row],[Currency]]</f>
        <v>0</v>
      </c>
      <c r="T2153" t="b">
        <f>ISNA(MATCH(tbl_vendors[[#This Row],[Payment_Terms]],tbl_payment_terms[Payment_Terms],0))</f>
        <v>0</v>
      </c>
      <c r="U2153" t="b">
        <f>ISNA(MATCH(tbl_vendors[[#This Row],[Status]],tbl_status[valid_status]))</f>
        <v>0</v>
      </c>
      <c r="V2153" t="b">
        <f ca="1">tbl_vendors[[#This Row],[Created_Date]]&gt;TODAY()</f>
        <v>0</v>
      </c>
      <c r="W2153" t="b">
        <f>tbl_vendors[[#This Row],[Updated_Date]]&lt;tbl_vendors[[#This Row],[Created_Date]]</f>
        <v>0</v>
      </c>
      <c r="X2153" t="b">
        <f>COUNTIF(tbl_vendors[Vendor_Name],tbl_vendors[[#This Row],[Vendor_Name]])&gt;1</f>
        <v>0</v>
      </c>
      <c r="Y2153" s="14" cm="1">
        <f t="array" aca="1" ref="Y2153" ca="1">IFERROR(SUM(L2153:X2153*1),4)</f>
        <v>0</v>
      </c>
      <c r="Z2153" t="str">
        <f ca="1">IF(tbl_vendors[[#This Row],[error_count]]&gt;0,"FAIL","PASS")</f>
        <v>PASS</v>
      </c>
    </row>
    <row r="2154" spans="1:26" x14ac:dyDescent="0.3">
      <c r="A2154" t="s">
        <v>8476</v>
      </c>
      <c r="B2154" t="s">
        <v>8477</v>
      </c>
      <c r="C2154" t="s">
        <v>153</v>
      </c>
      <c r="D2154" t="s">
        <v>8478</v>
      </c>
      <c r="E2154" t="s">
        <v>155</v>
      </c>
      <c r="F2154" t="s">
        <v>32</v>
      </c>
      <c r="G2154" t="s">
        <v>8479</v>
      </c>
      <c r="H2154" t="s">
        <v>42</v>
      </c>
      <c r="I2154" t="s">
        <v>53</v>
      </c>
      <c r="J2154" s="1">
        <v>45410</v>
      </c>
      <c r="K2154" s="1">
        <v>45934</v>
      </c>
      <c r="L2154" t="b">
        <f>COUNTIF(tbl_vendors[Vendor_ID],tbl_vendors[[#This Row],[Vendor_ID]])&gt;1</f>
        <v>0</v>
      </c>
      <c r="M2154" t="b">
        <f>ISBLANK(tbl_vendors[[#This Row],[Vendor_ID]])</f>
        <v>0</v>
      </c>
      <c r="N2154" t="b">
        <f>LEN(TRIM(tbl_vendors[[#This Row],[Vendor_Name]]))=0</f>
        <v>0</v>
      </c>
      <c r="O2154" t="b">
        <f>LEN(TRIM(tbl_vendors[[#This Row],[Email]]))=0</f>
        <v>0</v>
      </c>
      <c r="P2154" t="b">
        <f>OR(ISERROR(FIND("@",tbl_vendors[[#This Row],[Email]])),ISERROR(FIND(".",tbl_vendors[[#This Row],[Email]])))</f>
        <v>0</v>
      </c>
      <c r="Q2154" t="b">
        <f>ISNA(MATCH(tbl_vendors[[#This Row],[Country]],tbl_country[country],0))</f>
        <v>0</v>
      </c>
      <c r="R2154" t="b">
        <f>ISNA(MATCH(tbl_vendors[[#This Row],[Currency]],tbl_country[currency],0))</f>
        <v>0</v>
      </c>
      <c r="S2154" t="b">
        <f>_xlfn.XLOOKUP(tbl_vendors[[#This Row],[Country]],tbl_country[country],tbl_country[currency],"NotFound")&lt;&gt;tbl_vendors[[#This Row],[Currency]]</f>
        <v>0</v>
      </c>
      <c r="T2154" t="b">
        <f>ISNA(MATCH(tbl_vendors[[#This Row],[Payment_Terms]],tbl_payment_terms[Payment_Terms],0))</f>
        <v>0</v>
      </c>
      <c r="U2154" t="b">
        <f>ISNA(MATCH(tbl_vendors[[#This Row],[Status]],tbl_status[valid_status]))</f>
        <v>1</v>
      </c>
      <c r="V2154" t="b">
        <f ca="1">tbl_vendors[[#This Row],[Created_Date]]&gt;TODAY()</f>
        <v>0</v>
      </c>
      <c r="W2154" t="b">
        <f>tbl_vendors[[#This Row],[Updated_Date]]&lt;tbl_vendors[[#This Row],[Created_Date]]</f>
        <v>0</v>
      </c>
      <c r="X2154" t="b">
        <f>COUNTIF(tbl_vendors[Vendor_Name],tbl_vendors[[#This Row],[Vendor_Name]])&gt;1</f>
        <v>0</v>
      </c>
      <c r="Y2154" s="14" cm="1">
        <f t="array" aca="1" ref="Y2154" ca="1">IFERROR(SUM(L2154:X2154*1),4)</f>
        <v>1</v>
      </c>
      <c r="Z2154" t="str">
        <f ca="1">IF(tbl_vendors[[#This Row],[error_count]]&gt;0,"FAIL","PASS")</f>
        <v>FAIL</v>
      </c>
    </row>
    <row r="2155" spans="1:26" x14ac:dyDescent="0.3">
      <c r="A2155" t="s">
        <v>8480</v>
      </c>
      <c r="B2155" t="s">
        <v>8481</v>
      </c>
      <c r="C2155" t="s">
        <v>66</v>
      </c>
      <c r="D2155" t="s">
        <v>8482</v>
      </c>
      <c r="E2155" t="s">
        <v>67</v>
      </c>
      <c r="F2155" t="s">
        <v>40</v>
      </c>
      <c r="G2155" t="s">
        <v>8483</v>
      </c>
      <c r="H2155" t="s">
        <v>25</v>
      </c>
      <c r="I2155" t="s">
        <v>53</v>
      </c>
      <c r="J2155" s="1">
        <v>44806</v>
      </c>
      <c r="K2155" s="1">
        <v>46017</v>
      </c>
      <c r="L2155" t="b">
        <f>COUNTIF(tbl_vendors[Vendor_ID],tbl_vendors[[#This Row],[Vendor_ID]])&gt;1</f>
        <v>0</v>
      </c>
      <c r="M2155" t="b">
        <f>ISBLANK(tbl_vendors[[#This Row],[Vendor_ID]])</f>
        <v>0</v>
      </c>
      <c r="N2155" t="b">
        <f>LEN(TRIM(tbl_vendors[[#This Row],[Vendor_Name]]))=0</f>
        <v>0</v>
      </c>
      <c r="O2155" t="b">
        <f>LEN(TRIM(tbl_vendors[[#This Row],[Email]]))=0</f>
        <v>0</v>
      </c>
      <c r="P2155" t="b">
        <f>OR(ISERROR(FIND("@",tbl_vendors[[#This Row],[Email]])),ISERROR(FIND(".",tbl_vendors[[#This Row],[Email]])))</f>
        <v>0</v>
      </c>
      <c r="Q2155" t="b">
        <f>ISNA(MATCH(tbl_vendors[[#This Row],[Country]],tbl_country[country],0))</f>
        <v>0</v>
      </c>
      <c r="R2155" t="b">
        <f>ISNA(MATCH(tbl_vendors[[#This Row],[Currency]],tbl_country[currency],0))</f>
        <v>0</v>
      </c>
      <c r="S2155" t="b">
        <f>_xlfn.XLOOKUP(tbl_vendors[[#This Row],[Country]],tbl_country[country],tbl_country[currency],"NotFound")&lt;&gt;tbl_vendors[[#This Row],[Currency]]</f>
        <v>0</v>
      </c>
      <c r="T2155" t="b">
        <f>ISNA(MATCH(tbl_vendors[[#This Row],[Payment_Terms]],tbl_payment_terms[Payment_Terms],0))</f>
        <v>0</v>
      </c>
      <c r="U2155" t="b">
        <f>ISNA(MATCH(tbl_vendors[[#This Row],[Status]],tbl_status[valid_status]))</f>
        <v>1</v>
      </c>
      <c r="V2155" t="b">
        <f ca="1">tbl_vendors[[#This Row],[Created_Date]]&gt;TODAY()</f>
        <v>0</v>
      </c>
      <c r="W2155" t="b">
        <f>tbl_vendors[[#This Row],[Updated_Date]]&lt;tbl_vendors[[#This Row],[Created_Date]]</f>
        <v>0</v>
      </c>
      <c r="X2155" t="b">
        <f>COUNTIF(tbl_vendors[Vendor_Name],tbl_vendors[[#This Row],[Vendor_Name]])&gt;1</f>
        <v>0</v>
      </c>
      <c r="Y2155" s="14" cm="1">
        <f t="array" aca="1" ref="Y2155" ca="1">IFERROR(SUM(L2155:X2155*1),4)</f>
        <v>1</v>
      </c>
      <c r="Z2155" t="str">
        <f ca="1">IF(tbl_vendors[[#This Row],[error_count]]&gt;0,"FAIL","PASS")</f>
        <v>FAIL</v>
      </c>
    </row>
    <row r="2156" spans="1:26" x14ac:dyDescent="0.3">
      <c r="A2156" t="s">
        <v>8484</v>
      </c>
      <c r="B2156" t="s">
        <v>8485</v>
      </c>
      <c r="C2156" t="s">
        <v>56</v>
      </c>
      <c r="D2156" t="s">
        <v>8486</v>
      </c>
      <c r="E2156" t="s">
        <v>58</v>
      </c>
      <c r="F2156" t="s">
        <v>75</v>
      </c>
      <c r="G2156" t="s">
        <v>8487</v>
      </c>
      <c r="H2156" t="s">
        <v>47</v>
      </c>
      <c r="I2156" t="s">
        <v>19</v>
      </c>
      <c r="J2156" s="1">
        <v>44398</v>
      </c>
      <c r="K2156" s="1">
        <v>45500</v>
      </c>
      <c r="L2156" t="b">
        <f>COUNTIF(tbl_vendors[Vendor_ID],tbl_vendors[[#This Row],[Vendor_ID]])&gt;1</f>
        <v>0</v>
      </c>
      <c r="M2156" t="b">
        <f>ISBLANK(tbl_vendors[[#This Row],[Vendor_ID]])</f>
        <v>0</v>
      </c>
      <c r="N2156" t="b">
        <f>LEN(TRIM(tbl_vendors[[#This Row],[Vendor_Name]]))=0</f>
        <v>0</v>
      </c>
      <c r="O2156" t="b">
        <f>LEN(TRIM(tbl_vendors[[#This Row],[Email]]))=0</f>
        <v>0</v>
      </c>
      <c r="P2156" t="b">
        <f>OR(ISERROR(FIND("@",tbl_vendors[[#This Row],[Email]])),ISERROR(FIND(".",tbl_vendors[[#This Row],[Email]])))</f>
        <v>0</v>
      </c>
      <c r="Q2156" t="b">
        <f>ISNA(MATCH(tbl_vendors[[#This Row],[Country]],tbl_country[country],0))</f>
        <v>0</v>
      </c>
      <c r="R2156" t="b">
        <f>ISNA(MATCH(tbl_vendors[[#This Row],[Currency]],tbl_country[currency],0))</f>
        <v>0</v>
      </c>
      <c r="S2156" t="b">
        <f>_xlfn.XLOOKUP(tbl_vendors[[#This Row],[Country]],tbl_country[country],tbl_country[currency],"NotFound")&lt;&gt;tbl_vendors[[#This Row],[Currency]]</f>
        <v>0</v>
      </c>
      <c r="T2156" t="b">
        <f>ISNA(MATCH(tbl_vendors[[#This Row],[Payment_Terms]],tbl_payment_terms[Payment_Terms],0))</f>
        <v>0</v>
      </c>
      <c r="U2156" t="b">
        <f>ISNA(MATCH(tbl_vendors[[#This Row],[Status]],tbl_status[valid_status]))</f>
        <v>0</v>
      </c>
      <c r="V2156" t="b">
        <f ca="1">tbl_vendors[[#This Row],[Created_Date]]&gt;TODAY()</f>
        <v>0</v>
      </c>
      <c r="W2156" t="b">
        <f>tbl_vendors[[#This Row],[Updated_Date]]&lt;tbl_vendors[[#This Row],[Created_Date]]</f>
        <v>0</v>
      </c>
      <c r="X2156" t="b">
        <f>COUNTIF(tbl_vendors[Vendor_Name],tbl_vendors[[#This Row],[Vendor_Name]])&gt;1</f>
        <v>0</v>
      </c>
      <c r="Y2156" s="14" cm="1">
        <f t="array" aca="1" ref="Y2156" ca="1">IFERROR(SUM(L2156:X2156*1),4)</f>
        <v>0</v>
      </c>
      <c r="Z2156" t="str">
        <f ca="1">IF(tbl_vendors[[#This Row],[error_count]]&gt;0,"FAIL","PASS")</f>
        <v>PASS</v>
      </c>
    </row>
    <row r="2157" spans="1:26" x14ac:dyDescent="0.3">
      <c r="A2157" t="s">
        <v>8488</v>
      </c>
      <c r="B2157" t="s">
        <v>8489</v>
      </c>
      <c r="C2157" t="s">
        <v>29</v>
      </c>
      <c r="D2157" t="s">
        <v>8490</v>
      </c>
      <c r="E2157" t="s">
        <v>31</v>
      </c>
      <c r="F2157" t="s">
        <v>75</v>
      </c>
      <c r="G2157" t="s">
        <v>8491</v>
      </c>
      <c r="H2157" t="s">
        <v>47</v>
      </c>
      <c r="I2157" t="s">
        <v>19</v>
      </c>
      <c r="J2157" s="1">
        <v>45782</v>
      </c>
      <c r="K2157" s="1">
        <v>46030</v>
      </c>
      <c r="L2157" t="b">
        <f>COUNTIF(tbl_vendors[Vendor_ID],tbl_vendors[[#This Row],[Vendor_ID]])&gt;1</f>
        <v>0</v>
      </c>
      <c r="M2157" t="b">
        <f>ISBLANK(tbl_vendors[[#This Row],[Vendor_ID]])</f>
        <v>0</v>
      </c>
      <c r="N2157" t="b">
        <f>LEN(TRIM(tbl_vendors[[#This Row],[Vendor_Name]]))=0</f>
        <v>0</v>
      </c>
      <c r="O2157" t="b">
        <f>LEN(TRIM(tbl_vendors[[#This Row],[Email]]))=0</f>
        <v>0</v>
      </c>
      <c r="P2157" t="b">
        <f>OR(ISERROR(FIND("@",tbl_vendors[[#This Row],[Email]])),ISERROR(FIND(".",tbl_vendors[[#This Row],[Email]])))</f>
        <v>0</v>
      </c>
      <c r="Q2157" t="b">
        <f>ISNA(MATCH(tbl_vendors[[#This Row],[Country]],tbl_country[country],0))</f>
        <v>0</v>
      </c>
      <c r="R2157" t="b">
        <f>ISNA(MATCH(tbl_vendors[[#This Row],[Currency]],tbl_country[currency],0))</f>
        <v>0</v>
      </c>
      <c r="S2157" t="b">
        <f>_xlfn.XLOOKUP(tbl_vendors[[#This Row],[Country]],tbl_country[country],tbl_country[currency],"NotFound")&lt;&gt;tbl_vendors[[#This Row],[Currency]]</f>
        <v>0</v>
      </c>
      <c r="T2157" t="b">
        <f>ISNA(MATCH(tbl_vendors[[#This Row],[Payment_Terms]],tbl_payment_terms[Payment_Terms],0))</f>
        <v>0</v>
      </c>
      <c r="U2157" t="b">
        <f>ISNA(MATCH(tbl_vendors[[#This Row],[Status]],tbl_status[valid_status]))</f>
        <v>0</v>
      </c>
      <c r="V2157" t="b">
        <f ca="1">tbl_vendors[[#This Row],[Created_Date]]&gt;TODAY()</f>
        <v>0</v>
      </c>
      <c r="W2157" t="b">
        <f>tbl_vendors[[#This Row],[Updated_Date]]&lt;tbl_vendors[[#This Row],[Created_Date]]</f>
        <v>0</v>
      </c>
      <c r="X2157" t="b">
        <f>COUNTIF(tbl_vendors[Vendor_Name],tbl_vendors[[#This Row],[Vendor_Name]])&gt;1</f>
        <v>0</v>
      </c>
      <c r="Y2157" s="14" cm="1">
        <f t="array" aca="1" ref="Y2157" ca="1">IFERROR(SUM(L2157:X2157*1),4)</f>
        <v>0</v>
      </c>
      <c r="Z2157" t="str">
        <f ca="1">IF(tbl_vendors[[#This Row],[error_count]]&gt;0,"FAIL","PASS")</f>
        <v>PASS</v>
      </c>
    </row>
    <row r="2158" spans="1:26" x14ac:dyDescent="0.3">
      <c r="A2158" t="s">
        <v>8492</v>
      </c>
      <c r="B2158" t="s">
        <v>8493</v>
      </c>
      <c r="C2158" t="s">
        <v>13</v>
      </c>
      <c r="D2158" t="s">
        <v>8494</v>
      </c>
      <c r="E2158" t="s">
        <v>15</v>
      </c>
      <c r="F2158" t="s">
        <v>75</v>
      </c>
      <c r="G2158" t="s">
        <v>8495</v>
      </c>
      <c r="H2158" t="s">
        <v>47</v>
      </c>
      <c r="I2158" t="s">
        <v>19</v>
      </c>
      <c r="J2158" s="1">
        <v>46166</v>
      </c>
      <c r="K2158" s="1">
        <v>46169</v>
      </c>
      <c r="L2158" t="b">
        <f>COUNTIF(tbl_vendors[Vendor_ID],tbl_vendors[[#This Row],[Vendor_ID]])&gt;1</f>
        <v>0</v>
      </c>
      <c r="M2158" t="b">
        <f>ISBLANK(tbl_vendors[[#This Row],[Vendor_ID]])</f>
        <v>0</v>
      </c>
      <c r="N2158" t="b">
        <f>LEN(TRIM(tbl_vendors[[#This Row],[Vendor_Name]]))=0</f>
        <v>0</v>
      </c>
      <c r="O2158" t="b">
        <f>LEN(TRIM(tbl_vendors[[#This Row],[Email]]))=0</f>
        <v>0</v>
      </c>
      <c r="P2158" t="b">
        <f>OR(ISERROR(FIND("@",tbl_vendors[[#This Row],[Email]])),ISERROR(FIND(".",tbl_vendors[[#This Row],[Email]])))</f>
        <v>0</v>
      </c>
      <c r="Q2158" t="b">
        <f>ISNA(MATCH(tbl_vendors[[#This Row],[Country]],tbl_country[country],0))</f>
        <v>0</v>
      </c>
      <c r="R2158" t="b">
        <f>ISNA(MATCH(tbl_vendors[[#This Row],[Currency]],tbl_country[currency],0))</f>
        <v>1</v>
      </c>
      <c r="S2158" t="b">
        <f>_xlfn.XLOOKUP(tbl_vendors[[#This Row],[Country]],tbl_country[country],tbl_country[currency],"NotFound")&lt;&gt;tbl_vendors[[#This Row],[Currency]]</f>
        <v>1</v>
      </c>
      <c r="T2158" t="b">
        <f>ISNA(MATCH(tbl_vendors[[#This Row],[Payment_Terms]],tbl_payment_terms[Payment_Terms],0))</f>
        <v>0</v>
      </c>
      <c r="U2158" t="b">
        <f>ISNA(MATCH(tbl_vendors[[#This Row],[Status]],tbl_status[valid_status]))</f>
        <v>0</v>
      </c>
      <c r="V2158" t="b">
        <f ca="1">tbl_vendors[[#This Row],[Created_Date]]&gt;TODAY()</f>
        <v>0</v>
      </c>
      <c r="W2158" t="b">
        <f>tbl_vendors[[#This Row],[Updated_Date]]&lt;tbl_vendors[[#This Row],[Created_Date]]</f>
        <v>0</v>
      </c>
      <c r="X2158" t="b">
        <f>COUNTIF(tbl_vendors[Vendor_Name],tbl_vendors[[#This Row],[Vendor_Name]])&gt;1</f>
        <v>0</v>
      </c>
      <c r="Y2158" s="14" cm="1">
        <f t="array" aca="1" ref="Y2158" ca="1">IFERROR(SUM(L2158:X2158*1),4)</f>
        <v>2</v>
      </c>
      <c r="Z2158" t="str">
        <f ca="1">IF(tbl_vendors[[#This Row],[error_count]]&gt;0,"FAIL","PASS")</f>
        <v>FAIL</v>
      </c>
    </row>
    <row r="2159" spans="1:26" x14ac:dyDescent="0.3">
      <c r="A2159" t="s">
        <v>8496</v>
      </c>
      <c r="B2159" t="s">
        <v>8497</v>
      </c>
      <c r="C2159" t="s">
        <v>79</v>
      </c>
      <c r="D2159" t="s">
        <v>8498</v>
      </c>
      <c r="E2159" t="s">
        <v>39</v>
      </c>
      <c r="F2159" t="s">
        <v>75</v>
      </c>
      <c r="G2159" t="s">
        <v>8499</v>
      </c>
      <c r="H2159" t="s">
        <v>18</v>
      </c>
      <c r="I2159" t="s">
        <v>19</v>
      </c>
      <c r="J2159" s="1">
        <v>45590</v>
      </c>
      <c r="K2159" s="1">
        <v>45773</v>
      </c>
      <c r="L2159" t="b">
        <f>COUNTIF(tbl_vendors[Vendor_ID],tbl_vendors[[#This Row],[Vendor_ID]])&gt;1</f>
        <v>0</v>
      </c>
      <c r="M2159" t="b">
        <f>ISBLANK(tbl_vendors[[#This Row],[Vendor_ID]])</f>
        <v>0</v>
      </c>
      <c r="N2159" t="b">
        <f>LEN(TRIM(tbl_vendors[[#This Row],[Vendor_Name]]))=0</f>
        <v>0</v>
      </c>
      <c r="O2159" t="b">
        <f>LEN(TRIM(tbl_vendors[[#This Row],[Email]]))=0</f>
        <v>0</v>
      </c>
      <c r="P2159" t="b">
        <f>OR(ISERROR(FIND("@",tbl_vendors[[#This Row],[Email]])),ISERROR(FIND(".",tbl_vendors[[#This Row],[Email]])))</f>
        <v>0</v>
      </c>
      <c r="Q2159" t="b">
        <f>ISNA(MATCH(tbl_vendors[[#This Row],[Country]],tbl_country[country],0))</f>
        <v>0</v>
      </c>
      <c r="R2159" t="b">
        <f>ISNA(MATCH(tbl_vendors[[#This Row],[Currency]],tbl_country[currency],0))</f>
        <v>0</v>
      </c>
      <c r="S2159" t="b">
        <f>_xlfn.XLOOKUP(tbl_vendors[[#This Row],[Country]],tbl_country[country],tbl_country[currency],"NotFound")&lt;&gt;tbl_vendors[[#This Row],[Currency]]</f>
        <v>0</v>
      </c>
      <c r="T2159" t="b">
        <f>ISNA(MATCH(tbl_vendors[[#This Row],[Payment_Terms]],tbl_payment_terms[Payment_Terms],0))</f>
        <v>0</v>
      </c>
      <c r="U2159" t="b">
        <f>ISNA(MATCH(tbl_vendors[[#This Row],[Status]],tbl_status[valid_status]))</f>
        <v>0</v>
      </c>
      <c r="V2159" t="b">
        <f ca="1">tbl_vendors[[#This Row],[Created_Date]]&gt;TODAY()</f>
        <v>0</v>
      </c>
      <c r="W2159" t="b">
        <f>tbl_vendors[[#This Row],[Updated_Date]]&lt;tbl_vendors[[#This Row],[Created_Date]]</f>
        <v>0</v>
      </c>
      <c r="X2159" t="b">
        <f>COUNTIF(tbl_vendors[Vendor_Name],tbl_vendors[[#This Row],[Vendor_Name]])&gt;1</f>
        <v>0</v>
      </c>
      <c r="Y2159" s="14" cm="1">
        <f t="array" aca="1" ref="Y2159" ca="1">IFERROR(SUM(L2159:X2159*1),4)</f>
        <v>0</v>
      </c>
      <c r="Z2159" t="str">
        <f ca="1">IF(tbl_vendors[[#This Row],[error_count]]&gt;0,"FAIL","PASS")</f>
        <v>PASS</v>
      </c>
    </row>
    <row r="2160" spans="1:26" x14ac:dyDescent="0.3">
      <c r="A2160" t="s">
        <v>8500</v>
      </c>
      <c r="B2160" t="s">
        <v>7656</v>
      </c>
      <c r="C2160" t="s">
        <v>100</v>
      </c>
      <c r="D2160" t="s">
        <v>8501</v>
      </c>
      <c r="E2160" t="s">
        <v>39</v>
      </c>
      <c r="F2160" t="s">
        <v>32</v>
      </c>
      <c r="G2160" t="s">
        <v>8502</v>
      </c>
      <c r="H2160" t="s">
        <v>47</v>
      </c>
      <c r="I2160" t="s">
        <v>53</v>
      </c>
      <c r="J2160" s="1">
        <v>44443</v>
      </c>
      <c r="K2160" s="1">
        <v>45669</v>
      </c>
      <c r="L2160" t="b">
        <f>COUNTIF(tbl_vendors[Vendor_ID],tbl_vendors[[#This Row],[Vendor_ID]])&gt;1</f>
        <v>0</v>
      </c>
      <c r="M2160" t="b">
        <f>ISBLANK(tbl_vendors[[#This Row],[Vendor_ID]])</f>
        <v>0</v>
      </c>
      <c r="N2160" t="b">
        <f>LEN(TRIM(tbl_vendors[[#This Row],[Vendor_Name]]))=0</f>
        <v>0</v>
      </c>
      <c r="O2160" t="b">
        <f>LEN(TRIM(tbl_vendors[[#This Row],[Email]]))=0</f>
        <v>0</v>
      </c>
      <c r="P2160" t="b">
        <f>OR(ISERROR(FIND("@",tbl_vendors[[#This Row],[Email]])),ISERROR(FIND(".",tbl_vendors[[#This Row],[Email]])))</f>
        <v>0</v>
      </c>
      <c r="Q2160" t="b">
        <f>ISNA(MATCH(tbl_vendors[[#This Row],[Country]],tbl_country[country],0))</f>
        <v>0</v>
      </c>
      <c r="R2160" t="b">
        <f>ISNA(MATCH(tbl_vendors[[#This Row],[Currency]],tbl_country[currency],0))</f>
        <v>0</v>
      </c>
      <c r="S2160" t="b">
        <f>_xlfn.XLOOKUP(tbl_vendors[[#This Row],[Country]],tbl_country[country],tbl_country[currency],"NotFound")&lt;&gt;tbl_vendors[[#This Row],[Currency]]</f>
        <v>0</v>
      </c>
      <c r="T2160" t="b">
        <f>ISNA(MATCH(tbl_vendors[[#This Row],[Payment_Terms]],tbl_payment_terms[Payment_Terms],0))</f>
        <v>0</v>
      </c>
      <c r="U2160" t="b">
        <f>ISNA(MATCH(tbl_vendors[[#This Row],[Status]],tbl_status[valid_status]))</f>
        <v>1</v>
      </c>
      <c r="V2160" t="b">
        <f ca="1">tbl_vendors[[#This Row],[Created_Date]]&gt;TODAY()</f>
        <v>0</v>
      </c>
      <c r="W2160" t="b">
        <f>tbl_vendors[[#This Row],[Updated_Date]]&lt;tbl_vendors[[#This Row],[Created_Date]]</f>
        <v>0</v>
      </c>
      <c r="X2160" t="b">
        <f>COUNTIF(tbl_vendors[Vendor_Name],tbl_vendors[[#This Row],[Vendor_Name]])&gt;1</f>
        <v>1</v>
      </c>
      <c r="Y2160" s="14" cm="1">
        <f t="array" aca="1" ref="Y2160" ca="1">IFERROR(SUM(L2160:X2160*1),4)</f>
        <v>2</v>
      </c>
      <c r="Z2160" t="str">
        <f ca="1">IF(tbl_vendors[[#This Row],[error_count]]&gt;0,"FAIL","PASS")</f>
        <v>FAIL</v>
      </c>
    </row>
    <row r="2161" spans="1:26" x14ac:dyDescent="0.3">
      <c r="A2161" t="s">
        <v>8503</v>
      </c>
      <c r="B2161" t="s">
        <v>8504</v>
      </c>
      <c r="C2161" t="s">
        <v>79</v>
      </c>
      <c r="D2161" t="s">
        <v>8505</v>
      </c>
      <c r="E2161" t="s">
        <v>39</v>
      </c>
      <c r="F2161" t="s">
        <v>40</v>
      </c>
      <c r="G2161" t="s">
        <v>8506</v>
      </c>
      <c r="H2161" t="s">
        <v>69</v>
      </c>
      <c r="I2161" t="s">
        <v>53</v>
      </c>
      <c r="J2161" s="1">
        <v>46037</v>
      </c>
      <c r="K2161" s="1">
        <v>46148</v>
      </c>
      <c r="L2161" t="b">
        <f>COUNTIF(tbl_vendors[Vendor_ID],tbl_vendors[[#This Row],[Vendor_ID]])&gt;1</f>
        <v>0</v>
      </c>
      <c r="M2161" t="b">
        <f>ISBLANK(tbl_vendors[[#This Row],[Vendor_ID]])</f>
        <v>0</v>
      </c>
      <c r="N2161" t="b">
        <f>LEN(TRIM(tbl_vendors[[#This Row],[Vendor_Name]]))=0</f>
        <v>0</v>
      </c>
      <c r="O2161" t="b">
        <f>LEN(TRIM(tbl_vendors[[#This Row],[Email]]))=0</f>
        <v>0</v>
      </c>
      <c r="P2161" t="b">
        <f>OR(ISERROR(FIND("@",tbl_vendors[[#This Row],[Email]])),ISERROR(FIND(".",tbl_vendors[[#This Row],[Email]])))</f>
        <v>0</v>
      </c>
      <c r="Q2161" t="b">
        <f>ISNA(MATCH(tbl_vendors[[#This Row],[Country]],tbl_country[country],0))</f>
        <v>0</v>
      </c>
      <c r="R2161" t="b">
        <f>ISNA(MATCH(tbl_vendors[[#This Row],[Currency]],tbl_country[currency],0))</f>
        <v>0</v>
      </c>
      <c r="S2161" t="b">
        <f>_xlfn.XLOOKUP(tbl_vendors[[#This Row],[Country]],tbl_country[country],tbl_country[currency],"NotFound")&lt;&gt;tbl_vendors[[#This Row],[Currency]]</f>
        <v>0</v>
      </c>
      <c r="T2161" t="b">
        <f>ISNA(MATCH(tbl_vendors[[#This Row],[Payment_Terms]],tbl_payment_terms[Payment_Terms],0))</f>
        <v>0</v>
      </c>
      <c r="U2161" t="b">
        <f>ISNA(MATCH(tbl_vendors[[#This Row],[Status]],tbl_status[valid_status]))</f>
        <v>1</v>
      </c>
      <c r="V2161" t="b">
        <f ca="1">tbl_vendors[[#This Row],[Created_Date]]&gt;TODAY()</f>
        <v>0</v>
      </c>
      <c r="W2161" t="b">
        <f>tbl_vendors[[#This Row],[Updated_Date]]&lt;tbl_vendors[[#This Row],[Created_Date]]</f>
        <v>0</v>
      </c>
      <c r="X2161" t="b">
        <f>COUNTIF(tbl_vendors[Vendor_Name],tbl_vendors[[#This Row],[Vendor_Name]])&gt;1</f>
        <v>0</v>
      </c>
      <c r="Y2161" s="14" cm="1">
        <f t="array" aca="1" ref="Y2161" ca="1">IFERROR(SUM(L2161:X2161*1),4)</f>
        <v>1</v>
      </c>
      <c r="Z2161" t="str">
        <f ca="1">IF(tbl_vendors[[#This Row],[error_count]]&gt;0,"FAIL","PASS")</f>
        <v>FAIL</v>
      </c>
    </row>
    <row r="2162" spans="1:26" x14ac:dyDescent="0.3">
      <c r="A2162" t="s">
        <v>8507</v>
      </c>
      <c r="B2162" t="s">
        <v>8508</v>
      </c>
      <c r="C2162" t="s">
        <v>37</v>
      </c>
      <c r="D2162" t="s">
        <v>8509</v>
      </c>
      <c r="E2162" t="s">
        <v>39</v>
      </c>
      <c r="F2162" t="s">
        <v>75</v>
      </c>
      <c r="G2162" t="s">
        <v>8510</v>
      </c>
      <c r="H2162" t="s">
        <v>34</v>
      </c>
      <c r="I2162" t="s">
        <v>19</v>
      </c>
      <c r="J2162" s="1">
        <v>45039</v>
      </c>
      <c r="K2162" s="1">
        <v>45490</v>
      </c>
      <c r="L2162" t="b">
        <f>COUNTIF(tbl_vendors[Vendor_ID],tbl_vendors[[#This Row],[Vendor_ID]])&gt;1</f>
        <v>0</v>
      </c>
      <c r="M2162" t="b">
        <f>ISBLANK(tbl_vendors[[#This Row],[Vendor_ID]])</f>
        <v>0</v>
      </c>
      <c r="N2162" t="b">
        <f>LEN(TRIM(tbl_vendors[[#This Row],[Vendor_Name]]))=0</f>
        <v>0</v>
      </c>
      <c r="O2162" t="b">
        <f>LEN(TRIM(tbl_vendors[[#This Row],[Email]]))=0</f>
        <v>0</v>
      </c>
      <c r="P2162" t="b">
        <f>OR(ISERROR(FIND("@",tbl_vendors[[#This Row],[Email]])),ISERROR(FIND(".",tbl_vendors[[#This Row],[Email]])))</f>
        <v>0</v>
      </c>
      <c r="Q2162" t="b">
        <f>ISNA(MATCH(tbl_vendors[[#This Row],[Country]],tbl_country[country],0))</f>
        <v>0</v>
      </c>
      <c r="R2162" t="b">
        <f>ISNA(MATCH(tbl_vendors[[#This Row],[Currency]],tbl_country[currency],0))</f>
        <v>0</v>
      </c>
      <c r="S2162" t="b">
        <f>_xlfn.XLOOKUP(tbl_vendors[[#This Row],[Country]],tbl_country[country],tbl_country[currency],"NotFound")&lt;&gt;tbl_vendors[[#This Row],[Currency]]</f>
        <v>0</v>
      </c>
      <c r="T2162" t="b">
        <f>ISNA(MATCH(tbl_vendors[[#This Row],[Payment_Terms]],tbl_payment_terms[Payment_Terms],0))</f>
        <v>0</v>
      </c>
      <c r="U2162" t="b">
        <f>ISNA(MATCH(tbl_vendors[[#This Row],[Status]],tbl_status[valid_status]))</f>
        <v>0</v>
      </c>
      <c r="V2162" t="b">
        <f ca="1">tbl_vendors[[#This Row],[Created_Date]]&gt;TODAY()</f>
        <v>0</v>
      </c>
      <c r="W2162" t="b">
        <f>tbl_vendors[[#This Row],[Updated_Date]]&lt;tbl_vendors[[#This Row],[Created_Date]]</f>
        <v>0</v>
      </c>
      <c r="X2162" t="b">
        <f>COUNTIF(tbl_vendors[Vendor_Name],tbl_vendors[[#This Row],[Vendor_Name]])&gt;1</f>
        <v>0</v>
      </c>
      <c r="Y2162" s="14" cm="1">
        <f t="array" aca="1" ref="Y2162" ca="1">IFERROR(SUM(L2162:X2162*1),4)</f>
        <v>0</v>
      </c>
      <c r="Z2162" t="str">
        <f ca="1">IF(tbl_vendors[[#This Row],[error_count]]&gt;0,"FAIL","PASS")</f>
        <v>PASS</v>
      </c>
    </row>
    <row r="2163" spans="1:26" x14ac:dyDescent="0.3">
      <c r="A2163" t="s">
        <v>8511</v>
      </c>
      <c r="B2163" t="s">
        <v>8512</v>
      </c>
      <c r="C2163" t="s">
        <v>100</v>
      </c>
      <c r="D2163" t="s">
        <v>8513</v>
      </c>
      <c r="E2163" t="s">
        <v>39</v>
      </c>
      <c r="F2163" t="s">
        <v>23</v>
      </c>
      <c r="G2163" t="s">
        <v>8514</v>
      </c>
      <c r="H2163" t="s">
        <v>18</v>
      </c>
      <c r="I2163" t="s">
        <v>26</v>
      </c>
      <c r="J2163" s="1">
        <v>45636</v>
      </c>
      <c r="K2163" s="1">
        <v>45952</v>
      </c>
      <c r="L2163" t="b">
        <f>COUNTIF(tbl_vendors[Vendor_ID],tbl_vendors[[#This Row],[Vendor_ID]])&gt;1</f>
        <v>0</v>
      </c>
      <c r="M2163" t="b">
        <f>ISBLANK(tbl_vendors[[#This Row],[Vendor_ID]])</f>
        <v>0</v>
      </c>
      <c r="N2163" t="b">
        <f>LEN(TRIM(tbl_vendors[[#This Row],[Vendor_Name]]))=0</f>
        <v>0</v>
      </c>
      <c r="O2163" t="b">
        <f>LEN(TRIM(tbl_vendors[[#This Row],[Email]]))=0</f>
        <v>0</v>
      </c>
      <c r="P2163" t="b">
        <f>OR(ISERROR(FIND("@",tbl_vendors[[#This Row],[Email]])),ISERROR(FIND(".",tbl_vendors[[#This Row],[Email]])))</f>
        <v>0</v>
      </c>
      <c r="Q2163" t="b">
        <f>ISNA(MATCH(tbl_vendors[[#This Row],[Country]],tbl_country[country],0))</f>
        <v>0</v>
      </c>
      <c r="R2163" t="b">
        <f>ISNA(MATCH(tbl_vendors[[#This Row],[Currency]],tbl_country[currency],0))</f>
        <v>0</v>
      </c>
      <c r="S2163" t="b">
        <f>_xlfn.XLOOKUP(tbl_vendors[[#This Row],[Country]],tbl_country[country],tbl_country[currency],"NotFound")&lt;&gt;tbl_vendors[[#This Row],[Currency]]</f>
        <v>0</v>
      </c>
      <c r="T2163" t="b">
        <f>ISNA(MATCH(tbl_vendors[[#This Row],[Payment_Terms]],tbl_payment_terms[Payment_Terms],0))</f>
        <v>0</v>
      </c>
      <c r="U2163" t="b">
        <f>ISNA(MATCH(tbl_vendors[[#This Row],[Status]],tbl_status[valid_status]))</f>
        <v>0</v>
      </c>
      <c r="V2163" t="b">
        <f ca="1">tbl_vendors[[#This Row],[Created_Date]]&gt;TODAY()</f>
        <v>0</v>
      </c>
      <c r="W2163" t="b">
        <f>tbl_vendors[[#This Row],[Updated_Date]]&lt;tbl_vendors[[#This Row],[Created_Date]]</f>
        <v>0</v>
      </c>
      <c r="X2163" t="b">
        <f>COUNTIF(tbl_vendors[Vendor_Name],tbl_vendors[[#This Row],[Vendor_Name]])&gt;1</f>
        <v>0</v>
      </c>
      <c r="Y2163" s="14" cm="1">
        <f t="array" aca="1" ref="Y2163" ca="1">IFERROR(SUM(L2163:X2163*1),4)</f>
        <v>0</v>
      </c>
      <c r="Z2163" t="str">
        <f ca="1">IF(tbl_vendors[[#This Row],[error_count]]&gt;0,"FAIL","PASS")</f>
        <v>PASS</v>
      </c>
    </row>
    <row r="2164" spans="1:26" x14ac:dyDescent="0.3">
      <c r="A2164" t="s">
        <v>8515</v>
      </c>
      <c r="B2164" t="s">
        <v>8516</v>
      </c>
      <c r="C2164" t="s">
        <v>79</v>
      </c>
      <c r="D2164" t="s">
        <v>8517</v>
      </c>
      <c r="E2164" t="s">
        <v>39</v>
      </c>
      <c r="F2164" t="s">
        <v>40</v>
      </c>
      <c r="G2164" t="s">
        <v>8518</v>
      </c>
      <c r="H2164" t="s">
        <v>69</v>
      </c>
      <c r="I2164" t="s">
        <v>19</v>
      </c>
      <c r="J2164" s="1">
        <v>46017</v>
      </c>
      <c r="K2164" s="1">
        <v>46101</v>
      </c>
      <c r="L2164" t="b">
        <f>COUNTIF(tbl_vendors[Vendor_ID],tbl_vendors[[#This Row],[Vendor_ID]])&gt;1</f>
        <v>0</v>
      </c>
      <c r="M2164" t="b">
        <f>ISBLANK(tbl_vendors[[#This Row],[Vendor_ID]])</f>
        <v>0</v>
      </c>
      <c r="N2164" t="b">
        <f>LEN(TRIM(tbl_vendors[[#This Row],[Vendor_Name]]))=0</f>
        <v>0</v>
      </c>
      <c r="O2164" t="b">
        <f>LEN(TRIM(tbl_vendors[[#This Row],[Email]]))=0</f>
        <v>0</v>
      </c>
      <c r="P2164" t="b">
        <f>OR(ISERROR(FIND("@",tbl_vendors[[#This Row],[Email]])),ISERROR(FIND(".",tbl_vendors[[#This Row],[Email]])))</f>
        <v>0</v>
      </c>
      <c r="Q2164" t="b">
        <f>ISNA(MATCH(tbl_vendors[[#This Row],[Country]],tbl_country[country],0))</f>
        <v>0</v>
      </c>
      <c r="R2164" t="b">
        <f>ISNA(MATCH(tbl_vendors[[#This Row],[Currency]],tbl_country[currency],0))</f>
        <v>0</v>
      </c>
      <c r="S2164" t="b">
        <f>_xlfn.XLOOKUP(tbl_vendors[[#This Row],[Country]],tbl_country[country],tbl_country[currency],"NotFound")&lt;&gt;tbl_vendors[[#This Row],[Currency]]</f>
        <v>0</v>
      </c>
      <c r="T2164" t="b">
        <f>ISNA(MATCH(tbl_vendors[[#This Row],[Payment_Terms]],tbl_payment_terms[Payment_Terms],0))</f>
        <v>0</v>
      </c>
      <c r="U2164" t="b">
        <f>ISNA(MATCH(tbl_vendors[[#This Row],[Status]],tbl_status[valid_status]))</f>
        <v>0</v>
      </c>
      <c r="V2164" t="b">
        <f ca="1">tbl_vendors[[#This Row],[Created_Date]]&gt;TODAY()</f>
        <v>0</v>
      </c>
      <c r="W2164" t="b">
        <f>tbl_vendors[[#This Row],[Updated_Date]]&lt;tbl_vendors[[#This Row],[Created_Date]]</f>
        <v>0</v>
      </c>
      <c r="X2164" t="b">
        <f>COUNTIF(tbl_vendors[Vendor_Name],tbl_vendors[[#This Row],[Vendor_Name]])&gt;1</f>
        <v>0</v>
      </c>
      <c r="Y2164" s="14" cm="1">
        <f t="array" aca="1" ref="Y2164" ca="1">IFERROR(SUM(L2164:X2164*1),4)</f>
        <v>0</v>
      </c>
      <c r="Z2164" t="str">
        <f ca="1">IF(tbl_vendors[[#This Row],[error_count]]&gt;0,"FAIL","PASS")</f>
        <v>PASS</v>
      </c>
    </row>
    <row r="2165" spans="1:26" x14ac:dyDescent="0.3">
      <c r="A2165" t="s">
        <v>8519</v>
      </c>
      <c r="B2165" t="s">
        <v>8520</v>
      </c>
      <c r="C2165" t="s">
        <v>153</v>
      </c>
      <c r="D2165" t="s">
        <v>8521</v>
      </c>
      <c r="E2165" t="s">
        <v>155</v>
      </c>
      <c r="F2165" t="s">
        <v>23</v>
      </c>
      <c r="G2165" t="s">
        <v>8522</v>
      </c>
      <c r="H2165" t="s">
        <v>18</v>
      </c>
      <c r="I2165" t="s">
        <v>26</v>
      </c>
      <c r="J2165" s="1">
        <v>45231</v>
      </c>
      <c r="K2165" s="1">
        <v>46110</v>
      </c>
      <c r="L2165" t="b">
        <f>COUNTIF(tbl_vendors[Vendor_ID],tbl_vendors[[#This Row],[Vendor_ID]])&gt;1</f>
        <v>0</v>
      </c>
      <c r="M2165" t="b">
        <f>ISBLANK(tbl_vendors[[#This Row],[Vendor_ID]])</f>
        <v>0</v>
      </c>
      <c r="N2165" t="b">
        <f>LEN(TRIM(tbl_vendors[[#This Row],[Vendor_Name]]))=0</f>
        <v>0</v>
      </c>
      <c r="O2165" t="b">
        <f>LEN(TRIM(tbl_vendors[[#This Row],[Email]]))=0</f>
        <v>0</v>
      </c>
      <c r="P2165" t="b">
        <f>OR(ISERROR(FIND("@",tbl_vendors[[#This Row],[Email]])),ISERROR(FIND(".",tbl_vendors[[#This Row],[Email]])))</f>
        <v>0</v>
      </c>
      <c r="Q2165" t="b">
        <f>ISNA(MATCH(tbl_vendors[[#This Row],[Country]],tbl_country[country],0))</f>
        <v>0</v>
      </c>
      <c r="R2165" t="b">
        <f>ISNA(MATCH(tbl_vendors[[#This Row],[Currency]],tbl_country[currency],0))</f>
        <v>0</v>
      </c>
      <c r="S2165" t="b">
        <f>_xlfn.XLOOKUP(tbl_vendors[[#This Row],[Country]],tbl_country[country],tbl_country[currency],"NotFound")&lt;&gt;tbl_vendors[[#This Row],[Currency]]</f>
        <v>0</v>
      </c>
      <c r="T2165" t="b">
        <f>ISNA(MATCH(tbl_vendors[[#This Row],[Payment_Terms]],tbl_payment_terms[Payment_Terms],0))</f>
        <v>0</v>
      </c>
      <c r="U2165" t="b">
        <f>ISNA(MATCH(tbl_vendors[[#This Row],[Status]],tbl_status[valid_status]))</f>
        <v>0</v>
      </c>
      <c r="V2165" t="b">
        <f ca="1">tbl_vendors[[#This Row],[Created_Date]]&gt;TODAY()</f>
        <v>0</v>
      </c>
      <c r="W2165" t="b">
        <f>tbl_vendors[[#This Row],[Updated_Date]]&lt;tbl_vendors[[#This Row],[Created_Date]]</f>
        <v>0</v>
      </c>
      <c r="X2165" t="b">
        <f>COUNTIF(tbl_vendors[Vendor_Name],tbl_vendors[[#This Row],[Vendor_Name]])&gt;1</f>
        <v>0</v>
      </c>
      <c r="Y2165" s="14" cm="1">
        <f t="array" aca="1" ref="Y2165" ca="1">IFERROR(SUM(L2165:X2165*1),4)</f>
        <v>0</v>
      </c>
      <c r="Z2165" t="str">
        <f ca="1">IF(tbl_vendors[[#This Row],[error_count]]&gt;0,"FAIL","PASS")</f>
        <v>PASS</v>
      </c>
    </row>
    <row r="2166" spans="1:26" x14ac:dyDescent="0.3">
      <c r="A2166" t="s">
        <v>8523</v>
      </c>
      <c r="B2166" t="s">
        <v>8524</v>
      </c>
      <c r="C2166" t="s">
        <v>66</v>
      </c>
      <c r="D2166" t="s">
        <v>8525</v>
      </c>
      <c r="E2166" t="s">
        <v>67</v>
      </c>
      <c r="F2166" t="s">
        <v>75</v>
      </c>
      <c r="G2166" t="s">
        <v>8526</v>
      </c>
      <c r="H2166" t="s">
        <v>69</v>
      </c>
      <c r="I2166" t="s">
        <v>19</v>
      </c>
      <c r="J2166" s="1">
        <v>44470</v>
      </c>
      <c r="K2166" s="1">
        <v>46171</v>
      </c>
      <c r="L2166" t="b">
        <f>COUNTIF(tbl_vendors[Vendor_ID],tbl_vendors[[#This Row],[Vendor_ID]])&gt;1</f>
        <v>0</v>
      </c>
      <c r="M2166" t="b">
        <f>ISBLANK(tbl_vendors[[#This Row],[Vendor_ID]])</f>
        <v>0</v>
      </c>
      <c r="N2166" t="b">
        <f>LEN(TRIM(tbl_vendors[[#This Row],[Vendor_Name]]))=0</f>
        <v>0</v>
      </c>
      <c r="O2166" t="b">
        <f>LEN(TRIM(tbl_vendors[[#This Row],[Email]]))=0</f>
        <v>0</v>
      </c>
      <c r="P2166" t="b">
        <f>OR(ISERROR(FIND("@",tbl_vendors[[#This Row],[Email]])),ISERROR(FIND(".",tbl_vendors[[#This Row],[Email]])))</f>
        <v>0</v>
      </c>
      <c r="Q2166" t="b">
        <f>ISNA(MATCH(tbl_vendors[[#This Row],[Country]],tbl_country[country],0))</f>
        <v>0</v>
      </c>
      <c r="R2166" t="b">
        <f>ISNA(MATCH(tbl_vendors[[#This Row],[Currency]],tbl_country[currency],0))</f>
        <v>0</v>
      </c>
      <c r="S2166" t="b">
        <f>_xlfn.XLOOKUP(tbl_vendors[[#This Row],[Country]],tbl_country[country],tbl_country[currency],"NotFound")&lt;&gt;tbl_vendors[[#This Row],[Currency]]</f>
        <v>0</v>
      </c>
      <c r="T2166" t="b">
        <f>ISNA(MATCH(tbl_vendors[[#This Row],[Payment_Terms]],tbl_payment_terms[Payment_Terms],0))</f>
        <v>0</v>
      </c>
      <c r="U2166" t="b">
        <f>ISNA(MATCH(tbl_vendors[[#This Row],[Status]],tbl_status[valid_status]))</f>
        <v>0</v>
      </c>
      <c r="V2166" t="b">
        <f ca="1">tbl_vendors[[#This Row],[Created_Date]]&gt;TODAY()</f>
        <v>0</v>
      </c>
      <c r="W2166" t="b">
        <f>tbl_vendors[[#This Row],[Updated_Date]]&lt;tbl_vendors[[#This Row],[Created_Date]]</f>
        <v>0</v>
      </c>
      <c r="X2166" t="b">
        <f>COUNTIF(tbl_vendors[Vendor_Name],tbl_vendors[[#This Row],[Vendor_Name]])&gt;1</f>
        <v>0</v>
      </c>
      <c r="Y2166" s="14" cm="1">
        <f t="array" aca="1" ref="Y2166" ca="1">IFERROR(SUM(L2166:X2166*1),4)</f>
        <v>0</v>
      </c>
      <c r="Z2166" t="str">
        <f ca="1">IF(tbl_vendors[[#This Row],[error_count]]&gt;0,"FAIL","PASS")</f>
        <v>PASS</v>
      </c>
    </row>
    <row r="2167" spans="1:26" x14ac:dyDescent="0.3">
      <c r="A2167" t="s">
        <v>8527</v>
      </c>
      <c r="B2167" t="s">
        <v>8528</v>
      </c>
      <c r="C2167" t="s">
        <v>66</v>
      </c>
      <c r="D2167" t="s">
        <v>8529</v>
      </c>
      <c r="E2167" t="s">
        <v>67</v>
      </c>
      <c r="F2167" t="s">
        <v>23</v>
      </c>
      <c r="G2167" t="s">
        <v>8530</v>
      </c>
      <c r="H2167" t="s">
        <v>47</v>
      </c>
      <c r="I2167" t="s">
        <v>19</v>
      </c>
      <c r="J2167" s="1">
        <v>45049</v>
      </c>
      <c r="K2167" s="1">
        <v>45909</v>
      </c>
      <c r="L2167" t="b">
        <f>COUNTIF(tbl_vendors[Vendor_ID],tbl_vendors[[#This Row],[Vendor_ID]])&gt;1</f>
        <v>0</v>
      </c>
      <c r="M2167" t="b">
        <f>ISBLANK(tbl_vendors[[#This Row],[Vendor_ID]])</f>
        <v>0</v>
      </c>
      <c r="N2167" t="b">
        <f>LEN(TRIM(tbl_vendors[[#This Row],[Vendor_Name]]))=0</f>
        <v>0</v>
      </c>
      <c r="O2167" t="b">
        <f>LEN(TRIM(tbl_vendors[[#This Row],[Email]]))=0</f>
        <v>0</v>
      </c>
      <c r="P2167" t="b">
        <f>OR(ISERROR(FIND("@",tbl_vendors[[#This Row],[Email]])),ISERROR(FIND(".",tbl_vendors[[#This Row],[Email]])))</f>
        <v>0</v>
      </c>
      <c r="Q2167" t="b">
        <f>ISNA(MATCH(tbl_vendors[[#This Row],[Country]],tbl_country[country],0))</f>
        <v>0</v>
      </c>
      <c r="R2167" t="b">
        <f>ISNA(MATCH(tbl_vendors[[#This Row],[Currency]],tbl_country[currency],0))</f>
        <v>0</v>
      </c>
      <c r="S2167" t="b">
        <f>_xlfn.XLOOKUP(tbl_vendors[[#This Row],[Country]],tbl_country[country],tbl_country[currency],"NotFound")&lt;&gt;tbl_vendors[[#This Row],[Currency]]</f>
        <v>0</v>
      </c>
      <c r="T2167" t="b">
        <f>ISNA(MATCH(tbl_vendors[[#This Row],[Payment_Terms]],tbl_payment_terms[Payment_Terms],0))</f>
        <v>0</v>
      </c>
      <c r="U2167" t="b">
        <f>ISNA(MATCH(tbl_vendors[[#This Row],[Status]],tbl_status[valid_status]))</f>
        <v>0</v>
      </c>
      <c r="V2167" t="b">
        <f ca="1">tbl_vendors[[#This Row],[Created_Date]]&gt;TODAY()</f>
        <v>0</v>
      </c>
      <c r="W2167" t="b">
        <f>tbl_vendors[[#This Row],[Updated_Date]]&lt;tbl_vendors[[#This Row],[Created_Date]]</f>
        <v>0</v>
      </c>
      <c r="X2167" t="b">
        <f>COUNTIF(tbl_vendors[Vendor_Name],tbl_vendors[[#This Row],[Vendor_Name]])&gt;1</f>
        <v>1</v>
      </c>
      <c r="Y2167" s="14" cm="1">
        <f t="array" aca="1" ref="Y2167" ca="1">IFERROR(SUM(L2167:X2167*1),4)</f>
        <v>1</v>
      </c>
      <c r="Z2167" t="str">
        <f ca="1">IF(tbl_vendors[[#This Row],[error_count]]&gt;0,"FAIL","PASS")</f>
        <v>FAIL</v>
      </c>
    </row>
    <row r="2168" spans="1:26" x14ac:dyDescent="0.3">
      <c r="A2168" t="s">
        <v>8531</v>
      </c>
      <c r="B2168" t="s">
        <v>8532</v>
      </c>
      <c r="C2168" t="s">
        <v>66</v>
      </c>
      <c r="D2168" t="s">
        <v>8533</v>
      </c>
      <c r="E2168" t="s">
        <v>67</v>
      </c>
      <c r="F2168" t="s">
        <v>32</v>
      </c>
      <c r="G2168" t="s">
        <v>8534</v>
      </c>
      <c r="H2168" t="s">
        <v>18</v>
      </c>
      <c r="I2168" t="s">
        <v>26</v>
      </c>
      <c r="J2168" s="1">
        <v>45633</v>
      </c>
      <c r="K2168" s="1">
        <v>45920</v>
      </c>
      <c r="L2168" t="b">
        <f>COUNTIF(tbl_vendors[Vendor_ID],tbl_vendors[[#This Row],[Vendor_ID]])&gt;1</f>
        <v>0</v>
      </c>
      <c r="M2168" t="b">
        <f>ISBLANK(tbl_vendors[[#This Row],[Vendor_ID]])</f>
        <v>0</v>
      </c>
      <c r="N2168" t="b">
        <f>LEN(TRIM(tbl_vendors[[#This Row],[Vendor_Name]]))=0</f>
        <v>0</v>
      </c>
      <c r="O2168" t="b">
        <f>LEN(TRIM(tbl_vendors[[#This Row],[Email]]))=0</f>
        <v>0</v>
      </c>
      <c r="P2168" t="b">
        <f>OR(ISERROR(FIND("@",tbl_vendors[[#This Row],[Email]])),ISERROR(FIND(".",tbl_vendors[[#This Row],[Email]])))</f>
        <v>0</v>
      </c>
      <c r="Q2168" t="b">
        <f>ISNA(MATCH(tbl_vendors[[#This Row],[Country]],tbl_country[country],0))</f>
        <v>0</v>
      </c>
      <c r="R2168" t="b">
        <f>ISNA(MATCH(tbl_vendors[[#This Row],[Currency]],tbl_country[currency],0))</f>
        <v>0</v>
      </c>
      <c r="S2168" t="b">
        <f>_xlfn.XLOOKUP(tbl_vendors[[#This Row],[Country]],tbl_country[country],tbl_country[currency],"NotFound")&lt;&gt;tbl_vendors[[#This Row],[Currency]]</f>
        <v>0</v>
      </c>
      <c r="T2168" t="b">
        <f>ISNA(MATCH(tbl_vendors[[#This Row],[Payment_Terms]],tbl_payment_terms[Payment_Terms],0))</f>
        <v>0</v>
      </c>
      <c r="U2168" t="b">
        <f>ISNA(MATCH(tbl_vendors[[#This Row],[Status]],tbl_status[valid_status]))</f>
        <v>0</v>
      </c>
      <c r="V2168" t="b">
        <f ca="1">tbl_vendors[[#This Row],[Created_Date]]&gt;TODAY()</f>
        <v>0</v>
      </c>
      <c r="W2168" t="b">
        <f>tbl_vendors[[#This Row],[Updated_Date]]&lt;tbl_vendors[[#This Row],[Created_Date]]</f>
        <v>0</v>
      </c>
      <c r="X2168" t="b">
        <f>COUNTIF(tbl_vendors[Vendor_Name],tbl_vendors[[#This Row],[Vendor_Name]])&gt;1</f>
        <v>0</v>
      </c>
      <c r="Y2168" s="14" cm="1">
        <f t="array" aca="1" ref="Y2168" ca="1">IFERROR(SUM(L2168:X2168*1),4)</f>
        <v>0</v>
      </c>
      <c r="Z2168" t="str">
        <f ca="1">IF(tbl_vendors[[#This Row],[error_count]]&gt;0,"FAIL","PASS")</f>
        <v>PASS</v>
      </c>
    </row>
    <row r="2169" spans="1:26" x14ac:dyDescent="0.3">
      <c r="A2169" t="s">
        <v>8535</v>
      </c>
      <c r="B2169" t="s">
        <v>8536</v>
      </c>
      <c r="C2169" t="s">
        <v>29</v>
      </c>
      <c r="D2169" t="s">
        <v>8537</v>
      </c>
      <c r="E2169" t="s">
        <v>31</v>
      </c>
      <c r="F2169" t="s">
        <v>16</v>
      </c>
      <c r="G2169" t="s">
        <v>8538</v>
      </c>
      <c r="H2169" t="s">
        <v>42</v>
      </c>
      <c r="I2169" t="s">
        <v>53</v>
      </c>
      <c r="J2169" s="1">
        <v>44822</v>
      </c>
      <c r="K2169" s="1">
        <v>44829</v>
      </c>
      <c r="L2169" t="b">
        <f>COUNTIF(tbl_vendors[Vendor_ID],tbl_vendors[[#This Row],[Vendor_ID]])&gt;1</f>
        <v>0</v>
      </c>
      <c r="M2169" t="b">
        <f>ISBLANK(tbl_vendors[[#This Row],[Vendor_ID]])</f>
        <v>0</v>
      </c>
      <c r="N2169" t="b">
        <f>LEN(TRIM(tbl_vendors[[#This Row],[Vendor_Name]]))=0</f>
        <v>0</v>
      </c>
      <c r="O2169" t="b">
        <f>LEN(TRIM(tbl_vendors[[#This Row],[Email]]))=0</f>
        <v>0</v>
      </c>
      <c r="P2169" t="b">
        <f>OR(ISERROR(FIND("@",tbl_vendors[[#This Row],[Email]])),ISERROR(FIND(".",tbl_vendors[[#This Row],[Email]])))</f>
        <v>0</v>
      </c>
      <c r="Q2169" t="b">
        <f>ISNA(MATCH(tbl_vendors[[#This Row],[Country]],tbl_country[country],0))</f>
        <v>0</v>
      </c>
      <c r="R2169" t="b">
        <f>ISNA(MATCH(tbl_vendors[[#This Row],[Currency]],tbl_country[currency],0))</f>
        <v>0</v>
      </c>
      <c r="S2169" t="b">
        <f>_xlfn.XLOOKUP(tbl_vendors[[#This Row],[Country]],tbl_country[country],tbl_country[currency],"NotFound")&lt;&gt;tbl_vendors[[#This Row],[Currency]]</f>
        <v>0</v>
      </c>
      <c r="T2169" t="b">
        <f>ISNA(MATCH(tbl_vendors[[#This Row],[Payment_Terms]],tbl_payment_terms[Payment_Terms],0))</f>
        <v>0</v>
      </c>
      <c r="U2169" t="b">
        <f>ISNA(MATCH(tbl_vendors[[#This Row],[Status]],tbl_status[valid_status]))</f>
        <v>1</v>
      </c>
      <c r="V2169" t="b">
        <f ca="1">tbl_vendors[[#This Row],[Created_Date]]&gt;TODAY()</f>
        <v>0</v>
      </c>
      <c r="W2169" t="b">
        <f>tbl_vendors[[#This Row],[Updated_Date]]&lt;tbl_vendors[[#This Row],[Created_Date]]</f>
        <v>0</v>
      </c>
      <c r="X2169" t="b">
        <f>COUNTIF(tbl_vendors[Vendor_Name],tbl_vendors[[#This Row],[Vendor_Name]])&gt;1</f>
        <v>0</v>
      </c>
      <c r="Y2169" s="14" cm="1">
        <f t="array" aca="1" ref="Y2169" ca="1">IFERROR(SUM(L2169:X2169*1),4)</f>
        <v>1</v>
      </c>
      <c r="Z2169" t="str">
        <f ca="1">IF(tbl_vendors[[#This Row],[error_count]]&gt;0,"FAIL","PASS")</f>
        <v>FAIL</v>
      </c>
    </row>
    <row r="2170" spans="1:26" x14ac:dyDescent="0.3">
      <c r="A2170" t="s">
        <v>8539</v>
      </c>
      <c r="B2170" t="s">
        <v>8540</v>
      </c>
      <c r="C2170" t="s">
        <v>13</v>
      </c>
      <c r="D2170" t="s">
        <v>8541</v>
      </c>
      <c r="E2170" t="s">
        <v>15</v>
      </c>
      <c r="F2170" t="s">
        <v>75</v>
      </c>
      <c r="G2170" t="s">
        <v>8542</v>
      </c>
      <c r="H2170" t="s">
        <v>18</v>
      </c>
      <c r="I2170" t="s">
        <v>19</v>
      </c>
      <c r="J2170" s="1">
        <v>44893</v>
      </c>
      <c r="K2170" s="1">
        <v>45462</v>
      </c>
      <c r="L2170" t="b">
        <f>COUNTIF(tbl_vendors[Vendor_ID],tbl_vendors[[#This Row],[Vendor_ID]])&gt;1</f>
        <v>0</v>
      </c>
      <c r="M2170" t="b">
        <f>ISBLANK(tbl_vendors[[#This Row],[Vendor_ID]])</f>
        <v>0</v>
      </c>
      <c r="N2170" t="b">
        <f>LEN(TRIM(tbl_vendors[[#This Row],[Vendor_Name]]))=0</f>
        <v>0</v>
      </c>
      <c r="O2170" t="b">
        <f>LEN(TRIM(tbl_vendors[[#This Row],[Email]]))=0</f>
        <v>0</v>
      </c>
      <c r="P2170" t="b">
        <f>OR(ISERROR(FIND("@",tbl_vendors[[#This Row],[Email]])),ISERROR(FIND(".",tbl_vendors[[#This Row],[Email]])))</f>
        <v>0</v>
      </c>
      <c r="Q2170" t="b">
        <f>ISNA(MATCH(tbl_vendors[[#This Row],[Country]],tbl_country[country],0))</f>
        <v>0</v>
      </c>
      <c r="R2170" t="b">
        <f>ISNA(MATCH(tbl_vendors[[#This Row],[Currency]],tbl_country[currency],0))</f>
        <v>1</v>
      </c>
      <c r="S2170" t="b">
        <f>_xlfn.XLOOKUP(tbl_vendors[[#This Row],[Country]],tbl_country[country],tbl_country[currency],"NotFound")&lt;&gt;tbl_vendors[[#This Row],[Currency]]</f>
        <v>1</v>
      </c>
      <c r="T2170" t="b">
        <f>ISNA(MATCH(tbl_vendors[[#This Row],[Payment_Terms]],tbl_payment_terms[Payment_Terms],0))</f>
        <v>0</v>
      </c>
      <c r="U2170" t="b">
        <f>ISNA(MATCH(tbl_vendors[[#This Row],[Status]],tbl_status[valid_status]))</f>
        <v>0</v>
      </c>
      <c r="V2170" t="b">
        <f ca="1">tbl_vendors[[#This Row],[Created_Date]]&gt;TODAY()</f>
        <v>0</v>
      </c>
      <c r="W2170" t="b">
        <f>tbl_vendors[[#This Row],[Updated_Date]]&lt;tbl_vendors[[#This Row],[Created_Date]]</f>
        <v>0</v>
      </c>
      <c r="X2170" t="b">
        <f>COUNTIF(tbl_vendors[Vendor_Name],tbl_vendors[[#This Row],[Vendor_Name]])&gt;1</f>
        <v>0</v>
      </c>
      <c r="Y2170" s="14" cm="1">
        <f t="array" aca="1" ref="Y2170" ca="1">IFERROR(SUM(L2170:X2170*1),4)</f>
        <v>2</v>
      </c>
      <c r="Z2170" t="str">
        <f ca="1">IF(tbl_vendors[[#This Row],[error_count]]&gt;0,"FAIL","PASS")</f>
        <v>FAIL</v>
      </c>
    </row>
    <row r="2171" spans="1:26" x14ac:dyDescent="0.3">
      <c r="A2171" t="s">
        <v>8543</v>
      </c>
      <c r="B2171" t="s">
        <v>8544</v>
      </c>
      <c r="C2171" t="s">
        <v>29</v>
      </c>
      <c r="D2171" t="s">
        <v>8545</v>
      </c>
      <c r="E2171" t="s">
        <v>31</v>
      </c>
      <c r="F2171" t="s">
        <v>75</v>
      </c>
      <c r="G2171" t="s">
        <v>8546</v>
      </c>
      <c r="H2171" t="s">
        <v>34</v>
      </c>
      <c r="I2171" t="s">
        <v>53</v>
      </c>
      <c r="J2171" s="1">
        <v>45324</v>
      </c>
      <c r="K2171" s="1">
        <v>46197</v>
      </c>
      <c r="L2171" t="b">
        <f>COUNTIF(tbl_vendors[Vendor_ID],tbl_vendors[[#This Row],[Vendor_ID]])&gt;1</f>
        <v>0</v>
      </c>
      <c r="M2171" t="b">
        <f>ISBLANK(tbl_vendors[[#This Row],[Vendor_ID]])</f>
        <v>0</v>
      </c>
      <c r="N2171" t="b">
        <f>LEN(TRIM(tbl_vendors[[#This Row],[Vendor_Name]]))=0</f>
        <v>0</v>
      </c>
      <c r="O2171" t="b">
        <f>LEN(TRIM(tbl_vendors[[#This Row],[Email]]))=0</f>
        <v>0</v>
      </c>
      <c r="P2171" t="b">
        <f>OR(ISERROR(FIND("@",tbl_vendors[[#This Row],[Email]])),ISERROR(FIND(".",tbl_vendors[[#This Row],[Email]])))</f>
        <v>0</v>
      </c>
      <c r="Q2171" t="b">
        <f>ISNA(MATCH(tbl_vendors[[#This Row],[Country]],tbl_country[country],0))</f>
        <v>0</v>
      </c>
      <c r="R2171" t="b">
        <f>ISNA(MATCH(tbl_vendors[[#This Row],[Currency]],tbl_country[currency],0))</f>
        <v>0</v>
      </c>
      <c r="S2171" t="b">
        <f>_xlfn.XLOOKUP(tbl_vendors[[#This Row],[Country]],tbl_country[country],tbl_country[currency],"NotFound")&lt;&gt;tbl_vendors[[#This Row],[Currency]]</f>
        <v>0</v>
      </c>
      <c r="T2171" t="b">
        <f>ISNA(MATCH(tbl_vendors[[#This Row],[Payment_Terms]],tbl_payment_terms[Payment_Terms],0))</f>
        <v>0</v>
      </c>
      <c r="U2171" t="b">
        <f>ISNA(MATCH(tbl_vendors[[#This Row],[Status]],tbl_status[valid_status]))</f>
        <v>1</v>
      </c>
      <c r="V2171" t="b">
        <f ca="1">tbl_vendors[[#This Row],[Created_Date]]&gt;TODAY()</f>
        <v>0</v>
      </c>
      <c r="W2171" t="b">
        <f>tbl_vendors[[#This Row],[Updated_Date]]&lt;tbl_vendors[[#This Row],[Created_Date]]</f>
        <v>0</v>
      </c>
      <c r="X2171" t="b">
        <f>COUNTIF(tbl_vendors[Vendor_Name],tbl_vendors[[#This Row],[Vendor_Name]])&gt;1</f>
        <v>0</v>
      </c>
      <c r="Y2171" s="14" cm="1">
        <f t="array" aca="1" ref="Y2171" ca="1">IFERROR(SUM(L2171:X2171*1),4)</f>
        <v>1</v>
      </c>
      <c r="Z2171" t="str">
        <f ca="1">IF(tbl_vendors[[#This Row],[error_count]]&gt;0,"FAIL","PASS")</f>
        <v>FAIL</v>
      </c>
    </row>
    <row r="2172" spans="1:26" x14ac:dyDescent="0.3">
      <c r="A2172" t="s">
        <v>8547</v>
      </c>
      <c r="B2172" t="s">
        <v>8548</v>
      </c>
      <c r="C2172" t="s">
        <v>100</v>
      </c>
      <c r="D2172" t="s">
        <v>8549</v>
      </c>
      <c r="E2172" t="s">
        <v>39</v>
      </c>
      <c r="F2172" t="s">
        <v>23</v>
      </c>
      <c r="G2172" t="s">
        <v>8550</v>
      </c>
      <c r="H2172" t="s">
        <v>18</v>
      </c>
      <c r="I2172" t="s">
        <v>26</v>
      </c>
      <c r="J2172" s="1">
        <v>45786</v>
      </c>
      <c r="K2172" s="1">
        <v>46173</v>
      </c>
      <c r="L2172" t="b">
        <f>COUNTIF(tbl_vendors[Vendor_ID],tbl_vendors[[#This Row],[Vendor_ID]])&gt;1</f>
        <v>0</v>
      </c>
      <c r="M2172" t="b">
        <f>ISBLANK(tbl_vendors[[#This Row],[Vendor_ID]])</f>
        <v>0</v>
      </c>
      <c r="N2172" t="b">
        <f>LEN(TRIM(tbl_vendors[[#This Row],[Vendor_Name]]))=0</f>
        <v>0</v>
      </c>
      <c r="O2172" t="b">
        <f>LEN(TRIM(tbl_vendors[[#This Row],[Email]]))=0</f>
        <v>0</v>
      </c>
      <c r="P2172" t="b">
        <f>OR(ISERROR(FIND("@",tbl_vendors[[#This Row],[Email]])),ISERROR(FIND(".",tbl_vendors[[#This Row],[Email]])))</f>
        <v>0</v>
      </c>
      <c r="Q2172" t="b">
        <f>ISNA(MATCH(tbl_vendors[[#This Row],[Country]],tbl_country[country],0))</f>
        <v>0</v>
      </c>
      <c r="R2172" t="b">
        <f>ISNA(MATCH(tbl_vendors[[#This Row],[Currency]],tbl_country[currency],0))</f>
        <v>0</v>
      </c>
      <c r="S2172" t="b">
        <f>_xlfn.XLOOKUP(tbl_vendors[[#This Row],[Country]],tbl_country[country],tbl_country[currency],"NotFound")&lt;&gt;tbl_vendors[[#This Row],[Currency]]</f>
        <v>0</v>
      </c>
      <c r="T2172" t="b">
        <f>ISNA(MATCH(tbl_vendors[[#This Row],[Payment_Terms]],tbl_payment_terms[Payment_Terms],0))</f>
        <v>0</v>
      </c>
      <c r="U2172" t="b">
        <f>ISNA(MATCH(tbl_vendors[[#This Row],[Status]],tbl_status[valid_status]))</f>
        <v>0</v>
      </c>
      <c r="V2172" t="b">
        <f ca="1">tbl_vendors[[#This Row],[Created_Date]]&gt;TODAY()</f>
        <v>0</v>
      </c>
      <c r="W2172" t="b">
        <f>tbl_vendors[[#This Row],[Updated_Date]]&lt;tbl_vendors[[#This Row],[Created_Date]]</f>
        <v>0</v>
      </c>
      <c r="X2172" t="b">
        <f>COUNTIF(tbl_vendors[Vendor_Name],tbl_vendors[[#This Row],[Vendor_Name]])&gt;1</f>
        <v>0</v>
      </c>
      <c r="Y2172" s="14" cm="1">
        <f t="array" aca="1" ref="Y2172" ca="1">IFERROR(SUM(L2172:X2172*1),4)</f>
        <v>0</v>
      </c>
      <c r="Z2172" t="str">
        <f ca="1">IF(tbl_vendors[[#This Row],[error_count]]&gt;0,"FAIL","PASS")</f>
        <v>PASS</v>
      </c>
    </row>
    <row r="2173" spans="1:26" x14ac:dyDescent="0.3">
      <c r="A2173" t="s">
        <v>8551</v>
      </c>
      <c r="B2173" t="s">
        <v>8552</v>
      </c>
      <c r="C2173" t="s">
        <v>153</v>
      </c>
      <c r="D2173" t="s">
        <v>8553</v>
      </c>
      <c r="E2173" t="s">
        <v>155</v>
      </c>
      <c r="F2173" t="s">
        <v>23</v>
      </c>
      <c r="G2173" t="s">
        <v>8554</v>
      </c>
      <c r="H2173" t="s">
        <v>52</v>
      </c>
      <c r="I2173" t="s">
        <v>26</v>
      </c>
      <c r="J2173" s="1">
        <v>45709</v>
      </c>
      <c r="K2173" s="1">
        <v>46145</v>
      </c>
      <c r="L2173" t="b">
        <f>COUNTIF(tbl_vendors[Vendor_ID],tbl_vendors[[#This Row],[Vendor_ID]])&gt;1</f>
        <v>0</v>
      </c>
      <c r="M2173" t="b">
        <f>ISBLANK(tbl_vendors[[#This Row],[Vendor_ID]])</f>
        <v>0</v>
      </c>
      <c r="N2173" t="b">
        <f>LEN(TRIM(tbl_vendors[[#This Row],[Vendor_Name]]))=0</f>
        <v>0</v>
      </c>
      <c r="O2173" t="b">
        <f>LEN(TRIM(tbl_vendors[[#This Row],[Email]]))=0</f>
        <v>0</v>
      </c>
      <c r="P2173" t="b">
        <f>OR(ISERROR(FIND("@",tbl_vendors[[#This Row],[Email]])),ISERROR(FIND(".",tbl_vendors[[#This Row],[Email]])))</f>
        <v>0</v>
      </c>
      <c r="Q2173" t="b">
        <f>ISNA(MATCH(tbl_vendors[[#This Row],[Country]],tbl_country[country],0))</f>
        <v>0</v>
      </c>
      <c r="R2173" t="b">
        <f>ISNA(MATCH(tbl_vendors[[#This Row],[Currency]],tbl_country[currency],0))</f>
        <v>0</v>
      </c>
      <c r="S2173" t="b">
        <f>_xlfn.XLOOKUP(tbl_vendors[[#This Row],[Country]],tbl_country[country],tbl_country[currency],"NotFound")&lt;&gt;tbl_vendors[[#This Row],[Currency]]</f>
        <v>0</v>
      </c>
      <c r="T2173" t="b">
        <f>ISNA(MATCH(tbl_vendors[[#This Row],[Payment_Terms]],tbl_payment_terms[Payment_Terms],0))</f>
        <v>0</v>
      </c>
      <c r="U2173" t="b">
        <f>ISNA(MATCH(tbl_vendors[[#This Row],[Status]],tbl_status[valid_status]))</f>
        <v>0</v>
      </c>
      <c r="V2173" t="b">
        <f ca="1">tbl_vendors[[#This Row],[Created_Date]]&gt;TODAY()</f>
        <v>0</v>
      </c>
      <c r="W2173" t="b">
        <f>tbl_vendors[[#This Row],[Updated_Date]]&lt;tbl_vendors[[#This Row],[Created_Date]]</f>
        <v>0</v>
      </c>
      <c r="X2173" t="b">
        <f>COUNTIF(tbl_vendors[Vendor_Name],tbl_vendors[[#This Row],[Vendor_Name]])&gt;1</f>
        <v>0</v>
      </c>
      <c r="Y2173" s="14" cm="1">
        <f t="array" aca="1" ref="Y2173" ca="1">IFERROR(SUM(L2173:X2173*1),4)</f>
        <v>0</v>
      </c>
      <c r="Z2173" t="str">
        <f ca="1">IF(tbl_vendors[[#This Row],[error_count]]&gt;0,"FAIL","PASS")</f>
        <v>PASS</v>
      </c>
    </row>
    <row r="2174" spans="1:26" x14ac:dyDescent="0.3">
      <c r="A2174" t="s">
        <v>8555</v>
      </c>
      <c r="B2174" t="s">
        <v>415</v>
      </c>
      <c r="C2174" t="s">
        <v>66</v>
      </c>
      <c r="D2174" t="s">
        <v>8556</v>
      </c>
      <c r="E2174" t="s">
        <v>67</v>
      </c>
      <c r="F2174" t="s">
        <v>16</v>
      </c>
      <c r="G2174" t="s">
        <v>8557</v>
      </c>
      <c r="H2174" t="s">
        <v>25</v>
      </c>
      <c r="I2174" t="s">
        <v>19</v>
      </c>
      <c r="J2174" s="1">
        <v>45083</v>
      </c>
      <c r="K2174" s="1">
        <v>46114</v>
      </c>
      <c r="L2174" t="b">
        <f>COUNTIF(tbl_vendors[Vendor_ID],tbl_vendors[[#This Row],[Vendor_ID]])&gt;1</f>
        <v>0</v>
      </c>
      <c r="M2174" t="b">
        <f>ISBLANK(tbl_vendors[[#This Row],[Vendor_ID]])</f>
        <v>0</v>
      </c>
      <c r="N2174" t="b">
        <f>LEN(TRIM(tbl_vendors[[#This Row],[Vendor_Name]]))=0</f>
        <v>0</v>
      </c>
      <c r="O2174" t="b">
        <f>LEN(TRIM(tbl_vendors[[#This Row],[Email]]))=0</f>
        <v>0</v>
      </c>
      <c r="P2174" t="b">
        <f>OR(ISERROR(FIND("@",tbl_vendors[[#This Row],[Email]])),ISERROR(FIND(".",tbl_vendors[[#This Row],[Email]])))</f>
        <v>0</v>
      </c>
      <c r="Q2174" t="b">
        <f>ISNA(MATCH(tbl_vendors[[#This Row],[Country]],tbl_country[country],0))</f>
        <v>0</v>
      </c>
      <c r="R2174" t="b">
        <f>ISNA(MATCH(tbl_vendors[[#This Row],[Currency]],tbl_country[currency],0))</f>
        <v>0</v>
      </c>
      <c r="S2174" t="b">
        <f>_xlfn.XLOOKUP(tbl_vendors[[#This Row],[Country]],tbl_country[country],tbl_country[currency],"NotFound")&lt;&gt;tbl_vendors[[#This Row],[Currency]]</f>
        <v>0</v>
      </c>
      <c r="T2174" t="b">
        <f>ISNA(MATCH(tbl_vendors[[#This Row],[Payment_Terms]],tbl_payment_terms[Payment_Terms],0))</f>
        <v>0</v>
      </c>
      <c r="U2174" t="b">
        <f>ISNA(MATCH(tbl_vendors[[#This Row],[Status]],tbl_status[valid_status]))</f>
        <v>0</v>
      </c>
      <c r="V2174" t="b">
        <f ca="1">tbl_vendors[[#This Row],[Created_Date]]&gt;TODAY()</f>
        <v>0</v>
      </c>
      <c r="W2174" t="b">
        <f>tbl_vendors[[#This Row],[Updated_Date]]&lt;tbl_vendors[[#This Row],[Created_Date]]</f>
        <v>0</v>
      </c>
      <c r="X2174" t="b">
        <f>COUNTIF(tbl_vendors[Vendor_Name],tbl_vendors[[#This Row],[Vendor_Name]])&gt;1</f>
        <v>1</v>
      </c>
      <c r="Y2174" s="14" cm="1">
        <f t="array" aca="1" ref="Y2174" ca="1">IFERROR(SUM(L2174:X2174*1),4)</f>
        <v>1</v>
      </c>
      <c r="Z2174" t="str">
        <f ca="1">IF(tbl_vendors[[#This Row],[error_count]]&gt;0,"FAIL","PASS")</f>
        <v>FAIL</v>
      </c>
    </row>
    <row r="2175" spans="1:26" x14ac:dyDescent="0.3">
      <c r="A2175" t="s">
        <v>8558</v>
      </c>
      <c r="B2175" t="s">
        <v>8559</v>
      </c>
      <c r="C2175" t="s">
        <v>29</v>
      </c>
      <c r="D2175" t="s">
        <v>8560</v>
      </c>
      <c r="E2175" t="s">
        <v>31</v>
      </c>
      <c r="F2175" t="s">
        <v>32</v>
      </c>
      <c r="G2175" t="s">
        <v>8561</v>
      </c>
      <c r="H2175" t="s">
        <v>69</v>
      </c>
      <c r="I2175" t="s">
        <v>53</v>
      </c>
      <c r="J2175" s="1">
        <v>45267</v>
      </c>
      <c r="K2175" s="1">
        <v>45551</v>
      </c>
      <c r="L2175" t="b">
        <f>COUNTIF(tbl_vendors[Vendor_ID],tbl_vendors[[#This Row],[Vendor_ID]])&gt;1</f>
        <v>0</v>
      </c>
      <c r="M2175" t="b">
        <f>ISBLANK(tbl_vendors[[#This Row],[Vendor_ID]])</f>
        <v>0</v>
      </c>
      <c r="N2175" t="b">
        <f>LEN(TRIM(tbl_vendors[[#This Row],[Vendor_Name]]))=0</f>
        <v>0</v>
      </c>
      <c r="O2175" t="b">
        <f>LEN(TRIM(tbl_vendors[[#This Row],[Email]]))=0</f>
        <v>0</v>
      </c>
      <c r="P2175" t="b">
        <f>OR(ISERROR(FIND("@",tbl_vendors[[#This Row],[Email]])),ISERROR(FIND(".",tbl_vendors[[#This Row],[Email]])))</f>
        <v>0</v>
      </c>
      <c r="Q2175" t="b">
        <f>ISNA(MATCH(tbl_vendors[[#This Row],[Country]],tbl_country[country],0))</f>
        <v>0</v>
      </c>
      <c r="R2175" t="b">
        <f>ISNA(MATCH(tbl_vendors[[#This Row],[Currency]],tbl_country[currency],0))</f>
        <v>0</v>
      </c>
      <c r="S2175" t="b">
        <f>_xlfn.XLOOKUP(tbl_vendors[[#This Row],[Country]],tbl_country[country],tbl_country[currency],"NotFound")&lt;&gt;tbl_vendors[[#This Row],[Currency]]</f>
        <v>0</v>
      </c>
      <c r="T2175" t="b">
        <f>ISNA(MATCH(tbl_vendors[[#This Row],[Payment_Terms]],tbl_payment_terms[Payment_Terms],0))</f>
        <v>0</v>
      </c>
      <c r="U2175" t="b">
        <f>ISNA(MATCH(tbl_vendors[[#This Row],[Status]],tbl_status[valid_status]))</f>
        <v>1</v>
      </c>
      <c r="V2175" t="b">
        <f ca="1">tbl_vendors[[#This Row],[Created_Date]]&gt;TODAY()</f>
        <v>0</v>
      </c>
      <c r="W2175" t="b">
        <f>tbl_vendors[[#This Row],[Updated_Date]]&lt;tbl_vendors[[#This Row],[Created_Date]]</f>
        <v>0</v>
      </c>
      <c r="X2175" t="b">
        <f>COUNTIF(tbl_vendors[Vendor_Name],tbl_vendors[[#This Row],[Vendor_Name]])&gt;1</f>
        <v>0</v>
      </c>
      <c r="Y2175" s="14" cm="1">
        <f t="array" aca="1" ref="Y2175" ca="1">IFERROR(SUM(L2175:X2175*1),4)</f>
        <v>1</v>
      </c>
      <c r="Z2175" t="str">
        <f ca="1">IF(tbl_vendors[[#This Row],[error_count]]&gt;0,"FAIL","PASS")</f>
        <v>FAIL</v>
      </c>
    </row>
    <row r="2176" spans="1:26" x14ac:dyDescent="0.3">
      <c r="A2176" t="s">
        <v>8562</v>
      </c>
      <c r="B2176" t="s">
        <v>8563</v>
      </c>
      <c r="C2176" t="s">
        <v>100</v>
      </c>
      <c r="D2176" t="s">
        <v>8564</v>
      </c>
      <c r="E2176" t="s">
        <v>39</v>
      </c>
      <c r="F2176" t="s">
        <v>40</v>
      </c>
      <c r="G2176" t="s">
        <v>8565</v>
      </c>
      <c r="H2176" t="s">
        <v>42</v>
      </c>
      <c r="I2176" t="s">
        <v>53</v>
      </c>
      <c r="J2176" s="1">
        <v>45971</v>
      </c>
      <c r="K2176" s="1">
        <v>46177</v>
      </c>
      <c r="L2176" t="b">
        <f>COUNTIF(tbl_vendors[Vendor_ID],tbl_vendors[[#This Row],[Vendor_ID]])&gt;1</f>
        <v>0</v>
      </c>
      <c r="M2176" t="b">
        <f>ISBLANK(tbl_vendors[[#This Row],[Vendor_ID]])</f>
        <v>0</v>
      </c>
      <c r="N2176" t="b">
        <f>LEN(TRIM(tbl_vendors[[#This Row],[Vendor_Name]]))=0</f>
        <v>0</v>
      </c>
      <c r="O2176" t="b">
        <f>LEN(TRIM(tbl_vendors[[#This Row],[Email]]))=0</f>
        <v>0</v>
      </c>
      <c r="P2176" t="b">
        <f>OR(ISERROR(FIND("@",tbl_vendors[[#This Row],[Email]])),ISERROR(FIND(".",tbl_vendors[[#This Row],[Email]])))</f>
        <v>0</v>
      </c>
      <c r="Q2176" t="b">
        <f>ISNA(MATCH(tbl_vendors[[#This Row],[Country]],tbl_country[country],0))</f>
        <v>0</v>
      </c>
      <c r="R2176" t="b">
        <f>ISNA(MATCH(tbl_vendors[[#This Row],[Currency]],tbl_country[currency],0))</f>
        <v>0</v>
      </c>
      <c r="S2176" t="b">
        <f>_xlfn.XLOOKUP(tbl_vendors[[#This Row],[Country]],tbl_country[country],tbl_country[currency],"NotFound")&lt;&gt;tbl_vendors[[#This Row],[Currency]]</f>
        <v>0</v>
      </c>
      <c r="T2176" t="b">
        <f>ISNA(MATCH(tbl_vendors[[#This Row],[Payment_Terms]],tbl_payment_terms[Payment_Terms],0))</f>
        <v>0</v>
      </c>
      <c r="U2176" t="b">
        <f>ISNA(MATCH(tbl_vendors[[#This Row],[Status]],tbl_status[valid_status]))</f>
        <v>1</v>
      </c>
      <c r="V2176" t="b">
        <f ca="1">tbl_vendors[[#This Row],[Created_Date]]&gt;TODAY()</f>
        <v>0</v>
      </c>
      <c r="W2176" t="b">
        <f>tbl_vendors[[#This Row],[Updated_Date]]&lt;tbl_vendors[[#This Row],[Created_Date]]</f>
        <v>0</v>
      </c>
      <c r="X2176" t="b">
        <f>COUNTIF(tbl_vendors[Vendor_Name],tbl_vendors[[#This Row],[Vendor_Name]])&gt;1</f>
        <v>0</v>
      </c>
      <c r="Y2176" s="14" cm="1">
        <f t="array" aca="1" ref="Y2176" ca="1">IFERROR(SUM(L2176:X2176*1),4)</f>
        <v>1</v>
      </c>
      <c r="Z2176" t="str">
        <f ca="1">IF(tbl_vendors[[#This Row],[error_count]]&gt;0,"FAIL","PASS")</f>
        <v>FAIL</v>
      </c>
    </row>
    <row r="2177" spans="1:26" x14ac:dyDescent="0.3">
      <c r="A2177" t="s">
        <v>8566</v>
      </c>
      <c r="B2177" t="s">
        <v>8567</v>
      </c>
      <c r="C2177" t="s">
        <v>66</v>
      </c>
      <c r="D2177" t="s">
        <v>8568</v>
      </c>
      <c r="E2177" t="s">
        <v>67</v>
      </c>
      <c r="F2177" t="s">
        <v>40</v>
      </c>
      <c r="G2177" t="s">
        <v>8569</v>
      </c>
      <c r="H2177" t="s">
        <v>47</v>
      </c>
      <c r="I2177" t="s">
        <v>26</v>
      </c>
      <c r="J2177" s="1">
        <v>46016</v>
      </c>
      <c r="K2177" s="1">
        <v>46180</v>
      </c>
      <c r="L2177" t="b">
        <f>COUNTIF(tbl_vendors[Vendor_ID],tbl_vendors[[#This Row],[Vendor_ID]])&gt;1</f>
        <v>0</v>
      </c>
      <c r="M2177" t="b">
        <f>ISBLANK(tbl_vendors[[#This Row],[Vendor_ID]])</f>
        <v>0</v>
      </c>
      <c r="N2177" t="b">
        <f>LEN(TRIM(tbl_vendors[[#This Row],[Vendor_Name]]))=0</f>
        <v>0</v>
      </c>
      <c r="O2177" t="b">
        <f>LEN(TRIM(tbl_vendors[[#This Row],[Email]]))=0</f>
        <v>0</v>
      </c>
      <c r="P2177" t="b">
        <f>OR(ISERROR(FIND("@",tbl_vendors[[#This Row],[Email]])),ISERROR(FIND(".",tbl_vendors[[#This Row],[Email]])))</f>
        <v>0</v>
      </c>
      <c r="Q2177" t="b">
        <f>ISNA(MATCH(tbl_vendors[[#This Row],[Country]],tbl_country[country],0))</f>
        <v>0</v>
      </c>
      <c r="R2177" t="b">
        <f>ISNA(MATCH(tbl_vendors[[#This Row],[Currency]],tbl_country[currency],0))</f>
        <v>0</v>
      </c>
      <c r="S2177" t="b">
        <f>_xlfn.XLOOKUP(tbl_vendors[[#This Row],[Country]],tbl_country[country],tbl_country[currency],"NotFound")&lt;&gt;tbl_vendors[[#This Row],[Currency]]</f>
        <v>0</v>
      </c>
      <c r="T2177" t="b">
        <f>ISNA(MATCH(tbl_vendors[[#This Row],[Payment_Terms]],tbl_payment_terms[Payment_Terms],0))</f>
        <v>0</v>
      </c>
      <c r="U2177" t="b">
        <f>ISNA(MATCH(tbl_vendors[[#This Row],[Status]],tbl_status[valid_status]))</f>
        <v>0</v>
      </c>
      <c r="V2177" t="b">
        <f ca="1">tbl_vendors[[#This Row],[Created_Date]]&gt;TODAY()</f>
        <v>0</v>
      </c>
      <c r="W2177" t="b">
        <f>tbl_vendors[[#This Row],[Updated_Date]]&lt;tbl_vendors[[#This Row],[Created_Date]]</f>
        <v>0</v>
      </c>
      <c r="X2177" t="b">
        <f>COUNTIF(tbl_vendors[Vendor_Name],tbl_vendors[[#This Row],[Vendor_Name]])&gt;1</f>
        <v>0</v>
      </c>
      <c r="Y2177" s="14" cm="1">
        <f t="array" aca="1" ref="Y2177" ca="1">IFERROR(SUM(L2177:X2177*1),4)</f>
        <v>0</v>
      </c>
      <c r="Z2177" t="str">
        <f ca="1">IF(tbl_vendors[[#This Row],[error_count]]&gt;0,"FAIL","PASS")</f>
        <v>PASS</v>
      </c>
    </row>
    <row r="2178" spans="1:26" x14ac:dyDescent="0.3">
      <c r="A2178" t="s">
        <v>8570</v>
      </c>
      <c r="B2178" t="s">
        <v>8571</v>
      </c>
      <c r="C2178" t="s">
        <v>72</v>
      </c>
      <c r="D2178" t="s">
        <v>8572</v>
      </c>
      <c r="E2178" t="s">
        <v>74</v>
      </c>
      <c r="F2178" t="s">
        <v>40</v>
      </c>
      <c r="G2178" t="s">
        <v>8573</v>
      </c>
      <c r="H2178" t="s">
        <v>52</v>
      </c>
      <c r="I2178" t="s">
        <v>19</v>
      </c>
      <c r="J2178" s="1">
        <v>45161</v>
      </c>
      <c r="K2178" s="1">
        <v>45882</v>
      </c>
      <c r="L2178" t="b">
        <f>COUNTIF(tbl_vendors[Vendor_ID],tbl_vendors[[#This Row],[Vendor_ID]])&gt;1</f>
        <v>0</v>
      </c>
      <c r="M2178" t="b">
        <f>ISBLANK(tbl_vendors[[#This Row],[Vendor_ID]])</f>
        <v>0</v>
      </c>
      <c r="N2178" t="b">
        <f>LEN(TRIM(tbl_vendors[[#This Row],[Vendor_Name]]))=0</f>
        <v>0</v>
      </c>
      <c r="O2178" t="b">
        <f>LEN(TRIM(tbl_vendors[[#This Row],[Email]]))=0</f>
        <v>0</v>
      </c>
      <c r="P2178" t="b">
        <f>OR(ISERROR(FIND("@",tbl_vendors[[#This Row],[Email]])),ISERROR(FIND(".",tbl_vendors[[#This Row],[Email]])))</f>
        <v>0</v>
      </c>
      <c r="Q2178" t="b">
        <f>ISNA(MATCH(tbl_vendors[[#This Row],[Country]],tbl_country[country],0))</f>
        <v>0</v>
      </c>
      <c r="R2178" t="b">
        <f>ISNA(MATCH(tbl_vendors[[#This Row],[Currency]],tbl_country[currency],0))</f>
        <v>1</v>
      </c>
      <c r="S2178" t="b">
        <f>_xlfn.XLOOKUP(tbl_vendors[[#This Row],[Country]],tbl_country[country],tbl_country[currency],"NotFound")&lt;&gt;tbl_vendors[[#This Row],[Currency]]</f>
        <v>1</v>
      </c>
      <c r="T2178" t="b">
        <f>ISNA(MATCH(tbl_vendors[[#This Row],[Payment_Terms]],tbl_payment_terms[Payment_Terms],0))</f>
        <v>0</v>
      </c>
      <c r="U2178" t="b">
        <f>ISNA(MATCH(tbl_vendors[[#This Row],[Status]],tbl_status[valid_status]))</f>
        <v>0</v>
      </c>
      <c r="V2178" t="b">
        <f ca="1">tbl_vendors[[#This Row],[Created_Date]]&gt;TODAY()</f>
        <v>0</v>
      </c>
      <c r="W2178" t="b">
        <f>tbl_vendors[[#This Row],[Updated_Date]]&lt;tbl_vendors[[#This Row],[Created_Date]]</f>
        <v>0</v>
      </c>
      <c r="X2178" t="b">
        <f>COUNTIF(tbl_vendors[Vendor_Name],tbl_vendors[[#This Row],[Vendor_Name]])&gt;1</f>
        <v>0</v>
      </c>
      <c r="Y2178" s="14" cm="1">
        <f t="array" aca="1" ref="Y2178" ca="1">IFERROR(SUM(L2178:X2178*1),4)</f>
        <v>2</v>
      </c>
      <c r="Z2178" t="str">
        <f ca="1">IF(tbl_vendors[[#This Row],[error_count]]&gt;0,"FAIL","PASS")</f>
        <v>FAIL</v>
      </c>
    </row>
    <row r="2179" spans="1:26" x14ac:dyDescent="0.3">
      <c r="A2179" t="s">
        <v>8574</v>
      </c>
      <c r="B2179" t="s">
        <v>8575</v>
      </c>
      <c r="C2179" t="s">
        <v>109</v>
      </c>
      <c r="D2179" t="s">
        <v>8576</v>
      </c>
      <c r="E2179" t="s">
        <v>39</v>
      </c>
      <c r="F2179" t="s">
        <v>32</v>
      </c>
      <c r="G2179" t="s">
        <v>8577</v>
      </c>
      <c r="H2179" t="s">
        <v>34</v>
      </c>
      <c r="I2179" t="s">
        <v>53</v>
      </c>
      <c r="J2179" s="1">
        <v>45693</v>
      </c>
      <c r="K2179" s="1">
        <v>45869</v>
      </c>
      <c r="L2179" t="b">
        <f>COUNTIF(tbl_vendors[Vendor_ID],tbl_vendors[[#This Row],[Vendor_ID]])&gt;1</f>
        <v>0</v>
      </c>
      <c r="M2179" t="b">
        <f>ISBLANK(tbl_vendors[[#This Row],[Vendor_ID]])</f>
        <v>0</v>
      </c>
      <c r="N2179" t="b">
        <f>LEN(TRIM(tbl_vendors[[#This Row],[Vendor_Name]]))=0</f>
        <v>0</v>
      </c>
      <c r="O2179" t="b">
        <f>LEN(TRIM(tbl_vendors[[#This Row],[Email]]))=0</f>
        <v>0</v>
      </c>
      <c r="P2179" t="b">
        <f>OR(ISERROR(FIND("@",tbl_vendors[[#This Row],[Email]])),ISERROR(FIND(".",tbl_vendors[[#This Row],[Email]])))</f>
        <v>0</v>
      </c>
      <c r="Q2179" t="b">
        <f>ISNA(MATCH(tbl_vendors[[#This Row],[Country]],tbl_country[country],0))</f>
        <v>0</v>
      </c>
      <c r="R2179" t="b">
        <f>ISNA(MATCH(tbl_vendors[[#This Row],[Currency]],tbl_country[currency],0))</f>
        <v>0</v>
      </c>
      <c r="S2179" t="b">
        <f>_xlfn.XLOOKUP(tbl_vendors[[#This Row],[Country]],tbl_country[country],tbl_country[currency],"NotFound")&lt;&gt;tbl_vendors[[#This Row],[Currency]]</f>
        <v>1</v>
      </c>
      <c r="T2179" t="b">
        <f>ISNA(MATCH(tbl_vendors[[#This Row],[Payment_Terms]],tbl_payment_terms[Payment_Terms],0))</f>
        <v>0</v>
      </c>
      <c r="U2179" t="b">
        <f>ISNA(MATCH(tbl_vendors[[#This Row],[Status]],tbl_status[valid_status]))</f>
        <v>1</v>
      </c>
      <c r="V2179" t="b">
        <f ca="1">tbl_vendors[[#This Row],[Created_Date]]&gt;TODAY()</f>
        <v>0</v>
      </c>
      <c r="W2179" t="b">
        <f>tbl_vendors[[#This Row],[Updated_Date]]&lt;tbl_vendors[[#This Row],[Created_Date]]</f>
        <v>0</v>
      </c>
      <c r="X2179" t="b">
        <f>COUNTIF(tbl_vendors[Vendor_Name],tbl_vendors[[#This Row],[Vendor_Name]])&gt;1</f>
        <v>0</v>
      </c>
      <c r="Y2179" s="14" cm="1">
        <f t="array" aca="1" ref="Y2179" ca="1">IFERROR(SUM(L2179:X2179*1),4)</f>
        <v>2</v>
      </c>
      <c r="Z2179" t="str">
        <f ca="1">IF(tbl_vendors[[#This Row],[error_count]]&gt;0,"FAIL","PASS")</f>
        <v>FAIL</v>
      </c>
    </row>
    <row r="2180" spans="1:26" x14ac:dyDescent="0.3">
      <c r="A2180" t="s">
        <v>8578</v>
      </c>
      <c r="B2180" t="s">
        <v>8579</v>
      </c>
      <c r="C2180" t="s">
        <v>29</v>
      </c>
      <c r="D2180" t="s">
        <v>8580</v>
      </c>
      <c r="E2180" t="s">
        <v>31</v>
      </c>
      <c r="F2180" t="s">
        <v>23</v>
      </c>
      <c r="G2180" t="s">
        <v>8581</v>
      </c>
      <c r="H2180" t="s">
        <v>18</v>
      </c>
      <c r="I2180" t="s">
        <v>19</v>
      </c>
      <c r="J2180" s="1">
        <v>45722</v>
      </c>
      <c r="K2180" s="1">
        <v>46157</v>
      </c>
      <c r="L2180" t="b">
        <f>COUNTIF(tbl_vendors[Vendor_ID],tbl_vendors[[#This Row],[Vendor_ID]])&gt;1</f>
        <v>0</v>
      </c>
      <c r="M2180" t="b">
        <f>ISBLANK(tbl_vendors[[#This Row],[Vendor_ID]])</f>
        <v>0</v>
      </c>
      <c r="N2180" t="b">
        <f>LEN(TRIM(tbl_vendors[[#This Row],[Vendor_Name]]))=0</f>
        <v>0</v>
      </c>
      <c r="O2180" t="b">
        <f>LEN(TRIM(tbl_vendors[[#This Row],[Email]]))=0</f>
        <v>0</v>
      </c>
      <c r="P2180" t="b">
        <f>OR(ISERROR(FIND("@",tbl_vendors[[#This Row],[Email]])),ISERROR(FIND(".",tbl_vendors[[#This Row],[Email]])))</f>
        <v>0</v>
      </c>
      <c r="Q2180" t="b">
        <f>ISNA(MATCH(tbl_vendors[[#This Row],[Country]],tbl_country[country],0))</f>
        <v>0</v>
      </c>
      <c r="R2180" t="b">
        <f>ISNA(MATCH(tbl_vendors[[#This Row],[Currency]],tbl_country[currency],0))</f>
        <v>0</v>
      </c>
      <c r="S2180" t="b">
        <f>_xlfn.XLOOKUP(tbl_vendors[[#This Row],[Country]],tbl_country[country],tbl_country[currency],"NotFound")&lt;&gt;tbl_vendors[[#This Row],[Currency]]</f>
        <v>0</v>
      </c>
      <c r="T2180" t="b">
        <f>ISNA(MATCH(tbl_vendors[[#This Row],[Payment_Terms]],tbl_payment_terms[Payment_Terms],0))</f>
        <v>0</v>
      </c>
      <c r="U2180" t="b">
        <f>ISNA(MATCH(tbl_vendors[[#This Row],[Status]],tbl_status[valid_status]))</f>
        <v>0</v>
      </c>
      <c r="V2180" t="b">
        <f ca="1">tbl_vendors[[#This Row],[Created_Date]]&gt;TODAY()</f>
        <v>0</v>
      </c>
      <c r="W2180" t="b">
        <f>tbl_vendors[[#This Row],[Updated_Date]]&lt;tbl_vendors[[#This Row],[Created_Date]]</f>
        <v>0</v>
      </c>
      <c r="X2180" t="b">
        <f>COUNTIF(tbl_vendors[Vendor_Name],tbl_vendors[[#This Row],[Vendor_Name]])&gt;1</f>
        <v>1</v>
      </c>
      <c r="Y2180" s="14" cm="1">
        <f t="array" aca="1" ref="Y2180" ca="1">IFERROR(SUM(L2180:X2180*1),4)</f>
        <v>1</v>
      </c>
      <c r="Z2180" t="str">
        <f ca="1">IF(tbl_vendors[[#This Row],[error_count]]&gt;0,"FAIL","PASS")</f>
        <v>FAIL</v>
      </c>
    </row>
    <row r="2181" spans="1:26" x14ac:dyDescent="0.3">
      <c r="A2181" t="s">
        <v>8582</v>
      </c>
      <c r="B2181" t="s">
        <v>8583</v>
      </c>
      <c r="C2181" t="s">
        <v>37</v>
      </c>
      <c r="D2181" t="s">
        <v>8584</v>
      </c>
      <c r="E2181" t="s">
        <v>39</v>
      </c>
      <c r="F2181" t="s">
        <v>40</v>
      </c>
      <c r="G2181" t="s">
        <v>8585</v>
      </c>
      <c r="H2181" t="s">
        <v>69</v>
      </c>
      <c r="I2181" t="s">
        <v>19</v>
      </c>
      <c r="J2181" s="1">
        <v>45651</v>
      </c>
      <c r="K2181" s="1">
        <v>46104</v>
      </c>
      <c r="L2181" t="b">
        <f>COUNTIF(tbl_vendors[Vendor_ID],tbl_vendors[[#This Row],[Vendor_ID]])&gt;1</f>
        <v>0</v>
      </c>
      <c r="M2181" t="b">
        <f>ISBLANK(tbl_vendors[[#This Row],[Vendor_ID]])</f>
        <v>0</v>
      </c>
      <c r="N2181" t="b">
        <f>LEN(TRIM(tbl_vendors[[#This Row],[Vendor_Name]]))=0</f>
        <v>0</v>
      </c>
      <c r="O2181" t="b">
        <f>LEN(TRIM(tbl_vendors[[#This Row],[Email]]))=0</f>
        <v>0</v>
      </c>
      <c r="P2181" t="b">
        <f>OR(ISERROR(FIND("@",tbl_vendors[[#This Row],[Email]])),ISERROR(FIND(".",tbl_vendors[[#This Row],[Email]])))</f>
        <v>0</v>
      </c>
      <c r="Q2181" t="b">
        <f>ISNA(MATCH(tbl_vendors[[#This Row],[Country]],tbl_country[country],0))</f>
        <v>0</v>
      </c>
      <c r="R2181" t="b">
        <f>ISNA(MATCH(tbl_vendors[[#This Row],[Currency]],tbl_country[currency],0))</f>
        <v>0</v>
      </c>
      <c r="S2181" t="b">
        <f>_xlfn.XLOOKUP(tbl_vendors[[#This Row],[Country]],tbl_country[country],tbl_country[currency],"NotFound")&lt;&gt;tbl_vendors[[#This Row],[Currency]]</f>
        <v>0</v>
      </c>
      <c r="T2181" t="b">
        <f>ISNA(MATCH(tbl_vendors[[#This Row],[Payment_Terms]],tbl_payment_terms[Payment_Terms],0))</f>
        <v>0</v>
      </c>
      <c r="U2181" t="b">
        <f>ISNA(MATCH(tbl_vendors[[#This Row],[Status]],tbl_status[valid_status]))</f>
        <v>0</v>
      </c>
      <c r="V2181" t="b">
        <f ca="1">tbl_vendors[[#This Row],[Created_Date]]&gt;TODAY()</f>
        <v>0</v>
      </c>
      <c r="W2181" t="b">
        <f>tbl_vendors[[#This Row],[Updated_Date]]&lt;tbl_vendors[[#This Row],[Created_Date]]</f>
        <v>0</v>
      </c>
      <c r="X2181" t="b">
        <f>COUNTIF(tbl_vendors[Vendor_Name],tbl_vendors[[#This Row],[Vendor_Name]])&gt;1</f>
        <v>0</v>
      </c>
      <c r="Y2181" s="14" cm="1">
        <f t="array" aca="1" ref="Y2181" ca="1">IFERROR(SUM(L2181:X2181*1),4)</f>
        <v>0</v>
      </c>
      <c r="Z2181" t="str">
        <f ca="1">IF(tbl_vendors[[#This Row],[error_count]]&gt;0,"FAIL","PASS")</f>
        <v>PASS</v>
      </c>
    </row>
    <row r="2182" spans="1:26" x14ac:dyDescent="0.3">
      <c r="A2182" t="s">
        <v>8586</v>
      </c>
      <c r="B2182" t="s">
        <v>8587</v>
      </c>
      <c r="C2182" t="s">
        <v>29</v>
      </c>
      <c r="D2182" t="s">
        <v>8588</v>
      </c>
      <c r="E2182" t="s">
        <v>31</v>
      </c>
      <c r="F2182" t="s">
        <v>23</v>
      </c>
      <c r="G2182" t="s">
        <v>8589</v>
      </c>
      <c r="H2182" t="s">
        <v>18</v>
      </c>
      <c r="I2182" t="s">
        <v>19</v>
      </c>
      <c r="J2182" s="1">
        <v>46009</v>
      </c>
      <c r="K2182" s="1">
        <v>46037</v>
      </c>
      <c r="L2182" t="b">
        <f>COUNTIF(tbl_vendors[Vendor_ID],tbl_vendors[[#This Row],[Vendor_ID]])&gt;1</f>
        <v>0</v>
      </c>
      <c r="M2182" t="b">
        <f>ISBLANK(tbl_vendors[[#This Row],[Vendor_ID]])</f>
        <v>0</v>
      </c>
      <c r="N2182" t="b">
        <f>LEN(TRIM(tbl_vendors[[#This Row],[Vendor_Name]]))=0</f>
        <v>0</v>
      </c>
      <c r="O2182" t="b">
        <f>LEN(TRIM(tbl_vendors[[#This Row],[Email]]))=0</f>
        <v>0</v>
      </c>
      <c r="P2182" t="b">
        <f>OR(ISERROR(FIND("@",tbl_vendors[[#This Row],[Email]])),ISERROR(FIND(".",tbl_vendors[[#This Row],[Email]])))</f>
        <v>0</v>
      </c>
      <c r="Q2182" t="b">
        <f>ISNA(MATCH(tbl_vendors[[#This Row],[Country]],tbl_country[country],0))</f>
        <v>0</v>
      </c>
      <c r="R2182" t="b">
        <f>ISNA(MATCH(tbl_vendors[[#This Row],[Currency]],tbl_country[currency],0))</f>
        <v>0</v>
      </c>
      <c r="S2182" t="b">
        <f>_xlfn.XLOOKUP(tbl_vendors[[#This Row],[Country]],tbl_country[country],tbl_country[currency],"NotFound")&lt;&gt;tbl_vendors[[#This Row],[Currency]]</f>
        <v>0</v>
      </c>
      <c r="T2182" t="b">
        <f>ISNA(MATCH(tbl_vendors[[#This Row],[Payment_Terms]],tbl_payment_terms[Payment_Terms],0))</f>
        <v>0</v>
      </c>
      <c r="U2182" t="b">
        <f>ISNA(MATCH(tbl_vendors[[#This Row],[Status]],tbl_status[valid_status]))</f>
        <v>0</v>
      </c>
      <c r="V2182" t="b">
        <f ca="1">tbl_vendors[[#This Row],[Created_Date]]&gt;TODAY()</f>
        <v>0</v>
      </c>
      <c r="W2182" t="b">
        <f>tbl_vendors[[#This Row],[Updated_Date]]&lt;tbl_vendors[[#This Row],[Created_Date]]</f>
        <v>0</v>
      </c>
      <c r="X2182" t="b">
        <f>COUNTIF(tbl_vendors[Vendor_Name],tbl_vendors[[#This Row],[Vendor_Name]])&gt;1</f>
        <v>0</v>
      </c>
      <c r="Y2182" s="14" cm="1">
        <f t="array" aca="1" ref="Y2182" ca="1">IFERROR(SUM(L2182:X2182*1),4)</f>
        <v>0</v>
      </c>
      <c r="Z2182" t="str">
        <f ca="1">IF(tbl_vendors[[#This Row],[error_count]]&gt;0,"FAIL","PASS")</f>
        <v>PASS</v>
      </c>
    </row>
    <row r="2183" spans="1:26" x14ac:dyDescent="0.3">
      <c r="A2183" t="s">
        <v>8590</v>
      </c>
      <c r="B2183" t="s">
        <v>8591</v>
      </c>
      <c r="C2183" t="s">
        <v>29</v>
      </c>
      <c r="D2183" t="s">
        <v>8592</v>
      </c>
      <c r="E2183" t="s">
        <v>31</v>
      </c>
      <c r="F2183" t="s">
        <v>75</v>
      </c>
      <c r="G2183" t="s">
        <v>8593</v>
      </c>
      <c r="H2183" t="s">
        <v>34</v>
      </c>
      <c r="I2183" t="s">
        <v>26</v>
      </c>
      <c r="J2183" s="1">
        <v>44877</v>
      </c>
      <c r="K2183" s="1">
        <v>45678</v>
      </c>
      <c r="L2183" t="b">
        <f>COUNTIF(tbl_vendors[Vendor_ID],tbl_vendors[[#This Row],[Vendor_ID]])&gt;1</f>
        <v>0</v>
      </c>
      <c r="M2183" t="b">
        <f>ISBLANK(tbl_vendors[[#This Row],[Vendor_ID]])</f>
        <v>0</v>
      </c>
      <c r="N2183" t="b">
        <f>LEN(TRIM(tbl_vendors[[#This Row],[Vendor_Name]]))=0</f>
        <v>0</v>
      </c>
      <c r="O2183" t="b">
        <f>LEN(TRIM(tbl_vendors[[#This Row],[Email]]))=0</f>
        <v>0</v>
      </c>
      <c r="P2183" t="b">
        <f>OR(ISERROR(FIND("@",tbl_vendors[[#This Row],[Email]])),ISERROR(FIND(".",tbl_vendors[[#This Row],[Email]])))</f>
        <v>0</v>
      </c>
      <c r="Q2183" t="b">
        <f>ISNA(MATCH(tbl_vendors[[#This Row],[Country]],tbl_country[country],0))</f>
        <v>0</v>
      </c>
      <c r="R2183" t="b">
        <f>ISNA(MATCH(tbl_vendors[[#This Row],[Currency]],tbl_country[currency],0))</f>
        <v>0</v>
      </c>
      <c r="S2183" t="b">
        <f>_xlfn.XLOOKUP(tbl_vendors[[#This Row],[Country]],tbl_country[country],tbl_country[currency],"NotFound")&lt;&gt;tbl_vendors[[#This Row],[Currency]]</f>
        <v>0</v>
      </c>
      <c r="T2183" t="b">
        <f>ISNA(MATCH(tbl_vendors[[#This Row],[Payment_Terms]],tbl_payment_terms[Payment_Terms],0))</f>
        <v>0</v>
      </c>
      <c r="U2183" t="b">
        <f>ISNA(MATCH(tbl_vendors[[#This Row],[Status]],tbl_status[valid_status]))</f>
        <v>0</v>
      </c>
      <c r="V2183" t="b">
        <f ca="1">tbl_vendors[[#This Row],[Created_Date]]&gt;TODAY()</f>
        <v>0</v>
      </c>
      <c r="W2183" t="b">
        <f>tbl_vendors[[#This Row],[Updated_Date]]&lt;tbl_vendors[[#This Row],[Created_Date]]</f>
        <v>0</v>
      </c>
      <c r="X2183" t="b">
        <f>COUNTIF(tbl_vendors[Vendor_Name],tbl_vendors[[#This Row],[Vendor_Name]])&gt;1</f>
        <v>0</v>
      </c>
      <c r="Y2183" s="14" cm="1">
        <f t="array" aca="1" ref="Y2183" ca="1">IFERROR(SUM(L2183:X2183*1),4)</f>
        <v>0</v>
      </c>
      <c r="Z2183" t="str">
        <f ca="1">IF(tbl_vendors[[#This Row],[error_count]]&gt;0,"FAIL","PASS")</f>
        <v>PASS</v>
      </c>
    </row>
    <row r="2184" spans="1:26" x14ac:dyDescent="0.3">
      <c r="A2184" t="s">
        <v>8594</v>
      </c>
      <c r="B2184" t="s">
        <v>8595</v>
      </c>
      <c r="C2184" t="s">
        <v>66</v>
      </c>
      <c r="D2184" t="s">
        <v>8596</v>
      </c>
      <c r="E2184" t="s">
        <v>67</v>
      </c>
      <c r="F2184" t="s">
        <v>16</v>
      </c>
      <c r="G2184" t="s">
        <v>8597</v>
      </c>
      <c r="H2184" t="s">
        <v>25</v>
      </c>
      <c r="I2184" t="s">
        <v>19</v>
      </c>
      <c r="J2184" s="1">
        <v>45236</v>
      </c>
      <c r="K2184" s="1">
        <v>45485</v>
      </c>
      <c r="L2184" t="b">
        <f>COUNTIF(tbl_vendors[Vendor_ID],tbl_vendors[[#This Row],[Vendor_ID]])&gt;1</f>
        <v>0</v>
      </c>
      <c r="M2184" t="b">
        <f>ISBLANK(tbl_vendors[[#This Row],[Vendor_ID]])</f>
        <v>0</v>
      </c>
      <c r="N2184" t="b">
        <f>LEN(TRIM(tbl_vendors[[#This Row],[Vendor_Name]]))=0</f>
        <v>0</v>
      </c>
      <c r="O2184" t="b">
        <f>LEN(TRIM(tbl_vendors[[#This Row],[Email]]))=0</f>
        <v>0</v>
      </c>
      <c r="P2184" t="b">
        <f>OR(ISERROR(FIND("@",tbl_vendors[[#This Row],[Email]])),ISERROR(FIND(".",tbl_vendors[[#This Row],[Email]])))</f>
        <v>0</v>
      </c>
      <c r="Q2184" t="b">
        <f>ISNA(MATCH(tbl_vendors[[#This Row],[Country]],tbl_country[country],0))</f>
        <v>0</v>
      </c>
      <c r="R2184" t="b">
        <f>ISNA(MATCH(tbl_vendors[[#This Row],[Currency]],tbl_country[currency],0))</f>
        <v>0</v>
      </c>
      <c r="S2184" t="b">
        <f>_xlfn.XLOOKUP(tbl_vendors[[#This Row],[Country]],tbl_country[country],tbl_country[currency],"NotFound")&lt;&gt;tbl_vendors[[#This Row],[Currency]]</f>
        <v>0</v>
      </c>
      <c r="T2184" t="b">
        <f>ISNA(MATCH(tbl_vendors[[#This Row],[Payment_Terms]],tbl_payment_terms[Payment_Terms],0))</f>
        <v>0</v>
      </c>
      <c r="U2184" t="b">
        <f>ISNA(MATCH(tbl_vendors[[#This Row],[Status]],tbl_status[valid_status]))</f>
        <v>0</v>
      </c>
      <c r="V2184" t="b">
        <f ca="1">tbl_vendors[[#This Row],[Created_Date]]&gt;TODAY()</f>
        <v>0</v>
      </c>
      <c r="W2184" t="b">
        <f>tbl_vendors[[#This Row],[Updated_Date]]&lt;tbl_vendors[[#This Row],[Created_Date]]</f>
        <v>0</v>
      </c>
      <c r="X2184" t="b">
        <f>COUNTIF(tbl_vendors[Vendor_Name],tbl_vendors[[#This Row],[Vendor_Name]])&gt;1</f>
        <v>0</v>
      </c>
      <c r="Y2184" s="14" cm="1">
        <f t="array" aca="1" ref="Y2184" ca="1">IFERROR(SUM(L2184:X2184*1),4)</f>
        <v>0</v>
      </c>
      <c r="Z2184" t="str">
        <f ca="1">IF(tbl_vendors[[#This Row],[error_count]]&gt;0,"FAIL","PASS")</f>
        <v>PASS</v>
      </c>
    </row>
    <row r="2185" spans="1:26" x14ac:dyDescent="0.3">
      <c r="A2185" t="s">
        <v>8598</v>
      </c>
      <c r="B2185" t="s">
        <v>8599</v>
      </c>
      <c r="C2185" t="s">
        <v>109</v>
      </c>
      <c r="D2185" t="s">
        <v>8600</v>
      </c>
      <c r="E2185" t="s">
        <v>39</v>
      </c>
      <c r="F2185" t="s">
        <v>23</v>
      </c>
      <c r="G2185" t="s">
        <v>8601</v>
      </c>
      <c r="H2185" t="s">
        <v>47</v>
      </c>
      <c r="I2185" t="s">
        <v>53</v>
      </c>
      <c r="J2185" s="1">
        <v>45764</v>
      </c>
      <c r="K2185" s="1">
        <v>45834</v>
      </c>
      <c r="L2185" t="b">
        <f>COUNTIF(tbl_vendors[Vendor_ID],tbl_vendors[[#This Row],[Vendor_ID]])&gt;1</f>
        <v>0</v>
      </c>
      <c r="M2185" t="b">
        <f>ISBLANK(tbl_vendors[[#This Row],[Vendor_ID]])</f>
        <v>0</v>
      </c>
      <c r="N2185" t="b">
        <f>LEN(TRIM(tbl_vendors[[#This Row],[Vendor_Name]]))=0</f>
        <v>0</v>
      </c>
      <c r="O2185" t="b">
        <f>LEN(TRIM(tbl_vendors[[#This Row],[Email]]))=0</f>
        <v>0</v>
      </c>
      <c r="P2185" t="b">
        <f>OR(ISERROR(FIND("@",tbl_vendors[[#This Row],[Email]])),ISERROR(FIND(".",tbl_vendors[[#This Row],[Email]])))</f>
        <v>0</v>
      </c>
      <c r="Q2185" t="b">
        <f>ISNA(MATCH(tbl_vendors[[#This Row],[Country]],tbl_country[country],0))</f>
        <v>0</v>
      </c>
      <c r="R2185" t="b">
        <f>ISNA(MATCH(tbl_vendors[[#This Row],[Currency]],tbl_country[currency],0))</f>
        <v>0</v>
      </c>
      <c r="S2185" t="b">
        <f>_xlfn.XLOOKUP(tbl_vendors[[#This Row],[Country]],tbl_country[country],tbl_country[currency],"NotFound")&lt;&gt;tbl_vendors[[#This Row],[Currency]]</f>
        <v>1</v>
      </c>
      <c r="T2185" t="b">
        <f>ISNA(MATCH(tbl_vendors[[#This Row],[Payment_Terms]],tbl_payment_terms[Payment_Terms],0))</f>
        <v>0</v>
      </c>
      <c r="U2185" t="b">
        <f>ISNA(MATCH(tbl_vendors[[#This Row],[Status]],tbl_status[valid_status]))</f>
        <v>1</v>
      </c>
      <c r="V2185" t="b">
        <f ca="1">tbl_vendors[[#This Row],[Created_Date]]&gt;TODAY()</f>
        <v>0</v>
      </c>
      <c r="W2185" t="b">
        <f>tbl_vendors[[#This Row],[Updated_Date]]&lt;tbl_vendors[[#This Row],[Created_Date]]</f>
        <v>0</v>
      </c>
      <c r="X2185" t="b">
        <f>COUNTIF(tbl_vendors[Vendor_Name],tbl_vendors[[#This Row],[Vendor_Name]])&gt;1</f>
        <v>0</v>
      </c>
      <c r="Y2185" s="14" cm="1">
        <f t="array" aca="1" ref="Y2185" ca="1">IFERROR(SUM(L2185:X2185*1),4)</f>
        <v>2</v>
      </c>
      <c r="Z2185" t="str">
        <f ca="1">IF(tbl_vendors[[#This Row],[error_count]]&gt;0,"FAIL","PASS")</f>
        <v>FAIL</v>
      </c>
    </row>
    <row r="2186" spans="1:26" x14ac:dyDescent="0.3">
      <c r="A2186" t="s">
        <v>8602</v>
      </c>
      <c r="B2186" t="s">
        <v>8603</v>
      </c>
      <c r="C2186" t="s">
        <v>37</v>
      </c>
      <c r="D2186" t="s">
        <v>8604</v>
      </c>
      <c r="E2186" t="s">
        <v>39</v>
      </c>
      <c r="F2186" t="s">
        <v>23</v>
      </c>
      <c r="G2186" t="s">
        <v>8605</v>
      </c>
      <c r="H2186" t="s">
        <v>42</v>
      </c>
      <c r="I2186" t="s">
        <v>26</v>
      </c>
      <c r="J2186" s="1">
        <v>45662</v>
      </c>
      <c r="K2186" s="1">
        <v>45828</v>
      </c>
      <c r="L2186" t="b">
        <f>COUNTIF(tbl_vendors[Vendor_ID],tbl_vendors[[#This Row],[Vendor_ID]])&gt;1</f>
        <v>0</v>
      </c>
      <c r="M2186" t="b">
        <f>ISBLANK(tbl_vendors[[#This Row],[Vendor_ID]])</f>
        <v>0</v>
      </c>
      <c r="N2186" t="b">
        <f>LEN(TRIM(tbl_vendors[[#This Row],[Vendor_Name]]))=0</f>
        <v>0</v>
      </c>
      <c r="O2186" t="b">
        <f>LEN(TRIM(tbl_vendors[[#This Row],[Email]]))=0</f>
        <v>0</v>
      </c>
      <c r="P2186" t="b">
        <f>OR(ISERROR(FIND("@",tbl_vendors[[#This Row],[Email]])),ISERROR(FIND(".",tbl_vendors[[#This Row],[Email]])))</f>
        <v>0</v>
      </c>
      <c r="Q2186" t="b">
        <f>ISNA(MATCH(tbl_vendors[[#This Row],[Country]],tbl_country[country],0))</f>
        <v>0</v>
      </c>
      <c r="R2186" t="b">
        <f>ISNA(MATCH(tbl_vendors[[#This Row],[Currency]],tbl_country[currency],0))</f>
        <v>0</v>
      </c>
      <c r="S2186" t="b">
        <f>_xlfn.XLOOKUP(tbl_vendors[[#This Row],[Country]],tbl_country[country],tbl_country[currency],"NotFound")&lt;&gt;tbl_vendors[[#This Row],[Currency]]</f>
        <v>0</v>
      </c>
      <c r="T2186" t="b">
        <f>ISNA(MATCH(tbl_vendors[[#This Row],[Payment_Terms]],tbl_payment_terms[Payment_Terms],0))</f>
        <v>0</v>
      </c>
      <c r="U2186" t="b">
        <f>ISNA(MATCH(tbl_vendors[[#This Row],[Status]],tbl_status[valid_status]))</f>
        <v>0</v>
      </c>
      <c r="V2186" t="b">
        <f ca="1">tbl_vendors[[#This Row],[Created_Date]]&gt;TODAY()</f>
        <v>0</v>
      </c>
      <c r="W2186" t="b">
        <f>tbl_vendors[[#This Row],[Updated_Date]]&lt;tbl_vendors[[#This Row],[Created_Date]]</f>
        <v>0</v>
      </c>
      <c r="X2186" t="b">
        <f>COUNTIF(tbl_vendors[Vendor_Name],tbl_vendors[[#This Row],[Vendor_Name]])&gt;1</f>
        <v>0</v>
      </c>
      <c r="Y2186" s="14" cm="1">
        <f t="array" aca="1" ref="Y2186" ca="1">IFERROR(SUM(L2186:X2186*1),4)</f>
        <v>0</v>
      </c>
      <c r="Z2186" t="str">
        <f ca="1">IF(tbl_vendors[[#This Row],[error_count]]&gt;0,"FAIL","PASS")</f>
        <v>PASS</v>
      </c>
    </row>
    <row r="2187" spans="1:26" x14ac:dyDescent="0.3">
      <c r="A2187" t="s">
        <v>8606</v>
      </c>
      <c r="B2187" t="s">
        <v>8607</v>
      </c>
      <c r="C2187" t="s">
        <v>109</v>
      </c>
      <c r="D2187" t="s">
        <v>8608</v>
      </c>
      <c r="E2187" t="s">
        <v>39</v>
      </c>
      <c r="F2187" t="s">
        <v>40</v>
      </c>
      <c r="G2187" t="s">
        <v>8609</v>
      </c>
      <c r="H2187" t="s">
        <v>34</v>
      </c>
      <c r="I2187" t="s">
        <v>26</v>
      </c>
      <c r="J2187" s="1">
        <v>45658</v>
      </c>
      <c r="K2187" s="1">
        <v>46108</v>
      </c>
      <c r="L2187" t="b">
        <f>COUNTIF(tbl_vendors[Vendor_ID],tbl_vendors[[#This Row],[Vendor_ID]])&gt;1</f>
        <v>0</v>
      </c>
      <c r="M2187" t="b">
        <f>ISBLANK(tbl_vendors[[#This Row],[Vendor_ID]])</f>
        <v>0</v>
      </c>
      <c r="N2187" t="b">
        <f>LEN(TRIM(tbl_vendors[[#This Row],[Vendor_Name]]))=0</f>
        <v>0</v>
      </c>
      <c r="O2187" t="b">
        <f>LEN(TRIM(tbl_vendors[[#This Row],[Email]]))=0</f>
        <v>0</v>
      </c>
      <c r="P2187" t="b">
        <f>OR(ISERROR(FIND("@",tbl_vendors[[#This Row],[Email]])),ISERROR(FIND(".",tbl_vendors[[#This Row],[Email]])))</f>
        <v>0</v>
      </c>
      <c r="Q2187" t="b">
        <f>ISNA(MATCH(tbl_vendors[[#This Row],[Country]],tbl_country[country],0))</f>
        <v>0</v>
      </c>
      <c r="R2187" t="b">
        <f>ISNA(MATCH(tbl_vendors[[#This Row],[Currency]],tbl_country[currency],0))</f>
        <v>0</v>
      </c>
      <c r="S2187" t="b">
        <f>_xlfn.XLOOKUP(tbl_vendors[[#This Row],[Country]],tbl_country[country],tbl_country[currency],"NotFound")&lt;&gt;tbl_vendors[[#This Row],[Currency]]</f>
        <v>1</v>
      </c>
      <c r="T2187" t="b">
        <f>ISNA(MATCH(tbl_vendors[[#This Row],[Payment_Terms]],tbl_payment_terms[Payment_Terms],0))</f>
        <v>0</v>
      </c>
      <c r="U2187" t="b">
        <f>ISNA(MATCH(tbl_vendors[[#This Row],[Status]],tbl_status[valid_status]))</f>
        <v>0</v>
      </c>
      <c r="V2187" t="b">
        <f ca="1">tbl_vendors[[#This Row],[Created_Date]]&gt;TODAY()</f>
        <v>0</v>
      </c>
      <c r="W2187" t="b">
        <f>tbl_vendors[[#This Row],[Updated_Date]]&lt;tbl_vendors[[#This Row],[Created_Date]]</f>
        <v>0</v>
      </c>
      <c r="X2187" t="b">
        <f>COUNTIF(tbl_vendors[Vendor_Name],tbl_vendors[[#This Row],[Vendor_Name]])&gt;1</f>
        <v>0</v>
      </c>
      <c r="Y2187" s="14" cm="1">
        <f t="array" aca="1" ref="Y2187" ca="1">IFERROR(SUM(L2187:X2187*1),4)</f>
        <v>1</v>
      </c>
      <c r="Z2187" t="str">
        <f ca="1">IF(tbl_vendors[[#This Row],[error_count]]&gt;0,"FAIL","PASS")</f>
        <v>FAIL</v>
      </c>
    </row>
    <row r="2188" spans="1:26" x14ac:dyDescent="0.3">
      <c r="A2188" t="s">
        <v>8610</v>
      </c>
      <c r="B2188" t="s">
        <v>4084</v>
      </c>
      <c r="C2188" t="s">
        <v>72</v>
      </c>
      <c r="D2188" t="s">
        <v>8611</v>
      </c>
      <c r="E2188" t="s">
        <v>74</v>
      </c>
      <c r="F2188" t="s">
        <v>40</v>
      </c>
      <c r="G2188" t="s">
        <v>8612</v>
      </c>
      <c r="H2188" t="s">
        <v>18</v>
      </c>
      <c r="I2188" t="s">
        <v>26</v>
      </c>
      <c r="J2188" s="1">
        <v>45145</v>
      </c>
      <c r="K2188" s="1">
        <v>45480</v>
      </c>
      <c r="L2188" t="b">
        <f>COUNTIF(tbl_vendors[Vendor_ID],tbl_vendors[[#This Row],[Vendor_ID]])&gt;1</f>
        <v>0</v>
      </c>
      <c r="M2188" t="b">
        <f>ISBLANK(tbl_vendors[[#This Row],[Vendor_ID]])</f>
        <v>0</v>
      </c>
      <c r="N2188" t="b">
        <f>LEN(TRIM(tbl_vendors[[#This Row],[Vendor_Name]]))=0</f>
        <v>0</v>
      </c>
      <c r="O2188" t="b">
        <f>LEN(TRIM(tbl_vendors[[#This Row],[Email]]))=0</f>
        <v>0</v>
      </c>
      <c r="P2188" t="b">
        <f>OR(ISERROR(FIND("@",tbl_vendors[[#This Row],[Email]])),ISERROR(FIND(".",tbl_vendors[[#This Row],[Email]])))</f>
        <v>0</v>
      </c>
      <c r="Q2188" t="b">
        <f>ISNA(MATCH(tbl_vendors[[#This Row],[Country]],tbl_country[country],0))</f>
        <v>0</v>
      </c>
      <c r="R2188" t="b">
        <f>ISNA(MATCH(tbl_vendors[[#This Row],[Currency]],tbl_country[currency],0))</f>
        <v>1</v>
      </c>
      <c r="S2188" t="b">
        <f>_xlfn.XLOOKUP(tbl_vendors[[#This Row],[Country]],tbl_country[country],tbl_country[currency],"NotFound")&lt;&gt;tbl_vendors[[#This Row],[Currency]]</f>
        <v>1</v>
      </c>
      <c r="T2188" t="b">
        <f>ISNA(MATCH(tbl_vendors[[#This Row],[Payment_Terms]],tbl_payment_terms[Payment_Terms],0))</f>
        <v>0</v>
      </c>
      <c r="U2188" t="b">
        <f>ISNA(MATCH(tbl_vendors[[#This Row],[Status]],tbl_status[valid_status]))</f>
        <v>0</v>
      </c>
      <c r="V2188" t="b">
        <f ca="1">tbl_vendors[[#This Row],[Created_Date]]&gt;TODAY()</f>
        <v>0</v>
      </c>
      <c r="W2188" t="b">
        <f>tbl_vendors[[#This Row],[Updated_Date]]&lt;tbl_vendors[[#This Row],[Created_Date]]</f>
        <v>0</v>
      </c>
      <c r="X2188" t="b">
        <f>COUNTIF(tbl_vendors[Vendor_Name],tbl_vendors[[#This Row],[Vendor_Name]])&gt;1</f>
        <v>1</v>
      </c>
      <c r="Y2188" s="14" cm="1">
        <f t="array" aca="1" ref="Y2188" ca="1">IFERROR(SUM(L2188:X2188*1),4)</f>
        <v>3</v>
      </c>
      <c r="Z2188" t="str">
        <f ca="1">IF(tbl_vendors[[#This Row],[error_count]]&gt;0,"FAIL","PASS")</f>
        <v>FAIL</v>
      </c>
    </row>
    <row r="2189" spans="1:26" x14ac:dyDescent="0.3">
      <c r="A2189" t="s">
        <v>8613</v>
      </c>
      <c r="B2189" t="s">
        <v>8614</v>
      </c>
      <c r="C2189" t="s">
        <v>37</v>
      </c>
      <c r="D2189" t="s">
        <v>8615</v>
      </c>
      <c r="E2189" t="s">
        <v>39</v>
      </c>
      <c r="F2189" t="s">
        <v>40</v>
      </c>
      <c r="G2189" t="s">
        <v>8616</v>
      </c>
      <c r="H2189" t="s">
        <v>34</v>
      </c>
      <c r="I2189" t="s">
        <v>19</v>
      </c>
      <c r="J2189" s="1">
        <v>45891</v>
      </c>
      <c r="K2189" s="1">
        <v>46161</v>
      </c>
      <c r="L2189" t="b">
        <f>COUNTIF(tbl_vendors[Vendor_ID],tbl_vendors[[#This Row],[Vendor_ID]])&gt;1</f>
        <v>0</v>
      </c>
      <c r="M2189" t="b">
        <f>ISBLANK(tbl_vendors[[#This Row],[Vendor_ID]])</f>
        <v>0</v>
      </c>
      <c r="N2189" t="b">
        <f>LEN(TRIM(tbl_vendors[[#This Row],[Vendor_Name]]))=0</f>
        <v>0</v>
      </c>
      <c r="O2189" t="b">
        <f>LEN(TRIM(tbl_vendors[[#This Row],[Email]]))=0</f>
        <v>0</v>
      </c>
      <c r="P2189" t="b">
        <f>OR(ISERROR(FIND("@",tbl_vendors[[#This Row],[Email]])),ISERROR(FIND(".",tbl_vendors[[#This Row],[Email]])))</f>
        <v>0</v>
      </c>
      <c r="Q2189" t="b">
        <f>ISNA(MATCH(tbl_vendors[[#This Row],[Country]],tbl_country[country],0))</f>
        <v>0</v>
      </c>
      <c r="R2189" t="b">
        <f>ISNA(MATCH(tbl_vendors[[#This Row],[Currency]],tbl_country[currency],0))</f>
        <v>0</v>
      </c>
      <c r="S2189" t="b">
        <f>_xlfn.XLOOKUP(tbl_vendors[[#This Row],[Country]],tbl_country[country],tbl_country[currency],"NotFound")&lt;&gt;tbl_vendors[[#This Row],[Currency]]</f>
        <v>0</v>
      </c>
      <c r="T2189" t="b">
        <f>ISNA(MATCH(tbl_vendors[[#This Row],[Payment_Terms]],tbl_payment_terms[Payment_Terms],0))</f>
        <v>0</v>
      </c>
      <c r="U2189" t="b">
        <f>ISNA(MATCH(tbl_vendors[[#This Row],[Status]],tbl_status[valid_status]))</f>
        <v>0</v>
      </c>
      <c r="V2189" t="b">
        <f ca="1">tbl_vendors[[#This Row],[Created_Date]]&gt;TODAY()</f>
        <v>0</v>
      </c>
      <c r="W2189" t="b">
        <f>tbl_vendors[[#This Row],[Updated_Date]]&lt;tbl_vendors[[#This Row],[Created_Date]]</f>
        <v>0</v>
      </c>
      <c r="X2189" t="b">
        <f>COUNTIF(tbl_vendors[Vendor_Name],tbl_vendors[[#This Row],[Vendor_Name]])&gt;1</f>
        <v>0</v>
      </c>
      <c r="Y2189" s="14" cm="1">
        <f t="array" aca="1" ref="Y2189" ca="1">IFERROR(SUM(L2189:X2189*1),4)</f>
        <v>0</v>
      </c>
      <c r="Z2189" t="str">
        <f ca="1">IF(tbl_vendors[[#This Row],[error_count]]&gt;0,"FAIL","PASS")</f>
        <v>PASS</v>
      </c>
    </row>
    <row r="2190" spans="1:26" x14ac:dyDescent="0.3">
      <c r="A2190" t="s">
        <v>8617</v>
      </c>
      <c r="B2190" t="s">
        <v>8618</v>
      </c>
      <c r="C2190" t="s">
        <v>29</v>
      </c>
      <c r="D2190" t="s">
        <v>8619</v>
      </c>
      <c r="E2190" t="s">
        <v>31</v>
      </c>
      <c r="F2190" t="s">
        <v>75</v>
      </c>
      <c r="G2190" t="s">
        <v>8620</v>
      </c>
      <c r="H2190" t="s">
        <v>34</v>
      </c>
      <c r="I2190" t="s">
        <v>26</v>
      </c>
      <c r="J2190" s="1">
        <v>45826</v>
      </c>
      <c r="K2190" s="1">
        <v>45952</v>
      </c>
      <c r="L2190" t="b">
        <f>COUNTIF(tbl_vendors[Vendor_ID],tbl_vendors[[#This Row],[Vendor_ID]])&gt;1</f>
        <v>0</v>
      </c>
      <c r="M2190" t="b">
        <f>ISBLANK(tbl_vendors[[#This Row],[Vendor_ID]])</f>
        <v>0</v>
      </c>
      <c r="N2190" t="b">
        <f>LEN(TRIM(tbl_vendors[[#This Row],[Vendor_Name]]))=0</f>
        <v>0</v>
      </c>
      <c r="O2190" t="b">
        <f>LEN(TRIM(tbl_vendors[[#This Row],[Email]]))=0</f>
        <v>0</v>
      </c>
      <c r="P2190" t="b">
        <f>OR(ISERROR(FIND("@",tbl_vendors[[#This Row],[Email]])),ISERROR(FIND(".",tbl_vendors[[#This Row],[Email]])))</f>
        <v>0</v>
      </c>
      <c r="Q2190" t="b">
        <f>ISNA(MATCH(tbl_vendors[[#This Row],[Country]],tbl_country[country],0))</f>
        <v>0</v>
      </c>
      <c r="R2190" t="b">
        <f>ISNA(MATCH(tbl_vendors[[#This Row],[Currency]],tbl_country[currency],0))</f>
        <v>0</v>
      </c>
      <c r="S2190" t="b">
        <f>_xlfn.XLOOKUP(tbl_vendors[[#This Row],[Country]],tbl_country[country],tbl_country[currency],"NotFound")&lt;&gt;tbl_vendors[[#This Row],[Currency]]</f>
        <v>0</v>
      </c>
      <c r="T2190" t="b">
        <f>ISNA(MATCH(tbl_vendors[[#This Row],[Payment_Terms]],tbl_payment_terms[Payment_Terms],0))</f>
        <v>0</v>
      </c>
      <c r="U2190" t="b">
        <f>ISNA(MATCH(tbl_vendors[[#This Row],[Status]],tbl_status[valid_status]))</f>
        <v>0</v>
      </c>
      <c r="V2190" t="b">
        <f ca="1">tbl_vendors[[#This Row],[Created_Date]]&gt;TODAY()</f>
        <v>0</v>
      </c>
      <c r="W2190" t="b">
        <f>tbl_vendors[[#This Row],[Updated_Date]]&lt;tbl_vendors[[#This Row],[Created_Date]]</f>
        <v>0</v>
      </c>
      <c r="X2190" t="b">
        <f>COUNTIF(tbl_vendors[Vendor_Name],tbl_vendors[[#This Row],[Vendor_Name]])&gt;1</f>
        <v>0</v>
      </c>
      <c r="Y2190" s="14" cm="1">
        <f t="array" aca="1" ref="Y2190" ca="1">IFERROR(SUM(L2190:X2190*1),4)</f>
        <v>0</v>
      </c>
      <c r="Z2190" t="str">
        <f ca="1">IF(tbl_vendors[[#This Row],[error_count]]&gt;0,"FAIL","PASS")</f>
        <v>PASS</v>
      </c>
    </row>
    <row r="2191" spans="1:26" x14ac:dyDescent="0.3">
      <c r="A2191" t="s">
        <v>8621</v>
      </c>
      <c r="B2191" t="s">
        <v>8622</v>
      </c>
      <c r="C2191" t="s">
        <v>153</v>
      </c>
      <c r="D2191" t="s">
        <v>8623</v>
      </c>
      <c r="E2191" t="s">
        <v>155</v>
      </c>
      <c r="F2191" t="s">
        <v>32</v>
      </c>
      <c r="G2191" t="s">
        <v>8624</v>
      </c>
      <c r="H2191" t="s">
        <v>34</v>
      </c>
      <c r="I2191" t="s">
        <v>53</v>
      </c>
      <c r="J2191" s="1">
        <v>44450</v>
      </c>
      <c r="K2191" s="1">
        <v>46048</v>
      </c>
      <c r="L2191" t="b">
        <f>COUNTIF(tbl_vendors[Vendor_ID],tbl_vendors[[#This Row],[Vendor_ID]])&gt;1</f>
        <v>0</v>
      </c>
      <c r="M2191" t="b">
        <f>ISBLANK(tbl_vendors[[#This Row],[Vendor_ID]])</f>
        <v>0</v>
      </c>
      <c r="N2191" t="b">
        <f>LEN(TRIM(tbl_vendors[[#This Row],[Vendor_Name]]))=0</f>
        <v>0</v>
      </c>
      <c r="O2191" t="b">
        <f>LEN(TRIM(tbl_vendors[[#This Row],[Email]]))=0</f>
        <v>0</v>
      </c>
      <c r="P2191" t="b">
        <f>OR(ISERROR(FIND("@",tbl_vendors[[#This Row],[Email]])),ISERROR(FIND(".",tbl_vendors[[#This Row],[Email]])))</f>
        <v>0</v>
      </c>
      <c r="Q2191" t="b">
        <f>ISNA(MATCH(tbl_vendors[[#This Row],[Country]],tbl_country[country],0))</f>
        <v>0</v>
      </c>
      <c r="R2191" t="b">
        <f>ISNA(MATCH(tbl_vendors[[#This Row],[Currency]],tbl_country[currency],0))</f>
        <v>0</v>
      </c>
      <c r="S2191" t="b">
        <f>_xlfn.XLOOKUP(tbl_vendors[[#This Row],[Country]],tbl_country[country],tbl_country[currency],"NotFound")&lt;&gt;tbl_vendors[[#This Row],[Currency]]</f>
        <v>0</v>
      </c>
      <c r="T2191" t="b">
        <f>ISNA(MATCH(tbl_vendors[[#This Row],[Payment_Terms]],tbl_payment_terms[Payment_Terms],0))</f>
        <v>0</v>
      </c>
      <c r="U2191" t="b">
        <f>ISNA(MATCH(tbl_vendors[[#This Row],[Status]],tbl_status[valid_status]))</f>
        <v>1</v>
      </c>
      <c r="V2191" t="b">
        <f ca="1">tbl_vendors[[#This Row],[Created_Date]]&gt;TODAY()</f>
        <v>0</v>
      </c>
      <c r="W2191" t="b">
        <f>tbl_vendors[[#This Row],[Updated_Date]]&lt;tbl_vendors[[#This Row],[Created_Date]]</f>
        <v>0</v>
      </c>
      <c r="X2191" t="b">
        <f>COUNTIF(tbl_vendors[Vendor_Name],tbl_vendors[[#This Row],[Vendor_Name]])&gt;1</f>
        <v>0</v>
      </c>
      <c r="Y2191" s="14" cm="1">
        <f t="array" aca="1" ref="Y2191" ca="1">IFERROR(SUM(L2191:X2191*1),4)</f>
        <v>1</v>
      </c>
      <c r="Z2191" t="str">
        <f ca="1">IF(tbl_vendors[[#This Row],[error_count]]&gt;0,"FAIL","PASS")</f>
        <v>FAIL</v>
      </c>
    </row>
    <row r="2192" spans="1:26" x14ac:dyDescent="0.3">
      <c r="A2192" t="s">
        <v>8625</v>
      </c>
      <c r="B2192" t="s">
        <v>8626</v>
      </c>
      <c r="C2192" t="s">
        <v>56</v>
      </c>
      <c r="D2192" t="s">
        <v>8627</v>
      </c>
      <c r="E2192" t="s">
        <v>58</v>
      </c>
      <c r="F2192" t="s">
        <v>16</v>
      </c>
      <c r="G2192" t="s">
        <v>8628</v>
      </c>
      <c r="H2192" t="s">
        <v>47</v>
      </c>
      <c r="I2192" t="s">
        <v>26</v>
      </c>
      <c r="J2192" s="1">
        <v>44834</v>
      </c>
      <c r="K2192" s="1">
        <v>44994</v>
      </c>
      <c r="L2192" t="b">
        <f>COUNTIF(tbl_vendors[Vendor_ID],tbl_vendors[[#This Row],[Vendor_ID]])&gt;1</f>
        <v>0</v>
      </c>
      <c r="M2192" t="b">
        <f>ISBLANK(tbl_vendors[[#This Row],[Vendor_ID]])</f>
        <v>0</v>
      </c>
      <c r="N2192" t="b">
        <f>LEN(TRIM(tbl_vendors[[#This Row],[Vendor_Name]]))=0</f>
        <v>0</v>
      </c>
      <c r="O2192" t="b">
        <f>LEN(TRIM(tbl_vendors[[#This Row],[Email]]))=0</f>
        <v>0</v>
      </c>
      <c r="P2192" t="b">
        <f>OR(ISERROR(FIND("@",tbl_vendors[[#This Row],[Email]])),ISERROR(FIND(".",tbl_vendors[[#This Row],[Email]])))</f>
        <v>0</v>
      </c>
      <c r="Q2192" t="b">
        <f>ISNA(MATCH(tbl_vendors[[#This Row],[Country]],tbl_country[country],0))</f>
        <v>0</v>
      </c>
      <c r="R2192" t="b">
        <f>ISNA(MATCH(tbl_vendors[[#This Row],[Currency]],tbl_country[currency],0))</f>
        <v>0</v>
      </c>
      <c r="S2192" t="b">
        <f>_xlfn.XLOOKUP(tbl_vendors[[#This Row],[Country]],tbl_country[country],tbl_country[currency],"NotFound")&lt;&gt;tbl_vendors[[#This Row],[Currency]]</f>
        <v>0</v>
      </c>
      <c r="T2192" t="b">
        <f>ISNA(MATCH(tbl_vendors[[#This Row],[Payment_Terms]],tbl_payment_terms[Payment_Terms],0))</f>
        <v>0</v>
      </c>
      <c r="U2192" t="b">
        <f>ISNA(MATCH(tbl_vendors[[#This Row],[Status]],tbl_status[valid_status]))</f>
        <v>0</v>
      </c>
      <c r="V2192" t="b">
        <f ca="1">tbl_vendors[[#This Row],[Created_Date]]&gt;TODAY()</f>
        <v>0</v>
      </c>
      <c r="W2192" t="b">
        <f>tbl_vendors[[#This Row],[Updated_Date]]&lt;tbl_vendors[[#This Row],[Created_Date]]</f>
        <v>0</v>
      </c>
      <c r="X2192" t="b">
        <f>COUNTIF(tbl_vendors[Vendor_Name],tbl_vendors[[#This Row],[Vendor_Name]])&gt;1</f>
        <v>0</v>
      </c>
      <c r="Y2192" s="14" cm="1">
        <f t="array" aca="1" ref="Y2192" ca="1">IFERROR(SUM(L2192:X2192*1),4)</f>
        <v>0</v>
      </c>
      <c r="Z2192" t="str">
        <f ca="1">IF(tbl_vendors[[#This Row],[error_count]]&gt;0,"FAIL","PASS")</f>
        <v>PASS</v>
      </c>
    </row>
    <row r="2193" spans="1:26" x14ac:dyDescent="0.3">
      <c r="A2193" t="s">
        <v>8629</v>
      </c>
      <c r="B2193" t="s">
        <v>8630</v>
      </c>
      <c r="C2193" t="s">
        <v>29</v>
      </c>
      <c r="D2193" t="s">
        <v>8631</v>
      </c>
      <c r="E2193" t="s">
        <v>31</v>
      </c>
      <c r="F2193" t="s">
        <v>16</v>
      </c>
      <c r="G2193" t="s">
        <v>8632</v>
      </c>
      <c r="H2193" t="s">
        <v>42</v>
      </c>
      <c r="I2193" t="s">
        <v>53</v>
      </c>
      <c r="J2193" s="1">
        <v>45391</v>
      </c>
      <c r="K2193" s="1">
        <v>45924</v>
      </c>
      <c r="L2193" t="b">
        <f>COUNTIF(tbl_vendors[Vendor_ID],tbl_vendors[[#This Row],[Vendor_ID]])&gt;1</f>
        <v>0</v>
      </c>
      <c r="M2193" t="b">
        <f>ISBLANK(tbl_vendors[[#This Row],[Vendor_ID]])</f>
        <v>0</v>
      </c>
      <c r="N2193" t="b">
        <f>LEN(TRIM(tbl_vendors[[#This Row],[Vendor_Name]]))=0</f>
        <v>0</v>
      </c>
      <c r="O2193" t="b">
        <f>LEN(TRIM(tbl_vendors[[#This Row],[Email]]))=0</f>
        <v>0</v>
      </c>
      <c r="P2193" t="b">
        <f>OR(ISERROR(FIND("@",tbl_vendors[[#This Row],[Email]])),ISERROR(FIND(".",tbl_vendors[[#This Row],[Email]])))</f>
        <v>0</v>
      </c>
      <c r="Q2193" t="b">
        <f>ISNA(MATCH(tbl_vendors[[#This Row],[Country]],tbl_country[country],0))</f>
        <v>0</v>
      </c>
      <c r="R2193" t="b">
        <f>ISNA(MATCH(tbl_vendors[[#This Row],[Currency]],tbl_country[currency],0))</f>
        <v>0</v>
      </c>
      <c r="S2193" t="b">
        <f>_xlfn.XLOOKUP(tbl_vendors[[#This Row],[Country]],tbl_country[country],tbl_country[currency],"NotFound")&lt;&gt;tbl_vendors[[#This Row],[Currency]]</f>
        <v>0</v>
      </c>
      <c r="T2193" t="b">
        <f>ISNA(MATCH(tbl_vendors[[#This Row],[Payment_Terms]],tbl_payment_terms[Payment_Terms],0))</f>
        <v>0</v>
      </c>
      <c r="U2193" t="b">
        <f>ISNA(MATCH(tbl_vendors[[#This Row],[Status]],tbl_status[valid_status]))</f>
        <v>1</v>
      </c>
      <c r="V2193" t="b">
        <f ca="1">tbl_vendors[[#This Row],[Created_Date]]&gt;TODAY()</f>
        <v>0</v>
      </c>
      <c r="W2193" t="b">
        <f>tbl_vendors[[#This Row],[Updated_Date]]&lt;tbl_vendors[[#This Row],[Created_Date]]</f>
        <v>0</v>
      </c>
      <c r="X2193" t="b">
        <f>COUNTIF(tbl_vendors[Vendor_Name],tbl_vendors[[#This Row],[Vendor_Name]])&gt;1</f>
        <v>0</v>
      </c>
      <c r="Y2193" s="14" cm="1">
        <f t="array" aca="1" ref="Y2193" ca="1">IFERROR(SUM(L2193:X2193*1),4)</f>
        <v>1</v>
      </c>
      <c r="Z2193" t="str">
        <f ca="1">IF(tbl_vendors[[#This Row],[error_count]]&gt;0,"FAIL","PASS")</f>
        <v>FAIL</v>
      </c>
    </row>
    <row r="2194" spans="1:26" x14ac:dyDescent="0.3">
      <c r="A2194" t="s">
        <v>8633</v>
      </c>
      <c r="B2194" t="s">
        <v>5442</v>
      </c>
      <c r="C2194" t="s">
        <v>109</v>
      </c>
      <c r="D2194" t="s">
        <v>8634</v>
      </c>
      <c r="E2194" t="s">
        <v>39</v>
      </c>
      <c r="F2194" t="s">
        <v>32</v>
      </c>
      <c r="G2194" t="s">
        <v>8635</v>
      </c>
      <c r="H2194" t="s">
        <v>34</v>
      </c>
      <c r="I2194" t="s">
        <v>19</v>
      </c>
      <c r="J2194" s="1">
        <v>44911</v>
      </c>
      <c r="K2194" s="1">
        <v>45584</v>
      </c>
      <c r="L2194" t="b">
        <f>COUNTIF(tbl_vendors[Vendor_ID],tbl_vendors[[#This Row],[Vendor_ID]])&gt;1</f>
        <v>0</v>
      </c>
      <c r="M2194" t="b">
        <f>ISBLANK(tbl_vendors[[#This Row],[Vendor_ID]])</f>
        <v>0</v>
      </c>
      <c r="N2194" t="b">
        <f>LEN(TRIM(tbl_vendors[[#This Row],[Vendor_Name]]))=0</f>
        <v>0</v>
      </c>
      <c r="O2194" t="b">
        <f>LEN(TRIM(tbl_vendors[[#This Row],[Email]]))=0</f>
        <v>0</v>
      </c>
      <c r="P2194" t="b">
        <f>OR(ISERROR(FIND("@",tbl_vendors[[#This Row],[Email]])),ISERROR(FIND(".",tbl_vendors[[#This Row],[Email]])))</f>
        <v>0</v>
      </c>
      <c r="Q2194" t="b">
        <f>ISNA(MATCH(tbl_vendors[[#This Row],[Country]],tbl_country[country],0))</f>
        <v>0</v>
      </c>
      <c r="R2194" t="b">
        <f>ISNA(MATCH(tbl_vendors[[#This Row],[Currency]],tbl_country[currency],0))</f>
        <v>0</v>
      </c>
      <c r="S2194" t="b">
        <f>_xlfn.XLOOKUP(tbl_vendors[[#This Row],[Country]],tbl_country[country],tbl_country[currency],"NotFound")&lt;&gt;tbl_vendors[[#This Row],[Currency]]</f>
        <v>1</v>
      </c>
      <c r="T2194" t="b">
        <f>ISNA(MATCH(tbl_vendors[[#This Row],[Payment_Terms]],tbl_payment_terms[Payment_Terms],0))</f>
        <v>0</v>
      </c>
      <c r="U2194" t="b">
        <f>ISNA(MATCH(tbl_vendors[[#This Row],[Status]],tbl_status[valid_status]))</f>
        <v>0</v>
      </c>
      <c r="V2194" t="b">
        <f ca="1">tbl_vendors[[#This Row],[Created_Date]]&gt;TODAY()</f>
        <v>0</v>
      </c>
      <c r="W2194" t="b">
        <f>tbl_vendors[[#This Row],[Updated_Date]]&lt;tbl_vendors[[#This Row],[Created_Date]]</f>
        <v>0</v>
      </c>
      <c r="X2194" t="b">
        <f>COUNTIF(tbl_vendors[Vendor_Name],tbl_vendors[[#This Row],[Vendor_Name]])&gt;1</f>
        <v>1</v>
      </c>
      <c r="Y2194" s="14" cm="1">
        <f t="array" aca="1" ref="Y2194" ca="1">IFERROR(SUM(L2194:X2194*1),4)</f>
        <v>2</v>
      </c>
      <c r="Z2194" t="str">
        <f ca="1">IF(tbl_vendors[[#This Row],[error_count]]&gt;0,"FAIL","PASS")</f>
        <v>FAIL</v>
      </c>
    </row>
    <row r="2195" spans="1:26" x14ac:dyDescent="0.3">
      <c r="A2195" t="s">
        <v>8636</v>
      </c>
      <c r="B2195" t="s">
        <v>8637</v>
      </c>
      <c r="C2195" t="s">
        <v>72</v>
      </c>
      <c r="D2195" t="s">
        <v>8638</v>
      </c>
      <c r="E2195" t="s">
        <v>74</v>
      </c>
      <c r="F2195" t="s">
        <v>16</v>
      </c>
      <c r="G2195" t="s">
        <v>8639</v>
      </c>
      <c r="H2195" t="s">
        <v>47</v>
      </c>
      <c r="I2195" t="s">
        <v>53</v>
      </c>
      <c r="J2195" s="1">
        <v>45368</v>
      </c>
      <c r="K2195" s="1">
        <v>45802</v>
      </c>
      <c r="L2195" t="b">
        <f>COUNTIF(tbl_vendors[Vendor_ID],tbl_vendors[[#This Row],[Vendor_ID]])&gt;1</f>
        <v>0</v>
      </c>
      <c r="M2195" t="b">
        <f>ISBLANK(tbl_vendors[[#This Row],[Vendor_ID]])</f>
        <v>0</v>
      </c>
      <c r="N2195" t="b">
        <f>LEN(TRIM(tbl_vendors[[#This Row],[Vendor_Name]]))=0</f>
        <v>0</v>
      </c>
      <c r="O2195" t="b">
        <f>LEN(TRIM(tbl_vendors[[#This Row],[Email]]))=0</f>
        <v>0</v>
      </c>
      <c r="P2195" t="b">
        <f>OR(ISERROR(FIND("@",tbl_vendors[[#This Row],[Email]])),ISERROR(FIND(".",tbl_vendors[[#This Row],[Email]])))</f>
        <v>0</v>
      </c>
      <c r="Q2195" t="b">
        <f>ISNA(MATCH(tbl_vendors[[#This Row],[Country]],tbl_country[country],0))</f>
        <v>0</v>
      </c>
      <c r="R2195" t="b">
        <f>ISNA(MATCH(tbl_vendors[[#This Row],[Currency]],tbl_country[currency],0))</f>
        <v>1</v>
      </c>
      <c r="S2195" t="b">
        <f>_xlfn.XLOOKUP(tbl_vendors[[#This Row],[Country]],tbl_country[country],tbl_country[currency],"NotFound")&lt;&gt;tbl_vendors[[#This Row],[Currency]]</f>
        <v>1</v>
      </c>
      <c r="T2195" t="b">
        <f>ISNA(MATCH(tbl_vendors[[#This Row],[Payment_Terms]],tbl_payment_terms[Payment_Terms],0))</f>
        <v>0</v>
      </c>
      <c r="U2195" t="b">
        <f>ISNA(MATCH(tbl_vendors[[#This Row],[Status]],tbl_status[valid_status]))</f>
        <v>1</v>
      </c>
      <c r="V2195" t="b">
        <f ca="1">tbl_vendors[[#This Row],[Created_Date]]&gt;TODAY()</f>
        <v>0</v>
      </c>
      <c r="W2195" t="b">
        <f>tbl_vendors[[#This Row],[Updated_Date]]&lt;tbl_vendors[[#This Row],[Created_Date]]</f>
        <v>0</v>
      </c>
      <c r="X2195" t="b">
        <f>COUNTIF(tbl_vendors[Vendor_Name],tbl_vendors[[#This Row],[Vendor_Name]])&gt;1</f>
        <v>0</v>
      </c>
      <c r="Y2195" s="14" cm="1">
        <f t="array" aca="1" ref="Y2195" ca="1">IFERROR(SUM(L2195:X2195*1),4)</f>
        <v>3</v>
      </c>
      <c r="Z2195" t="str">
        <f ca="1">IF(tbl_vendors[[#This Row],[error_count]]&gt;0,"FAIL","PASS")</f>
        <v>FAIL</v>
      </c>
    </row>
    <row r="2196" spans="1:26" x14ac:dyDescent="0.3">
      <c r="A2196" t="s">
        <v>8640</v>
      </c>
      <c r="B2196" t="s">
        <v>8641</v>
      </c>
      <c r="C2196" t="s">
        <v>153</v>
      </c>
      <c r="D2196" t="s">
        <v>8642</v>
      </c>
      <c r="E2196" t="s">
        <v>643</v>
      </c>
      <c r="F2196" t="s">
        <v>16</v>
      </c>
      <c r="G2196" t="s">
        <v>8643</v>
      </c>
      <c r="H2196" t="s">
        <v>47</v>
      </c>
      <c r="I2196" t="s">
        <v>26</v>
      </c>
      <c r="J2196" s="1">
        <v>45872</v>
      </c>
      <c r="K2196" s="1">
        <v>46009</v>
      </c>
      <c r="L2196" t="b">
        <f>COUNTIF(tbl_vendors[Vendor_ID],tbl_vendors[[#This Row],[Vendor_ID]])&gt;1</f>
        <v>0</v>
      </c>
      <c r="M2196" t="b">
        <f>ISBLANK(tbl_vendors[[#This Row],[Vendor_ID]])</f>
        <v>0</v>
      </c>
      <c r="N2196" t="b">
        <f>LEN(TRIM(tbl_vendors[[#This Row],[Vendor_Name]]))=0</f>
        <v>0</v>
      </c>
      <c r="O2196" t="b">
        <f>LEN(TRIM(tbl_vendors[[#This Row],[Email]]))=0</f>
        <v>0</v>
      </c>
      <c r="P2196" t="b">
        <f>OR(ISERROR(FIND("@",tbl_vendors[[#This Row],[Email]])),ISERROR(FIND(".",tbl_vendors[[#This Row],[Email]])))</f>
        <v>0</v>
      </c>
      <c r="Q2196" t="b">
        <f>ISNA(MATCH(tbl_vendors[[#This Row],[Country]],tbl_country[country],0))</f>
        <v>0</v>
      </c>
      <c r="R2196" t="b">
        <f>ISNA(MATCH(tbl_vendors[[#This Row],[Currency]],tbl_country[currency],0))</f>
        <v>1</v>
      </c>
      <c r="S2196" t="b">
        <f>_xlfn.XLOOKUP(tbl_vendors[[#This Row],[Country]],tbl_country[country],tbl_country[currency],"NotFound")&lt;&gt;tbl_vendors[[#This Row],[Currency]]</f>
        <v>1</v>
      </c>
      <c r="T2196" t="b">
        <f>ISNA(MATCH(tbl_vendors[[#This Row],[Payment_Terms]],tbl_payment_terms[Payment_Terms],0))</f>
        <v>0</v>
      </c>
      <c r="U2196" t="b">
        <f>ISNA(MATCH(tbl_vendors[[#This Row],[Status]],tbl_status[valid_status]))</f>
        <v>0</v>
      </c>
      <c r="V2196" t="b">
        <f ca="1">tbl_vendors[[#This Row],[Created_Date]]&gt;TODAY()</f>
        <v>0</v>
      </c>
      <c r="W2196" t="b">
        <f>tbl_vendors[[#This Row],[Updated_Date]]&lt;tbl_vendors[[#This Row],[Created_Date]]</f>
        <v>0</v>
      </c>
      <c r="X2196" t="b">
        <f>COUNTIF(tbl_vendors[Vendor_Name],tbl_vendors[[#This Row],[Vendor_Name]])&gt;1</f>
        <v>0</v>
      </c>
      <c r="Y2196" s="14" cm="1">
        <f t="array" aca="1" ref="Y2196" ca="1">IFERROR(SUM(L2196:X2196*1),4)</f>
        <v>2</v>
      </c>
      <c r="Z2196" t="str">
        <f ca="1">IF(tbl_vendors[[#This Row],[error_count]]&gt;0,"FAIL","PASS")</f>
        <v>FAIL</v>
      </c>
    </row>
    <row r="2197" spans="1:26" x14ac:dyDescent="0.3">
      <c r="A2197" t="s">
        <v>8644</v>
      </c>
      <c r="B2197" t="s">
        <v>8645</v>
      </c>
      <c r="C2197" t="s">
        <v>13</v>
      </c>
      <c r="D2197" t="s">
        <v>8646</v>
      </c>
      <c r="E2197" t="s">
        <v>15</v>
      </c>
      <c r="F2197" t="s">
        <v>32</v>
      </c>
      <c r="G2197" t="s">
        <v>8647</v>
      </c>
      <c r="H2197" t="s">
        <v>18</v>
      </c>
      <c r="I2197" t="s">
        <v>26</v>
      </c>
      <c r="J2197" s="1">
        <v>44464</v>
      </c>
      <c r="K2197" s="1">
        <v>44705</v>
      </c>
      <c r="L2197" t="b">
        <f>COUNTIF(tbl_vendors[Vendor_ID],tbl_vendors[[#This Row],[Vendor_ID]])&gt;1</f>
        <v>0</v>
      </c>
      <c r="M2197" t="b">
        <f>ISBLANK(tbl_vendors[[#This Row],[Vendor_ID]])</f>
        <v>0</v>
      </c>
      <c r="N2197" t="b">
        <f>LEN(TRIM(tbl_vendors[[#This Row],[Vendor_Name]]))=0</f>
        <v>0</v>
      </c>
      <c r="O2197" t="b">
        <f>LEN(TRIM(tbl_vendors[[#This Row],[Email]]))=0</f>
        <v>0</v>
      </c>
      <c r="P2197" t="b">
        <f>OR(ISERROR(FIND("@",tbl_vendors[[#This Row],[Email]])),ISERROR(FIND(".",tbl_vendors[[#This Row],[Email]])))</f>
        <v>0</v>
      </c>
      <c r="Q2197" t="b">
        <f>ISNA(MATCH(tbl_vendors[[#This Row],[Country]],tbl_country[country],0))</f>
        <v>0</v>
      </c>
      <c r="R2197" t="b">
        <f>ISNA(MATCH(tbl_vendors[[#This Row],[Currency]],tbl_country[currency],0))</f>
        <v>1</v>
      </c>
      <c r="S2197" t="b">
        <f>_xlfn.XLOOKUP(tbl_vendors[[#This Row],[Country]],tbl_country[country],tbl_country[currency],"NotFound")&lt;&gt;tbl_vendors[[#This Row],[Currency]]</f>
        <v>1</v>
      </c>
      <c r="T2197" t="b">
        <f>ISNA(MATCH(tbl_vendors[[#This Row],[Payment_Terms]],tbl_payment_terms[Payment_Terms],0))</f>
        <v>0</v>
      </c>
      <c r="U2197" t="b">
        <f>ISNA(MATCH(tbl_vendors[[#This Row],[Status]],tbl_status[valid_status]))</f>
        <v>0</v>
      </c>
      <c r="V2197" t="b">
        <f ca="1">tbl_vendors[[#This Row],[Created_Date]]&gt;TODAY()</f>
        <v>0</v>
      </c>
      <c r="W2197" t="b">
        <f>tbl_vendors[[#This Row],[Updated_Date]]&lt;tbl_vendors[[#This Row],[Created_Date]]</f>
        <v>0</v>
      </c>
      <c r="X2197" t="b">
        <f>COUNTIF(tbl_vendors[Vendor_Name],tbl_vendors[[#This Row],[Vendor_Name]])&gt;1</f>
        <v>0</v>
      </c>
      <c r="Y2197" s="14" cm="1">
        <f t="array" aca="1" ref="Y2197" ca="1">IFERROR(SUM(L2197:X2197*1),4)</f>
        <v>2</v>
      </c>
      <c r="Z2197" t="str">
        <f ca="1">IF(tbl_vendors[[#This Row],[error_count]]&gt;0,"FAIL","PASS")</f>
        <v>FAIL</v>
      </c>
    </row>
    <row r="2198" spans="1:26" x14ac:dyDescent="0.3">
      <c r="A2198" t="s">
        <v>8648</v>
      </c>
      <c r="B2198" t="s">
        <v>1685</v>
      </c>
      <c r="C2198" t="s">
        <v>79</v>
      </c>
      <c r="D2198" t="s">
        <v>8649</v>
      </c>
      <c r="E2198" t="s">
        <v>39</v>
      </c>
      <c r="F2198" t="s">
        <v>23</v>
      </c>
      <c r="G2198" t="s">
        <v>8650</v>
      </c>
      <c r="H2198" t="s">
        <v>34</v>
      </c>
      <c r="I2198" t="s">
        <v>53</v>
      </c>
      <c r="J2198" s="1">
        <v>45732</v>
      </c>
      <c r="K2198" s="1">
        <v>46194</v>
      </c>
      <c r="L2198" t="b">
        <f>COUNTIF(tbl_vendors[Vendor_ID],tbl_vendors[[#This Row],[Vendor_ID]])&gt;1</f>
        <v>0</v>
      </c>
      <c r="M2198" t="b">
        <f>ISBLANK(tbl_vendors[[#This Row],[Vendor_ID]])</f>
        <v>0</v>
      </c>
      <c r="N2198" t="b">
        <f>LEN(TRIM(tbl_vendors[[#This Row],[Vendor_Name]]))=0</f>
        <v>0</v>
      </c>
      <c r="O2198" t="b">
        <f>LEN(TRIM(tbl_vendors[[#This Row],[Email]]))=0</f>
        <v>0</v>
      </c>
      <c r="P2198" t="b">
        <f>OR(ISERROR(FIND("@",tbl_vendors[[#This Row],[Email]])),ISERROR(FIND(".",tbl_vendors[[#This Row],[Email]])))</f>
        <v>0</v>
      </c>
      <c r="Q2198" t="b">
        <f>ISNA(MATCH(tbl_vendors[[#This Row],[Country]],tbl_country[country],0))</f>
        <v>0</v>
      </c>
      <c r="R2198" t="b">
        <f>ISNA(MATCH(tbl_vendors[[#This Row],[Currency]],tbl_country[currency],0))</f>
        <v>0</v>
      </c>
      <c r="S2198" t="b">
        <f>_xlfn.XLOOKUP(tbl_vendors[[#This Row],[Country]],tbl_country[country],tbl_country[currency],"NotFound")&lt;&gt;tbl_vendors[[#This Row],[Currency]]</f>
        <v>0</v>
      </c>
      <c r="T2198" t="b">
        <f>ISNA(MATCH(tbl_vendors[[#This Row],[Payment_Terms]],tbl_payment_terms[Payment_Terms],0))</f>
        <v>0</v>
      </c>
      <c r="U2198" t="b">
        <f>ISNA(MATCH(tbl_vendors[[#This Row],[Status]],tbl_status[valid_status]))</f>
        <v>1</v>
      </c>
      <c r="V2198" t="b">
        <f ca="1">tbl_vendors[[#This Row],[Created_Date]]&gt;TODAY()</f>
        <v>0</v>
      </c>
      <c r="W2198" t="b">
        <f>tbl_vendors[[#This Row],[Updated_Date]]&lt;tbl_vendors[[#This Row],[Created_Date]]</f>
        <v>0</v>
      </c>
      <c r="X2198" t="b">
        <f>COUNTIF(tbl_vendors[Vendor_Name],tbl_vendors[[#This Row],[Vendor_Name]])&gt;1</f>
        <v>1</v>
      </c>
      <c r="Y2198" s="14" cm="1">
        <f t="array" aca="1" ref="Y2198" ca="1">IFERROR(SUM(L2198:X2198*1),4)</f>
        <v>2</v>
      </c>
      <c r="Z2198" t="str">
        <f ca="1">IF(tbl_vendors[[#This Row],[error_count]]&gt;0,"FAIL","PASS")</f>
        <v>FAIL</v>
      </c>
    </row>
    <row r="2199" spans="1:26" x14ac:dyDescent="0.3">
      <c r="A2199" t="s">
        <v>8651</v>
      </c>
      <c r="B2199" t="s">
        <v>8652</v>
      </c>
      <c r="C2199" t="s">
        <v>13</v>
      </c>
      <c r="D2199" t="s">
        <v>8653</v>
      </c>
      <c r="E2199" t="s">
        <v>15</v>
      </c>
      <c r="F2199" t="s">
        <v>23</v>
      </c>
      <c r="G2199" t="s">
        <v>8654</v>
      </c>
      <c r="H2199" t="s">
        <v>25</v>
      </c>
      <c r="I2199" t="s">
        <v>26</v>
      </c>
      <c r="J2199" s="1">
        <v>44535</v>
      </c>
      <c r="K2199" s="1">
        <v>45066</v>
      </c>
      <c r="L2199" t="b">
        <f>COUNTIF(tbl_vendors[Vendor_ID],tbl_vendors[[#This Row],[Vendor_ID]])&gt;1</f>
        <v>0</v>
      </c>
      <c r="M2199" t="b">
        <f>ISBLANK(tbl_vendors[[#This Row],[Vendor_ID]])</f>
        <v>0</v>
      </c>
      <c r="N2199" t="b">
        <f>LEN(TRIM(tbl_vendors[[#This Row],[Vendor_Name]]))=0</f>
        <v>0</v>
      </c>
      <c r="O2199" t="b">
        <f>LEN(TRIM(tbl_vendors[[#This Row],[Email]]))=0</f>
        <v>0</v>
      </c>
      <c r="P2199" t="b">
        <f>OR(ISERROR(FIND("@",tbl_vendors[[#This Row],[Email]])),ISERROR(FIND(".",tbl_vendors[[#This Row],[Email]])))</f>
        <v>0</v>
      </c>
      <c r="Q2199" t="b">
        <f>ISNA(MATCH(tbl_vendors[[#This Row],[Country]],tbl_country[country],0))</f>
        <v>0</v>
      </c>
      <c r="R2199" t="b">
        <f>ISNA(MATCH(tbl_vendors[[#This Row],[Currency]],tbl_country[currency],0))</f>
        <v>1</v>
      </c>
      <c r="S2199" t="b">
        <f>_xlfn.XLOOKUP(tbl_vendors[[#This Row],[Country]],tbl_country[country],tbl_country[currency],"NotFound")&lt;&gt;tbl_vendors[[#This Row],[Currency]]</f>
        <v>1</v>
      </c>
      <c r="T2199" t="b">
        <f>ISNA(MATCH(tbl_vendors[[#This Row],[Payment_Terms]],tbl_payment_terms[Payment_Terms],0))</f>
        <v>0</v>
      </c>
      <c r="U2199" t="b">
        <f>ISNA(MATCH(tbl_vendors[[#This Row],[Status]],tbl_status[valid_status]))</f>
        <v>0</v>
      </c>
      <c r="V2199" t="b">
        <f ca="1">tbl_vendors[[#This Row],[Created_Date]]&gt;TODAY()</f>
        <v>0</v>
      </c>
      <c r="W2199" t="b">
        <f>tbl_vendors[[#This Row],[Updated_Date]]&lt;tbl_vendors[[#This Row],[Created_Date]]</f>
        <v>0</v>
      </c>
      <c r="X2199" t="b">
        <f>COUNTIF(tbl_vendors[Vendor_Name],tbl_vendors[[#This Row],[Vendor_Name]])&gt;1</f>
        <v>0</v>
      </c>
      <c r="Y2199" s="14" cm="1">
        <f t="array" aca="1" ref="Y2199" ca="1">IFERROR(SUM(L2199:X2199*1),4)</f>
        <v>2</v>
      </c>
      <c r="Z2199" t="str">
        <f ca="1">IF(tbl_vendors[[#This Row],[error_count]]&gt;0,"FAIL","PASS")</f>
        <v>FAIL</v>
      </c>
    </row>
    <row r="2200" spans="1:26" x14ac:dyDescent="0.3">
      <c r="A2200" t="s">
        <v>8655</v>
      </c>
      <c r="B2200" t="s">
        <v>8656</v>
      </c>
      <c r="C2200" t="s">
        <v>29</v>
      </c>
      <c r="D2200" t="s">
        <v>8657</v>
      </c>
      <c r="E2200" t="s">
        <v>31</v>
      </c>
      <c r="F2200" t="s">
        <v>16</v>
      </c>
      <c r="G2200" t="s">
        <v>8658</v>
      </c>
      <c r="H2200" t="s">
        <v>52</v>
      </c>
      <c r="I2200" t="s">
        <v>19</v>
      </c>
      <c r="J2200" s="1">
        <v>46022</v>
      </c>
      <c r="K2200" s="1">
        <v>46130</v>
      </c>
      <c r="L2200" t="b">
        <f>COUNTIF(tbl_vendors[Vendor_ID],tbl_vendors[[#This Row],[Vendor_ID]])&gt;1</f>
        <v>0</v>
      </c>
      <c r="M2200" t="b">
        <f>ISBLANK(tbl_vendors[[#This Row],[Vendor_ID]])</f>
        <v>0</v>
      </c>
      <c r="N2200" t="b">
        <f>LEN(TRIM(tbl_vendors[[#This Row],[Vendor_Name]]))=0</f>
        <v>0</v>
      </c>
      <c r="O2200" t="b">
        <f>LEN(TRIM(tbl_vendors[[#This Row],[Email]]))=0</f>
        <v>0</v>
      </c>
      <c r="P2200" t="b">
        <f>OR(ISERROR(FIND("@",tbl_vendors[[#This Row],[Email]])),ISERROR(FIND(".",tbl_vendors[[#This Row],[Email]])))</f>
        <v>0</v>
      </c>
      <c r="Q2200" t="b">
        <f>ISNA(MATCH(tbl_vendors[[#This Row],[Country]],tbl_country[country],0))</f>
        <v>0</v>
      </c>
      <c r="R2200" t="b">
        <f>ISNA(MATCH(tbl_vendors[[#This Row],[Currency]],tbl_country[currency],0))</f>
        <v>0</v>
      </c>
      <c r="S2200" t="b">
        <f>_xlfn.XLOOKUP(tbl_vendors[[#This Row],[Country]],tbl_country[country],tbl_country[currency],"NotFound")&lt;&gt;tbl_vendors[[#This Row],[Currency]]</f>
        <v>0</v>
      </c>
      <c r="T2200" t="b">
        <f>ISNA(MATCH(tbl_vendors[[#This Row],[Payment_Terms]],tbl_payment_terms[Payment_Terms],0))</f>
        <v>0</v>
      </c>
      <c r="U2200" t="b">
        <f>ISNA(MATCH(tbl_vendors[[#This Row],[Status]],tbl_status[valid_status]))</f>
        <v>0</v>
      </c>
      <c r="V2200" t="b">
        <f ca="1">tbl_vendors[[#This Row],[Created_Date]]&gt;TODAY()</f>
        <v>0</v>
      </c>
      <c r="W2200" t="b">
        <f>tbl_vendors[[#This Row],[Updated_Date]]&lt;tbl_vendors[[#This Row],[Created_Date]]</f>
        <v>0</v>
      </c>
      <c r="X2200" t="b">
        <f>COUNTIF(tbl_vendors[Vendor_Name],tbl_vendors[[#This Row],[Vendor_Name]])&gt;1</f>
        <v>0</v>
      </c>
      <c r="Y2200" s="14" cm="1">
        <f t="array" aca="1" ref="Y2200" ca="1">IFERROR(SUM(L2200:X2200*1),4)</f>
        <v>0</v>
      </c>
      <c r="Z2200" t="str">
        <f ca="1">IF(tbl_vendors[[#This Row],[error_count]]&gt;0,"FAIL","PASS")</f>
        <v>PASS</v>
      </c>
    </row>
    <row r="2201" spans="1:26" x14ac:dyDescent="0.3">
      <c r="A2201" t="s">
        <v>8659</v>
      </c>
      <c r="B2201" t="s">
        <v>8660</v>
      </c>
      <c r="C2201" t="s">
        <v>56</v>
      </c>
      <c r="D2201" t="s">
        <v>8661</v>
      </c>
      <c r="E2201" t="s">
        <v>58</v>
      </c>
      <c r="F2201" t="s">
        <v>23</v>
      </c>
      <c r="G2201" t="s">
        <v>8662</v>
      </c>
      <c r="H2201" t="s">
        <v>47</v>
      </c>
      <c r="I2201" t="s">
        <v>26</v>
      </c>
      <c r="J2201" s="1">
        <v>44543</v>
      </c>
      <c r="K2201" s="1">
        <v>44854</v>
      </c>
      <c r="L2201" t="b">
        <f>COUNTIF(tbl_vendors[Vendor_ID],tbl_vendors[[#This Row],[Vendor_ID]])&gt;1</f>
        <v>0</v>
      </c>
      <c r="M2201" t="b">
        <f>ISBLANK(tbl_vendors[[#This Row],[Vendor_ID]])</f>
        <v>0</v>
      </c>
      <c r="N2201" t="b">
        <f>LEN(TRIM(tbl_vendors[[#This Row],[Vendor_Name]]))=0</f>
        <v>0</v>
      </c>
      <c r="O2201" t="b">
        <f>LEN(TRIM(tbl_vendors[[#This Row],[Email]]))=0</f>
        <v>0</v>
      </c>
      <c r="P2201" t="b">
        <f>OR(ISERROR(FIND("@",tbl_vendors[[#This Row],[Email]])),ISERROR(FIND(".",tbl_vendors[[#This Row],[Email]])))</f>
        <v>0</v>
      </c>
      <c r="Q2201" t="b">
        <f>ISNA(MATCH(tbl_vendors[[#This Row],[Country]],tbl_country[country],0))</f>
        <v>0</v>
      </c>
      <c r="R2201" t="b">
        <f>ISNA(MATCH(tbl_vendors[[#This Row],[Currency]],tbl_country[currency],0))</f>
        <v>0</v>
      </c>
      <c r="S2201" t="b">
        <f>_xlfn.XLOOKUP(tbl_vendors[[#This Row],[Country]],tbl_country[country],tbl_country[currency],"NotFound")&lt;&gt;tbl_vendors[[#This Row],[Currency]]</f>
        <v>0</v>
      </c>
      <c r="T2201" t="b">
        <f>ISNA(MATCH(tbl_vendors[[#This Row],[Payment_Terms]],tbl_payment_terms[Payment_Terms],0))</f>
        <v>0</v>
      </c>
      <c r="U2201" t="b">
        <f>ISNA(MATCH(tbl_vendors[[#This Row],[Status]],tbl_status[valid_status]))</f>
        <v>0</v>
      </c>
      <c r="V2201" t="b">
        <f ca="1">tbl_vendors[[#This Row],[Created_Date]]&gt;TODAY()</f>
        <v>0</v>
      </c>
      <c r="W2201" t="b">
        <f>tbl_vendors[[#This Row],[Updated_Date]]&lt;tbl_vendors[[#This Row],[Created_Date]]</f>
        <v>0</v>
      </c>
      <c r="X2201" t="b">
        <f>COUNTIF(tbl_vendors[Vendor_Name],tbl_vendors[[#This Row],[Vendor_Name]])&gt;1</f>
        <v>0</v>
      </c>
      <c r="Y2201" s="14" cm="1">
        <f t="array" aca="1" ref="Y2201" ca="1">IFERROR(SUM(L2201:X2201*1),4)</f>
        <v>0</v>
      </c>
      <c r="Z2201" t="str">
        <f ca="1">IF(tbl_vendors[[#This Row],[error_count]]&gt;0,"FAIL","PASS")</f>
        <v>PASS</v>
      </c>
    </row>
    <row r="2202" spans="1:26" x14ac:dyDescent="0.3">
      <c r="A2202" t="s">
        <v>8663</v>
      </c>
      <c r="B2202" t="s">
        <v>8664</v>
      </c>
      <c r="C2202" t="s">
        <v>72</v>
      </c>
      <c r="D2202" t="s">
        <v>8665</v>
      </c>
      <c r="E2202" t="s">
        <v>74</v>
      </c>
      <c r="F2202" t="s">
        <v>75</v>
      </c>
      <c r="G2202" t="s">
        <v>8666</v>
      </c>
      <c r="H2202" t="s">
        <v>47</v>
      </c>
      <c r="I2202" t="s">
        <v>53</v>
      </c>
      <c r="J2202" s="1">
        <v>44834</v>
      </c>
      <c r="K2202" s="1">
        <v>46115</v>
      </c>
      <c r="L2202" t="b">
        <f>COUNTIF(tbl_vendors[Vendor_ID],tbl_vendors[[#This Row],[Vendor_ID]])&gt;1</f>
        <v>0</v>
      </c>
      <c r="M2202" t="b">
        <f>ISBLANK(tbl_vendors[[#This Row],[Vendor_ID]])</f>
        <v>0</v>
      </c>
      <c r="N2202" t="b">
        <f>LEN(TRIM(tbl_vendors[[#This Row],[Vendor_Name]]))=0</f>
        <v>0</v>
      </c>
      <c r="O2202" t="b">
        <f>LEN(TRIM(tbl_vendors[[#This Row],[Email]]))=0</f>
        <v>0</v>
      </c>
      <c r="P2202" t="b">
        <f>OR(ISERROR(FIND("@",tbl_vendors[[#This Row],[Email]])),ISERROR(FIND(".",tbl_vendors[[#This Row],[Email]])))</f>
        <v>0</v>
      </c>
      <c r="Q2202" t="b">
        <f>ISNA(MATCH(tbl_vendors[[#This Row],[Country]],tbl_country[country],0))</f>
        <v>0</v>
      </c>
      <c r="R2202" t="b">
        <f>ISNA(MATCH(tbl_vendors[[#This Row],[Currency]],tbl_country[currency],0))</f>
        <v>1</v>
      </c>
      <c r="S2202" t="b">
        <f>_xlfn.XLOOKUP(tbl_vendors[[#This Row],[Country]],tbl_country[country],tbl_country[currency],"NotFound")&lt;&gt;tbl_vendors[[#This Row],[Currency]]</f>
        <v>1</v>
      </c>
      <c r="T2202" t="b">
        <f>ISNA(MATCH(tbl_vendors[[#This Row],[Payment_Terms]],tbl_payment_terms[Payment_Terms],0))</f>
        <v>0</v>
      </c>
      <c r="U2202" t="b">
        <f>ISNA(MATCH(tbl_vendors[[#This Row],[Status]],tbl_status[valid_status]))</f>
        <v>1</v>
      </c>
      <c r="V2202" t="b">
        <f ca="1">tbl_vendors[[#This Row],[Created_Date]]&gt;TODAY()</f>
        <v>0</v>
      </c>
      <c r="W2202" t="b">
        <f>tbl_vendors[[#This Row],[Updated_Date]]&lt;tbl_vendors[[#This Row],[Created_Date]]</f>
        <v>0</v>
      </c>
      <c r="X2202" t="b">
        <f>COUNTIF(tbl_vendors[Vendor_Name],tbl_vendors[[#This Row],[Vendor_Name]])&gt;1</f>
        <v>0</v>
      </c>
      <c r="Y2202" s="14" cm="1">
        <f t="array" aca="1" ref="Y2202" ca="1">IFERROR(SUM(L2202:X2202*1),4)</f>
        <v>3</v>
      </c>
      <c r="Z2202" t="str">
        <f ca="1">IF(tbl_vendors[[#This Row],[error_count]]&gt;0,"FAIL","PASS")</f>
        <v>FAIL</v>
      </c>
    </row>
    <row r="2203" spans="1:26" x14ac:dyDescent="0.3">
      <c r="A2203" t="s">
        <v>8667</v>
      </c>
      <c r="B2203" t="s">
        <v>8668</v>
      </c>
      <c r="C2203" t="s">
        <v>79</v>
      </c>
      <c r="D2203" t="s">
        <v>8669</v>
      </c>
      <c r="E2203" t="s">
        <v>39</v>
      </c>
      <c r="F2203" t="s">
        <v>23</v>
      </c>
      <c r="G2203" t="s">
        <v>8670</v>
      </c>
      <c r="H2203" t="s">
        <v>47</v>
      </c>
      <c r="I2203" t="s">
        <v>19</v>
      </c>
      <c r="J2203" s="1">
        <v>45778</v>
      </c>
      <c r="K2203" s="1">
        <v>45854</v>
      </c>
      <c r="L2203" t="b">
        <f>COUNTIF(tbl_vendors[Vendor_ID],tbl_vendors[[#This Row],[Vendor_ID]])&gt;1</f>
        <v>0</v>
      </c>
      <c r="M2203" t="b">
        <f>ISBLANK(tbl_vendors[[#This Row],[Vendor_ID]])</f>
        <v>0</v>
      </c>
      <c r="N2203" t="b">
        <f>LEN(TRIM(tbl_vendors[[#This Row],[Vendor_Name]]))=0</f>
        <v>0</v>
      </c>
      <c r="O2203" t="b">
        <f>LEN(TRIM(tbl_vendors[[#This Row],[Email]]))=0</f>
        <v>0</v>
      </c>
      <c r="P2203" t="b">
        <f>OR(ISERROR(FIND("@",tbl_vendors[[#This Row],[Email]])),ISERROR(FIND(".",tbl_vendors[[#This Row],[Email]])))</f>
        <v>0</v>
      </c>
      <c r="Q2203" t="b">
        <f>ISNA(MATCH(tbl_vendors[[#This Row],[Country]],tbl_country[country],0))</f>
        <v>0</v>
      </c>
      <c r="R2203" t="b">
        <f>ISNA(MATCH(tbl_vendors[[#This Row],[Currency]],tbl_country[currency],0))</f>
        <v>0</v>
      </c>
      <c r="S2203" t="b">
        <f>_xlfn.XLOOKUP(tbl_vendors[[#This Row],[Country]],tbl_country[country],tbl_country[currency],"NotFound")&lt;&gt;tbl_vendors[[#This Row],[Currency]]</f>
        <v>0</v>
      </c>
      <c r="T2203" t="b">
        <f>ISNA(MATCH(tbl_vendors[[#This Row],[Payment_Terms]],tbl_payment_terms[Payment_Terms],0))</f>
        <v>0</v>
      </c>
      <c r="U2203" t="b">
        <f>ISNA(MATCH(tbl_vendors[[#This Row],[Status]],tbl_status[valid_status]))</f>
        <v>0</v>
      </c>
      <c r="V2203" t="b">
        <f ca="1">tbl_vendors[[#This Row],[Created_Date]]&gt;TODAY()</f>
        <v>0</v>
      </c>
      <c r="W2203" t="b">
        <f>tbl_vendors[[#This Row],[Updated_Date]]&lt;tbl_vendors[[#This Row],[Created_Date]]</f>
        <v>0</v>
      </c>
      <c r="X2203" t="b">
        <f>COUNTIF(tbl_vendors[Vendor_Name],tbl_vendors[[#This Row],[Vendor_Name]])&gt;1</f>
        <v>0</v>
      </c>
      <c r="Y2203" s="14" cm="1">
        <f t="array" aca="1" ref="Y2203" ca="1">IFERROR(SUM(L2203:X2203*1),4)</f>
        <v>0</v>
      </c>
      <c r="Z2203" t="str">
        <f ca="1">IF(tbl_vendors[[#This Row],[error_count]]&gt;0,"FAIL","PASS")</f>
        <v>PASS</v>
      </c>
    </row>
    <row r="2204" spans="1:26" x14ac:dyDescent="0.3">
      <c r="A2204" t="s">
        <v>8671</v>
      </c>
      <c r="B2204" t="s">
        <v>8672</v>
      </c>
      <c r="C2204" t="s">
        <v>109</v>
      </c>
      <c r="D2204" t="s">
        <v>8673</v>
      </c>
      <c r="E2204" t="s">
        <v>39</v>
      </c>
      <c r="F2204" t="s">
        <v>23</v>
      </c>
      <c r="G2204" t="s">
        <v>8674</v>
      </c>
      <c r="H2204" t="s">
        <v>25</v>
      </c>
      <c r="I2204" t="s">
        <v>53</v>
      </c>
      <c r="J2204" s="1">
        <v>45218</v>
      </c>
      <c r="K2204" s="1">
        <v>45263</v>
      </c>
      <c r="L2204" t="b">
        <f>COUNTIF(tbl_vendors[Vendor_ID],tbl_vendors[[#This Row],[Vendor_ID]])&gt;1</f>
        <v>0</v>
      </c>
      <c r="M2204" t="b">
        <f>ISBLANK(tbl_vendors[[#This Row],[Vendor_ID]])</f>
        <v>0</v>
      </c>
      <c r="N2204" t="b">
        <f>LEN(TRIM(tbl_vendors[[#This Row],[Vendor_Name]]))=0</f>
        <v>0</v>
      </c>
      <c r="O2204" t="b">
        <f>LEN(TRIM(tbl_vendors[[#This Row],[Email]]))=0</f>
        <v>0</v>
      </c>
      <c r="P2204" t="b">
        <f>OR(ISERROR(FIND("@",tbl_vendors[[#This Row],[Email]])),ISERROR(FIND(".",tbl_vendors[[#This Row],[Email]])))</f>
        <v>0</v>
      </c>
      <c r="Q2204" t="b">
        <f>ISNA(MATCH(tbl_vendors[[#This Row],[Country]],tbl_country[country],0))</f>
        <v>0</v>
      </c>
      <c r="R2204" t="b">
        <f>ISNA(MATCH(tbl_vendors[[#This Row],[Currency]],tbl_country[currency],0))</f>
        <v>0</v>
      </c>
      <c r="S2204" t="b">
        <f>_xlfn.XLOOKUP(tbl_vendors[[#This Row],[Country]],tbl_country[country],tbl_country[currency],"NotFound")&lt;&gt;tbl_vendors[[#This Row],[Currency]]</f>
        <v>1</v>
      </c>
      <c r="T2204" t="b">
        <f>ISNA(MATCH(tbl_vendors[[#This Row],[Payment_Terms]],tbl_payment_terms[Payment_Terms],0))</f>
        <v>0</v>
      </c>
      <c r="U2204" t="b">
        <f>ISNA(MATCH(tbl_vendors[[#This Row],[Status]],tbl_status[valid_status]))</f>
        <v>1</v>
      </c>
      <c r="V2204" t="b">
        <f ca="1">tbl_vendors[[#This Row],[Created_Date]]&gt;TODAY()</f>
        <v>0</v>
      </c>
      <c r="W2204" t="b">
        <f>tbl_vendors[[#This Row],[Updated_Date]]&lt;tbl_vendors[[#This Row],[Created_Date]]</f>
        <v>0</v>
      </c>
      <c r="X2204" t="b">
        <f>COUNTIF(tbl_vendors[Vendor_Name],tbl_vendors[[#This Row],[Vendor_Name]])&gt;1</f>
        <v>0</v>
      </c>
      <c r="Y2204" s="14" cm="1">
        <f t="array" aca="1" ref="Y2204" ca="1">IFERROR(SUM(L2204:X2204*1),4)</f>
        <v>2</v>
      </c>
      <c r="Z2204" t="str">
        <f ca="1">IF(tbl_vendors[[#This Row],[error_count]]&gt;0,"FAIL","PASS")</f>
        <v>FAIL</v>
      </c>
    </row>
    <row r="2205" spans="1:26" x14ac:dyDescent="0.3">
      <c r="A2205" t="s">
        <v>8675</v>
      </c>
      <c r="B2205" t="s">
        <v>8676</v>
      </c>
      <c r="C2205" t="s">
        <v>153</v>
      </c>
      <c r="D2205" t="s">
        <v>8677</v>
      </c>
      <c r="E2205" t="s">
        <v>155</v>
      </c>
      <c r="F2205" t="s">
        <v>40</v>
      </c>
      <c r="G2205" t="s">
        <v>8678</v>
      </c>
      <c r="H2205" t="s">
        <v>25</v>
      </c>
      <c r="I2205" t="s">
        <v>53</v>
      </c>
      <c r="J2205" s="1">
        <v>45686</v>
      </c>
      <c r="K2205" s="1">
        <v>46068</v>
      </c>
      <c r="L2205" t="b">
        <f>COUNTIF(tbl_vendors[Vendor_ID],tbl_vendors[[#This Row],[Vendor_ID]])&gt;1</f>
        <v>0</v>
      </c>
      <c r="M2205" t="b">
        <f>ISBLANK(tbl_vendors[[#This Row],[Vendor_ID]])</f>
        <v>0</v>
      </c>
      <c r="N2205" t="b">
        <f>LEN(TRIM(tbl_vendors[[#This Row],[Vendor_Name]]))=0</f>
        <v>0</v>
      </c>
      <c r="O2205" t="b">
        <f>LEN(TRIM(tbl_vendors[[#This Row],[Email]]))=0</f>
        <v>0</v>
      </c>
      <c r="P2205" t="b">
        <f>OR(ISERROR(FIND("@",tbl_vendors[[#This Row],[Email]])),ISERROR(FIND(".",tbl_vendors[[#This Row],[Email]])))</f>
        <v>0</v>
      </c>
      <c r="Q2205" t="b">
        <f>ISNA(MATCH(tbl_vendors[[#This Row],[Country]],tbl_country[country],0))</f>
        <v>0</v>
      </c>
      <c r="R2205" t="b">
        <f>ISNA(MATCH(tbl_vendors[[#This Row],[Currency]],tbl_country[currency],0))</f>
        <v>0</v>
      </c>
      <c r="S2205" t="b">
        <f>_xlfn.XLOOKUP(tbl_vendors[[#This Row],[Country]],tbl_country[country],tbl_country[currency],"NotFound")&lt;&gt;tbl_vendors[[#This Row],[Currency]]</f>
        <v>0</v>
      </c>
      <c r="T2205" t="b">
        <f>ISNA(MATCH(tbl_vendors[[#This Row],[Payment_Terms]],tbl_payment_terms[Payment_Terms],0))</f>
        <v>0</v>
      </c>
      <c r="U2205" t="b">
        <f>ISNA(MATCH(tbl_vendors[[#This Row],[Status]],tbl_status[valid_status]))</f>
        <v>1</v>
      </c>
      <c r="V2205" t="b">
        <f ca="1">tbl_vendors[[#This Row],[Created_Date]]&gt;TODAY()</f>
        <v>0</v>
      </c>
      <c r="W2205" t="b">
        <f>tbl_vendors[[#This Row],[Updated_Date]]&lt;tbl_vendors[[#This Row],[Created_Date]]</f>
        <v>0</v>
      </c>
      <c r="X2205" t="b">
        <f>COUNTIF(tbl_vendors[Vendor_Name],tbl_vendors[[#This Row],[Vendor_Name]])&gt;1</f>
        <v>0</v>
      </c>
      <c r="Y2205" s="14" cm="1">
        <f t="array" aca="1" ref="Y2205" ca="1">IFERROR(SUM(L2205:X2205*1),4)</f>
        <v>1</v>
      </c>
      <c r="Z2205" t="str">
        <f ca="1">IF(tbl_vendors[[#This Row],[error_count]]&gt;0,"FAIL","PASS")</f>
        <v>FAIL</v>
      </c>
    </row>
    <row r="2206" spans="1:26" x14ac:dyDescent="0.3">
      <c r="A2206" t="s">
        <v>8679</v>
      </c>
      <c r="B2206" t="s">
        <v>8680</v>
      </c>
      <c r="C2206" t="s">
        <v>37</v>
      </c>
      <c r="D2206" t="s">
        <v>8681</v>
      </c>
      <c r="E2206" t="s">
        <v>39</v>
      </c>
      <c r="F2206" t="s">
        <v>32</v>
      </c>
      <c r="G2206" t="s">
        <v>8682</v>
      </c>
      <c r="H2206" t="s">
        <v>52</v>
      </c>
      <c r="I2206" t="s">
        <v>19</v>
      </c>
      <c r="J2206" s="1">
        <v>45528</v>
      </c>
      <c r="K2206" s="1">
        <v>45641</v>
      </c>
      <c r="L2206" t="b">
        <f>COUNTIF(tbl_vendors[Vendor_ID],tbl_vendors[[#This Row],[Vendor_ID]])&gt;1</f>
        <v>0</v>
      </c>
      <c r="M2206" t="b">
        <f>ISBLANK(tbl_vendors[[#This Row],[Vendor_ID]])</f>
        <v>0</v>
      </c>
      <c r="N2206" t="b">
        <f>LEN(TRIM(tbl_vendors[[#This Row],[Vendor_Name]]))=0</f>
        <v>0</v>
      </c>
      <c r="O2206" t="b">
        <f>LEN(TRIM(tbl_vendors[[#This Row],[Email]]))=0</f>
        <v>0</v>
      </c>
      <c r="P2206" t="b">
        <f>OR(ISERROR(FIND("@",tbl_vendors[[#This Row],[Email]])),ISERROR(FIND(".",tbl_vendors[[#This Row],[Email]])))</f>
        <v>0</v>
      </c>
      <c r="Q2206" t="b">
        <f>ISNA(MATCH(tbl_vendors[[#This Row],[Country]],tbl_country[country],0))</f>
        <v>0</v>
      </c>
      <c r="R2206" t="b">
        <f>ISNA(MATCH(tbl_vendors[[#This Row],[Currency]],tbl_country[currency],0))</f>
        <v>0</v>
      </c>
      <c r="S2206" t="b">
        <f>_xlfn.XLOOKUP(tbl_vendors[[#This Row],[Country]],tbl_country[country],tbl_country[currency],"NotFound")&lt;&gt;tbl_vendors[[#This Row],[Currency]]</f>
        <v>0</v>
      </c>
      <c r="T2206" t="b">
        <f>ISNA(MATCH(tbl_vendors[[#This Row],[Payment_Terms]],tbl_payment_terms[Payment_Terms],0))</f>
        <v>0</v>
      </c>
      <c r="U2206" t="b">
        <f>ISNA(MATCH(tbl_vendors[[#This Row],[Status]],tbl_status[valid_status]))</f>
        <v>0</v>
      </c>
      <c r="V2206" t="b">
        <f ca="1">tbl_vendors[[#This Row],[Created_Date]]&gt;TODAY()</f>
        <v>0</v>
      </c>
      <c r="W2206" t="b">
        <f>tbl_vendors[[#This Row],[Updated_Date]]&lt;tbl_vendors[[#This Row],[Created_Date]]</f>
        <v>0</v>
      </c>
      <c r="X2206" t="b">
        <f>COUNTIF(tbl_vendors[Vendor_Name],tbl_vendors[[#This Row],[Vendor_Name]])&gt;1</f>
        <v>0</v>
      </c>
      <c r="Y2206" s="14" cm="1">
        <f t="array" aca="1" ref="Y2206" ca="1">IFERROR(SUM(L2206:X2206*1),4)</f>
        <v>0</v>
      </c>
      <c r="Z2206" t="str">
        <f ca="1">IF(tbl_vendors[[#This Row],[error_count]]&gt;0,"FAIL","PASS")</f>
        <v>PASS</v>
      </c>
    </row>
    <row r="2207" spans="1:26" x14ac:dyDescent="0.3">
      <c r="A2207" t="s">
        <v>8683</v>
      </c>
      <c r="B2207" t="s">
        <v>8684</v>
      </c>
      <c r="C2207" t="s">
        <v>72</v>
      </c>
      <c r="D2207" t="s">
        <v>8685</v>
      </c>
      <c r="E2207" t="s">
        <v>74</v>
      </c>
      <c r="F2207" t="s">
        <v>23</v>
      </c>
      <c r="G2207" t="s">
        <v>8686</v>
      </c>
      <c r="H2207" t="s">
        <v>42</v>
      </c>
      <c r="I2207" t="s">
        <v>19</v>
      </c>
      <c r="J2207" s="1">
        <v>46043</v>
      </c>
      <c r="K2207" s="1">
        <v>46139</v>
      </c>
      <c r="L2207" t="b">
        <f>COUNTIF(tbl_vendors[Vendor_ID],tbl_vendors[[#This Row],[Vendor_ID]])&gt;1</f>
        <v>0</v>
      </c>
      <c r="M2207" t="b">
        <f>ISBLANK(tbl_vendors[[#This Row],[Vendor_ID]])</f>
        <v>0</v>
      </c>
      <c r="N2207" t="b">
        <f>LEN(TRIM(tbl_vendors[[#This Row],[Vendor_Name]]))=0</f>
        <v>0</v>
      </c>
      <c r="O2207" t="b">
        <f>LEN(TRIM(tbl_vendors[[#This Row],[Email]]))=0</f>
        <v>0</v>
      </c>
      <c r="P2207" t="b">
        <f>OR(ISERROR(FIND("@",tbl_vendors[[#This Row],[Email]])),ISERROR(FIND(".",tbl_vendors[[#This Row],[Email]])))</f>
        <v>0</v>
      </c>
      <c r="Q2207" t="b">
        <f>ISNA(MATCH(tbl_vendors[[#This Row],[Country]],tbl_country[country],0))</f>
        <v>0</v>
      </c>
      <c r="R2207" t="b">
        <f>ISNA(MATCH(tbl_vendors[[#This Row],[Currency]],tbl_country[currency],0))</f>
        <v>1</v>
      </c>
      <c r="S2207" t="b">
        <f>_xlfn.XLOOKUP(tbl_vendors[[#This Row],[Country]],tbl_country[country],tbl_country[currency],"NotFound")&lt;&gt;tbl_vendors[[#This Row],[Currency]]</f>
        <v>1</v>
      </c>
      <c r="T2207" t="b">
        <f>ISNA(MATCH(tbl_vendors[[#This Row],[Payment_Terms]],tbl_payment_terms[Payment_Terms],0))</f>
        <v>0</v>
      </c>
      <c r="U2207" t="b">
        <f>ISNA(MATCH(tbl_vendors[[#This Row],[Status]],tbl_status[valid_status]))</f>
        <v>0</v>
      </c>
      <c r="V2207" t="b">
        <f ca="1">tbl_vendors[[#This Row],[Created_Date]]&gt;TODAY()</f>
        <v>0</v>
      </c>
      <c r="W2207" t="b">
        <f>tbl_vendors[[#This Row],[Updated_Date]]&lt;tbl_vendors[[#This Row],[Created_Date]]</f>
        <v>0</v>
      </c>
      <c r="X2207" t="b">
        <f>COUNTIF(tbl_vendors[Vendor_Name],tbl_vendors[[#This Row],[Vendor_Name]])&gt;1</f>
        <v>0</v>
      </c>
      <c r="Y2207" s="14" cm="1">
        <f t="array" aca="1" ref="Y2207" ca="1">IFERROR(SUM(L2207:X2207*1),4)</f>
        <v>2</v>
      </c>
      <c r="Z2207" t="str">
        <f ca="1">IF(tbl_vendors[[#This Row],[error_count]]&gt;0,"FAIL","PASS")</f>
        <v>FAIL</v>
      </c>
    </row>
    <row r="2208" spans="1:26" x14ac:dyDescent="0.3">
      <c r="A2208" t="s">
        <v>8687</v>
      </c>
      <c r="B2208" t="s">
        <v>8688</v>
      </c>
      <c r="C2208" t="s">
        <v>79</v>
      </c>
      <c r="D2208" t="s">
        <v>8689</v>
      </c>
      <c r="E2208" t="s">
        <v>39</v>
      </c>
      <c r="F2208" t="s">
        <v>75</v>
      </c>
      <c r="G2208" t="s">
        <v>8690</v>
      </c>
      <c r="H2208" t="s">
        <v>34</v>
      </c>
      <c r="I2208" t="s">
        <v>19</v>
      </c>
      <c r="J2208" s="1">
        <v>46074</v>
      </c>
      <c r="K2208" s="1">
        <v>46163</v>
      </c>
      <c r="L2208" t="b">
        <f>COUNTIF(tbl_vendors[Vendor_ID],tbl_vendors[[#This Row],[Vendor_ID]])&gt;1</f>
        <v>0</v>
      </c>
      <c r="M2208" t="b">
        <f>ISBLANK(tbl_vendors[[#This Row],[Vendor_ID]])</f>
        <v>0</v>
      </c>
      <c r="N2208" t="b">
        <f>LEN(TRIM(tbl_vendors[[#This Row],[Vendor_Name]]))=0</f>
        <v>0</v>
      </c>
      <c r="O2208" t="b">
        <f>LEN(TRIM(tbl_vendors[[#This Row],[Email]]))=0</f>
        <v>0</v>
      </c>
      <c r="P2208" t="b">
        <f>OR(ISERROR(FIND("@",tbl_vendors[[#This Row],[Email]])),ISERROR(FIND(".",tbl_vendors[[#This Row],[Email]])))</f>
        <v>0</v>
      </c>
      <c r="Q2208" t="b">
        <f>ISNA(MATCH(tbl_vendors[[#This Row],[Country]],tbl_country[country],0))</f>
        <v>0</v>
      </c>
      <c r="R2208" t="b">
        <f>ISNA(MATCH(tbl_vendors[[#This Row],[Currency]],tbl_country[currency],0))</f>
        <v>0</v>
      </c>
      <c r="S2208" t="b">
        <f>_xlfn.XLOOKUP(tbl_vendors[[#This Row],[Country]],tbl_country[country],tbl_country[currency],"NotFound")&lt;&gt;tbl_vendors[[#This Row],[Currency]]</f>
        <v>0</v>
      </c>
      <c r="T2208" t="b">
        <f>ISNA(MATCH(tbl_vendors[[#This Row],[Payment_Terms]],tbl_payment_terms[Payment_Terms],0))</f>
        <v>0</v>
      </c>
      <c r="U2208" t="b">
        <f>ISNA(MATCH(tbl_vendors[[#This Row],[Status]],tbl_status[valid_status]))</f>
        <v>0</v>
      </c>
      <c r="V2208" t="b">
        <f ca="1">tbl_vendors[[#This Row],[Created_Date]]&gt;TODAY()</f>
        <v>0</v>
      </c>
      <c r="W2208" t="b">
        <f>tbl_vendors[[#This Row],[Updated_Date]]&lt;tbl_vendors[[#This Row],[Created_Date]]</f>
        <v>0</v>
      </c>
      <c r="X2208" t="b">
        <f>COUNTIF(tbl_vendors[Vendor_Name],tbl_vendors[[#This Row],[Vendor_Name]])&gt;1</f>
        <v>0</v>
      </c>
      <c r="Y2208" s="14" cm="1">
        <f t="array" aca="1" ref="Y2208" ca="1">IFERROR(SUM(L2208:X2208*1),4)</f>
        <v>0</v>
      </c>
      <c r="Z2208" t="str">
        <f ca="1">IF(tbl_vendors[[#This Row],[error_count]]&gt;0,"FAIL","PASS")</f>
        <v>PASS</v>
      </c>
    </row>
    <row r="2209" spans="1:26" x14ac:dyDescent="0.3">
      <c r="A2209" t="s">
        <v>8691</v>
      </c>
      <c r="B2209" t="s">
        <v>8692</v>
      </c>
      <c r="C2209" t="s">
        <v>13</v>
      </c>
      <c r="D2209" t="s">
        <v>8693</v>
      </c>
      <c r="E2209" t="s">
        <v>15</v>
      </c>
      <c r="F2209" t="s">
        <v>32</v>
      </c>
      <c r="G2209" t="s">
        <v>8694</v>
      </c>
      <c r="H2209" t="s">
        <v>18</v>
      </c>
      <c r="I2209" t="s">
        <v>26</v>
      </c>
      <c r="J2209" s="1">
        <v>45020</v>
      </c>
      <c r="K2209" s="1">
        <v>45427</v>
      </c>
      <c r="L2209" t="b">
        <f>COUNTIF(tbl_vendors[Vendor_ID],tbl_vendors[[#This Row],[Vendor_ID]])&gt;1</f>
        <v>0</v>
      </c>
      <c r="M2209" t="b">
        <f>ISBLANK(tbl_vendors[[#This Row],[Vendor_ID]])</f>
        <v>0</v>
      </c>
      <c r="N2209" t="b">
        <f>LEN(TRIM(tbl_vendors[[#This Row],[Vendor_Name]]))=0</f>
        <v>0</v>
      </c>
      <c r="O2209" t="b">
        <f>LEN(TRIM(tbl_vendors[[#This Row],[Email]]))=0</f>
        <v>0</v>
      </c>
      <c r="P2209" t="b">
        <f>OR(ISERROR(FIND("@",tbl_vendors[[#This Row],[Email]])),ISERROR(FIND(".",tbl_vendors[[#This Row],[Email]])))</f>
        <v>0</v>
      </c>
      <c r="Q2209" t="b">
        <f>ISNA(MATCH(tbl_vendors[[#This Row],[Country]],tbl_country[country],0))</f>
        <v>0</v>
      </c>
      <c r="R2209" t="b">
        <f>ISNA(MATCH(tbl_vendors[[#This Row],[Currency]],tbl_country[currency],0))</f>
        <v>1</v>
      </c>
      <c r="S2209" t="b">
        <f>_xlfn.XLOOKUP(tbl_vendors[[#This Row],[Country]],tbl_country[country],tbl_country[currency],"NotFound")&lt;&gt;tbl_vendors[[#This Row],[Currency]]</f>
        <v>1</v>
      </c>
      <c r="T2209" t="b">
        <f>ISNA(MATCH(tbl_vendors[[#This Row],[Payment_Terms]],tbl_payment_terms[Payment_Terms],0))</f>
        <v>0</v>
      </c>
      <c r="U2209" t="b">
        <f>ISNA(MATCH(tbl_vendors[[#This Row],[Status]],tbl_status[valid_status]))</f>
        <v>0</v>
      </c>
      <c r="V2209" t="b">
        <f ca="1">tbl_vendors[[#This Row],[Created_Date]]&gt;TODAY()</f>
        <v>0</v>
      </c>
      <c r="W2209" t="b">
        <f>tbl_vendors[[#This Row],[Updated_Date]]&lt;tbl_vendors[[#This Row],[Created_Date]]</f>
        <v>0</v>
      </c>
      <c r="X2209" t="b">
        <f>COUNTIF(tbl_vendors[Vendor_Name],tbl_vendors[[#This Row],[Vendor_Name]])&gt;1</f>
        <v>0</v>
      </c>
      <c r="Y2209" s="14" cm="1">
        <f t="array" aca="1" ref="Y2209" ca="1">IFERROR(SUM(L2209:X2209*1),4)</f>
        <v>2</v>
      </c>
      <c r="Z2209" t="str">
        <f ca="1">IF(tbl_vendors[[#This Row],[error_count]]&gt;0,"FAIL","PASS")</f>
        <v>FAIL</v>
      </c>
    </row>
    <row r="2210" spans="1:26" x14ac:dyDescent="0.3">
      <c r="A2210" t="s">
        <v>8695</v>
      </c>
      <c r="B2210" t="s">
        <v>8696</v>
      </c>
      <c r="C2210" t="s">
        <v>72</v>
      </c>
      <c r="D2210" t="s">
        <v>8697</v>
      </c>
      <c r="E2210" t="s">
        <v>74</v>
      </c>
      <c r="F2210" t="s">
        <v>75</v>
      </c>
      <c r="G2210" t="s">
        <v>8698</v>
      </c>
      <c r="H2210" t="s">
        <v>34</v>
      </c>
      <c r="I2210" t="s">
        <v>26</v>
      </c>
      <c r="J2210" s="1">
        <v>45372</v>
      </c>
      <c r="K2210" s="1">
        <v>45742</v>
      </c>
      <c r="L2210" t="b">
        <f>COUNTIF(tbl_vendors[Vendor_ID],tbl_vendors[[#This Row],[Vendor_ID]])&gt;1</f>
        <v>0</v>
      </c>
      <c r="M2210" t="b">
        <f>ISBLANK(tbl_vendors[[#This Row],[Vendor_ID]])</f>
        <v>0</v>
      </c>
      <c r="N2210" t="b">
        <f>LEN(TRIM(tbl_vendors[[#This Row],[Vendor_Name]]))=0</f>
        <v>0</v>
      </c>
      <c r="O2210" t="b">
        <f>LEN(TRIM(tbl_vendors[[#This Row],[Email]]))=0</f>
        <v>0</v>
      </c>
      <c r="P2210" t="b">
        <f>OR(ISERROR(FIND("@",tbl_vendors[[#This Row],[Email]])),ISERROR(FIND(".",tbl_vendors[[#This Row],[Email]])))</f>
        <v>0</v>
      </c>
      <c r="Q2210" t="b">
        <f>ISNA(MATCH(tbl_vendors[[#This Row],[Country]],tbl_country[country],0))</f>
        <v>0</v>
      </c>
      <c r="R2210" t="b">
        <f>ISNA(MATCH(tbl_vendors[[#This Row],[Currency]],tbl_country[currency],0))</f>
        <v>1</v>
      </c>
      <c r="S2210" t="b">
        <f>_xlfn.XLOOKUP(tbl_vendors[[#This Row],[Country]],tbl_country[country],tbl_country[currency],"NotFound")&lt;&gt;tbl_vendors[[#This Row],[Currency]]</f>
        <v>1</v>
      </c>
      <c r="T2210" t="b">
        <f>ISNA(MATCH(tbl_vendors[[#This Row],[Payment_Terms]],tbl_payment_terms[Payment_Terms],0))</f>
        <v>0</v>
      </c>
      <c r="U2210" t="b">
        <f>ISNA(MATCH(tbl_vendors[[#This Row],[Status]],tbl_status[valid_status]))</f>
        <v>0</v>
      </c>
      <c r="V2210" t="b">
        <f ca="1">tbl_vendors[[#This Row],[Created_Date]]&gt;TODAY()</f>
        <v>0</v>
      </c>
      <c r="W2210" t="b">
        <f>tbl_vendors[[#This Row],[Updated_Date]]&lt;tbl_vendors[[#This Row],[Created_Date]]</f>
        <v>0</v>
      </c>
      <c r="X2210" t="b">
        <f>COUNTIF(tbl_vendors[Vendor_Name],tbl_vendors[[#This Row],[Vendor_Name]])&gt;1</f>
        <v>0</v>
      </c>
      <c r="Y2210" s="14" cm="1">
        <f t="array" aca="1" ref="Y2210" ca="1">IFERROR(SUM(L2210:X2210*1),4)</f>
        <v>2</v>
      </c>
      <c r="Z2210" t="str">
        <f ca="1">IF(tbl_vendors[[#This Row],[error_count]]&gt;0,"FAIL","PASS")</f>
        <v>FAIL</v>
      </c>
    </row>
    <row r="2211" spans="1:26" x14ac:dyDescent="0.3">
      <c r="A2211" t="s">
        <v>8699</v>
      </c>
      <c r="B2211" t="s">
        <v>8700</v>
      </c>
      <c r="C2211" t="s">
        <v>29</v>
      </c>
      <c r="D2211" t="s">
        <v>8701</v>
      </c>
      <c r="E2211" t="s">
        <v>31</v>
      </c>
      <c r="F2211" t="s">
        <v>32</v>
      </c>
      <c r="G2211" t="s">
        <v>8702</v>
      </c>
      <c r="H2211" t="s">
        <v>52</v>
      </c>
      <c r="I2211" t="s">
        <v>53</v>
      </c>
      <c r="J2211" s="1">
        <v>45325</v>
      </c>
      <c r="K2211" s="1">
        <v>46190</v>
      </c>
      <c r="L2211" t="b">
        <f>COUNTIF(tbl_vendors[Vendor_ID],tbl_vendors[[#This Row],[Vendor_ID]])&gt;1</f>
        <v>0</v>
      </c>
      <c r="M2211" t="b">
        <f>ISBLANK(tbl_vendors[[#This Row],[Vendor_ID]])</f>
        <v>0</v>
      </c>
      <c r="N2211" t="b">
        <f>LEN(TRIM(tbl_vendors[[#This Row],[Vendor_Name]]))=0</f>
        <v>0</v>
      </c>
      <c r="O2211" t="b">
        <f>LEN(TRIM(tbl_vendors[[#This Row],[Email]]))=0</f>
        <v>0</v>
      </c>
      <c r="P2211" t="b">
        <f>OR(ISERROR(FIND("@",tbl_vendors[[#This Row],[Email]])),ISERROR(FIND(".",tbl_vendors[[#This Row],[Email]])))</f>
        <v>0</v>
      </c>
      <c r="Q2211" t="b">
        <f>ISNA(MATCH(tbl_vendors[[#This Row],[Country]],tbl_country[country],0))</f>
        <v>0</v>
      </c>
      <c r="R2211" t="b">
        <f>ISNA(MATCH(tbl_vendors[[#This Row],[Currency]],tbl_country[currency],0))</f>
        <v>0</v>
      </c>
      <c r="S2211" t="b">
        <f>_xlfn.XLOOKUP(tbl_vendors[[#This Row],[Country]],tbl_country[country],tbl_country[currency],"NotFound")&lt;&gt;tbl_vendors[[#This Row],[Currency]]</f>
        <v>0</v>
      </c>
      <c r="T2211" t="b">
        <f>ISNA(MATCH(tbl_vendors[[#This Row],[Payment_Terms]],tbl_payment_terms[Payment_Terms],0))</f>
        <v>0</v>
      </c>
      <c r="U2211" t="b">
        <f>ISNA(MATCH(tbl_vendors[[#This Row],[Status]],tbl_status[valid_status]))</f>
        <v>1</v>
      </c>
      <c r="V2211" t="b">
        <f ca="1">tbl_vendors[[#This Row],[Created_Date]]&gt;TODAY()</f>
        <v>0</v>
      </c>
      <c r="W2211" t="b">
        <f>tbl_vendors[[#This Row],[Updated_Date]]&lt;tbl_vendors[[#This Row],[Created_Date]]</f>
        <v>0</v>
      </c>
      <c r="X2211" t="b">
        <f>COUNTIF(tbl_vendors[Vendor_Name],tbl_vendors[[#This Row],[Vendor_Name]])&gt;1</f>
        <v>0</v>
      </c>
      <c r="Y2211" s="14" cm="1">
        <f t="array" aca="1" ref="Y2211" ca="1">IFERROR(SUM(L2211:X2211*1),4)</f>
        <v>1</v>
      </c>
      <c r="Z2211" t="str">
        <f ca="1">IF(tbl_vendors[[#This Row],[error_count]]&gt;0,"FAIL","PASS")</f>
        <v>FAIL</v>
      </c>
    </row>
    <row r="2212" spans="1:26" x14ac:dyDescent="0.3">
      <c r="A2212" t="s">
        <v>8703</v>
      </c>
      <c r="B2212" t="s">
        <v>8704</v>
      </c>
      <c r="C2212" t="s">
        <v>13</v>
      </c>
      <c r="D2212" t="s">
        <v>8705</v>
      </c>
      <c r="E2212" t="s">
        <v>15</v>
      </c>
      <c r="F2212" t="s">
        <v>75</v>
      </c>
      <c r="G2212" t="s">
        <v>8706</v>
      </c>
      <c r="H2212" t="s">
        <v>25</v>
      </c>
      <c r="I2212" t="s">
        <v>26</v>
      </c>
      <c r="J2212" s="1">
        <v>46070</v>
      </c>
      <c r="K2212" s="1">
        <v>46148</v>
      </c>
      <c r="L2212" t="b">
        <f>COUNTIF(tbl_vendors[Vendor_ID],tbl_vendors[[#This Row],[Vendor_ID]])&gt;1</f>
        <v>0</v>
      </c>
      <c r="M2212" t="b">
        <f>ISBLANK(tbl_vendors[[#This Row],[Vendor_ID]])</f>
        <v>0</v>
      </c>
      <c r="N2212" t="b">
        <f>LEN(TRIM(tbl_vendors[[#This Row],[Vendor_Name]]))=0</f>
        <v>0</v>
      </c>
      <c r="O2212" t="b">
        <f>LEN(TRIM(tbl_vendors[[#This Row],[Email]]))=0</f>
        <v>0</v>
      </c>
      <c r="P2212" t="b">
        <f>OR(ISERROR(FIND("@",tbl_vendors[[#This Row],[Email]])),ISERROR(FIND(".",tbl_vendors[[#This Row],[Email]])))</f>
        <v>0</v>
      </c>
      <c r="Q2212" t="b">
        <f>ISNA(MATCH(tbl_vendors[[#This Row],[Country]],tbl_country[country],0))</f>
        <v>0</v>
      </c>
      <c r="R2212" t="b">
        <f>ISNA(MATCH(tbl_vendors[[#This Row],[Currency]],tbl_country[currency],0))</f>
        <v>1</v>
      </c>
      <c r="S2212" t="b">
        <f>_xlfn.XLOOKUP(tbl_vendors[[#This Row],[Country]],tbl_country[country],tbl_country[currency],"NotFound")&lt;&gt;tbl_vendors[[#This Row],[Currency]]</f>
        <v>1</v>
      </c>
      <c r="T2212" t="b">
        <f>ISNA(MATCH(tbl_vendors[[#This Row],[Payment_Terms]],tbl_payment_terms[Payment_Terms],0))</f>
        <v>0</v>
      </c>
      <c r="U2212" t="b">
        <f>ISNA(MATCH(tbl_vendors[[#This Row],[Status]],tbl_status[valid_status]))</f>
        <v>0</v>
      </c>
      <c r="V2212" t="b">
        <f ca="1">tbl_vendors[[#This Row],[Created_Date]]&gt;TODAY()</f>
        <v>0</v>
      </c>
      <c r="W2212" t="b">
        <f>tbl_vendors[[#This Row],[Updated_Date]]&lt;tbl_vendors[[#This Row],[Created_Date]]</f>
        <v>0</v>
      </c>
      <c r="X2212" t="b">
        <f>COUNTIF(tbl_vendors[Vendor_Name],tbl_vendors[[#This Row],[Vendor_Name]])&gt;1</f>
        <v>1</v>
      </c>
      <c r="Y2212" s="14" cm="1">
        <f t="array" aca="1" ref="Y2212" ca="1">IFERROR(SUM(L2212:X2212*1),4)</f>
        <v>3</v>
      </c>
      <c r="Z2212" t="str">
        <f ca="1">IF(tbl_vendors[[#This Row],[error_count]]&gt;0,"FAIL","PASS")</f>
        <v>FAIL</v>
      </c>
    </row>
    <row r="2213" spans="1:26" x14ac:dyDescent="0.3">
      <c r="A2213" t="s">
        <v>8707</v>
      </c>
      <c r="B2213" t="s">
        <v>8708</v>
      </c>
      <c r="C2213" t="s">
        <v>100</v>
      </c>
      <c r="D2213" t="s">
        <v>8709</v>
      </c>
      <c r="E2213" t="s">
        <v>39</v>
      </c>
      <c r="F2213" t="s">
        <v>23</v>
      </c>
      <c r="G2213" t="s">
        <v>8710</v>
      </c>
      <c r="H2213" t="s">
        <v>52</v>
      </c>
      <c r="I2213" t="s">
        <v>53</v>
      </c>
      <c r="J2213" s="1">
        <v>44937</v>
      </c>
      <c r="K2213" s="1">
        <v>45638</v>
      </c>
      <c r="L2213" t="b">
        <f>COUNTIF(tbl_vendors[Vendor_ID],tbl_vendors[[#This Row],[Vendor_ID]])&gt;1</f>
        <v>0</v>
      </c>
      <c r="M2213" t="b">
        <f>ISBLANK(tbl_vendors[[#This Row],[Vendor_ID]])</f>
        <v>0</v>
      </c>
      <c r="N2213" t="b">
        <f>LEN(TRIM(tbl_vendors[[#This Row],[Vendor_Name]]))=0</f>
        <v>0</v>
      </c>
      <c r="O2213" t="b">
        <f>LEN(TRIM(tbl_vendors[[#This Row],[Email]]))=0</f>
        <v>0</v>
      </c>
      <c r="P2213" t="b">
        <f>OR(ISERROR(FIND("@",tbl_vendors[[#This Row],[Email]])),ISERROR(FIND(".",tbl_vendors[[#This Row],[Email]])))</f>
        <v>0</v>
      </c>
      <c r="Q2213" t="b">
        <f>ISNA(MATCH(tbl_vendors[[#This Row],[Country]],tbl_country[country],0))</f>
        <v>0</v>
      </c>
      <c r="R2213" t="b">
        <f>ISNA(MATCH(tbl_vendors[[#This Row],[Currency]],tbl_country[currency],0))</f>
        <v>0</v>
      </c>
      <c r="S2213" t="b">
        <f>_xlfn.XLOOKUP(tbl_vendors[[#This Row],[Country]],tbl_country[country],tbl_country[currency],"NotFound")&lt;&gt;tbl_vendors[[#This Row],[Currency]]</f>
        <v>0</v>
      </c>
      <c r="T2213" t="b">
        <f>ISNA(MATCH(tbl_vendors[[#This Row],[Payment_Terms]],tbl_payment_terms[Payment_Terms],0))</f>
        <v>0</v>
      </c>
      <c r="U2213" t="b">
        <f>ISNA(MATCH(tbl_vendors[[#This Row],[Status]],tbl_status[valid_status]))</f>
        <v>1</v>
      </c>
      <c r="V2213" t="b">
        <f ca="1">tbl_vendors[[#This Row],[Created_Date]]&gt;TODAY()</f>
        <v>0</v>
      </c>
      <c r="W2213" t="b">
        <f>tbl_vendors[[#This Row],[Updated_Date]]&lt;tbl_vendors[[#This Row],[Created_Date]]</f>
        <v>0</v>
      </c>
      <c r="X2213" t="b">
        <f>COUNTIF(tbl_vendors[Vendor_Name],tbl_vendors[[#This Row],[Vendor_Name]])&gt;1</f>
        <v>0</v>
      </c>
      <c r="Y2213" s="14" cm="1">
        <f t="array" aca="1" ref="Y2213" ca="1">IFERROR(SUM(L2213:X2213*1),4)</f>
        <v>1</v>
      </c>
      <c r="Z2213" t="str">
        <f ca="1">IF(tbl_vendors[[#This Row],[error_count]]&gt;0,"FAIL","PASS")</f>
        <v>FAIL</v>
      </c>
    </row>
    <row r="2214" spans="1:26" x14ac:dyDescent="0.3">
      <c r="A2214" t="s">
        <v>8711</v>
      </c>
      <c r="B2214" t="s">
        <v>8712</v>
      </c>
      <c r="C2214" t="s">
        <v>153</v>
      </c>
      <c r="D2214" t="s">
        <v>8713</v>
      </c>
      <c r="E2214" t="s">
        <v>155</v>
      </c>
      <c r="F2214" t="s">
        <v>75</v>
      </c>
      <c r="G2214" t="s">
        <v>8714</v>
      </c>
      <c r="H2214" t="s">
        <v>42</v>
      </c>
      <c r="I2214" t="s">
        <v>53</v>
      </c>
      <c r="J2214" s="1">
        <v>45950</v>
      </c>
      <c r="K2214" s="1">
        <v>45967</v>
      </c>
      <c r="L2214" t="b">
        <f>COUNTIF(tbl_vendors[Vendor_ID],tbl_vendors[[#This Row],[Vendor_ID]])&gt;1</f>
        <v>0</v>
      </c>
      <c r="M2214" t="b">
        <f>ISBLANK(tbl_vendors[[#This Row],[Vendor_ID]])</f>
        <v>0</v>
      </c>
      <c r="N2214" t="b">
        <f>LEN(TRIM(tbl_vendors[[#This Row],[Vendor_Name]]))=0</f>
        <v>0</v>
      </c>
      <c r="O2214" t="b">
        <f>LEN(TRIM(tbl_vendors[[#This Row],[Email]]))=0</f>
        <v>0</v>
      </c>
      <c r="P2214" t="b">
        <f>OR(ISERROR(FIND("@",tbl_vendors[[#This Row],[Email]])),ISERROR(FIND(".",tbl_vendors[[#This Row],[Email]])))</f>
        <v>0</v>
      </c>
      <c r="Q2214" t="b">
        <f>ISNA(MATCH(tbl_vendors[[#This Row],[Country]],tbl_country[country],0))</f>
        <v>0</v>
      </c>
      <c r="R2214" t="b">
        <f>ISNA(MATCH(tbl_vendors[[#This Row],[Currency]],tbl_country[currency],0))</f>
        <v>0</v>
      </c>
      <c r="S2214" t="b">
        <f>_xlfn.XLOOKUP(tbl_vendors[[#This Row],[Country]],tbl_country[country],tbl_country[currency],"NotFound")&lt;&gt;tbl_vendors[[#This Row],[Currency]]</f>
        <v>0</v>
      </c>
      <c r="T2214" t="b">
        <f>ISNA(MATCH(tbl_vendors[[#This Row],[Payment_Terms]],tbl_payment_terms[Payment_Terms],0))</f>
        <v>0</v>
      </c>
      <c r="U2214" t="b">
        <f>ISNA(MATCH(tbl_vendors[[#This Row],[Status]],tbl_status[valid_status]))</f>
        <v>1</v>
      </c>
      <c r="V2214" t="b">
        <f ca="1">tbl_vendors[[#This Row],[Created_Date]]&gt;TODAY()</f>
        <v>0</v>
      </c>
      <c r="W2214" t="b">
        <f>tbl_vendors[[#This Row],[Updated_Date]]&lt;tbl_vendors[[#This Row],[Created_Date]]</f>
        <v>0</v>
      </c>
      <c r="X2214" t="b">
        <f>COUNTIF(tbl_vendors[Vendor_Name],tbl_vendors[[#This Row],[Vendor_Name]])&gt;1</f>
        <v>0</v>
      </c>
      <c r="Y2214" s="14" cm="1">
        <f t="array" aca="1" ref="Y2214" ca="1">IFERROR(SUM(L2214:X2214*1),4)</f>
        <v>1</v>
      </c>
      <c r="Z2214" t="str">
        <f ca="1">IF(tbl_vendors[[#This Row],[error_count]]&gt;0,"FAIL","PASS")</f>
        <v>FAIL</v>
      </c>
    </row>
    <row r="2215" spans="1:26" x14ac:dyDescent="0.3">
      <c r="A2215" t="s">
        <v>8715</v>
      </c>
      <c r="B2215" t="s">
        <v>8716</v>
      </c>
      <c r="C2215" t="s">
        <v>72</v>
      </c>
      <c r="D2215" t="s">
        <v>8717</v>
      </c>
      <c r="E2215" t="s">
        <v>74</v>
      </c>
      <c r="F2215" t="s">
        <v>16</v>
      </c>
      <c r="G2215" t="s">
        <v>8718</v>
      </c>
      <c r="H2215" t="s">
        <v>34</v>
      </c>
      <c r="I2215" t="s">
        <v>19</v>
      </c>
      <c r="J2215" s="1">
        <v>45514</v>
      </c>
      <c r="K2215" s="1">
        <v>45595</v>
      </c>
      <c r="L2215" t="b">
        <f>COUNTIF(tbl_vendors[Vendor_ID],tbl_vendors[[#This Row],[Vendor_ID]])&gt;1</f>
        <v>0</v>
      </c>
      <c r="M2215" t="b">
        <f>ISBLANK(tbl_vendors[[#This Row],[Vendor_ID]])</f>
        <v>0</v>
      </c>
      <c r="N2215" t="b">
        <f>LEN(TRIM(tbl_vendors[[#This Row],[Vendor_Name]]))=0</f>
        <v>0</v>
      </c>
      <c r="O2215" t="b">
        <f>LEN(TRIM(tbl_vendors[[#This Row],[Email]]))=0</f>
        <v>0</v>
      </c>
      <c r="P2215" t="b">
        <f>OR(ISERROR(FIND("@",tbl_vendors[[#This Row],[Email]])),ISERROR(FIND(".",tbl_vendors[[#This Row],[Email]])))</f>
        <v>0</v>
      </c>
      <c r="Q2215" t="b">
        <f>ISNA(MATCH(tbl_vendors[[#This Row],[Country]],tbl_country[country],0))</f>
        <v>0</v>
      </c>
      <c r="R2215" t="b">
        <f>ISNA(MATCH(tbl_vendors[[#This Row],[Currency]],tbl_country[currency],0))</f>
        <v>1</v>
      </c>
      <c r="S2215" t="b">
        <f>_xlfn.XLOOKUP(tbl_vendors[[#This Row],[Country]],tbl_country[country],tbl_country[currency],"NotFound")&lt;&gt;tbl_vendors[[#This Row],[Currency]]</f>
        <v>1</v>
      </c>
      <c r="T2215" t="b">
        <f>ISNA(MATCH(tbl_vendors[[#This Row],[Payment_Terms]],tbl_payment_terms[Payment_Terms],0))</f>
        <v>0</v>
      </c>
      <c r="U2215" t="b">
        <f>ISNA(MATCH(tbl_vendors[[#This Row],[Status]],tbl_status[valid_status]))</f>
        <v>0</v>
      </c>
      <c r="V2215" t="b">
        <f ca="1">tbl_vendors[[#This Row],[Created_Date]]&gt;TODAY()</f>
        <v>0</v>
      </c>
      <c r="W2215" t="b">
        <f>tbl_vendors[[#This Row],[Updated_Date]]&lt;tbl_vendors[[#This Row],[Created_Date]]</f>
        <v>0</v>
      </c>
      <c r="X2215" t="b">
        <f>COUNTIF(tbl_vendors[Vendor_Name],tbl_vendors[[#This Row],[Vendor_Name]])&gt;1</f>
        <v>0</v>
      </c>
      <c r="Y2215" s="14" cm="1">
        <f t="array" aca="1" ref="Y2215" ca="1">IFERROR(SUM(L2215:X2215*1),4)</f>
        <v>2</v>
      </c>
      <c r="Z2215" t="str">
        <f ca="1">IF(tbl_vendors[[#This Row],[error_count]]&gt;0,"FAIL","PASS")</f>
        <v>FAIL</v>
      </c>
    </row>
    <row r="2216" spans="1:26" x14ac:dyDescent="0.3">
      <c r="A2216" t="s">
        <v>8719</v>
      </c>
      <c r="B2216" t="s">
        <v>8720</v>
      </c>
      <c r="C2216" t="s">
        <v>29</v>
      </c>
      <c r="D2216" t="s">
        <v>8721</v>
      </c>
      <c r="E2216" t="s">
        <v>31</v>
      </c>
      <c r="F2216" t="s">
        <v>23</v>
      </c>
      <c r="G2216" t="s">
        <v>8722</v>
      </c>
      <c r="H2216" t="s">
        <v>34</v>
      </c>
      <c r="I2216" t="s">
        <v>26</v>
      </c>
      <c r="J2216" s="1">
        <v>44508</v>
      </c>
      <c r="K2216" s="1">
        <v>45133</v>
      </c>
      <c r="L2216" t="b">
        <f>COUNTIF(tbl_vendors[Vendor_ID],tbl_vendors[[#This Row],[Vendor_ID]])&gt;1</f>
        <v>0</v>
      </c>
      <c r="M2216" t="b">
        <f>ISBLANK(tbl_vendors[[#This Row],[Vendor_ID]])</f>
        <v>0</v>
      </c>
      <c r="N2216" t="b">
        <f>LEN(TRIM(tbl_vendors[[#This Row],[Vendor_Name]]))=0</f>
        <v>0</v>
      </c>
      <c r="O2216" t="b">
        <f>LEN(TRIM(tbl_vendors[[#This Row],[Email]]))=0</f>
        <v>0</v>
      </c>
      <c r="P2216" t="b">
        <f>OR(ISERROR(FIND("@",tbl_vendors[[#This Row],[Email]])),ISERROR(FIND(".",tbl_vendors[[#This Row],[Email]])))</f>
        <v>0</v>
      </c>
      <c r="Q2216" t="b">
        <f>ISNA(MATCH(tbl_vendors[[#This Row],[Country]],tbl_country[country],0))</f>
        <v>0</v>
      </c>
      <c r="R2216" t="b">
        <f>ISNA(MATCH(tbl_vendors[[#This Row],[Currency]],tbl_country[currency],0))</f>
        <v>0</v>
      </c>
      <c r="S2216" t="b">
        <f>_xlfn.XLOOKUP(tbl_vendors[[#This Row],[Country]],tbl_country[country],tbl_country[currency],"NotFound")&lt;&gt;tbl_vendors[[#This Row],[Currency]]</f>
        <v>0</v>
      </c>
      <c r="T2216" t="b">
        <f>ISNA(MATCH(tbl_vendors[[#This Row],[Payment_Terms]],tbl_payment_terms[Payment_Terms],0))</f>
        <v>0</v>
      </c>
      <c r="U2216" t="b">
        <f>ISNA(MATCH(tbl_vendors[[#This Row],[Status]],tbl_status[valid_status]))</f>
        <v>0</v>
      </c>
      <c r="V2216" t="b">
        <f ca="1">tbl_vendors[[#This Row],[Created_Date]]&gt;TODAY()</f>
        <v>0</v>
      </c>
      <c r="W2216" t="b">
        <f>tbl_vendors[[#This Row],[Updated_Date]]&lt;tbl_vendors[[#This Row],[Created_Date]]</f>
        <v>0</v>
      </c>
      <c r="X2216" t="b">
        <f>COUNTIF(tbl_vendors[Vendor_Name],tbl_vendors[[#This Row],[Vendor_Name]])&gt;1</f>
        <v>0</v>
      </c>
      <c r="Y2216" s="14" cm="1">
        <f t="array" aca="1" ref="Y2216" ca="1">IFERROR(SUM(L2216:X2216*1),4)</f>
        <v>0</v>
      </c>
      <c r="Z2216" t="str">
        <f ca="1">IF(tbl_vendors[[#This Row],[error_count]]&gt;0,"FAIL","PASS")</f>
        <v>PASS</v>
      </c>
    </row>
    <row r="2217" spans="1:26" x14ac:dyDescent="0.3">
      <c r="A2217" t="s">
        <v>8723</v>
      </c>
      <c r="B2217" t="s">
        <v>8724</v>
      </c>
      <c r="C2217" t="s">
        <v>66</v>
      </c>
      <c r="D2217" t="s">
        <v>8725</v>
      </c>
      <c r="E2217" t="s">
        <v>67</v>
      </c>
      <c r="F2217" t="s">
        <v>40</v>
      </c>
      <c r="H2217" t="s">
        <v>25</v>
      </c>
      <c r="I2217" t="s">
        <v>19</v>
      </c>
      <c r="J2217" s="1">
        <v>44856</v>
      </c>
      <c r="K2217" s="1">
        <v>45848</v>
      </c>
      <c r="L2217" t="b">
        <f>COUNTIF(tbl_vendors[Vendor_ID],tbl_vendors[[#This Row],[Vendor_ID]])&gt;1</f>
        <v>0</v>
      </c>
      <c r="M2217" t="b">
        <f>ISBLANK(tbl_vendors[[#This Row],[Vendor_ID]])</f>
        <v>0</v>
      </c>
      <c r="N2217" t="b">
        <f>LEN(TRIM(tbl_vendors[[#This Row],[Vendor_Name]]))=0</f>
        <v>0</v>
      </c>
      <c r="O2217" t="b">
        <f>LEN(TRIM(tbl_vendors[[#This Row],[Email]]))=0</f>
        <v>1</v>
      </c>
      <c r="P2217" t="b">
        <f>OR(ISERROR(FIND("@",tbl_vendors[[#This Row],[Email]])),ISERROR(FIND(".",tbl_vendors[[#This Row],[Email]])))</f>
        <v>1</v>
      </c>
      <c r="Q2217" t="b">
        <f>ISNA(MATCH(tbl_vendors[[#This Row],[Country]],tbl_country[country],0))</f>
        <v>0</v>
      </c>
      <c r="R2217" t="b">
        <f>ISNA(MATCH(tbl_vendors[[#This Row],[Currency]],tbl_country[currency],0))</f>
        <v>0</v>
      </c>
      <c r="S2217" t="b">
        <f>_xlfn.XLOOKUP(tbl_vendors[[#This Row],[Country]],tbl_country[country],tbl_country[currency],"NotFound")&lt;&gt;tbl_vendors[[#This Row],[Currency]]</f>
        <v>0</v>
      </c>
      <c r="T2217" t="b">
        <f>ISNA(MATCH(tbl_vendors[[#This Row],[Payment_Terms]],tbl_payment_terms[Payment_Terms],0))</f>
        <v>0</v>
      </c>
      <c r="U2217" t="b">
        <f>ISNA(MATCH(tbl_vendors[[#This Row],[Status]],tbl_status[valid_status]))</f>
        <v>0</v>
      </c>
      <c r="V2217" t="b">
        <f ca="1">tbl_vendors[[#This Row],[Created_Date]]&gt;TODAY()</f>
        <v>0</v>
      </c>
      <c r="W2217" t="b">
        <f>tbl_vendors[[#This Row],[Updated_Date]]&lt;tbl_vendors[[#This Row],[Created_Date]]</f>
        <v>0</v>
      </c>
      <c r="X2217" t="b">
        <f>COUNTIF(tbl_vendors[Vendor_Name],tbl_vendors[[#This Row],[Vendor_Name]])&gt;1</f>
        <v>0</v>
      </c>
      <c r="Y2217" s="14" cm="1">
        <f t="array" aca="1" ref="Y2217" ca="1">IFERROR(SUM(L2217:X2217*1),4)</f>
        <v>2</v>
      </c>
      <c r="Z2217" t="str">
        <f ca="1">IF(tbl_vendors[[#This Row],[error_count]]&gt;0,"FAIL","PASS")</f>
        <v>FAIL</v>
      </c>
    </row>
    <row r="2218" spans="1:26" x14ac:dyDescent="0.3">
      <c r="A2218" t="s">
        <v>8726</v>
      </c>
      <c r="B2218" t="s">
        <v>8727</v>
      </c>
      <c r="C2218" t="s">
        <v>72</v>
      </c>
      <c r="D2218" t="s">
        <v>8728</v>
      </c>
      <c r="E2218" t="s">
        <v>74</v>
      </c>
      <c r="F2218" t="s">
        <v>40</v>
      </c>
      <c r="G2218" t="s">
        <v>8729</v>
      </c>
      <c r="H2218" t="s">
        <v>25</v>
      </c>
      <c r="I2218" t="s">
        <v>53</v>
      </c>
      <c r="J2218" s="1">
        <v>44441</v>
      </c>
      <c r="K2218" s="1">
        <v>45387</v>
      </c>
      <c r="L2218" t="b">
        <f>COUNTIF(tbl_vendors[Vendor_ID],tbl_vendors[[#This Row],[Vendor_ID]])&gt;1</f>
        <v>0</v>
      </c>
      <c r="M2218" t="b">
        <f>ISBLANK(tbl_vendors[[#This Row],[Vendor_ID]])</f>
        <v>0</v>
      </c>
      <c r="N2218" t="b">
        <f>LEN(TRIM(tbl_vendors[[#This Row],[Vendor_Name]]))=0</f>
        <v>0</v>
      </c>
      <c r="O2218" t="b">
        <f>LEN(TRIM(tbl_vendors[[#This Row],[Email]]))=0</f>
        <v>0</v>
      </c>
      <c r="P2218" t="b">
        <f>OR(ISERROR(FIND("@",tbl_vendors[[#This Row],[Email]])),ISERROR(FIND(".",tbl_vendors[[#This Row],[Email]])))</f>
        <v>0</v>
      </c>
      <c r="Q2218" t="b">
        <f>ISNA(MATCH(tbl_vendors[[#This Row],[Country]],tbl_country[country],0))</f>
        <v>0</v>
      </c>
      <c r="R2218" t="b">
        <f>ISNA(MATCH(tbl_vendors[[#This Row],[Currency]],tbl_country[currency],0))</f>
        <v>1</v>
      </c>
      <c r="S2218" t="b">
        <f>_xlfn.XLOOKUP(tbl_vendors[[#This Row],[Country]],tbl_country[country],tbl_country[currency],"NotFound")&lt;&gt;tbl_vendors[[#This Row],[Currency]]</f>
        <v>1</v>
      </c>
      <c r="T2218" t="b">
        <f>ISNA(MATCH(tbl_vendors[[#This Row],[Payment_Terms]],tbl_payment_terms[Payment_Terms],0))</f>
        <v>0</v>
      </c>
      <c r="U2218" t="b">
        <f>ISNA(MATCH(tbl_vendors[[#This Row],[Status]],tbl_status[valid_status]))</f>
        <v>1</v>
      </c>
      <c r="V2218" t="b">
        <f ca="1">tbl_vendors[[#This Row],[Created_Date]]&gt;TODAY()</f>
        <v>0</v>
      </c>
      <c r="W2218" t="b">
        <f>tbl_vendors[[#This Row],[Updated_Date]]&lt;tbl_vendors[[#This Row],[Created_Date]]</f>
        <v>0</v>
      </c>
      <c r="X2218" t="b">
        <f>COUNTIF(tbl_vendors[Vendor_Name],tbl_vendors[[#This Row],[Vendor_Name]])&gt;1</f>
        <v>0</v>
      </c>
      <c r="Y2218" s="14" cm="1">
        <f t="array" aca="1" ref="Y2218" ca="1">IFERROR(SUM(L2218:X2218*1),4)</f>
        <v>3</v>
      </c>
      <c r="Z2218" t="str">
        <f ca="1">IF(tbl_vendors[[#This Row],[error_count]]&gt;0,"FAIL","PASS")</f>
        <v>FAIL</v>
      </c>
    </row>
    <row r="2219" spans="1:26" x14ac:dyDescent="0.3">
      <c r="A2219" t="s">
        <v>8730</v>
      </c>
      <c r="B2219" t="s">
        <v>8731</v>
      </c>
      <c r="C2219" t="s">
        <v>100</v>
      </c>
      <c r="D2219" t="s">
        <v>8732</v>
      </c>
      <c r="E2219" t="s">
        <v>39</v>
      </c>
      <c r="F2219" t="s">
        <v>75</v>
      </c>
      <c r="G2219" t="s">
        <v>8733</v>
      </c>
      <c r="H2219" t="s">
        <v>25</v>
      </c>
      <c r="I2219" t="s">
        <v>53</v>
      </c>
      <c r="J2219" s="1">
        <v>45136</v>
      </c>
      <c r="K2219" s="1">
        <v>45754</v>
      </c>
      <c r="L2219" t="b">
        <f>COUNTIF(tbl_vendors[Vendor_ID],tbl_vendors[[#This Row],[Vendor_ID]])&gt;1</f>
        <v>0</v>
      </c>
      <c r="M2219" t="b">
        <f>ISBLANK(tbl_vendors[[#This Row],[Vendor_ID]])</f>
        <v>0</v>
      </c>
      <c r="N2219" t="b">
        <f>LEN(TRIM(tbl_vendors[[#This Row],[Vendor_Name]]))=0</f>
        <v>0</v>
      </c>
      <c r="O2219" t="b">
        <f>LEN(TRIM(tbl_vendors[[#This Row],[Email]]))=0</f>
        <v>0</v>
      </c>
      <c r="P2219" t="b">
        <f>OR(ISERROR(FIND("@",tbl_vendors[[#This Row],[Email]])),ISERROR(FIND(".",tbl_vendors[[#This Row],[Email]])))</f>
        <v>0</v>
      </c>
      <c r="Q2219" t="b">
        <f>ISNA(MATCH(tbl_vendors[[#This Row],[Country]],tbl_country[country],0))</f>
        <v>0</v>
      </c>
      <c r="R2219" t="b">
        <f>ISNA(MATCH(tbl_vendors[[#This Row],[Currency]],tbl_country[currency],0))</f>
        <v>0</v>
      </c>
      <c r="S2219" t="b">
        <f>_xlfn.XLOOKUP(tbl_vendors[[#This Row],[Country]],tbl_country[country],tbl_country[currency],"NotFound")&lt;&gt;tbl_vendors[[#This Row],[Currency]]</f>
        <v>0</v>
      </c>
      <c r="T2219" t="b">
        <f>ISNA(MATCH(tbl_vendors[[#This Row],[Payment_Terms]],tbl_payment_terms[Payment_Terms],0))</f>
        <v>0</v>
      </c>
      <c r="U2219" t="b">
        <f>ISNA(MATCH(tbl_vendors[[#This Row],[Status]],tbl_status[valid_status]))</f>
        <v>1</v>
      </c>
      <c r="V2219" t="b">
        <f ca="1">tbl_vendors[[#This Row],[Created_Date]]&gt;TODAY()</f>
        <v>0</v>
      </c>
      <c r="W2219" t="b">
        <f>tbl_vendors[[#This Row],[Updated_Date]]&lt;tbl_vendors[[#This Row],[Created_Date]]</f>
        <v>0</v>
      </c>
      <c r="X2219" t="b">
        <f>COUNTIF(tbl_vendors[Vendor_Name],tbl_vendors[[#This Row],[Vendor_Name]])&gt;1</f>
        <v>0</v>
      </c>
      <c r="Y2219" s="14" cm="1">
        <f t="array" aca="1" ref="Y2219" ca="1">IFERROR(SUM(L2219:X2219*1),4)</f>
        <v>1</v>
      </c>
      <c r="Z2219" t="str">
        <f ca="1">IF(tbl_vendors[[#This Row],[error_count]]&gt;0,"FAIL","PASS")</f>
        <v>FAIL</v>
      </c>
    </row>
    <row r="2220" spans="1:26" x14ac:dyDescent="0.3">
      <c r="A2220" t="s">
        <v>8734</v>
      </c>
      <c r="B2220" t="s">
        <v>8735</v>
      </c>
      <c r="C2220" t="s">
        <v>37</v>
      </c>
      <c r="D2220" t="s">
        <v>8736</v>
      </c>
      <c r="E2220" t="s">
        <v>39</v>
      </c>
      <c r="F2220" t="s">
        <v>32</v>
      </c>
      <c r="G2220" t="s">
        <v>8737</v>
      </c>
      <c r="H2220" t="s">
        <v>25</v>
      </c>
      <c r="I2220" t="s">
        <v>26</v>
      </c>
      <c r="J2220" s="1">
        <v>46185</v>
      </c>
      <c r="K2220" s="1">
        <v>46186</v>
      </c>
      <c r="L2220" t="b">
        <f>COUNTIF(tbl_vendors[Vendor_ID],tbl_vendors[[#This Row],[Vendor_ID]])&gt;1</f>
        <v>0</v>
      </c>
      <c r="M2220" t="b">
        <f>ISBLANK(tbl_vendors[[#This Row],[Vendor_ID]])</f>
        <v>0</v>
      </c>
      <c r="N2220" t="b">
        <f>LEN(TRIM(tbl_vendors[[#This Row],[Vendor_Name]]))=0</f>
        <v>0</v>
      </c>
      <c r="O2220" t="b">
        <f>LEN(TRIM(tbl_vendors[[#This Row],[Email]]))=0</f>
        <v>0</v>
      </c>
      <c r="P2220" t="b">
        <f>OR(ISERROR(FIND("@",tbl_vendors[[#This Row],[Email]])),ISERROR(FIND(".",tbl_vendors[[#This Row],[Email]])))</f>
        <v>0</v>
      </c>
      <c r="Q2220" t="b">
        <f>ISNA(MATCH(tbl_vendors[[#This Row],[Country]],tbl_country[country],0))</f>
        <v>0</v>
      </c>
      <c r="R2220" t="b">
        <f>ISNA(MATCH(tbl_vendors[[#This Row],[Currency]],tbl_country[currency],0))</f>
        <v>0</v>
      </c>
      <c r="S2220" t="b">
        <f>_xlfn.XLOOKUP(tbl_vendors[[#This Row],[Country]],tbl_country[country],tbl_country[currency],"NotFound")&lt;&gt;tbl_vendors[[#This Row],[Currency]]</f>
        <v>0</v>
      </c>
      <c r="T2220" t="b">
        <f>ISNA(MATCH(tbl_vendors[[#This Row],[Payment_Terms]],tbl_payment_terms[Payment_Terms],0))</f>
        <v>0</v>
      </c>
      <c r="U2220" t="b">
        <f>ISNA(MATCH(tbl_vendors[[#This Row],[Status]],tbl_status[valid_status]))</f>
        <v>0</v>
      </c>
      <c r="V2220" t="b">
        <f ca="1">tbl_vendors[[#This Row],[Created_Date]]&gt;TODAY()</f>
        <v>0</v>
      </c>
      <c r="W2220" t="b">
        <f>tbl_vendors[[#This Row],[Updated_Date]]&lt;tbl_vendors[[#This Row],[Created_Date]]</f>
        <v>0</v>
      </c>
      <c r="X2220" t="b">
        <f>COUNTIF(tbl_vendors[Vendor_Name],tbl_vendors[[#This Row],[Vendor_Name]])&gt;1</f>
        <v>0</v>
      </c>
      <c r="Y2220" s="14" cm="1">
        <f t="array" aca="1" ref="Y2220" ca="1">IFERROR(SUM(L2220:X2220*1),4)</f>
        <v>0</v>
      </c>
      <c r="Z2220" t="str">
        <f ca="1">IF(tbl_vendors[[#This Row],[error_count]]&gt;0,"FAIL","PASS")</f>
        <v>PASS</v>
      </c>
    </row>
    <row r="2221" spans="1:26" x14ac:dyDescent="0.3">
      <c r="A2221" t="s">
        <v>8738</v>
      </c>
      <c r="B2221" t="s">
        <v>8739</v>
      </c>
      <c r="C2221" t="s">
        <v>66</v>
      </c>
      <c r="D2221" t="s">
        <v>8740</v>
      </c>
      <c r="E2221" t="s">
        <v>67</v>
      </c>
      <c r="F2221" t="s">
        <v>75</v>
      </c>
      <c r="G2221" t="s">
        <v>8741</v>
      </c>
      <c r="H2221" t="s">
        <v>18</v>
      </c>
      <c r="I2221" t="s">
        <v>26</v>
      </c>
      <c r="J2221" s="1">
        <v>45522</v>
      </c>
      <c r="K2221" s="1">
        <v>46113</v>
      </c>
      <c r="L2221" t="b">
        <f>COUNTIF(tbl_vendors[Vendor_ID],tbl_vendors[[#This Row],[Vendor_ID]])&gt;1</f>
        <v>0</v>
      </c>
      <c r="M2221" t="b">
        <f>ISBLANK(tbl_vendors[[#This Row],[Vendor_ID]])</f>
        <v>0</v>
      </c>
      <c r="N2221" t="b">
        <f>LEN(TRIM(tbl_vendors[[#This Row],[Vendor_Name]]))=0</f>
        <v>0</v>
      </c>
      <c r="O2221" t="b">
        <f>LEN(TRIM(tbl_vendors[[#This Row],[Email]]))=0</f>
        <v>0</v>
      </c>
      <c r="P2221" t="b">
        <f>OR(ISERROR(FIND("@",tbl_vendors[[#This Row],[Email]])),ISERROR(FIND(".",tbl_vendors[[#This Row],[Email]])))</f>
        <v>0</v>
      </c>
      <c r="Q2221" t="b">
        <f>ISNA(MATCH(tbl_vendors[[#This Row],[Country]],tbl_country[country],0))</f>
        <v>0</v>
      </c>
      <c r="R2221" t="b">
        <f>ISNA(MATCH(tbl_vendors[[#This Row],[Currency]],tbl_country[currency],0))</f>
        <v>0</v>
      </c>
      <c r="S2221" t="b">
        <f>_xlfn.XLOOKUP(tbl_vendors[[#This Row],[Country]],tbl_country[country],tbl_country[currency],"NotFound")&lt;&gt;tbl_vendors[[#This Row],[Currency]]</f>
        <v>0</v>
      </c>
      <c r="T2221" t="b">
        <f>ISNA(MATCH(tbl_vendors[[#This Row],[Payment_Terms]],tbl_payment_terms[Payment_Terms],0))</f>
        <v>0</v>
      </c>
      <c r="U2221" t="b">
        <f>ISNA(MATCH(tbl_vendors[[#This Row],[Status]],tbl_status[valid_status]))</f>
        <v>0</v>
      </c>
      <c r="V2221" t="b">
        <f ca="1">tbl_vendors[[#This Row],[Created_Date]]&gt;TODAY()</f>
        <v>0</v>
      </c>
      <c r="W2221" t="b">
        <f>tbl_vendors[[#This Row],[Updated_Date]]&lt;tbl_vendors[[#This Row],[Created_Date]]</f>
        <v>0</v>
      </c>
      <c r="X2221" t="b">
        <f>COUNTIF(tbl_vendors[Vendor_Name],tbl_vendors[[#This Row],[Vendor_Name]])&gt;1</f>
        <v>1</v>
      </c>
      <c r="Y2221" s="14" cm="1">
        <f t="array" aca="1" ref="Y2221" ca="1">IFERROR(SUM(L2221:X2221*1),4)</f>
        <v>1</v>
      </c>
      <c r="Z2221" t="str">
        <f ca="1">IF(tbl_vendors[[#This Row],[error_count]]&gt;0,"FAIL","PASS")</f>
        <v>FAIL</v>
      </c>
    </row>
    <row r="2222" spans="1:26" x14ac:dyDescent="0.3">
      <c r="A2222" t="s">
        <v>8742</v>
      </c>
      <c r="B2222" t="s">
        <v>8743</v>
      </c>
      <c r="C2222" t="s">
        <v>109</v>
      </c>
      <c r="E2222" t="s">
        <v>39</v>
      </c>
      <c r="F2222" t="s">
        <v>32</v>
      </c>
      <c r="G2222" t="s">
        <v>8744</v>
      </c>
      <c r="H2222" t="s">
        <v>25</v>
      </c>
      <c r="I2222" t="s">
        <v>19</v>
      </c>
      <c r="J2222" s="1">
        <v>44623</v>
      </c>
      <c r="K2222" s="1">
        <v>45102</v>
      </c>
      <c r="L2222" t="b">
        <f>COUNTIF(tbl_vendors[Vendor_ID],tbl_vendors[[#This Row],[Vendor_ID]])&gt;1</f>
        <v>0</v>
      </c>
      <c r="M2222" t="b">
        <f>ISBLANK(tbl_vendors[[#This Row],[Vendor_ID]])</f>
        <v>0</v>
      </c>
      <c r="N2222" t="b">
        <f>LEN(TRIM(tbl_vendors[[#This Row],[Vendor_Name]]))=0</f>
        <v>0</v>
      </c>
      <c r="O2222" t="b">
        <f>LEN(TRIM(tbl_vendors[[#This Row],[Email]]))=0</f>
        <v>0</v>
      </c>
      <c r="P2222" t="b">
        <f>OR(ISERROR(FIND("@",tbl_vendors[[#This Row],[Email]])),ISERROR(FIND(".",tbl_vendors[[#This Row],[Email]])))</f>
        <v>0</v>
      </c>
      <c r="Q2222" t="b">
        <f>ISNA(MATCH(tbl_vendors[[#This Row],[Country]],tbl_country[country],0))</f>
        <v>0</v>
      </c>
      <c r="R2222" t="b">
        <f>ISNA(MATCH(tbl_vendors[[#This Row],[Currency]],tbl_country[currency],0))</f>
        <v>0</v>
      </c>
      <c r="S2222" t="b">
        <f>_xlfn.XLOOKUP(tbl_vendors[[#This Row],[Country]],tbl_country[country],tbl_country[currency],"NotFound")&lt;&gt;tbl_vendors[[#This Row],[Currency]]</f>
        <v>1</v>
      </c>
      <c r="T2222" t="b">
        <f>ISNA(MATCH(tbl_vendors[[#This Row],[Payment_Terms]],tbl_payment_terms[Payment_Terms],0))</f>
        <v>0</v>
      </c>
      <c r="U2222" t="b">
        <f>ISNA(MATCH(tbl_vendors[[#This Row],[Status]],tbl_status[valid_status]))</f>
        <v>0</v>
      </c>
      <c r="V2222" t="b">
        <f ca="1">tbl_vendors[[#This Row],[Created_Date]]&gt;TODAY()</f>
        <v>0</v>
      </c>
      <c r="W2222" t="b">
        <f>tbl_vendors[[#This Row],[Updated_Date]]&lt;tbl_vendors[[#This Row],[Created_Date]]</f>
        <v>0</v>
      </c>
      <c r="X2222" t="b">
        <f>COUNTIF(tbl_vendors[Vendor_Name],tbl_vendors[[#This Row],[Vendor_Name]])&gt;1</f>
        <v>0</v>
      </c>
      <c r="Y2222" s="14" cm="1">
        <f t="array" aca="1" ref="Y2222" ca="1">IFERROR(SUM(L2222:X2222*1),4)</f>
        <v>1</v>
      </c>
      <c r="Z2222" t="str">
        <f ca="1">IF(tbl_vendors[[#This Row],[error_count]]&gt;0,"FAIL","PASS")</f>
        <v>FAIL</v>
      </c>
    </row>
    <row r="2223" spans="1:26" x14ac:dyDescent="0.3">
      <c r="A2223" t="s">
        <v>8745</v>
      </c>
      <c r="B2223" t="s">
        <v>8746</v>
      </c>
      <c r="C2223" t="s">
        <v>37</v>
      </c>
      <c r="D2223" t="s">
        <v>8747</v>
      </c>
      <c r="E2223" t="s">
        <v>39</v>
      </c>
      <c r="F2223" t="s">
        <v>23</v>
      </c>
      <c r="G2223" t="s">
        <v>8748</v>
      </c>
      <c r="H2223" t="s">
        <v>18</v>
      </c>
      <c r="I2223" t="s">
        <v>53</v>
      </c>
      <c r="J2223" s="1">
        <v>45280</v>
      </c>
      <c r="K2223" s="1">
        <v>45757</v>
      </c>
      <c r="L2223" t="b">
        <f>COUNTIF(tbl_vendors[Vendor_ID],tbl_vendors[[#This Row],[Vendor_ID]])&gt;1</f>
        <v>0</v>
      </c>
      <c r="M2223" t="b">
        <f>ISBLANK(tbl_vendors[[#This Row],[Vendor_ID]])</f>
        <v>0</v>
      </c>
      <c r="N2223" t="b">
        <f>LEN(TRIM(tbl_vendors[[#This Row],[Vendor_Name]]))=0</f>
        <v>0</v>
      </c>
      <c r="O2223" t="b">
        <f>LEN(TRIM(tbl_vendors[[#This Row],[Email]]))=0</f>
        <v>0</v>
      </c>
      <c r="P2223" t="b">
        <f>OR(ISERROR(FIND("@",tbl_vendors[[#This Row],[Email]])),ISERROR(FIND(".",tbl_vendors[[#This Row],[Email]])))</f>
        <v>0</v>
      </c>
      <c r="Q2223" t="b">
        <f>ISNA(MATCH(tbl_vendors[[#This Row],[Country]],tbl_country[country],0))</f>
        <v>0</v>
      </c>
      <c r="R2223" t="b">
        <f>ISNA(MATCH(tbl_vendors[[#This Row],[Currency]],tbl_country[currency],0))</f>
        <v>0</v>
      </c>
      <c r="S2223" t="b">
        <f>_xlfn.XLOOKUP(tbl_vendors[[#This Row],[Country]],tbl_country[country],tbl_country[currency],"NotFound")&lt;&gt;tbl_vendors[[#This Row],[Currency]]</f>
        <v>0</v>
      </c>
      <c r="T2223" t="b">
        <f>ISNA(MATCH(tbl_vendors[[#This Row],[Payment_Terms]],tbl_payment_terms[Payment_Terms],0))</f>
        <v>0</v>
      </c>
      <c r="U2223" t="b">
        <f>ISNA(MATCH(tbl_vendors[[#This Row],[Status]],tbl_status[valid_status]))</f>
        <v>1</v>
      </c>
      <c r="V2223" t="b">
        <f ca="1">tbl_vendors[[#This Row],[Created_Date]]&gt;TODAY()</f>
        <v>0</v>
      </c>
      <c r="W2223" t="b">
        <f>tbl_vendors[[#This Row],[Updated_Date]]&lt;tbl_vendors[[#This Row],[Created_Date]]</f>
        <v>0</v>
      </c>
      <c r="X2223" t="b">
        <f>COUNTIF(tbl_vendors[Vendor_Name],tbl_vendors[[#This Row],[Vendor_Name]])&gt;1</f>
        <v>0</v>
      </c>
      <c r="Y2223" s="14" cm="1">
        <f t="array" aca="1" ref="Y2223" ca="1">IFERROR(SUM(L2223:X2223*1),4)</f>
        <v>1</v>
      </c>
      <c r="Z2223" t="str">
        <f ca="1">IF(tbl_vendors[[#This Row],[error_count]]&gt;0,"FAIL","PASS")</f>
        <v>FAIL</v>
      </c>
    </row>
    <row r="2224" spans="1:26" x14ac:dyDescent="0.3">
      <c r="A2224" t="s">
        <v>8749</v>
      </c>
      <c r="B2224" t="s">
        <v>8750</v>
      </c>
      <c r="C2224" t="s">
        <v>66</v>
      </c>
      <c r="D2224" t="s">
        <v>8751</v>
      </c>
      <c r="E2224" t="s">
        <v>67</v>
      </c>
      <c r="F2224" t="s">
        <v>40</v>
      </c>
      <c r="G2224" t="s">
        <v>8752</v>
      </c>
      <c r="H2224" t="s">
        <v>25</v>
      </c>
      <c r="I2224" t="s">
        <v>26</v>
      </c>
      <c r="J2224" s="1">
        <v>45272</v>
      </c>
      <c r="K2224" s="1">
        <v>45557</v>
      </c>
      <c r="L2224" t="b">
        <f>COUNTIF(tbl_vendors[Vendor_ID],tbl_vendors[[#This Row],[Vendor_ID]])&gt;1</f>
        <v>0</v>
      </c>
      <c r="M2224" t="b">
        <f>ISBLANK(tbl_vendors[[#This Row],[Vendor_ID]])</f>
        <v>0</v>
      </c>
      <c r="N2224" t="b">
        <f>LEN(TRIM(tbl_vendors[[#This Row],[Vendor_Name]]))=0</f>
        <v>0</v>
      </c>
      <c r="O2224" t="b">
        <f>LEN(TRIM(tbl_vendors[[#This Row],[Email]]))=0</f>
        <v>0</v>
      </c>
      <c r="P2224" t="b">
        <f>OR(ISERROR(FIND("@",tbl_vendors[[#This Row],[Email]])),ISERROR(FIND(".",tbl_vendors[[#This Row],[Email]])))</f>
        <v>0</v>
      </c>
      <c r="Q2224" t="b">
        <f>ISNA(MATCH(tbl_vendors[[#This Row],[Country]],tbl_country[country],0))</f>
        <v>0</v>
      </c>
      <c r="R2224" t="b">
        <f>ISNA(MATCH(tbl_vendors[[#This Row],[Currency]],tbl_country[currency],0))</f>
        <v>0</v>
      </c>
      <c r="S2224" t="b">
        <f>_xlfn.XLOOKUP(tbl_vendors[[#This Row],[Country]],tbl_country[country],tbl_country[currency],"NotFound")&lt;&gt;tbl_vendors[[#This Row],[Currency]]</f>
        <v>0</v>
      </c>
      <c r="T2224" t="b">
        <f>ISNA(MATCH(tbl_vendors[[#This Row],[Payment_Terms]],tbl_payment_terms[Payment_Terms],0))</f>
        <v>0</v>
      </c>
      <c r="U2224" t="b">
        <f>ISNA(MATCH(tbl_vendors[[#This Row],[Status]],tbl_status[valid_status]))</f>
        <v>0</v>
      </c>
      <c r="V2224" t="b">
        <f ca="1">tbl_vendors[[#This Row],[Created_Date]]&gt;TODAY()</f>
        <v>0</v>
      </c>
      <c r="W2224" t="b">
        <f>tbl_vendors[[#This Row],[Updated_Date]]&lt;tbl_vendors[[#This Row],[Created_Date]]</f>
        <v>0</v>
      </c>
      <c r="X2224" t="b">
        <f>COUNTIF(tbl_vendors[Vendor_Name],tbl_vendors[[#This Row],[Vendor_Name]])&gt;1</f>
        <v>0</v>
      </c>
      <c r="Y2224" s="14" cm="1">
        <f t="array" aca="1" ref="Y2224" ca="1">IFERROR(SUM(L2224:X2224*1),4)</f>
        <v>0</v>
      </c>
      <c r="Z2224" t="str">
        <f ca="1">IF(tbl_vendors[[#This Row],[error_count]]&gt;0,"FAIL","PASS")</f>
        <v>PASS</v>
      </c>
    </row>
    <row r="2225" spans="1:26" x14ac:dyDescent="0.3">
      <c r="A2225" t="s">
        <v>8753</v>
      </c>
      <c r="B2225" t="s">
        <v>8754</v>
      </c>
      <c r="C2225" t="s">
        <v>100</v>
      </c>
      <c r="D2225" t="s">
        <v>8755</v>
      </c>
      <c r="E2225" t="s">
        <v>39</v>
      </c>
      <c r="F2225" t="s">
        <v>23</v>
      </c>
      <c r="G2225" t="s">
        <v>8756</v>
      </c>
      <c r="H2225" t="s">
        <v>52</v>
      </c>
      <c r="I2225" t="s">
        <v>26</v>
      </c>
      <c r="J2225" s="1">
        <v>44570</v>
      </c>
      <c r="K2225" s="1">
        <v>44624</v>
      </c>
      <c r="L2225" t="b">
        <f>COUNTIF(tbl_vendors[Vendor_ID],tbl_vendors[[#This Row],[Vendor_ID]])&gt;1</f>
        <v>0</v>
      </c>
      <c r="M2225" t="b">
        <f>ISBLANK(tbl_vendors[[#This Row],[Vendor_ID]])</f>
        <v>0</v>
      </c>
      <c r="N2225" t="b">
        <f>LEN(TRIM(tbl_vendors[[#This Row],[Vendor_Name]]))=0</f>
        <v>0</v>
      </c>
      <c r="O2225" t="b">
        <f>LEN(TRIM(tbl_vendors[[#This Row],[Email]]))=0</f>
        <v>0</v>
      </c>
      <c r="P2225" t="b">
        <f>OR(ISERROR(FIND("@",tbl_vendors[[#This Row],[Email]])),ISERROR(FIND(".",tbl_vendors[[#This Row],[Email]])))</f>
        <v>0</v>
      </c>
      <c r="Q2225" t="b">
        <f>ISNA(MATCH(tbl_vendors[[#This Row],[Country]],tbl_country[country],0))</f>
        <v>0</v>
      </c>
      <c r="R2225" t="b">
        <f>ISNA(MATCH(tbl_vendors[[#This Row],[Currency]],tbl_country[currency],0))</f>
        <v>0</v>
      </c>
      <c r="S2225" t="b">
        <f>_xlfn.XLOOKUP(tbl_vendors[[#This Row],[Country]],tbl_country[country],tbl_country[currency],"NotFound")&lt;&gt;tbl_vendors[[#This Row],[Currency]]</f>
        <v>0</v>
      </c>
      <c r="T2225" t="b">
        <f>ISNA(MATCH(tbl_vendors[[#This Row],[Payment_Terms]],tbl_payment_terms[Payment_Terms],0))</f>
        <v>0</v>
      </c>
      <c r="U2225" t="b">
        <f>ISNA(MATCH(tbl_vendors[[#This Row],[Status]],tbl_status[valid_status]))</f>
        <v>0</v>
      </c>
      <c r="V2225" t="b">
        <f ca="1">tbl_vendors[[#This Row],[Created_Date]]&gt;TODAY()</f>
        <v>0</v>
      </c>
      <c r="W2225" t="b">
        <f>tbl_vendors[[#This Row],[Updated_Date]]&lt;tbl_vendors[[#This Row],[Created_Date]]</f>
        <v>0</v>
      </c>
      <c r="X2225" t="b">
        <f>COUNTIF(tbl_vendors[Vendor_Name],tbl_vendors[[#This Row],[Vendor_Name]])&gt;1</f>
        <v>0</v>
      </c>
      <c r="Y2225" s="14" cm="1">
        <f t="array" aca="1" ref="Y2225" ca="1">IFERROR(SUM(L2225:X2225*1),4)</f>
        <v>0</v>
      </c>
      <c r="Z2225" t="str">
        <f ca="1">IF(tbl_vendors[[#This Row],[error_count]]&gt;0,"FAIL","PASS")</f>
        <v>PASS</v>
      </c>
    </row>
    <row r="2226" spans="1:26" x14ac:dyDescent="0.3">
      <c r="A2226" t="s">
        <v>8757</v>
      </c>
      <c r="B2226" t="s">
        <v>8758</v>
      </c>
      <c r="C2226" t="s">
        <v>109</v>
      </c>
      <c r="D2226" t="s">
        <v>8759</v>
      </c>
      <c r="E2226" t="s">
        <v>39</v>
      </c>
      <c r="F2226" t="s">
        <v>75</v>
      </c>
      <c r="G2226" t="s">
        <v>8760</v>
      </c>
      <c r="H2226" t="s">
        <v>18</v>
      </c>
      <c r="I2226" t="s">
        <v>26</v>
      </c>
      <c r="J2226" s="1">
        <v>45091</v>
      </c>
      <c r="K2226" s="1">
        <v>45434</v>
      </c>
      <c r="L2226" t="b">
        <f>COUNTIF(tbl_vendors[Vendor_ID],tbl_vendors[[#This Row],[Vendor_ID]])&gt;1</f>
        <v>0</v>
      </c>
      <c r="M2226" t="b">
        <f>ISBLANK(tbl_vendors[[#This Row],[Vendor_ID]])</f>
        <v>0</v>
      </c>
      <c r="N2226" t="b">
        <f>LEN(TRIM(tbl_vendors[[#This Row],[Vendor_Name]]))=0</f>
        <v>0</v>
      </c>
      <c r="O2226" t="b">
        <f>LEN(TRIM(tbl_vendors[[#This Row],[Email]]))=0</f>
        <v>0</v>
      </c>
      <c r="P2226" t="b">
        <f>OR(ISERROR(FIND("@",tbl_vendors[[#This Row],[Email]])),ISERROR(FIND(".",tbl_vendors[[#This Row],[Email]])))</f>
        <v>0</v>
      </c>
      <c r="Q2226" t="b">
        <f>ISNA(MATCH(tbl_vendors[[#This Row],[Country]],tbl_country[country],0))</f>
        <v>0</v>
      </c>
      <c r="R2226" t="b">
        <f>ISNA(MATCH(tbl_vendors[[#This Row],[Currency]],tbl_country[currency],0))</f>
        <v>0</v>
      </c>
      <c r="S2226" t="b">
        <f>_xlfn.XLOOKUP(tbl_vendors[[#This Row],[Country]],tbl_country[country],tbl_country[currency],"NotFound")&lt;&gt;tbl_vendors[[#This Row],[Currency]]</f>
        <v>1</v>
      </c>
      <c r="T2226" t="b">
        <f>ISNA(MATCH(tbl_vendors[[#This Row],[Payment_Terms]],tbl_payment_terms[Payment_Terms],0))</f>
        <v>0</v>
      </c>
      <c r="U2226" t="b">
        <f>ISNA(MATCH(tbl_vendors[[#This Row],[Status]],tbl_status[valid_status]))</f>
        <v>0</v>
      </c>
      <c r="V2226" t="b">
        <f ca="1">tbl_vendors[[#This Row],[Created_Date]]&gt;TODAY()</f>
        <v>0</v>
      </c>
      <c r="W2226" t="b">
        <f>tbl_vendors[[#This Row],[Updated_Date]]&lt;tbl_vendors[[#This Row],[Created_Date]]</f>
        <v>0</v>
      </c>
      <c r="X2226" t="b">
        <f>COUNTIF(tbl_vendors[Vendor_Name],tbl_vendors[[#This Row],[Vendor_Name]])&gt;1</f>
        <v>0</v>
      </c>
      <c r="Y2226" s="14" cm="1">
        <f t="array" aca="1" ref="Y2226" ca="1">IFERROR(SUM(L2226:X2226*1),4)</f>
        <v>1</v>
      </c>
      <c r="Z2226" t="str">
        <f ca="1">IF(tbl_vendors[[#This Row],[error_count]]&gt;0,"FAIL","PASS")</f>
        <v>FAIL</v>
      </c>
    </row>
    <row r="2227" spans="1:26" x14ac:dyDescent="0.3">
      <c r="A2227" t="s">
        <v>8761</v>
      </c>
      <c r="B2227" t="s">
        <v>8302</v>
      </c>
      <c r="C2227" t="s">
        <v>153</v>
      </c>
      <c r="D2227" t="s">
        <v>8762</v>
      </c>
      <c r="E2227" t="s">
        <v>155</v>
      </c>
      <c r="F2227" t="s">
        <v>16</v>
      </c>
      <c r="G2227" t="s">
        <v>8763</v>
      </c>
      <c r="H2227" t="s">
        <v>69</v>
      </c>
      <c r="I2227" t="s">
        <v>19</v>
      </c>
      <c r="J2227" s="1">
        <v>45899</v>
      </c>
      <c r="K2227" s="1">
        <v>46096</v>
      </c>
      <c r="L2227" t="b">
        <f>COUNTIF(tbl_vendors[Vendor_ID],tbl_vendors[[#This Row],[Vendor_ID]])&gt;1</f>
        <v>0</v>
      </c>
      <c r="M2227" t="b">
        <f>ISBLANK(tbl_vendors[[#This Row],[Vendor_ID]])</f>
        <v>0</v>
      </c>
      <c r="N2227" t="b">
        <f>LEN(TRIM(tbl_vendors[[#This Row],[Vendor_Name]]))=0</f>
        <v>0</v>
      </c>
      <c r="O2227" t="b">
        <f>LEN(TRIM(tbl_vendors[[#This Row],[Email]]))=0</f>
        <v>0</v>
      </c>
      <c r="P2227" t="b">
        <f>OR(ISERROR(FIND("@",tbl_vendors[[#This Row],[Email]])),ISERROR(FIND(".",tbl_vendors[[#This Row],[Email]])))</f>
        <v>0</v>
      </c>
      <c r="Q2227" t="b">
        <f>ISNA(MATCH(tbl_vendors[[#This Row],[Country]],tbl_country[country],0))</f>
        <v>0</v>
      </c>
      <c r="R2227" t="b">
        <f>ISNA(MATCH(tbl_vendors[[#This Row],[Currency]],tbl_country[currency],0))</f>
        <v>0</v>
      </c>
      <c r="S2227" t="b">
        <f>_xlfn.XLOOKUP(tbl_vendors[[#This Row],[Country]],tbl_country[country],tbl_country[currency],"NotFound")&lt;&gt;tbl_vendors[[#This Row],[Currency]]</f>
        <v>0</v>
      </c>
      <c r="T2227" t="b">
        <f>ISNA(MATCH(tbl_vendors[[#This Row],[Payment_Terms]],tbl_payment_terms[Payment_Terms],0))</f>
        <v>0</v>
      </c>
      <c r="U2227" t="b">
        <f>ISNA(MATCH(tbl_vendors[[#This Row],[Status]],tbl_status[valid_status]))</f>
        <v>0</v>
      </c>
      <c r="V2227" t="b">
        <f ca="1">tbl_vendors[[#This Row],[Created_Date]]&gt;TODAY()</f>
        <v>0</v>
      </c>
      <c r="W2227" t="b">
        <f>tbl_vendors[[#This Row],[Updated_Date]]&lt;tbl_vendors[[#This Row],[Created_Date]]</f>
        <v>0</v>
      </c>
      <c r="X2227" t="b">
        <f>COUNTIF(tbl_vendors[Vendor_Name],tbl_vendors[[#This Row],[Vendor_Name]])&gt;1</f>
        <v>1</v>
      </c>
      <c r="Y2227" s="14" cm="1">
        <f t="array" aca="1" ref="Y2227" ca="1">IFERROR(SUM(L2227:X2227*1),4)</f>
        <v>1</v>
      </c>
      <c r="Z2227" t="str">
        <f ca="1">IF(tbl_vendors[[#This Row],[error_count]]&gt;0,"FAIL","PASS")</f>
        <v>FAIL</v>
      </c>
    </row>
    <row r="2228" spans="1:26" x14ac:dyDescent="0.3">
      <c r="A2228" t="s">
        <v>8764</v>
      </c>
      <c r="B2228" t="s">
        <v>8765</v>
      </c>
      <c r="C2228" t="s">
        <v>37</v>
      </c>
      <c r="D2228" t="s">
        <v>8766</v>
      </c>
      <c r="E2228" t="s">
        <v>39</v>
      </c>
      <c r="F2228" t="s">
        <v>16</v>
      </c>
      <c r="G2228" t="s">
        <v>8767</v>
      </c>
      <c r="H2228" t="s">
        <v>47</v>
      </c>
      <c r="I2228" t="s">
        <v>53</v>
      </c>
      <c r="J2228" s="1">
        <v>45247</v>
      </c>
      <c r="K2228" s="1">
        <v>45422</v>
      </c>
      <c r="L2228" t="b">
        <f>COUNTIF(tbl_vendors[Vendor_ID],tbl_vendors[[#This Row],[Vendor_ID]])&gt;1</f>
        <v>0</v>
      </c>
      <c r="M2228" t="b">
        <f>ISBLANK(tbl_vendors[[#This Row],[Vendor_ID]])</f>
        <v>0</v>
      </c>
      <c r="N2228" t="b">
        <f>LEN(TRIM(tbl_vendors[[#This Row],[Vendor_Name]]))=0</f>
        <v>0</v>
      </c>
      <c r="O2228" t="b">
        <f>LEN(TRIM(tbl_vendors[[#This Row],[Email]]))=0</f>
        <v>0</v>
      </c>
      <c r="P2228" t="b">
        <f>OR(ISERROR(FIND("@",tbl_vendors[[#This Row],[Email]])),ISERROR(FIND(".",tbl_vendors[[#This Row],[Email]])))</f>
        <v>0</v>
      </c>
      <c r="Q2228" t="b">
        <f>ISNA(MATCH(tbl_vendors[[#This Row],[Country]],tbl_country[country],0))</f>
        <v>0</v>
      </c>
      <c r="R2228" t="b">
        <f>ISNA(MATCH(tbl_vendors[[#This Row],[Currency]],tbl_country[currency],0))</f>
        <v>0</v>
      </c>
      <c r="S2228" t="b">
        <f>_xlfn.XLOOKUP(tbl_vendors[[#This Row],[Country]],tbl_country[country],tbl_country[currency],"NotFound")&lt;&gt;tbl_vendors[[#This Row],[Currency]]</f>
        <v>0</v>
      </c>
      <c r="T2228" t="b">
        <f>ISNA(MATCH(tbl_vendors[[#This Row],[Payment_Terms]],tbl_payment_terms[Payment_Terms],0))</f>
        <v>0</v>
      </c>
      <c r="U2228" t="b">
        <f>ISNA(MATCH(tbl_vendors[[#This Row],[Status]],tbl_status[valid_status]))</f>
        <v>1</v>
      </c>
      <c r="V2228" t="b">
        <f ca="1">tbl_vendors[[#This Row],[Created_Date]]&gt;TODAY()</f>
        <v>0</v>
      </c>
      <c r="W2228" t="b">
        <f>tbl_vendors[[#This Row],[Updated_Date]]&lt;tbl_vendors[[#This Row],[Created_Date]]</f>
        <v>0</v>
      </c>
      <c r="X2228" t="b">
        <f>COUNTIF(tbl_vendors[Vendor_Name],tbl_vendors[[#This Row],[Vendor_Name]])&gt;1</f>
        <v>0</v>
      </c>
      <c r="Y2228" s="14" cm="1">
        <f t="array" aca="1" ref="Y2228" ca="1">IFERROR(SUM(L2228:X2228*1),4)</f>
        <v>1</v>
      </c>
      <c r="Z2228" t="str">
        <f ca="1">IF(tbl_vendors[[#This Row],[error_count]]&gt;0,"FAIL","PASS")</f>
        <v>FAIL</v>
      </c>
    </row>
    <row r="2229" spans="1:26" x14ac:dyDescent="0.3">
      <c r="A2229" t="s">
        <v>8768</v>
      </c>
      <c r="B2229" t="s">
        <v>8769</v>
      </c>
      <c r="C2229" t="s">
        <v>153</v>
      </c>
      <c r="D2229" t="s">
        <v>8770</v>
      </c>
      <c r="E2229" t="s">
        <v>155</v>
      </c>
      <c r="F2229" t="s">
        <v>32</v>
      </c>
      <c r="G2229" t="s">
        <v>8771</v>
      </c>
      <c r="H2229" t="s">
        <v>18</v>
      </c>
      <c r="I2229" t="s">
        <v>26</v>
      </c>
      <c r="J2229" s="1">
        <v>45005</v>
      </c>
      <c r="K2229" s="1">
        <v>45726</v>
      </c>
      <c r="L2229" t="b">
        <f>COUNTIF(tbl_vendors[Vendor_ID],tbl_vendors[[#This Row],[Vendor_ID]])&gt;1</f>
        <v>0</v>
      </c>
      <c r="M2229" t="b">
        <f>ISBLANK(tbl_vendors[[#This Row],[Vendor_ID]])</f>
        <v>0</v>
      </c>
      <c r="N2229" t="b">
        <f>LEN(TRIM(tbl_vendors[[#This Row],[Vendor_Name]]))=0</f>
        <v>0</v>
      </c>
      <c r="O2229" t="b">
        <f>LEN(TRIM(tbl_vendors[[#This Row],[Email]]))=0</f>
        <v>0</v>
      </c>
      <c r="P2229" t="b">
        <f>OR(ISERROR(FIND("@",tbl_vendors[[#This Row],[Email]])),ISERROR(FIND(".",tbl_vendors[[#This Row],[Email]])))</f>
        <v>0</v>
      </c>
      <c r="Q2229" t="b">
        <f>ISNA(MATCH(tbl_vendors[[#This Row],[Country]],tbl_country[country],0))</f>
        <v>0</v>
      </c>
      <c r="R2229" t="b">
        <f>ISNA(MATCH(tbl_vendors[[#This Row],[Currency]],tbl_country[currency],0))</f>
        <v>0</v>
      </c>
      <c r="S2229" t="b">
        <f>_xlfn.XLOOKUP(tbl_vendors[[#This Row],[Country]],tbl_country[country],tbl_country[currency],"NotFound")&lt;&gt;tbl_vendors[[#This Row],[Currency]]</f>
        <v>0</v>
      </c>
      <c r="T2229" t="b">
        <f>ISNA(MATCH(tbl_vendors[[#This Row],[Payment_Terms]],tbl_payment_terms[Payment_Terms],0))</f>
        <v>0</v>
      </c>
      <c r="U2229" t="b">
        <f>ISNA(MATCH(tbl_vendors[[#This Row],[Status]],tbl_status[valid_status]))</f>
        <v>0</v>
      </c>
      <c r="V2229" t="b">
        <f ca="1">tbl_vendors[[#This Row],[Created_Date]]&gt;TODAY()</f>
        <v>0</v>
      </c>
      <c r="W2229" t="b">
        <f>tbl_vendors[[#This Row],[Updated_Date]]&lt;tbl_vendors[[#This Row],[Created_Date]]</f>
        <v>0</v>
      </c>
      <c r="X2229" t="b">
        <f>COUNTIF(tbl_vendors[Vendor_Name],tbl_vendors[[#This Row],[Vendor_Name]])&gt;1</f>
        <v>0</v>
      </c>
      <c r="Y2229" s="14" cm="1">
        <f t="array" aca="1" ref="Y2229" ca="1">IFERROR(SUM(L2229:X2229*1),4)</f>
        <v>0</v>
      </c>
      <c r="Z2229" t="str">
        <f ca="1">IF(tbl_vendors[[#This Row],[error_count]]&gt;0,"FAIL","PASS")</f>
        <v>PASS</v>
      </c>
    </row>
    <row r="2230" spans="1:26" x14ac:dyDescent="0.3">
      <c r="A2230" t="s">
        <v>8772</v>
      </c>
      <c r="B2230" t="s">
        <v>8773</v>
      </c>
      <c r="C2230" t="s">
        <v>153</v>
      </c>
      <c r="D2230" t="s">
        <v>8774</v>
      </c>
      <c r="E2230" t="s">
        <v>155</v>
      </c>
      <c r="F2230" t="s">
        <v>32</v>
      </c>
      <c r="G2230" t="s">
        <v>8775</v>
      </c>
      <c r="H2230" t="s">
        <v>34</v>
      </c>
      <c r="I2230" t="s">
        <v>53</v>
      </c>
      <c r="J2230" s="1">
        <v>44660</v>
      </c>
      <c r="K2230" s="1">
        <v>45075</v>
      </c>
      <c r="L2230" t="b">
        <f>COUNTIF(tbl_vendors[Vendor_ID],tbl_vendors[[#This Row],[Vendor_ID]])&gt;1</f>
        <v>0</v>
      </c>
      <c r="M2230" t="b">
        <f>ISBLANK(tbl_vendors[[#This Row],[Vendor_ID]])</f>
        <v>0</v>
      </c>
      <c r="N2230" t="b">
        <f>LEN(TRIM(tbl_vendors[[#This Row],[Vendor_Name]]))=0</f>
        <v>0</v>
      </c>
      <c r="O2230" t="b">
        <f>LEN(TRIM(tbl_vendors[[#This Row],[Email]]))=0</f>
        <v>0</v>
      </c>
      <c r="P2230" t="b">
        <f>OR(ISERROR(FIND("@",tbl_vendors[[#This Row],[Email]])),ISERROR(FIND(".",tbl_vendors[[#This Row],[Email]])))</f>
        <v>0</v>
      </c>
      <c r="Q2230" t="b">
        <f>ISNA(MATCH(tbl_vendors[[#This Row],[Country]],tbl_country[country],0))</f>
        <v>0</v>
      </c>
      <c r="R2230" t="b">
        <f>ISNA(MATCH(tbl_vendors[[#This Row],[Currency]],tbl_country[currency],0))</f>
        <v>0</v>
      </c>
      <c r="S2230" t="b">
        <f>_xlfn.XLOOKUP(tbl_vendors[[#This Row],[Country]],tbl_country[country],tbl_country[currency],"NotFound")&lt;&gt;tbl_vendors[[#This Row],[Currency]]</f>
        <v>0</v>
      </c>
      <c r="T2230" t="b">
        <f>ISNA(MATCH(tbl_vendors[[#This Row],[Payment_Terms]],tbl_payment_terms[Payment_Terms],0))</f>
        <v>0</v>
      </c>
      <c r="U2230" t="b">
        <f>ISNA(MATCH(tbl_vendors[[#This Row],[Status]],tbl_status[valid_status]))</f>
        <v>1</v>
      </c>
      <c r="V2230" t="b">
        <f ca="1">tbl_vendors[[#This Row],[Created_Date]]&gt;TODAY()</f>
        <v>0</v>
      </c>
      <c r="W2230" t="b">
        <f>tbl_vendors[[#This Row],[Updated_Date]]&lt;tbl_vendors[[#This Row],[Created_Date]]</f>
        <v>0</v>
      </c>
      <c r="X2230" t="b">
        <f>COUNTIF(tbl_vendors[Vendor_Name],tbl_vendors[[#This Row],[Vendor_Name]])&gt;1</f>
        <v>0</v>
      </c>
      <c r="Y2230" s="14" cm="1">
        <f t="array" aca="1" ref="Y2230" ca="1">IFERROR(SUM(L2230:X2230*1),4)</f>
        <v>1</v>
      </c>
      <c r="Z2230" t="str">
        <f ca="1">IF(tbl_vendors[[#This Row],[error_count]]&gt;0,"FAIL","PASS")</f>
        <v>FAIL</v>
      </c>
    </row>
    <row r="2231" spans="1:26" x14ac:dyDescent="0.3">
      <c r="A2231" t="s">
        <v>8776</v>
      </c>
      <c r="B2231" t="s">
        <v>8777</v>
      </c>
      <c r="C2231" t="s">
        <v>153</v>
      </c>
      <c r="D2231" t="s">
        <v>8778</v>
      </c>
      <c r="E2231" t="s">
        <v>155</v>
      </c>
      <c r="F2231" t="s">
        <v>16</v>
      </c>
      <c r="G2231" t="s">
        <v>8779</v>
      </c>
      <c r="H2231" t="s">
        <v>47</v>
      </c>
      <c r="I2231" t="s">
        <v>26</v>
      </c>
      <c r="J2231" s="1">
        <v>44619</v>
      </c>
      <c r="K2231" s="1">
        <v>45757</v>
      </c>
      <c r="L2231" t="b">
        <f>COUNTIF(tbl_vendors[Vendor_ID],tbl_vendors[[#This Row],[Vendor_ID]])&gt;1</f>
        <v>0</v>
      </c>
      <c r="M2231" t="b">
        <f>ISBLANK(tbl_vendors[[#This Row],[Vendor_ID]])</f>
        <v>0</v>
      </c>
      <c r="N2231" t="b">
        <f>LEN(TRIM(tbl_vendors[[#This Row],[Vendor_Name]]))=0</f>
        <v>0</v>
      </c>
      <c r="O2231" t="b">
        <f>LEN(TRIM(tbl_vendors[[#This Row],[Email]]))=0</f>
        <v>0</v>
      </c>
      <c r="P2231" t="b">
        <f>OR(ISERROR(FIND("@",tbl_vendors[[#This Row],[Email]])),ISERROR(FIND(".",tbl_vendors[[#This Row],[Email]])))</f>
        <v>0</v>
      </c>
      <c r="Q2231" t="b">
        <f>ISNA(MATCH(tbl_vendors[[#This Row],[Country]],tbl_country[country],0))</f>
        <v>0</v>
      </c>
      <c r="R2231" t="b">
        <f>ISNA(MATCH(tbl_vendors[[#This Row],[Currency]],tbl_country[currency],0))</f>
        <v>0</v>
      </c>
      <c r="S2231" t="b">
        <f>_xlfn.XLOOKUP(tbl_vendors[[#This Row],[Country]],tbl_country[country],tbl_country[currency],"NotFound")&lt;&gt;tbl_vendors[[#This Row],[Currency]]</f>
        <v>0</v>
      </c>
      <c r="T2231" t="b">
        <f>ISNA(MATCH(tbl_vendors[[#This Row],[Payment_Terms]],tbl_payment_terms[Payment_Terms],0))</f>
        <v>0</v>
      </c>
      <c r="U2231" t="b">
        <f>ISNA(MATCH(tbl_vendors[[#This Row],[Status]],tbl_status[valid_status]))</f>
        <v>0</v>
      </c>
      <c r="V2231" t="b">
        <f ca="1">tbl_vendors[[#This Row],[Created_Date]]&gt;TODAY()</f>
        <v>0</v>
      </c>
      <c r="W2231" t="b">
        <f>tbl_vendors[[#This Row],[Updated_Date]]&lt;tbl_vendors[[#This Row],[Created_Date]]</f>
        <v>0</v>
      </c>
      <c r="X2231" t="b">
        <f>COUNTIF(tbl_vendors[Vendor_Name],tbl_vendors[[#This Row],[Vendor_Name]])&gt;1</f>
        <v>0</v>
      </c>
      <c r="Y2231" s="14" cm="1">
        <f t="array" aca="1" ref="Y2231" ca="1">IFERROR(SUM(L2231:X2231*1),4)</f>
        <v>0</v>
      </c>
      <c r="Z2231" t="str">
        <f ca="1">IF(tbl_vendors[[#This Row],[error_count]]&gt;0,"FAIL","PASS")</f>
        <v>PASS</v>
      </c>
    </row>
    <row r="2232" spans="1:26" x14ac:dyDescent="0.3">
      <c r="A2232" t="s">
        <v>8780</v>
      </c>
      <c r="B2232" t="s">
        <v>7925</v>
      </c>
      <c r="C2232" t="s">
        <v>56</v>
      </c>
      <c r="D2232" t="s">
        <v>8781</v>
      </c>
      <c r="E2232" t="s">
        <v>58</v>
      </c>
      <c r="F2232" t="s">
        <v>32</v>
      </c>
      <c r="G2232" t="s">
        <v>8782</v>
      </c>
      <c r="H2232" t="s">
        <v>34</v>
      </c>
      <c r="I2232" t="s">
        <v>53</v>
      </c>
      <c r="J2232" s="1">
        <v>44643</v>
      </c>
      <c r="K2232" s="1">
        <v>44795</v>
      </c>
      <c r="L2232" t="b">
        <f>COUNTIF(tbl_vendors[Vendor_ID],tbl_vendors[[#This Row],[Vendor_ID]])&gt;1</f>
        <v>0</v>
      </c>
      <c r="M2232" t="b">
        <f>ISBLANK(tbl_vendors[[#This Row],[Vendor_ID]])</f>
        <v>0</v>
      </c>
      <c r="N2232" t="b">
        <f>LEN(TRIM(tbl_vendors[[#This Row],[Vendor_Name]]))=0</f>
        <v>0</v>
      </c>
      <c r="O2232" t="b">
        <f>LEN(TRIM(tbl_vendors[[#This Row],[Email]]))=0</f>
        <v>0</v>
      </c>
      <c r="P2232" t="b">
        <f>OR(ISERROR(FIND("@",tbl_vendors[[#This Row],[Email]])),ISERROR(FIND(".",tbl_vendors[[#This Row],[Email]])))</f>
        <v>0</v>
      </c>
      <c r="Q2232" t="b">
        <f>ISNA(MATCH(tbl_vendors[[#This Row],[Country]],tbl_country[country],0))</f>
        <v>0</v>
      </c>
      <c r="R2232" t="b">
        <f>ISNA(MATCH(tbl_vendors[[#This Row],[Currency]],tbl_country[currency],0))</f>
        <v>0</v>
      </c>
      <c r="S2232" t="b">
        <f>_xlfn.XLOOKUP(tbl_vendors[[#This Row],[Country]],tbl_country[country],tbl_country[currency],"NotFound")&lt;&gt;tbl_vendors[[#This Row],[Currency]]</f>
        <v>0</v>
      </c>
      <c r="T2232" t="b">
        <f>ISNA(MATCH(tbl_vendors[[#This Row],[Payment_Terms]],tbl_payment_terms[Payment_Terms],0))</f>
        <v>0</v>
      </c>
      <c r="U2232" t="b">
        <f>ISNA(MATCH(tbl_vendors[[#This Row],[Status]],tbl_status[valid_status]))</f>
        <v>1</v>
      </c>
      <c r="V2232" t="b">
        <f ca="1">tbl_vendors[[#This Row],[Created_Date]]&gt;TODAY()</f>
        <v>0</v>
      </c>
      <c r="W2232" t="b">
        <f>tbl_vendors[[#This Row],[Updated_Date]]&lt;tbl_vendors[[#This Row],[Created_Date]]</f>
        <v>0</v>
      </c>
      <c r="X2232" t="b">
        <f>COUNTIF(tbl_vendors[Vendor_Name],tbl_vendors[[#This Row],[Vendor_Name]])&gt;1</f>
        <v>1</v>
      </c>
      <c r="Y2232" s="14" cm="1">
        <f t="array" aca="1" ref="Y2232" ca="1">IFERROR(SUM(L2232:X2232*1),4)</f>
        <v>2</v>
      </c>
      <c r="Z2232" t="str">
        <f ca="1">IF(tbl_vendors[[#This Row],[error_count]]&gt;0,"FAIL","PASS")</f>
        <v>FAIL</v>
      </c>
    </row>
    <row r="2233" spans="1:26" x14ac:dyDescent="0.3">
      <c r="A2233" t="s">
        <v>8783</v>
      </c>
      <c r="B2233" t="s">
        <v>8784</v>
      </c>
      <c r="C2233" t="s">
        <v>100</v>
      </c>
      <c r="D2233" t="s">
        <v>8785</v>
      </c>
      <c r="E2233" t="s">
        <v>39</v>
      </c>
      <c r="F2233" t="s">
        <v>75</v>
      </c>
      <c r="G2233" t="s">
        <v>8786</v>
      </c>
      <c r="H2233" t="s">
        <v>25</v>
      </c>
      <c r="I2233" t="s">
        <v>19</v>
      </c>
      <c r="J2233" s="1">
        <v>45902</v>
      </c>
      <c r="K2233" s="1">
        <v>45954</v>
      </c>
      <c r="L2233" t="b">
        <f>COUNTIF(tbl_vendors[Vendor_ID],tbl_vendors[[#This Row],[Vendor_ID]])&gt;1</f>
        <v>0</v>
      </c>
      <c r="M2233" t="b">
        <f>ISBLANK(tbl_vendors[[#This Row],[Vendor_ID]])</f>
        <v>0</v>
      </c>
      <c r="N2233" t="b">
        <f>LEN(TRIM(tbl_vendors[[#This Row],[Vendor_Name]]))=0</f>
        <v>0</v>
      </c>
      <c r="O2233" t="b">
        <f>LEN(TRIM(tbl_vendors[[#This Row],[Email]]))=0</f>
        <v>0</v>
      </c>
      <c r="P2233" t="b">
        <f>OR(ISERROR(FIND("@",tbl_vendors[[#This Row],[Email]])),ISERROR(FIND(".",tbl_vendors[[#This Row],[Email]])))</f>
        <v>0</v>
      </c>
      <c r="Q2233" t="b">
        <f>ISNA(MATCH(tbl_vendors[[#This Row],[Country]],tbl_country[country],0))</f>
        <v>0</v>
      </c>
      <c r="R2233" t="b">
        <f>ISNA(MATCH(tbl_vendors[[#This Row],[Currency]],tbl_country[currency],0))</f>
        <v>0</v>
      </c>
      <c r="S2233" t="b">
        <f>_xlfn.XLOOKUP(tbl_vendors[[#This Row],[Country]],tbl_country[country],tbl_country[currency],"NotFound")&lt;&gt;tbl_vendors[[#This Row],[Currency]]</f>
        <v>0</v>
      </c>
      <c r="T2233" t="b">
        <f>ISNA(MATCH(tbl_vendors[[#This Row],[Payment_Terms]],tbl_payment_terms[Payment_Terms],0))</f>
        <v>0</v>
      </c>
      <c r="U2233" t="b">
        <f>ISNA(MATCH(tbl_vendors[[#This Row],[Status]],tbl_status[valid_status]))</f>
        <v>0</v>
      </c>
      <c r="V2233" t="b">
        <f ca="1">tbl_vendors[[#This Row],[Created_Date]]&gt;TODAY()</f>
        <v>0</v>
      </c>
      <c r="W2233" t="b">
        <f>tbl_vendors[[#This Row],[Updated_Date]]&lt;tbl_vendors[[#This Row],[Created_Date]]</f>
        <v>0</v>
      </c>
      <c r="X2233" t="b">
        <f>COUNTIF(tbl_vendors[Vendor_Name],tbl_vendors[[#This Row],[Vendor_Name]])&gt;1</f>
        <v>0</v>
      </c>
      <c r="Y2233" s="14" cm="1">
        <f t="array" aca="1" ref="Y2233" ca="1">IFERROR(SUM(L2233:X2233*1),4)</f>
        <v>0</v>
      </c>
      <c r="Z2233" t="str">
        <f ca="1">IF(tbl_vendors[[#This Row],[error_count]]&gt;0,"FAIL","PASS")</f>
        <v>PASS</v>
      </c>
    </row>
    <row r="2234" spans="1:26" x14ac:dyDescent="0.3">
      <c r="A2234" t="s">
        <v>8787</v>
      </c>
      <c r="B2234" t="s">
        <v>8788</v>
      </c>
      <c r="C2234" t="s">
        <v>66</v>
      </c>
      <c r="D2234" t="s">
        <v>8789</v>
      </c>
      <c r="E2234" t="s">
        <v>67</v>
      </c>
      <c r="F2234" t="s">
        <v>75</v>
      </c>
      <c r="G2234" t="s">
        <v>8790</v>
      </c>
      <c r="H2234" t="s">
        <v>52</v>
      </c>
      <c r="I2234" t="s">
        <v>53</v>
      </c>
      <c r="J2234" s="1">
        <v>45252</v>
      </c>
      <c r="K2234" s="1">
        <v>45288</v>
      </c>
      <c r="L2234" t="b">
        <f>COUNTIF(tbl_vendors[Vendor_ID],tbl_vendors[[#This Row],[Vendor_ID]])&gt;1</f>
        <v>0</v>
      </c>
      <c r="M2234" t="b">
        <f>ISBLANK(tbl_vendors[[#This Row],[Vendor_ID]])</f>
        <v>0</v>
      </c>
      <c r="N2234" t="b">
        <f>LEN(TRIM(tbl_vendors[[#This Row],[Vendor_Name]]))=0</f>
        <v>0</v>
      </c>
      <c r="O2234" t="b">
        <f>LEN(TRIM(tbl_vendors[[#This Row],[Email]]))=0</f>
        <v>0</v>
      </c>
      <c r="P2234" t="b">
        <f>OR(ISERROR(FIND("@",tbl_vendors[[#This Row],[Email]])),ISERROR(FIND(".",tbl_vendors[[#This Row],[Email]])))</f>
        <v>0</v>
      </c>
      <c r="Q2234" t="b">
        <f>ISNA(MATCH(tbl_vendors[[#This Row],[Country]],tbl_country[country],0))</f>
        <v>0</v>
      </c>
      <c r="R2234" t="b">
        <f>ISNA(MATCH(tbl_vendors[[#This Row],[Currency]],tbl_country[currency],0))</f>
        <v>0</v>
      </c>
      <c r="S2234" t="b">
        <f>_xlfn.XLOOKUP(tbl_vendors[[#This Row],[Country]],tbl_country[country],tbl_country[currency],"NotFound")&lt;&gt;tbl_vendors[[#This Row],[Currency]]</f>
        <v>0</v>
      </c>
      <c r="T2234" t="b">
        <f>ISNA(MATCH(tbl_vendors[[#This Row],[Payment_Terms]],tbl_payment_terms[Payment_Terms],0))</f>
        <v>0</v>
      </c>
      <c r="U2234" t="b">
        <f>ISNA(MATCH(tbl_vendors[[#This Row],[Status]],tbl_status[valid_status]))</f>
        <v>1</v>
      </c>
      <c r="V2234" t="b">
        <f ca="1">tbl_vendors[[#This Row],[Created_Date]]&gt;TODAY()</f>
        <v>0</v>
      </c>
      <c r="W2234" t="b">
        <f>tbl_vendors[[#This Row],[Updated_Date]]&lt;tbl_vendors[[#This Row],[Created_Date]]</f>
        <v>0</v>
      </c>
      <c r="X2234" t="b">
        <f>COUNTIF(tbl_vendors[Vendor_Name],tbl_vendors[[#This Row],[Vendor_Name]])&gt;1</f>
        <v>0</v>
      </c>
      <c r="Y2234" s="14" cm="1">
        <f t="array" aca="1" ref="Y2234" ca="1">IFERROR(SUM(L2234:X2234*1),4)</f>
        <v>1</v>
      </c>
      <c r="Z2234" t="str">
        <f ca="1">IF(tbl_vendors[[#This Row],[error_count]]&gt;0,"FAIL","PASS")</f>
        <v>FAIL</v>
      </c>
    </row>
    <row r="2235" spans="1:26" x14ac:dyDescent="0.3">
      <c r="A2235" t="s">
        <v>8791</v>
      </c>
      <c r="B2235" t="s">
        <v>8792</v>
      </c>
      <c r="C2235" t="s">
        <v>37</v>
      </c>
      <c r="D2235" t="s">
        <v>8793</v>
      </c>
      <c r="E2235" t="s">
        <v>39</v>
      </c>
      <c r="F2235" t="s">
        <v>40</v>
      </c>
      <c r="G2235" t="s">
        <v>8794</v>
      </c>
      <c r="H2235" t="s">
        <v>47</v>
      </c>
      <c r="I2235" t="s">
        <v>26</v>
      </c>
      <c r="J2235" s="1">
        <v>45523</v>
      </c>
      <c r="K2235" s="1">
        <v>46099</v>
      </c>
      <c r="L2235" t="b">
        <f>COUNTIF(tbl_vendors[Vendor_ID],tbl_vendors[[#This Row],[Vendor_ID]])&gt;1</f>
        <v>0</v>
      </c>
      <c r="M2235" t="b">
        <f>ISBLANK(tbl_vendors[[#This Row],[Vendor_ID]])</f>
        <v>0</v>
      </c>
      <c r="N2235" t="b">
        <f>LEN(TRIM(tbl_vendors[[#This Row],[Vendor_Name]]))=0</f>
        <v>0</v>
      </c>
      <c r="O2235" t="b">
        <f>LEN(TRIM(tbl_vendors[[#This Row],[Email]]))=0</f>
        <v>0</v>
      </c>
      <c r="P2235" t="b">
        <f>OR(ISERROR(FIND("@",tbl_vendors[[#This Row],[Email]])),ISERROR(FIND(".",tbl_vendors[[#This Row],[Email]])))</f>
        <v>0</v>
      </c>
      <c r="Q2235" t="b">
        <f>ISNA(MATCH(tbl_vendors[[#This Row],[Country]],tbl_country[country],0))</f>
        <v>0</v>
      </c>
      <c r="R2235" t="b">
        <f>ISNA(MATCH(tbl_vendors[[#This Row],[Currency]],tbl_country[currency],0))</f>
        <v>0</v>
      </c>
      <c r="S2235" t="b">
        <f>_xlfn.XLOOKUP(tbl_vendors[[#This Row],[Country]],tbl_country[country],tbl_country[currency],"NotFound")&lt;&gt;tbl_vendors[[#This Row],[Currency]]</f>
        <v>0</v>
      </c>
      <c r="T2235" t="b">
        <f>ISNA(MATCH(tbl_vendors[[#This Row],[Payment_Terms]],tbl_payment_terms[Payment_Terms],0))</f>
        <v>0</v>
      </c>
      <c r="U2235" t="b">
        <f>ISNA(MATCH(tbl_vendors[[#This Row],[Status]],tbl_status[valid_status]))</f>
        <v>0</v>
      </c>
      <c r="V2235" t="b">
        <f ca="1">tbl_vendors[[#This Row],[Created_Date]]&gt;TODAY()</f>
        <v>0</v>
      </c>
      <c r="W2235" t="b">
        <f>tbl_vendors[[#This Row],[Updated_Date]]&lt;tbl_vendors[[#This Row],[Created_Date]]</f>
        <v>0</v>
      </c>
      <c r="X2235" t="b">
        <f>COUNTIF(tbl_vendors[Vendor_Name],tbl_vendors[[#This Row],[Vendor_Name]])&gt;1</f>
        <v>1</v>
      </c>
      <c r="Y2235" s="14" cm="1">
        <f t="array" aca="1" ref="Y2235" ca="1">IFERROR(SUM(L2235:X2235*1),4)</f>
        <v>1</v>
      </c>
      <c r="Z2235" t="str">
        <f ca="1">IF(tbl_vendors[[#This Row],[error_count]]&gt;0,"FAIL","PASS")</f>
        <v>FAIL</v>
      </c>
    </row>
    <row r="2236" spans="1:26" x14ac:dyDescent="0.3">
      <c r="A2236" t="s">
        <v>8795</v>
      </c>
      <c r="B2236" t="s">
        <v>8796</v>
      </c>
      <c r="C2236" t="s">
        <v>29</v>
      </c>
      <c r="D2236" t="s">
        <v>8797</v>
      </c>
      <c r="E2236" t="s">
        <v>31</v>
      </c>
      <c r="F2236" t="s">
        <v>40</v>
      </c>
      <c r="G2236" t="s">
        <v>8798</v>
      </c>
      <c r="H2236" t="s">
        <v>69</v>
      </c>
      <c r="I2236" t="s">
        <v>26</v>
      </c>
      <c r="J2236" s="1">
        <v>44507</v>
      </c>
      <c r="K2236" s="1">
        <v>44964</v>
      </c>
      <c r="L2236" t="b">
        <f>COUNTIF(tbl_vendors[Vendor_ID],tbl_vendors[[#This Row],[Vendor_ID]])&gt;1</f>
        <v>0</v>
      </c>
      <c r="M2236" t="b">
        <f>ISBLANK(tbl_vendors[[#This Row],[Vendor_ID]])</f>
        <v>0</v>
      </c>
      <c r="N2236" t="b">
        <f>LEN(TRIM(tbl_vendors[[#This Row],[Vendor_Name]]))=0</f>
        <v>0</v>
      </c>
      <c r="O2236" t="b">
        <f>LEN(TRIM(tbl_vendors[[#This Row],[Email]]))=0</f>
        <v>0</v>
      </c>
      <c r="P2236" t="b">
        <f>OR(ISERROR(FIND("@",tbl_vendors[[#This Row],[Email]])),ISERROR(FIND(".",tbl_vendors[[#This Row],[Email]])))</f>
        <v>0</v>
      </c>
      <c r="Q2236" t="b">
        <f>ISNA(MATCH(tbl_vendors[[#This Row],[Country]],tbl_country[country],0))</f>
        <v>0</v>
      </c>
      <c r="R2236" t="b">
        <f>ISNA(MATCH(tbl_vendors[[#This Row],[Currency]],tbl_country[currency],0))</f>
        <v>0</v>
      </c>
      <c r="S2236" t="b">
        <f>_xlfn.XLOOKUP(tbl_vendors[[#This Row],[Country]],tbl_country[country],tbl_country[currency],"NotFound")&lt;&gt;tbl_vendors[[#This Row],[Currency]]</f>
        <v>0</v>
      </c>
      <c r="T2236" t="b">
        <f>ISNA(MATCH(tbl_vendors[[#This Row],[Payment_Terms]],tbl_payment_terms[Payment_Terms],0))</f>
        <v>0</v>
      </c>
      <c r="U2236" t="b">
        <f>ISNA(MATCH(tbl_vendors[[#This Row],[Status]],tbl_status[valid_status]))</f>
        <v>0</v>
      </c>
      <c r="V2236" t="b">
        <f ca="1">tbl_vendors[[#This Row],[Created_Date]]&gt;TODAY()</f>
        <v>0</v>
      </c>
      <c r="W2236" t="b">
        <f>tbl_vendors[[#This Row],[Updated_Date]]&lt;tbl_vendors[[#This Row],[Created_Date]]</f>
        <v>0</v>
      </c>
      <c r="X2236" t="b">
        <f>COUNTIF(tbl_vendors[Vendor_Name],tbl_vendors[[#This Row],[Vendor_Name]])&gt;1</f>
        <v>0</v>
      </c>
      <c r="Y2236" s="14" cm="1">
        <f t="array" aca="1" ref="Y2236" ca="1">IFERROR(SUM(L2236:X2236*1),4)</f>
        <v>0</v>
      </c>
      <c r="Z2236" t="str">
        <f ca="1">IF(tbl_vendors[[#This Row],[error_count]]&gt;0,"FAIL","PASS")</f>
        <v>PASS</v>
      </c>
    </row>
    <row r="2237" spans="1:26" x14ac:dyDescent="0.3">
      <c r="A2237" t="s">
        <v>8799</v>
      </c>
      <c r="B2237" t="s">
        <v>8800</v>
      </c>
      <c r="C2237" t="s">
        <v>109</v>
      </c>
      <c r="D2237" t="s">
        <v>8801</v>
      </c>
      <c r="E2237" t="s">
        <v>39</v>
      </c>
      <c r="F2237" t="s">
        <v>75</v>
      </c>
      <c r="G2237" t="s">
        <v>8802</v>
      </c>
      <c r="H2237" t="s">
        <v>25</v>
      </c>
      <c r="I2237" t="s">
        <v>53</v>
      </c>
      <c r="J2237" s="1">
        <v>45481</v>
      </c>
      <c r="K2237" s="1">
        <v>45954</v>
      </c>
      <c r="L2237" t="b">
        <f>COUNTIF(tbl_vendors[Vendor_ID],tbl_vendors[[#This Row],[Vendor_ID]])&gt;1</f>
        <v>0</v>
      </c>
      <c r="M2237" t="b">
        <f>ISBLANK(tbl_vendors[[#This Row],[Vendor_ID]])</f>
        <v>0</v>
      </c>
      <c r="N2237" t="b">
        <f>LEN(TRIM(tbl_vendors[[#This Row],[Vendor_Name]]))=0</f>
        <v>0</v>
      </c>
      <c r="O2237" t="b">
        <f>LEN(TRIM(tbl_vendors[[#This Row],[Email]]))=0</f>
        <v>0</v>
      </c>
      <c r="P2237" t="b">
        <f>OR(ISERROR(FIND("@",tbl_vendors[[#This Row],[Email]])),ISERROR(FIND(".",tbl_vendors[[#This Row],[Email]])))</f>
        <v>0</v>
      </c>
      <c r="Q2237" t="b">
        <f>ISNA(MATCH(tbl_vendors[[#This Row],[Country]],tbl_country[country],0))</f>
        <v>0</v>
      </c>
      <c r="R2237" t="b">
        <f>ISNA(MATCH(tbl_vendors[[#This Row],[Currency]],tbl_country[currency],0))</f>
        <v>0</v>
      </c>
      <c r="S2237" t="b">
        <f>_xlfn.XLOOKUP(tbl_vendors[[#This Row],[Country]],tbl_country[country],tbl_country[currency],"NotFound")&lt;&gt;tbl_vendors[[#This Row],[Currency]]</f>
        <v>1</v>
      </c>
      <c r="T2237" t="b">
        <f>ISNA(MATCH(tbl_vendors[[#This Row],[Payment_Terms]],tbl_payment_terms[Payment_Terms],0))</f>
        <v>0</v>
      </c>
      <c r="U2237" t="b">
        <f>ISNA(MATCH(tbl_vendors[[#This Row],[Status]],tbl_status[valid_status]))</f>
        <v>1</v>
      </c>
      <c r="V2237" t="b">
        <f ca="1">tbl_vendors[[#This Row],[Created_Date]]&gt;TODAY()</f>
        <v>0</v>
      </c>
      <c r="W2237" t="b">
        <f>tbl_vendors[[#This Row],[Updated_Date]]&lt;tbl_vendors[[#This Row],[Created_Date]]</f>
        <v>0</v>
      </c>
      <c r="X2237" t="b">
        <f>COUNTIF(tbl_vendors[Vendor_Name],tbl_vendors[[#This Row],[Vendor_Name]])&gt;1</f>
        <v>0</v>
      </c>
      <c r="Y2237" s="14" cm="1">
        <f t="array" aca="1" ref="Y2237" ca="1">IFERROR(SUM(L2237:X2237*1),4)</f>
        <v>2</v>
      </c>
      <c r="Z2237" t="str">
        <f ca="1">IF(tbl_vendors[[#This Row],[error_count]]&gt;0,"FAIL","PASS")</f>
        <v>FAIL</v>
      </c>
    </row>
    <row r="2238" spans="1:26" x14ac:dyDescent="0.3">
      <c r="A2238" t="s">
        <v>8803</v>
      </c>
      <c r="B2238" t="s">
        <v>8804</v>
      </c>
      <c r="C2238" t="s">
        <v>109</v>
      </c>
      <c r="D2238" t="s">
        <v>8805</v>
      </c>
      <c r="E2238" t="s">
        <v>39</v>
      </c>
      <c r="F2238" t="s">
        <v>40</v>
      </c>
      <c r="G2238" t="s">
        <v>8806</v>
      </c>
      <c r="H2238" t="s">
        <v>18</v>
      </c>
      <c r="I2238" t="s">
        <v>26</v>
      </c>
      <c r="J2238" s="1">
        <v>45747</v>
      </c>
      <c r="K2238" s="1">
        <v>46203</v>
      </c>
      <c r="L2238" t="b">
        <f>COUNTIF(tbl_vendors[Vendor_ID],tbl_vendors[[#This Row],[Vendor_ID]])&gt;1</f>
        <v>0</v>
      </c>
      <c r="M2238" t="b">
        <f>ISBLANK(tbl_vendors[[#This Row],[Vendor_ID]])</f>
        <v>0</v>
      </c>
      <c r="N2238" t="b">
        <f>LEN(TRIM(tbl_vendors[[#This Row],[Vendor_Name]]))=0</f>
        <v>0</v>
      </c>
      <c r="O2238" t="b">
        <f>LEN(TRIM(tbl_vendors[[#This Row],[Email]]))=0</f>
        <v>0</v>
      </c>
      <c r="P2238" t="b">
        <f>OR(ISERROR(FIND("@",tbl_vendors[[#This Row],[Email]])),ISERROR(FIND(".",tbl_vendors[[#This Row],[Email]])))</f>
        <v>0</v>
      </c>
      <c r="Q2238" t="b">
        <f>ISNA(MATCH(tbl_vendors[[#This Row],[Country]],tbl_country[country],0))</f>
        <v>0</v>
      </c>
      <c r="R2238" t="b">
        <f>ISNA(MATCH(tbl_vendors[[#This Row],[Currency]],tbl_country[currency],0))</f>
        <v>0</v>
      </c>
      <c r="S2238" t="b">
        <f>_xlfn.XLOOKUP(tbl_vendors[[#This Row],[Country]],tbl_country[country],tbl_country[currency],"NotFound")&lt;&gt;tbl_vendors[[#This Row],[Currency]]</f>
        <v>1</v>
      </c>
      <c r="T2238" t="b">
        <f>ISNA(MATCH(tbl_vendors[[#This Row],[Payment_Terms]],tbl_payment_terms[Payment_Terms],0))</f>
        <v>0</v>
      </c>
      <c r="U2238" t="b">
        <f>ISNA(MATCH(tbl_vendors[[#This Row],[Status]],tbl_status[valid_status]))</f>
        <v>0</v>
      </c>
      <c r="V2238" t="b">
        <f ca="1">tbl_vendors[[#This Row],[Created_Date]]&gt;TODAY()</f>
        <v>0</v>
      </c>
      <c r="W2238" t="b">
        <f>tbl_vendors[[#This Row],[Updated_Date]]&lt;tbl_vendors[[#This Row],[Created_Date]]</f>
        <v>0</v>
      </c>
      <c r="X2238" t="b">
        <f>COUNTIF(tbl_vendors[Vendor_Name],tbl_vendors[[#This Row],[Vendor_Name]])&gt;1</f>
        <v>0</v>
      </c>
      <c r="Y2238" s="14" cm="1">
        <f t="array" aca="1" ref="Y2238" ca="1">IFERROR(SUM(L2238:X2238*1),4)</f>
        <v>1</v>
      </c>
      <c r="Z2238" t="str">
        <f ca="1">IF(tbl_vendors[[#This Row],[error_count]]&gt;0,"FAIL","PASS")</f>
        <v>FAIL</v>
      </c>
    </row>
    <row r="2239" spans="1:26" x14ac:dyDescent="0.3">
      <c r="A2239" t="s">
        <v>8807</v>
      </c>
      <c r="B2239" t="s">
        <v>8808</v>
      </c>
      <c r="C2239" t="s">
        <v>72</v>
      </c>
      <c r="D2239" t="s">
        <v>8809</v>
      </c>
      <c r="E2239" t="s">
        <v>74</v>
      </c>
      <c r="F2239" t="s">
        <v>16</v>
      </c>
      <c r="G2239" t="s">
        <v>8810</v>
      </c>
      <c r="H2239" t="s">
        <v>69</v>
      </c>
      <c r="I2239" t="s">
        <v>26</v>
      </c>
      <c r="J2239" s="1">
        <v>45665</v>
      </c>
      <c r="K2239" s="1">
        <v>45890</v>
      </c>
      <c r="L2239" t="b">
        <f>COUNTIF(tbl_vendors[Vendor_ID],tbl_vendors[[#This Row],[Vendor_ID]])&gt;1</f>
        <v>0</v>
      </c>
      <c r="M2239" t="b">
        <f>ISBLANK(tbl_vendors[[#This Row],[Vendor_ID]])</f>
        <v>0</v>
      </c>
      <c r="N2239" t="b">
        <f>LEN(TRIM(tbl_vendors[[#This Row],[Vendor_Name]]))=0</f>
        <v>0</v>
      </c>
      <c r="O2239" t="b">
        <f>LEN(TRIM(tbl_vendors[[#This Row],[Email]]))=0</f>
        <v>0</v>
      </c>
      <c r="P2239" t="b">
        <f>OR(ISERROR(FIND("@",tbl_vendors[[#This Row],[Email]])),ISERROR(FIND(".",tbl_vendors[[#This Row],[Email]])))</f>
        <v>0</v>
      </c>
      <c r="Q2239" t="b">
        <f>ISNA(MATCH(tbl_vendors[[#This Row],[Country]],tbl_country[country],0))</f>
        <v>0</v>
      </c>
      <c r="R2239" t="b">
        <f>ISNA(MATCH(tbl_vendors[[#This Row],[Currency]],tbl_country[currency],0))</f>
        <v>1</v>
      </c>
      <c r="S2239" t="b">
        <f>_xlfn.XLOOKUP(tbl_vendors[[#This Row],[Country]],tbl_country[country],tbl_country[currency],"NotFound")&lt;&gt;tbl_vendors[[#This Row],[Currency]]</f>
        <v>1</v>
      </c>
      <c r="T2239" t="b">
        <f>ISNA(MATCH(tbl_vendors[[#This Row],[Payment_Terms]],tbl_payment_terms[Payment_Terms],0))</f>
        <v>0</v>
      </c>
      <c r="U2239" t="b">
        <f>ISNA(MATCH(tbl_vendors[[#This Row],[Status]],tbl_status[valid_status]))</f>
        <v>0</v>
      </c>
      <c r="V2239" t="b">
        <f ca="1">tbl_vendors[[#This Row],[Created_Date]]&gt;TODAY()</f>
        <v>0</v>
      </c>
      <c r="W2239" t="b">
        <f>tbl_vendors[[#This Row],[Updated_Date]]&lt;tbl_vendors[[#This Row],[Created_Date]]</f>
        <v>0</v>
      </c>
      <c r="X2239" t="b">
        <f>COUNTIF(tbl_vendors[Vendor_Name],tbl_vendors[[#This Row],[Vendor_Name]])&gt;1</f>
        <v>0</v>
      </c>
      <c r="Y2239" s="14" cm="1">
        <f t="array" aca="1" ref="Y2239" ca="1">IFERROR(SUM(L2239:X2239*1),4)</f>
        <v>2</v>
      </c>
      <c r="Z2239" t="str">
        <f ca="1">IF(tbl_vendors[[#This Row],[error_count]]&gt;0,"FAIL","PASS")</f>
        <v>FAIL</v>
      </c>
    </row>
    <row r="2240" spans="1:26" x14ac:dyDescent="0.3">
      <c r="A2240" t="s">
        <v>8811</v>
      </c>
      <c r="B2240" t="s">
        <v>8812</v>
      </c>
      <c r="C2240" t="s">
        <v>37</v>
      </c>
      <c r="D2240" t="s">
        <v>8813</v>
      </c>
      <c r="E2240" t="s">
        <v>39</v>
      </c>
      <c r="F2240" t="s">
        <v>40</v>
      </c>
      <c r="G2240" t="s">
        <v>8814</v>
      </c>
      <c r="H2240" t="s">
        <v>52</v>
      </c>
      <c r="I2240" t="s">
        <v>26</v>
      </c>
      <c r="J2240" s="1">
        <v>44780</v>
      </c>
      <c r="K2240" s="1">
        <v>45541</v>
      </c>
      <c r="L2240" t="b">
        <f>COUNTIF(tbl_vendors[Vendor_ID],tbl_vendors[[#This Row],[Vendor_ID]])&gt;1</f>
        <v>0</v>
      </c>
      <c r="M2240" t="b">
        <f>ISBLANK(tbl_vendors[[#This Row],[Vendor_ID]])</f>
        <v>0</v>
      </c>
      <c r="N2240" t="b">
        <f>LEN(TRIM(tbl_vendors[[#This Row],[Vendor_Name]]))=0</f>
        <v>0</v>
      </c>
      <c r="O2240" t="b">
        <f>LEN(TRIM(tbl_vendors[[#This Row],[Email]]))=0</f>
        <v>0</v>
      </c>
      <c r="P2240" t="b">
        <f>OR(ISERROR(FIND("@",tbl_vendors[[#This Row],[Email]])),ISERROR(FIND(".",tbl_vendors[[#This Row],[Email]])))</f>
        <v>0</v>
      </c>
      <c r="Q2240" t="b">
        <f>ISNA(MATCH(tbl_vendors[[#This Row],[Country]],tbl_country[country],0))</f>
        <v>0</v>
      </c>
      <c r="R2240" t="b">
        <f>ISNA(MATCH(tbl_vendors[[#This Row],[Currency]],tbl_country[currency],0))</f>
        <v>0</v>
      </c>
      <c r="S2240" t="b">
        <f>_xlfn.XLOOKUP(tbl_vendors[[#This Row],[Country]],tbl_country[country],tbl_country[currency],"NotFound")&lt;&gt;tbl_vendors[[#This Row],[Currency]]</f>
        <v>0</v>
      </c>
      <c r="T2240" t="b">
        <f>ISNA(MATCH(tbl_vendors[[#This Row],[Payment_Terms]],tbl_payment_terms[Payment_Terms],0))</f>
        <v>0</v>
      </c>
      <c r="U2240" t="b">
        <f>ISNA(MATCH(tbl_vendors[[#This Row],[Status]],tbl_status[valid_status]))</f>
        <v>0</v>
      </c>
      <c r="V2240" t="b">
        <f ca="1">tbl_vendors[[#This Row],[Created_Date]]&gt;TODAY()</f>
        <v>0</v>
      </c>
      <c r="W2240" t="b">
        <f>tbl_vendors[[#This Row],[Updated_Date]]&lt;tbl_vendors[[#This Row],[Created_Date]]</f>
        <v>0</v>
      </c>
      <c r="X2240" t="b">
        <f>COUNTIF(tbl_vendors[Vendor_Name],tbl_vendors[[#This Row],[Vendor_Name]])&gt;1</f>
        <v>0</v>
      </c>
      <c r="Y2240" s="14" cm="1">
        <f t="array" aca="1" ref="Y2240" ca="1">IFERROR(SUM(L2240:X2240*1),4)</f>
        <v>0</v>
      </c>
      <c r="Z2240" t="str">
        <f ca="1">IF(tbl_vendors[[#This Row],[error_count]]&gt;0,"FAIL","PASS")</f>
        <v>PASS</v>
      </c>
    </row>
    <row r="2241" spans="1:26" x14ac:dyDescent="0.3">
      <c r="A2241" t="s">
        <v>8815</v>
      </c>
      <c r="B2241" t="s">
        <v>8816</v>
      </c>
      <c r="C2241" t="s">
        <v>37</v>
      </c>
      <c r="D2241" t="s">
        <v>8817</v>
      </c>
      <c r="E2241" t="s">
        <v>39</v>
      </c>
      <c r="F2241" t="s">
        <v>23</v>
      </c>
      <c r="G2241" t="s">
        <v>8818</v>
      </c>
      <c r="H2241" t="s">
        <v>18</v>
      </c>
      <c r="I2241" t="s">
        <v>26</v>
      </c>
      <c r="J2241" s="1">
        <v>45663</v>
      </c>
      <c r="K2241" s="1">
        <v>45955</v>
      </c>
      <c r="L2241" t="b">
        <f>COUNTIF(tbl_vendors[Vendor_ID],tbl_vendors[[#This Row],[Vendor_ID]])&gt;1</f>
        <v>0</v>
      </c>
      <c r="M2241" t="b">
        <f>ISBLANK(tbl_vendors[[#This Row],[Vendor_ID]])</f>
        <v>0</v>
      </c>
      <c r="N2241" t="b">
        <f>LEN(TRIM(tbl_vendors[[#This Row],[Vendor_Name]]))=0</f>
        <v>0</v>
      </c>
      <c r="O2241" t="b">
        <f>LEN(TRIM(tbl_vendors[[#This Row],[Email]]))=0</f>
        <v>0</v>
      </c>
      <c r="P2241" t="b">
        <f>OR(ISERROR(FIND("@",tbl_vendors[[#This Row],[Email]])),ISERROR(FIND(".",tbl_vendors[[#This Row],[Email]])))</f>
        <v>0</v>
      </c>
      <c r="Q2241" t="b">
        <f>ISNA(MATCH(tbl_vendors[[#This Row],[Country]],tbl_country[country],0))</f>
        <v>0</v>
      </c>
      <c r="R2241" t="b">
        <f>ISNA(MATCH(tbl_vendors[[#This Row],[Currency]],tbl_country[currency],0))</f>
        <v>0</v>
      </c>
      <c r="S2241" t="b">
        <f>_xlfn.XLOOKUP(tbl_vendors[[#This Row],[Country]],tbl_country[country],tbl_country[currency],"NotFound")&lt;&gt;tbl_vendors[[#This Row],[Currency]]</f>
        <v>0</v>
      </c>
      <c r="T2241" t="b">
        <f>ISNA(MATCH(tbl_vendors[[#This Row],[Payment_Terms]],tbl_payment_terms[Payment_Terms],0))</f>
        <v>0</v>
      </c>
      <c r="U2241" t="b">
        <f>ISNA(MATCH(tbl_vendors[[#This Row],[Status]],tbl_status[valid_status]))</f>
        <v>0</v>
      </c>
      <c r="V2241" t="b">
        <f ca="1">tbl_vendors[[#This Row],[Created_Date]]&gt;TODAY()</f>
        <v>0</v>
      </c>
      <c r="W2241" t="b">
        <f>tbl_vendors[[#This Row],[Updated_Date]]&lt;tbl_vendors[[#This Row],[Created_Date]]</f>
        <v>0</v>
      </c>
      <c r="X2241" t="b">
        <f>COUNTIF(tbl_vendors[Vendor_Name],tbl_vendors[[#This Row],[Vendor_Name]])&gt;1</f>
        <v>0</v>
      </c>
      <c r="Y2241" s="14" cm="1">
        <f t="array" aca="1" ref="Y2241" ca="1">IFERROR(SUM(L2241:X2241*1),4)</f>
        <v>0</v>
      </c>
      <c r="Z2241" t="str">
        <f ca="1">IF(tbl_vendors[[#This Row],[error_count]]&gt;0,"FAIL","PASS")</f>
        <v>PASS</v>
      </c>
    </row>
    <row r="2242" spans="1:26" x14ac:dyDescent="0.3">
      <c r="A2242" t="s">
        <v>8819</v>
      </c>
      <c r="B2242" t="s">
        <v>7818</v>
      </c>
      <c r="C2242" t="s">
        <v>37</v>
      </c>
      <c r="D2242" t="s">
        <v>8820</v>
      </c>
      <c r="E2242" t="s">
        <v>39</v>
      </c>
      <c r="F2242" t="s">
        <v>75</v>
      </c>
      <c r="G2242" t="s">
        <v>8821</v>
      </c>
      <c r="H2242" t="s">
        <v>25</v>
      </c>
      <c r="I2242" t="s">
        <v>53</v>
      </c>
      <c r="J2242" s="1">
        <v>45945</v>
      </c>
      <c r="K2242" s="1">
        <v>46037</v>
      </c>
      <c r="L2242" t="b">
        <f>COUNTIF(tbl_vendors[Vendor_ID],tbl_vendors[[#This Row],[Vendor_ID]])&gt;1</f>
        <v>0</v>
      </c>
      <c r="M2242" t="b">
        <f>ISBLANK(tbl_vendors[[#This Row],[Vendor_ID]])</f>
        <v>0</v>
      </c>
      <c r="N2242" t="b">
        <f>LEN(TRIM(tbl_vendors[[#This Row],[Vendor_Name]]))=0</f>
        <v>0</v>
      </c>
      <c r="O2242" t="b">
        <f>LEN(TRIM(tbl_vendors[[#This Row],[Email]]))=0</f>
        <v>0</v>
      </c>
      <c r="P2242" t="b">
        <f>OR(ISERROR(FIND("@",tbl_vendors[[#This Row],[Email]])),ISERROR(FIND(".",tbl_vendors[[#This Row],[Email]])))</f>
        <v>0</v>
      </c>
      <c r="Q2242" t="b">
        <f>ISNA(MATCH(tbl_vendors[[#This Row],[Country]],tbl_country[country],0))</f>
        <v>0</v>
      </c>
      <c r="R2242" t="b">
        <f>ISNA(MATCH(tbl_vendors[[#This Row],[Currency]],tbl_country[currency],0))</f>
        <v>0</v>
      </c>
      <c r="S2242" t="b">
        <f>_xlfn.XLOOKUP(tbl_vendors[[#This Row],[Country]],tbl_country[country],tbl_country[currency],"NotFound")&lt;&gt;tbl_vendors[[#This Row],[Currency]]</f>
        <v>0</v>
      </c>
      <c r="T2242" t="b">
        <f>ISNA(MATCH(tbl_vendors[[#This Row],[Payment_Terms]],tbl_payment_terms[Payment_Terms],0))</f>
        <v>0</v>
      </c>
      <c r="U2242" t="b">
        <f>ISNA(MATCH(tbl_vendors[[#This Row],[Status]],tbl_status[valid_status]))</f>
        <v>1</v>
      </c>
      <c r="V2242" t="b">
        <f ca="1">tbl_vendors[[#This Row],[Created_Date]]&gt;TODAY()</f>
        <v>0</v>
      </c>
      <c r="W2242" t="b">
        <f>tbl_vendors[[#This Row],[Updated_Date]]&lt;tbl_vendors[[#This Row],[Created_Date]]</f>
        <v>0</v>
      </c>
      <c r="X2242" t="b">
        <f>COUNTIF(tbl_vendors[Vendor_Name],tbl_vendors[[#This Row],[Vendor_Name]])&gt;1</f>
        <v>1</v>
      </c>
      <c r="Y2242" s="14" cm="1">
        <f t="array" aca="1" ref="Y2242" ca="1">IFERROR(SUM(L2242:X2242*1),4)</f>
        <v>2</v>
      </c>
      <c r="Z2242" t="str">
        <f ca="1">IF(tbl_vendors[[#This Row],[error_count]]&gt;0,"FAIL","PASS")</f>
        <v>FAIL</v>
      </c>
    </row>
    <row r="2243" spans="1:26" x14ac:dyDescent="0.3">
      <c r="A2243" t="s">
        <v>8822</v>
      </c>
      <c r="B2243" t="s">
        <v>8823</v>
      </c>
      <c r="C2243" t="s">
        <v>100</v>
      </c>
      <c r="D2243" t="s">
        <v>8824</v>
      </c>
      <c r="E2243" t="s">
        <v>39</v>
      </c>
      <c r="F2243" t="s">
        <v>75</v>
      </c>
      <c r="G2243" t="s">
        <v>8825</v>
      </c>
      <c r="H2243" t="s">
        <v>18</v>
      </c>
      <c r="I2243" t="s">
        <v>26</v>
      </c>
      <c r="J2243" s="1">
        <v>45709</v>
      </c>
      <c r="K2243" s="1">
        <v>45789</v>
      </c>
      <c r="L2243" t="b">
        <f>COUNTIF(tbl_vendors[Vendor_ID],tbl_vendors[[#This Row],[Vendor_ID]])&gt;1</f>
        <v>0</v>
      </c>
      <c r="M2243" t="b">
        <f>ISBLANK(tbl_vendors[[#This Row],[Vendor_ID]])</f>
        <v>0</v>
      </c>
      <c r="N2243" t="b">
        <f>LEN(TRIM(tbl_vendors[[#This Row],[Vendor_Name]]))=0</f>
        <v>0</v>
      </c>
      <c r="O2243" t="b">
        <f>LEN(TRIM(tbl_vendors[[#This Row],[Email]]))=0</f>
        <v>0</v>
      </c>
      <c r="P2243" t="b">
        <f>OR(ISERROR(FIND("@",tbl_vendors[[#This Row],[Email]])),ISERROR(FIND(".",tbl_vendors[[#This Row],[Email]])))</f>
        <v>0</v>
      </c>
      <c r="Q2243" t="b">
        <f>ISNA(MATCH(tbl_vendors[[#This Row],[Country]],tbl_country[country],0))</f>
        <v>0</v>
      </c>
      <c r="R2243" t="b">
        <f>ISNA(MATCH(tbl_vendors[[#This Row],[Currency]],tbl_country[currency],0))</f>
        <v>0</v>
      </c>
      <c r="S2243" t="b">
        <f>_xlfn.XLOOKUP(tbl_vendors[[#This Row],[Country]],tbl_country[country],tbl_country[currency],"NotFound")&lt;&gt;tbl_vendors[[#This Row],[Currency]]</f>
        <v>0</v>
      </c>
      <c r="T2243" t="b">
        <f>ISNA(MATCH(tbl_vendors[[#This Row],[Payment_Terms]],tbl_payment_terms[Payment_Terms],0))</f>
        <v>0</v>
      </c>
      <c r="U2243" t="b">
        <f>ISNA(MATCH(tbl_vendors[[#This Row],[Status]],tbl_status[valid_status]))</f>
        <v>0</v>
      </c>
      <c r="V2243" t="b">
        <f ca="1">tbl_vendors[[#This Row],[Created_Date]]&gt;TODAY()</f>
        <v>0</v>
      </c>
      <c r="W2243" t="b">
        <f>tbl_vendors[[#This Row],[Updated_Date]]&lt;tbl_vendors[[#This Row],[Created_Date]]</f>
        <v>0</v>
      </c>
      <c r="X2243" t="b">
        <f>COUNTIF(tbl_vendors[Vendor_Name],tbl_vendors[[#This Row],[Vendor_Name]])&gt;1</f>
        <v>0</v>
      </c>
      <c r="Y2243" s="14" cm="1">
        <f t="array" aca="1" ref="Y2243" ca="1">IFERROR(SUM(L2243:X2243*1),4)</f>
        <v>0</v>
      </c>
      <c r="Z2243" t="str">
        <f ca="1">IF(tbl_vendors[[#This Row],[error_count]]&gt;0,"FAIL","PASS")</f>
        <v>PASS</v>
      </c>
    </row>
    <row r="2244" spans="1:26" x14ac:dyDescent="0.3">
      <c r="A2244" t="s">
        <v>8826</v>
      </c>
      <c r="B2244" t="s">
        <v>2736</v>
      </c>
      <c r="C2244" t="s">
        <v>79</v>
      </c>
      <c r="D2244" t="s">
        <v>8827</v>
      </c>
      <c r="E2244" t="s">
        <v>39</v>
      </c>
      <c r="F2244" t="s">
        <v>75</v>
      </c>
      <c r="G2244" t="s">
        <v>8828</v>
      </c>
      <c r="H2244" t="s">
        <v>47</v>
      </c>
      <c r="I2244" t="s">
        <v>19</v>
      </c>
      <c r="J2244" s="1">
        <v>45001</v>
      </c>
      <c r="K2244" s="1">
        <v>45815</v>
      </c>
      <c r="L2244" t="b">
        <f>COUNTIF(tbl_vendors[Vendor_ID],tbl_vendors[[#This Row],[Vendor_ID]])&gt;1</f>
        <v>0</v>
      </c>
      <c r="M2244" t="b">
        <f>ISBLANK(tbl_vendors[[#This Row],[Vendor_ID]])</f>
        <v>0</v>
      </c>
      <c r="N2244" t="b">
        <f>LEN(TRIM(tbl_vendors[[#This Row],[Vendor_Name]]))=0</f>
        <v>0</v>
      </c>
      <c r="O2244" t="b">
        <f>LEN(TRIM(tbl_vendors[[#This Row],[Email]]))=0</f>
        <v>0</v>
      </c>
      <c r="P2244" t="b">
        <f>OR(ISERROR(FIND("@",tbl_vendors[[#This Row],[Email]])),ISERROR(FIND(".",tbl_vendors[[#This Row],[Email]])))</f>
        <v>0</v>
      </c>
      <c r="Q2244" t="b">
        <f>ISNA(MATCH(tbl_vendors[[#This Row],[Country]],tbl_country[country],0))</f>
        <v>0</v>
      </c>
      <c r="R2244" t="b">
        <f>ISNA(MATCH(tbl_vendors[[#This Row],[Currency]],tbl_country[currency],0))</f>
        <v>0</v>
      </c>
      <c r="S2244" t="b">
        <f>_xlfn.XLOOKUP(tbl_vendors[[#This Row],[Country]],tbl_country[country],tbl_country[currency],"NotFound")&lt;&gt;tbl_vendors[[#This Row],[Currency]]</f>
        <v>0</v>
      </c>
      <c r="T2244" t="b">
        <f>ISNA(MATCH(tbl_vendors[[#This Row],[Payment_Terms]],tbl_payment_terms[Payment_Terms],0))</f>
        <v>0</v>
      </c>
      <c r="U2244" t="b">
        <f>ISNA(MATCH(tbl_vendors[[#This Row],[Status]],tbl_status[valid_status]))</f>
        <v>0</v>
      </c>
      <c r="V2244" t="b">
        <f ca="1">tbl_vendors[[#This Row],[Created_Date]]&gt;TODAY()</f>
        <v>0</v>
      </c>
      <c r="W2244" t="b">
        <f>tbl_vendors[[#This Row],[Updated_Date]]&lt;tbl_vendors[[#This Row],[Created_Date]]</f>
        <v>0</v>
      </c>
      <c r="X2244" t="b">
        <f>COUNTIF(tbl_vendors[Vendor_Name],tbl_vendors[[#This Row],[Vendor_Name]])&gt;1</f>
        <v>1</v>
      </c>
      <c r="Y2244" s="14" cm="1">
        <f t="array" aca="1" ref="Y2244" ca="1">IFERROR(SUM(L2244:X2244*1),4)</f>
        <v>1</v>
      </c>
      <c r="Z2244" t="str">
        <f ca="1">IF(tbl_vendors[[#This Row],[error_count]]&gt;0,"FAIL","PASS")</f>
        <v>FAIL</v>
      </c>
    </row>
    <row r="2245" spans="1:26" x14ac:dyDescent="0.3">
      <c r="A2245" t="s">
        <v>8829</v>
      </c>
      <c r="B2245" t="s">
        <v>8830</v>
      </c>
      <c r="C2245" t="s">
        <v>66</v>
      </c>
      <c r="D2245" t="s">
        <v>8831</v>
      </c>
      <c r="E2245" t="s">
        <v>67</v>
      </c>
      <c r="F2245" t="s">
        <v>40</v>
      </c>
      <c r="G2245" t="s">
        <v>8832</v>
      </c>
      <c r="H2245" t="s">
        <v>25</v>
      </c>
      <c r="I2245" t="s">
        <v>53</v>
      </c>
      <c r="J2245" s="1">
        <v>44879</v>
      </c>
      <c r="K2245" s="1">
        <v>45666</v>
      </c>
      <c r="L2245" t="b">
        <f>COUNTIF(tbl_vendors[Vendor_ID],tbl_vendors[[#This Row],[Vendor_ID]])&gt;1</f>
        <v>0</v>
      </c>
      <c r="M2245" t="b">
        <f>ISBLANK(tbl_vendors[[#This Row],[Vendor_ID]])</f>
        <v>0</v>
      </c>
      <c r="N2245" t="b">
        <f>LEN(TRIM(tbl_vendors[[#This Row],[Vendor_Name]]))=0</f>
        <v>0</v>
      </c>
      <c r="O2245" t="b">
        <f>LEN(TRIM(tbl_vendors[[#This Row],[Email]]))=0</f>
        <v>0</v>
      </c>
      <c r="P2245" t="b">
        <f>OR(ISERROR(FIND("@",tbl_vendors[[#This Row],[Email]])),ISERROR(FIND(".",tbl_vendors[[#This Row],[Email]])))</f>
        <v>0</v>
      </c>
      <c r="Q2245" t="b">
        <f>ISNA(MATCH(tbl_vendors[[#This Row],[Country]],tbl_country[country],0))</f>
        <v>0</v>
      </c>
      <c r="R2245" t="b">
        <f>ISNA(MATCH(tbl_vendors[[#This Row],[Currency]],tbl_country[currency],0))</f>
        <v>0</v>
      </c>
      <c r="S2245" t="b">
        <f>_xlfn.XLOOKUP(tbl_vendors[[#This Row],[Country]],tbl_country[country],tbl_country[currency],"NotFound")&lt;&gt;tbl_vendors[[#This Row],[Currency]]</f>
        <v>0</v>
      </c>
      <c r="T2245" t="b">
        <f>ISNA(MATCH(tbl_vendors[[#This Row],[Payment_Terms]],tbl_payment_terms[Payment_Terms],0))</f>
        <v>0</v>
      </c>
      <c r="U2245" t="b">
        <f>ISNA(MATCH(tbl_vendors[[#This Row],[Status]],tbl_status[valid_status]))</f>
        <v>1</v>
      </c>
      <c r="V2245" t="b">
        <f ca="1">tbl_vendors[[#This Row],[Created_Date]]&gt;TODAY()</f>
        <v>0</v>
      </c>
      <c r="W2245" t="b">
        <f>tbl_vendors[[#This Row],[Updated_Date]]&lt;tbl_vendors[[#This Row],[Created_Date]]</f>
        <v>0</v>
      </c>
      <c r="X2245" t="b">
        <f>COUNTIF(tbl_vendors[Vendor_Name],tbl_vendors[[#This Row],[Vendor_Name]])&gt;1</f>
        <v>0</v>
      </c>
      <c r="Y2245" s="14" cm="1">
        <f t="array" aca="1" ref="Y2245" ca="1">IFERROR(SUM(L2245:X2245*1),4)</f>
        <v>1</v>
      </c>
      <c r="Z2245" t="str">
        <f ca="1">IF(tbl_vendors[[#This Row],[error_count]]&gt;0,"FAIL","PASS")</f>
        <v>FAIL</v>
      </c>
    </row>
    <row r="2246" spans="1:26" x14ac:dyDescent="0.3">
      <c r="A2246" t="s">
        <v>8833</v>
      </c>
      <c r="B2246" t="s">
        <v>1019</v>
      </c>
      <c r="C2246" t="s">
        <v>109</v>
      </c>
      <c r="D2246" t="s">
        <v>8834</v>
      </c>
      <c r="E2246" t="s">
        <v>39</v>
      </c>
      <c r="F2246" t="s">
        <v>75</v>
      </c>
      <c r="G2246" t="s">
        <v>8835</v>
      </c>
      <c r="H2246" t="s">
        <v>47</v>
      </c>
      <c r="I2246" t="s">
        <v>53</v>
      </c>
      <c r="J2246" s="1">
        <v>45019</v>
      </c>
      <c r="K2246" s="1">
        <v>45706</v>
      </c>
      <c r="L2246" t="b">
        <f>COUNTIF(tbl_vendors[Vendor_ID],tbl_vendors[[#This Row],[Vendor_ID]])&gt;1</f>
        <v>0</v>
      </c>
      <c r="M2246" t="b">
        <f>ISBLANK(tbl_vendors[[#This Row],[Vendor_ID]])</f>
        <v>0</v>
      </c>
      <c r="N2246" t="b">
        <f>LEN(TRIM(tbl_vendors[[#This Row],[Vendor_Name]]))=0</f>
        <v>0</v>
      </c>
      <c r="O2246" t="b">
        <f>LEN(TRIM(tbl_vendors[[#This Row],[Email]]))=0</f>
        <v>0</v>
      </c>
      <c r="P2246" t="b">
        <f>OR(ISERROR(FIND("@",tbl_vendors[[#This Row],[Email]])),ISERROR(FIND(".",tbl_vendors[[#This Row],[Email]])))</f>
        <v>0</v>
      </c>
      <c r="Q2246" t="b">
        <f>ISNA(MATCH(tbl_vendors[[#This Row],[Country]],tbl_country[country],0))</f>
        <v>0</v>
      </c>
      <c r="R2246" t="b">
        <f>ISNA(MATCH(tbl_vendors[[#This Row],[Currency]],tbl_country[currency],0))</f>
        <v>0</v>
      </c>
      <c r="S2246" t="b">
        <f>_xlfn.XLOOKUP(tbl_vendors[[#This Row],[Country]],tbl_country[country],tbl_country[currency],"NotFound")&lt;&gt;tbl_vendors[[#This Row],[Currency]]</f>
        <v>1</v>
      </c>
      <c r="T2246" t="b">
        <f>ISNA(MATCH(tbl_vendors[[#This Row],[Payment_Terms]],tbl_payment_terms[Payment_Terms],0))</f>
        <v>0</v>
      </c>
      <c r="U2246" t="b">
        <f>ISNA(MATCH(tbl_vendors[[#This Row],[Status]],tbl_status[valid_status]))</f>
        <v>1</v>
      </c>
      <c r="V2246" t="b">
        <f ca="1">tbl_vendors[[#This Row],[Created_Date]]&gt;TODAY()</f>
        <v>0</v>
      </c>
      <c r="W2246" t="b">
        <f>tbl_vendors[[#This Row],[Updated_Date]]&lt;tbl_vendors[[#This Row],[Created_Date]]</f>
        <v>0</v>
      </c>
      <c r="X2246" t="b">
        <f>COUNTIF(tbl_vendors[Vendor_Name],tbl_vendors[[#This Row],[Vendor_Name]])&gt;1</f>
        <v>1</v>
      </c>
      <c r="Y2246" s="14" cm="1">
        <f t="array" aca="1" ref="Y2246" ca="1">IFERROR(SUM(L2246:X2246*1),4)</f>
        <v>3</v>
      </c>
      <c r="Z2246" t="str">
        <f ca="1">IF(tbl_vendors[[#This Row],[error_count]]&gt;0,"FAIL","PASS")</f>
        <v>FAIL</v>
      </c>
    </row>
    <row r="2247" spans="1:26" x14ac:dyDescent="0.3">
      <c r="A2247" t="s">
        <v>8836</v>
      </c>
      <c r="B2247" t="s">
        <v>8837</v>
      </c>
      <c r="C2247" t="s">
        <v>13</v>
      </c>
      <c r="D2247" t="s">
        <v>8838</v>
      </c>
      <c r="E2247" t="s">
        <v>15</v>
      </c>
      <c r="F2247" t="s">
        <v>32</v>
      </c>
      <c r="G2247" t="s">
        <v>8839</v>
      </c>
      <c r="H2247" t="s">
        <v>47</v>
      </c>
      <c r="I2247" t="s">
        <v>19</v>
      </c>
      <c r="J2247" s="1">
        <v>45504</v>
      </c>
      <c r="K2247" s="1">
        <v>45689</v>
      </c>
      <c r="L2247" t="b">
        <f>COUNTIF(tbl_vendors[Vendor_ID],tbl_vendors[[#This Row],[Vendor_ID]])&gt;1</f>
        <v>0</v>
      </c>
      <c r="M2247" t="b">
        <f>ISBLANK(tbl_vendors[[#This Row],[Vendor_ID]])</f>
        <v>0</v>
      </c>
      <c r="N2247" t="b">
        <f>LEN(TRIM(tbl_vendors[[#This Row],[Vendor_Name]]))=0</f>
        <v>0</v>
      </c>
      <c r="O2247" t="b">
        <f>LEN(TRIM(tbl_vendors[[#This Row],[Email]]))=0</f>
        <v>0</v>
      </c>
      <c r="P2247" t="b">
        <f>OR(ISERROR(FIND("@",tbl_vendors[[#This Row],[Email]])),ISERROR(FIND(".",tbl_vendors[[#This Row],[Email]])))</f>
        <v>0</v>
      </c>
      <c r="Q2247" t="b">
        <f>ISNA(MATCH(tbl_vendors[[#This Row],[Country]],tbl_country[country],0))</f>
        <v>0</v>
      </c>
      <c r="R2247" t="b">
        <f>ISNA(MATCH(tbl_vendors[[#This Row],[Currency]],tbl_country[currency],0))</f>
        <v>1</v>
      </c>
      <c r="S2247" t="b">
        <f>_xlfn.XLOOKUP(tbl_vendors[[#This Row],[Country]],tbl_country[country],tbl_country[currency],"NotFound")&lt;&gt;tbl_vendors[[#This Row],[Currency]]</f>
        <v>1</v>
      </c>
      <c r="T2247" t="b">
        <f>ISNA(MATCH(tbl_vendors[[#This Row],[Payment_Terms]],tbl_payment_terms[Payment_Terms],0))</f>
        <v>0</v>
      </c>
      <c r="U2247" t="b">
        <f>ISNA(MATCH(tbl_vendors[[#This Row],[Status]],tbl_status[valid_status]))</f>
        <v>0</v>
      </c>
      <c r="V2247" t="b">
        <f ca="1">tbl_vendors[[#This Row],[Created_Date]]&gt;TODAY()</f>
        <v>0</v>
      </c>
      <c r="W2247" t="b">
        <f>tbl_vendors[[#This Row],[Updated_Date]]&lt;tbl_vendors[[#This Row],[Created_Date]]</f>
        <v>0</v>
      </c>
      <c r="X2247" t="b">
        <f>COUNTIF(tbl_vendors[Vendor_Name],tbl_vendors[[#This Row],[Vendor_Name]])&gt;1</f>
        <v>0</v>
      </c>
      <c r="Y2247" s="14" cm="1">
        <f t="array" aca="1" ref="Y2247" ca="1">IFERROR(SUM(L2247:X2247*1),4)</f>
        <v>2</v>
      </c>
      <c r="Z2247" t="str">
        <f ca="1">IF(tbl_vendors[[#This Row],[error_count]]&gt;0,"FAIL","PASS")</f>
        <v>FAIL</v>
      </c>
    </row>
    <row r="2248" spans="1:26" x14ac:dyDescent="0.3">
      <c r="A2248" t="s">
        <v>8840</v>
      </c>
      <c r="B2248" t="s">
        <v>8841</v>
      </c>
      <c r="C2248" t="s">
        <v>56</v>
      </c>
      <c r="D2248" t="s">
        <v>8842</v>
      </c>
      <c r="E2248" t="s">
        <v>58</v>
      </c>
      <c r="F2248" t="s">
        <v>40</v>
      </c>
      <c r="G2248" t="s">
        <v>8843</v>
      </c>
      <c r="H2248" t="s">
        <v>52</v>
      </c>
      <c r="I2248" t="s">
        <v>19</v>
      </c>
      <c r="J2248" s="1">
        <v>44419</v>
      </c>
      <c r="K2248" s="1">
        <v>45652</v>
      </c>
      <c r="L2248" t="b">
        <f>COUNTIF(tbl_vendors[Vendor_ID],tbl_vendors[[#This Row],[Vendor_ID]])&gt;1</f>
        <v>0</v>
      </c>
      <c r="M2248" t="b">
        <f>ISBLANK(tbl_vendors[[#This Row],[Vendor_ID]])</f>
        <v>0</v>
      </c>
      <c r="N2248" t="b">
        <f>LEN(TRIM(tbl_vendors[[#This Row],[Vendor_Name]]))=0</f>
        <v>0</v>
      </c>
      <c r="O2248" t="b">
        <f>LEN(TRIM(tbl_vendors[[#This Row],[Email]]))=0</f>
        <v>0</v>
      </c>
      <c r="P2248" t="b">
        <f>OR(ISERROR(FIND("@",tbl_vendors[[#This Row],[Email]])),ISERROR(FIND(".",tbl_vendors[[#This Row],[Email]])))</f>
        <v>0</v>
      </c>
      <c r="Q2248" t="b">
        <f>ISNA(MATCH(tbl_vendors[[#This Row],[Country]],tbl_country[country],0))</f>
        <v>0</v>
      </c>
      <c r="R2248" t="b">
        <f>ISNA(MATCH(tbl_vendors[[#This Row],[Currency]],tbl_country[currency],0))</f>
        <v>0</v>
      </c>
      <c r="S2248" t="b">
        <f>_xlfn.XLOOKUP(tbl_vendors[[#This Row],[Country]],tbl_country[country],tbl_country[currency],"NotFound")&lt;&gt;tbl_vendors[[#This Row],[Currency]]</f>
        <v>0</v>
      </c>
      <c r="T2248" t="b">
        <f>ISNA(MATCH(tbl_vendors[[#This Row],[Payment_Terms]],tbl_payment_terms[Payment_Terms],0))</f>
        <v>0</v>
      </c>
      <c r="U2248" t="b">
        <f>ISNA(MATCH(tbl_vendors[[#This Row],[Status]],tbl_status[valid_status]))</f>
        <v>0</v>
      </c>
      <c r="V2248" t="b">
        <f ca="1">tbl_vendors[[#This Row],[Created_Date]]&gt;TODAY()</f>
        <v>0</v>
      </c>
      <c r="W2248" t="b">
        <f>tbl_vendors[[#This Row],[Updated_Date]]&lt;tbl_vendors[[#This Row],[Created_Date]]</f>
        <v>0</v>
      </c>
      <c r="X2248" t="b">
        <f>COUNTIF(tbl_vendors[Vendor_Name],tbl_vendors[[#This Row],[Vendor_Name]])&gt;1</f>
        <v>0</v>
      </c>
      <c r="Y2248" s="14" cm="1">
        <f t="array" aca="1" ref="Y2248" ca="1">IFERROR(SUM(L2248:X2248*1),4)</f>
        <v>0</v>
      </c>
      <c r="Z2248" t="str">
        <f ca="1">IF(tbl_vendors[[#This Row],[error_count]]&gt;0,"FAIL","PASS")</f>
        <v>PASS</v>
      </c>
    </row>
    <row r="2249" spans="1:26" x14ac:dyDescent="0.3">
      <c r="A2249" t="s">
        <v>8844</v>
      </c>
      <c r="B2249" t="s">
        <v>8845</v>
      </c>
      <c r="C2249" t="s">
        <v>56</v>
      </c>
      <c r="D2249" t="s">
        <v>8846</v>
      </c>
      <c r="E2249" t="s">
        <v>58</v>
      </c>
      <c r="F2249" t="s">
        <v>23</v>
      </c>
      <c r="G2249" t="s">
        <v>8847</v>
      </c>
      <c r="H2249" t="s">
        <v>47</v>
      </c>
      <c r="I2249" t="s">
        <v>19</v>
      </c>
      <c r="J2249" s="1">
        <v>45986</v>
      </c>
      <c r="K2249" s="1">
        <v>46086</v>
      </c>
      <c r="L2249" t="b">
        <f>COUNTIF(tbl_vendors[Vendor_ID],tbl_vendors[[#This Row],[Vendor_ID]])&gt;1</f>
        <v>0</v>
      </c>
      <c r="M2249" t="b">
        <f>ISBLANK(tbl_vendors[[#This Row],[Vendor_ID]])</f>
        <v>0</v>
      </c>
      <c r="N2249" t="b">
        <f>LEN(TRIM(tbl_vendors[[#This Row],[Vendor_Name]]))=0</f>
        <v>0</v>
      </c>
      <c r="O2249" t="b">
        <f>LEN(TRIM(tbl_vendors[[#This Row],[Email]]))=0</f>
        <v>0</v>
      </c>
      <c r="P2249" t="b">
        <f>OR(ISERROR(FIND("@",tbl_vendors[[#This Row],[Email]])),ISERROR(FIND(".",tbl_vendors[[#This Row],[Email]])))</f>
        <v>0</v>
      </c>
      <c r="Q2249" t="b">
        <f>ISNA(MATCH(tbl_vendors[[#This Row],[Country]],tbl_country[country],0))</f>
        <v>0</v>
      </c>
      <c r="R2249" t="b">
        <f>ISNA(MATCH(tbl_vendors[[#This Row],[Currency]],tbl_country[currency],0))</f>
        <v>0</v>
      </c>
      <c r="S2249" t="b">
        <f>_xlfn.XLOOKUP(tbl_vendors[[#This Row],[Country]],tbl_country[country],tbl_country[currency],"NotFound")&lt;&gt;tbl_vendors[[#This Row],[Currency]]</f>
        <v>0</v>
      </c>
      <c r="T2249" t="b">
        <f>ISNA(MATCH(tbl_vendors[[#This Row],[Payment_Terms]],tbl_payment_terms[Payment_Terms],0))</f>
        <v>0</v>
      </c>
      <c r="U2249" t="b">
        <f>ISNA(MATCH(tbl_vendors[[#This Row],[Status]],tbl_status[valid_status]))</f>
        <v>0</v>
      </c>
      <c r="V2249" t="b">
        <f ca="1">tbl_vendors[[#This Row],[Created_Date]]&gt;TODAY()</f>
        <v>0</v>
      </c>
      <c r="W2249" t="b">
        <f>tbl_vendors[[#This Row],[Updated_Date]]&lt;tbl_vendors[[#This Row],[Created_Date]]</f>
        <v>0</v>
      </c>
      <c r="X2249" t="b">
        <f>COUNTIF(tbl_vendors[Vendor_Name],tbl_vendors[[#This Row],[Vendor_Name]])&gt;1</f>
        <v>0</v>
      </c>
      <c r="Y2249" s="14" cm="1">
        <f t="array" aca="1" ref="Y2249" ca="1">IFERROR(SUM(L2249:X2249*1),4)</f>
        <v>0</v>
      </c>
      <c r="Z2249" t="str">
        <f ca="1">IF(tbl_vendors[[#This Row],[error_count]]&gt;0,"FAIL","PASS")</f>
        <v>PASS</v>
      </c>
    </row>
    <row r="2250" spans="1:26" x14ac:dyDescent="0.3">
      <c r="A2250" t="s">
        <v>8848</v>
      </c>
      <c r="B2250" t="s">
        <v>8849</v>
      </c>
      <c r="C2250" t="s">
        <v>79</v>
      </c>
      <c r="D2250" t="s">
        <v>8850</v>
      </c>
      <c r="E2250" t="s">
        <v>39</v>
      </c>
      <c r="F2250" t="s">
        <v>75</v>
      </c>
      <c r="G2250" t="s">
        <v>8851</v>
      </c>
      <c r="H2250" t="s">
        <v>34</v>
      </c>
      <c r="I2250" t="s">
        <v>19</v>
      </c>
      <c r="J2250" s="1">
        <v>45863</v>
      </c>
      <c r="K2250" s="1">
        <v>46166</v>
      </c>
      <c r="L2250" t="b">
        <f>COUNTIF(tbl_vendors[Vendor_ID],tbl_vendors[[#This Row],[Vendor_ID]])&gt;1</f>
        <v>0</v>
      </c>
      <c r="M2250" t="b">
        <f>ISBLANK(tbl_vendors[[#This Row],[Vendor_ID]])</f>
        <v>0</v>
      </c>
      <c r="N2250" t="b">
        <f>LEN(TRIM(tbl_vendors[[#This Row],[Vendor_Name]]))=0</f>
        <v>0</v>
      </c>
      <c r="O2250" t="b">
        <f>LEN(TRIM(tbl_vendors[[#This Row],[Email]]))=0</f>
        <v>0</v>
      </c>
      <c r="P2250" t="b">
        <f>OR(ISERROR(FIND("@",tbl_vendors[[#This Row],[Email]])),ISERROR(FIND(".",tbl_vendors[[#This Row],[Email]])))</f>
        <v>0</v>
      </c>
      <c r="Q2250" t="b">
        <f>ISNA(MATCH(tbl_vendors[[#This Row],[Country]],tbl_country[country],0))</f>
        <v>0</v>
      </c>
      <c r="R2250" t="b">
        <f>ISNA(MATCH(tbl_vendors[[#This Row],[Currency]],tbl_country[currency],0))</f>
        <v>0</v>
      </c>
      <c r="S2250" t="b">
        <f>_xlfn.XLOOKUP(tbl_vendors[[#This Row],[Country]],tbl_country[country],tbl_country[currency],"NotFound")&lt;&gt;tbl_vendors[[#This Row],[Currency]]</f>
        <v>0</v>
      </c>
      <c r="T2250" t="b">
        <f>ISNA(MATCH(tbl_vendors[[#This Row],[Payment_Terms]],tbl_payment_terms[Payment_Terms],0))</f>
        <v>0</v>
      </c>
      <c r="U2250" t="b">
        <f>ISNA(MATCH(tbl_vendors[[#This Row],[Status]],tbl_status[valid_status]))</f>
        <v>0</v>
      </c>
      <c r="V2250" t="b">
        <f ca="1">tbl_vendors[[#This Row],[Created_Date]]&gt;TODAY()</f>
        <v>0</v>
      </c>
      <c r="W2250" t="b">
        <f>tbl_vendors[[#This Row],[Updated_Date]]&lt;tbl_vendors[[#This Row],[Created_Date]]</f>
        <v>0</v>
      </c>
      <c r="X2250" t="b">
        <f>COUNTIF(tbl_vendors[Vendor_Name],tbl_vendors[[#This Row],[Vendor_Name]])&gt;1</f>
        <v>0</v>
      </c>
      <c r="Y2250" s="14" cm="1">
        <f t="array" aca="1" ref="Y2250" ca="1">IFERROR(SUM(L2250:X2250*1),4)</f>
        <v>0</v>
      </c>
      <c r="Z2250" t="str">
        <f ca="1">IF(tbl_vendors[[#This Row],[error_count]]&gt;0,"FAIL","PASS")</f>
        <v>PASS</v>
      </c>
    </row>
    <row r="2251" spans="1:26" x14ac:dyDescent="0.3">
      <c r="A2251" t="s">
        <v>8852</v>
      </c>
      <c r="B2251" t="s">
        <v>8853</v>
      </c>
      <c r="C2251" t="s">
        <v>13</v>
      </c>
      <c r="D2251" t="s">
        <v>8854</v>
      </c>
      <c r="E2251" t="s">
        <v>15</v>
      </c>
      <c r="F2251" t="s">
        <v>23</v>
      </c>
      <c r="G2251" t="s">
        <v>8855</v>
      </c>
      <c r="H2251" t="s">
        <v>25</v>
      </c>
      <c r="I2251" t="s">
        <v>53</v>
      </c>
      <c r="J2251" s="1">
        <v>44470</v>
      </c>
      <c r="K2251" s="1">
        <v>44792</v>
      </c>
      <c r="L2251" t="b">
        <f>COUNTIF(tbl_vendors[Vendor_ID],tbl_vendors[[#This Row],[Vendor_ID]])&gt;1</f>
        <v>0</v>
      </c>
      <c r="M2251" t="b">
        <f>ISBLANK(tbl_vendors[[#This Row],[Vendor_ID]])</f>
        <v>0</v>
      </c>
      <c r="N2251" t="b">
        <f>LEN(TRIM(tbl_vendors[[#This Row],[Vendor_Name]]))=0</f>
        <v>0</v>
      </c>
      <c r="O2251" t="b">
        <f>LEN(TRIM(tbl_vendors[[#This Row],[Email]]))=0</f>
        <v>0</v>
      </c>
      <c r="P2251" t="b">
        <f>OR(ISERROR(FIND("@",tbl_vendors[[#This Row],[Email]])),ISERROR(FIND(".",tbl_vendors[[#This Row],[Email]])))</f>
        <v>0</v>
      </c>
      <c r="Q2251" t="b">
        <f>ISNA(MATCH(tbl_vendors[[#This Row],[Country]],tbl_country[country],0))</f>
        <v>0</v>
      </c>
      <c r="R2251" t="b">
        <f>ISNA(MATCH(tbl_vendors[[#This Row],[Currency]],tbl_country[currency],0))</f>
        <v>1</v>
      </c>
      <c r="S2251" t="b">
        <f>_xlfn.XLOOKUP(tbl_vendors[[#This Row],[Country]],tbl_country[country],tbl_country[currency],"NotFound")&lt;&gt;tbl_vendors[[#This Row],[Currency]]</f>
        <v>1</v>
      </c>
      <c r="T2251" t="b">
        <f>ISNA(MATCH(tbl_vendors[[#This Row],[Payment_Terms]],tbl_payment_terms[Payment_Terms],0))</f>
        <v>0</v>
      </c>
      <c r="U2251" t="b">
        <f>ISNA(MATCH(tbl_vendors[[#This Row],[Status]],tbl_status[valid_status]))</f>
        <v>1</v>
      </c>
      <c r="V2251" t="b">
        <f ca="1">tbl_vendors[[#This Row],[Created_Date]]&gt;TODAY()</f>
        <v>0</v>
      </c>
      <c r="W2251" t="b">
        <f>tbl_vendors[[#This Row],[Updated_Date]]&lt;tbl_vendors[[#This Row],[Created_Date]]</f>
        <v>0</v>
      </c>
      <c r="X2251" t="b">
        <f>COUNTIF(tbl_vendors[Vendor_Name],tbl_vendors[[#This Row],[Vendor_Name]])&gt;1</f>
        <v>1</v>
      </c>
      <c r="Y2251" s="14" cm="1">
        <f t="array" aca="1" ref="Y2251" ca="1">IFERROR(SUM(L2251:X2251*1),4)</f>
        <v>4</v>
      </c>
      <c r="Z2251" t="str">
        <f ca="1">IF(tbl_vendors[[#This Row],[error_count]]&gt;0,"FAIL","PASS")</f>
        <v>FAIL</v>
      </c>
    </row>
    <row r="2252" spans="1:26" x14ac:dyDescent="0.3">
      <c r="A2252" t="s">
        <v>8856</v>
      </c>
      <c r="B2252" t="s">
        <v>8857</v>
      </c>
      <c r="C2252" t="s">
        <v>29</v>
      </c>
      <c r="D2252" t="s">
        <v>8858</v>
      </c>
      <c r="E2252" t="s">
        <v>31</v>
      </c>
      <c r="F2252" t="s">
        <v>23</v>
      </c>
      <c r="G2252" t="s">
        <v>8859</v>
      </c>
      <c r="H2252" t="s">
        <v>34</v>
      </c>
      <c r="I2252" t="s">
        <v>19</v>
      </c>
      <c r="J2252" s="1">
        <v>44800</v>
      </c>
      <c r="K2252" s="1">
        <v>45714</v>
      </c>
      <c r="L2252" t="b">
        <f>COUNTIF(tbl_vendors[Vendor_ID],tbl_vendors[[#This Row],[Vendor_ID]])&gt;1</f>
        <v>0</v>
      </c>
      <c r="M2252" t="b">
        <f>ISBLANK(tbl_vendors[[#This Row],[Vendor_ID]])</f>
        <v>0</v>
      </c>
      <c r="N2252" t="b">
        <f>LEN(TRIM(tbl_vendors[[#This Row],[Vendor_Name]]))=0</f>
        <v>0</v>
      </c>
      <c r="O2252" t="b">
        <f>LEN(TRIM(tbl_vendors[[#This Row],[Email]]))=0</f>
        <v>0</v>
      </c>
      <c r="P2252" t="b">
        <f>OR(ISERROR(FIND("@",tbl_vendors[[#This Row],[Email]])),ISERROR(FIND(".",tbl_vendors[[#This Row],[Email]])))</f>
        <v>0</v>
      </c>
      <c r="Q2252" t="b">
        <f>ISNA(MATCH(tbl_vendors[[#This Row],[Country]],tbl_country[country],0))</f>
        <v>0</v>
      </c>
      <c r="R2252" t="b">
        <f>ISNA(MATCH(tbl_vendors[[#This Row],[Currency]],tbl_country[currency],0))</f>
        <v>0</v>
      </c>
      <c r="S2252" t="b">
        <f>_xlfn.XLOOKUP(tbl_vendors[[#This Row],[Country]],tbl_country[country],tbl_country[currency],"NotFound")&lt;&gt;tbl_vendors[[#This Row],[Currency]]</f>
        <v>0</v>
      </c>
      <c r="T2252" t="b">
        <f>ISNA(MATCH(tbl_vendors[[#This Row],[Payment_Terms]],tbl_payment_terms[Payment_Terms],0))</f>
        <v>0</v>
      </c>
      <c r="U2252" t="b">
        <f>ISNA(MATCH(tbl_vendors[[#This Row],[Status]],tbl_status[valid_status]))</f>
        <v>0</v>
      </c>
      <c r="V2252" t="b">
        <f ca="1">tbl_vendors[[#This Row],[Created_Date]]&gt;TODAY()</f>
        <v>0</v>
      </c>
      <c r="W2252" t="b">
        <f>tbl_vendors[[#This Row],[Updated_Date]]&lt;tbl_vendors[[#This Row],[Created_Date]]</f>
        <v>0</v>
      </c>
      <c r="X2252" t="b">
        <f>COUNTIF(tbl_vendors[Vendor_Name],tbl_vendors[[#This Row],[Vendor_Name]])&gt;1</f>
        <v>0</v>
      </c>
      <c r="Y2252" s="14" cm="1">
        <f t="array" aca="1" ref="Y2252" ca="1">IFERROR(SUM(L2252:X2252*1),4)</f>
        <v>0</v>
      </c>
      <c r="Z2252" t="str">
        <f ca="1">IF(tbl_vendors[[#This Row],[error_count]]&gt;0,"FAIL","PASS")</f>
        <v>PASS</v>
      </c>
    </row>
    <row r="2253" spans="1:26" x14ac:dyDescent="0.3">
      <c r="A2253" t="s">
        <v>8860</v>
      </c>
      <c r="B2253" t="s">
        <v>8861</v>
      </c>
      <c r="C2253" t="s">
        <v>100</v>
      </c>
      <c r="D2253" t="s">
        <v>8862</v>
      </c>
      <c r="E2253" t="s">
        <v>39</v>
      </c>
      <c r="F2253" t="s">
        <v>23</v>
      </c>
      <c r="G2253" t="s">
        <v>8863</v>
      </c>
      <c r="H2253" t="s">
        <v>18</v>
      </c>
      <c r="I2253" t="s">
        <v>26</v>
      </c>
      <c r="J2253" s="1">
        <v>44787</v>
      </c>
      <c r="K2253" s="1">
        <v>45661</v>
      </c>
      <c r="L2253" t="b">
        <f>COUNTIF(tbl_vendors[Vendor_ID],tbl_vendors[[#This Row],[Vendor_ID]])&gt;1</f>
        <v>0</v>
      </c>
      <c r="M2253" t="b">
        <f>ISBLANK(tbl_vendors[[#This Row],[Vendor_ID]])</f>
        <v>0</v>
      </c>
      <c r="N2253" t="b">
        <f>LEN(TRIM(tbl_vendors[[#This Row],[Vendor_Name]]))=0</f>
        <v>0</v>
      </c>
      <c r="O2253" t="b">
        <f>LEN(TRIM(tbl_vendors[[#This Row],[Email]]))=0</f>
        <v>0</v>
      </c>
      <c r="P2253" t="b">
        <f>OR(ISERROR(FIND("@",tbl_vendors[[#This Row],[Email]])),ISERROR(FIND(".",tbl_vendors[[#This Row],[Email]])))</f>
        <v>0</v>
      </c>
      <c r="Q2253" t="b">
        <f>ISNA(MATCH(tbl_vendors[[#This Row],[Country]],tbl_country[country],0))</f>
        <v>0</v>
      </c>
      <c r="R2253" t="b">
        <f>ISNA(MATCH(tbl_vendors[[#This Row],[Currency]],tbl_country[currency],0))</f>
        <v>0</v>
      </c>
      <c r="S2253" t="b">
        <f>_xlfn.XLOOKUP(tbl_vendors[[#This Row],[Country]],tbl_country[country],tbl_country[currency],"NotFound")&lt;&gt;tbl_vendors[[#This Row],[Currency]]</f>
        <v>0</v>
      </c>
      <c r="T2253" t="b">
        <f>ISNA(MATCH(tbl_vendors[[#This Row],[Payment_Terms]],tbl_payment_terms[Payment_Terms],0))</f>
        <v>0</v>
      </c>
      <c r="U2253" t="b">
        <f>ISNA(MATCH(tbl_vendors[[#This Row],[Status]],tbl_status[valid_status]))</f>
        <v>0</v>
      </c>
      <c r="V2253" t="b">
        <f ca="1">tbl_vendors[[#This Row],[Created_Date]]&gt;TODAY()</f>
        <v>0</v>
      </c>
      <c r="W2253" t="b">
        <f>tbl_vendors[[#This Row],[Updated_Date]]&lt;tbl_vendors[[#This Row],[Created_Date]]</f>
        <v>0</v>
      </c>
      <c r="X2253" t="b">
        <f>COUNTIF(tbl_vendors[Vendor_Name],tbl_vendors[[#This Row],[Vendor_Name]])&gt;1</f>
        <v>0</v>
      </c>
      <c r="Y2253" s="14" cm="1">
        <f t="array" aca="1" ref="Y2253" ca="1">IFERROR(SUM(L2253:X2253*1),4)</f>
        <v>0</v>
      </c>
      <c r="Z2253" t="str">
        <f ca="1">IF(tbl_vendors[[#This Row],[error_count]]&gt;0,"FAIL","PASS")</f>
        <v>PASS</v>
      </c>
    </row>
    <row r="2254" spans="1:26" x14ac:dyDescent="0.3">
      <c r="A2254" t="s">
        <v>8864</v>
      </c>
      <c r="B2254" t="s">
        <v>8865</v>
      </c>
      <c r="C2254" t="s">
        <v>109</v>
      </c>
      <c r="D2254" t="s">
        <v>8866</v>
      </c>
      <c r="E2254" t="s">
        <v>39</v>
      </c>
      <c r="F2254" t="s">
        <v>75</v>
      </c>
      <c r="G2254" t="s">
        <v>8867</v>
      </c>
      <c r="H2254" t="s">
        <v>42</v>
      </c>
      <c r="I2254" t="s">
        <v>19</v>
      </c>
      <c r="J2254" s="1">
        <v>44469</v>
      </c>
      <c r="K2254" s="1">
        <v>45878</v>
      </c>
      <c r="L2254" t="b">
        <f>COUNTIF(tbl_vendors[Vendor_ID],tbl_vendors[[#This Row],[Vendor_ID]])&gt;1</f>
        <v>0</v>
      </c>
      <c r="M2254" t="b">
        <f>ISBLANK(tbl_vendors[[#This Row],[Vendor_ID]])</f>
        <v>0</v>
      </c>
      <c r="N2254" t="b">
        <f>LEN(TRIM(tbl_vendors[[#This Row],[Vendor_Name]]))=0</f>
        <v>0</v>
      </c>
      <c r="O2254" t="b">
        <f>LEN(TRIM(tbl_vendors[[#This Row],[Email]]))=0</f>
        <v>0</v>
      </c>
      <c r="P2254" t="b">
        <f>OR(ISERROR(FIND("@",tbl_vendors[[#This Row],[Email]])),ISERROR(FIND(".",tbl_vendors[[#This Row],[Email]])))</f>
        <v>0</v>
      </c>
      <c r="Q2254" t="b">
        <f>ISNA(MATCH(tbl_vendors[[#This Row],[Country]],tbl_country[country],0))</f>
        <v>0</v>
      </c>
      <c r="R2254" t="b">
        <f>ISNA(MATCH(tbl_vendors[[#This Row],[Currency]],tbl_country[currency],0))</f>
        <v>0</v>
      </c>
      <c r="S2254" t="b">
        <f>_xlfn.XLOOKUP(tbl_vendors[[#This Row],[Country]],tbl_country[country],tbl_country[currency],"NotFound")&lt;&gt;tbl_vendors[[#This Row],[Currency]]</f>
        <v>1</v>
      </c>
      <c r="T2254" t="b">
        <f>ISNA(MATCH(tbl_vendors[[#This Row],[Payment_Terms]],tbl_payment_terms[Payment_Terms],0))</f>
        <v>0</v>
      </c>
      <c r="U2254" t="b">
        <f>ISNA(MATCH(tbl_vendors[[#This Row],[Status]],tbl_status[valid_status]))</f>
        <v>0</v>
      </c>
      <c r="V2254" t="b">
        <f ca="1">tbl_vendors[[#This Row],[Created_Date]]&gt;TODAY()</f>
        <v>0</v>
      </c>
      <c r="W2254" t="b">
        <f>tbl_vendors[[#This Row],[Updated_Date]]&lt;tbl_vendors[[#This Row],[Created_Date]]</f>
        <v>0</v>
      </c>
      <c r="X2254" t="b">
        <f>COUNTIF(tbl_vendors[Vendor_Name],tbl_vendors[[#This Row],[Vendor_Name]])&gt;1</f>
        <v>0</v>
      </c>
      <c r="Y2254" s="14" cm="1">
        <f t="array" aca="1" ref="Y2254" ca="1">IFERROR(SUM(L2254:X2254*1),4)</f>
        <v>1</v>
      </c>
      <c r="Z2254" t="str">
        <f ca="1">IF(tbl_vendors[[#This Row],[error_count]]&gt;0,"FAIL","PASS")</f>
        <v>FAIL</v>
      </c>
    </row>
    <row r="2255" spans="1:26" x14ac:dyDescent="0.3">
      <c r="A2255" t="s">
        <v>8868</v>
      </c>
      <c r="B2255" t="s">
        <v>8869</v>
      </c>
      <c r="C2255" t="s">
        <v>109</v>
      </c>
      <c r="D2255" t="s">
        <v>8870</v>
      </c>
      <c r="E2255" t="s">
        <v>39</v>
      </c>
      <c r="F2255" t="s">
        <v>40</v>
      </c>
      <c r="G2255" t="s">
        <v>8871</v>
      </c>
      <c r="H2255" t="s">
        <v>18</v>
      </c>
      <c r="I2255" t="s">
        <v>53</v>
      </c>
      <c r="J2255" s="1">
        <v>45357</v>
      </c>
      <c r="K2255" s="1">
        <v>45406</v>
      </c>
      <c r="L2255" t="b">
        <f>COUNTIF(tbl_vendors[Vendor_ID],tbl_vendors[[#This Row],[Vendor_ID]])&gt;1</f>
        <v>0</v>
      </c>
      <c r="M2255" t="b">
        <f>ISBLANK(tbl_vendors[[#This Row],[Vendor_ID]])</f>
        <v>0</v>
      </c>
      <c r="N2255" t="b">
        <f>LEN(TRIM(tbl_vendors[[#This Row],[Vendor_Name]]))=0</f>
        <v>0</v>
      </c>
      <c r="O2255" t="b">
        <f>LEN(TRIM(tbl_vendors[[#This Row],[Email]]))=0</f>
        <v>0</v>
      </c>
      <c r="P2255" t="b">
        <f>OR(ISERROR(FIND("@",tbl_vendors[[#This Row],[Email]])),ISERROR(FIND(".",tbl_vendors[[#This Row],[Email]])))</f>
        <v>0</v>
      </c>
      <c r="Q2255" t="b">
        <f>ISNA(MATCH(tbl_vendors[[#This Row],[Country]],tbl_country[country],0))</f>
        <v>0</v>
      </c>
      <c r="R2255" t="b">
        <f>ISNA(MATCH(tbl_vendors[[#This Row],[Currency]],tbl_country[currency],0))</f>
        <v>0</v>
      </c>
      <c r="S2255" t="b">
        <f>_xlfn.XLOOKUP(tbl_vendors[[#This Row],[Country]],tbl_country[country],tbl_country[currency],"NotFound")&lt;&gt;tbl_vendors[[#This Row],[Currency]]</f>
        <v>1</v>
      </c>
      <c r="T2255" t="b">
        <f>ISNA(MATCH(tbl_vendors[[#This Row],[Payment_Terms]],tbl_payment_terms[Payment_Terms],0))</f>
        <v>0</v>
      </c>
      <c r="U2255" t="b">
        <f>ISNA(MATCH(tbl_vendors[[#This Row],[Status]],tbl_status[valid_status]))</f>
        <v>1</v>
      </c>
      <c r="V2255" t="b">
        <f ca="1">tbl_vendors[[#This Row],[Created_Date]]&gt;TODAY()</f>
        <v>0</v>
      </c>
      <c r="W2255" t="b">
        <f>tbl_vendors[[#This Row],[Updated_Date]]&lt;tbl_vendors[[#This Row],[Created_Date]]</f>
        <v>0</v>
      </c>
      <c r="X2255" t="b">
        <f>COUNTIF(tbl_vendors[Vendor_Name],tbl_vendors[[#This Row],[Vendor_Name]])&gt;1</f>
        <v>0</v>
      </c>
      <c r="Y2255" s="14" cm="1">
        <f t="array" aca="1" ref="Y2255" ca="1">IFERROR(SUM(L2255:X2255*1),4)</f>
        <v>2</v>
      </c>
      <c r="Z2255" t="str">
        <f ca="1">IF(tbl_vendors[[#This Row],[error_count]]&gt;0,"FAIL","PASS")</f>
        <v>FAIL</v>
      </c>
    </row>
    <row r="2256" spans="1:26" x14ac:dyDescent="0.3">
      <c r="A2256" t="s">
        <v>8872</v>
      </c>
      <c r="B2256" t="s">
        <v>8873</v>
      </c>
      <c r="C2256" t="s">
        <v>56</v>
      </c>
      <c r="D2256" t="s">
        <v>8874</v>
      </c>
      <c r="E2256" t="s">
        <v>58</v>
      </c>
      <c r="F2256" t="s">
        <v>75</v>
      </c>
      <c r="G2256" t="s">
        <v>8875</v>
      </c>
      <c r="H2256" t="s">
        <v>42</v>
      </c>
      <c r="I2256" t="s">
        <v>53</v>
      </c>
      <c r="J2256" s="1">
        <v>45719</v>
      </c>
      <c r="K2256" s="1">
        <v>46187</v>
      </c>
      <c r="L2256" t="b">
        <f>COUNTIF(tbl_vendors[Vendor_ID],tbl_vendors[[#This Row],[Vendor_ID]])&gt;1</f>
        <v>0</v>
      </c>
      <c r="M2256" t="b">
        <f>ISBLANK(tbl_vendors[[#This Row],[Vendor_ID]])</f>
        <v>0</v>
      </c>
      <c r="N2256" t="b">
        <f>LEN(TRIM(tbl_vendors[[#This Row],[Vendor_Name]]))=0</f>
        <v>0</v>
      </c>
      <c r="O2256" t="b">
        <f>LEN(TRIM(tbl_vendors[[#This Row],[Email]]))=0</f>
        <v>0</v>
      </c>
      <c r="P2256" t="b">
        <f>OR(ISERROR(FIND("@",tbl_vendors[[#This Row],[Email]])),ISERROR(FIND(".",tbl_vendors[[#This Row],[Email]])))</f>
        <v>0</v>
      </c>
      <c r="Q2256" t="b">
        <f>ISNA(MATCH(tbl_vendors[[#This Row],[Country]],tbl_country[country],0))</f>
        <v>0</v>
      </c>
      <c r="R2256" t="b">
        <f>ISNA(MATCH(tbl_vendors[[#This Row],[Currency]],tbl_country[currency],0))</f>
        <v>0</v>
      </c>
      <c r="S2256" t="b">
        <f>_xlfn.XLOOKUP(tbl_vendors[[#This Row],[Country]],tbl_country[country],tbl_country[currency],"NotFound")&lt;&gt;tbl_vendors[[#This Row],[Currency]]</f>
        <v>0</v>
      </c>
      <c r="T2256" t="b">
        <f>ISNA(MATCH(tbl_vendors[[#This Row],[Payment_Terms]],tbl_payment_terms[Payment_Terms],0))</f>
        <v>0</v>
      </c>
      <c r="U2256" t="b">
        <f>ISNA(MATCH(tbl_vendors[[#This Row],[Status]],tbl_status[valid_status]))</f>
        <v>1</v>
      </c>
      <c r="V2256" t="b">
        <f ca="1">tbl_vendors[[#This Row],[Created_Date]]&gt;TODAY()</f>
        <v>0</v>
      </c>
      <c r="W2256" t="b">
        <f>tbl_vendors[[#This Row],[Updated_Date]]&lt;tbl_vendors[[#This Row],[Created_Date]]</f>
        <v>0</v>
      </c>
      <c r="X2256" t="b">
        <f>COUNTIF(tbl_vendors[Vendor_Name],tbl_vendors[[#This Row],[Vendor_Name]])&gt;1</f>
        <v>0</v>
      </c>
      <c r="Y2256" s="14" cm="1">
        <f t="array" aca="1" ref="Y2256" ca="1">IFERROR(SUM(L2256:X2256*1),4)</f>
        <v>1</v>
      </c>
      <c r="Z2256" t="str">
        <f ca="1">IF(tbl_vendors[[#This Row],[error_count]]&gt;0,"FAIL","PASS")</f>
        <v>FAIL</v>
      </c>
    </row>
    <row r="2257" spans="1:26" x14ac:dyDescent="0.3">
      <c r="A2257" t="s">
        <v>8876</v>
      </c>
      <c r="B2257" t="s">
        <v>8877</v>
      </c>
      <c r="C2257" t="s">
        <v>72</v>
      </c>
      <c r="D2257" t="s">
        <v>8878</v>
      </c>
      <c r="E2257" t="s">
        <v>74</v>
      </c>
      <c r="F2257" t="s">
        <v>16</v>
      </c>
      <c r="G2257" t="s">
        <v>8879</v>
      </c>
      <c r="H2257" t="s">
        <v>52</v>
      </c>
      <c r="I2257" t="s">
        <v>53</v>
      </c>
      <c r="J2257" s="1">
        <v>44503</v>
      </c>
      <c r="K2257" s="1">
        <v>45028</v>
      </c>
      <c r="L2257" t="b">
        <f>COUNTIF(tbl_vendors[Vendor_ID],tbl_vendors[[#This Row],[Vendor_ID]])&gt;1</f>
        <v>0</v>
      </c>
      <c r="M2257" t="b">
        <f>ISBLANK(tbl_vendors[[#This Row],[Vendor_ID]])</f>
        <v>0</v>
      </c>
      <c r="N2257" t="b">
        <f>LEN(TRIM(tbl_vendors[[#This Row],[Vendor_Name]]))=0</f>
        <v>0</v>
      </c>
      <c r="O2257" t="b">
        <f>LEN(TRIM(tbl_vendors[[#This Row],[Email]]))=0</f>
        <v>0</v>
      </c>
      <c r="P2257" t="b">
        <f>OR(ISERROR(FIND("@",tbl_vendors[[#This Row],[Email]])),ISERROR(FIND(".",tbl_vendors[[#This Row],[Email]])))</f>
        <v>0</v>
      </c>
      <c r="Q2257" t="b">
        <f>ISNA(MATCH(tbl_vendors[[#This Row],[Country]],tbl_country[country],0))</f>
        <v>0</v>
      </c>
      <c r="R2257" t="b">
        <f>ISNA(MATCH(tbl_vendors[[#This Row],[Currency]],tbl_country[currency],0))</f>
        <v>1</v>
      </c>
      <c r="S2257" t="b">
        <f>_xlfn.XLOOKUP(tbl_vendors[[#This Row],[Country]],tbl_country[country],tbl_country[currency],"NotFound")&lt;&gt;tbl_vendors[[#This Row],[Currency]]</f>
        <v>1</v>
      </c>
      <c r="T2257" t="b">
        <f>ISNA(MATCH(tbl_vendors[[#This Row],[Payment_Terms]],tbl_payment_terms[Payment_Terms],0))</f>
        <v>0</v>
      </c>
      <c r="U2257" t="b">
        <f>ISNA(MATCH(tbl_vendors[[#This Row],[Status]],tbl_status[valid_status]))</f>
        <v>1</v>
      </c>
      <c r="V2257" t="b">
        <f ca="1">tbl_vendors[[#This Row],[Created_Date]]&gt;TODAY()</f>
        <v>0</v>
      </c>
      <c r="W2257" t="b">
        <f>tbl_vendors[[#This Row],[Updated_Date]]&lt;tbl_vendors[[#This Row],[Created_Date]]</f>
        <v>0</v>
      </c>
      <c r="X2257" t="b">
        <f>COUNTIF(tbl_vendors[Vendor_Name],tbl_vendors[[#This Row],[Vendor_Name]])&gt;1</f>
        <v>0</v>
      </c>
      <c r="Y2257" s="14" cm="1">
        <f t="array" aca="1" ref="Y2257" ca="1">IFERROR(SUM(L2257:X2257*1),4)</f>
        <v>3</v>
      </c>
      <c r="Z2257" t="str">
        <f ca="1">IF(tbl_vendors[[#This Row],[error_count]]&gt;0,"FAIL","PASS")</f>
        <v>FAIL</v>
      </c>
    </row>
    <row r="2258" spans="1:26" x14ac:dyDescent="0.3">
      <c r="A2258" t="s">
        <v>8880</v>
      </c>
      <c r="B2258" t="s">
        <v>8881</v>
      </c>
      <c r="C2258" t="s">
        <v>29</v>
      </c>
      <c r="D2258" t="s">
        <v>8882</v>
      </c>
      <c r="E2258" t="s">
        <v>31</v>
      </c>
      <c r="F2258" t="s">
        <v>75</v>
      </c>
      <c r="G2258" t="s">
        <v>8883</v>
      </c>
      <c r="H2258" t="s">
        <v>52</v>
      </c>
      <c r="I2258" t="s">
        <v>53</v>
      </c>
      <c r="J2258" s="1">
        <v>44502</v>
      </c>
      <c r="K2258" s="1">
        <v>44663</v>
      </c>
      <c r="L2258" t="b">
        <f>COUNTIF(tbl_vendors[Vendor_ID],tbl_vendors[[#This Row],[Vendor_ID]])&gt;1</f>
        <v>0</v>
      </c>
      <c r="M2258" t="b">
        <f>ISBLANK(tbl_vendors[[#This Row],[Vendor_ID]])</f>
        <v>0</v>
      </c>
      <c r="N2258" t="b">
        <f>LEN(TRIM(tbl_vendors[[#This Row],[Vendor_Name]]))=0</f>
        <v>0</v>
      </c>
      <c r="O2258" t="b">
        <f>LEN(TRIM(tbl_vendors[[#This Row],[Email]]))=0</f>
        <v>0</v>
      </c>
      <c r="P2258" t="b">
        <f>OR(ISERROR(FIND("@",tbl_vendors[[#This Row],[Email]])),ISERROR(FIND(".",tbl_vendors[[#This Row],[Email]])))</f>
        <v>0</v>
      </c>
      <c r="Q2258" t="b">
        <f>ISNA(MATCH(tbl_vendors[[#This Row],[Country]],tbl_country[country],0))</f>
        <v>0</v>
      </c>
      <c r="R2258" t="b">
        <f>ISNA(MATCH(tbl_vendors[[#This Row],[Currency]],tbl_country[currency],0))</f>
        <v>0</v>
      </c>
      <c r="S2258" t="b">
        <f>_xlfn.XLOOKUP(tbl_vendors[[#This Row],[Country]],tbl_country[country],tbl_country[currency],"NotFound")&lt;&gt;tbl_vendors[[#This Row],[Currency]]</f>
        <v>0</v>
      </c>
      <c r="T2258" t="b">
        <f>ISNA(MATCH(tbl_vendors[[#This Row],[Payment_Terms]],tbl_payment_terms[Payment_Terms],0))</f>
        <v>0</v>
      </c>
      <c r="U2258" t="b">
        <f>ISNA(MATCH(tbl_vendors[[#This Row],[Status]],tbl_status[valid_status]))</f>
        <v>1</v>
      </c>
      <c r="V2258" t="b">
        <f ca="1">tbl_vendors[[#This Row],[Created_Date]]&gt;TODAY()</f>
        <v>0</v>
      </c>
      <c r="W2258" t="b">
        <f>tbl_vendors[[#This Row],[Updated_Date]]&lt;tbl_vendors[[#This Row],[Created_Date]]</f>
        <v>0</v>
      </c>
      <c r="X2258" t="b">
        <f>COUNTIF(tbl_vendors[Vendor_Name],tbl_vendors[[#This Row],[Vendor_Name]])&gt;1</f>
        <v>0</v>
      </c>
      <c r="Y2258" s="14" cm="1">
        <f t="array" aca="1" ref="Y2258" ca="1">IFERROR(SUM(L2258:X2258*1),4)</f>
        <v>1</v>
      </c>
      <c r="Z2258" t="str">
        <f ca="1">IF(tbl_vendors[[#This Row],[error_count]]&gt;0,"FAIL","PASS")</f>
        <v>FAIL</v>
      </c>
    </row>
    <row r="2259" spans="1:26" x14ac:dyDescent="0.3">
      <c r="A2259" t="s">
        <v>8884</v>
      </c>
      <c r="B2259" t="s">
        <v>8885</v>
      </c>
      <c r="C2259" t="s">
        <v>109</v>
      </c>
      <c r="D2259" t="s">
        <v>8886</v>
      </c>
      <c r="E2259" t="s">
        <v>39</v>
      </c>
      <c r="F2259" t="s">
        <v>23</v>
      </c>
      <c r="G2259" t="s">
        <v>8887</v>
      </c>
      <c r="H2259" t="s">
        <v>25</v>
      </c>
      <c r="I2259" t="s">
        <v>53</v>
      </c>
      <c r="J2259" s="1">
        <v>45721</v>
      </c>
      <c r="K2259" s="1">
        <v>45857</v>
      </c>
      <c r="L2259" t="b">
        <f>COUNTIF(tbl_vendors[Vendor_ID],tbl_vendors[[#This Row],[Vendor_ID]])&gt;1</f>
        <v>0</v>
      </c>
      <c r="M2259" t="b">
        <f>ISBLANK(tbl_vendors[[#This Row],[Vendor_ID]])</f>
        <v>0</v>
      </c>
      <c r="N2259" t="b">
        <f>LEN(TRIM(tbl_vendors[[#This Row],[Vendor_Name]]))=0</f>
        <v>0</v>
      </c>
      <c r="O2259" t="b">
        <f>LEN(TRIM(tbl_vendors[[#This Row],[Email]]))=0</f>
        <v>0</v>
      </c>
      <c r="P2259" t="b">
        <f>OR(ISERROR(FIND("@",tbl_vendors[[#This Row],[Email]])),ISERROR(FIND(".",tbl_vendors[[#This Row],[Email]])))</f>
        <v>0</v>
      </c>
      <c r="Q2259" t="b">
        <f>ISNA(MATCH(tbl_vendors[[#This Row],[Country]],tbl_country[country],0))</f>
        <v>0</v>
      </c>
      <c r="R2259" t="b">
        <f>ISNA(MATCH(tbl_vendors[[#This Row],[Currency]],tbl_country[currency],0))</f>
        <v>0</v>
      </c>
      <c r="S2259" t="b">
        <f>_xlfn.XLOOKUP(tbl_vendors[[#This Row],[Country]],tbl_country[country],tbl_country[currency],"NotFound")&lt;&gt;tbl_vendors[[#This Row],[Currency]]</f>
        <v>1</v>
      </c>
      <c r="T2259" t="b">
        <f>ISNA(MATCH(tbl_vendors[[#This Row],[Payment_Terms]],tbl_payment_terms[Payment_Terms],0))</f>
        <v>0</v>
      </c>
      <c r="U2259" t="b">
        <f>ISNA(MATCH(tbl_vendors[[#This Row],[Status]],tbl_status[valid_status]))</f>
        <v>1</v>
      </c>
      <c r="V2259" t="b">
        <f ca="1">tbl_vendors[[#This Row],[Created_Date]]&gt;TODAY()</f>
        <v>0</v>
      </c>
      <c r="W2259" t="b">
        <f>tbl_vendors[[#This Row],[Updated_Date]]&lt;tbl_vendors[[#This Row],[Created_Date]]</f>
        <v>0</v>
      </c>
      <c r="X2259" t="b">
        <f>COUNTIF(tbl_vendors[Vendor_Name],tbl_vendors[[#This Row],[Vendor_Name]])&gt;1</f>
        <v>0</v>
      </c>
      <c r="Y2259" s="14" cm="1">
        <f t="array" aca="1" ref="Y2259" ca="1">IFERROR(SUM(L2259:X2259*1),4)</f>
        <v>2</v>
      </c>
      <c r="Z2259" t="str">
        <f ca="1">IF(tbl_vendors[[#This Row],[error_count]]&gt;0,"FAIL","PASS")</f>
        <v>FAIL</v>
      </c>
    </row>
    <row r="2260" spans="1:26" x14ac:dyDescent="0.3">
      <c r="A2260" t="s">
        <v>8888</v>
      </c>
      <c r="B2260" t="s">
        <v>5345</v>
      </c>
      <c r="C2260" t="s">
        <v>37</v>
      </c>
      <c r="D2260" t="s">
        <v>8889</v>
      </c>
      <c r="E2260" t="s">
        <v>39</v>
      </c>
      <c r="F2260" t="s">
        <v>40</v>
      </c>
      <c r="G2260" t="s">
        <v>8890</v>
      </c>
      <c r="H2260" t="s">
        <v>47</v>
      </c>
      <c r="I2260" t="s">
        <v>19</v>
      </c>
      <c r="J2260" s="1">
        <v>44775</v>
      </c>
      <c r="K2260" s="1">
        <v>44817</v>
      </c>
      <c r="L2260" t="b">
        <f>COUNTIF(tbl_vendors[Vendor_ID],tbl_vendors[[#This Row],[Vendor_ID]])&gt;1</f>
        <v>0</v>
      </c>
      <c r="M2260" t="b">
        <f>ISBLANK(tbl_vendors[[#This Row],[Vendor_ID]])</f>
        <v>0</v>
      </c>
      <c r="N2260" t="b">
        <f>LEN(TRIM(tbl_vendors[[#This Row],[Vendor_Name]]))=0</f>
        <v>0</v>
      </c>
      <c r="O2260" t="b">
        <f>LEN(TRIM(tbl_vendors[[#This Row],[Email]]))=0</f>
        <v>0</v>
      </c>
      <c r="P2260" t="b">
        <f>OR(ISERROR(FIND("@",tbl_vendors[[#This Row],[Email]])),ISERROR(FIND(".",tbl_vendors[[#This Row],[Email]])))</f>
        <v>0</v>
      </c>
      <c r="Q2260" t="b">
        <f>ISNA(MATCH(tbl_vendors[[#This Row],[Country]],tbl_country[country],0))</f>
        <v>0</v>
      </c>
      <c r="R2260" t="b">
        <f>ISNA(MATCH(tbl_vendors[[#This Row],[Currency]],tbl_country[currency],0))</f>
        <v>0</v>
      </c>
      <c r="S2260" t="b">
        <f>_xlfn.XLOOKUP(tbl_vendors[[#This Row],[Country]],tbl_country[country],tbl_country[currency],"NotFound")&lt;&gt;tbl_vendors[[#This Row],[Currency]]</f>
        <v>0</v>
      </c>
      <c r="T2260" t="b">
        <f>ISNA(MATCH(tbl_vendors[[#This Row],[Payment_Terms]],tbl_payment_terms[Payment_Terms],0))</f>
        <v>0</v>
      </c>
      <c r="U2260" t="b">
        <f>ISNA(MATCH(tbl_vendors[[#This Row],[Status]],tbl_status[valid_status]))</f>
        <v>0</v>
      </c>
      <c r="V2260" t="b">
        <f ca="1">tbl_vendors[[#This Row],[Created_Date]]&gt;TODAY()</f>
        <v>0</v>
      </c>
      <c r="W2260" t="b">
        <f>tbl_vendors[[#This Row],[Updated_Date]]&lt;tbl_vendors[[#This Row],[Created_Date]]</f>
        <v>0</v>
      </c>
      <c r="X2260" t="b">
        <f>COUNTIF(tbl_vendors[Vendor_Name],tbl_vendors[[#This Row],[Vendor_Name]])&gt;1</f>
        <v>1</v>
      </c>
      <c r="Y2260" s="14" cm="1">
        <f t="array" aca="1" ref="Y2260" ca="1">IFERROR(SUM(L2260:X2260*1),4)</f>
        <v>1</v>
      </c>
      <c r="Z2260" t="str">
        <f ca="1">IF(tbl_vendors[[#This Row],[error_count]]&gt;0,"FAIL","PASS")</f>
        <v>FAIL</v>
      </c>
    </row>
    <row r="2261" spans="1:26" x14ac:dyDescent="0.3">
      <c r="A2261" t="s">
        <v>8891</v>
      </c>
      <c r="B2261" t="s">
        <v>8892</v>
      </c>
      <c r="C2261" t="s">
        <v>100</v>
      </c>
      <c r="D2261" t="s">
        <v>8893</v>
      </c>
      <c r="E2261" t="s">
        <v>39</v>
      </c>
      <c r="F2261" t="s">
        <v>23</v>
      </c>
      <c r="G2261" t="s">
        <v>8894</v>
      </c>
      <c r="H2261" t="s">
        <v>42</v>
      </c>
      <c r="I2261" t="s">
        <v>19</v>
      </c>
      <c r="J2261" s="1">
        <v>44707</v>
      </c>
      <c r="K2261" s="1">
        <v>45657</v>
      </c>
      <c r="L2261" t="b">
        <f>COUNTIF(tbl_vendors[Vendor_ID],tbl_vendors[[#This Row],[Vendor_ID]])&gt;1</f>
        <v>0</v>
      </c>
      <c r="M2261" t="b">
        <f>ISBLANK(tbl_vendors[[#This Row],[Vendor_ID]])</f>
        <v>0</v>
      </c>
      <c r="N2261" t="b">
        <f>LEN(TRIM(tbl_vendors[[#This Row],[Vendor_Name]]))=0</f>
        <v>0</v>
      </c>
      <c r="O2261" t="b">
        <f>LEN(TRIM(tbl_vendors[[#This Row],[Email]]))=0</f>
        <v>0</v>
      </c>
      <c r="P2261" t="b">
        <f>OR(ISERROR(FIND("@",tbl_vendors[[#This Row],[Email]])),ISERROR(FIND(".",tbl_vendors[[#This Row],[Email]])))</f>
        <v>0</v>
      </c>
      <c r="Q2261" t="b">
        <f>ISNA(MATCH(tbl_vendors[[#This Row],[Country]],tbl_country[country],0))</f>
        <v>0</v>
      </c>
      <c r="R2261" t="b">
        <f>ISNA(MATCH(tbl_vendors[[#This Row],[Currency]],tbl_country[currency],0))</f>
        <v>0</v>
      </c>
      <c r="S2261" t="b">
        <f>_xlfn.XLOOKUP(tbl_vendors[[#This Row],[Country]],tbl_country[country],tbl_country[currency],"NotFound")&lt;&gt;tbl_vendors[[#This Row],[Currency]]</f>
        <v>0</v>
      </c>
      <c r="T2261" t="b">
        <f>ISNA(MATCH(tbl_vendors[[#This Row],[Payment_Terms]],tbl_payment_terms[Payment_Terms],0))</f>
        <v>0</v>
      </c>
      <c r="U2261" t="b">
        <f>ISNA(MATCH(tbl_vendors[[#This Row],[Status]],tbl_status[valid_status]))</f>
        <v>0</v>
      </c>
      <c r="V2261" t="b">
        <f ca="1">tbl_vendors[[#This Row],[Created_Date]]&gt;TODAY()</f>
        <v>0</v>
      </c>
      <c r="W2261" t="b">
        <f>tbl_vendors[[#This Row],[Updated_Date]]&lt;tbl_vendors[[#This Row],[Created_Date]]</f>
        <v>0</v>
      </c>
      <c r="X2261" t="b">
        <f>COUNTIF(tbl_vendors[Vendor_Name],tbl_vendors[[#This Row],[Vendor_Name]])&gt;1</f>
        <v>0</v>
      </c>
      <c r="Y2261" s="14" cm="1">
        <f t="array" aca="1" ref="Y2261" ca="1">IFERROR(SUM(L2261:X2261*1),4)</f>
        <v>0</v>
      </c>
      <c r="Z2261" t="str">
        <f ca="1">IF(tbl_vendors[[#This Row],[error_count]]&gt;0,"FAIL","PASS")</f>
        <v>PASS</v>
      </c>
    </row>
    <row r="2262" spans="1:26" x14ac:dyDescent="0.3">
      <c r="A2262" t="s">
        <v>8895</v>
      </c>
      <c r="B2262" t="s">
        <v>8896</v>
      </c>
      <c r="C2262" t="s">
        <v>100</v>
      </c>
      <c r="D2262" t="s">
        <v>8897</v>
      </c>
      <c r="E2262" t="s">
        <v>39</v>
      </c>
      <c r="F2262" t="s">
        <v>40</v>
      </c>
      <c r="G2262" t="s">
        <v>8898</v>
      </c>
      <c r="H2262" t="s">
        <v>52</v>
      </c>
      <c r="I2262" t="s">
        <v>26</v>
      </c>
      <c r="J2262" s="1">
        <v>44566</v>
      </c>
      <c r="K2262" s="1">
        <v>45456</v>
      </c>
      <c r="L2262" t="b">
        <f>COUNTIF(tbl_vendors[Vendor_ID],tbl_vendors[[#This Row],[Vendor_ID]])&gt;1</f>
        <v>0</v>
      </c>
      <c r="M2262" t="b">
        <f>ISBLANK(tbl_vendors[[#This Row],[Vendor_ID]])</f>
        <v>0</v>
      </c>
      <c r="N2262" t="b">
        <f>LEN(TRIM(tbl_vendors[[#This Row],[Vendor_Name]]))=0</f>
        <v>0</v>
      </c>
      <c r="O2262" t="b">
        <f>LEN(TRIM(tbl_vendors[[#This Row],[Email]]))=0</f>
        <v>0</v>
      </c>
      <c r="P2262" t="b">
        <f>OR(ISERROR(FIND("@",tbl_vendors[[#This Row],[Email]])),ISERROR(FIND(".",tbl_vendors[[#This Row],[Email]])))</f>
        <v>0</v>
      </c>
      <c r="Q2262" t="b">
        <f>ISNA(MATCH(tbl_vendors[[#This Row],[Country]],tbl_country[country],0))</f>
        <v>0</v>
      </c>
      <c r="R2262" t="b">
        <f>ISNA(MATCH(tbl_vendors[[#This Row],[Currency]],tbl_country[currency],0))</f>
        <v>0</v>
      </c>
      <c r="S2262" t="b">
        <f>_xlfn.XLOOKUP(tbl_vendors[[#This Row],[Country]],tbl_country[country],tbl_country[currency],"NotFound")&lt;&gt;tbl_vendors[[#This Row],[Currency]]</f>
        <v>0</v>
      </c>
      <c r="T2262" t="b">
        <f>ISNA(MATCH(tbl_vendors[[#This Row],[Payment_Terms]],tbl_payment_terms[Payment_Terms],0))</f>
        <v>0</v>
      </c>
      <c r="U2262" t="b">
        <f>ISNA(MATCH(tbl_vendors[[#This Row],[Status]],tbl_status[valid_status]))</f>
        <v>0</v>
      </c>
      <c r="V2262" t="b">
        <f ca="1">tbl_vendors[[#This Row],[Created_Date]]&gt;TODAY()</f>
        <v>0</v>
      </c>
      <c r="W2262" t="b">
        <f>tbl_vendors[[#This Row],[Updated_Date]]&lt;tbl_vendors[[#This Row],[Created_Date]]</f>
        <v>0</v>
      </c>
      <c r="X2262" t="b">
        <f>COUNTIF(tbl_vendors[Vendor_Name],tbl_vendors[[#This Row],[Vendor_Name]])&gt;1</f>
        <v>0</v>
      </c>
      <c r="Y2262" s="14" cm="1">
        <f t="array" aca="1" ref="Y2262" ca="1">IFERROR(SUM(L2262:X2262*1),4)</f>
        <v>0</v>
      </c>
      <c r="Z2262" t="str">
        <f ca="1">IF(tbl_vendors[[#This Row],[error_count]]&gt;0,"FAIL","PASS")</f>
        <v>PASS</v>
      </c>
    </row>
    <row r="2263" spans="1:26" x14ac:dyDescent="0.3">
      <c r="A2263" t="s">
        <v>8899</v>
      </c>
      <c r="B2263" t="s">
        <v>8900</v>
      </c>
      <c r="C2263" t="s">
        <v>56</v>
      </c>
      <c r="D2263" t="s">
        <v>8901</v>
      </c>
      <c r="E2263" t="s">
        <v>58</v>
      </c>
      <c r="F2263" t="s">
        <v>32</v>
      </c>
      <c r="G2263" t="s">
        <v>8902</v>
      </c>
      <c r="H2263" t="s">
        <v>47</v>
      </c>
      <c r="I2263" t="s">
        <v>19</v>
      </c>
      <c r="J2263" s="1">
        <v>45459</v>
      </c>
      <c r="K2263" s="1">
        <v>45679</v>
      </c>
      <c r="L2263" t="b">
        <f>COUNTIF(tbl_vendors[Vendor_ID],tbl_vendors[[#This Row],[Vendor_ID]])&gt;1</f>
        <v>0</v>
      </c>
      <c r="M2263" t="b">
        <f>ISBLANK(tbl_vendors[[#This Row],[Vendor_ID]])</f>
        <v>0</v>
      </c>
      <c r="N2263" t="b">
        <f>LEN(TRIM(tbl_vendors[[#This Row],[Vendor_Name]]))=0</f>
        <v>0</v>
      </c>
      <c r="O2263" t="b">
        <f>LEN(TRIM(tbl_vendors[[#This Row],[Email]]))=0</f>
        <v>0</v>
      </c>
      <c r="P2263" t="b">
        <f>OR(ISERROR(FIND("@",tbl_vendors[[#This Row],[Email]])),ISERROR(FIND(".",tbl_vendors[[#This Row],[Email]])))</f>
        <v>0</v>
      </c>
      <c r="Q2263" t="b">
        <f>ISNA(MATCH(tbl_vendors[[#This Row],[Country]],tbl_country[country],0))</f>
        <v>0</v>
      </c>
      <c r="R2263" t="b">
        <f>ISNA(MATCH(tbl_vendors[[#This Row],[Currency]],tbl_country[currency],0))</f>
        <v>0</v>
      </c>
      <c r="S2263" t="b">
        <f>_xlfn.XLOOKUP(tbl_vendors[[#This Row],[Country]],tbl_country[country],tbl_country[currency],"NotFound")&lt;&gt;tbl_vendors[[#This Row],[Currency]]</f>
        <v>0</v>
      </c>
      <c r="T2263" t="b">
        <f>ISNA(MATCH(tbl_vendors[[#This Row],[Payment_Terms]],tbl_payment_terms[Payment_Terms],0))</f>
        <v>0</v>
      </c>
      <c r="U2263" t="b">
        <f>ISNA(MATCH(tbl_vendors[[#This Row],[Status]],tbl_status[valid_status]))</f>
        <v>0</v>
      </c>
      <c r="V2263" t="b">
        <f ca="1">tbl_vendors[[#This Row],[Created_Date]]&gt;TODAY()</f>
        <v>0</v>
      </c>
      <c r="W2263" t="b">
        <f>tbl_vendors[[#This Row],[Updated_Date]]&lt;tbl_vendors[[#This Row],[Created_Date]]</f>
        <v>0</v>
      </c>
      <c r="X2263" t="b">
        <f>COUNTIF(tbl_vendors[Vendor_Name],tbl_vendors[[#This Row],[Vendor_Name]])&gt;1</f>
        <v>0</v>
      </c>
      <c r="Y2263" s="14" cm="1">
        <f t="array" aca="1" ref="Y2263" ca="1">IFERROR(SUM(L2263:X2263*1),4)</f>
        <v>0</v>
      </c>
      <c r="Z2263" t="str">
        <f ca="1">IF(tbl_vendors[[#This Row],[error_count]]&gt;0,"FAIL","PASS")</f>
        <v>PASS</v>
      </c>
    </row>
    <row r="2264" spans="1:26" x14ac:dyDescent="0.3">
      <c r="A2264" t="s">
        <v>8903</v>
      </c>
      <c r="B2264" t="s">
        <v>8904</v>
      </c>
      <c r="C2264" t="s">
        <v>66</v>
      </c>
      <c r="D2264" t="s">
        <v>8905</v>
      </c>
      <c r="E2264" t="s">
        <v>67</v>
      </c>
      <c r="F2264" t="s">
        <v>32</v>
      </c>
      <c r="G2264" t="s">
        <v>8906</v>
      </c>
      <c r="H2264" t="s">
        <v>47</v>
      </c>
      <c r="I2264" t="s">
        <v>53</v>
      </c>
      <c r="J2264" s="1">
        <v>45993</v>
      </c>
      <c r="K2264" s="1">
        <v>46121</v>
      </c>
      <c r="L2264" t="b">
        <f>COUNTIF(tbl_vendors[Vendor_ID],tbl_vendors[[#This Row],[Vendor_ID]])&gt;1</f>
        <v>0</v>
      </c>
      <c r="M2264" t="b">
        <f>ISBLANK(tbl_vendors[[#This Row],[Vendor_ID]])</f>
        <v>0</v>
      </c>
      <c r="N2264" t="b">
        <f>LEN(TRIM(tbl_vendors[[#This Row],[Vendor_Name]]))=0</f>
        <v>0</v>
      </c>
      <c r="O2264" t="b">
        <f>LEN(TRIM(tbl_vendors[[#This Row],[Email]]))=0</f>
        <v>0</v>
      </c>
      <c r="P2264" t="b">
        <f>OR(ISERROR(FIND("@",tbl_vendors[[#This Row],[Email]])),ISERROR(FIND(".",tbl_vendors[[#This Row],[Email]])))</f>
        <v>0</v>
      </c>
      <c r="Q2264" t="b">
        <f>ISNA(MATCH(tbl_vendors[[#This Row],[Country]],tbl_country[country],0))</f>
        <v>0</v>
      </c>
      <c r="R2264" t="b">
        <f>ISNA(MATCH(tbl_vendors[[#This Row],[Currency]],tbl_country[currency],0))</f>
        <v>0</v>
      </c>
      <c r="S2264" t="b">
        <f>_xlfn.XLOOKUP(tbl_vendors[[#This Row],[Country]],tbl_country[country],tbl_country[currency],"NotFound")&lt;&gt;tbl_vendors[[#This Row],[Currency]]</f>
        <v>0</v>
      </c>
      <c r="T2264" t="b">
        <f>ISNA(MATCH(tbl_vendors[[#This Row],[Payment_Terms]],tbl_payment_terms[Payment_Terms],0))</f>
        <v>0</v>
      </c>
      <c r="U2264" t="b">
        <f>ISNA(MATCH(tbl_vendors[[#This Row],[Status]],tbl_status[valid_status]))</f>
        <v>1</v>
      </c>
      <c r="V2264" t="b">
        <f ca="1">tbl_vendors[[#This Row],[Created_Date]]&gt;TODAY()</f>
        <v>0</v>
      </c>
      <c r="W2264" t="b">
        <f>tbl_vendors[[#This Row],[Updated_Date]]&lt;tbl_vendors[[#This Row],[Created_Date]]</f>
        <v>0</v>
      </c>
      <c r="X2264" t="b">
        <f>COUNTIF(tbl_vendors[Vendor_Name],tbl_vendors[[#This Row],[Vendor_Name]])&gt;1</f>
        <v>0</v>
      </c>
      <c r="Y2264" s="14" cm="1">
        <f t="array" aca="1" ref="Y2264" ca="1">IFERROR(SUM(L2264:X2264*1),4)</f>
        <v>1</v>
      </c>
      <c r="Z2264" t="str">
        <f ca="1">IF(tbl_vendors[[#This Row],[error_count]]&gt;0,"FAIL","PASS")</f>
        <v>FAIL</v>
      </c>
    </row>
    <row r="2265" spans="1:26" x14ac:dyDescent="0.3">
      <c r="A2265" t="s">
        <v>8907</v>
      </c>
      <c r="B2265" t="s">
        <v>8908</v>
      </c>
      <c r="C2265" t="s">
        <v>100</v>
      </c>
      <c r="D2265" t="s">
        <v>8909</v>
      </c>
      <c r="E2265" t="s">
        <v>39</v>
      </c>
      <c r="F2265" t="s">
        <v>16</v>
      </c>
      <c r="G2265" t="s">
        <v>8910</v>
      </c>
      <c r="H2265" t="s">
        <v>52</v>
      </c>
      <c r="I2265" t="s">
        <v>26</v>
      </c>
      <c r="J2265" s="1">
        <v>46103</v>
      </c>
      <c r="K2265" s="1">
        <v>46130</v>
      </c>
      <c r="L2265" t="b">
        <f>COUNTIF(tbl_vendors[Vendor_ID],tbl_vendors[[#This Row],[Vendor_ID]])&gt;1</f>
        <v>0</v>
      </c>
      <c r="M2265" t="b">
        <f>ISBLANK(tbl_vendors[[#This Row],[Vendor_ID]])</f>
        <v>0</v>
      </c>
      <c r="N2265" t="b">
        <f>LEN(TRIM(tbl_vendors[[#This Row],[Vendor_Name]]))=0</f>
        <v>0</v>
      </c>
      <c r="O2265" t="b">
        <f>LEN(TRIM(tbl_vendors[[#This Row],[Email]]))=0</f>
        <v>0</v>
      </c>
      <c r="P2265" t="b">
        <f>OR(ISERROR(FIND("@",tbl_vendors[[#This Row],[Email]])),ISERROR(FIND(".",tbl_vendors[[#This Row],[Email]])))</f>
        <v>0</v>
      </c>
      <c r="Q2265" t="b">
        <f>ISNA(MATCH(tbl_vendors[[#This Row],[Country]],tbl_country[country],0))</f>
        <v>0</v>
      </c>
      <c r="R2265" t="b">
        <f>ISNA(MATCH(tbl_vendors[[#This Row],[Currency]],tbl_country[currency],0))</f>
        <v>0</v>
      </c>
      <c r="S2265" t="b">
        <f>_xlfn.XLOOKUP(tbl_vendors[[#This Row],[Country]],tbl_country[country],tbl_country[currency],"NotFound")&lt;&gt;tbl_vendors[[#This Row],[Currency]]</f>
        <v>0</v>
      </c>
      <c r="T2265" t="b">
        <f>ISNA(MATCH(tbl_vendors[[#This Row],[Payment_Terms]],tbl_payment_terms[Payment_Terms],0))</f>
        <v>0</v>
      </c>
      <c r="U2265" t="b">
        <f>ISNA(MATCH(tbl_vendors[[#This Row],[Status]],tbl_status[valid_status]))</f>
        <v>0</v>
      </c>
      <c r="V2265" t="b">
        <f ca="1">tbl_vendors[[#This Row],[Created_Date]]&gt;TODAY()</f>
        <v>0</v>
      </c>
      <c r="W2265" t="b">
        <f>tbl_vendors[[#This Row],[Updated_Date]]&lt;tbl_vendors[[#This Row],[Created_Date]]</f>
        <v>0</v>
      </c>
      <c r="X2265" t="b">
        <f>COUNTIF(tbl_vendors[Vendor_Name],tbl_vendors[[#This Row],[Vendor_Name]])&gt;1</f>
        <v>0</v>
      </c>
      <c r="Y2265" s="14" cm="1">
        <f t="array" aca="1" ref="Y2265" ca="1">IFERROR(SUM(L2265:X2265*1),4)</f>
        <v>0</v>
      </c>
      <c r="Z2265" t="str">
        <f ca="1">IF(tbl_vendors[[#This Row],[error_count]]&gt;0,"FAIL","PASS")</f>
        <v>PASS</v>
      </c>
    </row>
    <row r="2266" spans="1:26" x14ac:dyDescent="0.3">
      <c r="A2266" t="s">
        <v>8911</v>
      </c>
      <c r="B2266" t="s">
        <v>8912</v>
      </c>
      <c r="C2266" t="s">
        <v>56</v>
      </c>
      <c r="D2266" t="s">
        <v>8913</v>
      </c>
      <c r="E2266" t="s">
        <v>58</v>
      </c>
      <c r="F2266" t="s">
        <v>40</v>
      </c>
      <c r="G2266" t="s">
        <v>8914</v>
      </c>
      <c r="H2266" t="s">
        <v>69</v>
      </c>
      <c r="I2266" t="s">
        <v>53</v>
      </c>
      <c r="J2266" s="1">
        <v>44442</v>
      </c>
      <c r="K2266" s="1">
        <v>45464</v>
      </c>
      <c r="L2266" t="b">
        <f>COUNTIF(tbl_vendors[Vendor_ID],tbl_vendors[[#This Row],[Vendor_ID]])&gt;1</f>
        <v>0</v>
      </c>
      <c r="M2266" t="b">
        <f>ISBLANK(tbl_vendors[[#This Row],[Vendor_ID]])</f>
        <v>0</v>
      </c>
      <c r="N2266" t="b">
        <f>LEN(TRIM(tbl_vendors[[#This Row],[Vendor_Name]]))=0</f>
        <v>0</v>
      </c>
      <c r="O2266" t="b">
        <f>LEN(TRIM(tbl_vendors[[#This Row],[Email]]))=0</f>
        <v>0</v>
      </c>
      <c r="P2266" t="b">
        <f>OR(ISERROR(FIND("@",tbl_vendors[[#This Row],[Email]])),ISERROR(FIND(".",tbl_vendors[[#This Row],[Email]])))</f>
        <v>0</v>
      </c>
      <c r="Q2266" t="b">
        <f>ISNA(MATCH(tbl_vendors[[#This Row],[Country]],tbl_country[country],0))</f>
        <v>0</v>
      </c>
      <c r="R2266" t="b">
        <f>ISNA(MATCH(tbl_vendors[[#This Row],[Currency]],tbl_country[currency],0))</f>
        <v>0</v>
      </c>
      <c r="S2266" t="b">
        <f>_xlfn.XLOOKUP(tbl_vendors[[#This Row],[Country]],tbl_country[country],tbl_country[currency],"NotFound")&lt;&gt;tbl_vendors[[#This Row],[Currency]]</f>
        <v>0</v>
      </c>
      <c r="T2266" t="b">
        <f>ISNA(MATCH(tbl_vendors[[#This Row],[Payment_Terms]],tbl_payment_terms[Payment_Terms],0))</f>
        <v>0</v>
      </c>
      <c r="U2266" t="b">
        <f>ISNA(MATCH(tbl_vendors[[#This Row],[Status]],tbl_status[valid_status]))</f>
        <v>1</v>
      </c>
      <c r="V2266" t="b">
        <f ca="1">tbl_vendors[[#This Row],[Created_Date]]&gt;TODAY()</f>
        <v>0</v>
      </c>
      <c r="W2266" t="b">
        <f>tbl_vendors[[#This Row],[Updated_Date]]&lt;tbl_vendors[[#This Row],[Created_Date]]</f>
        <v>0</v>
      </c>
      <c r="X2266" t="b">
        <f>COUNTIF(tbl_vendors[Vendor_Name],tbl_vendors[[#This Row],[Vendor_Name]])&gt;1</f>
        <v>0</v>
      </c>
      <c r="Y2266" s="14" cm="1">
        <f t="array" aca="1" ref="Y2266" ca="1">IFERROR(SUM(L2266:X2266*1),4)</f>
        <v>1</v>
      </c>
      <c r="Z2266" t="str">
        <f ca="1">IF(tbl_vendors[[#This Row],[error_count]]&gt;0,"FAIL","PASS")</f>
        <v>FAIL</v>
      </c>
    </row>
    <row r="2267" spans="1:26" x14ac:dyDescent="0.3">
      <c r="A2267" t="s">
        <v>8915</v>
      </c>
      <c r="B2267" t="s">
        <v>8916</v>
      </c>
      <c r="C2267" t="s">
        <v>29</v>
      </c>
      <c r="D2267" t="s">
        <v>8917</v>
      </c>
      <c r="E2267" t="s">
        <v>31</v>
      </c>
      <c r="F2267" t="s">
        <v>16</v>
      </c>
      <c r="G2267" t="s">
        <v>8918</v>
      </c>
      <c r="H2267" t="s">
        <v>42</v>
      </c>
      <c r="I2267" t="s">
        <v>19</v>
      </c>
      <c r="J2267" s="1">
        <v>44569</v>
      </c>
      <c r="K2267" s="1">
        <v>45676</v>
      </c>
      <c r="L2267" t="b">
        <f>COUNTIF(tbl_vendors[Vendor_ID],tbl_vendors[[#This Row],[Vendor_ID]])&gt;1</f>
        <v>0</v>
      </c>
      <c r="M2267" t="b">
        <f>ISBLANK(tbl_vendors[[#This Row],[Vendor_ID]])</f>
        <v>0</v>
      </c>
      <c r="N2267" t="b">
        <f>LEN(TRIM(tbl_vendors[[#This Row],[Vendor_Name]]))=0</f>
        <v>0</v>
      </c>
      <c r="O2267" t="b">
        <f>LEN(TRIM(tbl_vendors[[#This Row],[Email]]))=0</f>
        <v>0</v>
      </c>
      <c r="P2267" t="b">
        <f>OR(ISERROR(FIND("@",tbl_vendors[[#This Row],[Email]])),ISERROR(FIND(".",tbl_vendors[[#This Row],[Email]])))</f>
        <v>0</v>
      </c>
      <c r="Q2267" t="b">
        <f>ISNA(MATCH(tbl_vendors[[#This Row],[Country]],tbl_country[country],0))</f>
        <v>0</v>
      </c>
      <c r="R2267" t="b">
        <f>ISNA(MATCH(tbl_vendors[[#This Row],[Currency]],tbl_country[currency],0))</f>
        <v>0</v>
      </c>
      <c r="S2267" t="b">
        <f>_xlfn.XLOOKUP(tbl_vendors[[#This Row],[Country]],tbl_country[country],tbl_country[currency],"NotFound")&lt;&gt;tbl_vendors[[#This Row],[Currency]]</f>
        <v>0</v>
      </c>
      <c r="T2267" t="b">
        <f>ISNA(MATCH(tbl_vendors[[#This Row],[Payment_Terms]],tbl_payment_terms[Payment_Terms],0))</f>
        <v>0</v>
      </c>
      <c r="U2267" t="b">
        <f>ISNA(MATCH(tbl_vendors[[#This Row],[Status]],tbl_status[valid_status]))</f>
        <v>0</v>
      </c>
      <c r="V2267" t="b">
        <f ca="1">tbl_vendors[[#This Row],[Created_Date]]&gt;TODAY()</f>
        <v>0</v>
      </c>
      <c r="W2267" t="b">
        <f>tbl_vendors[[#This Row],[Updated_Date]]&lt;tbl_vendors[[#This Row],[Created_Date]]</f>
        <v>0</v>
      </c>
      <c r="X2267" t="b">
        <f>COUNTIF(tbl_vendors[Vendor_Name],tbl_vendors[[#This Row],[Vendor_Name]])&gt;1</f>
        <v>0</v>
      </c>
      <c r="Y2267" s="14" cm="1">
        <f t="array" aca="1" ref="Y2267" ca="1">IFERROR(SUM(L2267:X2267*1),4)</f>
        <v>0</v>
      </c>
      <c r="Z2267" t="str">
        <f ca="1">IF(tbl_vendors[[#This Row],[error_count]]&gt;0,"FAIL","PASS")</f>
        <v>PASS</v>
      </c>
    </row>
    <row r="2268" spans="1:26" x14ac:dyDescent="0.3">
      <c r="A2268" t="s">
        <v>8919</v>
      </c>
      <c r="B2268" t="s">
        <v>8920</v>
      </c>
      <c r="C2268" t="s">
        <v>66</v>
      </c>
      <c r="D2268" t="s">
        <v>8921</v>
      </c>
      <c r="E2268" t="s">
        <v>67</v>
      </c>
      <c r="F2268" t="s">
        <v>40</v>
      </c>
      <c r="G2268" t="s">
        <v>8922</v>
      </c>
      <c r="H2268" t="s">
        <v>34</v>
      </c>
      <c r="I2268" t="s">
        <v>53</v>
      </c>
      <c r="J2268" s="1">
        <v>44941</v>
      </c>
      <c r="K2268" s="1">
        <v>46024</v>
      </c>
      <c r="L2268" t="b">
        <f>COUNTIF(tbl_vendors[Vendor_ID],tbl_vendors[[#This Row],[Vendor_ID]])&gt;1</f>
        <v>0</v>
      </c>
      <c r="M2268" t="b">
        <f>ISBLANK(tbl_vendors[[#This Row],[Vendor_ID]])</f>
        <v>0</v>
      </c>
      <c r="N2268" t="b">
        <f>LEN(TRIM(tbl_vendors[[#This Row],[Vendor_Name]]))=0</f>
        <v>0</v>
      </c>
      <c r="O2268" t="b">
        <f>LEN(TRIM(tbl_vendors[[#This Row],[Email]]))=0</f>
        <v>0</v>
      </c>
      <c r="P2268" t="b">
        <f>OR(ISERROR(FIND("@",tbl_vendors[[#This Row],[Email]])),ISERROR(FIND(".",tbl_vendors[[#This Row],[Email]])))</f>
        <v>0</v>
      </c>
      <c r="Q2268" t="b">
        <f>ISNA(MATCH(tbl_vendors[[#This Row],[Country]],tbl_country[country],0))</f>
        <v>0</v>
      </c>
      <c r="R2268" t="b">
        <f>ISNA(MATCH(tbl_vendors[[#This Row],[Currency]],tbl_country[currency],0))</f>
        <v>0</v>
      </c>
      <c r="S2268" t="b">
        <f>_xlfn.XLOOKUP(tbl_vendors[[#This Row],[Country]],tbl_country[country],tbl_country[currency],"NotFound")&lt;&gt;tbl_vendors[[#This Row],[Currency]]</f>
        <v>0</v>
      </c>
      <c r="T2268" t="b">
        <f>ISNA(MATCH(tbl_vendors[[#This Row],[Payment_Terms]],tbl_payment_terms[Payment_Terms],0))</f>
        <v>0</v>
      </c>
      <c r="U2268" t="b">
        <f>ISNA(MATCH(tbl_vendors[[#This Row],[Status]],tbl_status[valid_status]))</f>
        <v>1</v>
      </c>
      <c r="V2268" t="b">
        <f ca="1">tbl_vendors[[#This Row],[Created_Date]]&gt;TODAY()</f>
        <v>0</v>
      </c>
      <c r="W2268" t="b">
        <f>tbl_vendors[[#This Row],[Updated_Date]]&lt;tbl_vendors[[#This Row],[Created_Date]]</f>
        <v>0</v>
      </c>
      <c r="X2268" t="b">
        <f>COUNTIF(tbl_vendors[Vendor_Name],tbl_vendors[[#This Row],[Vendor_Name]])&gt;1</f>
        <v>0</v>
      </c>
      <c r="Y2268" s="14" cm="1">
        <f t="array" aca="1" ref="Y2268" ca="1">IFERROR(SUM(L2268:X2268*1),4)</f>
        <v>1</v>
      </c>
      <c r="Z2268" t="str">
        <f ca="1">IF(tbl_vendors[[#This Row],[error_count]]&gt;0,"FAIL","PASS")</f>
        <v>FAIL</v>
      </c>
    </row>
    <row r="2269" spans="1:26" x14ac:dyDescent="0.3">
      <c r="A2269" t="s">
        <v>8923</v>
      </c>
      <c r="B2269" t="s">
        <v>8924</v>
      </c>
      <c r="C2269" t="s">
        <v>100</v>
      </c>
      <c r="D2269" t="s">
        <v>8925</v>
      </c>
      <c r="E2269" t="s">
        <v>39</v>
      </c>
      <c r="F2269" t="s">
        <v>40</v>
      </c>
      <c r="G2269" t="s">
        <v>8926</v>
      </c>
      <c r="H2269" t="s">
        <v>25</v>
      </c>
      <c r="I2269" t="s">
        <v>19</v>
      </c>
      <c r="J2269" s="1">
        <v>45333</v>
      </c>
      <c r="K2269" s="1">
        <v>45672</v>
      </c>
      <c r="L2269" t="b">
        <f>COUNTIF(tbl_vendors[Vendor_ID],tbl_vendors[[#This Row],[Vendor_ID]])&gt;1</f>
        <v>0</v>
      </c>
      <c r="M2269" t="b">
        <f>ISBLANK(tbl_vendors[[#This Row],[Vendor_ID]])</f>
        <v>0</v>
      </c>
      <c r="N2269" t="b">
        <f>LEN(TRIM(tbl_vendors[[#This Row],[Vendor_Name]]))=0</f>
        <v>0</v>
      </c>
      <c r="O2269" t="b">
        <f>LEN(TRIM(tbl_vendors[[#This Row],[Email]]))=0</f>
        <v>0</v>
      </c>
      <c r="P2269" t="b">
        <f>OR(ISERROR(FIND("@",tbl_vendors[[#This Row],[Email]])),ISERROR(FIND(".",tbl_vendors[[#This Row],[Email]])))</f>
        <v>0</v>
      </c>
      <c r="Q2269" t="b">
        <f>ISNA(MATCH(tbl_vendors[[#This Row],[Country]],tbl_country[country],0))</f>
        <v>0</v>
      </c>
      <c r="R2269" t="b">
        <f>ISNA(MATCH(tbl_vendors[[#This Row],[Currency]],tbl_country[currency],0))</f>
        <v>0</v>
      </c>
      <c r="S2269" t="b">
        <f>_xlfn.XLOOKUP(tbl_vendors[[#This Row],[Country]],tbl_country[country],tbl_country[currency],"NotFound")&lt;&gt;tbl_vendors[[#This Row],[Currency]]</f>
        <v>0</v>
      </c>
      <c r="T2269" t="b">
        <f>ISNA(MATCH(tbl_vendors[[#This Row],[Payment_Terms]],tbl_payment_terms[Payment_Terms],0))</f>
        <v>0</v>
      </c>
      <c r="U2269" t="b">
        <f>ISNA(MATCH(tbl_vendors[[#This Row],[Status]],tbl_status[valid_status]))</f>
        <v>0</v>
      </c>
      <c r="V2269" t="b">
        <f ca="1">tbl_vendors[[#This Row],[Created_Date]]&gt;TODAY()</f>
        <v>0</v>
      </c>
      <c r="W2269" t="b">
        <f>tbl_vendors[[#This Row],[Updated_Date]]&lt;tbl_vendors[[#This Row],[Created_Date]]</f>
        <v>0</v>
      </c>
      <c r="X2269" t="b">
        <f>COUNTIF(tbl_vendors[Vendor_Name],tbl_vendors[[#This Row],[Vendor_Name]])&gt;1</f>
        <v>0</v>
      </c>
      <c r="Y2269" s="14" cm="1">
        <f t="array" aca="1" ref="Y2269" ca="1">IFERROR(SUM(L2269:X2269*1),4)</f>
        <v>0</v>
      </c>
      <c r="Z2269" t="str">
        <f ca="1">IF(tbl_vendors[[#This Row],[error_count]]&gt;0,"FAIL","PASS")</f>
        <v>PASS</v>
      </c>
    </row>
    <row r="2270" spans="1:26" x14ac:dyDescent="0.3">
      <c r="A2270" t="s">
        <v>8927</v>
      </c>
      <c r="B2270" t="s">
        <v>8928</v>
      </c>
      <c r="C2270" t="s">
        <v>100</v>
      </c>
      <c r="D2270" t="s">
        <v>8929</v>
      </c>
      <c r="E2270" t="s">
        <v>39</v>
      </c>
      <c r="F2270" t="s">
        <v>75</v>
      </c>
      <c r="G2270" t="s">
        <v>8930</v>
      </c>
      <c r="H2270" t="s">
        <v>69</v>
      </c>
      <c r="I2270" t="s">
        <v>53</v>
      </c>
      <c r="J2270" s="1">
        <v>45937</v>
      </c>
      <c r="K2270" s="1">
        <v>45986</v>
      </c>
      <c r="L2270" t="b">
        <f>COUNTIF(tbl_vendors[Vendor_ID],tbl_vendors[[#This Row],[Vendor_ID]])&gt;1</f>
        <v>0</v>
      </c>
      <c r="M2270" t="b">
        <f>ISBLANK(tbl_vendors[[#This Row],[Vendor_ID]])</f>
        <v>0</v>
      </c>
      <c r="N2270" t="b">
        <f>LEN(TRIM(tbl_vendors[[#This Row],[Vendor_Name]]))=0</f>
        <v>0</v>
      </c>
      <c r="O2270" t="b">
        <f>LEN(TRIM(tbl_vendors[[#This Row],[Email]]))=0</f>
        <v>0</v>
      </c>
      <c r="P2270" t="b">
        <f>OR(ISERROR(FIND("@",tbl_vendors[[#This Row],[Email]])),ISERROR(FIND(".",tbl_vendors[[#This Row],[Email]])))</f>
        <v>0</v>
      </c>
      <c r="Q2270" t="b">
        <f>ISNA(MATCH(tbl_vendors[[#This Row],[Country]],tbl_country[country],0))</f>
        <v>0</v>
      </c>
      <c r="R2270" t="b">
        <f>ISNA(MATCH(tbl_vendors[[#This Row],[Currency]],tbl_country[currency],0))</f>
        <v>0</v>
      </c>
      <c r="S2270" t="b">
        <f>_xlfn.XLOOKUP(tbl_vendors[[#This Row],[Country]],tbl_country[country],tbl_country[currency],"NotFound")&lt;&gt;tbl_vendors[[#This Row],[Currency]]</f>
        <v>0</v>
      </c>
      <c r="T2270" t="b">
        <f>ISNA(MATCH(tbl_vendors[[#This Row],[Payment_Terms]],tbl_payment_terms[Payment_Terms],0))</f>
        <v>0</v>
      </c>
      <c r="U2270" t="b">
        <f>ISNA(MATCH(tbl_vendors[[#This Row],[Status]],tbl_status[valid_status]))</f>
        <v>1</v>
      </c>
      <c r="V2270" t="b">
        <f ca="1">tbl_vendors[[#This Row],[Created_Date]]&gt;TODAY()</f>
        <v>0</v>
      </c>
      <c r="W2270" t="b">
        <f>tbl_vendors[[#This Row],[Updated_Date]]&lt;tbl_vendors[[#This Row],[Created_Date]]</f>
        <v>0</v>
      </c>
      <c r="X2270" t="b">
        <f>COUNTIF(tbl_vendors[Vendor_Name],tbl_vendors[[#This Row],[Vendor_Name]])&gt;1</f>
        <v>0</v>
      </c>
      <c r="Y2270" s="14" cm="1">
        <f t="array" aca="1" ref="Y2270" ca="1">IFERROR(SUM(L2270:X2270*1),4)</f>
        <v>1</v>
      </c>
      <c r="Z2270" t="str">
        <f ca="1">IF(tbl_vendors[[#This Row],[error_count]]&gt;0,"FAIL","PASS")</f>
        <v>FAIL</v>
      </c>
    </row>
    <row r="2271" spans="1:26" x14ac:dyDescent="0.3">
      <c r="A2271" t="s">
        <v>8931</v>
      </c>
      <c r="B2271" t="s">
        <v>8932</v>
      </c>
      <c r="C2271" t="s">
        <v>29</v>
      </c>
      <c r="D2271" t="s">
        <v>8933</v>
      </c>
      <c r="E2271" t="s">
        <v>31</v>
      </c>
      <c r="F2271" t="s">
        <v>16</v>
      </c>
      <c r="G2271" t="s">
        <v>8934</v>
      </c>
      <c r="H2271" t="s">
        <v>69</v>
      </c>
      <c r="I2271" t="s">
        <v>19</v>
      </c>
      <c r="J2271" s="1">
        <v>45774</v>
      </c>
      <c r="K2271" s="1">
        <v>46040</v>
      </c>
      <c r="L2271" t="b">
        <f>COUNTIF(tbl_vendors[Vendor_ID],tbl_vendors[[#This Row],[Vendor_ID]])&gt;1</f>
        <v>0</v>
      </c>
      <c r="M2271" t="b">
        <f>ISBLANK(tbl_vendors[[#This Row],[Vendor_ID]])</f>
        <v>0</v>
      </c>
      <c r="N2271" t="b">
        <f>LEN(TRIM(tbl_vendors[[#This Row],[Vendor_Name]]))=0</f>
        <v>0</v>
      </c>
      <c r="O2271" t="b">
        <f>LEN(TRIM(tbl_vendors[[#This Row],[Email]]))=0</f>
        <v>0</v>
      </c>
      <c r="P2271" t="b">
        <f>OR(ISERROR(FIND("@",tbl_vendors[[#This Row],[Email]])),ISERROR(FIND(".",tbl_vendors[[#This Row],[Email]])))</f>
        <v>0</v>
      </c>
      <c r="Q2271" t="b">
        <f>ISNA(MATCH(tbl_vendors[[#This Row],[Country]],tbl_country[country],0))</f>
        <v>0</v>
      </c>
      <c r="R2271" t="b">
        <f>ISNA(MATCH(tbl_vendors[[#This Row],[Currency]],tbl_country[currency],0))</f>
        <v>0</v>
      </c>
      <c r="S2271" t="b">
        <f>_xlfn.XLOOKUP(tbl_vendors[[#This Row],[Country]],tbl_country[country],tbl_country[currency],"NotFound")&lt;&gt;tbl_vendors[[#This Row],[Currency]]</f>
        <v>0</v>
      </c>
      <c r="T2271" t="b">
        <f>ISNA(MATCH(tbl_vendors[[#This Row],[Payment_Terms]],tbl_payment_terms[Payment_Terms],0))</f>
        <v>0</v>
      </c>
      <c r="U2271" t="b">
        <f>ISNA(MATCH(tbl_vendors[[#This Row],[Status]],tbl_status[valid_status]))</f>
        <v>0</v>
      </c>
      <c r="V2271" t="b">
        <f ca="1">tbl_vendors[[#This Row],[Created_Date]]&gt;TODAY()</f>
        <v>0</v>
      </c>
      <c r="W2271" t="b">
        <f>tbl_vendors[[#This Row],[Updated_Date]]&lt;tbl_vendors[[#This Row],[Created_Date]]</f>
        <v>0</v>
      </c>
      <c r="X2271" t="b">
        <f>COUNTIF(tbl_vendors[Vendor_Name],tbl_vendors[[#This Row],[Vendor_Name]])&gt;1</f>
        <v>0</v>
      </c>
      <c r="Y2271" s="14" cm="1">
        <f t="array" aca="1" ref="Y2271" ca="1">IFERROR(SUM(L2271:X2271*1),4)</f>
        <v>0</v>
      </c>
      <c r="Z2271" t="str">
        <f ca="1">IF(tbl_vendors[[#This Row],[error_count]]&gt;0,"FAIL","PASS")</f>
        <v>PASS</v>
      </c>
    </row>
    <row r="2272" spans="1:26" x14ac:dyDescent="0.3">
      <c r="A2272" t="s">
        <v>8935</v>
      </c>
      <c r="B2272" t="s">
        <v>8936</v>
      </c>
      <c r="C2272" t="s">
        <v>37</v>
      </c>
      <c r="D2272" t="s">
        <v>8937</v>
      </c>
      <c r="E2272" t="s">
        <v>39</v>
      </c>
      <c r="F2272" t="s">
        <v>23</v>
      </c>
      <c r="G2272" t="s">
        <v>8938</v>
      </c>
      <c r="H2272" t="s">
        <v>52</v>
      </c>
      <c r="I2272" t="s">
        <v>19</v>
      </c>
      <c r="J2272" s="1">
        <v>45979</v>
      </c>
      <c r="K2272" s="1">
        <v>46094</v>
      </c>
      <c r="L2272" t="b">
        <f>COUNTIF(tbl_vendors[Vendor_ID],tbl_vendors[[#This Row],[Vendor_ID]])&gt;1</f>
        <v>0</v>
      </c>
      <c r="M2272" t="b">
        <f>ISBLANK(tbl_vendors[[#This Row],[Vendor_ID]])</f>
        <v>0</v>
      </c>
      <c r="N2272" t="b">
        <f>LEN(TRIM(tbl_vendors[[#This Row],[Vendor_Name]]))=0</f>
        <v>0</v>
      </c>
      <c r="O2272" t="b">
        <f>LEN(TRIM(tbl_vendors[[#This Row],[Email]]))=0</f>
        <v>0</v>
      </c>
      <c r="P2272" t="b">
        <f>OR(ISERROR(FIND("@",tbl_vendors[[#This Row],[Email]])),ISERROR(FIND(".",tbl_vendors[[#This Row],[Email]])))</f>
        <v>0</v>
      </c>
      <c r="Q2272" t="b">
        <f>ISNA(MATCH(tbl_vendors[[#This Row],[Country]],tbl_country[country],0))</f>
        <v>0</v>
      </c>
      <c r="R2272" t="b">
        <f>ISNA(MATCH(tbl_vendors[[#This Row],[Currency]],tbl_country[currency],0))</f>
        <v>0</v>
      </c>
      <c r="S2272" t="b">
        <f>_xlfn.XLOOKUP(tbl_vendors[[#This Row],[Country]],tbl_country[country],tbl_country[currency],"NotFound")&lt;&gt;tbl_vendors[[#This Row],[Currency]]</f>
        <v>0</v>
      </c>
      <c r="T2272" t="b">
        <f>ISNA(MATCH(tbl_vendors[[#This Row],[Payment_Terms]],tbl_payment_terms[Payment_Terms],0))</f>
        <v>0</v>
      </c>
      <c r="U2272" t="b">
        <f>ISNA(MATCH(tbl_vendors[[#This Row],[Status]],tbl_status[valid_status]))</f>
        <v>0</v>
      </c>
      <c r="V2272" t="b">
        <f ca="1">tbl_vendors[[#This Row],[Created_Date]]&gt;TODAY()</f>
        <v>0</v>
      </c>
      <c r="W2272" t="b">
        <f>tbl_vendors[[#This Row],[Updated_Date]]&lt;tbl_vendors[[#This Row],[Created_Date]]</f>
        <v>0</v>
      </c>
      <c r="X2272" t="b">
        <f>COUNTIF(tbl_vendors[Vendor_Name],tbl_vendors[[#This Row],[Vendor_Name]])&gt;1</f>
        <v>0</v>
      </c>
      <c r="Y2272" s="14" cm="1">
        <f t="array" aca="1" ref="Y2272" ca="1">IFERROR(SUM(L2272:X2272*1),4)</f>
        <v>0</v>
      </c>
      <c r="Z2272" t="str">
        <f ca="1">IF(tbl_vendors[[#This Row],[error_count]]&gt;0,"FAIL","PASS")</f>
        <v>PASS</v>
      </c>
    </row>
    <row r="2273" spans="1:26" x14ac:dyDescent="0.3">
      <c r="A2273" t="s">
        <v>8939</v>
      </c>
      <c r="B2273" t="s">
        <v>8940</v>
      </c>
      <c r="C2273" t="s">
        <v>79</v>
      </c>
      <c r="D2273" t="s">
        <v>8941</v>
      </c>
      <c r="E2273" t="s">
        <v>39</v>
      </c>
      <c r="F2273" t="s">
        <v>32</v>
      </c>
      <c r="G2273" t="s">
        <v>8942</v>
      </c>
      <c r="H2273" t="s">
        <v>18</v>
      </c>
      <c r="I2273" t="s">
        <v>26</v>
      </c>
      <c r="J2273" s="1">
        <v>45706</v>
      </c>
      <c r="K2273" s="1">
        <v>45736</v>
      </c>
      <c r="L2273" t="b">
        <f>COUNTIF(tbl_vendors[Vendor_ID],tbl_vendors[[#This Row],[Vendor_ID]])&gt;1</f>
        <v>0</v>
      </c>
      <c r="M2273" t="b">
        <f>ISBLANK(tbl_vendors[[#This Row],[Vendor_ID]])</f>
        <v>0</v>
      </c>
      <c r="N2273" t="b">
        <f>LEN(TRIM(tbl_vendors[[#This Row],[Vendor_Name]]))=0</f>
        <v>0</v>
      </c>
      <c r="O2273" t="b">
        <f>LEN(TRIM(tbl_vendors[[#This Row],[Email]]))=0</f>
        <v>0</v>
      </c>
      <c r="P2273" t="b">
        <f>OR(ISERROR(FIND("@",tbl_vendors[[#This Row],[Email]])),ISERROR(FIND(".",tbl_vendors[[#This Row],[Email]])))</f>
        <v>0</v>
      </c>
      <c r="Q2273" t="b">
        <f>ISNA(MATCH(tbl_vendors[[#This Row],[Country]],tbl_country[country],0))</f>
        <v>0</v>
      </c>
      <c r="R2273" t="b">
        <f>ISNA(MATCH(tbl_vendors[[#This Row],[Currency]],tbl_country[currency],0))</f>
        <v>0</v>
      </c>
      <c r="S2273" t="b">
        <f>_xlfn.XLOOKUP(tbl_vendors[[#This Row],[Country]],tbl_country[country],tbl_country[currency],"NotFound")&lt;&gt;tbl_vendors[[#This Row],[Currency]]</f>
        <v>0</v>
      </c>
      <c r="T2273" t="b">
        <f>ISNA(MATCH(tbl_vendors[[#This Row],[Payment_Terms]],tbl_payment_terms[Payment_Terms],0))</f>
        <v>0</v>
      </c>
      <c r="U2273" t="b">
        <f>ISNA(MATCH(tbl_vendors[[#This Row],[Status]],tbl_status[valid_status]))</f>
        <v>0</v>
      </c>
      <c r="V2273" t="b">
        <f ca="1">tbl_vendors[[#This Row],[Created_Date]]&gt;TODAY()</f>
        <v>0</v>
      </c>
      <c r="W2273" t="b">
        <f>tbl_vendors[[#This Row],[Updated_Date]]&lt;tbl_vendors[[#This Row],[Created_Date]]</f>
        <v>0</v>
      </c>
      <c r="X2273" t="b">
        <f>COUNTIF(tbl_vendors[Vendor_Name],tbl_vendors[[#This Row],[Vendor_Name]])&gt;1</f>
        <v>1</v>
      </c>
      <c r="Y2273" s="14" cm="1">
        <f t="array" aca="1" ref="Y2273" ca="1">IFERROR(SUM(L2273:X2273*1),4)</f>
        <v>1</v>
      </c>
      <c r="Z2273" t="str">
        <f ca="1">IF(tbl_vendors[[#This Row],[error_count]]&gt;0,"FAIL","PASS")</f>
        <v>FAIL</v>
      </c>
    </row>
    <row r="2274" spans="1:26" x14ac:dyDescent="0.3">
      <c r="A2274" t="s">
        <v>8943</v>
      </c>
      <c r="B2274" t="s">
        <v>8944</v>
      </c>
      <c r="C2274" t="s">
        <v>100</v>
      </c>
      <c r="D2274" t="s">
        <v>8945</v>
      </c>
      <c r="E2274" t="s">
        <v>39</v>
      </c>
      <c r="F2274" t="s">
        <v>32</v>
      </c>
      <c r="G2274" t="s">
        <v>8946</v>
      </c>
      <c r="H2274" t="s">
        <v>34</v>
      </c>
      <c r="I2274" t="s">
        <v>19</v>
      </c>
      <c r="J2274" s="1">
        <v>44999</v>
      </c>
      <c r="K2274" s="1">
        <v>45130</v>
      </c>
      <c r="L2274" t="b">
        <f>COUNTIF(tbl_vendors[Vendor_ID],tbl_vendors[[#This Row],[Vendor_ID]])&gt;1</f>
        <v>0</v>
      </c>
      <c r="M2274" t="b">
        <f>ISBLANK(tbl_vendors[[#This Row],[Vendor_ID]])</f>
        <v>0</v>
      </c>
      <c r="N2274" t="b">
        <f>LEN(TRIM(tbl_vendors[[#This Row],[Vendor_Name]]))=0</f>
        <v>0</v>
      </c>
      <c r="O2274" t="b">
        <f>LEN(TRIM(tbl_vendors[[#This Row],[Email]]))=0</f>
        <v>0</v>
      </c>
      <c r="P2274" t="b">
        <f>OR(ISERROR(FIND("@",tbl_vendors[[#This Row],[Email]])),ISERROR(FIND(".",tbl_vendors[[#This Row],[Email]])))</f>
        <v>0</v>
      </c>
      <c r="Q2274" t="b">
        <f>ISNA(MATCH(tbl_vendors[[#This Row],[Country]],tbl_country[country],0))</f>
        <v>0</v>
      </c>
      <c r="R2274" t="b">
        <f>ISNA(MATCH(tbl_vendors[[#This Row],[Currency]],tbl_country[currency],0))</f>
        <v>0</v>
      </c>
      <c r="S2274" t="b">
        <f>_xlfn.XLOOKUP(tbl_vendors[[#This Row],[Country]],tbl_country[country],tbl_country[currency],"NotFound")&lt;&gt;tbl_vendors[[#This Row],[Currency]]</f>
        <v>0</v>
      </c>
      <c r="T2274" t="b">
        <f>ISNA(MATCH(tbl_vendors[[#This Row],[Payment_Terms]],tbl_payment_terms[Payment_Terms],0))</f>
        <v>0</v>
      </c>
      <c r="U2274" t="b">
        <f>ISNA(MATCH(tbl_vendors[[#This Row],[Status]],tbl_status[valid_status]))</f>
        <v>0</v>
      </c>
      <c r="V2274" t="b">
        <f ca="1">tbl_vendors[[#This Row],[Created_Date]]&gt;TODAY()</f>
        <v>0</v>
      </c>
      <c r="W2274" t="b">
        <f>tbl_vendors[[#This Row],[Updated_Date]]&lt;tbl_vendors[[#This Row],[Created_Date]]</f>
        <v>0</v>
      </c>
      <c r="X2274" t="b">
        <f>COUNTIF(tbl_vendors[Vendor_Name],tbl_vendors[[#This Row],[Vendor_Name]])&gt;1</f>
        <v>0</v>
      </c>
      <c r="Y2274" s="14" cm="1">
        <f t="array" aca="1" ref="Y2274" ca="1">IFERROR(SUM(L2274:X2274*1),4)</f>
        <v>0</v>
      </c>
      <c r="Z2274" t="str">
        <f ca="1">IF(tbl_vendors[[#This Row],[error_count]]&gt;0,"FAIL","PASS")</f>
        <v>PASS</v>
      </c>
    </row>
    <row r="2275" spans="1:26" x14ac:dyDescent="0.3">
      <c r="A2275" t="s">
        <v>8947</v>
      </c>
      <c r="B2275" t="s">
        <v>8948</v>
      </c>
      <c r="C2275" t="s">
        <v>79</v>
      </c>
      <c r="D2275" t="s">
        <v>8949</v>
      </c>
      <c r="E2275" t="s">
        <v>39</v>
      </c>
      <c r="F2275" t="s">
        <v>32</v>
      </c>
      <c r="G2275" t="s">
        <v>8950</v>
      </c>
      <c r="H2275" t="s">
        <v>69</v>
      </c>
      <c r="I2275" t="s">
        <v>19</v>
      </c>
      <c r="J2275" s="1">
        <v>45818</v>
      </c>
      <c r="K2275" s="1">
        <v>45901</v>
      </c>
      <c r="L2275" t="b">
        <f>COUNTIF(tbl_vendors[Vendor_ID],tbl_vendors[[#This Row],[Vendor_ID]])&gt;1</f>
        <v>0</v>
      </c>
      <c r="M2275" t="b">
        <f>ISBLANK(tbl_vendors[[#This Row],[Vendor_ID]])</f>
        <v>0</v>
      </c>
      <c r="N2275" t="b">
        <f>LEN(TRIM(tbl_vendors[[#This Row],[Vendor_Name]]))=0</f>
        <v>0</v>
      </c>
      <c r="O2275" t="b">
        <f>LEN(TRIM(tbl_vendors[[#This Row],[Email]]))=0</f>
        <v>0</v>
      </c>
      <c r="P2275" t="b">
        <f>OR(ISERROR(FIND("@",tbl_vendors[[#This Row],[Email]])),ISERROR(FIND(".",tbl_vendors[[#This Row],[Email]])))</f>
        <v>0</v>
      </c>
      <c r="Q2275" t="b">
        <f>ISNA(MATCH(tbl_vendors[[#This Row],[Country]],tbl_country[country],0))</f>
        <v>0</v>
      </c>
      <c r="R2275" t="b">
        <f>ISNA(MATCH(tbl_vendors[[#This Row],[Currency]],tbl_country[currency],0))</f>
        <v>0</v>
      </c>
      <c r="S2275" t="b">
        <f>_xlfn.XLOOKUP(tbl_vendors[[#This Row],[Country]],tbl_country[country],tbl_country[currency],"NotFound")&lt;&gt;tbl_vendors[[#This Row],[Currency]]</f>
        <v>0</v>
      </c>
      <c r="T2275" t="b">
        <f>ISNA(MATCH(tbl_vendors[[#This Row],[Payment_Terms]],tbl_payment_terms[Payment_Terms],0))</f>
        <v>0</v>
      </c>
      <c r="U2275" t="b">
        <f>ISNA(MATCH(tbl_vendors[[#This Row],[Status]],tbl_status[valid_status]))</f>
        <v>0</v>
      </c>
      <c r="V2275" t="b">
        <f ca="1">tbl_vendors[[#This Row],[Created_Date]]&gt;TODAY()</f>
        <v>0</v>
      </c>
      <c r="W2275" t="b">
        <f>tbl_vendors[[#This Row],[Updated_Date]]&lt;tbl_vendors[[#This Row],[Created_Date]]</f>
        <v>0</v>
      </c>
      <c r="X2275" t="b">
        <f>COUNTIF(tbl_vendors[Vendor_Name],tbl_vendors[[#This Row],[Vendor_Name]])&gt;1</f>
        <v>0</v>
      </c>
      <c r="Y2275" s="14" cm="1">
        <f t="array" aca="1" ref="Y2275" ca="1">IFERROR(SUM(L2275:X2275*1),4)</f>
        <v>0</v>
      </c>
      <c r="Z2275" t="str">
        <f ca="1">IF(tbl_vendors[[#This Row],[error_count]]&gt;0,"FAIL","PASS")</f>
        <v>PASS</v>
      </c>
    </row>
    <row r="2276" spans="1:26" x14ac:dyDescent="0.3">
      <c r="A2276" t="s">
        <v>8951</v>
      </c>
      <c r="B2276" t="s">
        <v>8952</v>
      </c>
      <c r="C2276" t="s">
        <v>79</v>
      </c>
      <c r="D2276" t="s">
        <v>8953</v>
      </c>
      <c r="E2276" t="s">
        <v>39</v>
      </c>
      <c r="F2276" t="s">
        <v>75</v>
      </c>
      <c r="G2276" t="s">
        <v>8954</v>
      </c>
      <c r="H2276" t="s">
        <v>25</v>
      </c>
      <c r="I2276" t="s">
        <v>19</v>
      </c>
      <c r="J2276" s="1">
        <v>45250</v>
      </c>
      <c r="K2276" s="1">
        <v>45568</v>
      </c>
      <c r="L2276" t="b">
        <f>COUNTIF(tbl_vendors[Vendor_ID],tbl_vendors[[#This Row],[Vendor_ID]])&gt;1</f>
        <v>0</v>
      </c>
      <c r="M2276" t="b">
        <f>ISBLANK(tbl_vendors[[#This Row],[Vendor_ID]])</f>
        <v>0</v>
      </c>
      <c r="N2276" t="b">
        <f>LEN(TRIM(tbl_vendors[[#This Row],[Vendor_Name]]))=0</f>
        <v>0</v>
      </c>
      <c r="O2276" t="b">
        <f>LEN(TRIM(tbl_vendors[[#This Row],[Email]]))=0</f>
        <v>0</v>
      </c>
      <c r="P2276" t="b">
        <f>OR(ISERROR(FIND("@",tbl_vendors[[#This Row],[Email]])),ISERROR(FIND(".",tbl_vendors[[#This Row],[Email]])))</f>
        <v>0</v>
      </c>
      <c r="Q2276" t="b">
        <f>ISNA(MATCH(tbl_vendors[[#This Row],[Country]],tbl_country[country],0))</f>
        <v>0</v>
      </c>
      <c r="R2276" t="b">
        <f>ISNA(MATCH(tbl_vendors[[#This Row],[Currency]],tbl_country[currency],0))</f>
        <v>0</v>
      </c>
      <c r="S2276" t="b">
        <f>_xlfn.XLOOKUP(tbl_vendors[[#This Row],[Country]],tbl_country[country],tbl_country[currency],"NotFound")&lt;&gt;tbl_vendors[[#This Row],[Currency]]</f>
        <v>0</v>
      </c>
      <c r="T2276" t="b">
        <f>ISNA(MATCH(tbl_vendors[[#This Row],[Payment_Terms]],tbl_payment_terms[Payment_Terms],0))</f>
        <v>0</v>
      </c>
      <c r="U2276" t="b">
        <f>ISNA(MATCH(tbl_vendors[[#This Row],[Status]],tbl_status[valid_status]))</f>
        <v>0</v>
      </c>
      <c r="V2276" t="b">
        <f ca="1">tbl_vendors[[#This Row],[Created_Date]]&gt;TODAY()</f>
        <v>0</v>
      </c>
      <c r="W2276" t="b">
        <f>tbl_vendors[[#This Row],[Updated_Date]]&lt;tbl_vendors[[#This Row],[Created_Date]]</f>
        <v>0</v>
      </c>
      <c r="X2276" t="b">
        <f>COUNTIF(tbl_vendors[Vendor_Name],tbl_vendors[[#This Row],[Vendor_Name]])&gt;1</f>
        <v>0</v>
      </c>
      <c r="Y2276" s="14" cm="1">
        <f t="array" aca="1" ref="Y2276" ca="1">IFERROR(SUM(L2276:X2276*1),4)</f>
        <v>0</v>
      </c>
      <c r="Z2276" t="str">
        <f ca="1">IF(tbl_vendors[[#This Row],[error_count]]&gt;0,"FAIL","PASS")</f>
        <v>PASS</v>
      </c>
    </row>
    <row r="2277" spans="1:26" x14ac:dyDescent="0.3">
      <c r="A2277" t="s">
        <v>8955</v>
      </c>
      <c r="B2277" t="s">
        <v>8956</v>
      </c>
      <c r="C2277" t="s">
        <v>79</v>
      </c>
      <c r="D2277" t="s">
        <v>8957</v>
      </c>
      <c r="E2277" t="s">
        <v>39</v>
      </c>
      <c r="F2277" t="s">
        <v>16</v>
      </c>
      <c r="G2277" t="s">
        <v>8958</v>
      </c>
      <c r="H2277" t="s">
        <v>34</v>
      </c>
      <c r="I2277" t="s">
        <v>26</v>
      </c>
      <c r="J2277" s="1">
        <v>44634</v>
      </c>
      <c r="K2277" s="1">
        <v>45026</v>
      </c>
      <c r="L2277" t="b">
        <f>COUNTIF(tbl_vendors[Vendor_ID],tbl_vendors[[#This Row],[Vendor_ID]])&gt;1</f>
        <v>0</v>
      </c>
      <c r="M2277" t="b">
        <f>ISBLANK(tbl_vendors[[#This Row],[Vendor_ID]])</f>
        <v>0</v>
      </c>
      <c r="N2277" t="b">
        <f>LEN(TRIM(tbl_vendors[[#This Row],[Vendor_Name]]))=0</f>
        <v>0</v>
      </c>
      <c r="O2277" t="b">
        <f>LEN(TRIM(tbl_vendors[[#This Row],[Email]]))=0</f>
        <v>0</v>
      </c>
      <c r="P2277" t="b">
        <f>OR(ISERROR(FIND("@",tbl_vendors[[#This Row],[Email]])),ISERROR(FIND(".",tbl_vendors[[#This Row],[Email]])))</f>
        <v>0</v>
      </c>
      <c r="Q2277" t="b">
        <f>ISNA(MATCH(tbl_vendors[[#This Row],[Country]],tbl_country[country],0))</f>
        <v>0</v>
      </c>
      <c r="R2277" t="b">
        <f>ISNA(MATCH(tbl_vendors[[#This Row],[Currency]],tbl_country[currency],0))</f>
        <v>0</v>
      </c>
      <c r="S2277" t="b">
        <f>_xlfn.XLOOKUP(tbl_vendors[[#This Row],[Country]],tbl_country[country],tbl_country[currency],"NotFound")&lt;&gt;tbl_vendors[[#This Row],[Currency]]</f>
        <v>0</v>
      </c>
      <c r="T2277" t="b">
        <f>ISNA(MATCH(tbl_vendors[[#This Row],[Payment_Terms]],tbl_payment_terms[Payment_Terms],0))</f>
        <v>0</v>
      </c>
      <c r="U2277" t="b">
        <f>ISNA(MATCH(tbl_vendors[[#This Row],[Status]],tbl_status[valid_status]))</f>
        <v>0</v>
      </c>
      <c r="V2277" t="b">
        <f ca="1">tbl_vendors[[#This Row],[Created_Date]]&gt;TODAY()</f>
        <v>0</v>
      </c>
      <c r="W2277" t="b">
        <f>tbl_vendors[[#This Row],[Updated_Date]]&lt;tbl_vendors[[#This Row],[Created_Date]]</f>
        <v>0</v>
      </c>
      <c r="X2277" t="b">
        <f>COUNTIF(tbl_vendors[Vendor_Name],tbl_vendors[[#This Row],[Vendor_Name]])&gt;1</f>
        <v>0</v>
      </c>
      <c r="Y2277" s="14" cm="1">
        <f t="array" aca="1" ref="Y2277" ca="1">IFERROR(SUM(L2277:X2277*1),4)</f>
        <v>0</v>
      </c>
      <c r="Z2277" t="str">
        <f ca="1">IF(tbl_vendors[[#This Row],[error_count]]&gt;0,"FAIL","PASS")</f>
        <v>PASS</v>
      </c>
    </row>
    <row r="2278" spans="1:26" x14ac:dyDescent="0.3">
      <c r="A2278" t="s">
        <v>8959</v>
      </c>
      <c r="B2278" t="s">
        <v>8960</v>
      </c>
      <c r="C2278" t="s">
        <v>37</v>
      </c>
      <c r="D2278" t="s">
        <v>8961</v>
      </c>
      <c r="E2278" t="s">
        <v>39</v>
      </c>
      <c r="F2278" t="s">
        <v>23</v>
      </c>
      <c r="G2278" t="s">
        <v>8962</v>
      </c>
      <c r="H2278" t="s">
        <v>25</v>
      </c>
      <c r="I2278" t="s">
        <v>53</v>
      </c>
      <c r="J2278" s="1">
        <v>44691</v>
      </c>
      <c r="K2278" s="1">
        <v>45117</v>
      </c>
      <c r="L2278" t="b">
        <f>COUNTIF(tbl_vendors[Vendor_ID],tbl_vendors[[#This Row],[Vendor_ID]])&gt;1</f>
        <v>0</v>
      </c>
      <c r="M2278" t="b">
        <f>ISBLANK(tbl_vendors[[#This Row],[Vendor_ID]])</f>
        <v>0</v>
      </c>
      <c r="N2278" t="b">
        <f>LEN(TRIM(tbl_vendors[[#This Row],[Vendor_Name]]))=0</f>
        <v>0</v>
      </c>
      <c r="O2278" t="b">
        <f>LEN(TRIM(tbl_vendors[[#This Row],[Email]]))=0</f>
        <v>0</v>
      </c>
      <c r="P2278" t="b">
        <f>OR(ISERROR(FIND("@",tbl_vendors[[#This Row],[Email]])),ISERROR(FIND(".",tbl_vendors[[#This Row],[Email]])))</f>
        <v>0</v>
      </c>
      <c r="Q2278" t="b">
        <f>ISNA(MATCH(tbl_vendors[[#This Row],[Country]],tbl_country[country],0))</f>
        <v>0</v>
      </c>
      <c r="R2278" t="b">
        <f>ISNA(MATCH(tbl_vendors[[#This Row],[Currency]],tbl_country[currency],0))</f>
        <v>0</v>
      </c>
      <c r="S2278" t="b">
        <f>_xlfn.XLOOKUP(tbl_vendors[[#This Row],[Country]],tbl_country[country],tbl_country[currency],"NotFound")&lt;&gt;tbl_vendors[[#This Row],[Currency]]</f>
        <v>0</v>
      </c>
      <c r="T2278" t="b">
        <f>ISNA(MATCH(tbl_vendors[[#This Row],[Payment_Terms]],tbl_payment_terms[Payment_Terms],0))</f>
        <v>0</v>
      </c>
      <c r="U2278" t="b">
        <f>ISNA(MATCH(tbl_vendors[[#This Row],[Status]],tbl_status[valid_status]))</f>
        <v>1</v>
      </c>
      <c r="V2278" t="b">
        <f ca="1">tbl_vendors[[#This Row],[Created_Date]]&gt;TODAY()</f>
        <v>0</v>
      </c>
      <c r="W2278" t="b">
        <f>tbl_vendors[[#This Row],[Updated_Date]]&lt;tbl_vendors[[#This Row],[Created_Date]]</f>
        <v>0</v>
      </c>
      <c r="X2278" t="b">
        <f>COUNTIF(tbl_vendors[Vendor_Name],tbl_vendors[[#This Row],[Vendor_Name]])&gt;1</f>
        <v>0</v>
      </c>
      <c r="Y2278" s="14" cm="1">
        <f t="array" aca="1" ref="Y2278" ca="1">IFERROR(SUM(L2278:X2278*1),4)</f>
        <v>1</v>
      </c>
      <c r="Z2278" t="str">
        <f ca="1">IF(tbl_vendors[[#This Row],[error_count]]&gt;0,"FAIL","PASS")</f>
        <v>FAIL</v>
      </c>
    </row>
    <row r="2279" spans="1:26" x14ac:dyDescent="0.3">
      <c r="A2279" t="s">
        <v>8963</v>
      </c>
      <c r="B2279" t="s">
        <v>8964</v>
      </c>
      <c r="C2279" t="s">
        <v>79</v>
      </c>
      <c r="D2279" t="s">
        <v>8965</v>
      </c>
      <c r="E2279" t="s">
        <v>39</v>
      </c>
      <c r="F2279" t="s">
        <v>75</v>
      </c>
      <c r="G2279" t="s">
        <v>8966</v>
      </c>
      <c r="H2279" t="s">
        <v>47</v>
      </c>
      <c r="I2279" t="s">
        <v>53</v>
      </c>
      <c r="J2279" s="1">
        <v>44927</v>
      </c>
      <c r="K2279" s="1">
        <v>45459</v>
      </c>
      <c r="L2279" t="b">
        <f>COUNTIF(tbl_vendors[Vendor_ID],tbl_vendors[[#This Row],[Vendor_ID]])&gt;1</f>
        <v>0</v>
      </c>
      <c r="M2279" t="b">
        <f>ISBLANK(tbl_vendors[[#This Row],[Vendor_ID]])</f>
        <v>0</v>
      </c>
      <c r="N2279" t="b">
        <f>LEN(TRIM(tbl_vendors[[#This Row],[Vendor_Name]]))=0</f>
        <v>0</v>
      </c>
      <c r="O2279" t="b">
        <f>LEN(TRIM(tbl_vendors[[#This Row],[Email]]))=0</f>
        <v>0</v>
      </c>
      <c r="P2279" t="b">
        <f>OR(ISERROR(FIND("@",tbl_vendors[[#This Row],[Email]])),ISERROR(FIND(".",tbl_vendors[[#This Row],[Email]])))</f>
        <v>0</v>
      </c>
      <c r="Q2279" t="b">
        <f>ISNA(MATCH(tbl_vendors[[#This Row],[Country]],tbl_country[country],0))</f>
        <v>0</v>
      </c>
      <c r="R2279" t="b">
        <f>ISNA(MATCH(tbl_vendors[[#This Row],[Currency]],tbl_country[currency],0))</f>
        <v>0</v>
      </c>
      <c r="S2279" t="b">
        <f>_xlfn.XLOOKUP(tbl_vendors[[#This Row],[Country]],tbl_country[country],tbl_country[currency],"NotFound")&lt;&gt;tbl_vendors[[#This Row],[Currency]]</f>
        <v>0</v>
      </c>
      <c r="T2279" t="b">
        <f>ISNA(MATCH(tbl_vendors[[#This Row],[Payment_Terms]],tbl_payment_terms[Payment_Terms],0))</f>
        <v>0</v>
      </c>
      <c r="U2279" t="b">
        <f>ISNA(MATCH(tbl_vendors[[#This Row],[Status]],tbl_status[valid_status]))</f>
        <v>1</v>
      </c>
      <c r="V2279" t="b">
        <f ca="1">tbl_vendors[[#This Row],[Created_Date]]&gt;TODAY()</f>
        <v>0</v>
      </c>
      <c r="W2279" t="b">
        <f>tbl_vendors[[#This Row],[Updated_Date]]&lt;tbl_vendors[[#This Row],[Created_Date]]</f>
        <v>0</v>
      </c>
      <c r="X2279" t="b">
        <f>COUNTIF(tbl_vendors[Vendor_Name],tbl_vendors[[#This Row],[Vendor_Name]])&gt;1</f>
        <v>0</v>
      </c>
      <c r="Y2279" s="14" cm="1">
        <f t="array" aca="1" ref="Y2279" ca="1">IFERROR(SUM(L2279:X2279*1),4)</f>
        <v>1</v>
      </c>
      <c r="Z2279" t="str">
        <f ca="1">IF(tbl_vendors[[#This Row],[error_count]]&gt;0,"FAIL","PASS")</f>
        <v>FAIL</v>
      </c>
    </row>
    <row r="2280" spans="1:26" x14ac:dyDescent="0.3">
      <c r="A2280" t="s">
        <v>8967</v>
      </c>
      <c r="B2280" t="s">
        <v>7538</v>
      </c>
      <c r="C2280" t="s">
        <v>37</v>
      </c>
      <c r="D2280" t="s">
        <v>8968</v>
      </c>
      <c r="E2280" t="s">
        <v>39</v>
      </c>
      <c r="F2280" t="s">
        <v>32</v>
      </c>
      <c r="G2280" t="s">
        <v>8969</v>
      </c>
      <c r="H2280" t="s">
        <v>25</v>
      </c>
      <c r="I2280" t="s">
        <v>19</v>
      </c>
      <c r="J2280" s="1">
        <v>46099</v>
      </c>
      <c r="K2280" s="1">
        <v>46119</v>
      </c>
      <c r="L2280" t="b">
        <f>COUNTIF(tbl_vendors[Vendor_ID],tbl_vendors[[#This Row],[Vendor_ID]])&gt;1</f>
        <v>0</v>
      </c>
      <c r="M2280" t="b">
        <f>ISBLANK(tbl_vendors[[#This Row],[Vendor_ID]])</f>
        <v>0</v>
      </c>
      <c r="N2280" t="b">
        <f>LEN(TRIM(tbl_vendors[[#This Row],[Vendor_Name]]))=0</f>
        <v>0</v>
      </c>
      <c r="O2280" t="b">
        <f>LEN(TRIM(tbl_vendors[[#This Row],[Email]]))=0</f>
        <v>0</v>
      </c>
      <c r="P2280" t="b">
        <f>OR(ISERROR(FIND("@",tbl_vendors[[#This Row],[Email]])),ISERROR(FIND(".",tbl_vendors[[#This Row],[Email]])))</f>
        <v>0</v>
      </c>
      <c r="Q2280" t="b">
        <f>ISNA(MATCH(tbl_vendors[[#This Row],[Country]],tbl_country[country],0))</f>
        <v>0</v>
      </c>
      <c r="R2280" t="b">
        <f>ISNA(MATCH(tbl_vendors[[#This Row],[Currency]],tbl_country[currency],0))</f>
        <v>0</v>
      </c>
      <c r="S2280" t="b">
        <f>_xlfn.XLOOKUP(tbl_vendors[[#This Row],[Country]],tbl_country[country],tbl_country[currency],"NotFound")&lt;&gt;tbl_vendors[[#This Row],[Currency]]</f>
        <v>0</v>
      </c>
      <c r="T2280" t="b">
        <f>ISNA(MATCH(tbl_vendors[[#This Row],[Payment_Terms]],tbl_payment_terms[Payment_Terms],0))</f>
        <v>0</v>
      </c>
      <c r="U2280" t="b">
        <f>ISNA(MATCH(tbl_vendors[[#This Row],[Status]],tbl_status[valid_status]))</f>
        <v>0</v>
      </c>
      <c r="V2280" t="b">
        <f ca="1">tbl_vendors[[#This Row],[Created_Date]]&gt;TODAY()</f>
        <v>0</v>
      </c>
      <c r="W2280" t="b">
        <f>tbl_vendors[[#This Row],[Updated_Date]]&lt;tbl_vendors[[#This Row],[Created_Date]]</f>
        <v>0</v>
      </c>
      <c r="X2280" t="b">
        <f>COUNTIF(tbl_vendors[Vendor_Name],tbl_vendors[[#This Row],[Vendor_Name]])&gt;1</f>
        <v>1</v>
      </c>
      <c r="Y2280" s="14" cm="1">
        <f t="array" aca="1" ref="Y2280" ca="1">IFERROR(SUM(L2280:X2280*1),4)</f>
        <v>1</v>
      </c>
      <c r="Z2280" t="str">
        <f ca="1">IF(tbl_vendors[[#This Row],[error_count]]&gt;0,"FAIL","PASS")</f>
        <v>FAIL</v>
      </c>
    </row>
    <row r="2281" spans="1:26" x14ac:dyDescent="0.3">
      <c r="A2281" t="s">
        <v>8970</v>
      </c>
      <c r="B2281" t="s">
        <v>8971</v>
      </c>
      <c r="C2281" t="s">
        <v>37</v>
      </c>
      <c r="D2281" t="s">
        <v>8972</v>
      </c>
      <c r="E2281" t="s">
        <v>39</v>
      </c>
      <c r="F2281" t="s">
        <v>75</v>
      </c>
      <c r="G2281" t="s">
        <v>8973</v>
      </c>
      <c r="H2281" t="s">
        <v>47</v>
      </c>
      <c r="I2281" t="s">
        <v>26</v>
      </c>
      <c r="J2281" s="1">
        <v>44771</v>
      </c>
      <c r="K2281" s="1">
        <v>45629</v>
      </c>
      <c r="L2281" t="b">
        <f>COUNTIF(tbl_vendors[Vendor_ID],tbl_vendors[[#This Row],[Vendor_ID]])&gt;1</f>
        <v>0</v>
      </c>
      <c r="M2281" t="b">
        <f>ISBLANK(tbl_vendors[[#This Row],[Vendor_ID]])</f>
        <v>0</v>
      </c>
      <c r="N2281" t="b">
        <f>LEN(TRIM(tbl_vendors[[#This Row],[Vendor_Name]]))=0</f>
        <v>0</v>
      </c>
      <c r="O2281" t="b">
        <f>LEN(TRIM(tbl_vendors[[#This Row],[Email]]))=0</f>
        <v>0</v>
      </c>
      <c r="P2281" t="b">
        <f>OR(ISERROR(FIND("@",tbl_vendors[[#This Row],[Email]])),ISERROR(FIND(".",tbl_vendors[[#This Row],[Email]])))</f>
        <v>0</v>
      </c>
      <c r="Q2281" t="b">
        <f>ISNA(MATCH(tbl_vendors[[#This Row],[Country]],tbl_country[country],0))</f>
        <v>0</v>
      </c>
      <c r="R2281" t="b">
        <f>ISNA(MATCH(tbl_vendors[[#This Row],[Currency]],tbl_country[currency],0))</f>
        <v>0</v>
      </c>
      <c r="S2281" t="b">
        <f>_xlfn.XLOOKUP(tbl_vendors[[#This Row],[Country]],tbl_country[country],tbl_country[currency],"NotFound")&lt;&gt;tbl_vendors[[#This Row],[Currency]]</f>
        <v>0</v>
      </c>
      <c r="T2281" t="b">
        <f>ISNA(MATCH(tbl_vendors[[#This Row],[Payment_Terms]],tbl_payment_terms[Payment_Terms],0))</f>
        <v>0</v>
      </c>
      <c r="U2281" t="b">
        <f>ISNA(MATCH(tbl_vendors[[#This Row],[Status]],tbl_status[valid_status]))</f>
        <v>0</v>
      </c>
      <c r="V2281" t="b">
        <f ca="1">tbl_vendors[[#This Row],[Created_Date]]&gt;TODAY()</f>
        <v>0</v>
      </c>
      <c r="W2281" t="b">
        <f>tbl_vendors[[#This Row],[Updated_Date]]&lt;tbl_vendors[[#This Row],[Created_Date]]</f>
        <v>0</v>
      </c>
      <c r="X2281" t="b">
        <f>COUNTIF(tbl_vendors[Vendor_Name],tbl_vendors[[#This Row],[Vendor_Name]])&gt;1</f>
        <v>0</v>
      </c>
      <c r="Y2281" s="14" cm="1">
        <f t="array" aca="1" ref="Y2281" ca="1">IFERROR(SUM(L2281:X2281*1),4)</f>
        <v>0</v>
      </c>
      <c r="Z2281" t="str">
        <f ca="1">IF(tbl_vendors[[#This Row],[error_count]]&gt;0,"FAIL","PASS")</f>
        <v>PASS</v>
      </c>
    </row>
    <row r="2282" spans="1:26" x14ac:dyDescent="0.3">
      <c r="A2282" t="s">
        <v>8974</v>
      </c>
      <c r="B2282" t="s">
        <v>8975</v>
      </c>
      <c r="C2282" t="s">
        <v>79</v>
      </c>
      <c r="E2282" t="s">
        <v>39</v>
      </c>
      <c r="F2282" t="s">
        <v>16</v>
      </c>
      <c r="G2282" t="s">
        <v>8976</v>
      </c>
      <c r="H2282" t="s">
        <v>52</v>
      </c>
      <c r="I2282" t="s">
        <v>19</v>
      </c>
      <c r="J2282" s="1">
        <v>45628</v>
      </c>
      <c r="K2282" s="1">
        <v>46079</v>
      </c>
      <c r="L2282" t="b">
        <f>COUNTIF(tbl_vendors[Vendor_ID],tbl_vendors[[#This Row],[Vendor_ID]])&gt;1</f>
        <v>0</v>
      </c>
      <c r="M2282" t="b">
        <f>ISBLANK(tbl_vendors[[#This Row],[Vendor_ID]])</f>
        <v>0</v>
      </c>
      <c r="N2282" t="b">
        <f>LEN(TRIM(tbl_vendors[[#This Row],[Vendor_Name]]))=0</f>
        <v>0</v>
      </c>
      <c r="O2282" t="b">
        <f>LEN(TRIM(tbl_vendors[[#This Row],[Email]]))=0</f>
        <v>0</v>
      </c>
      <c r="P2282" t="b">
        <f>OR(ISERROR(FIND("@",tbl_vendors[[#This Row],[Email]])),ISERROR(FIND(".",tbl_vendors[[#This Row],[Email]])))</f>
        <v>0</v>
      </c>
      <c r="Q2282" t="b">
        <f>ISNA(MATCH(tbl_vendors[[#This Row],[Country]],tbl_country[country],0))</f>
        <v>0</v>
      </c>
      <c r="R2282" t="b">
        <f>ISNA(MATCH(tbl_vendors[[#This Row],[Currency]],tbl_country[currency],0))</f>
        <v>0</v>
      </c>
      <c r="S2282" t="b">
        <f>_xlfn.XLOOKUP(tbl_vendors[[#This Row],[Country]],tbl_country[country],tbl_country[currency],"NotFound")&lt;&gt;tbl_vendors[[#This Row],[Currency]]</f>
        <v>0</v>
      </c>
      <c r="T2282" t="b">
        <f>ISNA(MATCH(tbl_vendors[[#This Row],[Payment_Terms]],tbl_payment_terms[Payment_Terms],0))</f>
        <v>0</v>
      </c>
      <c r="U2282" t="b">
        <f>ISNA(MATCH(tbl_vendors[[#This Row],[Status]],tbl_status[valid_status]))</f>
        <v>0</v>
      </c>
      <c r="V2282" t="b">
        <f ca="1">tbl_vendors[[#This Row],[Created_Date]]&gt;TODAY()</f>
        <v>0</v>
      </c>
      <c r="W2282" t="b">
        <f>tbl_vendors[[#This Row],[Updated_Date]]&lt;tbl_vendors[[#This Row],[Created_Date]]</f>
        <v>0</v>
      </c>
      <c r="X2282" t="b">
        <f>COUNTIF(tbl_vendors[Vendor_Name],tbl_vendors[[#This Row],[Vendor_Name]])&gt;1</f>
        <v>0</v>
      </c>
      <c r="Y2282" s="14" cm="1">
        <f t="array" aca="1" ref="Y2282" ca="1">IFERROR(SUM(L2282:X2282*1),4)</f>
        <v>0</v>
      </c>
      <c r="Z2282" t="str">
        <f ca="1">IF(tbl_vendors[[#This Row],[error_count]]&gt;0,"FAIL","PASS")</f>
        <v>PASS</v>
      </c>
    </row>
    <row r="2283" spans="1:26" x14ac:dyDescent="0.3">
      <c r="A2283" t="s">
        <v>8977</v>
      </c>
      <c r="B2283" t="s">
        <v>8978</v>
      </c>
      <c r="C2283" t="s">
        <v>153</v>
      </c>
      <c r="D2283" t="s">
        <v>8979</v>
      </c>
      <c r="E2283" t="s">
        <v>155</v>
      </c>
      <c r="F2283" t="s">
        <v>16</v>
      </c>
      <c r="G2283" t="s">
        <v>8980</v>
      </c>
      <c r="H2283" t="s">
        <v>69</v>
      </c>
      <c r="I2283" t="s">
        <v>19</v>
      </c>
      <c r="J2283" s="1">
        <v>46166</v>
      </c>
      <c r="K2283" s="1">
        <v>46202</v>
      </c>
      <c r="L2283" t="b">
        <f>COUNTIF(tbl_vendors[Vendor_ID],tbl_vendors[[#This Row],[Vendor_ID]])&gt;1</f>
        <v>0</v>
      </c>
      <c r="M2283" t="b">
        <f>ISBLANK(tbl_vendors[[#This Row],[Vendor_ID]])</f>
        <v>0</v>
      </c>
      <c r="N2283" t="b">
        <f>LEN(TRIM(tbl_vendors[[#This Row],[Vendor_Name]]))=0</f>
        <v>0</v>
      </c>
      <c r="O2283" t="b">
        <f>LEN(TRIM(tbl_vendors[[#This Row],[Email]]))=0</f>
        <v>0</v>
      </c>
      <c r="P2283" t="b">
        <f>OR(ISERROR(FIND("@",tbl_vendors[[#This Row],[Email]])),ISERROR(FIND(".",tbl_vendors[[#This Row],[Email]])))</f>
        <v>0</v>
      </c>
      <c r="Q2283" t="b">
        <f>ISNA(MATCH(tbl_vendors[[#This Row],[Country]],tbl_country[country],0))</f>
        <v>0</v>
      </c>
      <c r="R2283" t="b">
        <f>ISNA(MATCH(tbl_vendors[[#This Row],[Currency]],tbl_country[currency],0))</f>
        <v>0</v>
      </c>
      <c r="S2283" t="b">
        <f>_xlfn.XLOOKUP(tbl_vendors[[#This Row],[Country]],tbl_country[country],tbl_country[currency],"NotFound")&lt;&gt;tbl_vendors[[#This Row],[Currency]]</f>
        <v>0</v>
      </c>
      <c r="T2283" t="b">
        <f>ISNA(MATCH(tbl_vendors[[#This Row],[Payment_Terms]],tbl_payment_terms[Payment_Terms],0))</f>
        <v>0</v>
      </c>
      <c r="U2283" t="b">
        <f>ISNA(MATCH(tbl_vendors[[#This Row],[Status]],tbl_status[valid_status]))</f>
        <v>0</v>
      </c>
      <c r="V2283" t="b">
        <f ca="1">tbl_vendors[[#This Row],[Created_Date]]&gt;TODAY()</f>
        <v>0</v>
      </c>
      <c r="W2283" t="b">
        <f>tbl_vendors[[#This Row],[Updated_Date]]&lt;tbl_vendors[[#This Row],[Created_Date]]</f>
        <v>0</v>
      </c>
      <c r="X2283" t="b">
        <f>COUNTIF(tbl_vendors[Vendor_Name],tbl_vendors[[#This Row],[Vendor_Name]])&gt;1</f>
        <v>0</v>
      </c>
      <c r="Y2283" s="14" cm="1">
        <f t="array" aca="1" ref="Y2283" ca="1">IFERROR(SUM(L2283:X2283*1),4)</f>
        <v>0</v>
      </c>
      <c r="Z2283" t="str">
        <f ca="1">IF(tbl_vendors[[#This Row],[error_count]]&gt;0,"FAIL","PASS")</f>
        <v>PASS</v>
      </c>
    </row>
    <row r="2284" spans="1:26" x14ac:dyDescent="0.3">
      <c r="A2284" t="s">
        <v>8981</v>
      </c>
      <c r="B2284" t="s">
        <v>8982</v>
      </c>
      <c r="C2284" t="s">
        <v>100</v>
      </c>
      <c r="D2284" t="s">
        <v>8983</v>
      </c>
      <c r="E2284" t="s">
        <v>39</v>
      </c>
      <c r="F2284" t="s">
        <v>32</v>
      </c>
      <c r="G2284" t="s">
        <v>8984</v>
      </c>
      <c r="H2284" t="s">
        <v>34</v>
      </c>
      <c r="I2284" t="s">
        <v>19</v>
      </c>
      <c r="J2284" s="1">
        <v>46019</v>
      </c>
      <c r="K2284" s="1">
        <v>46107</v>
      </c>
      <c r="L2284" t="b">
        <f>COUNTIF(tbl_vendors[Vendor_ID],tbl_vendors[[#This Row],[Vendor_ID]])&gt;1</f>
        <v>0</v>
      </c>
      <c r="M2284" t="b">
        <f>ISBLANK(tbl_vendors[[#This Row],[Vendor_ID]])</f>
        <v>0</v>
      </c>
      <c r="N2284" t="b">
        <f>LEN(TRIM(tbl_vendors[[#This Row],[Vendor_Name]]))=0</f>
        <v>0</v>
      </c>
      <c r="O2284" t="b">
        <f>LEN(TRIM(tbl_vendors[[#This Row],[Email]]))=0</f>
        <v>0</v>
      </c>
      <c r="P2284" t="b">
        <f>OR(ISERROR(FIND("@",tbl_vendors[[#This Row],[Email]])),ISERROR(FIND(".",tbl_vendors[[#This Row],[Email]])))</f>
        <v>0</v>
      </c>
      <c r="Q2284" t="b">
        <f>ISNA(MATCH(tbl_vendors[[#This Row],[Country]],tbl_country[country],0))</f>
        <v>0</v>
      </c>
      <c r="R2284" t="b">
        <f>ISNA(MATCH(tbl_vendors[[#This Row],[Currency]],tbl_country[currency],0))</f>
        <v>0</v>
      </c>
      <c r="S2284" t="b">
        <f>_xlfn.XLOOKUP(tbl_vendors[[#This Row],[Country]],tbl_country[country],tbl_country[currency],"NotFound")&lt;&gt;tbl_vendors[[#This Row],[Currency]]</f>
        <v>0</v>
      </c>
      <c r="T2284" t="b">
        <f>ISNA(MATCH(tbl_vendors[[#This Row],[Payment_Terms]],tbl_payment_terms[Payment_Terms],0))</f>
        <v>0</v>
      </c>
      <c r="U2284" t="b">
        <f>ISNA(MATCH(tbl_vendors[[#This Row],[Status]],tbl_status[valid_status]))</f>
        <v>0</v>
      </c>
      <c r="V2284" t="b">
        <f ca="1">tbl_vendors[[#This Row],[Created_Date]]&gt;TODAY()</f>
        <v>0</v>
      </c>
      <c r="W2284" t="b">
        <f>tbl_vendors[[#This Row],[Updated_Date]]&lt;tbl_vendors[[#This Row],[Created_Date]]</f>
        <v>0</v>
      </c>
      <c r="X2284" t="b">
        <f>COUNTIF(tbl_vendors[Vendor_Name],tbl_vendors[[#This Row],[Vendor_Name]])&gt;1</f>
        <v>0</v>
      </c>
      <c r="Y2284" s="14" cm="1">
        <f t="array" aca="1" ref="Y2284" ca="1">IFERROR(SUM(L2284:X2284*1),4)</f>
        <v>0</v>
      </c>
      <c r="Z2284" t="str">
        <f ca="1">IF(tbl_vendors[[#This Row],[error_count]]&gt;0,"FAIL","PASS")</f>
        <v>PASS</v>
      </c>
    </row>
    <row r="2285" spans="1:26" x14ac:dyDescent="0.3">
      <c r="A2285" t="s">
        <v>8985</v>
      </c>
      <c r="B2285" t="s">
        <v>8986</v>
      </c>
      <c r="C2285" t="s">
        <v>13</v>
      </c>
      <c r="D2285" t="s">
        <v>8987</v>
      </c>
      <c r="E2285" t="s">
        <v>15</v>
      </c>
      <c r="F2285" t="s">
        <v>40</v>
      </c>
      <c r="G2285" t="s">
        <v>8988</v>
      </c>
      <c r="H2285" t="s">
        <v>18</v>
      </c>
      <c r="I2285" t="s">
        <v>19</v>
      </c>
      <c r="J2285" s="1">
        <v>44474</v>
      </c>
      <c r="K2285" s="1">
        <v>46194</v>
      </c>
      <c r="L2285" t="b">
        <f>COUNTIF(tbl_vendors[Vendor_ID],tbl_vendors[[#This Row],[Vendor_ID]])&gt;1</f>
        <v>0</v>
      </c>
      <c r="M2285" t="b">
        <f>ISBLANK(tbl_vendors[[#This Row],[Vendor_ID]])</f>
        <v>0</v>
      </c>
      <c r="N2285" t="b">
        <f>LEN(TRIM(tbl_vendors[[#This Row],[Vendor_Name]]))=0</f>
        <v>0</v>
      </c>
      <c r="O2285" t="b">
        <f>LEN(TRIM(tbl_vendors[[#This Row],[Email]]))=0</f>
        <v>0</v>
      </c>
      <c r="P2285" t="b">
        <f>OR(ISERROR(FIND("@",tbl_vendors[[#This Row],[Email]])),ISERROR(FIND(".",tbl_vendors[[#This Row],[Email]])))</f>
        <v>0</v>
      </c>
      <c r="Q2285" t="b">
        <f>ISNA(MATCH(tbl_vendors[[#This Row],[Country]],tbl_country[country],0))</f>
        <v>0</v>
      </c>
      <c r="R2285" t="b">
        <f>ISNA(MATCH(tbl_vendors[[#This Row],[Currency]],tbl_country[currency],0))</f>
        <v>1</v>
      </c>
      <c r="S2285" t="b">
        <f>_xlfn.XLOOKUP(tbl_vendors[[#This Row],[Country]],tbl_country[country],tbl_country[currency],"NotFound")&lt;&gt;tbl_vendors[[#This Row],[Currency]]</f>
        <v>1</v>
      </c>
      <c r="T2285" t="b">
        <f>ISNA(MATCH(tbl_vendors[[#This Row],[Payment_Terms]],tbl_payment_terms[Payment_Terms],0))</f>
        <v>0</v>
      </c>
      <c r="U2285" t="b">
        <f>ISNA(MATCH(tbl_vendors[[#This Row],[Status]],tbl_status[valid_status]))</f>
        <v>0</v>
      </c>
      <c r="V2285" t="b">
        <f ca="1">tbl_vendors[[#This Row],[Created_Date]]&gt;TODAY()</f>
        <v>0</v>
      </c>
      <c r="W2285" t="b">
        <f>tbl_vendors[[#This Row],[Updated_Date]]&lt;tbl_vendors[[#This Row],[Created_Date]]</f>
        <v>0</v>
      </c>
      <c r="X2285" t="b">
        <f>COUNTIF(tbl_vendors[Vendor_Name],tbl_vendors[[#This Row],[Vendor_Name]])&gt;1</f>
        <v>0</v>
      </c>
      <c r="Y2285" s="14" cm="1">
        <f t="array" aca="1" ref="Y2285" ca="1">IFERROR(SUM(L2285:X2285*1),4)</f>
        <v>2</v>
      </c>
      <c r="Z2285" t="str">
        <f ca="1">IF(tbl_vendors[[#This Row],[error_count]]&gt;0,"FAIL","PASS")</f>
        <v>FAIL</v>
      </c>
    </row>
    <row r="2286" spans="1:26" x14ac:dyDescent="0.3">
      <c r="A2286" t="s">
        <v>8989</v>
      </c>
      <c r="B2286" t="s">
        <v>214</v>
      </c>
      <c r="C2286" t="s">
        <v>66</v>
      </c>
      <c r="D2286" t="s">
        <v>8990</v>
      </c>
      <c r="E2286" t="s">
        <v>67</v>
      </c>
      <c r="F2286" t="s">
        <v>23</v>
      </c>
      <c r="G2286" t="s">
        <v>8991</v>
      </c>
      <c r="H2286" t="s">
        <v>18</v>
      </c>
      <c r="I2286" t="s">
        <v>19</v>
      </c>
      <c r="J2286" s="1">
        <v>45655</v>
      </c>
      <c r="K2286" s="1">
        <v>45826</v>
      </c>
      <c r="L2286" t="b">
        <f>COUNTIF(tbl_vendors[Vendor_ID],tbl_vendors[[#This Row],[Vendor_ID]])&gt;1</f>
        <v>0</v>
      </c>
      <c r="M2286" t="b">
        <f>ISBLANK(tbl_vendors[[#This Row],[Vendor_ID]])</f>
        <v>0</v>
      </c>
      <c r="N2286" t="b">
        <f>LEN(TRIM(tbl_vendors[[#This Row],[Vendor_Name]]))=0</f>
        <v>0</v>
      </c>
      <c r="O2286" t="b">
        <f>LEN(TRIM(tbl_vendors[[#This Row],[Email]]))=0</f>
        <v>0</v>
      </c>
      <c r="P2286" t="b">
        <f>OR(ISERROR(FIND("@",tbl_vendors[[#This Row],[Email]])),ISERROR(FIND(".",tbl_vendors[[#This Row],[Email]])))</f>
        <v>0</v>
      </c>
      <c r="Q2286" t="b">
        <f>ISNA(MATCH(tbl_vendors[[#This Row],[Country]],tbl_country[country],0))</f>
        <v>0</v>
      </c>
      <c r="R2286" t="b">
        <f>ISNA(MATCH(tbl_vendors[[#This Row],[Currency]],tbl_country[currency],0))</f>
        <v>0</v>
      </c>
      <c r="S2286" t="b">
        <f>_xlfn.XLOOKUP(tbl_vendors[[#This Row],[Country]],tbl_country[country],tbl_country[currency],"NotFound")&lt;&gt;tbl_vendors[[#This Row],[Currency]]</f>
        <v>0</v>
      </c>
      <c r="T2286" t="b">
        <f>ISNA(MATCH(tbl_vendors[[#This Row],[Payment_Terms]],tbl_payment_terms[Payment_Terms],0))</f>
        <v>0</v>
      </c>
      <c r="U2286" t="b">
        <f>ISNA(MATCH(tbl_vendors[[#This Row],[Status]],tbl_status[valid_status]))</f>
        <v>0</v>
      </c>
      <c r="V2286" t="b">
        <f ca="1">tbl_vendors[[#This Row],[Created_Date]]&gt;TODAY()</f>
        <v>0</v>
      </c>
      <c r="W2286" t="b">
        <f>tbl_vendors[[#This Row],[Updated_Date]]&lt;tbl_vendors[[#This Row],[Created_Date]]</f>
        <v>0</v>
      </c>
      <c r="X2286" t="b">
        <f>COUNTIF(tbl_vendors[Vendor_Name],tbl_vendors[[#This Row],[Vendor_Name]])&gt;1</f>
        <v>1</v>
      </c>
      <c r="Y2286" s="14" cm="1">
        <f t="array" aca="1" ref="Y2286" ca="1">IFERROR(SUM(L2286:X2286*1),4)</f>
        <v>1</v>
      </c>
      <c r="Z2286" t="str">
        <f ca="1">IF(tbl_vendors[[#This Row],[error_count]]&gt;0,"FAIL","PASS")</f>
        <v>FAIL</v>
      </c>
    </row>
    <row r="2287" spans="1:26" x14ac:dyDescent="0.3">
      <c r="A2287" t="s">
        <v>8992</v>
      </c>
      <c r="B2287" t="s">
        <v>8993</v>
      </c>
      <c r="C2287" t="s">
        <v>100</v>
      </c>
      <c r="D2287" t="s">
        <v>8994</v>
      </c>
      <c r="E2287" t="s">
        <v>39</v>
      </c>
      <c r="F2287" t="s">
        <v>32</v>
      </c>
      <c r="G2287" t="s">
        <v>8995</v>
      </c>
      <c r="H2287" t="s">
        <v>47</v>
      </c>
      <c r="I2287" t="s">
        <v>19</v>
      </c>
      <c r="J2287" s="1">
        <v>45535</v>
      </c>
      <c r="K2287" s="1">
        <v>45843</v>
      </c>
      <c r="L2287" t="b">
        <f>COUNTIF(tbl_vendors[Vendor_ID],tbl_vendors[[#This Row],[Vendor_ID]])&gt;1</f>
        <v>0</v>
      </c>
      <c r="M2287" t="b">
        <f>ISBLANK(tbl_vendors[[#This Row],[Vendor_ID]])</f>
        <v>0</v>
      </c>
      <c r="N2287" t="b">
        <f>LEN(TRIM(tbl_vendors[[#This Row],[Vendor_Name]]))=0</f>
        <v>0</v>
      </c>
      <c r="O2287" t="b">
        <f>LEN(TRIM(tbl_vendors[[#This Row],[Email]]))=0</f>
        <v>0</v>
      </c>
      <c r="P2287" t="b">
        <f>OR(ISERROR(FIND("@",tbl_vendors[[#This Row],[Email]])),ISERROR(FIND(".",tbl_vendors[[#This Row],[Email]])))</f>
        <v>0</v>
      </c>
      <c r="Q2287" t="b">
        <f>ISNA(MATCH(tbl_vendors[[#This Row],[Country]],tbl_country[country],0))</f>
        <v>0</v>
      </c>
      <c r="R2287" t="b">
        <f>ISNA(MATCH(tbl_vendors[[#This Row],[Currency]],tbl_country[currency],0))</f>
        <v>0</v>
      </c>
      <c r="S2287" t="b">
        <f>_xlfn.XLOOKUP(tbl_vendors[[#This Row],[Country]],tbl_country[country],tbl_country[currency],"NotFound")&lt;&gt;tbl_vendors[[#This Row],[Currency]]</f>
        <v>0</v>
      </c>
      <c r="T2287" t="b">
        <f>ISNA(MATCH(tbl_vendors[[#This Row],[Payment_Terms]],tbl_payment_terms[Payment_Terms],0))</f>
        <v>0</v>
      </c>
      <c r="U2287" t="b">
        <f>ISNA(MATCH(tbl_vendors[[#This Row],[Status]],tbl_status[valid_status]))</f>
        <v>0</v>
      </c>
      <c r="V2287" t="b">
        <f ca="1">tbl_vendors[[#This Row],[Created_Date]]&gt;TODAY()</f>
        <v>0</v>
      </c>
      <c r="W2287" t="b">
        <f>tbl_vendors[[#This Row],[Updated_Date]]&lt;tbl_vendors[[#This Row],[Created_Date]]</f>
        <v>0</v>
      </c>
      <c r="X2287" t="b">
        <f>COUNTIF(tbl_vendors[Vendor_Name],tbl_vendors[[#This Row],[Vendor_Name]])&gt;1</f>
        <v>0</v>
      </c>
      <c r="Y2287" s="14" cm="1">
        <f t="array" aca="1" ref="Y2287" ca="1">IFERROR(SUM(L2287:X2287*1),4)</f>
        <v>0</v>
      </c>
      <c r="Z2287" t="str">
        <f ca="1">IF(tbl_vendors[[#This Row],[error_count]]&gt;0,"FAIL","PASS")</f>
        <v>PASS</v>
      </c>
    </row>
    <row r="2288" spans="1:26" x14ac:dyDescent="0.3">
      <c r="A2288" t="s">
        <v>8996</v>
      </c>
      <c r="B2288" t="s">
        <v>8997</v>
      </c>
      <c r="C2288" t="s">
        <v>109</v>
      </c>
      <c r="D2288" t="s">
        <v>8998</v>
      </c>
      <c r="E2288" t="s">
        <v>39</v>
      </c>
      <c r="F2288" t="s">
        <v>23</v>
      </c>
      <c r="G2288" t="s">
        <v>8999</v>
      </c>
      <c r="H2288" t="s">
        <v>52</v>
      </c>
      <c r="I2288" t="s">
        <v>26</v>
      </c>
      <c r="J2288" s="1">
        <v>45993</v>
      </c>
      <c r="K2288" s="1">
        <v>46117</v>
      </c>
      <c r="L2288" t="b">
        <f>COUNTIF(tbl_vendors[Vendor_ID],tbl_vendors[[#This Row],[Vendor_ID]])&gt;1</f>
        <v>0</v>
      </c>
      <c r="M2288" t="b">
        <f>ISBLANK(tbl_vendors[[#This Row],[Vendor_ID]])</f>
        <v>0</v>
      </c>
      <c r="N2288" t="b">
        <f>LEN(TRIM(tbl_vendors[[#This Row],[Vendor_Name]]))=0</f>
        <v>0</v>
      </c>
      <c r="O2288" t="b">
        <f>LEN(TRIM(tbl_vendors[[#This Row],[Email]]))=0</f>
        <v>0</v>
      </c>
      <c r="P2288" t="b">
        <f>OR(ISERROR(FIND("@",tbl_vendors[[#This Row],[Email]])),ISERROR(FIND(".",tbl_vendors[[#This Row],[Email]])))</f>
        <v>0</v>
      </c>
      <c r="Q2288" t="b">
        <f>ISNA(MATCH(tbl_vendors[[#This Row],[Country]],tbl_country[country],0))</f>
        <v>0</v>
      </c>
      <c r="R2288" t="b">
        <f>ISNA(MATCH(tbl_vendors[[#This Row],[Currency]],tbl_country[currency],0))</f>
        <v>0</v>
      </c>
      <c r="S2288" t="b">
        <f>_xlfn.XLOOKUP(tbl_vendors[[#This Row],[Country]],tbl_country[country],tbl_country[currency],"NotFound")&lt;&gt;tbl_vendors[[#This Row],[Currency]]</f>
        <v>1</v>
      </c>
      <c r="T2288" t="b">
        <f>ISNA(MATCH(tbl_vendors[[#This Row],[Payment_Terms]],tbl_payment_terms[Payment_Terms],0))</f>
        <v>0</v>
      </c>
      <c r="U2288" t="b">
        <f>ISNA(MATCH(tbl_vendors[[#This Row],[Status]],tbl_status[valid_status]))</f>
        <v>0</v>
      </c>
      <c r="V2288" t="b">
        <f ca="1">tbl_vendors[[#This Row],[Created_Date]]&gt;TODAY()</f>
        <v>0</v>
      </c>
      <c r="W2288" t="b">
        <f>tbl_vendors[[#This Row],[Updated_Date]]&lt;tbl_vendors[[#This Row],[Created_Date]]</f>
        <v>0</v>
      </c>
      <c r="X2288" t="b">
        <f>COUNTIF(tbl_vendors[Vendor_Name],tbl_vendors[[#This Row],[Vendor_Name]])&gt;1</f>
        <v>0</v>
      </c>
      <c r="Y2288" s="14" cm="1">
        <f t="array" aca="1" ref="Y2288" ca="1">IFERROR(SUM(L2288:X2288*1),4)</f>
        <v>1</v>
      </c>
      <c r="Z2288" t="str">
        <f ca="1">IF(tbl_vendors[[#This Row],[error_count]]&gt;0,"FAIL","PASS")</f>
        <v>FAIL</v>
      </c>
    </row>
    <row r="2289" spans="1:26" x14ac:dyDescent="0.3">
      <c r="A2289" t="s">
        <v>9000</v>
      </c>
      <c r="B2289" t="s">
        <v>7040</v>
      </c>
      <c r="C2289" t="s">
        <v>79</v>
      </c>
      <c r="D2289" t="s">
        <v>9001</v>
      </c>
      <c r="E2289" t="s">
        <v>39</v>
      </c>
      <c r="F2289" t="s">
        <v>23</v>
      </c>
      <c r="G2289" t="s">
        <v>9002</v>
      </c>
      <c r="H2289" t="s">
        <v>25</v>
      </c>
      <c r="I2289" t="s">
        <v>19</v>
      </c>
      <c r="J2289" s="1">
        <v>45554</v>
      </c>
      <c r="K2289" s="1">
        <v>46057</v>
      </c>
      <c r="L2289" t="b">
        <f>COUNTIF(tbl_vendors[Vendor_ID],tbl_vendors[[#This Row],[Vendor_ID]])&gt;1</f>
        <v>0</v>
      </c>
      <c r="M2289" t="b">
        <f>ISBLANK(tbl_vendors[[#This Row],[Vendor_ID]])</f>
        <v>0</v>
      </c>
      <c r="N2289" t="b">
        <f>LEN(TRIM(tbl_vendors[[#This Row],[Vendor_Name]]))=0</f>
        <v>0</v>
      </c>
      <c r="O2289" t="b">
        <f>LEN(TRIM(tbl_vendors[[#This Row],[Email]]))=0</f>
        <v>0</v>
      </c>
      <c r="P2289" t="b">
        <f>OR(ISERROR(FIND("@",tbl_vendors[[#This Row],[Email]])),ISERROR(FIND(".",tbl_vendors[[#This Row],[Email]])))</f>
        <v>0</v>
      </c>
      <c r="Q2289" t="b">
        <f>ISNA(MATCH(tbl_vendors[[#This Row],[Country]],tbl_country[country],0))</f>
        <v>0</v>
      </c>
      <c r="R2289" t="b">
        <f>ISNA(MATCH(tbl_vendors[[#This Row],[Currency]],tbl_country[currency],0))</f>
        <v>0</v>
      </c>
      <c r="S2289" t="b">
        <f>_xlfn.XLOOKUP(tbl_vendors[[#This Row],[Country]],tbl_country[country],tbl_country[currency],"NotFound")&lt;&gt;tbl_vendors[[#This Row],[Currency]]</f>
        <v>0</v>
      </c>
      <c r="T2289" t="b">
        <f>ISNA(MATCH(tbl_vendors[[#This Row],[Payment_Terms]],tbl_payment_terms[Payment_Terms],0))</f>
        <v>0</v>
      </c>
      <c r="U2289" t="b">
        <f>ISNA(MATCH(tbl_vendors[[#This Row],[Status]],tbl_status[valid_status]))</f>
        <v>0</v>
      </c>
      <c r="V2289" t="b">
        <f ca="1">tbl_vendors[[#This Row],[Created_Date]]&gt;TODAY()</f>
        <v>0</v>
      </c>
      <c r="W2289" t="b">
        <f>tbl_vendors[[#This Row],[Updated_Date]]&lt;tbl_vendors[[#This Row],[Created_Date]]</f>
        <v>0</v>
      </c>
      <c r="X2289" t="b">
        <f>COUNTIF(tbl_vendors[Vendor_Name],tbl_vendors[[#This Row],[Vendor_Name]])&gt;1</f>
        <v>1</v>
      </c>
      <c r="Y2289" s="14" cm="1">
        <f t="array" aca="1" ref="Y2289" ca="1">IFERROR(SUM(L2289:X2289*1),4)</f>
        <v>1</v>
      </c>
      <c r="Z2289" t="str">
        <f ca="1">IF(tbl_vendors[[#This Row],[error_count]]&gt;0,"FAIL","PASS")</f>
        <v>FAIL</v>
      </c>
    </row>
    <row r="2290" spans="1:26" x14ac:dyDescent="0.3">
      <c r="A2290" t="s">
        <v>9003</v>
      </c>
      <c r="B2290" t="s">
        <v>9004</v>
      </c>
      <c r="C2290" t="s">
        <v>56</v>
      </c>
      <c r="D2290" t="s">
        <v>9005</v>
      </c>
      <c r="E2290" t="s">
        <v>58</v>
      </c>
      <c r="F2290" t="s">
        <v>32</v>
      </c>
      <c r="G2290" t="s">
        <v>9006</v>
      </c>
      <c r="H2290" t="s">
        <v>25</v>
      </c>
      <c r="I2290" t="s">
        <v>26</v>
      </c>
      <c r="J2290" s="1">
        <v>44615</v>
      </c>
      <c r="K2290" s="1">
        <v>44851</v>
      </c>
      <c r="L2290" t="b">
        <f>COUNTIF(tbl_vendors[Vendor_ID],tbl_vendors[[#This Row],[Vendor_ID]])&gt;1</f>
        <v>0</v>
      </c>
      <c r="M2290" t="b">
        <f>ISBLANK(tbl_vendors[[#This Row],[Vendor_ID]])</f>
        <v>0</v>
      </c>
      <c r="N2290" t="b">
        <f>LEN(TRIM(tbl_vendors[[#This Row],[Vendor_Name]]))=0</f>
        <v>0</v>
      </c>
      <c r="O2290" t="b">
        <f>LEN(TRIM(tbl_vendors[[#This Row],[Email]]))=0</f>
        <v>0</v>
      </c>
      <c r="P2290" t="b">
        <f>OR(ISERROR(FIND("@",tbl_vendors[[#This Row],[Email]])),ISERROR(FIND(".",tbl_vendors[[#This Row],[Email]])))</f>
        <v>0</v>
      </c>
      <c r="Q2290" t="b">
        <f>ISNA(MATCH(tbl_vendors[[#This Row],[Country]],tbl_country[country],0))</f>
        <v>0</v>
      </c>
      <c r="R2290" t="b">
        <f>ISNA(MATCH(tbl_vendors[[#This Row],[Currency]],tbl_country[currency],0))</f>
        <v>0</v>
      </c>
      <c r="S2290" t="b">
        <f>_xlfn.XLOOKUP(tbl_vendors[[#This Row],[Country]],tbl_country[country],tbl_country[currency],"NotFound")&lt;&gt;tbl_vendors[[#This Row],[Currency]]</f>
        <v>0</v>
      </c>
      <c r="T2290" t="b">
        <f>ISNA(MATCH(tbl_vendors[[#This Row],[Payment_Terms]],tbl_payment_terms[Payment_Terms],0))</f>
        <v>0</v>
      </c>
      <c r="U2290" t="b">
        <f>ISNA(MATCH(tbl_vendors[[#This Row],[Status]],tbl_status[valid_status]))</f>
        <v>0</v>
      </c>
      <c r="V2290" t="b">
        <f ca="1">tbl_vendors[[#This Row],[Created_Date]]&gt;TODAY()</f>
        <v>0</v>
      </c>
      <c r="W2290" t="b">
        <f>tbl_vendors[[#This Row],[Updated_Date]]&lt;tbl_vendors[[#This Row],[Created_Date]]</f>
        <v>0</v>
      </c>
      <c r="X2290" t="b">
        <f>COUNTIF(tbl_vendors[Vendor_Name],tbl_vendors[[#This Row],[Vendor_Name]])&gt;1</f>
        <v>0</v>
      </c>
      <c r="Y2290" s="14" cm="1">
        <f t="array" aca="1" ref="Y2290" ca="1">IFERROR(SUM(L2290:X2290*1),4)</f>
        <v>0</v>
      </c>
      <c r="Z2290" t="str">
        <f ca="1">IF(tbl_vendors[[#This Row],[error_count]]&gt;0,"FAIL","PASS")</f>
        <v>PASS</v>
      </c>
    </row>
    <row r="2291" spans="1:26" x14ac:dyDescent="0.3">
      <c r="A2291" t="s">
        <v>9007</v>
      </c>
      <c r="B2291" t="s">
        <v>9008</v>
      </c>
      <c r="C2291" t="s">
        <v>72</v>
      </c>
      <c r="D2291" t="s">
        <v>9009</v>
      </c>
      <c r="E2291" t="s">
        <v>74</v>
      </c>
      <c r="F2291" t="s">
        <v>23</v>
      </c>
      <c r="G2291" t="s">
        <v>9010</v>
      </c>
      <c r="H2291" t="s">
        <v>47</v>
      </c>
      <c r="I2291" t="s">
        <v>53</v>
      </c>
      <c r="J2291" s="1">
        <v>45285</v>
      </c>
      <c r="K2291" s="1">
        <v>45450</v>
      </c>
      <c r="L2291" t="b">
        <f>COUNTIF(tbl_vendors[Vendor_ID],tbl_vendors[[#This Row],[Vendor_ID]])&gt;1</f>
        <v>0</v>
      </c>
      <c r="M2291" t="b">
        <f>ISBLANK(tbl_vendors[[#This Row],[Vendor_ID]])</f>
        <v>0</v>
      </c>
      <c r="N2291" t="b">
        <f>LEN(TRIM(tbl_vendors[[#This Row],[Vendor_Name]]))=0</f>
        <v>0</v>
      </c>
      <c r="O2291" t="b">
        <f>LEN(TRIM(tbl_vendors[[#This Row],[Email]]))=0</f>
        <v>0</v>
      </c>
      <c r="P2291" t="b">
        <f>OR(ISERROR(FIND("@",tbl_vendors[[#This Row],[Email]])),ISERROR(FIND(".",tbl_vendors[[#This Row],[Email]])))</f>
        <v>0</v>
      </c>
      <c r="Q2291" t="b">
        <f>ISNA(MATCH(tbl_vendors[[#This Row],[Country]],tbl_country[country],0))</f>
        <v>0</v>
      </c>
      <c r="R2291" t="b">
        <f>ISNA(MATCH(tbl_vendors[[#This Row],[Currency]],tbl_country[currency],0))</f>
        <v>1</v>
      </c>
      <c r="S2291" t="b">
        <f>_xlfn.XLOOKUP(tbl_vendors[[#This Row],[Country]],tbl_country[country],tbl_country[currency],"NotFound")&lt;&gt;tbl_vendors[[#This Row],[Currency]]</f>
        <v>1</v>
      </c>
      <c r="T2291" t="b">
        <f>ISNA(MATCH(tbl_vendors[[#This Row],[Payment_Terms]],tbl_payment_terms[Payment_Terms],0))</f>
        <v>0</v>
      </c>
      <c r="U2291" t="b">
        <f>ISNA(MATCH(tbl_vendors[[#This Row],[Status]],tbl_status[valid_status]))</f>
        <v>1</v>
      </c>
      <c r="V2291" t="b">
        <f ca="1">tbl_vendors[[#This Row],[Created_Date]]&gt;TODAY()</f>
        <v>0</v>
      </c>
      <c r="W2291" t="b">
        <f>tbl_vendors[[#This Row],[Updated_Date]]&lt;tbl_vendors[[#This Row],[Created_Date]]</f>
        <v>0</v>
      </c>
      <c r="X2291" t="b">
        <f>COUNTIF(tbl_vendors[Vendor_Name],tbl_vendors[[#This Row],[Vendor_Name]])&gt;1</f>
        <v>0</v>
      </c>
      <c r="Y2291" s="14" cm="1">
        <f t="array" aca="1" ref="Y2291" ca="1">IFERROR(SUM(L2291:X2291*1),4)</f>
        <v>3</v>
      </c>
      <c r="Z2291" t="str">
        <f ca="1">IF(tbl_vendors[[#This Row],[error_count]]&gt;0,"FAIL","PASS")</f>
        <v>FAIL</v>
      </c>
    </row>
    <row r="2292" spans="1:26" x14ac:dyDescent="0.3">
      <c r="A2292" t="s">
        <v>9011</v>
      </c>
      <c r="B2292" t="s">
        <v>9012</v>
      </c>
      <c r="C2292" t="s">
        <v>153</v>
      </c>
      <c r="D2292" t="s">
        <v>9013</v>
      </c>
      <c r="E2292" t="s">
        <v>155</v>
      </c>
      <c r="F2292" t="s">
        <v>40</v>
      </c>
      <c r="G2292" t="s">
        <v>9014</v>
      </c>
      <c r="H2292" t="s">
        <v>34</v>
      </c>
      <c r="I2292" t="s">
        <v>19</v>
      </c>
      <c r="J2292" s="1">
        <v>45861</v>
      </c>
      <c r="K2292" s="1">
        <v>45972</v>
      </c>
      <c r="L2292" t="b">
        <f>COUNTIF(tbl_vendors[Vendor_ID],tbl_vendors[[#This Row],[Vendor_ID]])&gt;1</f>
        <v>0</v>
      </c>
      <c r="M2292" t="b">
        <f>ISBLANK(tbl_vendors[[#This Row],[Vendor_ID]])</f>
        <v>0</v>
      </c>
      <c r="N2292" t="b">
        <f>LEN(TRIM(tbl_vendors[[#This Row],[Vendor_Name]]))=0</f>
        <v>0</v>
      </c>
      <c r="O2292" t="b">
        <f>LEN(TRIM(tbl_vendors[[#This Row],[Email]]))=0</f>
        <v>0</v>
      </c>
      <c r="P2292" t="b">
        <f>OR(ISERROR(FIND("@",tbl_vendors[[#This Row],[Email]])),ISERROR(FIND(".",tbl_vendors[[#This Row],[Email]])))</f>
        <v>0</v>
      </c>
      <c r="Q2292" t="b">
        <f>ISNA(MATCH(tbl_vendors[[#This Row],[Country]],tbl_country[country],0))</f>
        <v>0</v>
      </c>
      <c r="R2292" t="b">
        <f>ISNA(MATCH(tbl_vendors[[#This Row],[Currency]],tbl_country[currency],0))</f>
        <v>0</v>
      </c>
      <c r="S2292" t="b">
        <f>_xlfn.XLOOKUP(tbl_vendors[[#This Row],[Country]],tbl_country[country],tbl_country[currency],"NotFound")&lt;&gt;tbl_vendors[[#This Row],[Currency]]</f>
        <v>0</v>
      </c>
      <c r="T2292" t="b">
        <f>ISNA(MATCH(tbl_vendors[[#This Row],[Payment_Terms]],tbl_payment_terms[Payment_Terms],0))</f>
        <v>0</v>
      </c>
      <c r="U2292" t="b">
        <f>ISNA(MATCH(tbl_vendors[[#This Row],[Status]],tbl_status[valid_status]))</f>
        <v>0</v>
      </c>
      <c r="V2292" t="b">
        <f ca="1">tbl_vendors[[#This Row],[Created_Date]]&gt;TODAY()</f>
        <v>0</v>
      </c>
      <c r="W2292" t="b">
        <f>tbl_vendors[[#This Row],[Updated_Date]]&lt;tbl_vendors[[#This Row],[Created_Date]]</f>
        <v>0</v>
      </c>
      <c r="X2292" t="b">
        <f>COUNTIF(tbl_vendors[Vendor_Name],tbl_vendors[[#This Row],[Vendor_Name]])&gt;1</f>
        <v>0</v>
      </c>
      <c r="Y2292" s="14" cm="1">
        <f t="array" aca="1" ref="Y2292" ca="1">IFERROR(SUM(L2292:X2292*1),4)</f>
        <v>0</v>
      </c>
      <c r="Z2292" t="str">
        <f ca="1">IF(tbl_vendors[[#This Row],[error_count]]&gt;0,"FAIL","PASS")</f>
        <v>PASS</v>
      </c>
    </row>
    <row r="2293" spans="1:26" x14ac:dyDescent="0.3">
      <c r="A2293" t="s">
        <v>9015</v>
      </c>
      <c r="B2293" t="s">
        <v>9016</v>
      </c>
      <c r="C2293" t="s">
        <v>79</v>
      </c>
      <c r="D2293" t="s">
        <v>9017</v>
      </c>
      <c r="E2293" t="s">
        <v>39</v>
      </c>
      <c r="F2293" t="s">
        <v>75</v>
      </c>
      <c r="G2293" t="s">
        <v>9018</v>
      </c>
      <c r="H2293" t="s">
        <v>34</v>
      </c>
      <c r="I2293" t="s">
        <v>19</v>
      </c>
      <c r="J2293" s="1">
        <v>46139</v>
      </c>
      <c r="K2293" s="1">
        <v>46176</v>
      </c>
      <c r="L2293" t="b">
        <f>COUNTIF(tbl_vendors[Vendor_ID],tbl_vendors[[#This Row],[Vendor_ID]])&gt;1</f>
        <v>0</v>
      </c>
      <c r="M2293" t="b">
        <f>ISBLANK(tbl_vendors[[#This Row],[Vendor_ID]])</f>
        <v>0</v>
      </c>
      <c r="N2293" t="b">
        <f>LEN(TRIM(tbl_vendors[[#This Row],[Vendor_Name]]))=0</f>
        <v>0</v>
      </c>
      <c r="O2293" t="b">
        <f>LEN(TRIM(tbl_vendors[[#This Row],[Email]]))=0</f>
        <v>0</v>
      </c>
      <c r="P2293" t="b">
        <f>OR(ISERROR(FIND("@",tbl_vendors[[#This Row],[Email]])),ISERROR(FIND(".",tbl_vendors[[#This Row],[Email]])))</f>
        <v>0</v>
      </c>
      <c r="Q2293" t="b">
        <f>ISNA(MATCH(tbl_vendors[[#This Row],[Country]],tbl_country[country],0))</f>
        <v>0</v>
      </c>
      <c r="R2293" t="b">
        <f>ISNA(MATCH(tbl_vendors[[#This Row],[Currency]],tbl_country[currency],0))</f>
        <v>0</v>
      </c>
      <c r="S2293" t="b">
        <f>_xlfn.XLOOKUP(tbl_vendors[[#This Row],[Country]],tbl_country[country],tbl_country[currency],"NotFound")&lt;&gt;tbl_vendors[[#This Row],[Currency]]</f>
        <v>0</v>
      </c>
      <c r="T2293" t="b">
        <f>ISNA(MATCH(tbl_vendors[[#This Row],[Payment_Terms]],tbl_payment_terms[Payment_Terms],0))</f>
        <v>0</v>
      </c>
      <c r="U2293" t="b">
        <f>ISNA(MATCH(tbl_vendors[[#This Row],[Status]],tbl_status[valid_status]))</f>
        <v>0</v>
      </c>
      <c r="V2293" t="b">
        <f ca="1">tbl_vendors[[#This Row],[Created_Date]]&gt;TODAY()</f>
        <v>0</v>
      </c>
      <c r="W2293" t="b">
        <f>tbl_vendors[[#This Row],[Updated_Date]]&lt;tbl_vendors[[#This Row],[Created_Date]]</f>
        <v>0</v>
      </c>
      <c r="X2293" t="b">
        <f>COUNTIF(tbl_vendors[Vendor_Name],tbl_vendors[[#This Row],[Vendor_Name]])&gt;1</f>
        <v>0</v>
      </c>
      <c r="Y2293" s="14" cm="1">
        <f t="array" aca="1" ref="Y2293" ca="1">IFERROR(SUM(L2293:X2293*1),4)</f>
        <v>0</v>
      </c>
      <c r="Z2293" t="str">
        <f ca="1">IF(tbl_vendors[[#This Row],[error_count]]&gt;0,"FAIL","PASS")</f>
        <v>PASS</v>
      </c>
    </row>
    <row r="2294" spans="1:26" x14ac:dyDescent="0.3">
      <c r="A2294" t="s">
        <v>9019</v>
      </c>
      <c r="B2294" t="s">
        <v>9020</v>
      </c>
      <c r="C2294" t="s">
        <v>37</v>
      </c>
      <c r="D2294" t="s">
        <v>9021</v>
      </c>
      <c r="E2294" t="s">
        <v>39</v>
      </c>
      <c r="F2294" t="s">
        <v>75</v>
      </c>
      <c r="G2294" t="s">
        <v>9022</v>
      </c>
      <c r="H2294" t="s">
        <v>47</v>
      </c>
      <c r="I2294" t="s">
        <v>26</v>
      </c>
      <c r="J2294" s="1">
        <v>44891</v>
      </c>
      <c r="K2294" s="1">
        <v>46010</v>
      </c>
      <c r="L2294" t="b">
        <f>COUNTIF(tbl_vendors[Vendor_ID],tbl_vendors[[#This Row],[Vendor_ID]])&gt;1</f>
        <v>0</v>
      </c>
      <c r="M2294" t="b">
        <f>ISBLANK(tbl_vendors[[#This Row],[Vendor_ID]])</f>
        <v>0</v>
      </c>
      <c r="N2294" t="b">
        <f>LEN(TRIM(tbl_vendors[[#This Row],[Vendor_Name]]))=0</f>
        <v>0</v>
      </c>
      <c r="O2294" t="b">
        <f>LEN(TRIM(tbl_vendors[[#This Row],[Email]]))=0</f>
        <v>0</v>
      </c>
      <c r="P2294" t="b">
        <f>OR(ISERROR(FIND("@",tbl_vendors[[#This Row],[Email]])),ISERROR(FIND(".",tbl_vendors[[#This Row],[Email]])))</f>
        <v>0</v>
      </c>
      <c r="Q2294" t="b">
        <f>ISNA(MATCH(tbl_vendors[[#This Row],[Country]],tbl_country[country],0))</f>
        <v>0</v>
      </c>
      <c r="R2294" t="b">
        <f>ISNA(MATCH(tbl_vendors[[#This Row],[Currency]],tbl_country[currency],0))</f>
        <v>0</v>
      </c>
      <c r="S2294" t="b">
        <f>_xlfn.XLOOKUP(tbl_vendors[[#This Row],[Country]],tbl_country[country],tbl_country[currency],"NotFound")&lt;&gt;tbl_vendors[[#This Row],[Currency]]</f>
        <v>0</v>
      </c>
      <c r="T2294" t="b">
        <f>ISNA(MATCH(tbl_vendors[[#This Row],[Payment_Terms]],tbl_payment_terms[Payment_Terms],0))</f>
        <v>0</v>
      </c>
      <c r="U2294" t="b">
        <f>ISNA(MATCH(tbl_vendors[[#This Row],[Status]],tbl_status[valid_status]))</f>
        <v>0</v>
      </c>
      <c r="V2294" t="b">
        <f ca="1">tbl_vendors[[#This Row],[Created_Date]]&gt;TODAY()</f>
        <v>0</v>
      </c>
      <c r="W2294" t="b">
        <f>tbl_vendors[[#This Row],[Updated_Date]]&lt;tbl_vendors[[#This Row],[Created_Date]]</f>
        <v>0</v>
      </c>
      <c r="X2294" t="b">
        <f>COUNTIF(tbl_vendors[Vendor_Name],tbl_vendors[[#This Row],[Vendor_Name]])&gt;1</f>
        <v>0</v>
      </c>
      <c r="Y2294" s="14" cm="1">
        <f t="array" aca="1" ref="Y2294" ca="1">IFERROR(SUM(L2294:X2294*1),4)</f>
        <v>0</v>
      </c>
      <c r="Z2294" t="str">
        <f ca="1">IF(tbl_vendors[[#This Row],[error_count]]&gt;0,"FAIL","PASS")</f>
        <v>PASS</v>
      </c>
    </row>
    <row r="2295" spans="1:26" x14ac:dyDescent="0.3">
      <c r="A2295" t="s">
        <v>9023</v>
      </c>
      <c r="B2295" t="s">
        <v>9024</v>
      </c>
      <c r="C2295" t="s">
        <v>100</v>
      </c>
      <c r="D2295" t="s">
        <v>9025</v>
      </c>
      <c r="E2295" t="s">
        <v>39</v>
      </c>
      <c r="F2295" t="s">
        <v>32</v>
      </c>
      <c r="G2295" t="s">
        <v>9026</v>
      </c>
      <c r="H2295" t="s">
        <v>42</v>
      </c>
      <c r="I2295" t="s">
        <v>53</v>
      </c>
      <c r="J2295" s="1">
        <v>44467</v>
      </c>
      <c r="K2295" s="1">
        <v>44490</v>
      </c>
      <c r="L2295" t="b">
        <f>COUNTIF(tbl_vendors[Vendor_ID],tbl_vendors[[#This Row],[Vendor_ID]])&gt;1</f>
        <v>0</v>
      </c>
      <c r="M2295" t="b">
        <f>ISBLANK(tbl_vendors[[#This Row],[Vendor_ID]])</f>
        <v>0</v>
      </c>
      <c r="N2295" t="b">
        <f>LEN(TRIM(tbl_vendors[[#This Row],[Vendor_Name]]))=0</f>
        <v>0</v>
      </c>
      <c r="O2295" t="b">
        <f>LEN(TRIM(tbl_vendors[[#This Row],[Email]]))=0</f>
        <v>0</v>
      </c>
      <c r="P2295" t="b">
        <f>OR(ISERROR(FIND("@",tbl_vendors[[#This Row],[Email]])),ISERROR(FIND(".",tbl_vendors[[#This Row],[Email]])))</f>
        <v>0</v>
      </c>
      <c r="Q2295" t="b">
        <f>ISNA(MATCH(tbl_vendors[[#This Row],[Country]],tbl_country[country],0))</f>
        <v>0</v>
      </c>
      <c r="R2295" t="b">
        <f>ISNA(MATCH(tbl_vendors[[#This Row],[Currency]],tbl_country[currency],0))</f>
        <v>0</v>
      </c>
      <c r="S2295" t="b">
        <f>_xlfn.XLOOKUP(tbl_vendors[[#This Row],[Country]],tbl_country[country],tbl_country[currency],"NotFound")&lt;&gt;tbl_vendors[[#This Row],[Currency]]</f>
        <v>0</v>
      </c>
      <c r="T2295" t="b">
        <f>ISNA(MATCH(tbl_vendors[[#This Row],[Payment_Terms]],tbl_payment_terms[Payment_Terms],0))</f>
        <v>0</v>
      </c>
      <c r="U2295" t="b">
        <f>ISNA(MATCH(tbl_vendors[[#This Row],[Status]],tbl_status[valid_status]))</f>
        <v>1</v>
      </c>
      <c r="V2295" t="b">
        <f ca="1">tbl_vendors[[#This Row],[Created_Date]]&gt;TODAY()</f>
        <v>0</v>
      </c>
      <c r="W2295" t="b">
        <f>tbl_vendors[[#This Row],[Updated_Date]]&lt;tbl_vendors[[#This Row],[Created_Date]]</f>
        <v>0</v>
      </c>
      <c r="X2295" t="b">
        <f>COUNTIF(tbl_vendors[Vendor_Name],tbl_vendors[[#This Row],[Vendor_Name]])&gt;1</f>
        <v>0</v>
      </c>
      <c r="Y2295" s="14" cm="1">
        <f t="array" aca="1" ref="Y2295" ca="1">IFERROR(SUM(L2295:X2295*1),4)</f>
        <v>1</v>
      </c>
      <c r="Z2295" t="str">
        <f ca="1">IF(tbl_vendors[[#This Row],[error_count]]&gt;0,"FAIL","PASS")</f>
        <v>FAIL</v>
      </c>
    </row>
    <row r="2296" spans="1:26" x14ac:dyDescent="0.3">
      <c r="A2296" t="s">
        <v>9027</v>
      </c>
      <c r="B2296" t="s">
        <v>9028</v>
      </c>
      <c r="C2296" t="s">
        <v>109</v>
      </c>
      <c r="D2296" t="s">
        <v>9029</v>
      </c>
      <c r="E2296" t="s">
        <v>39</v>
      </c>
      <c r="F2296" t="s">
        <v>75</v>
      </c>
      <c r="G2296" t="s">
        <v>9030</v>
      </c>
      <c r="H2296" t="s">
        <v>25</v>
      </c>
      <c r="I2296" t="s">
        <v>53</v>
      </c>
      <c r="J2296" s="1">
        <v>45544</v>
      </c>
      <c r="K2296" s="1">
        <v>45871</v>
      </c>
      <c r="L2296" t="b">
        <f>COUNTIF(tbl_vendors[Vendor_ID],tbl_vendors[[#This Row],[Vendor_ID]])&gt;1</f>
        <v>0</v>
      </c>
      <c r="M2296" t="b">
        <f>ISBLANK(tbl_vendors[[#This Row],[Vendor_ID]])</f>
        <v>0</v>
      </c>
      <c r="N2296" t="b">
        <f>LEN(TRIM(tbl_vendors[[#This Row],[Vendor_Name]]))=0</f>
        <v>0</v>
      </c>
      <c r="O2296" t="b">
        <f>LEN(TRIM(tbl_vendors[[#This Row],[Email]]))=0</f>
        <v>0</v>
      </c>
      <c r="P2296" t="b">
        <f>OR(ISERROR(FIND("@",tbl_vendors[[#This Row],[Email]])),ISERROR(FIND(".",tbl_vendors[[#This Row],[Email]])))</f>
        <v>0</v>
      </c>
      <c r="Q2296" t="b">
        <f>ISNA(MATCH(tbl_vendors[[#This Row],[Country]],tbl_country[country],0))</f>
        <v>0</v>
      </c>
      <c r="R2296" t="b">
        <f>ISNA(MATCH(tbl_vendors[[#This Row],[Currency]],tbl_country[currency],0))</f>
        <v>0</v>
      </c>
      <c r="S2296" t="b">
        <f>_xlfn.XLOOKUP(tbl_vendors[[#This Row],[Country]],tbl_country[country],tbl_country[currency],"NotFound")&lt;&gt;tbl_vendors[[#This Row],[Currency]]</f>
        <v>1</v>
      </c>
      <c r="T2296" t="b">
        <f>ISNA(MATCH(tbl_vendors[[#This Row],[Payment_Terms]],tbl_payment_terms[Payment_Terms],0))</f>
        <v>0</v>
      </c>
      <c r="U2296" t="b">
        <f>ISNA(MATCH(tbl_vendors[[#This Row],[Status]],tbl_status[valid_status]))</f>
        <v>1</v>
      </c>
      <c r="V2296" t="b">
        <f ca="1">tbl_vendors[[#This Row],[Created_Date]]&gt;TODAY()</f>
        <v>0</v>
      </c>
      <c r="W2296" t="b">
        <f>tbl_vendors[[#This Row],[Updated_Date]]&lt;tbl_vendors[[#This Row],[Created_Date]]</f>
        <v>0</v>
      </c>
      <c r="X2296" t="b">
        <f>COUNTIF(tbl_vendors[Vendor_Name],tbl_vendors[[#This Row],[Vendor_Name]])&gt;1</f>
        <v>0</v>
      </c>
      <c r="Y2296" s="14" cm="1">
        <f t="array" aca="1" ref="Y2296" ca="1">IFERROR(SUM(L2296:X2296*1),4)</f>
        <v>2</v>
      </c>
      <c r="Z2296" t="str">
        <f ca="1">IF(tbl_vendors[[#This Row],[error_count]]&gt;0,"FAIL","PASS")</f>
        <v>FAIL</v>
      </c>
    </row>
    <row r="2297" spans="1:26" x14ac:dyDescent="0.3">
      <c r="A2297" t="s">
        <v>9031</v>
      </c>
      <c r="B2297" t="s">
        <v>9032</v>
      </c>
      <c r="C2297" t="s">
        <v>66</v>
      </c>
      <c r="D2297" t="s">
        <v>9033</v>
      </c>
      <c r="E2297" t="s">
        <v>67</v>
      </c>
      <c r="F2297" t="s">
        <v>40</v>
      </c>
      <c r="G2297" t="s">
        <v>9034</v>
      </c>
      <c r="H2297" t="s">
        <v>52</v>
      </c>
      <c r="I2297" t="s">
        <v>53</v>
      </c>
      <c r="J2297" s="1">
        <v>45454</v>
      </c>
      <c r="K2297" s="1">
        <v>45670</v>
      </c>
      <c r="L2297" t="b">
        <f>COUNTIF(tbl_vendors[Vendor_ID],tbl_vendors[[#This Row],[Vendor_ID]])&gt;1</f>
        <v>0</v>
      </c>
      <c r="M2297" t="b">
        <f>ISBLANK(tbl_vendors[[#This Row],[Vendor_ID]])</f>
        <v>0</v>
      </c>
      <c r="N2297" t="b">
        <f>LEN(TRIM(tbl_vendors[[#This Row],[Vendor_Name]]))=0</f>
        <v>0</v>
      </c>
      <c r="O2297" t="b">
        <f>LEN(TRIM(tbl_vendors[[#This Row],[Email]]))=0</f>
        <v>0</v>
      </c>
      <c r="P2297" t="b">
        <f>OR(ISERROR(FIND("@",tbl_vendors[[#This Row],[Email]])),ISERROR(FIND(".",tbl_vendors[[#This Row],[Email]])))</f>
        <v>0</v>
      </c>
      <c r="Q2297" t="b">
        <f>ISNA(MATCH(tbl_vendors[[#This Row],[Country]],tbl_country[country],0))</f>
        <v>0</v>
      </c>
      <c r="R2297" t="b">
        <f>ISNA(MATCH(tbl_vendors[[#This Row],[Currency]],tbl_country[currency],0))</f>
        <v>0</v>
      </c>
      <c r="S2297" t="b">
        <f>_xlfn.XLOOKUP(tbl_vendors[[#This Row],[Country]],tbl_country[country],tbl_country[currency],"NotFound")&lt;&gt;tbl_vendors[[#This Row],[Currency]]</f>
        <v>0</v>
      </c>
      <c r="T2297" t="b">
        <f>ISNA(MATCH(tbl_vendors[[#This Row],[Payment_Terms]],tbl_payment_terms[Payment_Terms],0))</f>
        <v>0</v>
      </c>
      <c r="U2297" t="b">
        <f>ISNA(MATCH(tbl_vendors[[#This Row],[Status]],tbl_status[valid_status]))</f>
        <v>1</v>
      </c>
      <c r="V2297" t="b">
        <f ca="1">tbl_vendors[[#This Row],[Created_Date]]&gt;TODAY()</f>
        <v>0</v>
      </c>
      <c r="W2297" t="b">
        <f>tbl_vendors[[#This Row],[Updated_Date]]&lt;tbl_vendors[[#This Row],[Created_Date]]</f>
        <v>0</v>
      </c>
      <c r="X2297" t="b">
        <f>COUNTIF(tbl_vendors[Vendor_Name],tbl_vendors[[#This Row],[Vendor_Name]])&gt;1</f>
        <v>0</v>
      </c>
      <c r="Y2297" s="14" cm="1">
        <f t="array" aca="1" ref="Y2297" ca="1">IFERROR(SUM(L2297:X2297*1),4)</f>
        <v>1</v>
      </c>
      <c r="Z2297" t="str">
        <f ca="1">IF(tbl_vendors[[#This Row],[error_count]]&gt;0,"FAIL","PASS")</f>
        <v>FAIL</v>
      </c>
    </row>
    <row r="2298" spans="1:26" x14ac:dyDescent="0.3">
      <c r="A2298" t="s">
        <v>9035</v>
      </c>
      <c r="B2298" t="s">
        <v>9036</v>
      </c>
      <c r="C2298" t="s">
        <v>37</v>
      </c>
      <c r="D2298" t="s">
        <v>9037</v>
      </c>
      <c r="E2298" t="s">
        <v>39</v>
      </c>
      <c r="F2298" t="s">
        <v>23</v>
      </c>
      <c r="G2298" t="s">
        <v>9038</v>
      </c>
      <c r="H2298" t="s">
        <v>42</v>
      </c>
      <c r="I2298" t="s">
        <v>19</v>
      </c>
      <c r="J2298" s="1">
        <v>44711</v>
      </c>
      <c r="K2298" s="1">
        <v>44822</v>
      </c>
      <c r="L2298" t="b">
        <f>COUNTIF(tbl_vendors[Vendor_ID],tbl_vendors[[#This Row],[Vendor_ID]])&gt;1</f>
        <v>0</v>
      </c>
      <c r="M2298" t="b">
        <f>ISBLANK(tbl_vendors[[#This Row],[Vendor_ID]])</f>
        <v>0</v>
      </c>
      <c r="N2298" t="b">
        <f>LEN(TRIM(tbl_vendors[[#This Row],[Vendor_Name]]))=0</f>
        <v>0</v>
      </c>
      <c r="O2298" t="b">
        <f>LEN(TRIM(tbl_vendors[[#This Row],[Email]]))=0</f>
        <v>0</v>
      </c>
      <c r="P2298" t="b">
        <f>OR(ISERROR(FIND("@",tbl_vendors[[#This Row],[Email]])),ISERROR(FIND(".",tbl_vendors[[#This Row],[Email]])))</f>
        <v>0</v>
      </c>
      <c r="Q2298" t="b">
        <f>ISNA(MATCH(tbl_vendors[[#This Row],[Country]],tbl_country[country],0))</f>
        <v>0</v>
      </c>
      <c r="R2298" t="b">
        <f>ISNA(MATCH(tbl_vendors[[#This Row],[Currency]],tbl_country[currency],0))</f>
        <v>0</v>
      </c>
      <c r="S2298" t="b">
        <f>_xlfn.XLOOKUP(tbl_vendors[[#This Row],[Country]],tbl_country[country],tbl_country[currency],"NotFound")&lt;&gt;tbl_vendors[[#This Row],[Currency]]</f>
        <v>0</v>
      </c>
      <c r="T2298" t="b">
        <f>ISNA(MATCH(tbl_vendors[[#This Row],[Payment_Terms]],tbl_payment_terms[Payment_Terms],0))</f>
        <v>0</v>
      </c>
      <c r="U2298" t="b">
        <f>ISNA(MATCH(tbl_vendors[[#This Row],[Status]],tbl_status[valid_status]))</f>
        <v>0</v>
      </c>
      <c r="V2298" t="b">
        <f ca="1">tbl_vendors[[#This Row],[Created_Date]]&gt;TODAY()</f>
        <v>0</v>
      </c>
      <c r="W2298" t="b">
        <f>tbl_vendors[[#This Row],[Updated_Date]]&lt;tbl_vendors[[#This Row],[Created_Date]]</f>
        <v>0</v>
      </c>
      <c r="X2298" t="b">
        <f>COUNTIF(tbl_vendors[Vendor_Name],tbl_vendors[[#This Row],[Vendor_Name]])&gt;1</f>
        <v>0</v>
      </c>
      <c r="Y2298" s="14" cm="1">
        <f t="array" aca="1" ref="Y2298" ca="1">IFERROR(SUM(L2298:X2298*1),4)</f>
        <v>0</v>
      </c>
      <c r="Z2298" t="str">
        <f ca="1">IF(tbl_vendors[[#This Row],[error_count]]&gt;0,"FAIL","PASS")</f>
        <v>PASS</v>
      </c>
    </row>
    <row r="2299" spans="1:26" x14ac:dyDescent="0.3">
      <c r="A2299" t="s">
        <v>9039</v>
      </c>
      <c r="B2299" t="s">
        <v>9040</v>
      </c>
      <c r="C2299" t="s">
        <v>79</v>
      </c>
      <c r="D2299" t="s">
        <v>9041</v>
      </c>
      <c r="E2299" t="s">
        <v>39</v>
      </c>
      <c r="F2299" t="s">
        <v>40</v>
      </c>
      <c r="G2299" t="s">
        <v>9042</v>
      </c>
      <c r="H2299" t="s">
        <v>69</v>
      </c>
      <c r="I2299" t="s">
        <v>19</v>
      </c>
      <c r="J2299" s="1">
        <v>45449</v>
      </c>
      <c r="K2299" s="1">
        <v>45586</v>
      </c>
      <c r="L2299" t="b">
        <f>COUNTIF(tbl_vendors[Vendor_ID],tbl_vendors[[#This Row],[Vendor_ID]])&gt;1</f>
        <v>0</v>
      </c>
      <c r="M2299" t="b">
        <f>ISBLANK(tbl_vendors[[#This Row],[Vendor_ID]])</f>
        <v>0</v>
      </c>
      <c r="N2299" t="b">
        <f>LEN(TRIM(tbl_vendors[[#This Row],[Vendor_Name]]))=0</f>
        <v>0</v>
      </c>
      <c r="O2299" t="b">
        <f>LEN(TRIM(tbl_vendors[[#This Row],[Email]]))=0</f>
        <v>0</v>
      </c>
      <c r="P2299" t="b">
        <f>OR(ISERROR(FIND("@",tbl_vendors[[#This Row],[Email]])),ISERROR(FIND(".",tbl_vendors[[#This Row],[Email]])))</f>
        <v>0</v>
      </c>
      <c r="Q2299" t="b">
        <f>ISNA(MATCH(tbl_vendors[[#This Row],[Country]],tbl_country[country],0))</f>
        <v>0</v>
      </c>
      <c r="R2299" t="b">
        <f>ISNA(MATCH(tbl_vendors[[#This Row],[Currency]],tbl_country[currency],0))</f>
        <v>0</v>
      </c>
      <c r="S2299" t="b">
        <f>_xlfn.XLOOKUP(tbl_vendors[[#This Row],[Country]],tbl_country[country],tbl_country[currency],"NotFound")&lt;&gt;tbl_vendors[[#This Row],[Currency]]</f>
        <v>0</v>
      </c>
      <c r="T2299" t="b">
        <f>ISNA(MATCH(tbl_vendors[[#This Row],[Payment_Terms]],tbl_payment_terms[Payment_Terms],0))</f>
        <v>0</v>
      </c>
      <c r="U2299" t="b">
        <f>ISNA(MATCH(tbl_vendors[[#This Row],[Status]],tbl_status[valid_status]))</f>
        <v>0</v>
      </c>
      <c r="V2299" t="b">
        <f ca="1">tbl_vendors[[#This Row],[Created_Date]]&gt;TODAY()</f>
        <v>0</v>
      </c>
      <c r="W2299" t="b">
        <f>tbl_vendors[[#This Row],[Updated_Date]]&lt;tbl_vendors[[#This Row],[Created_Date]]</f>
        <v>0</v>
      </c>
      <c r="X2299" t="b">
        <f>COUNTIF(tbl_vendors[Vendor_Name],tbl_vendors[[#This Row],[Vendor_Name]])&gt;1</f>
        <v>0</v>
      </c>
      <c r="Y2299" s="14" cm="1">
        <f t="array" aca="1" ref="Y2299" ca="1">IFERROR(SUM(L2299:X2299*1),4)</f>
        <v>0</v>
      </c>
      <c r="Z2299" t="str">
        <f ca="1">IF(tbl_vendors[[#This Row],[error_count]]&gt;0,"FAIL","PASS")</f>
        <v>PASS</v>
      </c>
    </row>
    <row r="2300" spans="1:26" x14ac:dyDescent="0.3">
      <c r="A2300" t="s">
        <v>9043</v>
      </c>
      <c r="B2300" t="s">
        <v>9044</v>
      </c>
      <c r="C2300" t="s">
        <v>100</v>
      </c>
      <c r="D2300" t="s">
        <v>9045</v>
      </c>
      <c r="E2300" t="s">
        <v>39</v>
      </c>
      <c r="F2300" t="s">
        <v>32</v>
      </c>
      <c r="G2300" t="s">
        <v>9046</v>
      </c>
      <c r="H2300" t="s">
        <v>69</v>
      </c>
      <c r="I2300" t="s">
        <v>53</v>
      </c>
      <c r="J2300" s="1">
        <v>45375</v>
      </c>
      <c r="K2300" s="1">
        <v>45607</v>
      </c>
      <c r="L2300" t="b">
        <f>COUNTIF(tbl_vendors[Vendor_ID],tbl_vendors[[#This Row],[Vendor_ID]])&gt;1</f>
        <v>0</v>
      </c>
      <c r="M2300" t="b">
        <f>ISBLANK(tbl_vendors[[#This Row],[Vendor_ID]])</f>
        <v>0</v>
      </c>
      <c r="N2300" t="b">
        <f>LEN(TRIM(tbl_vendors[[#This Row],[Vendor_Name]]))=0</f>
        <v>0</v>
      </c>
      <c r="O2300" t="b">
        <f>LEN(TRIM(tbl_vendors[[#This Row],[Email]]))=0</f>
        <v>0</v>
      </c>
      <c r="P2300" t="b">
        <f>OR(ISERROR(FIND("@",tbl_vendors[[#This Row],[Email]])),ISERROR(FIND(".",tbl_vendors[[#This Row],[Email]])))</f>
        <v>0</v>
      </c>
      <c r="Q2300" t="b">
        <f>ISNA(MATCH(tbl_vendors[[#This Row],[Country]],tbl_country[country],0))</f>
        <v>0</v>
      </c>
      <c r="R2300" t="b">
        <f>ISNA(MATCH(tbl_vendors[[#This Row],[Currency]],tbl_country[currency],0))</f>
        <v>0</v>
      </c>
      <c r="S2300" t="b">
        <f>_xlfn.XLOOKUP(tbl_vendors[[#This Row],[Country]],tbl_country[country],tbl_country[currency],"NotFound")&lt;&gt;tbl_vendors[[#This Row],[Currency]]</f>
        <v>0</v>
      </c>
      <c r="T2300" t="b">
        <f>ISNA(MATCH(tbl_vendors[[#This Row],[Payment_Terms]],tbl_payment_terms[Payment_Terms],0))</f>
        <v>0</v>
      </c>
      <c r="U2300" t="b">
        <f>ISNA(MATCH(tbl_vendors[[#This Row],[Status]],tbl_status[valid_status]))</f>
        <v>1</v>
      </c>
      <c r="V2300" t="b">
        <f ca="1">tbl_vendors[[#This Row],[Created_Date]]&gt;TODAY()</f>
        <v>0</v>
      </c>
      <c r="W2300" t="b">
        <f>tbl_vendors[[#This Row],[Updated_Date]]&lt;tbl_vendors[[#This Row],[Created_Date]]</f>
        <v>0</v>
      </c>
      <c r="X2300" t="b">
        <f>COUNTIF(tbl_vendors[Vendor_Name],tbl_vendors[[#This Row],[Vendor_Name]])&gt;1</f>
        <v>1</v>
      </c>
      <c r="Y2300" s="14" cm="1">
        <f t="array" aca="1" ref="Y2300" ca="1">IFERROR(SUM(L2300:X2300*1),4)</f>
        <v>2</v>
      </c>
      <c r="Z2300" t="str">
        <f ca="1">IF(tbl_vendors[[#This Row],[error_count]]&gt;0,"FAIL","PASS")</f>
        <v>FAIL</v>
      </c>
    </row>
    <row r="2301" spans="1:26" x14ac:dyDescent="0.3">
      <c r="A2301" t="s">
        <v>9047</v>
      </c>
      <c r="B2301" t="s">
        <v>9048</v>
      </c>
      <c r="C2301" t="s">
        <v>79</v>
      </c>
      <c r="D2301" t="s">
        <v>9049</v>
      </c>
      <c r="E2301" t="s">
        <v>39</v>
      </c>
      <c r="F2301" t="s">
        <v>75</v>
      </c>
      <c r="G2301" t="s">
        <v>9050</v>
      </c>
      <c r="H2301" t="s">
        <v>34</v>
      </c>
      <c r="I2301" t="s">
        <v>26</v>
      </c>
      <c r="J2301" s="1">
        <v>45176</v>
      </c>
      <c r="K2301" s="1">
        <v>46026</v>
      </c>
      <c r="L2301" t="b">
        <f>COUNTIF(tbl_vendors[Vendor_ID],tbl_vendors[[#This Row],[Vendor_ID]])&gt;1</f>
        <v>0</v>
      </c>
      <c r="M2301" t="b">
        <f>ISBLANK(tbl_vendors[[#This Row],[Vendor_ID]])</f>
        <v>0</v>
      </c>
      <c r="N2301" t="b">
        <f>LEN(TRIM(tbl_vendors[[#This Row],[Vendor_Name]]))=0</f>
        <v>0</v>
      </c>
      <c r="O2301" t="b">
        <f>LEN(TRIM(tbl_vendors[[#This Row],[Email]]))=0</f>
        <v>0</v>
      </c>
      <c r="P2301" t="b">
        <f>OR(ISERROR(FIND("@",tbl_vendors[[#This Row],[Email]])),ISERROR(FIND(".",tbl_vendors[[#This Row],[Email]])))</f>
        <v>0</v>
      </c>
      <c r="Q2301" t="b">
        <f>ISNA(MATCH(tbl_vendors[[#This Row],[Country]],tbl_country[country],0))</f>
        <v>0</v>
      </c>
      <c r="R2301" t="b">
        <f>ISNA(MATCH(tbl_vendors[[#This Row],[Currency]],tbl_country[currency],0))</f>
        <v>0</v>
      </c>
      <c r="S2301" t="b">
        <f>_xlfn.XLOOKUP(tbl_vendors[[#This Row],[Country]],tbl_country[country],tbl_country[currency],"NotFound")&lt;&gt;tbl_vendors[[#This Row],[Currency]]</f>
        <v>0</v>
      </c>
      <c r="T2301" t="b">
        <f>ISNA(MATCH(tbl_vendors[[#This Row],[Payment_Terms]],tbl_payment_terms[Payment_Terms],0))</f>
        <v>0</v>
      </c>
      <c r="U2301" t="b">
        <f>ISNA(MATCH(tbl_vendors[[#This Row],[Status]],tbl_status[valid_status]))</f>
        <v>0</v>
      </c>
      <c r="V2301" t="b">
        <f ca="1">tbl_vendors[[#This Row],[Created_Date]]&gt;TODAY()</f>
        <v>0</v>
      </c>
      <c r="W2301" t="b">
        <f>tbl_vendors[[#This Row],[Updated_Date]]&lt;tbl_vendors[[#This Row],[Created_Date]]</f>
        <v>0</v>
      </c>
      <c r="X2301" t="b">
        <f>COUNTIF(tbl_vendors[Vendor_Name],tbl_vendors[[#This Row],[Vendor_Name]])&gt;1</f>
        <v>0</v>
      </c>
      <c r="Y2301" s="14" cm="1">
        <f t="array" aca="1" ref="Y2301" ca="1">IFERROR(SUM(L2301:X2301*1),4)</f>
        <v>0</v>
      </c>
      <c r="Z2301" t="str">
        <f ca="1">IF(tbl_vendors[[#This Row],[error_count]]&gt;0,"FAIL","PASS")</f>
        <v>PASS</v>
      </c>
    </row>
    <row r="2302" spans="1:26" x14ac:dyDescent="0.3">
      <c r="A2302" t="s">
        <v>9051</v>
      </c>
      <c r="B2302" t="s">
        <v>9052</v>
      </c>
      <c r="C2302" t="s">
        <v>29</v>
      </c>
      <c r="D2302" t="s">
        <v>9053</v>
      </c>
      <c r="E2302" t="s">
        <v>31</v>
      </c>
      <c r="F2302" t="s">
        <v>75</v>
      </c>
      <c r="G2302" t="s">
        <v>9054</v>
      </c>
      <c r="H2302" t="s">
        <v>34</v>
      </c>
      <c r="I2302" t="s">
        <v>26</v>
      </c>
      <c r="J2302" s="1">
        <v>45993</v>
      </c>
      <c r="K2302" s="1">
        <v>45996</v>
      </c>
      <c r="L2302" t="b">
        <f>COUNTIF(tbl_vendors[Vendor_ID],tbl_vendors[[#This Row],[Vendor_ID]])&gt;1</f>
        <v>0</v>
      </c>
      <c r="M2302" t="b">
        <f>ISBLANK(tbl_vendors[[#This Row],[Vendor_ID]])</f>
        <v>0</v>
      </c>
      <c r="N2302" t="b">
        <f>LEN(TRIM(tbl_vendors[[#This Row],[Vendor_Name]]))=0</f>
        <v>0</v>
      </c>
      <c r="O2302" t="b">
        <f>LEN(TRIM(tbl_vendors[[#This Row],[Email]]))=0</f>
        <v>0</v>
      </c>
      <c r="P2302" t="b">
        <f>OR(ISERROR(FIND("@",tbl_vendors[[#This Row],[Email]])),ISERROR(FIND(".",tbl_vendors[[#This Row],[Email]])))</f>
        <v>0</v>
      </c>
      <c r="Q2302" t="b">
        <f>ISNA(MATCH(tbl_vendors[[#This Row],[Country]],tbl_country[country],0))</f>
        <v>0</v>
      </c>
      <c r="R2302" t="b">
        <f>ISNA(MATCH(tbl_vendors[[#This Row],[Currency]],tbl_country[currency],0))</f>
        <v>0</v>
      </c>
      <c r="S2302" t="b">
        <f>_xlfn.XLOOKUP(tbl_vendors[[#This Row],[Country]],tbl_country[country],tbl_country[currency],"NotFound")&lt;&gt;tbl_vendors[[#This Row],[Currency]]</f>
        <v>0</v>
      </c>
      <c r="T2302" t="b">
        <f>ISNA(MATCH(tbl_vendors[[#This Row],[Payment_Terms]],tbl_payment_terms[Payment_Terms],0))</f>
        <v>0</v>
      </c>
      <c r="U2302" t="b">
        <f>ISNA(MATCH(tbl_vendors[[#This Row],[Status]],tbl_status[valid_status]))</f>
        <v>0</v>
      </c>
      <c r="V2302" t="b">
        <f ca="1">tbl_vendors[[#This Row],[Created_Date]]&gt;TODAY()</f>
        <v>0</v>
      </c>
      <c r="W2302" t="b">
        <f>tbl_vendors[[#This Row],[Updated_Date]]&lt;tbl_vendors[[#This Row],[Created_Date]]</f>
        <v>0</v>
      </c>
      <c r="X2302" t="b">
        <f>COUNTIF(tbl_vendors[Vendor_Name],tbl_vendors[[#This Row],[Vendor_Name]])&gt;1</f>
        <v>0</v>
      </c>
      <c r="Y2302" s="14" cm="1">
        <f t="array" aca="1" ref="Y2302" ca="1">IFERROR(SUM(L2302:X2302*1),4)</f>
        <v>0</v>
      </c>
      <c r="Z2302" t="str">
        <f ca="1">IF(tbl_vendors[[#This Row],[error_count]]&gt;0,"FAIL","PASS")</f>
        <v>PASS</v>
      </c>
    </row>
    <row r="2303" spans="1:26" x14ac:dyDescent="0.3">
      <c r="A2303" t="s">
        <v>9055</v>
      </c>
      <c r="B2303" t="s">
        <v>6375</v>
      </c>
      <c r="C2303" t="s">
        <v>79</v>
      </c>
      <c r="D2303" t="s">
        <v>9056</v>
      </c>
      <c r="E2303" t="s">
        <v>39</v>
      </c>
      <c r="F2303" t="s">
        <v>40</v>
      </c>
      <c r="G2303" t="s">
        <v>9057</v>
      </c>
      <c r="H2303" t="s">
        <v>25</v>
      </c>
      <c r="I2303" t="s">
        <v>26</v>
      </c>
      <c r="J2303" s="1">
        <v>45696</v>
      </c>
      <c r="K2303" s="1">
        <v>46194</v>
      </c>
      <c r="L2303" t="b">
        <f>COUNTIF(tbl_vendors[Vendor_ID],tbl_vendors[[#This Row],[Vendor_ID]])&gt;1</f>
        <v>0</v>
      </c>
      <c r="M2303" t="b">
        <f>ISBLANK(tbl_vendors[[#This Row],[Vendor_ID]])</f>
        <v>0</v>
      </c>
      <c r="N2303" t="b">
        <f>LEN(TRIM(tbl_vendors[[#This Row],[Vendor_Name]]))=0</f>
        <v>0</v>
      </c>
      <c r="O2303" t="b">
        <f>LEN(TRIM(tbl_vendors[[#This Row],[Email]]))=0</f>
        <v>0</v>
      </c>
      <c r="P2303" t="b">
        <f>OR(ISERROR(FIND("@",tbl_vendors[[#This Row],[Email]])),ISERROR(FIND(".",tbl_vendors[[#This Row],[Email]])))</f>
        <v>0</v>
      </c>
      <c r="Q2303" t="b">
        <f>ISNA(MATCH(tbl_vendors[[#This Row],[Country]],tbl_country[country],0))</f>
        <v>0</v>
      </c>
      <c r="R2303" t="b">
        <f>ISNA(MATCH(tbl_vendors[[#This Row],[Currency]],tbl_country[currency],0))</f>
        <v>0</v>
      </c>
      <c r="S2303" t="b">
        <f>_xlfn.XLOOKUP(tbl_vendors[[#This Row],[Country]],tbl_country[country],tbl_country[currency],"NotFound")&lt;&gt;tbl_vendors[[#This Row],[Currency]]</f>
        <v>0</v>
      </c>
      <c r="T2303" t="b">
        <f>ISNA(MATCH(tbl_vendors[[#This Row],[Payment_Terms]],tbl_payment_terms[Payment_Terms],0))</f>
        <v>0</v>
      </c>
      <c r="U2303" t="b">
        <f>ISNA(MATCH(tbl_vendors[[#This Row],[Status]],tbl_status[valid_status]))</f>
        <v>0</v>
      </c>
      <c r="V2303" t="b">
        <f ca="1">tbl_vendors[[#This Row],[Created_Date]]&gt;TODAY()</f>
        <v>0</v>
      </c>
      <c r="W2303" t="b">
        <f>tbl_vendors[[#This Row],[Updated_Date]]&lt;tbl_vendors[[#This Row],[Created_Date]]</f>
        <v>0</v>
      </c>
      <c r="X2303" t="b">
        <f>COUNTIF(tbl_vendors[Vendor_Name],tbl_vendors[[#This Row],[Vendor_Name]])&gt;1</f>
        <v>1</v>
      </c>
      <c r="Y2303" s="14" cm="1">
        <f t="array" aca="1" ref="Y2303" ca="1">IFERROR(SUM(L2303:X2303*1),4)</f>
        <v>1</v>
      </c>
      <c r="Z2303" t="str">
        <f ca="1">IF(tbl_vendors[[#This Row],[error_count]]&gt;0,"FAIL","PASS")</f>
        <v>FAIL</v>
      </c>
    </row>
    <row r="2304" spans="1:26" x14ac:dyDescent="0.3">
      <c r="A2304" t="s">
        <v>9058</v>
      </c>
      <c r="B2304" t="s">
        <v>9059</v>
      </c>
      <c r="C2304" t="s">
        <v>79</v>
      </c>
      <c r="D2304" t="s">
        <v>9060</v>
      </c>
      <c r="E2304" t="s">
        <v>39</v>
      </c>
      <c r="F2304" t="s">
        <v>75</v>
      </c>
      <c r="G2304" t="s">
        <v>9061</v>
      </c>
      <c r="H2304" t="s">
        <v>34</v>
      </c>
      <c r="I2304" t="s">
        <v>26</v>
      </c>
      <c r="J2304" s="1">
        <v>44680</v>
      </c>
      <c r="K2304" s="1">
        <v>46038</v>
      </c>
      <c r="L2304" t="b">
        <f>COUNTIF(tbl_vendors[Vendor_ID],tbl_vendors[[#This Row],[Vendor_ID]])&gt;1</f>
        <v>0</v>
      </c>
      <c r="M2304" t="b">
        <f>ISBLANK(tbl_vendors[[#This Row],[Vendor_ID]])</f>
        <v>0</v>
      </c>
      <c r="N2304" t="b">
        <f>LEN(TRIM(tbl_vendors[[#This Row],[Vendor_Name]]))=0</f>
        <v>0</v>
      </c>
      <c r="O2304" t="b">
        <f>LEN(TRIM(tbl_vendors[[#This Row],[Email]]))=0</f>
        <v>0</v>
      </c>
      <c r="P2304" t="b">
        <f>OR(ISERROR(FIND("@",tbl_vendors[[#This Row],[Email]])),ISERROR(FIND(".",tbl_vendors[[#This Row],[Email]])))</f>
        <v>0</v>
      </c>
      <c r="Q2304" t="b">
        <f>ISNA(MATCH(tbl_vendors[[#This Row],[Country]],tbl_country[country],0))</f>
        <v>0</v>
      </c>
      <c r="R2304" t="b">
        <f>ISNA(MATCH(tbl_vendors[[#This Row],[Currency]],tbl_country[currency],0))</f>
        <v>0</v>
      </c>
      <c r="S2304" t="b">
        <f>_xlfn.XLOOKUP(tbl_vendors[[#This Row],[Country]],tbl_country[country],tbl_country[currency],"NotFound")&lt;&gt;tbl_vendors[[#This Row],[Currency]]</f>
        <v>0</v>
      </c>
      <c r="T2304" t="b">
        <f>ISNA(MATCH(tbl_vendors[[#This Row],[Payment_Terms]],tbl_payment_terms[Payment_Terms],0))</f>
        <v>0</v>
      </c>
      <c r="U2304" t="b">
        <f>ISNA(MATCH(tbl_vendors[[#This Row],[Status]],tbl_status[valid_status]))</f>
        <v>0</v>
      </c>
      <c r="V2304" t="b">
        <f ca="1">tbl_vendors[[#This Row],[Created_Date]]&gt;TODAY()</f>
        <v>0</v>
      </c>
      <c r="W2304" t="b">
        <f>tbl_vendors[[#This Row],[Updated_Date]]&lt;tbl_vendors[[#This Row],[Created_Date]]</f>
        <v>0</v>
      </c>
      <c r="X2304" t="b">
        <f>COUNTIF(tbl_vendors[Vendor_Name],tbl_vendors[[#This Row],[Vendor_Name]])&gt;1</f>
        <v>0</v>
      </c>
      <c r="Y2304" s="14" cm="1">
        <f t="array" aca="1" ref="Y2304" ca="1">IFERROR(SUM(L2304:X2304*1),4)</f>
        <v>0</v>
      </c>
      <c r="Z2304" t="str">
        <f ca="1">IF(tbl_vendors[[#This Row],[error_count]]&gt;0,"FAIL","PASS")</f>
        <v>PASS</v>
      </c>
    </row>
    <row r="2305" spans="1:26" x14ac:dyDescent="0.3">
      <c r="A2305" t="s">
        <v>9062</v>
      </c>
      <c r="B2305" t="s">
        <v>9063</v>
      </c>
      <c r="C2305" t="s">
        <v>79</v>
      </c>
      <c r="D2305" t="s">
        <v>9064</v>
      </c>
      <c r="E2305" t="s">
        <v>39</v>
      </c>
      <c r="F2305" t="s">
        <v>32</v>
      </c>
      <c r="G2305" t="s">
        <v>9065</v>
      </c>
      <c r="H2305" t="s">
        <v>25</v>
      </c>
      <c r="I2305" t="s">
        <v>53</v>
      </c>
      <c r="J2305" s="1">
        <v>45443</v>
      </c>
      <c r="K2305" s="1">
        <v>45785</v>
      </c>
      <c r="L2305" t="b">
        <f>COUNTIF(tbl_vendors[Vendor_ID],tbl_vendors[[#This Row],[Vendor_ID]])&gt;1</f>
        <v>0</v>
      </c>
      <c r="M2305" t="b">
        <f>ISBLANK(tbl_vendors[[#This Row],[Vendor_ID]])</f>
        <v>0</v>
      </c>
      <c r="N2305" t="b">
        <f>LEN(TRIM(tbl_vendors[[#This Row],[Vendor_Name]]))=0</f>
        <v>0</v>
      </c>
      <c r="O2305" t="b">
        <f>LEN(TRIM(tbl_vendors[[#This Row],[Email]]))=0</f>
        <v>0</v>
      </c>
      <c r="P2305" t="b">
        <f>OR(ISERROR(FIND("@",tbl_vendors[[#This Row],[Email]])),ISERROR(FIND(".",tbl_vendors[[#This Row],[Email]])))</f>
        <v>0</v>
      </c>
      <c r="Q2305" t="b">
        <f>ISNA(MATCH(tbl_vendors[[#This Row],[Country]],tbl_country[country],0))</f>
        <v>0</v>
      </c>
      <c r="R2305" t="b">
        <f>ISNA(MATCH(tbl_vendors[[#This Row],[Currency]],tbl_country[currency],0))</f>
        <v>0</v>
      </c>
      <c r="S2305" t="b">
        <f>_xlfn.XLOOKUP(tbl_vendors[[#This Row],[Country]],tbl_country[country],tbl_country[currency],"NotFound")&lt;&gt;tbl_vendors[[#This Row],[Currency]]</f>
        <v>0</v>
      </c>
      <c r="T2305" t="b">
        <f>ISNA(MATCH(tbl_vendors[[#This Row],[Payment_Terms]],tbl_payment_terms[Payment_Terms],0))</f>
        <v>0</v>
      </c>
      <c r="U2305" t="b">
        <f>ISNA(MATCH(tbl_vendors[[#This Row],[Status]],tbl_status[valid_status]))</f>
        <v>1</v>
      </c>
      <c r="V2305" t="b">
        <f ca="1">tbl_vendors[[#This Row],[Created_Date]]&gt;TODAY()</f>
        <v>0</v>
      </c>
      <c r="W2305" t="b">
        <f>tbl_vendors[[#This Row],[Updated_Date]]&lt;tbl_vendors[[#This Row],[Created_Date]]</f>
        <v>0</v>
      </c>
      <c r="X2305" t="b">
        <f>COUNTIF(tbl_vendors[Vendor_Name],tbl_vendors[[#This Row],[Vendor_Name]])&gt;1</f>
        <v>0</v>
      </c>
      <c r="Y2305" s="14" cm="1">
        <f t="array" aca="1" ref="Y2305" ca="1">IFERROR(SUM(L2305:X2305*1),4)</f>
        <v>1</v>
      </c>
      <c r="Z2305" t="str">
        <f ca="1">IF(tbl_vendors[[#This Row],[error_count]]&gt;0,"FAIL","PASS")</f>
        <v>FAIL</v>
      </c>
    </row>
    <row r="2306" spans="1:26" x14ac:dyDescent="0.3">
      <c r="A2306" t="s">
        <v>9066</v>
      </c>
      <c r="B2306" t="s">
        <v>9067</v>
      </c>
      <c r="C2306" t="s">
        <v>37</v>
      </c>
      <c r="D2306" t="s">
        <v>9068</v>
      </c>
      <c r="E2306" t="s">
        <v>39</v>
      </c>
      <c r="F2306" t="s">
        <v>40</v>
      </c>
      <c r="G2306" t="s">
        <v>9069</v>
      </c>
      <c r="H2306" t="s">
        <v>25</v>
      </c>
      <c r="I2306" t="s">
        <v>26</v>
      </c>
      <c r="J2306" s="1">
        <v>45720</v>
      </c>
      <c r="K2306" s="1">
        <v>46094</v>
      </c>
      <c r="L2306" t="b">
        <f>COUNTIF(tbl_vendors[Vendor_ID],tbl_vendors[[#This Row],[Vendor_ID]])&gt;1</f>
        <v>0</v>
      </c>
      <c r="M2306" t="b">
        <f>ISBLANK(tbl_vendors[[#This Row],[Vendor_ID]])</f>
        <v>0</v>
      </c>
      <c r="N2306" t="b">
        <f>LEN(TRIM(tbl_vendors[[#This Row],[Vendor_Name]]))=0</f>
        <v>0</v>
      </c>
      <c r="O2306" t="b">
        <f>LEN(TRIM(tbl_vendors[[#This Row],[Email]]))=0</f>
        <v>0</v>
      </c>
      <c r="P2306" t="b">
        <f>OR(ISERROR(FIND("@",tbl_vendors[[#This Row],[Email]])),ISERROR(FIND(".",tbl_vendors[[#This Row],[Email]])))</f>
        <v>0</v>
      </c>
      <c r="Q2306" t="b">
        <f>ISNA(MATCH(tbl_vendors[[#This Row],[Country]],tbl_country[country],0))</f>
        <v>0</v>
      </c>
      <c r="R2306" t="b">
        <f>ISNA(MATCH(tbl_vendors[[#This Row],[Currency]],tbl_country[currency],0))</f>
        <v>0</v>
      </c>
      <c r="S2306" t="b">
        <f>_xlfn.XLOOKUP(tbl_vendors[[#This Row],[Country]],tbl_country[country],tbl_country[currency],"NotFound")&lt;&gt;tbl_vendors[[#This Row],[Currency]]</f>
        <v>0</v>
      </c>
      <c r="T2306" t="b">
        <f>ISNA(MATCH(tbl_vendors[[#This Row],[Payment_Terms]],tbl_payment_terms[Payment_Terms],0))</f>
        <v>0</v>
      </c>
      <c r="U2306" t="b">
        <f>ISNA(MATCH(tbl_vendors[[#This Row],[Status]],tbl_status[valid_status]))</f>
        <v>0</v>
      </c>
      <c r="V2306" t="b">
        <f ca="1">tbl_vendors[[#This Row],[Created_Date]]&gt;TODAY()</f>
        <v>0</v>
      </c>
      <c r="W2306" t="b">
        <f>tbl_vendors[[#This Row],[Updated_Date]]&lt;tbl_vendors[[#This Row],[Created_Date]]</f>
        <v>0</v>
      </c>
      <c r="X2306" t="b">
        <f>COUNTIF(tbl_vendors[Vendor_Name],tbl_vendors[[#This Row],[Vendor_Name]])&gt;1</f>
        <v>0</v>
      </c>
      <c r="Y2306" s="14" cm="1">
        <f t="array" aca="1" ref="Y2306" ca="1">IFERROR(SUM(L2306:X2306*1),4)</f>
        <v>0</v>
      </c>
      <c r="Z2306" t="str">
        <f ca="1">IF(tbl_vendors[[#This Row],[error_count]]&gt;0,"FAIL","PASS")</f>
        <v>PASS</v>
      </c>
    </row>
    <row r="2307" spans="1:26" x14ac:dyDescent="0.3">
      <c r="A2307" t="s">
        <v>9070</v>
      </c>
      <c r="B2307" t="s">
        <v>9071</v>
      </c>
      <c r="C2307" t="s">
        <v>66</v>
      </c>
      <c r="D2307" t="s">
        <v>9072</v>
      </c>
      <c r="E2307" t="s">
        <v>67</v>
      </c>
      <c r="F2307" t="s">
        <v>32</v>
      </c>
      <c r="G2307" t="s">
        <v>9073</v>
      </c>
      <c r="H2307" t="s">
        <v>42</v>
      </c>
      <c r="I2307" t="s">
        <v>26</v>
      </c>
      <c r="J2307" s="1">
        <v>44714</v>
      </c>
      <c r="K2307" s="1">
        <v>45496</v>
      </c>
      <c r="L2307" t="b">
        <f>COUNTIF(tbl_vendors[Vendor_ID],tbl_vendors[[#This Row],[Vendor_ID]])&gt;1</f>
        <v>0</v>
      </c>
      <c r="M2307" t="b">
        <f>ISBLANK(tbl_vendors[[#This Row],[Vendor_ID]])</f>
        <v>0</v>
      </c>
      <c r="N2307" t="b">
        <f>LEN(TRIM(tbl_vendors[[#This Row],[Vendor_Name]]))=0</f>
        <v>0</v>
      </c>
      <c r="O2307" t="b">
        <f>LEN(TRIM(tbl_vendors[[#This Row],[Email]]))=0</f>
        <v>0</v>
      </c>
      <c r="P2307" t="b">
        <f>OR(ISERROR(FIND("@",tbl_vendors[[#This Row],[Email]])),ISERROR(FIND(".",tbl_vendors[[#This Row],[Email]])))</f>
        <v>0</v>
      </c>
      <c r="Q2307" t="b">
        <f>ISNA(MATCH(tbl_vendors[[#This Row],[Country]],tbl_country[country],0))</f>
        <v>0</v>
      </c>
      <c r="R2307" t="b">
        <f>ISNA(MATCH(tbl_vendors[[#This Row],[Currency]],tbl_country[currency],0))</f>
        <v>0</v>
      </c>
      <c r="S2307" t="b">
        <f>_xlfn.XLOOKUP(tbl_vendors[[#This Row],[Country]],tbl_country[country],tbl_country[currency],"NotFound")&lt;&gt;tbl_vendors[[#This Row],[Currency]]</f>
        <v>0</v>
      </c>
      <c r="T2307" t="b">
        <f>ISNA(MATCH(tbl_vendors[[#This Row],[Payment_Terms]],tbl_payment_terms[Payment_Terms],0))</f>
        <v>0</v>
      </c>
      <c r="U2307" t="b">
        <f>ISNA(MATCH(tbl_vendors[[#This Row],[Status]],tbl_status[valid_status]))</f>
        <v>0</v>
      </c>
      <c r="V2307" t="b">
        <f ca="1">tbl_vendors[[#This Row],[Created_Date]]&gt;TODAY()</f>
        <v>0</v>
      </c>
      <c r="W2307" t="b">
        <f>tbl_vendors[[#This Row],[Updated_Date]]&lt;tbl_vendors[[#This Row],[Created_Date]]</f>
        <v>0</v>
      </c>
      <c r="X2307" t="b">
        <f>COUNTIF(tbl_vendors[Vendor_Name],tbl_vendors[[#This Row],[Vendor_Name]])&gt;1</f>
        <v>0</v>
      </c>
      <c r="Y2307" s="14" cm="1">
        <f t="array" aca="1" ref="Y2307" ca="1">IFERROR(SUM(L2307:X2307*1),4)</f>
        <v>0</v>
      </c>
      <c r="Z2307" t="str">
        <f ca="1">IF(tbl_vendors[[#This Row],[error_count]]&gt;0,"FAIL","PASS")</f>
        <v>PASS</v>
      </c>
    </row>
    <row r="2308" spans="1:26" x14ac:dyDescent="0.3">
      <c r="A2308" t="s">
        <v>9074</v>
      </c>
      <c r="B2308" t="s">
        <v>9075</v>
      </c>
      <c r="C2308" t="s">
        <v>29</v>
      </c>
      <c r="D2308" t="s">
        <v>9076</v>
      </c>
      <c r="E2308" t="s">
        <v>31</v>
      </c>
      <c r="F2308" t="s">
        <v>23</v>
      </c>
      <c r="G2308" t="s">
        <v>9077</v>
      </c>
      <c r="H2308" t="s">
        <v>47</v>
      </c>
      <c r="I2308" t="s">
        <v>26</v>
      </c>
      <c r="J2308" s="1">
        <v>44913</v>
      </c>
      <c r="K2308" s="1">
        <v>45355</v>
      </c>
      <c r="L2308" t="b">
        <f>COUNTIF(tbl_vendors[Vendor_ID],tbl_vendors[[#This Row],[Vendor_ID]])&gt;1</f>
        <v>0</v>
      </c>
      <c r="M2308" t="b">
        <f>ISBLANK(tbl_vendors[[#This Row],[Vendor_ID]])</f>
        <v>0</v>
      </c>
      <c r="N2308" t="b">
        <f>LEN(TRIM(tbl_vendors[[#This Row],[Vendor_Name]]))=0</f>
        <v>0</v>
      </c>
      <c r="O2308" t="b">
        <f>LEN(TRIM(tbl_vendors[[#This Row],[Email]]))=0</f>
        <v>0</v>
      </c>
      <c r="P2308" t="b">
        <f>OR(ISERROR(FIND("@",tbl_vendors[[#This Row],[Email]])),ISERROR(FIND(".",tbl_vendors[[#This Row],[Email]])))</f>
        <v>0</v>
      </c>
      <c r="Q2308" t="b">
        <f>ISNA(MATCH(tbl_vendors[[#This Row],[Country]],tbl_country[country],0))</f>
        <v>0</v>
      </c>
      <c r="R2308" t="b">
        <f>ISNA(MATCH(tbl_vendors[[#This Row],[Currency]],tbl_country[currency],0))</f>
        <v>0</v>
      </c>
      <c r="S2308" t="b">
        <f>_xlfn.XLOOKUP(tbl_vendors[[#This Row],[Country]],tbl_country[country],tbl_country[currency],"NotFound")&lt;&gt;tbl_vendors[[#This Row],[Currency]]</f>
        <v>0</v>
      </c>
      <c r="T2308" t="b">
        <f>ISNA(MATCH(tbl_vendors[[#This Row],[Payment_Terms]],tbl_payment_terms[Payment_Terms],0))</f>
        <v>0</v>
      </c>
      <c r="U2308" t="b">
        <f>ISNA(MATCH(tbl_vendors[[#This Row],[Status]],tbl_status[valid_status]))</f>
        <v>0</v>
      </c>
      <c r="V2308" t="b">
        <f ca="1">tbl_vendors[[#This Row],[Created_Date]]&gt;TODAY()</f>
        <v>0</v>
      </c>
      <c r="W2308" t="b">
        <f>tbl_vendors[[#This Row],[Updated_Date]]&lt;tbl_vendors[[#This Row],[Created_Date]]</f>
        <v>0</v>
      </c>
      <c r="X2308" t="b">
        <f>COUNTIF(tbl_vendors[Vendor_Name],tbl_vendors[[#This Row],[Vendor_Name]])&gt;1</f>
        <v>0</v>
      </c>
      <c r="Y2308" s="14" cm="1">
        <f t="array" aca="1" ref="Y2308" ca="1">IFERROR(SUM(L2308:X2308*1),4)</f>
        <v>0</v>
      </c>
      <c r="Z2308" t="str">
        <f ca="1">IF(tbl_vendors[[#This Row],[error_count]]&gt;0,"FAIL","PASS")</f>
        <v>PASS</v>
      </c>
    </row>
    <row r="2309" spans="1:26" x14ac:dyDescent="0.3">
      <c r="A2309" t="s">
        <v>9078</v>
      </c>
      <c r="B2309" t="s">
        <v>2087</v>
      </c>
      <c r="C2309" t="s">
        <v>29</v>
      </c>
      <c r="D2309" t="s">
        <v>9079</v>
      </c>
      <c r="E2309" t="s">
        <v>31</v>
      </c>
      <c r="F2309" t="s">
        <v>75</v>
      </c>
      <c r="G2309" t="s">
        <v>9080</v>
      </c>
      <c r="H2309" t="s">
        <v>25</v>
      </c>
      <c r="I2309" t="s">
        <v>19</v>
      </c>
      <c r="J2309" s="1">
        <v>44417</v>
      </c>
      <c r="K2309" s="1">
        <v>45925</v>
      </c>
      <c r="L2309" t="b">
        <f>COUNTIF(tbl_vendors[Vendor_ID],tbl_vendors[[#This Row],[Vendor_ID]])&gt;1</f>
        <v>0</v>
      </c>
      <c r="M2309" t="b">
        <f>ISBLANK(tbl_vendors[[#This Row],[Vendor_ID]])</f>
        <v>0</v>
      </c>
      <c r="N2309" t="b">
        <f>LEN(TRIM(tbl_vendors[[#This Row],[Vendor_Name]]))=0</f>
        <v>0</v>
      </c>
      <c r="O2309" t="b">
        <f>LEN(TRIM(tbl_vendors[[#This Row],[Email]]))=0</f>
        <v>0</v>
      </c>
      <c r="P2309" t="b">
        <f>OR(ISERROR(FIND("@",tbl_vendors[[#This Row],[Email]])),ISERROR(FIND(".",tbl_vendors[[#This Row],[Email]])))</f>
        <v>0</v>
      </c>
      <c r="Q2309" t="b">
        <f>ISNA(MATCH(tbl_vendors[[#This Row],[Country]],tbl_country[country],0))</f>
        <v>0</v>
      </c>
      <c r="R2309" t="b">
        <f>ISNA(MATCH(tbl_vendors[[#This Row],[Currency]],tbl_country[currency],0))</f>
        <v>0</v>
      </c>
      <c r="S2309" t="b">
        <f>_xlfn.XLOOKUP(tbl_vendors[[#This Row],[Country]],tbl_country[country],tbl_country[currency],"NotFound")&lt;&gt;tbl_vendors[[#This Row],[Currency]]</f>
        <v>0</v>
      </c>
      <c r="T2309" t="b">
        <f>ISNA(MATCH(tbl_vendors[[#This Row],[Payment_Terms]],tbl_payment_terms[Payment_Terms],0))</f>
        <v>0</v>
      </c>
      <c r="U2309" t="b">
        <f>ISNA(MATCH(tbl_vendors[[#This Row],[Status]],tbl_status[valid_status]))</f>
        <v>0</v>
      </c>
      <c r="V2309" t="b">
        <f ca="1">tbl_vendors[[#This Row],[Created_Date]]&gt;TODAY()</f>
        <v>0</v>
      </c>
      <c r="W2309" t="b">
        <f>tbl_vendors[[#This Row],[Updated_Date]]&lt;tbl_vendors[[#This Row],[Created_Date]]</f>
        <v>0</v>
      </c>
      <c r="X2309" t="b">
        <f>COUNTIF(tbl_vendors[Vendor_Name],tbl_vendors[[#This Row],[Vendor_Name]])&gt;1</f>
        <v>1</v>
      </c>
      <c r="Y2309" s="14" cm="1">
        <f t="array" aca="1" ref="Y2309" ca="1">IFERROR(SUM(L2309:X2309*1),4)</f>
        <v>1</v>
      </c>
      <c r="Z2309" t="str">
        <f ca="1">IF(tbl_vendors[[#This Row],[error_count]]&gt;0,"FAIL","PASS")</f>
        <v>FAIL</v>
      </c>
    </row>
    <row r="2310" spans="1:26" x14ac:dyDescent="0.3">
      <c r="A2310" t="s">
        <v>9081</v>
      </c>
      <c r="B2310" t="s">
        <v>9082</v>
      </c>
      <c r="C2310" t="s">
        <v>100</v>
      </c>
      <c r="D2310" t="s">
        <v>9083</v>
      </c>
      <c r="E2310" t="s">
        <v>39</v>
      </c>
      <c r="F2310" t="s">
        <v>40</v>
      </c>
      <c r="G2310" t="s">
        <v>9084</v>
      </c>
      <c r="H2310" t="s">
        <v>18</v>
      </c>
      <c r="I2310" t="s">
        <v>19</v>
      </c>
      <c r="J2310" s="1">
        <v>45113</v>
      </c>
      <c r="K2310" s="1">
        <v>46130</v>
      </c>
      <c r="L2310" t="b">
        <f>COUNTIF(tbl_vendors[Vendor_ID],tbl_vendors[[#This Row],[Vendor_ID]])&gt;1</f>
        <v>0</v>
      </c>
      <c r="M2310" t="b">
        <f>ISBLANK(tbl_vendors[[#This Row],[Vendor_ID]])</f>
        <v>0</v>
      </c>
      <c r="N2310" t="b">
        <f>LEN(TRIM(tbl_vendors[[#This Row],[Vendor_Name]]))=0</f>
        <v>0</v>
      </c>
      <c r="O2310" t="b">
        <f>LEN(TRIM(tbl_vendors[[#This Row],[Email]]))=0</f>
        <v>0</v>
      </c>
      <c r="P2310" t="b">
        <f>OR(ISERROR(FIND("@",tbl_vendors[[#This Row],[Email]])),ISERROR(FIND(".",tbl_vendors[[#This Row],[Email]])))</f>
        <v>0</v>
      </c>
      <c r="Q2310" t="b">
        <f>ISNA(MATCH(tbl_vendors[[#This Row],[Country]],tbl_country[country],0))</f>
        <v>0</v>
      </c>
      <c r="R2310" t="b">
        <f>ISNA(MATCH(tbl_vendors[[#This Row],[Currency]],tbl_country[currency],0))</f>
        <v>0</v>
      </c>
      <c r="S2310" t="b">
        <f>_xlfn.XLOOKUP(tbl_vendors[[#This Row],[Country]],tbl_country[country],tbl_country[currency],"NotFound")&lt;&gt;tbl_vendors[[#This Row],[Currency]]</f>
        <v>0</v>
      </c>
      <c r="T2310" t="b">
        <f>ISNA(MATCH(tbl_vendors[[#This Row],[Payment_Terms]],tbl_payment_terms[Payment_Terms],0))</f>
        <v>0</v>
      </c>
      <c r="U2310" t="b">
        <f>ISNA(MATCH(tbl_vendors[[#This Row],[Status]],tbl_status[valid_status]))</f>
        <v>0</v>
      </c>
      <c r="V2310" t="b">
        <f ca="1">tbl_vendors[[#This Row],[Created_Date]]&gt;TODAY()</f>
        <v>0</v>
      </c>
      <c r="W2310" t="b">
        <f>tbl_vendors[[#This Row],[Updated_Date]]&lt;tbl_vendors[[#This Row],[Created_Date]]</f>
        <v>0</v>
      </c>
      <c r="X2310" t="b">
        <f>COUNTIF(tbl_vendors[Vendor_Name],tbl_vendors[[#This Row],[Vendor_Name]])&gt;1</f>
        <v>0</v>
      </c>
      <c r="Y2310" s="14" cm="1">
        <f t="array" aca="1" ref="Y2310" ca="1">IFERROR(SUM(L2310:X2310*1),4)</f>
        <v>0</v>
      </c>
      <c r="Z2310" t="str">
        <f ca="1">IF(tbl_vendors[[#This Row],[error_count]]&gt;0,"FAIL","PASS")</f>
        <v>PASS</v>
      </c>
    </row>
    <row r="2311" spans="1:26" x14ac:dyDescent="0.3">
      <c r="A2311" t="s">
        <v>9085</v>
      </c>
      <c r="B2311" t="s">
        <v>9086</v>
      </c>
      <c r="C2311" t="s">
        <v>66</v>
      </c>
      <c r="D2311" t="s">
        <v>9087</v>
      </c>
      <c r="E2311" t="s">
        <v>67</v>
      </c>
      <c r="F2311" t="s">
        <v>40</v>
      </c>
      <c r="G2311" t="s">
        <v>9088</v>
      </c>
      <c r="H2311" t="s">
        <v>69</v>
      </c>
      <c r="I2311" t="s">
        <v>26</v>
      </c>
      <c r="J2311" s="1">
        <v>44571</v>
      </c>
      <c r="K2311" s="1">
        <v>45427</v>
      </c>
      <c r="L2311" t="b">
        <f>COUNTIF(tbl_vendors[Vendor_ID],tbl_vendors[[#This Row],[Vendor_ID]])&gt;1</f>
        <v>0</v>
      </c>
      <c r="M2311" t="b">
        <f>ISBLANK(tbl_vendors[[#This Row],[Vendor_ID]])</f>
        <v>0</v>
      </c>
      <c r="N2311" t="b">
        <f>LEN(TRIM(tbl_vendors[[#This Row],[Vendor_Name]]))=0</f>
        <v>0</v>
      </c>
      <c r="O2311" t="b">
        <f>LEN(TRIM(tbl_vendors[[#This Row],[Email]]))=0</f>
        <v>0</v>
      </c>
      <c r="P2311" t="b">
        <f>OR(ISERROR(FIND("@",tbl_vendors[[#This Row],[Email]])),ISERROR(FIND(".",tbl_vendors[[#This Row],[Email]])))</f>
        <v>0</v>
      </c>
      <c r="Q2311" t="b">
        <f>ISNA(MATCH(tbl_vendors[[#This Row],[Country]],tbl_country[country],0))</f>
        <v>0</v>
      </c>
      <c r="R2311" t="b">
        <f>ISNA(MATCH(tbl_vendors[[#This Row],[Currency]],tbl_country[currency],0))</f>
        <v>0</v>
      </c>
      <c r="S2311" t="b">
        <f>_xlfn.XLOOKUP(tbl_vendors[[#This Row],[Country]],tbl_country[country],tbl_country[currency],"NotFound")&lt;&gt;tbl_vendors[[#This Row],[Currency]]</f>
        <v>0</v>
      </c>
      <c r="T2311" t="b">
        <f>ISNA(MATCH(tbl_vendors[[#This Row],[Payment_Terms]],tbl_payment_terms[Payment_Terms],0))</f>
        <v>0</v>
      </c>
      <c r="U2311" t="b">
        <f>ISNA(MATCH(tbl_vendors[[#This Row],[Status]],tbl_status[valid_status]))</f>
        <v>0</v>
      </c>
      <c r="V2311" t="b">
        <f ca="1">tbl_vendors[[#This Row],[Created_Date]]&gt;TODAY()</f>
        <v>0</v>
      </c>
      <c r="W2311" t="b">
        <f>tbl_vendors[[#This Row],[Updated_Date]]&lt;tbl_vendors[[#This Row],[Created_Date]]</f>
        <v>0</v>
      </c>
      <c r="X2311" t="b">
        <f>COUNTIF(tbl_vendors[Vendor_Name],tbl_vendors[[#This Row],[Vendor_Name]])&gt;1</f>
        <v>0</v>
      </c>
      <c r="Y2311" s="14" cm="1">
        <f t="array" aca="1" ref="Y2311" ca="1">IFERROR(SUM(L2311:X2311*1),4)</f>
        <v>0</v>
      </c>
      <c r="Z2311" t="str">
        <f ca="1">IF(tbl_vendors[[#This Row],[error_count]]&gt;0,"FAIL","PASS")</f>
        <v>PASS</v>
      </c>
    </row>
    <row r="2312" spans="1:26" x14ac:dyDescent="0.3">
      <c r="A2312" t="s">
        <v>9089</v>
      </c>
      <c r="B2312" t="s">
        <v>9090</v>
      </c>
      <c r="C2312" t="s">
        <v>66</v>
      </c>
      <c r="D2312" t="s">
        <v>9091</v>
      </c>
      <c r="E2312" t="s">
        <v>67</v>
      </c>
      <c r="F2312" t="s">
        <v>40</v>
      </c>
      <c r="G2312" t="s">
        <v>9092</v>
      </c>
      <c r="H2312" t="s">
        <v>47</v>
      </c>
      <c r="I2312" t="s">
        <v>19</v>
      </c>
      <c r="J2312" s="1">
        <v>45534</v>
      </c>
      <c r="K2312" s="1">
        <v>45541</v>
      </c>
      <c r="L2312" t="b">
        <f>COUNTIF(tbl_vendors[Vendor_ID],tbl_vendors[[#This Row],[Vendor_ID]])&gt;1</f>
        <v>0</v>
      </c>
      <c r="M2312" t="b">
        <f>ISBLANK(tbl_vendors[[#This Row],[Vendor_ID]])</f>
        <v>0</v>
      </c>
      <c r="N2312" t="b">
        <f>LEN(TRIM(tbl_vendors[[#This Row],[Vendor_Name]]))=0</f>
        <v>0</v>
      </c>
      <c r="O2312" t="b">
        <f>LEN(TRIM(tbl_vendors[[#This Row],[Email]]))=0</f>
        <v>0</v>
      </c>
      <c r="P2312" t="b">
        <f>OR(ISERROR(FIND("@",tbl_vendors[[#This Row],[Email]])),ISERROR(FIND(".",tbl_vendors[[#This Row],[Email]])))</f>
        <v>0</v>
      </c>
      <c r="Q2312" t="b">
        <f>ISNA(MATCH(tbl_vendors[[#This Row],[Country]],tbl_country[country],0))</f>
        <v>0</v>
      </c>
      <c r="R2312" t="b">
        <f>ISNA(MATCH(tbl_vendors[[#This Row],[Currency]],tbl_country[currency],0))</f>
        <v>0</v>
      </c>
      <c r="S2312" t="b">
        <f>_xlfn.XLOOKUP(tbl_vendors[[#This Row],[Country]],tbl_country[country],tbl_country[currency],"NotFound")&lt;&gt;tbl_vendors[[#This Row],[Currency]]</f>
        <v>0</v>
      </c>
      <c r="T2312" t="b">
        <f>ISNA(MATCH(tbl_vendors[[#This Row],[Payment_Terms]],tbl_payment_terms[Payment_Terms],0))</f>
        <v>0</v>
      </c>
      <c r="U2312" t="b">
        <f>ISNA(MATCH(tbl_vendors[[#This Row],[Status]],tbl_status[valid_status]))</f>
        <v>0</v>
      </c>
      <c r="V2312" t="b">
        <f ca="1">tbl_vendors[[#This Row],[Created_Date]]&gt;TODAY()</f>
        <v>0</v>
      </c>
      <c r="W2312" t="b">
        <f>tbl_vendors[[#This Row],[Updated_Date]]&lt;tbl_vendors[[#This Row],[Created_Date]]</f>
        <v>0</v>
      </c>
      <c r="X2312" t="b">
        <f>COUNTIF(tbl_vendors[Vendor_Name],tbl_vendors[[#This Row],[Vendor_Name]])&gt;1</f>
        <v>0</v>
      </c>
      <c r="Y2312" s="14" cm="1">
        <f t="array" aca="1" ref="Y2312" ca="1">IFERROR(SUM(L2312:X2312*1),4)</f>
        <v>0</v>
      </c>
      <c r="Z2312" t="str">
        <f ca="1">IF(tbl_vendors[[#This Row],[error_count]]&gt;0,"FAIL","PASS")</f>
        <v>PASS</v>
      </c>
    </row>
    <row r="2313" spans="1:26" x14ac:dyDescent="0.3">
      <c r="A2313" t="s">
        <v>9093</v>
      </c>
      <c r="B2313" t="s">
        <v>9094</v>
      </c>
      <c r="C2313" t="s">
        <v>56</v>
      </c>
      <c r="D2313" t="s">
        <v>9095</v>
      </c>
      <c r="E2313" t="s">
        <v>58</v>
      </c>
      <c r="F2313" t="s">
        <v>32</v>
      </c>
      <c r="G2313" t="s">
        <v>9096</v>
      </c>
      <c r="H2313" t="s">
        <v>52</v>
      </c>
      <c r="I2313" t="s">
        <v>19</v>
      </c>
      <c r="J2313" s="1">
        <v>45187</v>
      </c>
      <c r="K2313" s="1">
        <v>45754</v>
      </c>
      <c r="L2313" t="b">
        <f>COUNTIF(tbl_vendors[Vendor_ID],tbl_vendors[[#This Row],[Vendor_ID]])&gt;1</f>
        <v>0</v>
      </c>
      <c r="M2313" t="b">
        <f>ISBLANK(tbl_vendors[[#This Row],[Vendor_ID]])</f>
        <v>0</v>
      </c>
      <c r="N2313" t="b">
        <f>LEN(TRIM(tbl_vendors[[#This Row],[Vendor_Name]]))=0</f>
        <v>0</v>
      </c>
      <c r="O2313" t="b">
        <f>LEN(TRIM(tbl_vendors[[#This Row],[Email]]))=0</f>
        <v>0</v>
      </c>
      <c r="P2313" t="b">
        <f>OR(ISERROR(FIND("@",tbl_vendors[[#This Row],[Email]])),ISERROR(FIND(".",tbl_vendors[[#This Row],[Email]])))</f>
        <v>0</v>
      </c>
      <c r="Q2313" t="b">
        <f>ISNA(MATCH(tbl_vendors[[#This Row],[Country]],tbl_country[country],0))</f>
        <v>0</v>
      </c>
      <c r="R2313" t="b">
        <f>ISNA(MATCH(tbl_vendors[[#This Row],[Currency]],tbl_country[currency],0))</f>
        <v>0</v>
      </c>
      <c r="S2313" t="b">
        <f>_xlfn.XLOOKUP(tbl_vendors[[#This Row],[Country]],tbl_country[country],tbl_country[currency],"NotFound")&lt;&gt;tbl_vendors[[#This Row],[Currency]]</f>
        <v>0</v>
      </c>
      <c r="T2313" t="b">
        <f>ISNA(MATCH(tbl_vendors[[#This Row],[Payment_Terms]],tbl_payment_terms[Payment_Terms],0))</f>
        <v>0</v>
      </c>
      <c r="U2313" t="b">
        <f>ISNA(MATCH(tbl_vendors[[#This Row],[Status]],tbl_status[valid_status]))</f>
        <v>0</v>
      </c>
      <c r="V2313" t="b">
        <f ca="1">tbl_vendors[[#This Row],[Created_Date]]&gt;TODAY()</f>
        <v>0</v>
      </c>
      <c r="W2313" t="b">
        <f>tbl_vendors[[#This Row],[Updated_Date]]&lt;tbl_vendors[[#This Row],[Created_Date]]</f>
        <v>0</v>
      </c>
      <c r="X2313" t="b">
        <f>COUNTIF(tbl_vendors[Vendor_Name],tbl_vendors[[#This Row],[Vendor_Name]])&gt;1</f>
        <v>0</v>
      </c>
      <c r="Y2313" s="14" cm="1">
        <f t="array" aca="1" ref="Y2313" ca="1">IFERROR(SUM(L2313:X2313*1),4)</f>
        <v>0</v>
      </c>
      <c r="Z2313" t="str">
        <f ca="1">IF(tbl_vendors[[#This Row],[error_count]]&gt;0,"FAIL","PASS")</f>
        <v>PASS</v>
      </c>
    </row>
    <row r="2314" spans="1:26" x14ac:dyDescent="0.3">
      <c r="A2314" t="s">
        <v>9097</v>
      </c>
      <c r="B2314" t="s">
        <v>9098</v>
      </c>
      <c r="C2314" t="s">
        <v>72</v>
      </c>
      <c r="D2314" t="s">
        <v>9099</v>
      </c>
      <c r="E2314" t="s">
        <v>74</v>
      </c>
      <c r="F2314" t="s">
        <v>23</v>
      </c>
      <c r="G2314" t="s">
        <v>9100</v>
      </c>
      <c r="H2314" t="s">
        <v>52</v>
      </c>
      <c r="I2314" t="s">
        <v>53</v>
      </c>
      <c r="J2314" s="1">
        <v>46075</v>
      </c>
      <c r="K2314" s="1">
        <v>46132</v>
      </c>
      <c r="L2314" t="b">
        <f>COUNTIF(tbl_vendors[Vendor_ID],tbl_vendors[[#This Row],[Vendor_ID]])&gt;1</f>
        <v>0</v>
      </c>
      <c r="M2314" t="b">
        <f>ISBLANK(tbl_vendors[[#This Row],[Vendor_ID]])</f>
        <v>0</v>
      </c>
      <c r="N2314" t="b">
        <f>LEN(TRIM(tbl_vendors[[#This Row],[Vendor_Name]]))=0</f>
        <v>0</v>
      </c>
      <c r="O2314" t="b">
        <f>LEN(TRIM(tbl_vendors[[#This Row],[Email]]))=0</f>
        <v>0</v>
      </c>
      <c r="P2314" t="b">
        <f>OR(ISERROR(FIND("@",tbl_vendors[[#This Row],[Email]])),ISERROR(FIND(".",tbl_vendors[[#This Row],[Email]])))</f>
        <v>0</v>
      </c>
      <c r="Q2314" t="b">
        <f>ISNA(MATCH(tbl_vendors[[#This Row],[Country]],tbl_country[country],0))</f>
        <v>0</v>
      </c>
      <c r="R2314" t="b">
        <f>ISNA(MATCH(tbl_vendors[[#This Row],[Currency]],tbl_country[currency],0))</f>
        <v>1</v>
      </c>
      <c r="S2314" t="b">
        <f>_xlfn.XLOOKUP(tbl_vendors[[#This Row],[Country]],tbl_country[country],tbl_country[currency],"NotFound")&lt;&gt;tbl_vendors[[#This Row],[Currency]]</f>
        <v>1</v>
      </c>
      <c r="T2314" t="b">
        <f>ISNA(MATCH(tbl_vendors[[#This Row],[Payment_Terms]],tbl_payment_terms[Payment_Terms],0))</f>
        <v>0</v>
      </c>
      <c r="U2314" t="b">
        <f>ISNA(MATCH(tbl_vendors[[#This Row],[Status]],tbl_status[valid_status]))</f>
        <v>1</v>
      </c>
      <c r="V2314" t="b">
        <f ca="1">tbl_vendors[[#This Row],[Created_Date]]&gt;TODAY()</f>
        <v>0</v>
      </c>
      <c r="W2314" t="b">
        <f>tbl_vendors[[#This Row],[Updated_Date]]&lt;tbl_vendors[[#This Row],[Created_Date]]</f>
        <v>0</v>
      </c>
      <c r="X2314" t="b">
        <f>COUNTIF(tbl_vendors[Vendor_Name],tbl_vendors[[#This Row],[Vendor_Name]])&gt;1</f>
        <v>0</v>
      </c>
      <c r="Y2314" s="14" cm="1">
        <f t="array" aca="1" ref="Y2314" ca="1">IFERROR(SUM(L2314:X2314*1),4)</f>
        <v>3</v>
      </c>
      <c r="Z2314" t="str">
        <f ca="1">IF(tbl_vendors[[#This Row],[error_count]]&gt;0,"FAIL","PASS")</f>
        <v>FAIL</v>
      </c>
    </row>
    <row r="2315" spans="1:26" x14ac:dyDescent="0.3">
      <c r="A2315" t="s">
        <v>9101</v>
      </c>
      <c r="B2315" t="s">
        <v>9102</v>
      </c>
      <c r="C2315" t="s">
        <v>79</v>
      </c>
      <c r="D2315" t="s">
        <v>9103</v>
      </c>
      <c r="E2315" t="s">
        <v>39</v>
      </c>
      <c r="F2315" t="s">
        <v>40</v>
      </c>
      <c r="G2315" t="s">
        <v>9104</v>
      </c>
      <c r="H2315" t="s">
        <v>25</v>
      </c>
      <c r="I2315" t="s">
        <v>53</v>
      </c>
      <c r="J2315" s="1">
        <v>46162</v>
      </c>
      <c r="K2315" s="1">
        <v>46199</v>
      </c>
      <c r="L2315" t="b">
        <f>COUNTIF(tbl_vendors[Vendor_ID],tbl_vendors[[#This Row],[Vendor_ID]])&gt;1</f>
        <v>0</v>
      </c>
      <c r="M2315" t="b">
        <f>ISBLANK(tbl_vendors[[#This Row],[Vendor_ID]])</f>
        <v>0</v>
      </c>
      <c r="N2315" t="b">
        <f>LEN(TRIM(tbl_vendors[[#This Row],[Vendor_Name]]))=0</f>
        <v>0</v>
      </c>
      <c r="O2315" t="b">
        <f>LEN(TRIM(tbl_vendors[[#This Row],[Email]]))=0</f>
        <v>0</v>
      </c>
      <c r="P2315" t="b">
        <f>OR(ISERROR(FIND("@",tbl_vendors[[#This Row],[Email]])),ISERROR(FIND(".",tbl_vendors[[#This Row],[Email]])))</f>
        <v>0</v>
      </c>
      <c r="Q2315" t="b">
        <f>ISNA(MATCH(tbl_vendors[[#This Row],[Country]],tbl_country[country],0))</f>
        <v>0</v>
      </c>
      <c r="R2315" t="b">
        <f>ISNA(MATCH(tbl_vendors[[#This Row],[Currency]],tbl_country[currency],0))</f>
        <v>0</v>
      </c>
      <c r="S2315" t="b">
        <f>_xlfn.XLOOKUP(tbl_vendors[[#This Row],[Country]],tbl_country[country],tbl_country[currency],"NotFound")&lt;&gt;tbl_vendors[[#This Row],[Currency]]</f>
        <v>0</v>
      </c>
      <c r="T2315" t="b">
        <f>ISNA(MATCH(tbl_vendors[[#This Row],[Payment_Terms]],tbl_payment_terms[Payment_Terms],0))</f>
        <v>0</v>
      </c>
      <c r="U2315" t="b">
        <f>ISNA(MATCH(tbl_vendors[[#This Row],[Status]],tbl_status[valid_status]))</f>
        <v>1</v>
      </c>
      <c r="V2315" t="b">
        <f ca="1">tbl_vendors[[#This Row],[Created_Date]]&gt;TODAY()</f>
        <v>0</v>
      </c>
      <c r="W2315" t="b">
        <f>tbl_vendors[[#This Row],[Updated_Date]]&lt;tbl_vendors[[#This Row],[Created_Date]]</f>
        <v>0</v>
      </c>
      <c r="X2315" t="b">
        <f>COUNTIF(tbl_vendors[Vendor_Name],tbl_vendors[[#This Row],[Vendor_Name]])&gt;1</f>
        <v>0</v>
      </c>
      <c r="Y2315" s="14" cm="1">
        <f t="array" aca="1" ref="Y2315" ca="1">IFERROR(SUM(L2315:X2315*1),4)</f>
        <v>1</v>
      </c>
      <c r="Z2315" t="str">
        <f ca="1">IF(tbl_vendors[[#This Row],[error_count]]&gt;0,"FAIL","PASS")</f>
        <v>FAIL</v>
      </c>
    </row>
    <row r="2316" spans="1:26" x14ac:dyDescent="0.3">
      <c r="A2316" t="s">
        <v>9105</v>
      </c>
      <c r="B2316" t="s">
        <v>9106</v>
      </c>
      <c r="C2316" t="s">
        <v>37</v>
      </c>
      <c r="D2316" t="s">
        <v>9107</v>
      </c>
      <c r="E2316" t="s">
        <v>39</v>
      </c>
      <c r="F2316" t="s">
        <v>40</v>
      </c>
      <c r="G2316" t="s">
        <v>9108</v>
      </c>
      <c r="H2316" t="s">
        <v>47</v>
      </c>
      <c r="I2316" t="s">
        <v>53</v>
      </c>
      <c r="J2316" s="1">
        <v>45059</v>
      </c>
      <c r="K2316" s="1">
        <v>46151</v>
      </c>
      <c r="L2316" t="b">
        <f>COUNTIF(tbl_vendors[Vendor_ID],tbl_vendors[[#This Row],[Vendor_ID]])&gt;1</f>
        <v>0</v>
      </c>
      <c r="M2316" t="b">
        <f>ISBLANK(tbl_vendors[[#This Row],[Vendor_ID]])</f>
        <v>0</v>
      </c>
      <c r="N2316" t="b">
        <f>LEN(TRIM(tbl_vendors[[#This Row],[Vendor_Name]]))=0</f>
        <v>0</v>
      </c>
      <c r="O2316" t="b">
        <f>LEN(TRIM(tbl_vendors[[#This Row],[Email]]))=0</f>
        <v>0</v>
      </c>
      <c r="P2316" t="b">
        <f>OR(ISERROR(FIND("@",tbl_vendors[[#This Row],[Email]])),ISERROR(FIND(".",tbl_vendors[[#This Row],[Email]])))</f>
        <v>0</v>
      </c>
      <c r="Q2316" t="b">
        <f>ISNA(MATCH(tbl_vendors[[#This Row],[Country]],tbl_country[country],0))</f>
        <v>0</v>
      </c>
      <c r="R2316" t="b">
        <f>ISNA(MATCH(tbl_vendors[[#This Row],[Currency]],tbl_country[currency],0))</f>
        <v>0</v>
      </c>
      <c r="S2316" t="b">
        <f>_xlfn.XLOOKUP(tbl_vendors[[#This Row],[Country]],tbl_country[country],tbl_country[currency],"NotFound")&lt;&gt;tbl_vendors[[#This Row],[Currency]]</f>
        <v>0</v>
      </c>
      <c r="T2316" t="b">
        <f>ISNA(MATCH(tbl_vendors[[#This Row],[Payment_Terms]],tbl_payment_terms[Payment_Terms],0))</f>
        <v>0</v>
      </c>
      <c r="U2316" t="b">
        <f>ISNA(MATCH(tbl_vendors[[#This Row],[Status]],tbl_status[valid_status]))</f>
        <v>1</v>
      </c>
      <c r="V2316" t="b">
        <f ca="1">tbl_vendors[[#This Row],[Created_Date]]&gt;TODAY()</f>
        <v>0</v>
      </c>
      <c r="W2316" t="b">
        <f>tbl_vendors[[#This Row],[Updated_Date]]&lt;tbl_vendors[[#This Row],[Created_Date]]</f>
        <v>0</v>
      </c>
      <c r="X2316" t="b">
        <f>COUNTIF(tbl_vendors[Vendor_Name],tbl_vendors[[#This Row],[Vendor_Name]])&gt;1</f>
        <v>0</v>
      </c>
      <c r="Y2316" s="14" cm="1">
        <f t="array" aca="1" ref="Y2316" ca="1">IFERROR(SUM(L2316:X2316*1),4)</f>
        <v>1</v>
      </c>
      <c r="Z2316" t="str">
        <f ca="1">IF(tbl_vendors[[#This Row],[error_count]]&gt;0,"FAIL","PASS")</f>
        <v>FAIL</v>
      </c>
    </row>
    <row r="2317" spans="1:26" x14ac:dyDescent="0.3">
      <c r="A2317" t="s">
        <v>9109</v>
      </c>
      <c r="B2317" t="s">
        <v>9110</v>
      </c>
      <c r="C2317" t="s">
        <v>37</v>
      </c>
      <c r="D2317" t="s">
        <v>9111</v>
      </c>
      <c r="E2317" t="s">
        <v>39</v>
      </c>
      <c r="F2317" t="s">
        <v>40</v>
      </c>
      <c r="G2317" t="s">
        <v>9112</v>
      </c>
      <c r="H2317" t="s">
        <v>34</v>
      </c>
      <c r="I2317" t="s">
        <v>19</v>
      </c>
      <c r="J2317" s="1">
        <v>45040</v>
      </c>
      <c r="K2317" s="1">
        <v>45419</v>
      </c>
      <c r="L2317" t="b">
        <f>COUNTIF(tbl_vendors[Vendor_ID],tbl_vendors[[#This Row],[Vendor_ID]])&gt;1</f>
        <v>0</v>
      </c>
      <c r="M2317" t="b">
        <f>ISBLANK(tbl_vendors[[#This Row],[Vendor_ID]])</f>
        <v>0</v>
      </c>
      <c r="N2317" t="b">
        <f>LEN(TRIM(tbl_vendors[[#This Row],[Vendor_Name]]))=0</f>
        <v>0</v>
      </c>
      <c r="O2317" t="b">
        <f>LEN(TRIM(tbl_vendors[[#This Row],[Email]]))=0</f>
        <v>0</v>
      </c>
      <c r="P2317" t="b">
        <f>OR(ISERROR(FIND("@",tbl_vendors[[#This Row],[Email]])),ISERROR(FIND(".",tbl_vendors[[#This Row],[Email]])))</f>
        <v>0</v>
      </c>
      <c r="Q2317" t="b">
        <f>ISNA(MATCH(tbl_vendors[[#This Row],[Country]],tbl_country[country],0))</f>
        <v>0</v>
      </c>
      <c r="R2317" t="b">
        <f>ISNA(MATCH(tbl_vendors[[#This Row],[Currency]],tbl_country[currency],0))</f>
        <v>0</v>
      </c>
      <c r="S2317" t="b">
        <f>_xlfn.XLOOKUP(tbl_vendors[[#This Row],[Country]],tbl_country[country],tbl_country[currency],"NotFound")&lt;&gt;tbl_vendors[[#This Row],[Currency]]</f>
        <v>0</v>
      </c>
      <c r="T2317" t="b">
        <f>ISNA(MATCH(tbl_vendors[[#This Row],[Payment_Terms]],tbl_payment_terms[Payment_Terms],0))</f>
        <v>0</v>
      </c>
      <c r="U2317" t="b">
        <f>ISNA(MATCH(tbl_vendors[[#This Row],[Status]],tbl_status[valid_status]))</f>
        <v>0</v>
      </c>
      <c r="V2317" t="b">
        <f ca="1">tbl_vendors[[#This Row],[Created_Date]]&gt;TODAY()</f>
        <v>0</v>
      </c>
      <c r="W2317" t="b">
        <f>tbl_vendors[[#This Row],[Updated_Date]]&lt;tbl_vendors[[#This Row],[Created_Date]]</f>
        <v>0</v>
      </c>
      <c r="X2317" t="b">
        <f>COUNTIF(tbl_vendors[Vendor_Name],tbl_vendors[[#This Row],[Vendor_Name]])&gt;1</f>
        <v>0</v>
      </c>
      <c r="Y2317" s="14" cm="1">
        <f t="array" aca="1" ref="Y2317" ca="1">IFERROR(SUM(L2317:X2317*1),4)</f>
        <v>0</v>
      </c>
      <c r="Z2317" t="str">
        <f ca="1">IF(tbl_vendors[[#This Row],[error_count]]&gt;0,"FAIL","PASS")</f>
        <v>PASS</v>
      </c>
    </row>
    <row r="2318" spans="1:26" x14ac:dyDescent="0.3">
      <c r="A2318" t="s">
        <v>9113</v>
      </c>
      <c r="B2318" t="s">
        <v>9114</v>
      </c>
      <c r="C2318" t="s">
        <v>29</v>
      </c>
      <c r="D2318" t="s">
        <v>9115</v>
      </c>
      <c r="E2318" t="s">
        <v>31</v>
      </c>
      <c r="F2318" t="s">
        <v>23</v>
      </c>
      <c r="G2318" t="s">
        <v>9116</v>
      </c>
      <c r="H2318" t="s">
        <v>52</v>
      </c>
      <c r="I2318" t="s">
        <v>19</v>
      </c>
      <c r="J2318" s="1">
        <v>45509</v>
      </c>
      <c r="K2318" s="1">
        <v>46203</v>
      </c>
      <c r="L2318" t="b">
        <f>COUNTIF(tbl_vendors[Vendor_ID],tbl_vendors[[#This Row],[Vendor_ID]])&gt;1</f>
        <v>0</v>
      </c>
      <c r="M2318" t="b">
        <f>ISBLANK(tbl_vendors[[#This Row],[Vendor_ID]])</f>
        <v>0</v>
      </c>
      <c r="N2318" t="b">
        <f>LEN(TRIM(tbl_vendors[[#This Row],[Vendor_Name]]))=0</f>
        <v>0</v>
      </c>
      <c r="O2318" t="b">
        <f>LEN(TRIM(tbl_vendors[[#This Row],[Email]]))=0</f>
        <v>0</v>
      </c>
      <c r="P2318" t="b">
        <f>OR(ISERROR(FIND("@",tbl_vendors[[#This Row],[Email]])),ISERROR(FIND(".",tbl_vendors[[#This Row],[Email]])))</f>
        <v>0</v>
      </c>
      <c r="Q2318" t="b">
        <f>ISNA(MATCH(tbl_vendors[[#This Row],[Country]],tbl_country[country],0))</f>
        <v>0</v>
      </c>
      <c r="R2318" t="b">
        <f>ISNA(MATCH(tbl_vendors[[#This Row],[Currency]],tbl_country[currency],0))</f>
        <v>0</v>
      </c>
      <c r="S2318" t="b">
        <f>_xlfn.XLOOKUP(tbl_vendors[[#This Row],[Country]],tbl_country[country],tbl_country[currency],"NotFound")&lt;&gt;tbl_vendors[[#This Row],[Currency]]</f>
        <v>0</v>
      </c>
      <c r="T2318" t="b">
        <f>ISNA(MATCH(tbl_vendors[[#This Row],[Payment_Terms]],tbl_payment_terms[Payment_Terms],0))</f>
        <v>0</v>
      </c>
      <c r="U2318" t="b">
        <f>ISNA(MATCH(tbl_vendors[[#This Row],[Status]],tbl_status[valid_status]))</f>
        <v>0</v>
      </c>
      <c r="V2318" t="b">
        <f ca="1">tbl_vendors[[#This Row],[Created_Date]]&gt;TODAY()</f>
        <v>0</v>
      </c>
      <c r="W2318" t="b">
        <f>tbl_vendors[[#This Row],[Updated_Date]]&lt;tbl_vendors[[#This Row],[Created_Date]]</f>
        <v>0</v>
      </c>
      <c r="X2318" t="b">
        <f>COUNTIF(tbl_vendors[Vendor_Name],tbl_vendors[[#This Row],[Vendor_Name]])&gt;1</f>
        <v>0</v>
      </c>
      <c r="Y2318" s="14" cm="1">
        <f t="array" aca="1" ref="Y2318" ca="1">IFERROR(SUM(L2318:X2318*1),4)</f>
        <v>0</v>
      </c>
      <c r="Z2318" t="str">
        <f ca="1">IF(tbl_vendors[[#This Row],[error_count]]&gt;0,"FAIL","PASS")</f>
        <v>PASS</v>
      </c>
    </row>
    <row r="2319" spans="1:26" x14ac:dyDescent="0.3">
      <c r="A2319" t="s">
        <v>9117</v>
      </c>
      <c r="B2319" t="s">
        <v>9118</v>
      </c>
      <c r="C2319" t="s">
        <v>56</v>
      </c>
      <c r="D2319" t="s">
        <v>9119</v>
      </c>
      <c r="E2319" t="s">
        <v>58</v>
      </c>
      <c r="F2319" t="s">
        <v>40</v>
      </c>
      <c r="G2319" t="s">
        <v>9120</v>
      </c>
      <c r="H2319" t="s">
        <v>52</v>
      </c>
      <c r="I2319" t="s">
        <v>53</v>
      </c>
      <c r="J2319" s="1">
        <v>45084</v>
      </c>
      <c r="K2319" s="1">
        <v>45539</v>
      </c>
      <c r="L2319" t="b">
        <f>COUNTIF(tbl_vendors[Vendor_ID],tbl_vendors[[#This Row],[Vendor_ID]])&gt;1</f>
        <v>0</v>
      </c>
      <c r="M2319" t="b">
        <f>ISBLANK(tbl_vendors[[#This Row],[Vendor_ID]])</f>
        <v>0</v>
      </c>
      <c r="N2319" t="b">
        <f>LEN(TRIM(tbl_vendors[[#This Row],[Vendor_Name]]))=0</f>
        <v>0</v>
      </c>
      <c r="O2319" t="b">
        <f>LEN(TRIM(tbl_vendors[[#This Row],[Email]]))=0</f>
        <v>0</v>
      </c>
      <c r="P2319" t="b">
        <f>OR(ISERROR(FIND("@",tbl_vendors[[#This Row],[Email]])),ISERROR(FIND(".",tbl_vendors[[#This Row],[Email]])))</f>
        <v>0</v>
      </c>
      <c r="Q2319" t="b">
        <f>ISNA(MATCH(tbl_vendors[[#This Row],[Country]],tbl_country[country],0))</f>
        <v>0</v>
      </c>
      <c r="R2319" t="b">
        <f>ISNA(MATCH(tbl_vendors[[#This Row],[Currency]],tbl_country[currency],0))</f>
        <v>0</v>
      </c>
      <c r="S2319" t="b">
        <f>_xlfn.XLOOKUP(tbl_vendors[[#This Row],[Country]],tbl_country[country],tbl_country[currency],"NotFound")&lt;&gt;tbl_vendors[[#This Row],[Currency]]</f>
        <v>0</v>
      </c>
      <c r="T2319" t="b">
        <f>ISNA(MATCH(tbl_vendors[[#This Row],[Payment_Terms]],tbl_payment_terms[Payment_Terms],0))</f>
        <v>0</v>
      </c>
      <c r="U2319" t="b">
        <f>ISNA(MATCH(tbl_vendors[[#This Row],[Status]],tbl_status[valid_status]))</f>
        <v>1</v>
      </c>
      <c r="V2319" t="b">
        <f ca="1">tbl_vendors[[#This Row],[Created_Date]]&gt;TODAY()</f>
        <v>0</v>
      </c>
      <c r="W2319" t="b">
        <f>tbl_vendors[[#This Row],[Updated_Date]]&lt;tbl_vendors[[#This Row],[Created_Date]]</f>
        <v>0</v>
      </c>
      <c r="X2319" t="b">
        <f>COUNTIF(tbl_vendors[Vendor_Name],tbl_vendors[[#This Row],[Vendor_Name]])&gt;1</f>
        <v>1</v>
      </c>
      <c r="Y2319" s="14" cm="1">
        <f t="array" aca="1" ref="Y2319" ca="1">IFERROR(SUM(L2319:X2319*1),4)</f>
        <v>2</v>
      </c>
      <c r="Z2319" t="str">
        <f ca="1">IF(tbl_vendors[[#This Row],[error_count]]&gt;0,"FAIL","PASS")</f>
        <v>FAIL</v>
      </c>
    </row>
    <row r="2320" spans="1:26" x14ac:dyDescent="0.3">
      <c r="A2320" t="s">
        <v>9121</v>
      </c>
      <c r="B2320" t="s">
        <v>9122</v>
      </c>
      <c r="C2320" t="s">
        <v>29</v>
      </c>
      <c r="D2320" t="s">
        <v>9123</v>
      </c>
      <c r="E2320" t="s">
        <v>31</v>
      </c>
      <c r="F2320" t="s">
        <v>16</v>
      </c>
      <c r="G2320" t="s">
        <v>9124</v>
      </c>
      <c r="H2320" t="s">
        <v>18</v>
      </c>
      <c r="I2320" t="s">
        <v>26</v>
      </c>
      <c r="J2320" s="1">
        <v>45246</v>
      </c>
      <c r="K2320" s="1">
        <v>45881</v>
      </c>
      <c r="L2320" t="b">
        <f>COUNTIF(tbl_vendors[Vendor_ID],tbl_vendors[[#This Row],[Vendor_ID]])&gt;1</f>
        <v>0</v>
      </c>
      <c r="M2320" t="b">
        <f>ISBLANK(tbl_vendors[[#This Row],[Vendor_ID]])</f>
        <v>0</v>
      </c>
      <c r="N2320" t="b">
        <f>LEN(TRIM(tbl_vendors[[#This Row],[Vendor_Name]]))=0</f>
        <v>0</v>
      </c>
      <c r="O2320" t="b">
        <f>LEN(TRIM(tbl_vendors[[#This Row],[Email]]))=0</f>
        <v>0</v>
      </c>
      <c r="P2320" t="b">
        <f>OR(ISERROR(FIND("@",tbl_vendors[[#This Row],[Email]])),ISERROR(FIND(".",tbl_vendors[[#This Row],[Email]])))</f>
        <v>0</v>
      </c>
      <c r="Q2320" t="b">
        <f>ISNA(MATCH(tbl_vendors[[#This Row],[Country]],tbl_country[country],0))</f>
        <v>0</v>
      </c>
      <c r="R2320" t="b">
        <f>ISNA(MATCH(tbl_vendors[[#This Row],[Currency]],tbl_country[currency],0))</f>
        <v>0</v>
      </c>
      <c r="S2320" t="b">
        <f>_xlfn.XLOOKUP(tbl_vendors[[#This Row],[Country]],tbl_country[country],tbl_country[currency],"NotFound")&lt;&gt;tbl_vendors[[#This Row],[Currency]]</f>
        <v>0</v>
      </c>
      <c r="T2320" t="b">
        <f>ISNA(MATCH(tbl_vendors[[#This Row],[Payment_Terms]],tbl_payment_terms[Payment_Terms],0))</f>
        <v>0</v>
      </c>
      <c r="U2320" t="b">
        <f>ISNA(MATCH(tbl_vendors[[#This Row],[Status]],tbl_status[valid_status]))</f>
        <v>0</v>
      </c>
      <c r="V2320" t="b">
        <f ca="1">tbl_vendors[[#This Row],[Created_Date]]&gt;TODAY()</f>
        <v>0</v>
      </c>
      <c r="W2320" t="b">
        <f>tbl_vendors[[#This Row],[Updated_Date]]&lt;tbl_vendors[[#This Row],[Created_Date]]</f>
        <v>0</v>
      </c>
      <c r="X2320" t="b">
        <f>COUNTIF(tbl_vendors[Vendor_Name],tbl_vendors[[#This Row],[Vendor_Name]])&gt;1</f>
        <v>0</v>
      </c>
      <c r="Y2320" s="14" cm="1">
        <f t="array" aca="1" ref="Y2320" ca="1">IFERROR(SUM(L2320:X2320*1),4)</f>
        <v>0</v>
      </c>
      <c r="Z2320" t="str">
        <f ca="1">IF(tbl_vendors[[#This Row],[error_count]]&gt;0,"FAIL","PASS")</f>
        <v>PASS</v>
      </c>
    </row>
    <row r="2321" spans="1:26" x14ac:dyDescent="0.3">
      <c r="A2321" t="s">
        <v>9125</v>
      </c>
      <c r="B2321" t="s">
        <v>9126</v>
      </c>
      <c r="C2321" t="s">
        <v>13</v>
      </c>
      <c r="D2321" t="s">
        <v>9127</v>
      </c>
      <c r="E2321" t="s">
        <v>15</v>
      </c>
      <c r="F2321" t="s">
        <v>23</v>
      </c>
      <c r="G2321" t="s">
        <v>9128</v>
      </c>
      <c r="H2321" t="s">
        <v>25</v>
      </c>
      <c r="I2321" t="s">
        <v>53</v>
      </c>
      <c r="J2321" s="1">
        <v>45700</v>
      </c>
      <c r="K2321" s="1">
        <v>45955</v>
      </c>
      <c r="L2321" t="b">
        <f>COUNTIF(tbl_vendors[Vendor_ID],tbl_vendors[[#This Row],[Vendor_ID]])&gt;1</f>
        <v>0</v>
      </c>
      <c r="M2321" t="b">
        <f>ISBLANK(tbl_vendors[[#This Row],[Vendor_ID]])</f>
        <v>0</v>
      </c>
      <c r="N2321" t="b">
        <f>LEN(TRIM(tbl_vendors[[#This Row],[Vendor_Name]]))=0</f>
        <v>0</v>
      </c>
      <c r="O2321" t="b">
        <f>LEN(TRIM(tbl_vendors[[#This Row],[Email]]))=0</f>
        <v>0</v>
      </c>
      <c r="P2321" t="b">
        <f>OR(ISERROR(FIND("@",tbl_vendors[[#This Row],[Email]])),ISERROR(FIND(".",tbl_vendors[[#This Row],[Email]])))</f>
        <v>0</v>
      </c>
      <c r="Q2321" t="b">
        <f>ISNA(MATCH(tbl_vendors[[#This Row],[Country]],tbl_country[country],0))</f>
        <v>0</v>
      </c>
      <c r="R2321" t="b">
        <f>ISNA(MATCH(tbl_vendors[[#This Row],[Currency]],tbl_country[currency],0))</f>
        <v>1</v>
      </c>
      <c r="S2321" t="b">
        <f>_xlfn.XLOOKUP(tbl_vendors[[#This Row],[Country]],tbl_country[country],tbl_country[currency],"NotFound")&lt;&gt;tbl_vendors[[#This Row],[Currency]]</f>
        <v>1</v>
      </c>
      <c r="T2321" t="b">
        <f>ISNA(MATCH(tbl_vendors[[#This Row],[Payment_Terms]],tbl_payment_terms[Payment_Terms],0))</f>
        <v>0</v>
      </c>
      <c r="U2321" t="b">
        <f>ISNA(MATCH(tbl_vendors[[#This Row],[Status]],tbl_status[valid_status]))</f>
        <v>1</v>
      </c>
      <c r="V2321" t="b">
        <f ca="1">tbl_vendors[[#This Row],[Created_Date]]&gt;TODAY()</f>
        <v>0</v>
      </c>
      <c r="W2321" t="b">
        <f>tbl_vendors[[#This Row],[Updated_Date]]&lt;tbl_vendors[[#This Row],[Created_Date]]</f>
        <v>0</v>
      </c>
      <c r="X2321" t="b">
        <f>COUNTIF(tbl_vendors[Vendor_Name],tbl_vendors[[#This Row],[Vendor_Name]])&gt;1</f>
        <v>0</v>
      </c>
      <c r="Y2321" s="14" cm="1">
        <f t="array" aca="1" ref="Y2321" ca="1">IFERROR(SUM(L2321:X2321*1),4)</f>
        <v>3</v>
      </c>
      <c r="Z2321" t="str">
        <f ca="1">IF(tbl_vendors[[#This Row],[error_count]]&gt;0,"FAIL","PASS")</f>
        <v>FAIL</v>
      </c>
    </row>
    <row r="2322" spans="1:26" x14ac:dyDescent="0.3">
      <c r="A2322" t="s">
        <v>9129</v>
      </c>
      <c r="B2322" t="s">
        <v>685</v>
      </c>
      <c r="C2322" t="s">
        <v>13</v>
      </c>
      <c r="D2322" t="s">
        <v>9130</v>
      </c>
      <c r="E2322" t="s">
        <v>15</v>
      </c>
      <c r="F2322" t="s">
        <v>32</v>
      </c>
      <c r="G2322" t="s">
        <v>9131</v>
      </c>
      <c r="H2322" t="s">
        <v>42</v>
      </c>
      <c r="I2322" t="s">
        <v>26</v>
      </c>
      <c r="J2322" s="1">
        <v>45927</v>
      </c>
      <c r="K2322" s="1">
        <v>46094</v>
      </c>
      <c r="L2322" t="b">
        <f>COUNTIF(tbl_vendors[Vendor_ID],tbl_vendors[[#This Row],[Vendor_ID]])&gt;1</f>
        <v>0</v>
      </c>
      <c r="M2322" t="b">
        <f>ISBLANK(tbl_vendors[[#This Row],[Vendor_ID]])</f>
        <v>0</v>
      </c>
      <c r="N2322" t="b">
        <f>LEN(TRIM(tbl_vendors[[#This Row],[Vendor_Name]]))=0</f>
        <v>0</v>
      </c>
      <c r="O2322" t="b">
        <f>LEN(TRIM(tbl_vendors[[#This Row],[Email]]))=0</f>
        <v>0</v>
      </c>
      <c r="P2322" t="b">
        <f>OR(ISERROR(FIND("@",tbl_vendors[[#This Row],[Email]])),ISERROR(FIND(".",tbl_vendors[[#This Row],[Email]])))</f>
        <v>0</v>
      </c>
      <c r="Q2322" t="b">
        <f>ISNA(MATCH(tbl_vendors[[#This Row],[Country]],tbl_country[country],0))</f>
        <v>0</v>
      </c>
      <c r="R2322" t="b">
        <f>ISNA(MATCH(tbl_vendors[[#This Row],[Currency]],tbl_country[currency],0))</f>
        <v>1</v>
      </c>
      <c r="S2322" t="b">
        <f>_xlfn.XLOOKUP(tbl_vendors[[#This Row],[Country]],tbl_country[country],tbl_country[currency],"NotFound")&lt;&gt;tbl_vendors[[#This Row],[Currency]]</f>
        <v>1</v>
      </c>
      <c r="T2322" t="b">
        <f>ISNA(MATCH(tbl_vendors[[#This Row],[Payment_Terms]],tbl_payment_terms[Payment_Terms],0))</f>
        <v>0</v>
      </c>
      <c r="U2322" t="b">
        <f>ISNA(MATCH(tbl_vendors[[#This Row],[Status]],tbl_status[valid_status]))</f>
        <v>0</v>
      </c>
      <c r="V2322" t="b">
        <f ca="1">tbl_vendors[[#This Row],[Created_Date]]&gt;TODAY()</f>
        <v>0</v>
      </c>
      <c r="W2322" t="b">
        <f>tbl_vendors[[#This Row],[Updated_Date]]&lt;tbl_vendors[[#This Row],[Created_Date]]</f>
        <v>0</v>
      </c>
      <c r="X2322" t="b">
        <f>COUNTIF(tbl_vendors[Vendor_Name],tbl_vendors[[#This Row],[Vendor_Name]])&gt;1</f>
        <v>1</v>
      </c>
      <c r="Y2322" s="14" cm="1">
        <f t="array" aca="1" ref="Y2322" ca="1">IFERROR(SUM(L2322:X2322*1),4)</f>
        <v>3</v>
      </c>
      <c r="Z2322" t="str">
        <f ca="1">IF(tbl_vendors[[#This Row],[error_count]]&gt;0,"FAIL","PASS")</f>
        <v>FAIL</v>
      </c>
    </row>
    <row r="2323" spans="1:26" x14ac:dyDescent="0.3">
      <c r="A2323" t="s">
        <v>9132</v>
      </c>
      <c r="B2323" t="s">
        <v>9133</v>
      </c>
      <c r="C2323" t="s">
        <v>153</v>
      </c>
      <c r="D2323" t="s">
        <v>9134</v>
      </c>
      <c r="E2323" t="s">
        <v>155</v>
      </c>
      <c r="F2323" t="s">
        <v>32</v>
      </c>
      <c r="G2323" t="s">
        <v>9135</v>
      </c>
      <c r="H2323" t="s">
        <v>42</v>
      </c>
      <c r="I2323" t="s">
        <v>53</v>
      </c>
      <c r="J2323" s="1">
        <v>46109</v>
      </c>
      <c r="K2323" s="1">
        <v>46110</v>
      </c>
      <c r="L2323" t="b">
        <f>COUNTIF(tbl_vendors[Vendor_ID],tbl_vendors[[#This Row],[Vendor_ID]])&gt;1</f>
        <v>0</v>
      </c>
      <c r="M2323" t="b">
        <f>ISBLANK(tbl_vendors[[#This Row],[Vendor_ID]])</f>
        <v>0</v>
      </c>
      <c r="N2323" t="b">
        <f>LEN(TRIM(tbl_vendors[[#This Row],[Vendor_Name]]))=0</f>
        <v>0</v>
      </c>
      <c r="O2323" t="b">
        <f>LEN(TRIM(tbl_vendors[[#This Row],[Email]]))=0</f>
        <v>0</v>
      </c>
      <c r="P2323" t="b">
        <f>OR(ISERROR(FIND("@",tbl_vendors[[#This Row],[Email]])),ISERROR(FIND(".",tbl_vendors[[#This Row],[Email]])))</f>
        <v>0</v>
      </c>
      <c r="Q2323" t="b">
        <f>ISNA(MATCH(tbl_vendors[[#This Row],[Country]],tbl_country[country],0))</f>
        <v>0</v>
      </c>
      <c r="R2323" t="b">
        <f>ISNA(MATCH(tbl_vendors[[#This Row],[Currency]],tbl_country[currency],0))</f>
        <v>0</v>
      </c>
      <c r="S2323" t="b">
        <f>_xlfn.XLOOKUP(tbl_vendors[[#This Row],[Country]],tbl_country[country],tbl_country[currency],"NotFound")&lt;&gt;tbl_vendors[[#This Row],[Currency]]</f>
        <v>0</v>
      </c>
      <c r="T2323" t="b">
        <f>ISNA(MATCH(tbl_vendors[[#This Row],[Payment_Terms]],tbl_payment_terms[Payment_Terms],0))</f>
        <v>0</v>
      </c>
      <c r="U2323" t="b">
        <f>ISNA(MATCH(tbl_vendors[[#This Row],[Status]],tbl_status[valid_status]))</f>
        <v>1</v>
      </c>
      <c r="V2323" t="b">
        <f ca="1">tbl_vendors[[#This Row],[Created_Date]]&gt;TODAY()</f>
        <v>0</v>
      </c>
      <c r="W2323" t="b">
        <f>tbl_vendors[[#This Row],[Updated_Date]]&lt;tbl_vendors[[#This Row],[Created_Date]]</f>
        <v>0</v>
      </c>
      <c r="X2323" t="b">
        <f>COUNTIF(tbl_vendors[Vendor_Name],tbl_vendors[[#This Row],[Vendor_Name]])&gt;1</f>
        <v>0</v>
      </c>
      <c r="Y2323" s="14" cm="1">
        <f t="array" aca="1" ref="Y2323" ca="1">IFERROR(SUM(L2323:X2323*1),4)</f>
        <v>1</v>
      </c>
      <c r="Z2323" t="str">
        <f ca="1">IF(tbl_vendors[[#This Row],[error_count]]&gt;0,"FAIL","PASS")</f>
        <v>FAIL</v>
      </c>
    </row>
    <row r="2324" spans="1:26" x14ac:dyDescent="0.3">
      <c r="A2324" t="s">
        <v>9136</v>
      </c>
      <c r="B2324" t="s">
        <v>9137</v>
      </c>
      <c r="C2324" t="s">
        <v>109</v>
      </c>
      <c r="D2324" t="s">
        <v>9138</v>
      </c>
      <c r="E2324" t="s">
        <v>39</v>
      </c>
      <c r="F2324" t="s">
        <v>40</v>
      </c>
      <c r="G2324" t="s">
        <v>9139</v>
      </c>
      <c r="H2324" t="s">
        <v>42</v>
      </c>
      <c r="I2324" t="s">
        <v>19</v>
      </c>
      <c r="J2324" s="1">
        <v>44927</v>
      </c>
      <c r="K2324" s="1">
        <v>46017</v>
      </c>
      <c r="L2324" t="b">
        <f>COUNTIF(tbl_vendors[Vendor_ID],tbl_vendors[[#This Row],[Vendor_ID]])&gt;1</f>
        <v>0</v>
      </c>
      <c r="M2324" t="b">
        <f>ISBLANK(tbl_vendors[[#This Row],[Vendor_ID]])</f>
        <v>0</v>
      </c>
      <c r="N2324" t="b">
        <f>LEN(TRIM(tbl_vendors[[#This Row],[Vendor_Name]]))=0</f>
        <v>0</v>
      </c>
      <c r="O2324" t="b">
        <f>LEN(TRIM(tbl_vendors[[#This Row],[Email]]))=0</f>
        <v>0</v>
      </c>
      <c r="P2324" t="b">
        <f>OR(ISERROR(FIND("@",tbl_vendors[[#This Row],[Email]])),ISERROR(FIND(".",tbl_vendors[[#This Row],[Email]])))</f>
        <v>0</v>
      </c>
      <c r="Q2324" t="b">
        <f>ISNA(MATCH(tbl_vendors[[#This Row],[Country]],tbl_country[country],0))</f>
        <v>0</v>
      </c>
      <c r="R2324" t="b">
        <f>ISNA(MATCH(tbl_vendors[[#This Row],[Currency]],tbl_country[currency],0))</f>
        <v>0</v>
      </c>
      <c r="S2324" t="b">
        <f>_xlfn.XLOOKUP(tbl_vendors[[#This Row],[Country]],tbl_country[country],tbl_country[currency],"NotFound")&lt;&gt;tbl_vendors[[#This Row],[Currency]]</f>
        <v>1</v>
      </c>
      <c r="T2324" t="b">
        <f>ISNA(MATCH(tbl_vendors[[#This Row],[Payment_Terms]],tbl_payment_terms[Payment_Terms],0))</f>
        <v>0</v>
      </c>
      <c r="U2324" t="b">
        <f>ISNA(MATCH(tbl_vendors[[#This Row],[Status]],tbl_status[valid_status]))</f>
        <v>0</v>
      </c>
      <c r="V2324" t="b">
        <f ca="1">tbl_vendors[[#This Row],[Created_Date]]&gt;TODAY()</f>
        <v>0</v>
      </c>
      <c r="W2324" t="b">
        <f>tbl_vendors[[#This Row],[Updated_Date]]&lt;tbl_vendors[[#This Row],[Created_Date]]</f>
        <v>0</v>
      </c>
      <c r="X2324" t="b">
        <f>COUNTIF(tbl_vendors[Vendor_Name],tbl_vendors[[#This Row],[Vendor_Name]])&gt;1</f>
        <v>0</v>
      </c>
      <c r="Y2324" s="14" cm="1">
        <f t="array" aca="1" ref="Y2324" ca="1">IFERROR(SUM(L2324:X2324*1),4)</f>
        <v>1</v>
      </c>
      <c r="Z2324" t="str">
        <f ca="1">IF(tbl_vendors[[#This Row],[error_count]]&gt;0,"FAIL","PASS")</f>
        <v>FAIL</v>
      </c>
    </row>
    <row r="2325" spans="1:26" x14ac:dyDescent="0.3">
      <c r="A2325" t="s">
        <v>9140</v>
      </c>
      <c r="B2325" t="s">
        <v>9141</v>
      </c>
      <c r="C2325" t="s">
        <v>79</v>
      </c>
      <c r="E2325" t="s">
        <v>39</v>
      </c>
      <c r="F2325" t="s">
        <v>16</v>
      </c>
      <c r="G2325" t="s">
        <v>9142</v>
      </c>
      <c r="H2325" t="s">
        <v>52</v>
      </c>
      <c r="I2325" t="s">
        <v>53</v>
      </c>
      <c r="J2325" s="1">
        <v>45646</v>
      </c>
      <c r="K2325" s="1">
        <v>46031</v>
      </c>
      <c r="L2325" t="b">
        <f>COUNTIF(tbl_vendors[Vendor_ID],tbl_vendors[[#This Row],[Vendor_ID]])&gt;1</f>
        <v>0</v>
      </c>
      <c r="M2325" t="b">
        <f>ISBLANK(tbl_vendors[[#This Row],[Vendor_ID]])</f>
        <v>0</v>
      </c>
      <c r="N2325" t="b">
        <f>LEN(TRIM(tbl_vendors[[#This Row],[Vendor_Name]]))=0</f>
        <v>0</v>
      </c>
      <c r="O2325" t="b">
        <f>LEN(TRIM(tbl_vendors[[#This Row],[Email]]))=0</f>
        <v>0</v>
      </c>
      <c r="P2325" t="b">
        <f>OR(ISERROR(FIND("@",tbl_vendors[[#This Row],[Email]])),ISERROR(FIND(".",tbl_vendors[[#This Row],[Email]])))</f>
        <v>0</v>
      </c>
      <c r="Q2325" t="b">
        <f>ISNA(MATCH(tbl_vendors[[#This Row],[Country]],tbl_country[country],0))</f>
        <v>0</v>
      </c>
      <c r="R2325" t="b">
        <f>ISNA(MATCH(tbl_vendors[[#This Row],[Currency]],tbl_country[currency],0))</f>
        <v>0</v>
      </c>
      <c r="S2325" t="b">
        <f>_xlfn.XLOOKUP(tbl_vendors[[#This Row],[Country]],tbl_country[country],tbl_country[currency],"NotFound")&lt;&gt;tbl_vendors[[#This Row],[Currency]]</f>
        <v>0</v>
      </c>
      <c r="T2325" t="b">
        <f>ISNA(MATCH(tbl_vendors[[#This Row],[Payment_Terms]],tbl_payment_terms[Payment_Terms],0))</f>
        <v>0</v>
      </c>
      <c r="U2325" t="b">
        <f>ISNA(MATCH(tbl_vendors[[#This Row],[Status]],tbl_status[valid_status]))</f>
        <v>1</v>
      </c>
      <c r="V2325" t="b">
        <f ca="1">tbl_vendors[[#This Row],[Created_Date]]&gt;TODAY()</f>
        <v>0</v>
      </c>
      <c r="W2325" t="b">
        <f>tbl_vendors[[#This Row],[Updated_Date]]&lt;tbl_vendors[[#This Row],[Created_Date]]</f>
        <v>0</v>
      </c>
      <c r="X2325" t="b">
        <f>COUNTIF(tbl_vendors[Vendor_Name],tbl_vendors[[#This Row],[Vendor_Name]])&gt;1</f>
        <v>0</v>
      </c>
      <c r="Y2325" s="14" cm="1">
        <f t="array" aca="1" ref="Y2325" ca="1">IFERROR(SUM(L2325:X2325*1),4)</f>
        <v>1</v>
      </c>
      <c r="Z2325" t="str">
        <f ca="1">IF(tbl_vendors[[#This Row],[error_count]]&gt;0,"FAIL","PASS")</f>
        <v>FAIL</v>
      </c>
    </row>
    <row r="2326" spans="1:26" x14ac:dyDescent="0.3">
      <c r="A2326" t="s">
        <v>9143</v>
      </c>
      <c r="B2326" t="s">
        <v>6414</v>
      </c>
      <c r="C2326" t="s">
        <v>79</v>
      </c>
      <c r="D2326" t="s">
        <v>9144</v>
      </c>
      <c r="E2326" t="s">
        <v>39</v>
      </c>
      <c r="F2326" t="s">
        <v>16</v>
      </c>
      <c r="G2326" t="s">
        <v>9145</v>
      </c>
      <c r="H2326" t="s">
        <v>42</v>
      </c>
      <c r="I2326" t="s">
        <v>26</v>
      </c>
      <c r="J2326" s="1">
        <v>44943</v>
      </c>
      <c r="K2326" s="1">
        <v>45959</v>
      </c>
      <c r="L2326" t="b">
        <f>COUNTIF(tbl_vendors[Vendor_ID],tbl_vendors[[#This Row],[Vendor_ID]])&gt;1</f>
        <v>0</v>
      </c>
      <c r="M2326" t="b">
        <f>ISBLANK(tbl_vendors[[#This Row],[Vendor_ID]])</f>
        <v>0</v>
      </c>
      <c r="N2326" t="b">
        <f>LEN(TRIM(tbl_vendors[[#This Row],[Vendor_Name]]))=0</f>
        <v>0</v>
      </c>
      <c r="O2326" t="b">
        <f>LEN(TRIM(tbl_vendors[[#This Row],[Email]]))=0</f>
        <v>0</v>
      </c>
      <c r="P2326" t="b">
        <f>OR(ISERROR(FIND("@",tbl_vendors[[#This Row],[Email]])),ISERROR(FIND(".",tbl_vendors[[#This Row],[Email]])))</f>
        <v>0</v>
      </c>
      <c r="Q2326" t="b">
        <f>ISNA(MATCH(tbl_vendors[[#This Row],[Country]],tbl_country[country],0))</f>
        <v>0</v>
      </c>
      <c r="R2326" t="b">
        <f>ISNA(MATCH(tbl_vendors[[#This Row],[Currency]],tbl_country[currency],0))</f>
        <v>0</v>
      </c>
      <c r="S2326" t="b">
        <f>_xlfn.XLOOKUP(tbl_vendors[[#This Row],[Country]],tbl_country[country],tbl_country[currency],"NotFound")&lt;&gt;tbl_vendors[[#This Row],[Currency]]</f>
        <v>0</v>
      </c>
      <c r="T2326" t="b">
        <f>ISNA(MATCH(tbl_vendors[[#This Row],[Payment_Terms]],tbl_payment_terms[Payment_Terms],0))</f>
        <v>0</v>
      </c>
      <c r="U2326" t="b">
        <f>ISNA(MATCH(tbl_vendors[[#This Row],[Status]],tbl_status[valid_status]))</f>
        <v>0</v>
      </c>
      <c r="V2326" t="b">
        <f ca="1">tbl_vendors[[#This Row],[Created_Date]]&gt;TODAY()</f>
        <v>0</v>
      </c>
      <c r="W2326" t="b">
        <f>tbl_vendors[[#This Row],[Updated_Date]]&lt;tbl_vendors[[#This Row],[Created_Date]]</f>
        <v>0</v>
      </c>
      <c r="X2326" t="b">
        <f>COUNTIF(tbl_vendors[Vendor_Name],tbl_vendors[[#This Row],[Vendor_Name]])&gt;1</f>
        <v>1</v>
      </c>
      <c r="Y2326" s="14" cm="1">
        <f t="array" aca="1" ref="Y2326" ca="1">IFERROR(SUM(L2326:X2326*1),4)</f>
        <v>1</v>
      </c>
      <c r="Z2326" t="str">
        <f ca="1">IF(tbl_vendors[[#This Row],[error_count]]&gt;0,"FAIL","PASS")</f>
        <v>FAIL</v>
      </c>
    </row>
    <row r="2327" spans="1:26" x14ac:dyDescent="0.3">
      <c r="A2327" t="s">
        <v>9146</v>
      </c>
      <c r="B2327" t="s">
        <v>9147</v>
      </c>
      <c r="C2327" t="s">
        <v>100</v>
      </c>
      <c r="D2327" t="s">
        <v>9148</v>
      </c>
      <c r="E2327" t="s">
        <v>39</v>
      </c>
      <c r="F2327" t="s">
        <v>16</v>
      </c>
      <c r="G2327" t="s">
        <v>9149</v>
      </c>
      <c r="H2327" t="s">
        <v>69</v>
      </c>
      <c r="I2327" t="s">
        <v>53</v>
      </c>
      <c r="J2327" s="1">
        <v>45936</v>
      </c>
      <c r="K2327" s="1">
        <v>46019</v>
      </c>
      <c r="L2327" t="b">
        <f>COUNTIF(tbl_vendors[Vendor_ID],tbl_vendors[[#This Row],[Vendor_ID]])&gt;1</f>
        <v>0</v>
      </c>
      <c r="M2327" t="b">
        <f>ISBLANK(tbl_vendors[[#This Row],[Vendor_ID]])</f>
        <v>0</v>
      </c>
      <c r="N2327" t="b">
        <f>LEN(TRIM(tbl_vendors[[#This Row],[Vendor_Name]]))=0</f>
        <v>0</v>
      </c>
      <c r="O2327" t="b">
        <f>LEN(TRIM(tbl_vendors[[#This Row],[Email]]))=0</f>
        <v>0</v>
      </c>
      <c r="P2327" t="b">
        <f>OR(ISERROR(FIND("@",tbl_vendors[[#This Row],[Email]])),ISERROR(FIND(".",tbl_vendors[[#This Row],[Email]])))</f>
        <v>0</v>
      </c>
      <c r="Q2327" t="b">
        <f>ISNA(MATCH(tbl_vendors[[#This Row],[Country]],tbl_country[country],0))</f>
        <v>0</v>
      </c>
      <c r="R2327" t="b">
        <f>ISNA(MATCH(tbl_vendors[[#This Row],[Currency]],tbl_country[currency],0))</f>
        <v>0</v>
      </c>
      <c r="S2327" t="b">
        <f>_xlfn.XLOOKUP(tbl_vendors[[#This Row],[Country]],tbl_country[country],tbl_country[currency],"NotFound")&lt;&gt;tbl_vendors[[#This Row],[Currency]]</f>
        <v>0</v>
      </c>
      <c r="T2327" t="b">
        <f>ISNA(MATCH(tbl_vendors[[#This Row],[Payment_Terms]],tbl_payment_terms[Payment_Terms],0))</f>
        <v>0</v>
      </c>
      <c r="U2327" t="b">
        <f>ISNA(MATCH(tbl_vendors[[#This Row],[Status]],tbl_status[valid_status]))</f>
        <v>1</v>
      </c>
      <c r="V2327" t="b">
        <f ca="1">tbl_vendors[[#This Row],[Created_Date]]&gt;TODAY()</f>
        <v>0</v>
      </c>
      <c r="W2327" t="b">
        <f>tbl_vendors[[#This Row],[Updated_Date]]&lt;tbl_vendors[[#This Row],[Created_Date]]</f>
        <v>0</v>
      </c>
      <c r="X2327" t="b">
        <f>COUNTIF(tbl_vendors[Vendor_Name],tbl_vendors[[#This Row],[Vendor_Name]])&gt;1</f>
        <v>0</v>
      </c>
      <c r="Y2327" s="14" cm="1">
        <f t="array" aca="1" ref="Y2327" ca="1">IFERROR(SUM(L2327:X2327*1),4)</f>
        <v>1</v>
      </c>
      <c r="Z2327" t="str">
        <f ca="1">IF(tbl_vendors[[#This Row],[error_count]]&gt;0,"FAIL","PASS")</f>
        <v>FAIL</v>
      </c>
    </row>
    <row r="2328" spans="1:26" x14ac:dyDescent="0.3">
      <c r="A2328" t="s">
        <v>9150</v>
      </c>
      <c r="B2328" t="s">
        <v>9151</v>
      </c>
      <c r="C2328" t="s">
        <v>66</v>
      </c>
      <c r="D2328" t="s">
        <v>9152</v>
      </c>
      <c r="E2328" t="s">
        <v>67</v>
      </c>
      <c r="F2328" t="s">
        <v>23</v>
      </c>
      <c r="G2328" t="s">
        <v>9153</v>
      </c>
      <c r="H2328" t="s">
        <v>42</v>
      </c>
      <c r="I2328" t="s">
        <v>53</v>
      </c>
      <c r="J2328" s="1">
        <v>45181</v>
      </c>
      <c r="K2328" s="1">
        <v>45891</v>
      </c>
      <c r="L2328" t="b">
        <f>COUNTIF(tbl_vendors[Vendor_ID],tbl_vendors[[#This Row],[Vendor_ID]])&gt;1</f>
        <v>0</v>
      </c>
      <c r="M2328" t="b">
        <f>ISBLANK(tbl_vendors[[#This Row],[Vendor_ID]])</f>
        <v>0</v>
      </c>
      <c r="N2328" t="b">
        <f>LEN(TRIM(tbl_vendors[[#This Row],[Vendor_Name]]))=0</f>
        <v>0</v>
      </c>
      <c r="O2328" t="b">
        <f>LEN(TRIM(tbl_vendors[[#This Row],[Email]]))=0</f>
        <v>0</v>
      </c>
      <c r="P2328" t="b">
        <f>OR(ISERROR(FIND("@",tbl_vendors[[#This Row],[Email]])),ISERROR(FIND(".",tbl_vendors[[#This Row],[Email]])))</f>
        <v>0</v>
      </c>
      <c r="Q2328" t="b">
        <f>ISNA(MATCH(tbl_vendors[[#This Row],[Country]],tbl_country[country],0))</f>
        <v>0</v>
      </c>
      <c r="R2328" t="b">
        <f>ISNA(MATCH(tbl_vendors[[#This Row],[Currency]],tbl_country[currency],0))</f>
        <v>0</v>
      </c>
      <c r="S2328" t="b">
        <f>_xlfn.XLOOKUP(tbl_vendors[[#This Row],[Country]],tbl_country[country],tbl_country[currency],"NotFound")&lt;&gt;tbl_vendors[[#This Row],[Currency]]</f>
        <v>0</v>
      </c>
      <c r="T2328" t="b">
        <f>ISNA(MATCH(tbl_vendors[[#This Row],[Payment_Terms]],tbl_payment_terms[Payment_Terms],0))</f>
        <v>0</v>
      </c>
      <c r="U2328" t="b">
        <f>ISNA(MATCH(tbl_vendors[[#This Row],[Status]],tbl_status[valid_status]))</f>
        <v>1</v>
      </c>
      <c r="V2328" t="b">
        <f ca="1">tbl_vendors[[#This Row],[Created_Date]]&gt;TODAY()</f>
        <v>0</v>
      </c>
      <c r="W2328" t="b">
        <f>tbl_vendors[[#This Row],[Updated_Date]]&lt;tbl_vendors[[#This Row],[Created_Date]]</f>
        <v>0</v>
      </c>
      <c r="X2328" t="b">
        <f>COUNTIF(tbl_vendors[Vendor_Name],tbl_vendors[[#This Row],[Vendor_Name]])&gt;1</f>
        <v>0</v>
      </c>
      <c r="Y2328" s="14" cm="1">
        <f t="array" aca="1" ref="Y2328" ca="1">IFERROR(SUM(L2328:X2328*1),4)</f>
        <v>1</v>
      </c>
      <c r="Z2328" t="str">
        <f ca="1">IF(tbl_vendors[[#This Row],[error_count]]&gt;0,"FAIL","PASS")</f>
        <v>FAIL</v>
      </c>
    </row>
    <row r="2329" spans="1:26" x14ac:dyDescent="0.3">
      <c r="A2329" t="s">
        <v>9154</v>
      </c>
      <c r="B2329" t="s">
        <v>9155</v>
      </c>
      <c r="C2329" t="s">
        <v>37</v>
      </c>
      <c r="D2329" t="s">
        <v>9156</v>
      </c>
      <c r="E2329" t="s">
        <v>39</v>
      </c>
      <c r="F2329" t="s">
        <v>16</v>
      </c>
      <c r="G2329" t="s">
        <v>9157</v>
      </c>
      <c r="H2329" t="s">
        <v>18</v>
      </c>
      <c r="I2329" t="s">
        <v>53</v>
      </c>
      <c r="J2329" s="1">
        <v>45395</v>
      </c>
      <c r="K2329" s="1">
        <v>45456</v>
      </c>
      <c r="L2329" t="b">
        <f>COUNTIF(tbl_vendors[Vendor_ID],tbl_vendors[[#This Row],[Vendor_ID]])&gt;1</f>
        <v>0</v>
      </c>
      <c r="M2329" t="b">
        <f>ISBLANK(tbl_vendors[[#This Row],[Vendor_ID]])</f>
        <v>0</v>
      </c>
      <c r="N2329" t="b">
        <f>LEN(TRIM(tbl_vendors[[#This Row],[Vendor_Name]]))=0</f>
        <v>0</v>
      </c>
      <c r="O2329" t="b">
        <f>LEN(TRIM(tbl_vendors[[#This Row],[Email]]))=0</f>
        <v>0</v>
      </c>
      <c r="P2329" t="b">
        <f>OR(ISERROR(FIND("@",tbl_vendors[[#This Row],[Email]])),ISERROR(FIND(".",tbl_vendors[[#This Row],[Email]])))</f>
        <v>0</v>
      </c>
      <c r="Q2329" t="b">
        <f>ISNA(MATCH(tbl_vendors[[#This Row],[Country]],tbl_country[country],0))</f>
        <v>0</v>
      </c>
      <c r="R2329" t="b">
        <f>ISNA(MATCH(tbl_vendors[[#This Row],[Currency]],tbl_country[currency],0))</f>
        <v>0</v>
      </c>
      <c r="S2329" t="b">
        <f>_xlfn.XLOOKUP(tbl_vendors[[#This Row],[Country]],tbl_country[country],tbl_country[currency],"NotFound")&lt;&gt;tbl_vendors[[#This Row],[Currency]]</f>
        <v>0</v>
      </c>
      <c r="T2329" t="b">
        <f>ISNA(MATCH(tbl_vendors[[#This Row],[Payment_Terms]],tbl_payment_terms[Payment_Terms],0))</f>
        <v>0</v>
      </c>
      <c r="U2329" t="b">
        <f>ISNA(MATCH(tbl_vendors[[#This Row],[Status]],tbl_status[valid_status]))</f>
        <v>1</v>
      </c>
      <c r="V2329" t="b">
        <f ca="1">tbl_vendors[[#This Row],[Created_Date]]&gt;TODAY()</f>
        <v>0</v>
      </c>
      <c r="W2329" t="b">
        <f>tbl_vendors[[#This Row],[Updated_Date]]&lt;tbl_vendors[[#This Row],[Created_Date]]</f>
        <v>0</v>
      </c>
      <c r="X2329" t="b">
        <f>COUNTIF(tbl_vendors[Vendor_Name],tbl_vendors[[#This Row],[Vendor_Name]])&gt;1</f>
        <v>0</v>
      </c>
      <c r="Y2329" s="14" cm="1">
        <f t="array" aca="1" ref="Y2329" ca="1">IFERROR(SUM(L2329:X2329*1),4)</f>
        <v>1</v>
      </c>
      <c r="Z2329" t="str">
        <f ca="1">IF(tbl_vendors[[#This Row],[error_count]]&gt;0,"FAIL","PASS")</f>
        <v>FAIL</v>
      </c>
    </row>
    <row r="2330" spans="1:26" x14ac:dyDescent="0.3">
      <c r="A2330" t="s">
        <v>9158</v>
      </c>
      <c r="B2330" t="s">
        <v>9159</v>
      </c>
      <c r="C2330" t="s">
        <v>79</v>
      </c>
      <c r="D2330" t="s">
        <v>9160</v>
      </c>
      <c r="E2330" t="s">
        <v>39</v>
      </c>
      <c r="F2330" t="s">
        <v>32</v>
      </c>
      <c r="G2330" t="s">
        <v>9161</v>
      </c>
      <c r="H2330" t="s">
        <v>25</v>
      </c>
      <c r="I2330" t="s">
        <v>26</v>
      </c>
      <c r="J2330" s="1">
        <v>46010</v>
      </c>
      <c r="K2330" s="1">
        <v>46148</v>
      </c>
      <c r="L2330" t="b">
        <f>COUNTIF(tbl_vendors[Vendor_ID],tbl_vendors[[#This Row],[Vendor_ID]])&gt;1</f>
        <v>0</v>
      </c>
      <c r="M2330" t="b">
        <f>ISBLANK(tbl_vendors[[#This Row],[Vendor_ID]])</f>
        <v>0</v>
      </c>
      <c r="N2330" t="b">
        <f>LEN(TRIM(tbl_vendors[[#This Row],[Vendor_Name]]))=0</f>
        <v>0</v>
      </c>
      <c r="O2330" t="b">
        <f>LEN(TRIM(tbl_vendors[[#This Row],[Email]]))=0</f>
        <v>0</v>
      </c>
      <c r="P2330" t="b">
        <f>OR(ISERROR(FIND("@",tbl_vendors[[#This Row],[Email]])),ISERROR(FIND(".",tbl_vendors[[#This Row],[Email]])))</f>
        <v>0</v>
      </c>
      <c r="Q2330" t="b">
        <f>ISNA(MATCH(tbl_vendors[[#This Row],[Country]],tbl_country[country],0))</f>
        <v>0</v>
      </c>
      <c r="R2330" t="b">
        <f>ISNA(MATCH(tbl_vendors[[#This Row],[Currency]],tbl_country[currency],0))</f>
        <v>0</v>
      </c>
      <c r="S2330" t="b">
        <f>_xlfn.XLOOKUP(tbl_vendors[[#This Row],[Country]],tbl_country[country],tbl_country[currency],"NotFound")&lt;&gt;tbl_vendors[[#This Row],[Currency]]</f>
        <v>0</v>
      </c>
      <c r="T2330" t="b">
        <f>ISNA(MATCH(tbl_vendors[[#This Row],[Payment_Terms]],tbl_payment_terms[Payment_Terms],0))</f>
        <v>0</v>
      </c>
      <c r="U2330" t="b">
        <f>ISNA(MATCH(tbl_vendors[[#This Row],[Status]],tbl_status[valid_status]))</f>
        <v>0</v>
      </c>
      <c r="V2330" t="b">
        <f ca="1">tbl_vendors[[#This Row],[Created_Date]]&gt;TODAY()</f>
        <v>0</v>
      </c>
      <c r="W2330" t="b">
        <f>tbl_vendors[[#This Row],[Updated_Date]]&lt;tbl_vendors[[#This Row],[Created_Date]]</f>
        <v>0</v>
      </c>
      <c r="X2330" t="b">
        <f>COUNTIF(tbl_vendors[Vendor_Name],tbl_vendors[[#This Row],[Vendor_Name]])&gt;1</f>
        <v>0</v>
      </c>
      <c r="Y2330" s="14" cm="1">
        <f t="array" aca="1" ref="Y2330" ca="1">IFERROR(SUM(L2330:X2330*1),4)</f>
        <v>0</v>
      </c>
      <c r="Z2330" t="str">
        <f ca="1">IF(tbl_vendors[[#This Row],[error_count]]&gt;0,"FAIL","PASS")</f>
        <v>PASS</v>
      </c>
    </row>
    <row r="2331" spans="1:26" x14ac:dyDescent="0.3">
      <c r="A2331" t="s">
        <v>9162</v>
      </c>
      <c r="B2331" t="s">
        <v>9163</v>
      </c>
      <c r="C2331" t="s">
        <v>13</v>
      </c>
      <c r="D2331" t="s">
        <v>9164</v>
      </c>
      <c r="E2331" t="s">
        <v>15</v>
      </c>
      <c r="F2331" t="s">
        <v>40</v>
      </c>
      <c r="G2331" t="s">
        <v>9165</v>
      </c>
      <c r="H2331" t="s">
        <v>42</v>
      </c>
      <c r="I2331" t="s">
        <v>26</v>
      </c>
      <c r="J2331" s="1">
        <v>44680</v>
      </c>
      <c r="K2331" s="1">
        <v>45900</v>
      </c>
      <c r="L2331" t="b">
        <f>COUNTIF(tbl_vendors[Vendor_ID],tbl_vendors[[#This Row],[Vendor_ID]])&gt;1</f>
        <v>0</v>
      </c>
      <c r="M2331" t="b">
        <f>ISBLANK(tbl_vendors[[#This Row],[Vendor_ID]])</f>
        <v>0</v>
      </c>
      <c r="N2331" t="b">
        <f>LEN(TRIM(tbl_vendors[[#This Row],[Vendor_Name]]))=0</f>
        <v>0</v>
      </c>
      <c r="O2331" t="b">
        <f>LEN(TRIM(tbl_vendors[[#This Row],[Email]]))=0</f>
        <v>0</v>
      </c>
      <c r="P2331" t="b">
        <f>OR(ISERROR(FIND("@",tbl_vendors[[#This Row],[Email]])),ISERROR(FIND(".",tbl_vendors[[#This Row],[Email]])))</f>
        <v>0</v>
      </c>
      <c r="Q2331" t="b">
        <f>ISNA(MATCH(tbl_vendors[[#This Row],[Country]],tbl_country[country],0))</f>
        <v>0</v>
      </c>
      <c r="R2331" t="b">
        <f>ISNA(MATCH(tbl_vendors[[#This Row],[Currency]],tbl_country[currency],0))</f>
        <v>1</v>
      </c>
      <c r="S2331" t="b">
        <f>_xlfn.XLOOKUP(tbl_vendors[[#This Row],[Country]],tbl_country[country],tbl_country[currency],"NotFound")&lt;&gt;tbl_vendors[[#This Row],[Currency]]</f>
        <v>1</v>
      </c>
      <c r="T2331" t="b">
        <f>ISNA(MATCH(tbl_vendors[[#This Row],[Payment_Terms]],tbl_payment_terms[Payment_Terms],0))</f>
        <v>0</v>
      </c>
      <c r="U2331" t="b">
        <f>ISNA(MATCH(tbl_vendors[[#This Row],[Status]],tbl_status[valid_status]))</f>
        <v>0</v>
      </c>
      <c r="V2331" t="b">
        <f ca="1">tbl_vendors[[#This Row],[Created_Date]]&gt;TODAY()</f>
        <v>0</v>
      </c>
      <c r="W2331" t="b">
        <f>tbl_vendors[[#This Row],[Updated_Date]]&lt;tbl_vendors[[#This Row],[Created_Date]]</f>
        <v>0</v>
      </c>
      <c r="X2331" t="b">
        <f>COUNTIF(tbl_vendors[Vendor_Name],tbl_vendors[[#This Row],[Vendor_Name]])&gt;1</f>
        <v>0</v>
      </c>
      <c r="Y2331" s="14" cm="1">
        <f t="array" aca="1" ref="Y2331" ca="1">IFERROR(SUM(L2331:X2331*1),4)</f>
        <v>2</v>
      </c>
      <c r="Z2331" t="str">
        <f ca="1">IF(tbl_vendors[[#This Row],[error_count]]&gt;0,"FAIL","PASS")</f>
        <v>FAIL</v>
      </c>
    </row>
    <row r="2332" spans="1:26" x14ac:dyDescent="0.3">
      <c r="A2332" t="s">
        <v>9166</v>
      </c>
      <c r="B2332" t="s">
        <v>9167</v>
      </c>
      <c r="C2332" t="s">
        <v>13</v>
      </c>
      <c r="D2332" t="s">
        <v>9168</v>
      </c>
      <c r="E2332" t="s">
        <v>15</v>
      </c>
      <c r="F2332" t="s">
        <v>75</v>
      </c>
      <c r="G2332" t="s">
        <v>9169</v>
      </c>
      <c r="H2332" t="s">
        <v>69</v>
      </c>
      <c r="I2332" t="s">
        <v>19</v>
      </c>
      <c r="J2332" s="1">
        <v>45773</v>
      </c>
      <c r="K2332" s="1">
        <v>45842</v>
      </c>
      <c r="L2332" t="b">
        <f>COUNTIF(tbl_vendors[Vendor_ID],tbl_vendors[[#This Row],[Vendor_ID]])&gt;1</f>
        <v>0</v>
      </c>
      <c r="M2332" t="b">
        <f>ISBLANK(tbl_vendors[[#This Row],[Vendor_ID]])</f>
        <v>0</v>
      </c>
      <c r="N2332" t="b">
        <f>LEN(TRIM(tbl_vendors[[#This Row],[Vendor_Name]]))=0</f>
        <v>0</v>
      </c>
      <c r="O2332" t="b">
        <f>LEN(TRIM(tbl_vendors[[#This Row],[Email]]))=0</f>
        <v>0</v>
      </c>
      <c r="P2332" t="b">
        <f>OR(ISERROR(FIND("@",tbl_vendors[[#This Row],[Email]])),ISERROR(FIND(".",tbl_vendors[[#This Row],[Email]])))</f>
        <v>0</v>
      </c>
      <c r="Q2332" t="b">
        <f>ISNA(MATCH(tbl_vendors[[#This Row],[Country]],tbl_country[country],0))</f>
        <v>0</v>
      </c>
      <c r="R2332" t="b">
        <f>ISNA(MATCH(tbl_vendors[[#This Row],[Currency]],tbl_country[currency],0))</f>
        <v>1</v>
      </c>
      <c r="S2332" t="b">
        <f>_xlfn.XLOOKUP(tbl_vendors[[#This Row],[Country]],tbl_country[country],tbl_country[currency],"NotFound")&lt;&gt;tbl_vendors[[#This Row],[Currency]]</f>
        <v>1</v>
      </c>
      <c r="T2332" t="b">
        <f>ISNA(MATCH(tbl_vendors[[#This Row],[Payment_Terms]],tbl_payment_terms[Payment_Terms],0))</f>
        <v>0</v>
      </c>
      <c r="U2332" t="b">
        <f>ISNA(MATCH(tbl_vendors[[#This Row],[Status]],tbl_status[valid_status]))</f>
        <v>0</v>
      </c>
      <c r="V2332" t="b">
        <f ca="1">tbl_vendors[[#This Row],[Created_Date]]&gt;TODAY()</f>
        <v>0</v>
      </c>
      <c r="W2332" t="b">
        <f>tbl_vendors[[#This Row],[Updated_Date]]&lt;tbl_vendors[[#This Row],[Created_Date]]</f>
        <v>0</v>
      </c>
      <c r="X2332" t="b">
        <f>COUNTIF(tbl_vendors[Vendor_Name],tbl_vendors[[#This Row],[Vendor_Name]])&gt;1</f>
        <v>0</v>
      </c>
      <c r="Y2332" s="14" cm="1">
        <f t="array" aca="1" ref="Y2332" ca="1">IFERROR(SUM(L2332:X2332*1),4)</f>
        <v>2</v>
      </c>
      <c r="Z2332" t="str">
        <f ca="1">IF(tbl_vendors[[#This Row],[error_count]]&gt;0,"FAIL","PASS")</f>
        <v>FAIL</v>
      </c>
    </row>
    <row r="2333" spans="1:26" x14ac:dyDescent="0.3">
      <c r="A2333" t="s">
        <v>9170</v>
      </c>
      <c r="B2333" t="s">
        <v>9171</v>
      </c>
      <c r="C2333" t="s">
        <v>100</v>
      </c>
      <c r="D2333" t="s">
        <v>9172</v>
      </c>
      <c r="E2333" t="s">
        <v>39</v>
      </c>
      <c r="F2333" t="s">
        <v>75</v>
      </c>
      <c r="G2333" t="s">
        <v>9173</v>
      </c>
      <c r="H2333" t="s">
        <v>52</v>
      </c>
      <c r="I2333" t="s">
        <v>53</v>
      </c>
      <c r="J2333" s="1">
        <v>44545</v>
      </c>
      <c r="K2333" s="1">
        <v>45401</v>
      </c>
      <c r="L2333" t="b">
        <f>COUNTIF(tbl_vendors[Vendor_ID],tbl_vendors[[#This Row],[Vendor_ID]])&gt;1</f>
        <v>0</v>
      </c>
      <c r="M2333" t="b">
        <f>ISBLANK(tbl_vendors[[#This Row],[Vendor_ID]])</f>
        <v>0</v>
      </c>
      <c r="N2333" t="b">
        <f>LEN(TRIM(tbl_vendors[[#This Row],[Vendor_Name]]))=0</f>
        <v>0</v>
      </c>
      <c r="O2333" t="b">
        <f>LEN(TRIM(tbl_vendors[[#This Row],[Email]]))=0</f>
        <v>0</v>
      </c>
      <c r="P2333" t="b">
        <f>OR(ISERROR(FIND("@",tbl_vendors[[#This Row],[Email]])),ISERROR(FIND(".",tbl_vendors[[#This Row],[Email]])))</f>
        <v>0</v>
      </c>
      <c r="Q2333" t="b">
        <f>ISNA(MATCH(tbl_vendors[[#This Row],[Country]],tbl_country[country],0))</f>
        <v>0</v>
      </c>
      <c r="R2333" t="b">
        <f>ISNA(MATCH(tbl_vendors[[#This Row],[Currency]],tbl_country[currency],0))</f>
        <v>0</v>
      </c>
      <c r="S2333" t="b">
        <f>_xlfn.XLOOKUP(tbl_vendors[[#This Row],[Country]],tbl_country[country],tbl_country[currency],"NotFound")&lt;&gt;tbl_vendors[[#This Row],[Currency]]</f>
        <v>0</v>
      </c>
      <c r="T2333" t="b">
        <f>ISNA(MATCH(tbl_vendors[[#This Row],[Payment_Terms]],tbl_payment_terms[Payment_Terms],0))</f>
        <v>0</v>
      </c>
      <c r="U2333" t="b">
        <f>ISNA(MATCH(tbl_vendors[[#This Row],[Status]],tbl_status[valid_status]))</f>
        <v>1</v>
      </c>
      <c r="V2333" t="b">
        <f ca="1">tbl_vendors[[#This Row],[Created_Date]]&gt;TODAY()</f>
        <v>0</v>
      </c>
      <c r="W2333" t="b">
        <f>tbl_vendors[[#This Row],[Updated_Date]]&lt;tbl_vendors[[#This Row],[Created_Date]]</f>
        <v>0</v>
      </c>
      <c r="X2333" t="b">
        <f>COUNTIF(tbl_vendors[Vendor_Name],tbl_vendors[[#This Row],[Vendor_Name]])&gt;1</f>
        <v>1</v>
      </c>
      <c r="Y2333" s="14" cm="1">
        <f t="array" aca="1" ref="Y2333" ca="1">IFERROR(SUM(L2333:X2333*1),4)</f>
        <v>2</v>
      </c>
      <c r="Z2333" t="str">
        <f ca="1">IF(tbl_vendors[[#This Row],[error_count]]&gt;0,"FAIL","PASS")</f>
        <v>FAIL</v>
      </c>
    </row>
    <row r="2334" spans="1:26" x14ac:dyDescent="0.3">
      <c r="A2334" t="s">
        <v>9174</v>
      </c>
      <c r="B2334" t="s">
        <v>9175</v>
      </c>
      <c r="C2334" t="s">
        <v>79</v>
      </c>
      <c r="D2334" t="s">
        <v>9176</v>
      </c>
      <c r="E2334" t="s">
        <v>39</v>
      </c>
      <c r="F2334" t="s">
        <v>40</v>
      </c>
      <c r="G2334" t="s">
        <v>9177</v>
      </c>
      <c r="H2334" t="s">
        <v>25</v>
      </c>
      <c r="I2334" t="s">
        <v>19</v>
      </c>
      <c r="J2334" s="1">
        <v>44994</v>
      </c>
      <c r="K2334" s="1">
        <v>45520</v>
      </c>
      <c r="L2334" t="b">
        <f>COUNTIF(tbl_vendors[Vendor_ID],tbl_vendors[[#This Row],[Vendor_ID]])&gt;1</f>
        <v>0</v>
      </c>
      <c r="M2334" t="b">
        <f>ISBLANK(tbl_vendors[[#This Row],[Vendor_ID]])</f>
        <v>0</v>
      </c>
      <c r="N2334" t="b">
        <f>LEN(TRIM(tbl_vendors[[#This Row],[Vendor_Name]]))=0</f>
        <v>0</v>
      </c>
      <c r="O2334" t="b">
        <f>LEN(TRIM(tbl_vendors[[#This Row],[Email]]))=0</f>
        <v>0</v>
      </c>
      <c r="P2334" t="b">
        <f>OR(ISERROR(FIND("@",tbl_vendors[[#This Row],[Email]])),ISERROR(FIND(".",tbl_vendors[[#This Row],[Email]])))</f>
        <v>0</v>
      </c>
      <c r="Q2334" t="b">
        <f>ISNA(MATCH(tbl_vendors[[#This Row],[Country]],tbl_country[country],0))</f>
        <v>0</v>
      </c>
      <c r="R2334" t="b">
        <f>ISNA(MATCH(tbl_vendors[[#This Row],[Currency]],tbl_country[currency],0))</f>
        <v>0</v>
      </c>
      <c r="S2334" t="b">
        <f>_xlfn.XLOOKUP(tbl_vendors[[#This Row],[Country]],tbl_country[country],tbl_country[currency],"NotFound")&lt;&gt;tbl_vendors[[#This Row],[Currency]]</f>
        <v>0</v>
      </c>
      <c r="T2334" t="b">
        <f>ISNA(MATCH(tbl_vendors[[#This Row],[Payment_Terms]],tbl_payment_terms[Payment_Terms],0))</f>
        <v>0</v>
      </c>
      <c r="U2334" t="b">
        <f>ISNA(MATCH(tbl_vendors[[#This Row],[Status]],tbl_status[valid_status]))</f>
        <v>0</v>
      </c>
      <c r="V2334" t="b">
        <f ca="1">tbl_vendors[[#This Row],[Created_Date]]&gt;TODAY()</f>
        <v>0</v>
      </c>
      <c r="W2334" t="b">
        <f>tbl_vendors[[#This Row],[Updated_Date]]&lt;tbl_vendors[[#This Row],[Created_Date]]</f>
        <v>0</v>
      </c>
      <c r="X2334" t="b">
        <f>COUNTIF(tbl_vendors[Vendor_Name],tbl_vendors[[#This Row],[Vendor_Name]])&gt;1</f>
        <v>0</v>
      </c>
      <c r="Y2334" s="14" cm="1">
        <f t="array" aca="1" ref="Y2334" ca="1">IFERROR(SUM(L2334:X2334*1),4)</f>
        <v>0</v>
      </c>
      <c r="Z2334" t="str">
        <f ca="1">IF(tbl_vendors[[#This Row],[error_count]]&gt;0,"FAIL","PASS")</f>
        <v>PASS</v>
      </c>
    </row>
    <row r="2335" spans="1:26" x14ac:dyDescent="0.3">
      <c r="A2335" t="s">
        <v>9178</v>
      </c>
      <c r="B2335" t="s">
        <v>9179</v>
      </c>
      <c r="C2335" t="s">
        <v>109</v>
      </c>
      <c r="D2335" t="s">
        <v>9180</v>
      </c>
      <c r="E2335" t="s">
        <v>39</v>
      </c>
      <c r="F2335" t="s">
        <v>40</v>
      </c>
      <c r="G2335" t="s">
        <v>9181</v>
      </c>
      <c r="H2335" t="s">
        <v>18</v>
      </c>
      <c r="I2335" t="s">
        <v>26</v>
      </c>
      <c r="J2335" s="1">
        <v>45794</v>
      </c>
      <c r="K2335" s="1">
        <v>46098</v>
      </c>
      <c r="L2335" t="b">
        <f>COUNTIF(tbl_vendors[Vendor_ID],tbl_vendors[[#This Row],[Vendor_ID]])&gt;1</f>
        <v>0</v>
      </c>
      <c r="M2335" t="b">
        <f>ISBLANK(tbl_vendors[[#This Row],[Vendor_ID]])</f>
        <v>0</v>
      </c>
      <c r="N2335" t="b">
        <f>LEN(TRIM(tbl_vendors[[#This Row],[Vendor_Name]]))=0</f>
        <v>0</v>
      </c>
      <c r="O2335" t="b">
        <f>LEN(TRIM(tbl_vendors[[#This Row],[Email]]))=0</f>
        <v>0</v>
      </c>
      <c r="P2335" t="b">
        <f>OR(ISERROR(FIND("@",tbl_vendors[[#This Row],[Email]])),ISERROR(FIND(".",tbl_vendors[[#This Row],[Email]])))</f>
        <v>0</v>
      </c>
      <c r="Q2335" t="b">
        <f>ISNA(MATCH(tbl_vendors[[#This Row],[Country]],tbl_country[country],0))</f>
        <v>0</v>
      </c>
      <c r="R2335" t="b">
        <f>ISNA(MATCH(tbl_vendors[[#This Row],[Currency]],tbl_country[currency],0))</f>
        <v>0</v>
      </c>
      <c r="S2335" t="b">
        <f>_xlfn.XLOOKUP(tbl_vendors[[#This Row],[Country]],tbl_country[country],tbl_country[currency],"NotFound")&lt;&gt;tbl_vendors[[#This Row],[Currency]]</f>
        <v>1</v>
      </c>
      <c r="T2335" t="b">
        <f>ISNA(MATCH(tbl_vendors[[#This Row],[Payment_Terms]],tbl_payment_terms[Payment_Terms],0))</f>
        <v>0</v>
      </c>
      <c r="U2335" t="b">
        <f>ISNA(MATCH(tbl_vendors[[#This Row],[Status]],tbl_status[valid_status]))</f>
        <v>0</v>
      </c>
      <c r="V2335" t="b">
        <f ca="1">tbl_vendors[[#This Row],[Created_Date]]&gt;TODAY()</f>
        <v>0</v>
      </c>
      <c r="W2335" t="b">
        <f>tbl_vendors[[#This Row],[Updated_Date]]&lt;tbl_vendors[[#This Row],[Created_Date]]</f>
        <v>0</v>
      </c>
      <c r="X2335" t="b">
        <f>COUNTIF(tbl_vendors[Vendor_Name],tbl_vendors[[#This Row],[Vendor_Name]])&gt;1</f>
        <v>0</v>
      </c>
      <c r="Y2335" s="14" cm="1">
        <f t="array" aca="1" ref="Y2335" ca="1">IFERROR(SUM(L2335:X2335*1),4)</f>
        <v>1</v>
      </c>
      <c r="Z2335" t="str">
        <f ca="1">IF(tbl_vendors[[#This Row],[error_count]]&gt;0,"FAIL","PASS")</f>
        <v>FAIL</v>
      </c>
    </row>
    <row r="2336" spans="1:26" x14ac:dyDescent="0.3">
      <c r="A2336" t="s">
        <v>9182</v>
      </c>
      <c r="B2336" t="s">
        <v>9183</v>
      </c>
      <c r="C2336" t="s">
        <v>13</v>
      </c>
      <c r="D2336" t="s">
        <v>9184</v>
      </c>
      <c r="E2336" t="s">
        <v>15</v>
      </c>
      <c r="F2336" t="s">
        <v>16</v>
      </c>
      <c r="G2336" t="s">
        <v>9185</v>
      </c>
      <c r="H2336" t="s">
        <v>25</v>
      </c>
      <c r="I2336" t="s">
        <v>53</v>
      </c>
      <c r="J2336" s="1">
        <v>45729</v>
      </c>
      <c r="K2336" s="1">
        <v>45925</v>
      </c>
      <c r="L2336" t="b">
        <f>COUNTIF(tbl_vendors[Vendor_ID],tbl_vendors[[#This Row],[Vendor_ID]])&gt;1</f>
        <v>0</v>
      </c>
      <c r="M2336" t="b">
        <f>ISBLANK(tbl_vendors[[#This Row],[Vendor_ID]])</f>
        <v>0</v>
      </c>
      <c r="N2336" t="b">
        <f>LEN(TRIM(tbl_vendors[[#This Row],[Vendor_Name]]))=0</f>
        <v>0</v>
      </c>
      <c r="O2336" t="b">
        <f>LEN(TRIM(tbl_vendors[[#This Row],[Email]]))=0</f>
        <v>0</v>
      </c>
      <c r="P2336" t="b">
        <f>OR(ISERROR(FIND("@",tbl_vendors[[#This Row],[Email]])),ISERROR(FIND(".",tbl_vendors[[#This Row],[Email]])))</f>
        <v>0</v>
      </c>
      <c r="Q2336" t="b">
        <f>ISNA(MATCH(tbl_vendors[[#This Row],[Country]],tbl_country[country],0))</f>
        <v>0</v>
      </c>
      <c r="R2336" t="b">
        <f>ISNA(MATCH(tbl_vendors[[#This Row],[Currency]],tbl_country[currency],0))</f>
        <v>1</v>
      </c>
      <c r="S2336" t="b">
        <f>_xlfn.XLOOKUP(tbl_vendors[[#This Row],[Country]],tbl_country[country],tbl_country[currency],"NotFound")&lt;&gt;tbl_vendors[[#This Row],[Currency]]</f>
        <v>1</v>
      </c>
      <c r="T2336" t="b">
        <f>ISNA(MATCH(tbl_vendors[[#This Row],[Payment_Terms]],tbl_payment_terms[Payment_Terms],0))</f>
        <v>0</v>
      </c>
      <c r="U2336" t="b">
        <f>ISNA(MATCH(tbl_vendors[[#This Row],[Status]],tbl_status[valid_status]))</f>
        <v>1</v>
      </c>
      <c r="V2336" t="b">
        <f ca="1">tbl_vendors[[#This Row],[Created_Date]]&gt;TODAY()</f>
        <v>0</v>
      </c>
      <c r="W2336" t="b">
        <f>tbl_vendors[[#This Row],[Updated_Date]]&lt;tbl_vendors[[#This Row],[Created_Date]]</f>
        <v>0</v>
      </c>
      <c r="X2336" t="b">
        <f>COUNTIF(tbl_vendors[Vendor_Name],tbl_vendors[[#This Row],[Vendor_Name]])&gt;1</f>
        <v>0</v>
      </c>
      <c r="Y2336" s="14" cm="1">
        <f t="array" aca="1" ref="Y2336" ca="1">IFERROR(SUM(L2336:X2336*1),4)</f>
        <v>3</v>
      </c>
      <c r="Z2336" t="str">
        <f ca="1">IF(tbl_vendors[[#This Row],[error_count]]&gt;0,"FAIL","PASS")</f>
        <v>FAIL</v>
      </c>
    </row>
    <row r="2337" spans="1:26" x14ac:dyDescent="0.3">
      <c r="A2337" t="s">
        <v>9186</v>
      </c>
      <c r="B2337" t="s">
        <v>9187</v>
      </c>
      <c r="C2337" t="s">
        <v>37</v>
      </c>
      <c r="D2337" t="s">
        <v>9188</v>
      </c>
      <c r="E2337" t="s">
        <v>39</v>
      </c>
      <c r="F2337" t="s">
        <v>32</v>
      </c>
      <c r="G2337" t="s">
        <v>9189</v>
      </c>
      <c r="H2337" t="s">
        <v>52</v>
      </c>
      <c r="I2337" t="s">
        <v>26</v>
      </c>
      <c r="J2337" s="1">
        <v>45294</v>
      </c>
      <c r="K2337" s="1">
        <v>45751</v>
      </c>
      <c r="L2337" t="b">
        <f>COUNTIF(tbl_vendors[Vendor_ID],tbl_vendors[[#This Row],[Vendor_ID]])&gt;1</f>
        <v>0</v>
      </c>
      <c r="M2337" t="b">
        <f>ISBLANK(tbl_vendors[[#This Row],[Vendor_ID]])</f>
        <v>0</v>
      </c>
      <c r="N2337" t="b">
        <f>LEN(TRIM(tbl_vendors[[#This Row],[Vendor_Name]]))=0</f>
        <v>0</v>
      </c>
      <c r="O2337" t="b">
        <f>LEN(TRIM(tbl_vendors[[#This Row],[Email]]))=0</f>
        <v>0</v>
      </c>
      <c r="P2337" t="b">
        <f>OR(ISERROR(FIND("@",tbl_vendors[[#This Row],[Email]])),ISERROR(FIND(".",tbl_vendors[[#This Row],[Email]])))</f>
        <v>0</v>
      </c>
      <c r="Q2337" t="b">
        <f>ISNA(MATCH(tbl_vendors[[#This Row],[Country]],tbl_country[country],0))</f>
        <v>0</v>
      </c>
      <c r="R2337" t="b">
        <f>ISNA(MATCH(tbl_vendors[[#This Row],[Currency]],tbl_country[currency],0))</f>
        <v>0</v>
      </c>
      <c r="S2337" t="b">
        <f>_xlfn.XLOOKUP(tbl_vendors[[#This Row],[Country]],tbl_country[country],tbl_country[currency],"NotFound")&lt;&gt;tbl_vendors[[#This Row],[Currency]]</f>
        <v>0</v>
      </c>
      <c r="T2337" t="b">
        <f>ISNA(MATCH(tbl_vendors[[#This Row],[Payment_Terms]],tbl_payment_terms[Payment_Terms],0))</f>
        <v>0</v>
      </c>
      <c r="U2337" t="b">
        <f>ISNA(MATCH(tbl_vendors[[#This Row],[Status]],tbl_status[valid_status]))</f>
        <v>0</v>
      </c>
      <c r="V2337" t="b">
        <f ca="1">tbl_vendors[[#This Row],[Created_Date]]&gt;TODAY()</f>
        <v>0</v>
      </c>
      <c r="W2337" t="b">
        <f>tbl_vendors[[#This Row],[Updated_Date]]&lt;tbl_vendors[[#This Row],[Created_Date]]</f>
        <v>0</v>
      </c>
      <c r="X2337" t="b">
        <f>COUNTIF(tbl_vendors[Vendor_Name],tbl_vendors[[#This Row],[Vendor_Name]])&gt;1</f>
        <v>1</v>
      </c>
      <c r="Y2337" s="14" cm="1">
        <f t="array" aca="1" ref="Y2337" ca="1">IFERROR(SUM(L2337:X2337*1),4)</f>
        <v>1</v>
      </c>
      <c r="Z2337" t="str">
        <f ca="1">IF(tbl_vendors[[#This Row],[error_count]]&gt;0,"FAIL","PASS")</f>
        <v>FAIL</v>
      </c>
    </row>
    <row r="2338" spans="1:26" x14ac:dyDescent="0.3">
      <c r="A2338" t="s">
        <v>9190</v>
      </c>
      <c r="B2338" t="s">
        <v>9191</v>
      </c>
      <c r="C2338" t="s">
        <v>29</v>
      </c>
      <c r="D2338" t="s">
        <v>9192</v>
      </c>
      <c r="E2338" t="s">
        <v>31</v>
      </c>
      <c r="F2338" t="s">
        <v>16</v>
      </c>
      <c r="G2338" t="s">
        <v>9193</v>
      </c>
      <c r="H2338" t="s">
        <v>47</v>
      </c>
      <c r="I2338" t="s">
        <v>19</v>
      </c>
      <c r="J2338" s="1">
        <v>45584</v>
      </c>
      <c r="K2338" s="1">
        <v>45593</v>
      </c>
      <c r="L2338" t="b">
        <f>COUNTIF(tbl_vendors[Vendor_ID],tbl_vendors[[#This Row],[Vendor_ID]])&gt;1</f>
        <v>0</v>
      </c>
      <c r="M2338" t="b">
        <f>ISBLANK(tbl_vendors[[#This Row],[Vendor_ID]])</f>
        <v>0</v>
      </c>
      <c r="N2338" t="b">
        <f>LEN(TRIM(tbl_vendors[[#This Row],[Vendor_Name]]))=0</f>
        <v>0</v>
      </c>
      <c r="O2338" t="b">
        <f>LEN(TRIM(tbl_vendors[[#This Row],[Email]]))=0</f>
        <v>0</v>
      </c>
      <c r="P2338" t="b">
        <f>OR(ISERROR(FIND("@",tbl_vendors[[#This Row],[Email]])),ISERROR(FIND(".",tbl_vendors[[#This Row],[Email]])))</f>
        <v>0</v>
      </c>
      <c r="Q2338" t="b">
        <f>ISNA(MATCH(tbl_vendors[[#This Row],[Country]],tbl_country[country],0))</f>
        <v>0</v>
      </c>
      <c r="R2338" t="b">
        <f>ISNA(MATCH(tbl_vendors[[#This Row],[Currency]],tbl_country[currency],0))</f>
        <v>0</v>
      </c>
      <c r="S2338" t="b">
        <f>_xlfn.XLOOKUP(tbl_vendors[[#This Row],[Country]],tbl_country[country],tbl_country[currency],"NotFound")&lt;&gt;tbl_vendors[[#This Row],[Currency]]</f>
        <v>0</v>
      </c>
      <c r="T2338" t="b">
        <f>ISNA(MATCH(tbl_vendors[[#This Row],[Payment_Terms]],tbl_payment_terms[Payment_Terms],0))</f>
        <v>0</v>
      </c>
      <c r="U2338" t="b">
        <f>ISNA(MATCH(tbl_vendors[[#This Row],[Status]],tbl_status[valid_status]))</f>
        <v>0</v>
      </c>
      <c r="V2338" t="b">
        <f ca="1">tbl_vendors[[#This Row],[Created_Date]]&gt;TODAY()</f>
        <v>0</v>
      </c>
      <c r="W2338" t="b">
        <f>tbl_vendors[[#This Row],[Updated_Date]]&lt;tbl_vendors[[#This Row],[Created_Date]]</f>
        <v>0</v>
      </c>
      <c r="X2338" t="b">
        <f>COUNTIF(tbl_vendors[Vendor_Name],tbl_vendors[[#This Row],[Vendor_Name]])&gt;1</f>
        <v>0</v>
      </c>
      <c r="Y2338" s="14" cm="1">
        <f t="array" aca="1" ref="Y2338" ca="1">IFERROR(SUM(L2338:X2338*1),4)</f>
        <v>0</v>
      </c>
      <c r="Z2338" t="str">
        <f ca="1">IF(tbl_vendors[[#This Row],[error_count]]&gt;0,"FAIL","PASS")</f>
        <v>PASS</v>
      </c>
    </row>
    <row r="2339" spans="1:26" x14ac:dyDescent="0.3">
      <c r="A2339" t="s">
        <v>9194</v>
      </c>
      <c r="B2339" t="s">
        <v>9195</v>
      </c>
      <c r="C2339" t="s">
        <v>13</v>
      </c>
      <c r="D2339" t="s">
        <v>9196</v>
      </c>
      <c r="E2339" t="s">
        <v>15</v>
      </c>
      <c r="F2339" t="s">
        <v>75</v>
      </c>
      <c r="G2339" t="s">
        <v>9197</v>
      </c>
      <c r="H2339" t="s">
        <v>42</v>
      </c>
      <c r="I2339" t="s">
        <v>53</v>
      </c>
      <c r="J2339" s="1">
        <v>45413</v>
      </c>
      <c r="K2339" s="1">
        <v>45809</v>
      </c>
      <c r="L2339" t="b">
        <f>COUNTIF(tbl_vendors[Vendor_ID],tbl_vendors[[#This Row],[Vendor_ID]])&gt;1</f>
        <v>0</v>
      </c>
      <c r="M2339" t="b">
        <f>ISBLANK(tbl_vendors[[#This Row],[Vendor_ID]])</f>
        <v>0</v>
      </c>
      <c r="N2339" t="b">
        <f>LEN(TRIM(tbl_vendors[[#This Row],[Vendor_Name]]))=0</f>
        <v>0</v>
      </c>
      <c r="O2339" t="b">
        <f>LEN(TRIM(tbl_vendors[[#This Row],[Email]]))=0</f>
        <v>0</v>
      </c>
      <c r="P2339" t="b">
        <f>OR(ISERROR(FIND("@",tbl_vendors[[#This Row],[Email]])),ISERROR(FIND(".",tbl_vendors[[#This Row],[Email]])))</f>
        <v>0</v>
      </c>
      <c r="Q2339" t="b">
        <f>ISNA(MATCH(tbl_vendors[[#This Row],[Country]],tbl_country[country],0))</f>
        <v>0</v>
      </c>
      <c r="R2339" t="b">
        <f>ISNA(MATCH(tbl_vendors[[#This Row],[Currency]],tbl_country[currency],0))</f>
        <v>1</v>
      </c>
      <c r="S2339" t="b">
        <f>_xlfn.XLOOKUP(tbl_vendors[[#This Row],[Country]],tbl_country[country],tbl_country[currency],"NotFound")&lt;&gt;tbl_vendors[[#This Row],[Currency]]</f>
        <v>1</v>
      </c>
      <c r="T2339" t="b">
        <f>ISNA(MATCH(tbl_vendors[[#This Row],[Payment_Terms]],tbl_payment_terms[Payment_Terms],0))</f>
        <v>0</v>
      </c>
      <c r="U2339" t="b">
        <f>ISNA(MATCH(tbl_vendors[[#This Row],[Status]],tbl_status[valid_status]))</f>
        <v>1</v>
      </c>
      <c r="V2339" t="b">
        <f ca="1">tbl_vendors[[#This Row],[Created_Date]]&gt;TODAY()</f>
        <v>0</v>
      </c>
      <c r="W2339" t="b">
        <f>tbl_vendors[[#This Row],[Updated_Date]]&lt;tbl_vendors[[#This Row],[Created_Date]]</f>
        <v>0</v>
      </c>
      <c r="X2339" t="b">
        <f>COUNTIF(tbl_vendors[Vendor_Name],tbl_vendors[[#This Row],[Vendor_Name]])&gt;1</f>
        <v>0</v>
      </c>
      <c r="Y2339" s="14" cm="1">
        <f t="array" aca="1" ref="Y2339" ca="1">IFERROR(SUM(L2339:X2339*1),4)</f>
        <v>3</v>
      </c>
      <c r="Z2339" t="str">
        <f ca="1">IF(tbl_vendors[[#This Row],[error_count]]&gt;0,"FAIL","PASS")</f>
        <v>FAIL</v>
      </c>
    </row>
    <row r="2340" spans="1:26" x14ac:dyDescent="0.3">
      <c r="A2340" t="s">
        <v>9198</v>
      </c>
      <c r="B2340" t="s">
        <v>9199</v>
      </c>
      <c r="C2340" t="s">
        <v>66</v>
      </c>
      <c r="D2340" t="s">
        <v>9200</v>
      </c>
      <c r="E2340" t="s">
        <v>67</v>
      </c>
      <c r="F2340" t="s">
        <v>23</v>
      </c>
      <c r="G2340" t="s">
        <v>9201</v>
      </c>
      <c r="H2340" t="s">
        <v>52</v>
      </c>
      <c r="I2340" t="s">
        <v>26</v>
      </c>
      <c r="J2340" s="1">
        <v>45949</v>
      </c>
      <c r="K2340" s="1">
        <v>46177</v>
      </c>
      <c r="L2340" t="b">
        <f>COUNTIF(tbl_vendors[Vendor_ID],tbl_vendors[[#This Row],[Vendor_ID]])&gt;1</f>
        <v>0</v>
      </c>
      <c r="M2340" t="b">
        <f>ISBLANK(tbl_vendors[[#This Row],[Vendor_ID]])</f>
        <v>0</v>
      </c>
      <c r="N2340" t="b">
        <f>LEN(TRIM(tbl_vendors[[#This Row],[Vendor_Name]]))=0</f>
        <v>0</v>
      </c>
      <c r="O2340" t="b">
        <f>LEN(TRIM(tbl_vendors[[#This Row],[Email]]))=0</f>
        <v>0</v>
      </c>
      <c r="P2340" t="b">
        <f>OR(ISERROR(FIND("@",tbl_vendors[[#This Row],[Email]])),ISERROR(FIND(".",tbl_vendors[[#This Row],[Email]])))</f>
        <v>0</v>
      </c>
      <c r="Q2340" t="b">
        <f>ISNA(MATCH(tbl_vendors[[#This Row],[Country]],tbl_country[country],0))</f>
        <v>0</v>
      </c>
      <c r="R2340" t="b">
        <f>ISNA(MATCH(tbl_vendors[[#This Row],[Currency]],tbl_country[currency],0))</f>
        <v>0</v>
      </c>
      <c r="S2340" t="b">
        <f>_xlfn.XLOOKUP(tbl_vendors[[#This Row],[Country]],tbl_country[country],tbl_country[currency],"NotFound")&lt;&gt;tbl_vendors[[#This Row],[Currency]]</f>
        <v>0</v>
      </c>
      <c r="T2340" t="b">
        <f>ISNA(MATCH(tbl_vendors[[#This Row],[Payment_Terms]],tbl_payment_terms[Payment_Terms],0))</f>
        <v>0</v>
      </c>
      <c r="U2340" t="b">
        <f>ISNA(MATCH(tbl_vendors[[#This Row],[Status]],tbl_status[valid_status]))</f>
        <v>0</v>
      </c>
      <c r="V2340" t="b">
        <f ca="1">tbl_vendors[[#This Row],[Created_Date]]&gt;TODAY()</f>
        <v>0</v>
      </c>
      <c r="W2340" t="b">
        <f>tbl_vendors[[#This Row],[Updated_Date]]&lt;tbl_vendors[[#This Row],[Created_Date]]</f>
        <v>0</v>
      </c>
      <c r="X2340" t="b">
        <f>COUNTIF(tbl_vendors[Vendor_Name],tbl_vendors[[#This Row],[Vendor_Name]])&gt;1</f>
        <v>0</v>
      </c>
      <c r="Y2340" s="14" cm="1">
        <f t="array" aca="1" ref="Y2340" ca="1">IFERROR(SUM(L2340:X2340*1),4)</f>
        <v>0</v>
      </c>
      <c r="Z2340" t="str">
        <f ca="1">IF(tbl_vendors[[#This Row],[error_count]]&gt;0,"FAIL","PASS")</f>
        <v>PASS</v>
      </c>
    </row>
    <row r="2341" spans="1:26" x14ac:dyDescent="0.3">
      <c r="A2341" t="s">
        <v>9202</v>
      </c>
      <c r="B2341" t="s">
        <v>9203</v>
      </c>
      <c r="C2341" t="s">
        <v>29</v>
      </c>
      <c r="D2341" t="s">
        <v>9204</v>
      </c>
      <c r="E2341" t="s">
        <v>1147</v>
      </c>
      <c r="F2341" t="s">
        <v>16</v>
      </c>
      <c r="G2341" t="s">
        <v>9205</v>
      </c>
      <c r="H2341" t="s">
        <v>34</v>
      </c>
      <c r="I2341" t="s">
        <v>53</v>
      </c>
      <c r="J2341" s="1">
        <v>44791</v>
      </c>
      <c r="K2341" s="1">
        <v>45253</v>
      </c>
      <c r="L2341" t="b">
        <f>COUNTIF(tbl_vendors[Vendor_ID],tbl_vendors[[#This Row],[Vendor_ID]])&gt;1</f>
        <v>0</v>
      </c>
      <c r="M2341" t="b">
        <f>ISBLANK(tbl_vendors[[#This Row],[Vendor_ID]])</f>
        <v>0</v>
      </c>
      <c r="N2341" t="b">
        <f>LEN(TRIM(tbl_vendors[[#This Row],[Vendor_Name]]))=0</f>
        <v>0</v>
      </c>
      <c r="O2341" t="b">
        <f>LEN(TRIM(tbl_vendors[[#This Row],[Email]]))=0</f>
        <v>0</v>
      </c>
      <c r="P2341" t="b">
        <f>OR(ISERROR(FIND("@",tbl_vendors[[#This Row],[Email]])),ISERROR(FIND(".",tbl_vendors[[#This Row],[Email]])))</f>
        <v>0</v>
      </c>
      <c r="Q2341" t="b">
        <f>ISNA(MATCH(tbl_vendors[[#This Row],[Country]],tbl_country[country],0))</f>
        <v>0</v>
      </c>
      <c r="R2341" t="b">
        <f>ISNA(MATCH(tbl_vendors[[#This Row],[Currency]],tbl_country[currency],0))</f>
        <v>1</v>
      </c>
      <c r="S2341" t="b">
        <f>_xlfn.XLOOKUP(tbl_vendors[[#This Row],[Country]],tbl_country[country],tbl_country[currency],"NotFound")&lt;&gt;tbl_vendors[[#This Row],[Currency]]</f>
        <v>1</v>
      </c>
      <c r="T2341" t="b">
        <f>ISNA(MATCH(tbl_vendors[[#This Row],[Payment_Terms]],tbl_payment_terms[Payment_Terms],0))</f>
        <v>0</v>
      </c>
      <c r="U2341" t="b">
        <f>ISNA(MATCH(tbl_vendors[[#This Row],[Status]],tbl_status[valid_status]))</f>
        <v>1</v>
      </c>
      <c r="V2341" t="b">
        <f ca="1">tbl_vendors[[#This Row],[Created_Date]]&gt;TODAY()</f>
        <v>0</v>
      </c>
      <c r="W2341" t="b">
        <f>tbl_vendors[[#This Row],[Updated_Date]]&lt;tbl_vendors[[#This Row],[Created_Date]]</f>
        <v>0</v>
      </c>
      <c r="X2341" t="b">
        <f>COUNTIF(tbl_vendors[Vendor_Name],tbl_vendors[[#This Row],[Vendor_Name]])&gt;1</f>
        <v>0</v>
      </c>
      <c r="Y2341" s="14" cm="1">
        <f t="array" aca="1" ref="Y2341" ca="1">IFERROR(SUM(L2341:X2341*1),4)</f>
        <v>3</v>
      </c>
      <c r="Z2341" t="str">
        <f ca="1">IF(tbl_vendors[[#This Row],[error_count]]&gt;0,"FAIL","PASS")</f>
        <v>FAIL</v>
      </c>
    </row>
    <row r="2342" spans="1:26" x14ac:dyDescent="0.3">
      <c r="A2342" t="s">
        <v>9206</v>
      </c>
      <c r="B2342" t="s">
        <v>1769</v>
      </c>
      <c r="C2342" t="s">
        <v>72</v>
      </c>
      <c r="D2342" t="s">
        <v>9207</v>
      </c>
      <c r="E2342" t="s">
        <v>74</v>
      </c>
      <c r="F2342" t="s">
        <v>32</v>
      </c>
      <c r="G2342" t="s">
        <v>9208</v>
      </c>
      <c r="H2342" t="s">
        <v>25</v>
      </c>
      <c r="I2342" t="s">
        <v>53</v>
      </c>
      <c r="J2342" s="1">
        <v>44517</v>
      </c>
      <c r="K2342" s="1">
        <v>45945</v>
      </c>
      <c r="L2342" t="b">
        <f>COUNTIF(tbl_vendors[Vendor_ID],tbl_vendors[[#This Row],[Vendor_ID]])&gt;1</f>
        <v>0</v>
      </c>
      <c r="M2342" t="b">
        <f>ISBLANK(tbl_vendors[[#This Row],[Vendor_ID]])</f>
        <v>0</v>
      </c>
      <c r="N2342" t="b">
        <f>LEN(TRIM(tbl_vendors[[#This Row],[Vendor_Name]]))=0</f>
        <v>0</v>
      </c>
      <c r="O2342" t="b">
        <f>LEN(TRIM(tbl_vendors[[#This Row],[Email]]))=0</f>
        <v>0</v>
      </c>
      <c r="P2342" t="b">
        <f>OR(ISERROR(FIND("@",tbl_vendors[[#This Row],[Email]])),ISERROR(FIND(".",tbl_vendors[[#This Row],[Email]])))</f>
        <v>0</v>
      </c>
      <c r="Q2342" t="b">
        <f>ISNA(MATCH(tbl_vendors[[#This Row],[Country]],tbl_country[country],0))</f>
        <v>0</v>
      </c>
      <c r="R2342" t="b">
        <f>ISNA(MATCH(tbl_vendors[[#This Row],[Currency]],tbl_country[currency],0))</f>
        <v>1</v>
      </c>
      <c r="S2342" t="b">
        <f>_xlfn.XLOOKUP(tbl_vendors[[#This Row],[Country]],tbl_country[country],tbl_country[currency],"NotFound")&lt;&gt;tbl_vendors[[#This Row],[Currency]]</f>
        <v>1</v>
      </c>
      <c r="T2342" t="b">
        <f>ISNA(MATCH(tbl_vendors[[#This Row],[Payment_Terms]],tbl_payment_terms[Payment_Terms],0))</f>
        <v>0</v>
      </c>
      <c r="U2342" t="b">
        <f>ISNA(MATCH(tbl_vendors[[#This Row],[Status]],tbl_status[valid_status]))</f>
        <v>1</v>
      </c>
      <c r="V2342" t="b">
        <f ca="1">tbl_vendors[[#This Row],[Created_Date]]&gt;TODAY()</f>
        <v>0</v>
      </c>
      <c r="W2342" t="b">
        <f>tbl_vendors[[#This Row],[Updated_Date]]&lt;tbl_vendors[[#This Row],[Created_Date]]</f>
        <v>0</v>
      </c>
      <c r="X2342" t="b">
        <f>COUNTIF(tbl_vendors[Vendor_Name],tbl_vendors[[#This Row],[Vendor_Name]])&gt;1</f>
        <v>1</v>
      </c>
      <c r="Y2342" s="14" cm="1">
        <f t="array" aca="1" ref="Y2342" ca="1">IFERROR(SUM(L2342:X2342*1),4)</f>
        <v>4</v>
      </c>
      <c r="Z2342" t="str">
        <f ca="1">IF(tbl_vendors[[#This Row],[error_count]]&gt;0,"FAIL","PASS")</f>
        <v>FAIL</v>
      </c>
    </row>
    <row r="2343" spans="1:26" x14ac:dyDescent="0.3">
      <c r="A2343" t="s">
        <v>9209</v>
      </c>
      <c r="B2343" t="s">
        <v>9210</v>
      </c>
      <c r="C2343" t="s">
        <v>66</v>
      </c>
      <c r="D2343" t="s">
        <v>9211</v>
      </c>
      <c r="E2343" t="s">
        <v>67</v>
      </c>
      <c r="F2343" t="s">
        <v>40</v>
      </c>
      <c r="G2343" t="s">
        <v>9212</v>
      </c>
      <c r="H2343" t="s">
        <v>34</v>
      </c>
      <c r="I2343" t="s">
        <v>26</v>
      </c>
      <c r="J2343" s="1">
        <v>45299</v>
      </c>
      <c r="K2343" s="1">
        <v>45460</v>
      </c>
      <c r="L2343" t="b">
        <f>COUNTIF(tbl_vendors[Vendor_ID],tbl_vendors[[#This Row],[Vendor_ID]])&gt;1</f>
        <v>0</v>
      </c>
      <c r="M2343" t="b">
        <f>ISBLANK(tbl_vendors[[#This Row],[Vendor_ID]])</f>
        <v>0</v>
      </c>
      <c r="N2343" t="b">
        <f>LEN(TRIM(tbl_vendors[[#This Row],[Vendor_Name]]))=0</f>
        <v>0</v>
      </c>
      <c r="O2343" t="b">
        <f>LEN(TRIM(tbl_vendors[[#This Row],[Email]]))=0</f>
        <v>0</v>
      </c>
      <c r="P2343" t="b">
        <f>OR(ISERROR(FIND("@",tbl_vendors[[#This Row],[Email]])),ISERROR(FIND(".",tbl_vendors[[#This Row],[Email]])))</f>
        <v>0</v>
      </c>
      <c r="Q2343" t="b">
        <f>ISNA(MATCH(tbl_vendors[[#This Row],[Country]],tbl_country[country],0))</f>
        <v>0</v>
      </c>
      <c r="R2343" t="b">
        <f>ISNA(MATCH(tbl_vendors[[#This Row],[Currency]],tbl_country[currency],0))</f>
        <v>0</v>
      </c>
      <c r="S2343" t="b">
        <f>_xlfn.XLOOKUP(tbl_vendors[[#This Row],[Country]],tbl_country[country],tbl_country[currency],"NotFound")&lt;&gt;tbl_vendors[[#This Row],[Currency]]</f>
        <v>0</v>
      </c>
      <c r="T2343" t="b">
        <f>ISNA(MATCH(tbl_vendors[[#This Row],[Payment_Terms]],tbl_payment_terms[Payment_Terms],0))</f>
        <v>0</v>
      </c>
      <c r="U2343" t="b">
        <f>ISNA(MATCH(tbl_vendors[[#This Row],[Status]],tbl_status[valid_status]))</f>
        <v>0</v>
      </c>
      <c r="V2343" t="b">
        <f ca="1">tbl_vendors[[#This Row],[Created_Date]]&gt;TODAY()</f>
        <v>0</v>
      </c>
      <c r="W2343" t="b">
        <f>tbl_vendors[[#This Row],[Updated_Date]]&lt;tbl_vendors[[#This Row],[Created_Date]]</f>
        <v>0</v>
      </c>
      <c r="X2343" t="b">
        <f>COUNTIF(tbl_vendors[Vendor_Name],tbl_vendors[[#This Row],[Vendor_Name]])&gt;1</f>
        <v>0</v>
      </c>
      <c r="Y2343" s="14" cm="1">
        <f t="array" aca="1" ref="Y2343" ca="1">IFERROR(SUM(L2343:X2343*1),4)</f>
        <v>0</v>
      </c>
      <c r="Z2343" t="str">
        <f ca="1">IF(tbl_vendors[[#This Row],[error_count]]&gt;0,"FAIL","PASS")</f>
        <v>PASS</v>
      </c>
    </row>
    <row r="2344" spans="1:26" x14ac:dyDescent="0.3">
      <c r="A2344" t="s">
        <v>9213</v>
      </c>
      <c r="B2344" t="s">
        <v>9214</v>
      </c>
      <c r="C2344" t="s">
        <v>29</v>
      </c>
      <c r="D2344" t="s">
        <v>9215</v>
      </c>
      <c r="E2344" t="s">
        <v>31</v>
      </c>
      <c r="F2344" t="s">
        <v>75</v>
      </c>
      <c r="G2344" t="s">
        <v>9216</v>
      </c>
      <c r="H2344" t="s">
        <v>42</v>
      </c>
      <c r="I2344" t="s">
        <v>26</v>
      </c>
      <c r="J2344" s="1">
        <v>45638</v>
      </c>
      <c r="K2344" s="1">
        <v>45744</v>
      </c>
      <c r="L2344" t="b">
        <f>COUNTIF(tbl_vendors[Vendor_ID],tbl_vendors[[#This Row],[Vendor_ID]])&gt;1</f>
        <v>0</v>
      </c>
      <c r="M2344" t="b">
        <f>ISBLANK(tbl_vendors[[#This Row],[Vendor_ID]])</f>
        <v>0</v>
      </c>
      <c r="N2344" t="b">
        <f>LEN(TRIM(tbl_vendors[[#This Row],[Vendor_Name]]))=0</f>
        <v>0</v>
      </c>
      <c r="O2344" t="b">
        <f>LEN(TRIM(tbl_vendors[[#This Row],[Email]]))=0</f>
        <v>0</v>
      </c>
      <c r="P2344" t="b">
        <f>OR(ISERROR(FIND("@",tbl_vendors[[#This Row],[Email]])),ISERROR(FIND(".",tbl_vendors[[#This Row],[Email]])))</f>
        <v>0</v>
      </c>
      <c r="Q2344" t="b">
        <f>ISNA(MATCH(tbl_vendors[[#This Row],[Country]],tbl_country[country],0))</f>
        <v>0</v>
      </c>
      <c r="R2344" t="b">
        <f>ISNA(MATCH(tbl_vendors[[#This Row],[Currency]],tbl_country[currency],0))</f>
        <v>0</v>
      </c>
      <c r="S2344" t="b">
        <f>_xlfn.XLOOKUP(tbl_vendors[[#This Row],[Country]],tbl_country[country],tbl_country[currency],"NotFound")&lt;&gt;tbl_vendors[[#This Row],[Currency]]</f>
        <v>0</v>
      </c>
      <c r="T2344" t="b">
        <f>ISNA(MATCH(tbl_vendors[[#This Row],[Payment_Terms]],tbl_payment_terms[Payment_Terms],0))</f>
        <v>0</v>
      </c>
      <c r="U2344" t="b">
        <f>ISNA(MATCH(tbl_vendors[[#This Row],[Status]],tbl_status[valid_status]))</f>
        <v>0</v>
      </c>
      <c r="V2344" t="b">
        <f ca="1">tbl_vendors[[#This Row],[Created_Date]]&gt;TODAY()</f>
        <v>0</v>
      </c>
      <c r="W2344" t="b">
        <f>tbl_vendors[[#This Row],[Updated_Date]]&lt;tbl_vendors[[#This Row],[Created_Date]]</f>
        <v>0</v>
      </c>
      <c r="X2344" t="b">
        <f>COUNTIF(tbl_vendors[Vendor_Name],tbl_vendors[[#This Row],[Vendor_Name]])&gt;1</f>
        <v>0</v>
      </c>
      <c r="Y2344" s="14" cm="1">
        <f t="array" aca="1" ref="Y2344" ca="1">IFERROR(SUM(L2344:X2344*1),4)</f>
        <v>0</v>
      </c>
      <c r="Z2344" t="str">
        <f ca="1">IF(tbl_vendors[[#This Row],[error_count]]&gt;0,"FAIL","PASS")</f>
        <v>PASS</v>
      </c>
    </row>
    <row r="2345" spans="1:26" x14ac:dyDescent="0.3">
      <c r="A2345" t="s">
        <v>9217</v>
      </c>
      <c r="B2345" t="s">
        <v>9218</v>
      </c>
      <c r="C2345" t="s">
        <v>153</v>
      </c>
      <c r="D2345" t="s">
        <v>9219</v>
      </c>
      <c r="E2345" t="s">
        <v>155</v>
      </c>
      <c r="F2345" t="s">
        <v>75</v>
      </c>
      <c r="G2345" t="s">
        <v>9220</v>
      </c>
      <c r="H2345" t="s">
        <v>47</v>
      </c>
      <c r="I2345" t="s">
        <v>53</v>
      </c>
      <c r="J2345" s="1">
        <v>45039</v>
      </c>
      <c r="K2345" s="1">
        <v>45683</v>
      </c>
      <c r="L2345" t="b">
        <f>COUNTIF(tbl_vendors[Vendor_ID],tbl_vendors[[#This Row],[Vendor_ID]])&gt;1</f>
        <v>0</v>
      </c>
      <c r="M2345" t="b">
        <f>ISBLANK(tbl_vendors[[#This Row],[Vendor_ID]])</f>
        <v>0</v>
      </c>
      <c r="N2345" t="b">
        <f>LEN(TRIM(tbl_vendors[[#This Row],[Vendor_Name]]))=0</f>
        <v>0</v>
      </c>
      <c r="O2345" t="b">
        <f>LEN(TRIM(tbl_vendors[[#This Row],[Email]]))=0</f>
        <v>0</v>
      </c>
      <c r="P2345" t="b">
        <f>OR(ISERROR(FIND("@",tbl_vendors[[#This Row],[Email]])),ISERROR(FIND(".",tbl_vendors[[#This Row],[Email]])))</f>
        <v>0</v>
      </c>
      <c r="Q2345" t="b">
        <f>ISNA(MATCH(tbl_vendors[[#This Row],[Country]],tbl_country[country],0))</f>
        <v>0</v>
      </c>
      <c r="R2345" t="b">
        <f>ISNA(MATCH(tbl_vendors[[#This Row],[Currency]],tbl_country[currency],0))</f>
        <v>0</v>
      </c>
      <c r="S2345" t="b">
        <f>_xlfn.XLOOKUP(tbl_vendors[[#This Row],[Country]],tbl_country[country],tbl_country[currency],"NotFound")&lt;&gt;tbl_vendors[[#This Row],[Currency]]</f>
        <v>0</v>
      </c>
      <c r="T2345" t="b">
        <f>ISNA(MATCH(tbl_vendors[[#This Row],[Payment_Terms]],tbl_payment_terms[Payment_Terms],0))</f>
        <v>0</v>
      </c>
      <c r="U2345" t="b">
        <f>ISNA(MATCH(tbl_vendors[[#This Row],[Status]],tbl_status[valid_status]))</f>
        <v>1</v>
      </c>
      <c r="V2345" t="b">
        <f ca="1">tbl_vendors[[#This Row],[Created_Date]]&gt;TODAY()</f>
        <v>0</v>
      </c>
      <c r="W2345" t="b">
        <f>tbl_vendors[[#This Row],[Updated_Date]]&lt;tbl_vendors[[#This Row],[Created_Date]]</f>
        <v>0</v>
      </c>
      <c r="X2345" t="b">
        <f>COUNTIF(tbl_vendors[Vendor_Name],tbl_vendors[[#This Row],[Vendor_Name]])&gt;1</f>
        <v>0</v>
      </c>
      <c r="Y2345" s="14" cm="1">
        <f t="array" aca="1" ref="Y2345" ca="1">IFERROR(SUM(L2345:X2345*1),4)</f>
        <v>1</v>
      </c>
      <c r="Z2345" t="str">
        <f ca="1">IF(tbl_vendors[[#This Row],[error_count]]&gt;0,"FAIL","PASS")</f>
        <v>FAIL</v>
      </c>
    </row>
    <row r="2346" spans="1:26" x14ac:dyDescent="0.3">
      <c r="A2346" t="s">
        <v>9221</v>
      </c>
      <c r="B2346" t="s">
        <v>9222</v>
      </c>
      <c r="C2346" t="s">
        <v>56</v>
      </c>
      <c r="D2346" t="s">
        <v>9223</v>
      </c>
      <c r="E2346" t="s">
        <v>58</v>
      </c>
      <c r="F2346" t="s">
        <v>32</v>
      </c>
      <c r="G2346" t="s">
        <v>9224</v>
      </c>
      <c r="H2346" t="s">
        <v>25</v>
      </c>
      <c r="I2346" t="s">
        <v>53</v>
      </c>
      <c r="J2346" s="1">
        <v>44996</v>
      </c>
      <c r="K2346" s="1">
        <v>45364</v>
      </c>
      <c r="L2346" t="b">
        <f>COUNTIF(tbl_vendors[Vendor_ID],tbl_vendors[[#This Row],[Vendor_ID]])&gt;1</f>
        <v>0</v>
      </c>
      <c r="M2346" t="b">
        <f>ISBLANK(tbl_vendors[[#This Row],[Vendor_ID]])</f>
        <v>0</v>
      </c>
      <c r="N2346" t="b">
        <f>LEN(TRIM(tbl_vendors[[#This Row],[Vendor_Name]]))=0</f>
        <v>0</v>
      </c>
      <c r="O2346" t="b">
        <f>LEN(TRIM(tbl_vendors[[#This Row],[Email]]))=0</f>
        <v>0</v>
      </c>
      <c r="P2346" t="b">
        <f>OR(ISERROR(FIND("@",tbl_vendors[[#This Row],[Email]])),ISERROR(FIND(".",tbl_vendors[[#This Row],[Email]])))</f>
        <v>0</v>
      </c>
      <c r="Q2346" t="b">
        <f>ISNA(MATCH(tbl_vendors[[#This Row],[Country]],tbl_country[country],0))</f>
        <v>0</v>
      </c>
      <c r="R2346" t="b">
        <f>ISNA(MATCH(tbl_vendors[[#This Row],[Currency]],tbl_country[currency],0))</f>
        <v>0</v>
      </c>
      <c r="S2346" t="b">
        <f>_xlfn.XLOOKUP(tbl_vendors[[#This Row],[Country]],tbl_country[country],tbl_country[currency],"NotFound")&lt;&gt;tbl_vendors[[#This Row],[Currency]]</f>
        <v>0</v>
      </c>
      <c r="T2346" t="b">
        <f>ISNA(MATCH(tbl_vendors[[#This Row],[Payment_Terms]],tbl_payment_terms[Payment_Terms],0))</f>
        <v>0</v>
      </c>
      <c r="U2346" t="b">
        <f>ISNA(MATCH(tbl_vendors[[#This Row],[Status]],tbl_status[valid_status]))</f>
        <v>1</v>
      </c>
      <c r="V2346" t="b">
        <f ca="1">tbl_vendors[[#This Row],[Created_Date]]&gt;TODAY()</f>
        <v>0</v>
      </c>
      <c r="W2346" t="b">
        <f>tbl_vendors[[#This Row],[Updated_Date]]&lt;tbl_vendors[[#This Row],[Created_Date]]</f>
        <v>0</v>
      </c>
      <c r="X2346" t="b">
        <f>COUNTIF(tbl_vendors[Vendor_Name],tbl_vendors[[#This Row],[Vendor_Name]])&gt;1</f>
        <v>0</v>
      </c>
      <c r="Y2346" s="14" cm="1">
        <f t="array" aca="1" ref="Y2346" ca="1">IFERROR(SUM(L2346:X2346*1),4)</f>
        <v>1</v>
      </c>
      <c r="Z2346" t="str">
        <f ca="1">IF(tbl_vendors[[#This Row],[error_count]]&gt;0,"FAIL","PASS")</f>
        <v>FAIL</v>
      </c>
    </row>
    <row r="2347" spans="1:26" x14ac:dyDescent="0.3">
      <c r="A2347" t="s">
        <v>9225</v>
      </c>
      <c r="B2347" t="s">
        <v>9226</v>
      </c>
      <c r="C2347" t="s">
        <v>29</v>
      </c>
      <c r="D2347" t="s">
        <v>9227</v>
      </c>
      <c r="E2347" t="s">
        <v>31</v>
      </c>
      <c r="F2347" t="s">
        <v>75</v>
      </c>
      <c r="G2347" t="s">
        <v>9228</v>
      </c>
      <c r="H2347" t="s">
        <v>34</v>
      </c>
      <c r="I2347" t="s">
        <v>19</v>
      </c>
      <c r="J2347" s="1">
        <v>44711</v>
      </c>
      <c r="K2347" s="1">
        <v>45561</v>
      </c>
      <c r="L2347" t="b">
        <f>COUNTIF(tbl_vendors[Vendor_ID],tbl_vendors[[#This Row],[Vendor_ID]])&gt;1</f>
        <v>0</v>
      </c>
      <c r="M2347" t="b">
        <f>ISBLANK(tbl_vendors[[#This Row],[Vendor_ID]])</f>
        <v>0</v>
      </c>
      <c r="N2347" t="b">
        <f>LEN(TRIM(tbl_vendors[[#This Row],[Vendor_Name]]))=0</f>
        <v>0</v>
      </c>
      <c r="O2347" t="b">
        <f>LEN(TRIM(tbl_vendors[[#This Row],[Email]]))=0</f>
        <v>0</v>
      </c>
      <c r="P2347" t="b">
        <f>OR(ISERROR(FIND("@",tbl_vendors[[#This Row],[Email]])),ISERROR(FIND(".",tbl_vendors[[#This Row],[Email]])))</f>
        <v>0</v>
      </c>
      <c r="Q2347" t="b">
        <f>ISNA(MATCH(tbl_vendors[[#This Row],[Country]],tbl_country[country],0))</f>
        <v>0</v>
      </c>
      <c r="R2347" t="b">
        <f>ISNA(MATCH(tbl_vendors[[#This Row],[Currency]],tbl_country[currency],0))</f>
        <v>0</v>
      </c>
      <c r="S2347" t="b">
        <f>_xlfn.XLOOKUP(tbl_vendors[[#This Row],[Country]],tbl_country[country],tbl_country[currency],"NotFound")&lt;&gt;tbl_vendors[[#This Row],[Currency]]</f>
        <v>0</v>
      </c>
      <c r="T2347" t="b">
        <f>ISNA(MATCH(tbl_vendors[[#This Row],[Payment_Terms]],tbl_payment_terms[Payment_Terms],0))</f>
        <v>0</v>
      </c>
      <c r="U2347" t="b">
        <f>ISNA(MATCH(tbl_vendors[[#This Row],[Status]],tbl_status[valid_status]))</f>
        <v>0</v>
      </c>
      <c r="V2347" t="b">
        <f ca="1">tbl_vendors[[#This Row],[Created_Date]]&gt;TODAY()</f>
        <v>0</v>
      </c>
      <c r="W2347" t="b">
        <f>tbl_vendors[[#This Row],[Updated_Date]]&lt;tbl_vendors[[#This Row],[Created_Date]]</f>
        <v>0</v>
      </c>
      <c r="X2347" t="b">
        <f>COUNTIF(tbl_vendors[Vendor_Name],tbl_vendors[[#This Row],[Vendor_Name]])&gt;1</f>
        <v>0</v>
      </c>
      <c r="Y2347" s="14" cm="1">
        <f t="array" aca="1" ref="Y2347" ca="1">IFERROR(SUM(L2347:X2347*1),4)</f>
        <v>0</v>
      </c>
      <c r="Z2347" t="str">
        <f ca="1">IF(tbl_vendors[[#This Row],[error_count]]&gt;0,"FAIL","PASS")</f>
        <v>PASS</v>
      </c>
    </row>
    <row r="2348" spans="1:26" x14ac:dyDescent="0.3">
      <c r="A2348" t="s">
        <v>9229</v>
      </c>
      <c r="B2348" t="s">
        <v>775</v>
      </c>
      <c r="C2348" t="s">
        <v>13</v>
      </c>
      <c r="D2348" t="s">
        <v>9230</v>
      </c>
      <c r="E2348" t="s">
        <v>15</v>
      </c>
      <c r="F2348" t="s">
        <v>23</v>
      </c>
      <c r="G2348" t="s">
        <v>9231</v>
      </c>
      <c r="H2348" t="s">
        <v>42</v>
      </c>
      <c r="I2348" t="s">
        <v>26</v>
      </c>
      <c r="J2348" s="1">
        <v>44824</v>
      </c>
      <c r="K2348" s="1">
        <v>45640</v>
      </c>
      <c r="L2348" t="b">
        <f>COUNTIF(tbl_vendors[Vendor_ID],tbl_vendors[[#This Row],[Vendor_ID]])&gt;1</f>
        <v>0</v>
      </c>
      <c r="M2348" t="b">
        <f>ISBLANK(tbl_vendors[[#This Row],[Vendor_ID]])</f>
        <v>0</v>
      </c>
      <c r="N2348" t="b">
        <f>LEN(TRIM(tbl_vendors[[#This Row],[Vendor_Name]]))=0</f>
        <v>0</v>
      </c>
      <c r="O2348" t="b">
        <f>LEN(TRIM(tbl_vendors[[#This Row],[Email]]))=0</f>
        <v>0</v>
      </c>
      <c r="P2348" t="b">
        <f>OR(ISERROR(FIND("@",tbl_vendors[[#This Row],[Email]])),ISERROR(FIND(".",tbl_vendors[[#This Row],[Email]])))</f>
        <v>0</v>
      </c>
      <c r="Q2348" t="b">
        <f>ISNA(MATCH(tbl_vendors[[#This Row],[Country]],tbl_country[country],0))</f>
        <v>0</v>
      </c>
      <c r="R2348" t="b">
        <f>ISNA(MATCH(tbl_vendors[[#This Row],[Currency]],tbl_country[currency],0))</f>
        <v>1</v>
      </c>
      <c r="S2348" t="b">
        <f>_xlfn.XLOOKUP(tbl_vendors[[#This Row],[Country]],tbl_country[country],tbl_country[currency],"NotFound")&lt;&gt;tbl_vendors[[#This Row],[Currency]]</f>
        <v>1</v>
      </c>
      <c r="T2348" t="b">
        <f>ISNA(MATCH(tbl_vendors[[#This Row],[Payment_Terms]],tbl_payment_terms[Payment_Terms],0))</f>
        <v>0</v>
      </c>
      <c r="U2348" t="b">
        <f>ISNA(MATCH(tbl_vendors[[#This Row],[Status]],tbl_status[valid_status]))</f>
        <v>0</v>
      </c>
      <c r="V2348" t="b">
        <f ca="1">tbl_vendors[[#This Row],[Created_Date]]&gt;TODAY()</f>
        <v>0</v>
      </c>
      <c r="W2348" t="b">
        <f>tbl_vendors[[#This Row],[Updated_Date]]&lt;tbl_vendors[[#This Row],[Created_Date]]</f>
        <v>0</v>
      </c>
      <c r="X2348" t="b">
        <f>COUNTIF(tbl_vendors[Vendor_Name],tbl_vendors[[#This Row],[Vendor_Name]])&gt;1</f>
        <v>1</v>
      </c>
      <c r="Y2348" s="14" cm="1">
        <f t="array" aca="1" ref="Y2348" ca="1">IFERROR(SUM(L2348:X2348*1),4)</f>
        <v>3</v>
      </c>
      <c r="Z2348" t="str">
        <f ca="1">IF(tbl_vendors[[#This Row],[error_count]]&gt;0,"FAIL","PASS")</f>
        <v>FAIL</v>
      </c>
    </row>
    <row r="2349" spans="1:26" x14ac:dyDescent="0.3">
      <c r="A2349" t="s">
        <v>9232</v>
      </c>
      <c r="B2349" t="s">
        <v>9233</v>
      </c>
      <c r="C2349" t="s">
        <v>72</v>
      </c>
      <c r="D2349" t="s">
        <v>9234</v>
      </c>
      <c r="E2349" t="s">
        <v>74</v>
      </c>
      <c r="F2349" t="s">
        <v>75</v>
      </c>
      <c r="G2349" t="s">
        <v>9235</v>
      </c>
      <c r="H2349" t="s">
        <v>52</v>
      </c>
      <c r="I2349" t="s">
        <v>26</v>
      </c>
      <c r="J2349" s="1">
        <v>45831</v>
      </c>
      <c r="K2349" s="1">
        <v>45984</v>
      </c>
      <c r="L2349" t="b">
        <f>COUNTIF(tbl_vendors[Vendor_ID],tbl_vendors[[#This Row],[Vendor_ID]])&gt;1</f>
        <v>0</v>
      </c>
      <c r="M2349" t="b">
        <f>ISBLANK(tbl_vendors[[#This Row],[Vendor_ID]])</f>
        <v>0</v>
      </c>
      <c r="N2349" t="b">
        <f>LEN(TRIM(tbl_vendors[[#This Row],[Vendor_Name]]))=0</f>
        <v>0</v>
      </c>
      <c r="O2349" t="b">
        <f>LEN(TRIM(tbl_vendors[[#This Row],[Email]]))=0</f>
        <v>0</v>
      </c>
      <c r="P2349" t="b">
        <f>OR(ISERROR(FIND("@",tbl_vendors[[#This Row],[Email]])),ISERROR(FIND(".",tbl_vendors[[#This Row],[Email]])))</f>
        <v>0</v>
      </c>
      <c r="Q2349" t="b">
        <f>ISNA(MATCH(tbl_vendors[[#This Row],[Country]],tbl_country[country],0))</f>
        <v>0</v>
      </c>
      <c r="R2349" t="b">
        <f>ISNA(MATCH(tbl_vendors[[#This Row],[Currency]],tbl_country[currency],0))</f>
        <v>1</v>
      </c>
      <c r="S2349" t="b">
        <f>_xlfn.XLOOKUP(tbl_vendors[[#This Row],[Country]],tbl_country[country],tbl_country[currency],"NotFound")&lt;&gt;tbl_vendors[[#This Row],[Currency]]</f>
        <v>1</v>
      </c>
      <c r="T2349" t="b">
        <f>ISNA(MATCH(tbl_vendors[[#This Row],[Payment_Terms]],tbl_payment_terms[Payment_Terms],0))</f>
        <v>0</v>
      </c>
      <c r="U2349" t="b">
        <f>ISNA(MATCH(tbl_vendors[[#This Row],[Status]],tbl_status[valid_status]))</f>
        <v>0</v>
      </c>
      <c r="V2349" t="b">
        <f ca="1">tbl_vendors[[#This Row],[Created_Date]]&gt;TODAY()</f>
        <v>0</v>
      </c>
      <c r="W2349" t="b">
        <f>tbl_vendors[[#This Row],[Updated_Date]]&lt;tbl_vendors[[#This Row],[Created_Date]]</f>
        <v>0</v>
      </c>
      <c r="X2349" t="b">
        <f>COUNTIF(tbl_vendors[Vendor_Name],tbl_vendors[[#This Row],[Vendor_Name]])&gt;1</f>
        <v>0</v>
      </c>
      <c r="Y2349" s="14" cm="1">
        <f t="array" aca="1" ref="Y2349" ca="1">IFERROR(SUM(L2349:X2349*1),4)</f>
        <v>2</v>
      </c>
      <c r="Z2349" t="str">
        <f ca="1">IF(tbl_vendors[[#This Row],[error_count]]&gt;0,"FAIL","PASS")</f>
        <v>FAIL</v>
      </c>
    </row>
    <row r="2350" spans="1:26" x14ac:dyDescent="0.3">
      <c r="A2350" t="s">
        <v>9236</v>
      </c>
      <c r="B2350" t="s">
        <v>9237</v>
      </c>
      <c r="C2350" t="s">
        <v>66</v>
      </c>
      <c r="D2350" t="s">
        <v>9238</v>
      </c>
      <c r="E2350" t="s">
        <v>67</v>
      </c>
      <c r="F2350" t="s">
        <v>75</v>
      </c>
      <c r="G2350" t="s">
        <v>9239</v>
      </c>
      <c r="H2350" t="s">
        <v>47</v>
      </c>
      <c r="I2350" t="s">
        <v>19</v>
      </c>
      <c r="J2350" s="1">
        <v>44567</v>
      </c>
      <c r="K2350" s="1">
        <v>45321</v>
      </c>
      <c r="L2350" t="b">
        <f>COUNTIF(tbl_vendors[Vendor_ID],tbl_vendors[[#This Row],[Vendor_ID]])&gt;1</f>
        <v>0</v>
      </c>
      <c r="M2350" t="b">
        <f>ISBLANK(tbl_vendors[[#This Row],[Vendor_ID]])</f>
        <v>0</v>
      </c>
      <c r="N2350" t="b">
        <f>LEN(TRIM(tbl_vendors[[#This Row],[Vendor_Name]]))=0</f>
        <v>0</v>
      </c>
      <c r="O2350" t="b">
        <f>LEN(TRIM(tbl_vendors[[#This Row],[Email]]))=0</f>
        <v>0</v>
      </c>
      <c r="P2350" t="b">
        <f>OR(ISERROR(FIND("@",tbl_vendors[[#This Row],[Email]])),ISERROR(FIND(".",tbl_vendors[[#This Row],[Email]])))</f>
        <v>0</v>
      </c>
      <c r="Q2350" t="b">
        <f>ISNA(MATCH(tbl_vendors[[#This Row],[Country]],tbl_country[country],0))</f>
        <v>0</v>
      </c>
      <c r="R2350" t="b">
        <f>ISNA(MATCH(tbl_vendors[[#This Row],[Currency]],tbl_country[currency],0))</f>
        <v>0</v>
      </c>
      <c r="S2350" t="b">
        <f>_xlfn.XLOOKUP(tbl_vendors[[#This Row],[Country]],tbl_country[country],tbl_country[currency],"NotFound")&lt;&gt;tbl_vendors[[#This Row],[Currency]]</f>
        <v>0</v>
      </c>
      <c r="T2350" t="b">
        <f>ISNA(MATCH(tbl_vendors[[#This Row],[Payment_Terms]],tbl_payment_terms[Payment_Terms],0))</f>
        <v>0</v>
      </c>
      <c r="U2350" t="b">
        <f>ISNA(MATCH(tbl_vendors[[#This Row],[Status]],tbl_status[valid_status]))</f>
        <v>0</v>
      </c>
      <c r="V2350" t="b">
        <f ca="1">tbl_vendors[[#This Row],[Created_Date]]&gt;TODAY()</f>
        <v>0</v>
      </c>
      <c r="W2350" t="b">
        <f>tbl_vendors[[#This Row],[Updated_Date]]&lt;tbl_vendors[[#This Row],[Created_Date]]</f>
        <v>0</v>
      </c>
      <c r="X2350" t="b">
        <f>COUNTIF(tbl_vendors[Vendor_Name],tbl_vendors[[#This Row],[Vendor_Name]])&gt;1</f>
        <v>0</v>
      </c>
      <c r="Y2350" s="14" cm="1">
        <f t="array" aca="1" ref="Y2350" ca="1">IFERROR(SUM(L2350:X2350*1),4)</f>
        <v>0</v>
      </c>
      <c r="Z2350" t="str">
        <f ca="1">IF(tbl_vendors[[#This Row],[error_count]]&gt;0,"FAIL","PASS")</f>
        <v>PASS</v>
      </c>
    </row>
    <row r="2351" spans="1:26" x14ac:dyDescent="0.3">
      <c r="A2351" t="s">
        <v>9240</v>
      </c>
      <c r="B2351" t="s">
        <v>9241</v>
      </c>
      <c r="C2351" t="s">
        <v>153</v>
      </c>
      <c r="D2351" t="s">
        <v>9242</v>
      </c>
      <c r="E2351" t="s">
        <v>155</v>
      </c>
      <c r="F2351" t="s">
        <v>75</v>
      </c>
      <c r="G2351" t="s">
        <v>9243</v>
      </c>
      <c r="H2351" t="s">
        <v>42</v>
      </c>
      <c r="I2351" t="s">
        <v>26</v>
      </c>
      <c r="J2351" s="1">
        <v>45446</v>
      </c>
      <c r="K2351" s="1">
        <v>45686</v>
      </c>
      <c r="L2351" t="b">
        <f>COUNTIF(tbl_vendors[Vendor_ID],tbl_vendors[[#This Row],[Vendor_ID]])&gt;1</f>
        <v>0</v>
      </c>
      <c r="M2351" t="b">
        <f>ISBLANK(tbl_vendors[[#This Row],[Vendor_ID]])</f>
        <v>0</v>
      </c>
      <c r="N2351" t="b">
        <f>LEN(TRIM(tbl_vendors[[#This Row],[Vendor_Name]]))=0</f>
        <v>0</v>
      </c>
      <c r="O2351" t="b">
        <f>LEN(TRIM(tbl_vendors[[#This Row],[Email]]))=0</f>
        <v>0</v>
      </c>
      <c r="P2351" t="b">
        <f>OR(ISERROR(FIND("@",tbl_vendors[[#This Row],[Email]])),ISERROR(FIND(".",tbl_vendors[[#This Row],[Email]])))</f>
        <v>0</v>
      </c>
      <c r="Q2351" t="b">
        <f>ISNA(MATCH(tbl_vendors[[#This Row],[Country]],tbl_country[country],0))</f>
        <v>0</v>
      </c>
      <c r="R2351" t="b">
        <f>ISNA(MATCH(tbl_vendors[[#This Row],[Currency]],tbl_country[currency],0))</f>
        <v>0</v>
      </c>
      <c r="S2351" t="b">
        <f>_xlfn.XLOOKUP(tbl_vendors[[#This Row],[Country]],tbl_country[country],tbl_country[currency],"NotFound")&lt;&gt;tbl_vendors[[#This Row],[Currency]]</f>
        <v>0</v>
      </c>
      <c r="T2351" t="b">
        <f>ISNA(MATCH(tbl_vendors[[#This Row],[Payment_Terms]],tbl_payment_terms[Payment_Terms],0))</f>
        <v>0</v>
      </c>
      <c r="U2351" t="b">
        <f>ISNA(MATCH(tbl_vendors[[#This Row],[Status]],tbl_status[valid_status]))</f>
        <v>0</v>
      </c>
      <c r="V2351" t="b">
        <f ca="1">tbl_vendors[[#This Row],[Created_Date]]&gt;TODAY()</f>
        <v>0</v>
      </c>
      <c r="W2351" t="b">
        <f>tbl_vendors[[#This Row],[Updated_Date]]&lt;tbl_vendors[[#This Row],[Created_Date]]</f>
        <v>0</v>
      </c>
      <c r="X2351" t="b">
        <f>COUNTIF(tbl_vendors[Vendor_Name],tbl_vendors[[#This Row],[Vendor_Name]])&gt;1</f>
        <v>0</v>
      </c>
      <c r="Y2351" s="14" cm="1">
        <f t="array" aca="1" ref="Y2351" ca="1">IFERROR(SUM(L2351:X2351*1),4)</f>
        <v>0</v>
      </c>
      <c r="Z2351" t="str">
        <f ca="1">IF(tbl_vendors[[#This Row],[error_count]]&gt;0,"FAIL","PASS")</f>
        <v>PASS</v>
      </c>
    </row>
    <row r="2352" spans="1:26" x14ac:dyDescent="0.3">
      <c r="A2352" t="s">
        <v>9244</v>
      </c>
      <c r="B2352" t="s">
        <v>9245</v>
      </c>
      <c r="C2352" t="s">
        <v>56</v>
      </c>
      <c r="D2352" t="s">
        <v>9246</v>
      </c>
      <c r="E2352" t="s">
        <v>58</v>
      </c>
      <c r="F2352" t="s">
        <v>32</v>
      </c>
      <c r="G2352" t="s">
        <v>9247</v>
      </c>
      <c r="H2352" t="s">
        <v>47</v>
      </c>
      <c r="I2352" t="s">
        <v>53</v>
      </c>
      <c r="J2352" s="1">
        <v>45617</v>
      </c>
      <c r="K2352" s="1">
        <v>46038</v>
      </c>
      <c r="L2352" t="b">
        <f>COUNTIF(tbl_vendors[Vendor_ID],tbl_vendors[[#This Row],[Vendor_ID]])&gt;1</f>
        <v>0</v>
      </c>
      <c r="M2352" t="b">
        <f>ISBLANK(tbl_vendors[[#This Row],[Vendor_ID]])</f>
        <v>0</v>
      </c>
      <c r="N2352" t="b">
        <f>LEN(TRIM(tbl_vendors[[#This Row],[Vendor_Name]]))=0</f>
        <v>0</v>
      </c>
      <c r="O2352" t="b">
        <f>LEN(TRIM(tbl_vendors[[#This Row],[Email]]))=0</f>
        <v>0</v>
      </c>
      <c r="P2352" t="b">
        <f>OR(ISERROR(FIND("@",tbl_vendors[[#This Row],[Email]])),ISERROR(FIND(".",tbl_vendors[[#This Row],[Email]])))</f>
        <v>0</v>
      </c>
      <c r="Q2352" t="b">
        <f>ISNA(MATCH(tbl_vendors[[#This Row],[Country]],tbl_country[country],0))</f>
        <v>0</v>
      </c>
      <c r="R2352" t="b">
        <f>ISNA(MATCH(tbl_vendors[[#This Row],[Currency]],tbl_country[currency],0))</f>
        <v>0</v>
      </c>
      <c r="S2352" t="b">
        <f>_xlfn.XLOOKUP(tbl_vendors[[#This Row],[Country]],tbl_country[country],tbl_country[currency],"NotFound")&lt;&gt;tbl_vendors[[#This Row],[Currency]]</f>
        <v>0</v>
      </c>
      <c r="T2352" t="b">
        <f>ISNA(MATCH(tbl_vendors[[#This Row],[Payment_Terms]],tbl_payment_terms[Payment_Terms],0))</f>
        <v>0</v>
      </c>
      <c r="U2352" t="b">
        <f>ISNA(MATCH(tbl_vendors[[#This Row],[Status]],tbl_status[valid_status]))</f>
        <v>1</v>
      </c>
      <c r="V2352" t="b">
        <f ca="1">tbl_vendors[[#This Row],[Created_Date]]&gt;TODAY()</f>
        <v>0</v>
      </c>
      <c r="W2352" t="b">
        <f>tbl_vendors[[#This Row],[Updated_Date]]&lt;tbl_vendors[[#This Row],[Created_Date]]</f>
        <v>0</v>
      </c>
      <c r="X2352" t="b">
        <f>COUNTIF(tbl_vendors[Vendor_Name],tbl_vendors[[#This Row],[Vendor_Name]])&gt;1</f>
        <v>0</v>
      </c>
      <c r="Y2352" s="14" cm="1">
        <f t="array" aca="1" ref="Y2352" ca="1">IFERROR(SUM(L2352:X2352*1),4)</f>
        <v>1</v>
      </c>
      <c r="Z2352" t="str">
        <f ca="1">IF(tbl_vendors[[#This Row],[error_count]]&gt;0,"FAIL","PASS")</f>
        <v>FAIL</v>
      </c>
    </row>
    <row r="2353" spans="1:26" x14ac:dyDescent="0.3">
      <c r="A2353" t="s">
        <v>9248</v>
      </c>
      <c r="B2353" t="s">
        <v>9249</v>
      </c>
      <c r="C2353" t="s">
        <v>37</v>
      </c>
      <c r="E2353" t="s">
        <v>39</v>
      </c>
      <c r="F2353" t="s">
        <v>16</v>
      </c>
      <c r="G2353" t="s">
        <v>9250</v>
      </c>
      <c r="H2353" t="s">
        <v>52</v>
      </c>
      <c r="I2353" t="s">
        <v>19</v>
      </c>
      <c r="J2353" s="1">
        <v>45936</v>
      </c>
      <c r="K2353" s="1">
        <v>46050</v>
      </c>
      <c r="L2353" t="b">
        <f>COUNTIF(tbl_vendors[Vendor_ID],tbl_vendors[[#This Row],[Vendor_ID]])&gt;1</f>
        <v>0</v>
      </c>
      <c r="M2353" t="b">
        <f>ISBLANK(tbl_vendors[[#This Row],[Vendor_ID]])</f>
        <v>0</v>
      </c>
      <c r="N2353" t="b">
        <f>LEN(TRIM(tbl_vendors[[#This Row],[Vendor_Name]]))=0</f>
        <v>0</v>
      </c>
      <c r="O2353" t="b">
        <f>LEN(TRIM(tbl_vendors[[#This Row],[Email]]))=0</f>
        <v>0</v>
      </c>
      <c r="P2353" t="b">
        <f>OR(ISERROR(FIND("@",tbl_vendors[[#This Row],[Email]])),ISERROR(FIND(".",tbl_vendors[[#This Row],[Email]])))</f>
        <v>0</v>
      </c>
      <c r="Q2353" t="b">
        <f>ISNA(MATCH(tbl_vendors[[#This Row],[Country]],tbl_country[country],0))</f>
        <v>0</v>
      </c>
      <c r="R2353" t="b">
        <f>ISNA(MATCH(tbl_vendors[[#This Row],[Currency]],tbl_country[currency],0))</f>
        <v>0</v>
      </c>
      <c r="S2353" t="b">
        <f>_xlfn.XLOOKUP(tbl_vendors[[#This Row],[Country]],tbl_country[country],tbl_country[currency],"NotFound")&lt;&gt;tbl_vendors[[#This Row],[Currency]]</f>
        <v>0</v>
      </c>
      <c r="T2353" t="b">
        <f>ISNA(MATCH(tbl_vendors[[#This Row],[Payment_Terms]],tbl_payment_terms[Payment_Terms],0))</f>
        <v>0</v>
      </c>
      <c r="U2353" t="b">
        <f>ISNA(MATCH(tbl_vendors[[#This Row],[Status]],tbl_status[valid_status]))</f>
        <v>0</v>
      </c>
      <c r="V2353" t="b">
        <f ca="1">tbl_vendors[[#This Row],[Created_Date]]&gt;TODAY()</f>
        <v>0</v>
      </c>
      <c r="W2353" t="b">
        <f>tbl_vendors[[#This Row],[Updated_Date]]&lt;tbl_vendors[[#This Row],[Created_Date]]</f>
        <v>0</v>
      </c>
      <c r="X2353" t="b">
        <f>COUNTIF(tbl_vendors[Vendor_Name],tbl_vendors[[#This Row],[Vendor_Name]])&gt;1</f>
        <v>0</v>
      </c>
      <c r="Y2353" s="14" cm="1">
        <f t="array" aca="1" ref="Y2353" ca="1">IFERROR(SUM(L2353:X2353*1),4)</f>
        <v>0</v>
      </c>
      <c r="Z2353" t="str">
        <f ca="1">IF(tbl_vendors[[#This Row],[error_count]]&gt;0,"FAIL","PASS")</f>
        <v>PASS</v>
      </c>
    </row>
    <row r="2354" spans="1:26" x14ac:dyDescent="0.3">
      <c r="A2354" t="s">
        <v>9251</v>
      </c>
      <c r="B2354" t="s">
        <v>9252</v>
      </c>
      <c r="C2354" t="s">
        <v>66</v>
      </c>
      <c r="D2354" t="s">
        <v>9253</v>
      </c>
      <c r="E2354" t="s">
        <v>67</v>
      </c>
      <c r="F2354" t="s">
        <v>75</v>
      </c>
      <c r="G2354" t="s">
        <v>9254</v>
      </c>
      <c r="H2354" t="s">
        <v>52</v>
      </c>
      <c r="I2354" t="s">
        <v>53</v>
      </c>
      <c r="J2354" s="1">
        <v>45359</v>
      </c>
      <c r="K2354" s="1">
        <v>46145</v>
      </c>
      <c r="L2354" t="b">
        <f>COUNTIF(tbl_vendors[Vendor_ID],tbl_vendors[[#This Row],[Vendor_ID]])&gt;1</f>
        <v>0</v>
      </c>
      <c r="M2354" t="b">
        <f>ISBLANK(tbl_vendors[[#This Row],[Vendor_ID]])</f>
        <v>0</v>
      </c>
      <c r="N2354" t="b">
        <f>LEN(TRIM(tbl_vendors[[#This Row],[Vendor_Name]]))=0</f>
        <v>0</v>
      </c>
      <c r="O2354" t="b">
        <f>LEN(TRIM(tbl_vendors[[#This Row],[Email]]))=0</f>
        <v>0</v>
      </c>
      <c r="P2354" t="b">
        <f>OR(ISERROR(FIND("@",tbl_vendors[[#This Row],[Email]])),ISERROR(FIND(".",tbl_vendors[[#This Row],[Email]])))</f>
        <v>0</v>
      </c>
      <c r="Q2354" t="b">
        <f>ISNA(MATCH(tbl_vendors[[#This Row],[Country]],tbl_country[country],0))</f>
        <v>0</v>
      </c>
      <c r="R2354" t="b">
        <f>ISNA(MATCH(tbl_vendors[[#This Row],[Currency]],tbl_country[currency],0))</f>
        <v>0</v>
      </c>
      <c r="S2354" t="b">
        <f>_xlfn.XLOOKUP(tbl_vendors[[#This Row],[Country]],tbl_country[country],tbl_country[currency],"NotFound")&lt;&gt;tbl_vendors[[#This Row],[Currency]]</f>
        <v>0</v>
      </c>
      <c r="T2354" t="b">
        <f>ISNA(MATCH(tbl_vendors[[#This Row],[Payment_Terms]],tbl_payment_terms[Payment_Terms],0))</f>
        <v>0</v>
      </c>
      <c r="U2354" t="b">
        <f>ISNA(MATCH(tbl_vendors[[#This Row],[Status]],tbl_status[valid_status]))</f>
        <v>1</v>
      </c>
      <c r="V2354" t="b">
        <f ca="1">tbl_vendors[[#This Row],[Created_Date]]&gt;TODAY()</f>
        <v>0</v>
      </c>
      <c r="W2354" t="b">
        <f>tbl_vendors[[#This Row],[Updated_Date]]&lt;tbl_vendors[[#This Row],[Created_Date]]</f>
        <v>0</v>
      </c>
      <c r="X2354" t="b">
        <f>COUNTIF(tbl_vendors[Vendor_Name],tbl_vendors[[#This Row],[Vendor_Name]])&gt;1</f>
        <v>0</v>
      </c>
      <c r="Y2354" s="14" cm="1">
        <f t="array" aca="1" ref="Y2354" ca="1">IFERROR(SUM(L2354:X2354*1),4)</f>
        <v>1</v>
      </c>
      <c r="Z2354" t="str">
        <f ca="1">IF(tbl_vendors[[#This Row],[error_count]]&gt;0,"FAIL","PASS")</f>
        <v>FAIL</v>
      </c>
    </row>
    <row r="2355" spans="1:26" x14ac:dyDescent="0.3">
      <c r="A2355" t="s">
        <v>9255</v>
      </c>
      <c r="B2355" t="s">
        <v>9256</v>
      </c>
      <c r="C2355" t="s">
        <v>100</v>
      </c>
      <c r="D2355" t="s">
        <v>9257</v>
      </c>
      <c r="E2355" t="s">
        <v>39</v>
      </c>
      <c r="F2355" t="s">
        <v>16</v>
      </c>
      <c r="G2355" t="s">
        <v>9258</v>
      </c>
      <c r="H2355" t="s">
        <v>34</v>
      </c>
      <c r="I2355" t="s">
        <v>53</v>
      </c>
      <c r="J2355" s="1">
        <v>46151</v>
      </c>
      <c r="K2355" s="1">
        <v>46197</v>
      </c>
      <c r="L2355" t="b">
        <f>COUNTIF(tbl_vendors[Vendor_ID],tbl_vendors[[#This Row],[Vendor_ID]])&gt;1</f>
        <v>0</v>
      </c>
      <c r="M2355" t="b">
        <f>ISBLANK(tbl_vendors[[#This Row],[Vendor_ID]])</f>
        <v>0</v>
      </c>
      <c r="N2355" t="b">
        <f>LEN(TRIM(tbl_vendors[[#This Row],[Vendor_Name]]))=0</f>
        <v>0</v>
      </c>
      <c r="O2355" t="b">
        <f>LEN(TRIM(tbl_vendors[[#This Row],[Email]]))=0</f>
        <v>0</v>
      </c>
      <c r="P2355" t="b">
        <f>OR(ISERROR(FIND("@",tbl_vendors[[#This Row],[Email]])),ISERROR(FIND(".",tbl_vendors[[#This Row],[Email]])))</f>
        <v>0</v>
      </c>
      <c r="Q2355" t="b">
        <f>ISNA(MATCH(tbl_vendors[[#This Row],[Country]],tbl_country[country],0))</f>
        <v>0</v>
      </c>
      <c r="R2355" t="b">
        <f>ISNA(MATCH(tbl_vendors[[#This Row],[Currency]],tbl_country[currency],0))</f>
        <v>0</v>
      </c>
      <c r="S2355" t="b">
        <f>_xlfn.XLOOKUP(tbl_vendors[[#This Row],[Country]],tbl_country[country],tbl_country[currency],"NotFound")&lt;&gt;tbl_vendors[[#This Row],[Currency]]</f>
        <v>0</v>
      </c>
      <c r="T2355" t="b">
        <f>ISNA(MATCH(tbl_vendors[[#This Row],[Payment_Terms]],tbl_payment_terms[Payment_Terms],0))</f>
        <v>0</v>
      </c>
      <c r="U2355" t="b">
        <f>ISNA(MATCH(tbl_vendors[[#This Row],[Status]],tbl_status[valid_status]))</f>
        <v>1</v>
      </c>
      <c r="V2355" t="b">
        <f ca="1">tbl_vendors[[#This Row],[Created_Date]]&gt;TODAY()</f>
        <v>0</v>
      </c>
      <c r="W2355" t="b">
        <f>tbl_vendors[[#This Row],[Updated_Date]]&lt;tbl_vendors[[#This Row],[Created_Date]]</f>
        <v>0</v>
      </c>
      <c r="X2355" t="b">
        <f>COUNTIF(tbl_vendors[Vendor_Name],tbl_vendors[[#This Row],[Vendor_Name]])&gt;1</f>
        <v>0</v>
      </c>
      <c r="Y2355" s="14" cm="1">
        <f t="array" aca="1" ref="Y2355" ca="1">IFERROR(SUM(L2355:X2355*1),4)</f>
        <v>1</v>
      </c>
      <c r="Z2355" t="str">
        <f ca="1">IF(tbl_vendors[[#This Row],[error_count]]&gt;0,"FAIL","PASS")</f>
        <v>FAIL</v>
      </c>
    </row>
    <row r="2356" spans="1:26" x14ac:dyDescent="0.3">
      <c r="A2356" t="s">
        <v>9259</v>
      </c>
      <c r="B2356" t="s">
        <v>9260</v>
      </c>
      <c r="C2356" t="s">
        <v>72</v>
      </c>
      <c r="D2356" t="s">
        <v>9261</v>
      </c>
      <c r="E2356" t="s">
        <v>74</v>
      </c>
      <c r="F2356" t="s">
        <v>32</v>
      </c>
      <c r="G2356" t="s">
        <v>9262</v>
      </c>
      <c r="H2356" t="s">
        <v>18</v>
      </c>
      <c r="I2356" t="s">
        <v>19</v>
      </c>
      <c r="J2356" s="1">
        <v>45051</v>
      </c>
      <c r="K2356" s="1">
        <v>45586</v>
      </c>
      <c r="L2356" t="b">
        <f>COUNTIF(tbl_vendors[Vendor_ID],tbl_vendors[[#This Row],[Vendor_ID]])&gt;1</f>
        <v>0</v>
      </c>
      <c r="M2356" t="b">
        <f>ISBLANK(tbl_vendors[[#This Row],[Vendor_ID]])</f>
        <v>0</v>
      </c>
      <c r="N2356" t="b">
        <f>LEN(TRIM(tbl_vendors[[#This Row],[Vendor_Name]]))=0</f>
        <v>0</v>
      </c>
      <c r="O2356" t="b">
        <f>LEN(TRIM(tbl_vendors[[#This Row],[Email]]))=0</f>
        <v>0</v>
      </c>
      <c r="P2356" t="b">
        <f>OR(ISERROR(FIND("@",tbl_vendors[[#This Row],[Email]])),ISERROR(FIND(".",tbl_vendors[[#This Row],[Email]])))</f>
        <v>0</v>
      </c>
      <c r="Q2356" t="b">
        <f>ISNA(MATCH(tbl_vendors[[#This Row],[Country]],tbl_country[country],0))</f>
        <v>0</v>
      </c>
      <c r="R2356" t="b">
        <f>ISNA(MATCH(tbl_vendors[[#This Row],[Currency]],tbl_country[currency],0))</f>
        <v>1</v>
      </c>
      <c r="S2356" t="b">
        <f>_xlfn.XLOOKUP(tbl_vendors[[#This Row],[Country]],tbl_country[country],tbl_country[currency],"NotFound")&lt;&gt;tbl_vendors[[#This Row],[Currency]]</f>
        <v>1</v>
      </c>
      <c r="T2356" t="b">
        <f>ISNA(MATCH(tbl_vendors[[#This Row],[Payment_Terms]],tbl_payment_terms[Payment_Terms],0))</f>
        <v>0</v>
      </c>
      <c r="U2356" t="b">
        <f>ISNA(MATCH(tbl_vendors[[#This Row],[Status]],tbl_status[valid_status]))</f>
        <v>0</v>
      </c>
      <c r="V2356" t="b">
        <f ca="1">tbl_vendors[[#This Row],[Created_Date]]&gt;TODAY()</f>
        <v>0</v>
      </c>
      <c r="W2356" t="b">
        <f>tbl_vendors[[#This Row],[Updated_Date]]&lt;tbl_vendors[[#This Row],[Created_Date]]</f>
        <v>0</v>
      </c>
      <c r="X2356" t="b">
        <f>COUNTIF(tbl_vendors[Vendor_Name],tbl_vendors[[#This Row],[Vendor_Name]])&gt;1</f>
        <v>0</v>
      </c>
      <c r="Y2356" s="14" cm="1">
        <f t="array" aca="1" ref="Y2356" ca="1">IFERROR(SUM(L2356:X2356*1),4)</f>
        <v>2</v>
      </c>
      <c r="Z2356" t="str">
        <f ca="1">IF(tbl_vendors[[#This Row],[error_count]]&gt;0,"FAIL","PASS")</f>
        <v>FAIL</v>
      </c>
    </row>
    <row r="2357" spans="1:26" x14ac:dyDescent="0.3">
      <c r="A2357" t="s">
        <v>9263</v>
      </c>
      <c r="B2357" t="s">
        <v>9264</v>
      </c>
      <c r="C2357" t="s">
        <v>66</v>
      </c>
      <c r="D2357" t="s">
        <v>9265</v>
      </c>
      <c r="E2357" t="s">
        <v>67</v>
      </c>
      <c r="F2357" t="s">
        <v>40</v>
      </c>
      <c r="G2357" t="s">
        <v>9266</v>
      </c>
      <c r="H2357" t="s">
        <v>34</v>
      </c>
      <c r="I2357" t="s">
        <v>19</v>
      </c>
      <c r="J2357" s="1">
        <v>44706</v>
      </c>
      <c r="K2357" s="1">
        <v>45383</v>
      </c>
      <c r="L2357" t="b">
        <f>COUNTIF(tbl_vendors[Vendor_ID],tbl_vendors[[#This Row],[Vendor_ID]])&gt;1</f>
        <v>0</v>
      </c>
      <c r="M2357" t="b">
        <f>ISBLANK(tbl_vendors[[#This Row],[Vendor_ID]])</f>
        <v>0</v>
      </c>
      <c r="N2357" t="b">
        <f>LEN(TRIM(tbl_vendors[[#This Row],[Vendor_Name]]))=0</f>
        <v>0</v>
      </c>
      <c r="O2357" t="b">
        <f>LEN(TRIM(tbl_vendors[[#This Row],[Email]]))=0</f>
        <v>0</v>
      </c>
      <c r="P2357" t="b">
        <f>OR(ISERROR(FIND("@",tbl_vendors[[#This Row],[Email]])),ISERROR(FIND(".",tbl_vendors[[#This Row],[Email]])))</f>
        <v>0</v>
      </c>
      <c r="Q2357" t="b">
        <f>ISNA(MATCH(tbl_vendors[[#This Row],[Country]],tbl_country[country],0))</f>
        <v>0</v>
      </c>
      <c r="R2357" t="b">
        <f>ISNA(MATCH(tbl_vendors[[#This Row],[Currency]],tbl_country[currency],0))</f>
        <v>0</v>
      </c>
      <c r="S2357" t="b">
        <f>_xlfn.XLOOKUP(tbl_vendors[[#This Row],[Country]],tbl_country[country],tbl_country[currency],"NotFound")&lt;&gt;tbl_vendors[[#This Row],[Currency]]</f>
        <v>0</v>
      </c>
      <c r="T2357" t="b">
        <f>ISNA(MATCH(tbl_vendors[[#This Row],[Payment_Terms]],tbl_payment_terms[Payment_Terms],0))</f>
        <v>0</v>
      </c>
      <c r="U2357" t="b">
        <f>ISNA(MATCH(tbl_vendors[[#This Row],[Status]],tbl_status[valid_status]))</f>
        <v>0</v>
      </c>
      <c r="V2357" t="b">
        <f ca="1">tbl_vendors[[#This Row],[Created_Date]]&gt;TODAY()</f>
        <v>0</v>
      </c>
      <c r="W2357" t="b">
        <f>tbl_vendors[[#This Row],[Updated_Date]]&lt;tbl_vendors[[#This Row],[Created_Date]]</f>
        <v>0</v>
      </c>
      <c r="X2357" t="b">
        <f>COUNTIF(tbl_vendors[Vendor_Name],tbl_vendors[[#This Row],[Vendor_Name]])&gt;1</f>
        <v>0</v>
      </c>
      <c r="Y2357" s="14" cm="1">
        <f t="array" aca="1" ref="Y2357" ca="1">IFERROR(SUM(L2357:X2357*1),4)</f>
        <v>0</v>
      </c>
      <c r="Z2357" t="str">
        <f ca="1">IF(tbl_vendors[[#This Row],[error_count]]&gt;0,"FAIL","PASS")</f>
        <v>PASS</v>
      </c>
    </row>
    <row r="2358" spans="1:26" x14ac:dyDescent="0.3">
      <c r="A2358" t="s">
        <v>9267</v>
      </c>
      <c r="B2358" t="s">
        <v>9268</v>
      </c>
      <c r="C2358" t="s">
        <v>37</v>
      </c>
      <c r="D2358" t="s">
        <v>9269</v>
      </c>
      <c r="E2358" t="s">
        <v>39</v>
      </c>
      <c r="F2358" t="s">
        <v>23</v>
      </c>
      <c r="G2358" t="s">
        <v>9270</v>
      </c>
      <c r="H2358" t="s">
        <v>69</v>
      </c>
      <c r="I2358" t="s">
        <v>19</v>
      </c>
      <c r="J2358" s="1">
        <v>45557</v>
      </c>
      <c r="K2358" s="1">
        <v>46025</v>
      </c>
      <c r="L2358" t="b">
        <f>COUNTIF(tbl_vendors[Vendor_ID],tbl_vendors[[#This Row],[Vendor_ID]])&gt;1</f>
        <v>0</v>
      </c>
      <c r="M2358" t="b">
        <f>ISBLANK(tbl_vendors[[#This Row],[Vendor_ID]])</f>
        <v>0</v>
      </c>
      <c r="N2358" t="b">
        <f>LEN(TRIM(tbl_vendors[[#This Row],[Vendor_Name]]))=0</f>
        <v>0</v>
      </c>
      <c r="O2358" t="b">
        <f>LEN(TRIM(tbl_vendors[[#This Row],[Email]]))=0</f>
        <v>0</v>
      </c>
      <c r="P2358" t="b">
        <f>OR(ISERROR(FIND("@",tbl_vendors[[#This Row],[Email]])),ISERROR(FIND(".",tbl_vendors[[#This Row],[Email]])))</f>
        <v>0</v>
      </c>
      <c r="Q2358" t="b">
        <f>ISNA(MATCH(tbl_vendors[[#This Row],[Country]],tbl_country[country],0))</f>
        <v>0</v>
      </c>
      <c r="R2358" t="b">
        <f>ISNA(MATCH(tbl_vendors[[#This Row],[Currency]],tbl_country[currency],0))</f>
        <v>0</v>
      </c>
      <c r="S2358" t="b">
        <f>_xlfn.XLOOKUP(tbl_vendors[[#This Row],[Country]],tbl_country[country],tbl_country[currency],"NotFound")&lt;&gt;tbl_vendors[[#This Row],[Currency]]</f>
        <v>0</v>
      </c>
      <c r="T2358" t="b">
        <f>ISNA(MATCH(tbl_vendors[[#This Row],[Payment_Terms]],tbl_payment_terms[Payment_Terms],0))</f>
        <v>0</v>
      </c>
      <c r="U2358" t="b">
        <f>ISNA(MATCH(tbl_vendors[[#This Row],[Status]],tbl_status[valid_status]))</f>
        <v>0</v>
      </c>
      <c r="V2358" t="b">
        <f ca="1">tbl_vendors[[#This Row],[Created_Date]]&gt;TODAY()</f>
        <v>0</v>
      </c>
      <c r="W2358" t="b">
        <f>tbl_vendors[[#This Row],[Updated_Date]]&lt;tbl_vendors[[#This Row],[Created_Date]]</f>
        <v>0</v>
      </c>
      <c r="X2358" t="b">
        <f>COUNTIF(tbl_vendors[Vendor_Name],tbl_vendors[[#This Row],[Vendor_Name]])&gt;1</f>
        <v>0</v>
      </c>
      <c r="Y2358" s="14" cm="1">
        <f t="array" aca="1" ref="Y2358" ca="1">IFERROR(SUM(L2358:X2358*1),4)</f>
        <v>0</v>
      </c>
      <c r="Z2358" t="str">
        <f ca="1">IF(tbl_vendors[[#This Row],[error_count]]&gt;0,"FAIL","PASS")</f>
        <v>PASS</v>
      </c>
    </row>
    <row r="2359" spans="1:26" x14ac:dyDescent="0.3">
      <c r="A2359" t="s">
        <v>9271</v>
      </c>
      <c r="B2359" t="s">
        <v>9272</v>
      </c>
      <c r="C2359" t="s">
        <v>72</v>
      </c>
      <c r="D2359" t="s">
        <v>9273</v>
      </c>
      <c r="E2359" t="s">
        <v>1147</v>
      </c>
      <c r="F2359" t="s">
        <v>32</v>
      </c>
      <c r="G2359" t="s">
        <v>9274</v>
      </c>
      <c r="H2359" t="s">
        <v>47</v>
      </c>
      <c r="I2359" t="s">
        <v>26</v>
      </c>
      <c r="J2359" s="1">
        <v>45240</v>
      </c>
      <c r="K2359" s="1">
        <v>45663</v>
      </c>
      <c r="L2359" t="b">
        <f>COUNTIF(tbl_vendors[Vendor_ID],tbl_vendors[[#This Row],[Vendor_ID]])&gt;1</f>
        <v>0</v>
      </c>
      <c r="M2359" t="b">
        <f>ISBLANK(tbl_vendors[[#This Row],[Vendor_ID]])</f>
        <v>0</v>
      </c>
      <c r="N2359" t="b">
        <f>LEN(TRIM(tbl_vendors[[#This Row],[Vendor_Name]]))=0</f>
        <v>0</v>
      </c>
      <c r="O2359" t="b">
        <f>LEN(TRIM(tbl_vendors[[#This Row],[Email]]))=0</f>
        <v>0</v>
      </c>
      <c r="P2359" t="b">
        <f>OR(ISERROR(FIND("@",tbl_vendors[[#This Row],[Email]])),ISERROR(FIND(".",tbl_vendors[[#This Row],[Email]])))</f>
        <v>0</v>
      </c>
      <c r="Q2359" t="b">
        <f>ISNA(MATCH(tbl_vendors[[#This Row],[Country]],tbl_country[country],0))</f>
        <v>0</v>
      </c>
      <c r="R2359" t="b">
        <f>ISNA(MATCH(tbl_vendors[[#This Row],[Currency]],tbl_country[currency],0))</f>
        <v>1</v>
      </c>
      <c r="S2359" t="b">
        <f>_xlfn.XLOOKUP(tbl_vendors[[#This Row],[Country]],tbl_country[country],tbl_country[currency],"NotFound")&lt;&gt;tbl_vendors[[#This Row],[Currency]]</f>
        <v>1</v>
      </c>
      <c r="T2359" t="b">
        <f>ISNA(MATCH(tbl_vendors[[#This Row],[Payment_Terms]],tbl_payment_terms[Payment_Terms],0))</f>
        <v>0</v>
      </c>
      <c r="U2359" t="b">
        <f>ISNA(MATCH(tbl_vendors[[#This Row],[Status]],tbl_status[valid_status]))</f>
        <v>0</v>
      </c>
      <c r="V2359" t="b">
        <f ca="1">tbl_vendors[[#This Row],[Created_Date]]&gt;TODAY()</f>
        <v>0</v>
      </c>
      <c r="W2359" t="b">
        <f>tbl_vendors[[#This Row],[Updated_Date]]&lt;tbl_vendors[[#This Row],[Created_Date]]</f>
        <v>0</v>
      </c>
      <c r="X2359" t="b">
        <f>COUNTIF(tbl_vendors[Vendor_Name],tbl_vendors[[#This Row],[Vendor_Name]])&gt;1</f>
        <v>0</v>
      </c>
      <c r="Y2359" s="14" cm="1">
        <f t="array" aca="1" ref="Y2359" ca="1">IFERROR(SUM(L2359:X2359*1),4)</f>
        <v>2</v>
      </c>
      <c r="Z2359" t="str">
        <f ca="1">IF(tbl_vendors[[#This Row],[error_count]]&gt;0,"FAIL","PASS")</f>
        <v>FAIL</v>
      </c>
    </row>
    <row r="2360" spans="1:26" x14ac:dyDescent="0.3">
      <c r="A2360" t="s">
        <v>9275</v>
      </c>
      <c r="B2360" t="s">
        <v>3167</v>
      </c>
      <c r="C2360" t="s">
        <v>153</v>
      </c>
      <c r="D2360" t="s">
        <v>9276</v>
      </c>
      <c r="E2360" t="s">
        <v>155</v>
      </c>
      <c r="F2360" t="s">
        <v>16</v>
      </c>
      <c r="G2360" t="s">
        <v>9277</v>
      </c>
      <c r="H2360" t="s">
        <v>25</v>
      </c>
      <c r="I2360" t="s">
        <v>26</v>
      </c>
      <c r="J2360" s="1">
        <v>45472</v>
      </c>
      <c r="K2360" s="1">
        <v>45973</v>
      </c>
      <c r="L2360" t="b">
        <f>COUNTIF(tbl_vendors[Vendor_ID],tbl_vendors[[#This Row],[Vendor_ID]])&gt;1</f>
        <v>0</v>
      </c>
      <c r="M2360" t="b">
        <f>ISBLANK(tbl_vendors[[#This Row],[Vendor_ID]])</f>
        <v>0</v>
      </c>
      <c r="N2360" t="b">
        <f>LEN(TRIM(tbl_vendors[[#This Row],[Vendor_Name]]))=0</f>
        <v>0</v>
      </c>
      <c r="O2360" t="b">
        <f>LEN(TRIM(tbl_vendors[[#This Row],[Email]]))=0</f>
        <v>0</v>
      </c>
      <c r="P2360" t="b">
        <f>OR(ISERROR(FIND("@",tbl_vendors[[#This Row],[Email]])),ISERROR(FIND(".",tbl_vendors[[#This Row],[Email]])))</f>
        <v>0</v>
      </c>
      <c r="Q2360" t="b">
        <f>ISNA(MATCH(tbl_vendors[[#This Row],[Country]],tbl_country[country],0))</f>
        <v>0</v>
      </c>
      <c r="R2360" t="b">
        <f>ISNA(MATCH(tbl_vendors[[#This Row],[Currency]],tbl_country[currency],0))</f>
        <v>0</v>
      </c>
      <c r="S2360" t="b">
        <f>_xlfn.XLOOKUP(tbl_vendors[[#This Row],[Country]],tbl_country[country],tbl_country[currency],"NotFound")&lt;&gt;tbl_vendors[[#This Row],[Currency]]</f>
        <v>0</v>
      </c>
      <c r="T2360" t="b">
        <f>ISNA(MATCH(tbl_vendors[[#This Row],[Payment_Terms]],tbl_payment_terms[Payment_Terms],0))</f>
        <v>0</v>
      </c>
      <c r="U2360" t="b">
        <f>ISNA(MATCH(tbl_vendors[[#This Row],[Status]],tbl_status[valid_status]))</f>
        <v>0</v>
      </c>
      <c r="V2360" t="b">
        <f ca="1">tbl_vendors[[#This Row],[Created_Date]]&gt;TODAY()</f>
        <v>0</v>
      </c>
      <c r="W2360" t="b">
        <f>tbl_vendors[[#This Row],[Updated_Date]]&lt;tbl_vendors[[#This Row],[Created_Date]]</f>
        <v>0</v>
      </c>
      <c r="X2360" t="b">
        <f>COUNTIF(tbl_vendors[Vendor_Name],tbl_vendors[[#This Row],[Vendor_Name]])&gt;1</f>
        <v>1</v>
      </c>
      <c r="Y2360" s="14" cm="1">
        <f t="array" aca="1" ref="Y2360" ca="1">IFERROR(SUM(L2360:X2360*1),4)</f>
        <v>1</v>
      </c>
      <c r="Z2360" t="str">
        <f ca="1">IF(tbl_vendors[[#This Row],[error_count]]&gt;0,"FAIL","PASS")</f>
        <v>FAIL</v>
      </c>
    </row>
    <row r="2361" spans="1:26" x14ac:dyDescent="0.3">
      <c r="A2361" t="s">
        <v>9278</v>
      </c>
      <c r="B2361" t="s">
        <v>4876</v>
      </c>
      <c r="C2361" t="s">
        <v>100</v>
      </c>
      <c r="D2361" t="s">
        <v>9279</v>
      </c>
      <c r="E2361" t="s">
        <v>39</v>
      </c>
      <c r="F2361" t="s">
        <v>40</v>
      </c>
      <c r="G2361" t="s">
        <v>9280</v>
      </c>
      <c r="H2361" t="s">
        <v>25</v>
      </c>
      <c r="I2361" t="s">
        <v>26</v>
      </c>
      <c r="J2361" s="1">
        <v>45003</v>
      </c>
      <c r="K2361" s="1">
        <v>46104</v>
      </c>
      <c r="L2361" t="b">
        <f>COUNTIF(tbl_vendors[Vendor_ID],tbl_vendors[[#This Row],[Vendor_ID]])&gt;1</f>
        <v>0</v>
      </c>
      <c r="M2361" t="b">
        <f>ISBLANK(tbl_vendors[[#This Row],[Vendor_ID]])</f>
        <v>0</v>
      </c>
      <c r="N2361" t="b">
        <f>LEN(TRIM(tbl_vendors[[#This Row],[Vendor_Name]]))=0</f>
        <v>0</v>
      </c>
      <c r="O2361" t="b">
        <f>LEN(TRIM(tbl_vendors[[#This Row],[Email]]))=0</f>
        <v>0</v>
      </c>
      <c r="P2361" t="b">
        <f>OR(ISERROR(FIND("@",tbl_vendors[[#This Row],[Email]])),ISERROR(FIND(".",tbl_vendors[[#This Row],[Email]])))</f>
        <v>0</v>
      </c>
      <c r="Q2361" t="b">
        <f>ISNA(MATCH(tbl_vendors[[#This Row],[Country]],tbl_country[country],0))</f>
        <v>0</v>
      </c>
      <c r="R2361" t="b">
        <f>ISNA(MATCH(tbl_vendors[[#This Row],[Currency]],tbl_country[currency],0))</f>
        <v>0</v>
      </c>
      <c r="S2361" t="b">
        <f>_xlfn.XLOOKUP(tbl_vendors[[#This Row],[Country]],tbl_country[country],tbl_country[currency],"NotFound")&lt;&gt;tbl_vendors[[#This Row],[Currency]]</f>
        <v>0</v>
      </c>
      <c r="T2361" t="b">
        <f>ISNA(MATCH(tbl_vendors[[#This Row],[Payment_Terms]],tbl_payment_terms[Payment_Terms],0))</f>
        <v>0</v>
      </c>
      <c r="U2361" t="b">
        <f>ISNA(MATCH(tbl_vendors[[#This Row],[Status]],tbl_status[valid_status]))</f>
        <v>0</v>
      </c>
      <c r="V2361" t="b">
        <f ca="1">tbl_vendors[[#This Row],[Created_Date]]&gt;TODAY()</f>
        <v>0</v>
      </c>
      <c r="W2361" t="b">
        <f>tbl_vendors[[#This Row],[Updated_Date]]&lt;tbl_vendors[[#This Row],[Created_Date]]</f>
        <v>0</v>
      </c>
      <c r="X2361" t="b">
        <f>COUNTIF(tbl_vendors[Vendor_Name],tbl_vendors[[#This Row],[Vendor_Name]])&gt;1</f>
        <v>1</v>
      </c>
      <c r="Y2361" s="14" cm="1">
        <f t="array" aca="1" ref="Y2361" ca="1">IFERROR(SUM(L2361:X2361*1),4)</f>
        <v>1</v>
      </c>
      <c r="Z2361" t="str">
        <f ca="1">IF(tbl_vendors[[#This Row],[error_count]]&gt;0,"FAIL","PASS")</f>
        <v>FAIL</v>
      </c>
    </row>
    <row r="2362" spans="1:26" x14ac:dyDescent="0.3">
      <c r="A2362" t="s">
        <v>9281</v>
      </c>
      <c r="B2362" t="s">
        <v>9282</v>
      </c>
      <c r="C2362" t="s">
        <v>56</v>
      </c>
      <c r="D2362" t="s">
        <v>9283</v>
      </c>
      <c r="E2362" t="s">
        <v>58</v>
      </c>
      <c r="F2362" t="s">
        <v>75</v>
      </c>
      <c r="G2362" t="s">
        <v>9284</v>
      </c>
      <c r="H2362" t="s">
        <v>25</v>
      </c>
      <c r="I2362" t="s">
        <v>26</v>
      </c>
      <c r="J2362" s="1">
        <v>46034</v>
      </c>
      <c r="K2362" s="1">
        <v>46127</v>
      </c>
      <c r="L2362" t="b">
        <f>COUNTIF(tbl_vendors[Vendor_ID],tbl_vendors[[#This Row],[Vendor_ID]])&gt;1</f>
        <v>0</v>
      </c>
      <c r="M2362" t="b">
        <f>ISBLANK(tbl_vendors[[#This Row],[Vendor_ID]])</f>
        <v>0</v>
      </c>
      <c r="N2362" t="b">
        <f>LEN(TRIM(tbl_vendors[[#This Row],[Vendor_Name]]))=0</f>
        <v>0</v>
      </c>
      <c r="O2362" t="b">
        <f>LEN(TRIM(tbl_vendors[[#This Row],[Email]]))=0</f>
        <v>0</v>
      </c>
      <c r="P2362" t="b">
        <f>OR(ISERROR(FIND("@",tbl_vendors[[#This Row],[Email]])),ISERROR(FIND(".",tbl_vendors[[#This Row],[Email]])))</f>
        <v>0</v>
      </c>
      <c r="Q2362" t="b">
        <f>ISNA(MATCH(tbl_vendors[[#This Row],[Country]],tbl_country[country],0))</f>
        <v>0</v>
      </c>
      <c r="R2362" t="b">
        <f>ISNA(MATCH(tbl_vendors[[#This Row],[Currency]],tbl_country[currency],0))</f>
        <v>0</v>
      </c>
      <c r="S2362" t="b">
        <f>_xlfn.XLOOKUP(tbl_vendors[[#This Row],[Country]],tbl_country[country],tbl_country[currency],"NotFound")&lt;&gt;tbl_vendors[[#This Row],[Currency]]</f>
        <v>0</v>
      </c>
      <c r="T2362" t="b">
        <f>ISNA(MATCH(tbl_vendors[[#This Row],[Payment_Terms]],tbl_payment_terms[Payment_Terms],0))</f>
        <v>0</v>
      </c>
      <c r="U2362" t="b">
        <f>ISNA(MATCH(tbl_vendors[[#This Row],[Status]],tbl_status[valid_status]))</f>
        <v>0</v>
      </c>
      <c r="V2362" t="b">
        <f ca="1">tbl_vendors[[#This Row],[Created_Date]]&gt;TODAY()</f>
        <v>0</v>
      </c>
      <c r="W2362" t="b">
        <f>tbl_vendors[[#This Row],[Updated_Date]]&lt;tbl_vendors[[#This Row],[Created_Date]]</f>
        <v>0</v>
      </c>
      <c r="X2362" t="b">
        <f>COUNTIF(tbl_vendors[Vendor_Name],tbl_vendors[[#This Row],[Vendor_Name]])&gt;1</f>
        <v>0</v>
      </c>
      <c r="Y2362" s="14" cm="1">
        <f t="array" aca="1" ref="Y2362" ca="1">IFERROR(SUM(L2362:X2362*1),4)</f>
        <v>0</v>
      </c>
      <c r="Z2362" t="str">
        <f ca="1">IF(tbl_vendors[[#This Row],[error_count]]&gt;0,"FAIL","PASS")</f>
        <v>PASS</v>
      </c>
    </row>
    <row r="2363" spans="1:26" x14ac:dyDescent="0.3">
      <c r="A2363" t="s">
        <v>9285</v>
      </c>
      <c r="B2363" t="s">
        <v>9286</v>
      </c>
      <c r="C2363" t="s">
        <v>72</v>
      </c>
      <c r="D2363" t="s">
        <v>9287</v>
      </c>
      <c r="E2363" t="s">
        <v>74</v>
      </c>
      <c r="F2363" t="s">
        <v>75</v>
      </c>
      <c r="G2363" t="s">
        <v>9288</v>
      </c>
      <c r="H2363" t="s">
        <v>69</v>
      </c>
      <c r="I2363" t="s">
        <v>53</v>
      </c>
      <c r="J2363" s="1">
        <v>45683</v>
      </c>
      <c r="K2363" s="1">
        <v>46159</v>
      </c>
      <c r="L2363" t="b">
        <f>COUNTIF(tbl_vendors[Vendor_ID],tbl_vendors[[#This Row],[Vendor_ID]])&gt;1</f>
        <v>0</v>
      </c>
      <c r="M2363" t="b">
        <f>ISBLANK(tbl_vendors[[#This Row],[Vendor_ID]])</f>
        <v>0</v>
      </c>
      <c r="N2363" t="b">
        <f>LEN(TRIM(tbl_vendors[[#This Row],[Vendor_Name]]))=0</f>
        <v>0</v>
      </c>
      <c r="O2363" t="b">
        <f>LEN(TRIM(tbl_vendors[[#This Row],[Email]]))=0</f>
        <v>0</v>
      </c>
      <c r="P2363" t="b">
        <f>OR(ISERROR(FIND("@",tbl_vendors[[#This Row],[Email]])),ISERROR(FIND(".",tbl_vendors[[#This Row],[Email]])))</f>
        <v>0</v>
      </c>
      <c r="Q2363" t="b">
        <f>ISNA(MATCH(tbl_vendors[[#This Row],[Country]],tbl_country[country],0))</f>
        <v>0</v>
      </c>
      <c r="R2363" t="b">
        <f>ISNA(MATCH(tbl_vendors[[#This Row],[Currency]],tbl_country[currency],0))</f>
        <v>1</v>
      </c>
      <c r="S2363" t="b">
        <f>_xlfn.XLOOKUP(tbl_vendors[[#This Row],[Country]],tbl_country[country],tbl_country[currency],"NotFound")&lt;&gt;tbl_vendors[[#This Row],[Currency]]</f>
        <v>1</v>
      </c>
      <c r="T2363" t="b">
        <f>ISNA(MATCH(tbl_vendors[[#This Row],[Payment_Terms]],tbl_payment_terms[Payment_Terms],0))</f>
        <v>0</v>
      </c>
      <c r="U2363" t="b">
        <f>ISNA(MATCH(tbl_vendors[[#This Row],[Status]],tbl_status[valid_status]))</f>
        <v>1</v>
      </c>
      <c r="V2363" t="b">
        <f ca="1">tbl_vendors[[#This Row],[Created_Date]]&gt;TODAY()</f>
        <v>0</v>
      </c>
      <c r="W2363" t="b">
        <f>tbl_vendors[[#This Row],[Updated_Date]]&lt;tbl_vendors[[#This Row],[Created_Date]]</f>
        <v>0</v>
      </c>
      <c r="X2363" t="b">
        <f>COUNTIF(tbl_vendors[Vendor_Name],tbl_vendors[[#This Row],[Vendor_Name]])&gt;1</f>
        <v>0</v>
      </c>
      <c r="Y2363" s="14" cm="1">
        <f t="array" aca="1" ref="Y2363" ca="1">IFERROR(SUM(L2363:X2363*1),4)</f>
        <v>3</v>
      </c>
      <c r="Z2363" t="str">
        <f ca="1">IF(tbl_vendors[[#This Row],[error_count]]&gt;0,"FAIL","PASS")</f>
        <v>FAIL</v>
      </c>
    </row>
    <row r="2364" spans="1:26" x14ac:dyDescent="0.3">
      <c r="A2364" t="s">
        <v>9289</v>
      </c>
      <c r="B2364" t="s">
        <v>9290</v>
      </c>
      <c r="C2364" t="s">
        <v>153</v>
      </c>
      <c r="D2364" t="s">
        <v>9291</v>
      </c>
      <c r="E2364" t="s">
        <v>155</v>
      </c>
      <c r="F2364" t="s">
        <v>40</v>
      </c>
      <c r="G2364" t="s">
        <v>9292</v>
      </c>
      <c r="H2364" t="s">
        <v>42</v>
      </c>
      <c r="I2364" t="s">
        <v>19</v>
      </c>
      <c r="J2364" s="1">
        <v>45201</v>
      </c>
      <c r="K2364" s="1">
        <v>45439</v>
      </c>
      <c r="L2364" t="b">
        <f>COUNTIF(tbl_vendors[Vendor_ID],tbl_vendors[[#This Row],[Vendor_ID]])&gt;1</f>
        <v>0</v>
      </c>
      <c r="M2364" t="b">
        <f>ISBLANK(tbl_vendors[[#This Row],[Vendor_ID]])</f>
        <v>0</v>
      </c>
      <c r="N2364" t="b">
        <f>LEN(TRIM(tbl_vendors[[#This Row],[Vendor_Name]]))=0</f>
        <v>0</v>
      </c>
      <c r="O2364" t="b">
        <f>LEN(TRIM(tbl_vendors[[#This Row],[Email]]))=0</f>
        <v>0</v>
      </c>
      <c r="P2364" t="b">
        <f>OR(ISERROR(FIND("@",tbl_vendors[[#This Row],[Email]])),ISERROR(FIND(".",tbl_vendors[[#This Row],[Email]])))</f>
        <v>0</v>
      </c>
      <c r="Q2364" t="b">
        <f>ISNA(MATCH(tbl_vendors[[#This Row],[Country]],tbl_country[country],0))</f>
        <v>0</v>
      </c>
      <c r="R2364" t="b">
        <f>ISNA(MATCH(tbl_vendors[[#This Row],[Currency]],tbl_country[currency],0))</f>
        <v>0</v>
      </c>
      <c r="S2364" t="b">
        <f>_xlfn.XLOOKUP(tbl_vendors[[#This Row],[Country]],tbl_country[country],tbl_country[currency],"NotFound")&lt;&gt;tbl_vendors[[#This Row],[Currency]]</f>
        <v>0</v>
      </c>
      <c r="T2364" t="b">
        <f>ISNA(MATCH(tbl_vendors[[#This Row],[Payment_Terms]],tbl_payment_terms[Payment_Terms],0))</f>
        <v>0</v>
      </c>
      <c r="U2364" t="b">
        <f>ISNA(MATCH(tbl_vendors[[#This Row],[Status]],tbl_status[valid_status]))</f>
        <v>0</v>
      </c>
      <c r="V2364" t="b">
        <f ca="1">tbl_vendors[[#This Row],[Created_Date]]&gt;TODAY()</f>
        <v>0</v>
      </c>
      <c r="W2364" t="b">
        <f>tbl_vendors[[#This Row],[Updated_Date]]&lt;tbl_vendors[[#This Row],[Created_Date]]</f>
        <v>0</v>
      </c>
      <c r="X2364" t="b">
        <f>COUNTIF(tbl_vendors[Vendor_Name],tbl_vendors[[#This Row],[Vendor_Name]])&gt;1</f>
        <v>0</v>
      </c>
      <c r="Y2364" s="14" cm="1">
        <f t="array" aca="1" ref="Y2364" ca="1">IFERROR(SUM(L2364:X2364*1),4)</f>
        <v>0</v>
      </c>
      <c r="Z2364" t="str">
        <f ca="1">IF(tbl_vendors[[#This Row],[error_count]]&gt;0,"FAIL","PASS")</f>
        <v>PASS</v>
      </c>
    </row>
    <row r="2365" spans="1:26" x14ac:dyDescent="0.3">
      <c r="A2365" t="s">
        <v>9293</v>
      </c>
      <c r="B2365" t="s">
        <v>9294</v>
      </c>
      <c r="C2365" t="s">
        <v>79</v>
      </c>
      <c r="D2365" t="s">
        <v>9295</v>
      </c>
      <c r="E2365" t="s">
        <v>39</v>
      </c>
      <c r="F2365" t="s">
        <v>23</v>
      </c>
      <c r="G2365" t="s">
        <v>9296</v>
      </c>
      <c r="H2365" t="s">
        <v>25</v>
      </c>
      <c r="I2365" t="s">
        <v>53</v>
      </c>
      <c r="J2365" s="1">
        <v>44932</v>
      </c>
      <c r="K2365" s="1">
        <v>45956</v>
      </c>
      <c r="L2365" t="b">
        <f>COUNTIF(tbl_vendors[Vendor_ID],tbl_vendors[[#This Row],[Vendor_ID]])&gt;1</f>
        <v>0</v>
      </c>
      <c r="M2365" t="b">
        <f>ISBLANK(tbl_vendors[[#This Row],[Vendor_ID]])</f>
        <v>0</v>
      </c>
      <c r="N2365" t="b">
        <f>LEN(TRIM(tbl_vendors[[#This Row],[Vendor_Name]]))=0</f>
        <v>0</v>
      </c>
      <c r="O2365" t="b">
        <f>LEN(TRIM(tbl_vendors[[#This Row],[Email]]))=0</f>
        <v>0</v>
      </c>
      <c r="P2365" t="b">
        <f>OR(ISERROR(FIND("@",tbl_vendors[[#This Row],[Email]])),ISERROR(FIND(".",tbl_vendors[[#This Row],[Email]])))</f>
        <v>0</v>
      </c>
      <c r="Q2365" t="b">
        <f>ISNA(MATCH(tbl_vendors[[#This Row],[Country]],tbl_country[country],0))</f>
        <v>0</v>
      </c>
      <c r="R2365" t="b">
        <f>ISNA(MATCH(tbl_vendors[[#This Row],[Currency]],tbl_country[currency],0))</f>
        <v>0</v>
      </c>
      <c r="S2365" t="b">
        <f>_xlfn.XLOOKUP(tbl_vendors[[#This Row],[Country]],tbl_country[country],tbl_country[currency],"NotFound")&lt;&gt;tbl_vendors[[#This Row],[Currency]]</f>
        <v>0</v>
      </c>
      <c r="T2365" t="b">
        <f>ISNA(MATCH(tbl_vendors[[#This Row],[Payment_Terms]],tbl_payment_terms[Payment_Terms],0))</f>
        <v>0</v>
      </c>
      <c r="U2365" t="b">
        <f>ISNA(MATCH(tbl_vendors[[#This Row],[Status]],tbl_status[valid_status]))</f>
        <v>1</v>
      </c>
      <c r="V2365" t="b">
        <f ca="1">tbl_vendors[[#This Row],[Created_Date]]&gt;TODAY()</f>
        <v>0</v>
      </c>
      <c r="W2365" t="b">
        <f>tbl_vendors[[#This Row],[Updated_Date]]&lt;tbl_vendors[[#This Row],[Created_Date]]</f>
        <v>0</v>
      </c>
      <c r="X2365" t="b">
        <f>COUNTIF(tbl_vendors[Vendor_Name],tbl_vendors[[#This Row],[Vendor_Name]])&gt;1</f>
        <v>1</v>
      </c>
      <c r="Y2365" s="14" cm="1">
        <f t="array" aca="1" ref="Y2365" ca="1">IFERROR(SUM(L2365:X2365*1),4)</f>
        <v>2</v>
      </c>
      <c r="Z2365" t="str">
        <f ca="1">IF(tbl_vendors[[#This Row],[error_count]]&gt;0,"FAIL","PASS")</f>
        <v>FAIL</v>
      </c>
    </row>
    <row r="2366" spans="1:26" x14ac:dyDescent="0.3">
      <c r="A2366" t="s">
        <v>9297</v>
      </c>
      <c r="B2366" t="s">
        <v>775</v>
      </c>
      <c r="C2366" t="s">
        <v>79</v>
      </c>
      <c r="D2366" t="s">
        <v>9298</v>
      </c>
      <c r="E2366" t="s">
        <v>39</v>
      </c>
      <c r="F2366" t="s">
        <v>32</v>
      </c>
      <c r="G2366" t="s">
        <v>9299</v>
      </c>
      <c r="H2366" t="s">
        <v>25</v>
      </c>
      <c r="I2366" t="s">
        <v>26</v>
      </c>
      <c r="J2366" s="1">
        <v>44651</v>
      </c>
      <c r="K2366" s="1">
        <v>44774</v>
      </c>
      <c r="L2366" t="b">
        <f>COUNTIF(tbl_vendors[Vendor_ID],tbl_vendors[[#This Row],[Vendor_ID]])&gt;1</f>
        <v>0</v>
      </c>
      <c r="M2366" t="b">
        <f>ISBLANK(tbl_vendors[[#This Row],[Vendor_ID]])</f>
        <v>0</v>
      </c>
      <c r="N2366" t="b">
        <f>LEN(TRIM(tbl_vendors[[#This Row],[Vendor_Name]]))=0</f>
        <v>0</v>
      </c>
      <c r="O2366" t="b">
        <f>LEN(TRIM(tbl_vendors[[#This Row],[Email]]))=0</f>
        <v>0</v>
      </c>
      <c r="P2366" t="b">
        <f>OR(ISERROR(FIND("@",tbl_vendors[[#This Row],[Email]])),ISERROR(FIND(".",tbl_vendors[[#This Row],[Email]])))</f>
        <v>0</v>
      </c>
      <c r="Q2366" t="b">
        <f>ISNA(MATCH(tbl_vendors[[#This Row],[Country]],tbl_country[country],0))</f>
        <v>0</v>
      </c>
      <c r="R2366" t="b">
        <f>ISNA(MATCH(tbl_vendors[[#This Row],[Currency]],tbl_country[currency],0))</f>
        <v>0</v>
      </c>
      <c r="S2366" t="b">
        <f>_xlfn.XLOOKUP(tbl_vendors[[#This Row],[Country]],tbl_country[country],tbl_country[currency],"NotFound")&lt;&gt;tbl_vendors[[#This Row],[Currency]]</f>
        <v>0</v>
      </c>
      <c r="T2366" t="b">
        <f>ISNA(MATCH(tbl_vendors[[#This Row],[Payment_Terms]],tbl_payment_terms[Payment_Terms],0))</f>
        <v>0</v>
      </c>
      <c r="U2366" t="b">
        <f>ISNA(MATCH(tbl_vendors[[#This Row],[Status]],tbl_status[valid_status]))</f>
        <v>0</v>
      </c>
      <c r="V2366" t="b">
        <f ca="1">tbl_vendors[[#This Row],[Created_Date]]&gt;TODAY()</f>
        <v>0</v>
      </c>
      <c r="W2366" t="b">
        <f>tbl_vendors[[#This Row],[Updated_Date]]&lt;tbl_vendors[[#This Row],[Created_Date]]</f>
        <v>0</v>
      </c>
      <c r="X2366" t="b">
        <f>COUNTIF(tbl_vendors[Vendor_Name],tbl_vendors[[#This Row],[Vendor_Name]])&gt;1</f>
        <v>1</v>
      </c>
      <c r="Y2366" s="14" cm="1">
        <f t="array" aca="1" ref="Y2366" ca="1">IFERROR(SUM(L2366:X2366*1),4)</f>
        <v>1</v>
      </c>
      <c r="Z2366" t="str">
        <f ca="1">IF(tbl_vendors[[#This Row],[error_count]]&gt;0,"FAIL","PASS")</f>
        <v>FAIL</v>
      </c>
    </row>
    <row r="2367" spans="1:26" x14ac:dyDescent="0.3">
      <c r="A2367" t="s">
        <v>9300</v>
      </c>
      <c r="B2367" t="s">
        <v>9301</v>
      </c>
      <c r="C2367" t="s">
        <v>13</v>
      </c>
      <c r="D2367" t="s">
        <v>9302</v>
      </c>
      <c r="E2367" t="s">
        <v>15</v>
      </c>
      <c r="F2367" t="s">
        <v>32</v>
      </c>
      <c r="G2367" t="s">
        <v>9303</v>
      </c>
      <c r="H2367" t="s">
        <v>52</v>
      </c>
      <c r="I2367" t="s">
        <v>19</v>
      </c>
      <c r="J2367" s="1">
        <v>45922</v>
      </c>
      <c r="K2367" s="1">
        <v>45947</v>
      </c>
      <c r="L2367" t="b">
        <f>COUNTIF(tbl_vendors[Vendor_ID],tbl_vendors[[#This Row],[Vendor_ID]])&gt;1</f>
        <v>0</v>
      </c>
      <c r="M2367" t="b">
        <f>ISBLANK(tbl_vendors[[#This Row],[Vendor_ID]])</f>
        <v>0</v>
      </c>
      <c r="N2367" t="b">
        <f>LEN(TRIM(tbl_vendors[[#This Row],[Vendor_Name]]))=0</f>
        <v>0</v>
      </c>
      <c r="O2367" t="b">
        <f>LEN(TRIM(tbl_vendors[[#This Row],[Email]]))=0</f>
        <v>0</v>
      </c>
      <c r="P2367" t="b">
        <f>OR(ISERROR(FIND("@",tbl_vendors[[#This Row],[Email]])),ISERROR(FIND(".",tbl_vendors[[#This Row],[Email]])))</f>
        <v>0</v>
      </c>
      <c r="Q2367" t="b">
        <f>ISNA(MATCH(tbl_vendors[[#This Row],[Country]],tbl_country[country],0))</f>
        <v>0</v>
      </c>
      <c r="R2367" t="b">
        <f>ISNA(MATCH(tbl_vendors[[#This Row],[Currency]],tbl_country[currency],0))</f>
        <v>1</v>
      </c>
      <c r="S2367" t="b">
        <f>_xlfn.XLOOKUP(tbl_vendors[[#This Row],[Country]],tbl_country[country],tbl_country[currency],"NotFound")&lt;&gt;tbl_vendors[[#This Row],[Currency]]</f>
        <v>1</v>
      </c>
      <c r="T2367" t="b">
        <f>ISNA(MATCH(tbl_vendors[[#This Row],[Payment_Terms]],tbl_payment_terms[Payment_Terms],0))</f>
        <v>0</v>
      </c>
      <c r="U2367" t="b">
        <f>ISNA(MATCH(tbl_vendors[[#This Row],[Status]],tbl_status[valid_status]))</f>
        <v>0</v>
      </c>
      <c r="V2367" t="b">
        <f ca="1">tbl_vendors[[#This Row],[Created_Date]]&gt;TODAY()</f>
        <v>0</v>
      </c>
      <c r="W2367" t="b">
        <f>tbl_vendors[[#This Row],[Updated_Date]]&lt;tbl_vendors[[#This Row],[Created_Date]]</f>
        <v>0</v>
      </c>
      <c r="X2367" t="b">
        <f>COUNTIF(tbl_vendors[Vendor_Name],tbl_vendors[[#This Row],[Vendor_Name]])&gt;1</f>
        <v>0</v>
      </c>
      <c r="Y2367" s="14" cm="1">
        <f t="array" aca="1" ref="Y2367" ca="1">IFERROR(SUM(L2367:X2367*1),4)</f>
        <v>2</v>
      </c>
      <c r="Z2367" t="str">
        <f ca="1">IF(tbl_vendors[[#This Row],[error_count]]&gt;0,"FAIL","PASS")</f>
        <v>FAIL</v>
      </c>
    </row>
    <row r="2368" spans="1:26" x14ac:dyDescent="0.3">
      <c r="A2368" t="s">
        <v>9304</v>
      </c>
      <c r="B2368" t="s">
        <v>1817</v>
      </c>
      <c r="C2368" t="s">
        <v>79</v>
      </c>
      <c r="D2368" t="s">
        <v>9305</v>
      </c>
      <c r="E2368" t="s">
        <v>39</v>
      </c>
      <c r="F2368" t="s">
        <v>32</v>
      </c>
      <c r="G2368" t="s">
        <v>9306</v>
      </c>
      <c r="H2368" t="s">
        <v>52</v>
      </c>
      <c r="I2368" t="s">
        <v>26</v>
      </c>
      <c r="J2368" s="1">
        <v>45068</v>
      </c>
      <c r="K2368" s="1">
        <v>45460</v>
      </c>
      <c r="L2368" t="b">
        <f>COUNTIF(tbl_vendors[Vendor_ID],tbl_vendors[[#This Row],[Vendor_ID]])&gt;1</f>
        <v>0</v>
      </c>
      <c r="M2368" t="b">
        <f>ISBLANK(tbl_vendors[[#This Row],[Vendor_ID]])</f>
        <v>0</v>
      </c>
      <c r="N2368" t="b">
        <f>LEN(TRIM(tbl_vendors[[#This Row],[Vendor_Name]]))=0</f>
        <v>0</v>
      </c>
      <c r="O2368" t="b">
        <f>LEN(TRIM(tbl_vendors[[#This Row],[Email]]))=0</f>
        <v>0</v>
      </c>
      <c r="P2368" t="b">
        <f>OR(ISERROR(FIND("@",tbl_vendors[[#This Row],[Email]])),ISERROR(FIND(".",tbl_vendors[[#This Row],[Email]])))</f>
        <v>0</v>
      </c>
      <c r="Q2368" t="b">
        <f>ISNA(MATCH(tbl_vendors[[#This Row],[Country]],tbl_country[country],0))</f>
        <v>0</v>
      </c>
      <c r="R2368" t="b">
        <f>ISNA(MATCH(tbl_vendors[[#This Row],[Currency]],tbl_country[currency],0))</f>
        <v>0</v>
      </c>
      <c r="S2368" t="b">
        <f>_xlfn.XLOOKUP(tbl_vendors[[#This Row],[Country]],tbl_country[country],tbl_country[currency],"NotFound")&lt;&gt;tbl_vendors[[#This Row],[Currency]]</f>
        <v>0</v>
      </c>
      <c r="T2368" t="b">
        <f>ISNA(MATCH(tbl_vendors[[#This Row],[Payment_Terms]],tbl_payment_terms[Payment_Terms],0))</f>
        <v>0</v>
      </c>
      <c r="U2368" t="b">
        <f>ISNA(MATCH(tbl_vendors[[#This Row],[Status]],tbl_status[valid_status]))</f>
        <v>0</v>
      </c>
      <c r="V2368" t="b">
        <f ca="1">tbl_vendors[[#This Row],[Created_Date]]&gt;TODAY()</f>
        <v>0</v>
      </c>
      <c r="W2368" t="b">
        <f>tbl_vendors[[#This Row],[Updated_Date]]&lt;tbl_vendors[[#This Row],[Created_Date]]</f>
        <v>0</v>
      </c>
      <c r="X2368" t="b">
        <f>COUNTIF(tbl_vendors[Vendor_Name],tbl_vendors[[#This Row],[Vendor_Name]])&gt;1</f>
        <v>1</v>
      </c>
      <c r="Y2368" s="14" cm="1">
        <f t="array" aca="1" ref="Y2368" ca="1">IFERROR(SUM(L2368:X2368*1),4)</f>
        <v>1</v>
      </c>
      <c r="Z2368" t="str">
        <f ca="1">IF(tbl_vendors[[#This Row],[error_count]]&gt;0,"FAIL","PASS")</f>
        <v>FAIL</v>
      </c>
    </row>
    <row r="2369" spans="1:26" x14ac:dyDescent="0.3">
      <c r="A2369" t="s">
        <v>9307</v>
      </c>
      <c r="B2369" t="s">
        <v>9308</v>
      </c>
      <c r="C2369" t="s">
        <v>29</v>
      </c>
      <c r="D2369" t="s">
        <v>9309</v>
      </c>
      <c r="E2369" t="s">
        <v>31</v>
      </c>
      <c r="F2369" t="s">
        <v>32</v>
      </c>
      <c r="G2369" t="s">
        <v>9310</v>
      </c>
      <c r="H2369" t="s">
        <v>25</v>
      </c>
      <c r="I2369" t="s">
        <v>26</v>
      </c>
      <c r="J2369" s="1">
        <v>45546</v>
      </c>
      <c r="K2369" s="1">
        <v>45662</v>
      </c>
      <c r="L2369" t="b">
        <f>COUNTIF(tbl_vendors[Vendor_ID],tbl_vendors[[#This Row],[Vendor_ID]])&gt;1</f>
        <v>0</v>
      </c>
      <c r="M2369" t="b">
        <f>ISBLANK(tbl_vendors[[#This Row],[Vendor_ID]])</f>
        <v>0</v>
      </c>
      <c r="N2369" t="b">
        <f>LEN(TRIM(tbl_vendors[[#This Row],[Vendor_Name]]))=0</f>
        <v>0</v>
      </c>
      <c r="O2369" t="b">
        <f>LEN(TRIM(tbl_vendors[[#This Row],[Email]]))=0</f>
        <v>0</v>
      </c>
      <c r="P2369" t="b">
        <f>OR(ISERROR(FIND("@",tbl_vendors[[#This Row],[Email]])),ISERROR(FIND(".",tbl_vendors[[#This Row],[Email]])))</f>
        <v>0</v>
      </c>
      <c r="Q2369" t="b">
        <f>ISNA(MATCH(tbl_vendors[[#This Row],[Country]],tbl_country[country],0))</f>
        <v>0</v>
      </c>
      <c r="R2369" t="b">
        <f>ISNA(MATCH(tbl_vendors[[#This Row],[Currency]],tbl_country[currency],0))</f>
        <v>0</v>
      </c>
      <c r="S2369" t="b">
        <f>_xlfn.XLOOKUP(tbl_vendors[[#This Row],[Country]],tbl_country[country],tbl_country[currency],"NotFound")&lt;&gt;tbl_vendors[[#This Row],[Currency]]</f>
        <v>0</v>
      </c>
      <c r="T2369" t="b">
        <f>ISNA(MATCH(tbl_vendors[[#This Row],[Payment_Terms]],tbl_payment_terms[Payment_Terms],0))</f>
        <v>0</v>
      </c>
      <c r="U2369" t="b">
        <f>ISNA(MATCH(tbl_vendors[[#This Row],[Status]],tbl_status[valid_status]))</f>
        <v>0</v>
      </c>
      <c r="V2369" t="b">
        <f ca="1">tbl_vendors[[#This Row],[Created_Date]]&gt;TODAY()</f>
        <v>0</v>
      </c>
      <c r="W2369" t="b">
        <f>tbl_vendors[[#This Row],[Updated_Date]]&lt;tbl_vendors[[#This Row],[Created_Date]]</f>
        <v>0</v>
      </c>
      <c r="X2369" t="b">
        <f>COUNTIF(tbl_vendors[Vendor_Name],tbl_vendors[[#This Row],[Vendor_Name]])&gt;1</f>
        <v>0</v>
      </c>
      <c r="Y2369" s="14" cm="1">
        <f t="array" aca="1" ref="Y2369" ca="1">IFERROR(SUM(L2369:X2369*1),4)</f>
        <v>0</v>
      </c>
      <c r="Z2369" t="str">
        <f ca="1">IF(tbl_vendors[[#This Row],[error_count]]&gt;0,"FAIL","PASS")</f>
        <v>PASS</v>
      </c>
    </row>
    <row r="2370" spans="1:26" x14ac:dyDescent="0.3">
      <c r="A2370" t="s">
        <v>9311</v>
      </c>
      <c r="B2370" t="s">
        <v>9312</v>
      </c>
      <c r="C2370" t="s">
        <v>66</v>
      </c>
      <c r="D2370" t="s">
        <v>9313</v>
      </c>
      <c r="E2370" t="s">
        <v>67</v>
      </c>
      <c r="F2370" t="s">
        <v>16</v>
      </c>
      <c r="G2370" t="s">
        <v>9314</v>
      </c>
      <c r="H2370" t="s">
        <v>25</v>
      </c>
      <c r="I2370" t="s">
        <v>53</v>
      </c>
      <c r="J2370" s="1">
        <v>45574</v>
      </c>
      <c r="K2370" s="1">
        <v>46181</v>
      </c>
      <c r="L2370" t="b">
        <f>COUNTIF(tbl_vendors[Vendor_ID],tbl_vendors[[#This Row],[Vendor_ID]])&gt;1</f>
        <v>0</v>
      </c>
      <c r="M2370" t="b">
        <f>ISBLANK(tbl_vendors[[#This Row],[Vendor_ID]])</f>
        <v>0</v>
      </c>
      <c r="N2370" t="b">
        <f>LEN(TRIM(tbl_vendors[[#This Row],[Vendor_Name]]))=0</f>
        <v>0</v>
      </c>
      <c r="O2370" t="b">
        <f>LEN(TRIM(tbl_vendors[[#This Row],[Email]]))=0</f>
        <v>0</v>
      </c>
      <c r="P2370" t="b">
        <f>OR(ISERROR(FIND("@",tbl_vendors[[#This Row],[Email]])),ISERROR(FIND(".",tbl_vendors[[#This Row],[Email]])))</f>
        <v>0</v>
      </c>
      <c r="Q2370" t="b">
        <f>ISNA(MATCH(tbl_vendors[[#This Row],[Country]],tbl_country[country],0))</f>
        <v>0</v>
      </c>
      <c r="R2370" t="b">
        <f>ISNA(MATCH(tbl_vendors[[#This Row],[Currency]],tbl_country[currency],0))</f>
        <v>0</v>
      </c>
      <c r="S2370" t="b">
        <f>_xlfn.XLOOKUP(tbl_vendors[[#This Row],[Country]],tbl_country[country],tbl_country[currency],"NotFound")&lt;&gt;tbl_vendors[[#This Row],[Currency]]</f>
        <v>0</v>
      </c>
      <c r="T2370" t="b">
        <f>ISNA(MATCH(tbl_vendors[[#This Row],[Payment_Terms]],tbl_payment_terms[Payment_Terms],0))</f>
        <v>0</v>
      </c>
      <c r="U2370" t="b">
        <f>ISNA(MATCH(tbl_vendors[[#This Row],[Status]],tbl_status[valid_status]))</f>
        <v>1</v>
      </c>
      <c r="V2370" t="b">
        <f ca="1">tbl_vendors[[#This Row],[Created_Date]]&gt;TODAY()</f>
        <v>0</v>
      </c>
      <c r="W2370" t="b">
        <f>tbl_vendors[[#This Row],[Updated_Date]]&lt;tbl_vendors[[#This Row],[Created_Date]]</f>
        <v>0</v>
      </c>
      <c r="X2370" t="b">
        <f>COUNTIF(tbl_vendors[Vendor_Name],tbl_vendors[[#This Row],[Vendor_Name]])&gt;1</f>
        <v>0</v>
      </c>
      <c r="Y2370" s="14" cm="1">
        <f t="array" aca="1" ref="Y2370" ca="1">IFERROR(SUM(L2370:X2370*1),4)</f>
        <v>1</v>
      </c>
      <c r="Z2370" t="str">
        <f ca="1">IF(tbl_vendors[[#This Row],[error_count]]&gt;0,"FAIL","PASS")</f>
        <v>FAIL</v>
      </c>
    </row>
    <row r="2371" spans="1:26" x14ac:dyDescent="0.3">
      <c r="A2371" t="s">
        <v>9315</v>
      </c>
      <c r="B2371" t="s">
        <v>1480</v>
      </c>
      <c r="C2371" t="s">
        <v>153</v>
      </c>
      <c r="D2371" t="s">
        <v>9316</v>
      </c>
      <c r="E2371" t="s">
        <v>155</v>
      </c>
      <c r="F2371" t="s">
        <v>23</v>
      </c>
      <c r="G2371" t="s">
        <v>9317</v>
      </c>
      <c r="H2371" t="s">
        <v>25</v>
      </c>
      <c r="I2371" t="s">
        <v>19</v>
      </c>
      <c r="J2371" s="1">
        <v>44823</v>
      </c>
      <c r="K2371" s="1">
        <v>45360</v>
      </c>
      <c r="L2371" t="b">
        <f>COUNTIF(tbl_vendors[Vendor_ID],tbl_vendors[[#This Row],[Vendor_ID]])&gt;1</f>
        <v>0</v>
      </c>
      <c r="M2371" t="b">
        <f>ISBLANK(tbl_vendors[[#This Row],[Vendor_ID]])</f>
        <v>0</v>
      </c>
      <c r="N2371" t="b">
        <f>LEN(TRIM(tbl_vendors[[#This Row],[Vendor_Name]]))=0</f>
        <v>0</v>
      </c>
      <c r="O2371" t="b">
        <f>LEN(TRIM(tbl_vendors[[#This Row],[Email]]))=0</f>
        <v>0</v>
      </c>
      <c r="P2371" t="b">
        <f>OR(ISERROR(FIND("@",tbl_vendors[[#This Row],[Email]])),ISERROR(FIND(".",tbl_vendors[[#This Row],[Email]])))</f>
        <v>0</v>
      </c>
      <c r="Q2371" t="b">
        <f>ISNA(MATCH(tbl_vendors[[#This Row],[Country]],tbl_country[country],0))</f>
        <v>0</v>
      </c>
      <c r="R2371" t="b">
        <f>ISNA(MATCH(tbl_vendors[[#This Row],[Currency]],tbl_country[currency],0))</f>
        <v>0</v>
      </c>
      <c r="S2371" t="b">
        <f>_xlfn.XLOOKUP(tbl_vendors[[#This Row],[Country]],tbl_country[country],tbl_country[currency],"NotFound")&lt;&gt;tbl_vendors[[#This Row],[Currency]]</f>
        <v>0</v>
      </c>
      <c r="T2371" t="b">
        <f>ISNA(MATCH(tbl_vendors[[#This Row],[Payment_Terms]],tbl_payment_terms[Payment_Terms],0))</f>
        <v>0</v>
      </c>
      <c r="U2371" t="b">
        <f>ISNA(MATCH(tbl_vendors[[#This Row],[Status]],tbl_status[valid_status]))</f>
        <v>0</v>
      </c>
      <c r="V2371" t="b">
        <f ca="1">tbl_vendors[[#This Row],[Created_Date]]&gt;TODAY()</f>
        <v>0</v>
      </c>
      <c r="W2371" t="b">
        <f>tbl_vendors[[#This Row],[Updated_Date]]&lt;tbl_vendors[[#This Row],[Created_Date]]</f>
        <v>0</v>
      </c>
      <c r="X2371" t="b">
        <f>COUNTIF(tbl_vendors[Vendor_Name],tbl_vendors[[#This Row],[Vendor_Name]])&gt;1</f>
        <v>1</v>
      </c>
      <c r="Y2371" s="14" cm="1">
        <f t="array" aca="1" ref="Y2371" ca="1">IFERROR(SUM(L2371:X2371*1),4)</f>
        <v>1</v>
      </c>
      <c r="Z2371" t="str">
        <f ca="1">IF(tbl_vendors[[#This Row],[error_count]]&gt;0,"FAIL","PASS")</f>
        <v>FAIL</v>
      </c>
    </row>
    <row r="2372" spans="1:26" x14ac:dyDescent="0.3">
      <c r="A2372" t="s">
        <v>9318</v>
      </c>
      <c r="B2372" t="s">
        <v>9319</v>
      </c>
      <c r="C2372" t="s">
        <v>100</v>
      </c>
      <c r="D2372" t="s">
        <v>9320</v>
      </c>
      <c r="E2372" t="s">
        <v>643</v>
      </c>
      <c r="F2372" t="s">
        <v>75</v>
      </c>
      <c r="G2372" t="s">
        <v>9321</v>
      </c>
      <c r="H2372" t="s">
        <v>42</v>
      </c>
      <c r="I2372" t="s">
        <v>53</v>
      </c>
      <c r="J2372" s="1">
        <v>45987</v>
      </c>
      <c r="K2372" s="1">
        <v>46196</v>
      </c>
      <c r="L2372" t="b">
        <f>COUNTIF(tbl_vendors[Vendor_ID],tbl_vendors[[#This Row],[Vendor_ID]])&gt;1</f>
        <v>0</v>
      </c>
      <c r="M2372" t="b">
        <f>ISBLANK(tbl_vendors[[#This Row],[Vendor_ID]])</f>
        <v>0</v>
      </c>
      <c r="N2372" t="b">
        <f>LEN(TRIM(tbl_vendors[[#This Row],[Vendor_Name]]))=0</f>
        <v>0</v>
      </c>
      <c r="O2372" t="b">
        <f>LEN(TRIM(tbl_vendors[[#This Row],[Email]]))=0</f>
        <v>0</v>
      </c>
      <c r="P2372" t="b">
        <f>OR(ISERROR(FIND("@",tbl_vendors[[#This Row],[Email]])),ISERROR(FIND(".",tbl_vendors[[#This Row],[Email]])))</f>
        <v>0</v>
      </c>
      <c r="Q2372" t="b">
        <f>ISNA(MATCH(tbl_vendors[[#This Row],[Country]],tbl_country[country],0))</f>
        <v>0</v>
      </c>
      <c r="R2372" t="b">
        <f>ISNA(MATCH(tbl_vendors[[#This Row],[Currency]],tbl_country[currency],0))</f>
        <v>1</v>
      </c>
      <c r="S2372" t="b">
        <f>_xlfn.XLOOKUP(tbl_vendors[[#This Row],[Country]],tbl_country[country],tbl_country[currency],"NotFound")&lt;&gt;tbl_vendors[[#This Row],[Currency]]</f>
        <v>1</v>
      </c>
      <c r="T2372" t="b">
        <f>ISNA(MATCH(tbl_vendors[[#This Row],[Payment_Terms]],tbl_payment_terms[Payment_Terms],0))</f>
        <v>0</v>
      </c>
      <c r="U2372" t="b">
        <f>ISNA(MATCH(tbl_vendors[[#This Row],[Status]],tbl_status[valid_status]))</f>
        <v>1</v>
      </c>
      <c r="V2372" t="b">
        <f ca="1">tbl_vendors[[#This Row],[Created_Date]]&gt;TODAY()</f>
        <v>0</v>
      </c>
      <c r="W2372" t="b">
        <f>tbl_vendors[[#This Row],[Updated_Date]]&lt;tbl_vendors[[#This Row],[Created_Date]]</f>
        <v>0</v>
      </c>
      <c r="X2372" t="b">
        <f>COUNTIF(tbl_vendors[Vendor_Name],tbl_vendors[[#This Row],[Vendor_Name]])&gt;1</f>
        <v>0</v>
      </c>
      <c r="Y2372" s="14" cm="1">
        <f t="array" aca="1" ref="Y2372" ca="1">IFERROR(SUM(L2372:X2372*1),4)</f>
        <v>3</v>
      </c>
      <c r="Z2372" t="str">
        <f ca="1">IF(tbl_vendors[[#This Row],[error_count]]&gt;0,"FAIL","PASS")</f>
        <v>FAIL</v>
      </c>
    </row>
    <row r="2373" spans="1:26" x14ac:dyDescent="0.3">
      <c r="A2373" t="s">
        <v>9322</v>
      </c>
      <c r="B2373" t="s">
        <v>9323</v>
      </c>
      <c r="C2373" t="s">
        <v>56</v>
      </c>
      <c r="D2373" t="s">
        <v>9324</v>
      </c>
      <c r="E2373" t="s">
        <v>58</v>
      </c>
      <c r="F2373" t="s">
        <v>75</v>
      </c>
      <c r="G2373" t="s">
        <v>9325</v>
      </c>
      <c r="H2373" t="s">
        <v>47</v>
      </c>
      <c r="I2373" t="s">
        <v>53</v>
      </c>
      <c r="J2373" s="1">
        <v>45131</v>
      </c>
      <c r="K2373" s="1">
        <v>45572</v>
      </c>
      <c r="L2373" t="b">
        <f>COUNTIF(tbl_vendors[Vendor_ID],tbl_vendors[[#This Row],[Vendor_ID]])&gt;1</f>
        <v>0</v>
      </c>
      <c r="M2373" t="b">
        <f>ISBLANK(tbl_vendors[[#This Row],[Vendor_ID]])</f>
        <v>0</v>
      </c>
      <c r="N2373" t="b">
        <f>LEN(TRIM(tbl_vendors[[#This Row],[Vendor_Name]]))=0</f>
        <v>0</v>
      </c>
      <c r="O2373" t="b">
        <f>LEN(TRIM(tbl_vendors[[#This Row],[Email]]))=0</f>
        <v>0</v>
      </c>
      <c r="P2373" t="b">
        <f>OR(ISERROR(FIND("@",tbl_vendors[[#This Row],[Email]])),ISERROR(FIND(".",tbl_vendors[[#This Row],[Email]])))</f>
        <v>0</v>
      </c>
      <c r="Q2373" t="b">
        <f>ISNA(MATCH(tbl_vendors[[#This Row],[Country]],tbl_country[country],0))</f>
        <v>0</v>
      </c>
      <c r="R2373" t="b">
        <f>ISNA(MATCH(tbl_vendors[[#This Row],[Currency]],tbl_country[currency],0))</f>
        <v>0</v>
      </c>
      <c r="S2373" t="b">
        <f>_xlfn.XLOOKUP(tbl_vendors[[#This Row],[Country]],tbl_country[country],tbl_country[currency],"NotFound")&lt;&gt;tbl_vendors[[#This Row],[Currency]]</f>
        <v>0</v>
      </c>
      <c r="T2373" t="b">
        <f>ISNA(MATCH(tbl_vendors[[#This Row],[Payment_Terms]],tbl_payment_terms[Payment_Terms],0))</f>
        <v>0</v>
      </c>
      <c r="U2373" t="b">
        <f>ISNA(MATCH(tbl_vendors[[#This Row],[Status]],tbl_status[valid_status]))</f>
        <v>1</v>
      </c>
      <c r="V2373" t="b">
        <f ca="1">tbl_vendors[[#This Row],[Created_Date]]&gt;TODAY()</f>
        <v>0</v>
      </c>
      <c r="W2373" t="b">
        <f>tbl_vendors[[#This Row],[Updated_Date]]&lt;tbl_vendors[[#This Row],[Created_Date]]</f>
        <v>0</v>
      </c>
      <c r="X2373" t="b">
        <f>COUNTIF(tbl_vendors[Vendor_Name],tbl_vendors[[#This Row],[Vendor_Name]])&gt;1</f>
        <v>0</v>
      </c>
      <c r="Y2373" s="14" cm="1">
        <f t="array" aca="1" ref="Y2373" ca="1">IFERROR(SUM(L2373:X2373*1),4)</f>
        <v>1</v>
      </c>
      <c r="Z2373" t="str">
        <f ca="1">IF(tbl_vendors[[#This Row],[error_count]]&gt;0,"FAIL","PASS")</f>
        <v>FAIL</v>
      </c>
    </row>
    <row r="2374" spans="1:26" x14ac:dyDescent="0.3">
      <c r="A2374" t="s">
        <v>9326</v>
      </c>
      <c r="B2374" t="s">
        <v>9327</v>
      </c>
      <c r="C2374" t="s">
        <v>37</v>
      </c>
      <c r="D2374" t="s">
        <v>9328</v>
      </c>
      <c r="E2374" t="s">
        <v>39</v>
      </c>
      <c r="F2374" t="s">
        <v>16</v>
      </c>
      <c r="G2374" t="s">
        <v>9329</v>
      </c>
      <c r="H2374" t="s">
        <v>18</v>
      </c>
      <c r="I2374" t="s">
        <v>53</v>
      </c>
      <c r="J2374" s="1">
        <v>45076</v>
      </c>
      <c r="K2374" s="1">
        <v>45475</v>
      </c>
      <c r="L2374" t="b">
        <f>COUNTIF(tbl_vendors[Vendor_ID],tbl_vendors[[#This Row],[Vendor_ID]])&gt;1</f>
        <v>0</v>
      </c>
      <c r="M2374" t="b">
        <f>ISBLANK(tbl_vendors[[#This Row],[Vendor_ID]])</f>
        <v>0</v>
      </c>
      <c r="N2374" t="b">
        <f>LEN(TRIM(tbl_vendors[[#This Row],[Vendor_Name]]))=0</f>
        <v>0</v>
      </c>
      <c r="O2374" t="b">
        <f>LEN(TRIM(tbl_vendors[[#This Row],[Email]]))=0</f>
        <v>0</v>
      </c>
      <c r="P2374" t="b">
        <f>OR(ISERROR(FIND("@",tbl_vendors[[#This Row],[Email]])),ISERROR(FIND(".",tbl_vendors[[#This Row],[Email]])))</f>
        <v>0</v>
      </c>
      <c r="Q2374" t="b">
        <f>ISNA(MATCH(tbl_vendors[[#This Row],[Country]],tbl_country[country],0))</f>
        <v>0</v>
      </c>
      <c r="R2374" t="b">
        <f>ISNA(MATCH(tbl_vendors[[#This Row],[Currency]],tbl_country[currency],0))</f>
        <v>0</v>
      </c>
      <c r="S2374" t="b">
        <f>_xlfn.XLOOKUP(tbl_vendors[[#This Row],[Country]],tbl_country[country],tbl_country[currency],"NotFound")&lt;&gt;tbl_vendors[[#This Row],[Currency]]</f>
        <v>0</v>
      </c>
      <c r="T2374" t="b">
        <f>ISNA(MATCH(tbl_vendors[[#This Row],[Payment_Terms]],tbl_payment_terms[Payment_Terms],0))</f>
        <v>0</v>
      </c>
      <c r="U2374" t="b">
        <f>ISNA(MATCH(tbl_vendors[[#This Row],[Status]],tbl_status[valid_status]))</f>
        <v>1</v>
      </c>
      <c r="V2374" t="b">
        <f ca="1">tbl_vendors[[#This Row],[Created_Date]]&gt;TODAY()</f>
        <v>0</v>
      </c>
      <c r="W2374" t="b">
        <f>tbl_vendors[[#This Row],[Updated_Date]]&lt;tbl_vendors[[#This Row],[Created_Date]]</f>
        <v>0</v>
      </c>
      <c r="X2374" t="b">
        <f>COUNTIF(tbl_vendors[Vendor_Name],tbl_vendors[[#This Row],[Vendor_Name]])&gt;1</f>
        <v>0</v>
      </c>
      <c r="Y2374" s="14" cm="1">
        <f t="array" aca="1" ref="Y2374" ca="1">IFERROR(SUM(L2374:X2374*1),4)</f>
        <v>1</v>
      </c>
      <c r="Z2374" t="str">
        <f ca="1">IF(tbl_vendors[[#This Row],[error_count]]&gt;0,"FAIL","PASS")</f>
        <v>FAIL</v>
      </c>
    </row>
    <row r="2375" spans="1:26" x14ac:dyDescent="0.3">
      <c r="A2375" t="s">
        <v>9330</v>
      </c>
      <c r="B2375" t="s">
        <v>9331</v>
      </c>
      <c r="C2375" t="s">
        <v>79</v>
      </c>
      <c r="D2375" t="s">
        <v>9332</v>
      </c>
      <c r="E2375" t="s">
        <v>39</v>
      </c>
      <c r="F2375" t="s">
        <v>16</v>
      </c>
      <c r="G2375" t="s">
        <v>9333</v>
      </c>
      <c r="H2375" t="s">
        <v>42</v>
      </c>
      <c r="I2375" t="s">
        <v>53</v>
      </c>
      <c r="J2375" s="1">
        <v>45715</v>
      </c>
      <c r="K2375" s="1">
        <v>45949</v>
      </c>
      <c r="L2375" t="b">
        <f>COUNTIF(tbl_vendors[Vendor_ID],tbl_vendors[[#This Row],[Vendor_ID]])&gt;1</f>
        <v>0</v>
      </c>
      <c r="M2375" t="b">
        <f>ISBLANK(tbl_vendors[[#This Row],[Vendor_ID]])</f>
        <v>0</v>
      </c>
      <c r="N2375" t="b">
        <f>LEN(TRIM(tbl_vendors[[#This Row],[Vendor_Name]]))=0</f>
        <v>0</v>
      </c>
      <c r="O2375" t="b">
        <f>LEN(TRIM(tbl_vendors[[#This Row],[Email]]))=0</f>
        <v>0</v>
      </c>
      <c r="P2375" t="b">
        <f>OR(ISERROR(FIND("@",tbl_vendors[[#This Row],[Email]])),ISERROR(FIND(".",tbl_vendors[[#This Row],[Email]])))</f>
        <v>0</v>
      </c>
      <c r="Q2375" t="b">
        <f>ISNA(MATCH(tbl_vendors[[#This Row],[Country]],tbl_country[country],0))</f>
        <v>0</v>
      </c>
      <c r="R2375" t="b">
        <f>ISNA(MATCH(tbl_vendors[[#This Row],[Currency]],tbl_country[currency],0))</f>
        <v>0</v>
      </c>
      <c r="S2375" t="b">
        <f>_xlfn.XLOOKUP(tbl_vendors[[#This Row],[Country]],tbl_country[country],tbl_country[currency],"NotFound")&lt;&gt;tbl_vendors[[#This Row],[Currency]]</f>
        <v>0</v>
      </c>
      <c r="T2375" t="b">
        <f>ISNA(MATCH(tbl_vendors[[#This Row],[Payment_Terms]],tbl_payment_terms[Payment_Terms],0))</f>
        <v>0</v>
      </c>
      <c r="U2375" t="b">
        <f>ISNA(MATCH(tbl_vendors[[#This Row],[Status]],tbl_status[valid_status]))</f>
        <v>1</v>
      </c>
      <c r="V2375" t="b">
        <f ca="1">tbl_vendors[[#This Row],[Created_Date]]&gt;TODAY()</f>
        <v>0</v>
      </c>
      <c r="W2375" t="b">
        <f>tbl_vendors[[#This Row],[Updated_Date]]&lt;tbl_vendors[[#This Row],[Created_Date]]</f>
        <v>0</v>
      </c>
      <c r="X2375" t="b">
        <f>COUNTIF(tbl_vendors[Vendor_Name],tbl_vendors[[#This Row],[Vendor_Name]])&gt;1</f>
        <v>0</v>
      </c>
      <c r="Y2375" s="14" cm="1">
        <f t="array" aca="1" ref="Y2375" ca="1">IFERROR(SUM(L2375:X2375*1),4)</f>
        <v>1</v>
      </c>
      <c r="Z2375" t="str">
        <f ca="1">IF(tbl_vendors[[#This Row],[error_count]]&gt;0,"FAIL","PASS")</f>
        <v>FAIL</v>
      </c>
    </row>
    <row r="2376" spans="1:26" x14ac:dyDescent="0.3">
      <c r="A2376" t="s">
        <v>9334</v>
      </c>
      <c r="B2376" t="s">
        <v>9335</v>
      </c>
      <c r="C2376" t="s">
        <v>109</v>
      </c>
      <c r="D2376" t="s">
        <v>9336</v>
      </c>
      <c r="E2376" t="s">
        <v>39</v>
      </c>
      <c r="F2376" t="s">
        <v>16</v>
      </c>
      <c r="G2376" t="s">
        <v>9337</v>
      </c>
      <c r="H2376" t="s">
        <v>34</v>
      </c>
      <c r="I2376" t="s">
        <v>26</v>
      </c>
      <c r="J2376" s="1">
        <v>45457</v>
      </c>
      <c r="K2376" s="1">
        <v>45639</v>
      </c>
      <c r="L2376" t="b">
        <f>COUNTIF(tbl_vendors[Vendor_ID],tbl_vendors[[#This Row],[Vendor_ID]])&gt;1</f>
        <v>0</v>
      </c>
      <c r="M2376" t="b">
        <f>ISBLANK(tbl_vendors[[#This Row],[Vendor_ID]])</f>
        <v>0</v>
      </c>
      <c r="N2376" t="b">
        <f>LEN(TRIM(tbl_vendors[[#This Row],[Vendor_Name]]))=0</f>
        <v>0</v>
      </c>
      <c r="O2376" t="b">
        <f>LEN(TRIM(tbl_vendors[[#This Row],[Email]]))=0</f>
        <v>0</v>
      </c>
      <c r="P2376" t="b">
        <f>OR(ISERROR(FIND("@",tbl_vendors[[#This Row],[Email]])),ISERROR(FIND(".",tbl_vendors[[#This Row],[Email]])))</f>
        <v>0</v>
      </c>
      <c r="Q2376" t="b">
        <f>ISNA(MATCH(tbl_vendors[[#This Row],[Country]],tbl_country[country],0))</f>
        <v>0</v>
      </c>
      <c r="R2376" t="b">
        <f>ISNA(MATCH(tbl_vendors[[#This Row],[Currency]],tbl_country[currency],0))</f>
        <v>0</v>
      </c>
      <c r="S2376" t="b">
        <f>_xlfn.XLOOKUP(tbl_vendors[[#This Row],[Country]],tbl_country[country],tbl_country[currency],"NotFound")&lt;&gt;tbl_vendors[[#This Row],[Currency]]</f>
        <v>1</v>
      </c>
      <c r="T2376" t="b">
        <f>ISNA(MATCH(tbl_vendors[[#This Row],[Payment_Terms]],tbl_payment_terms[Payment_Terms],0))</f>
        <v>0</v>
      </c>
      <c r="U2376" t="b">
        <f>ISNA(MATCH(tbl_vendors[[#This Row],[Status]],tbl_status[valid_status]))</f>
        <v>0</v>
      </c>
      <c r="V2376" t="b">
        <f ca="1">tbl_vendors[[#This Row],[Created_Date]]&gt;TODAY()</f>
        <v>0</v>
      </c>
      <c r="W2376" t="b">
        <f>tbl_vendors[[#This Row],[Updated_Date]]&lt;tbl_vendors[[#This Row],[Created_Date]]</f>
        <v>0</v>
      </c>
      <c r="X2376" t="b">
        <f>COUNTIF(tbl_vendors[Vendor_Name],tbl_vendors[[#This Row],[Vendor_Name]])&gt;1</f>
        <v>0</v>
      </c>
      <c r="Y2376" s="14" cm="1">
        <f t="array" aca="1" ref="Y2376" ca="1">IFERROR(SUM(L2376:X2376*1),4)</f>
        <v>1</v>
      </c>
      <c r="Z2376" t="str">
        <f ca="1">IF(tbl_vendors[[#This Row],[error_count]]&gt;0,"FAIL","PASS")</f>
        <v>FAIL</v>
      </c>
    </row>
    <row r="2377" spans="1:26" x14ac:dyDescent="0.3">
      <c r="A2377" t="s">
        <v>9338</v>
      </c>
      <c r="B2377" t="s">
        <v>9339</v>
      </c>
      <c r="C2377" t="s">
        <v>153</v>
      </c>
      <c r="D2377" t="s">
        <v>9340</v>
      </c>
      <c r="E2377" t="s">
        <v>155</v>
      </c>
      <c r="F2377" t="s">
        <v>16</v>
      </c>
      <c r="G2377" t="s">
        <v>9341</v>
      </c>
      <c r="H2377" t="s">
        <v>25</v>
      </c>
      <c r="I2377" t="s">
        <v>26</v>
      </c>
      <c r="J2377" s="1">
        <v>45608</v>
      </c>
      <c r="K2377" s="1">
        <v>45651</v>
      </c>
      <c r="L2377" t="b">
        <f>COUNTIF(tbl_vendors[Vendor_ID],tbl_vendors[[#This Row],[Vendor_ID]])&gt;1</f>
        <v>0</v>
      </c>
      <c r="M2377" t="b">
        <f>ISBLANK(tbl_vendors[[#This Row],[Vendor_ID]])</f>
        <v>0</v>
      </c>
      <c r="N2377" t="b">
        <f>LEN(TRIM(tbl_vendors[[#This Row],[Vendor_Name]]))=0</f>
        <v>0</v>
      </c>
      <c r="O2377" t="b">
        <f>LEN(TRIM(tbl_vendors[[#This Row],[Email]]))=0</f>
        <v>0</v>
      </c>
      <c r="P2377" t="b">
        <f>OR(ISERROR(FIND("@",tbl_vendors[[#This Row],[Email]])),ISERROR(FIND(".",tbl_vendors[[#This Row],[Email]])))</f>
        <v>0</v>
      </c>
      <c r="Q2377" t="b">
        <f>ISNA(MATCH(tbl_vendors[[#This Row],[Country]],tbl_country[country],0))</f>
        <v>0</v>
      </c>
      <c r="R2377" t="b">
        <f>ISNA(MATCH(tbl_vendors[[#This Row],[Currency]],tbl_country[currency],0))</f>
        <v>0</v>
      </c>
      <c r="S2377" t="b">
        <f>_xlfn.XLOOKUP(tbl_vendors[[#This Row],[Country]],tbl_country[country],tbl_country[currency],"NotFound")&lt;&gt;tbl_vendors[[#This Row],[Currency]]</f>
        <v>0</v>
      </c>
      <c r="T2377" t="b">
        <f>ISNA(MATCH(tbl_vendors[[#This Row],[Payment_Terms]],tbl_payment_terms[Payment_Terms],0))</f>
        <v>0</v>
      </c>
      <c r="U2377" t="b">
        <f>ISNA(MATCH(tbl_vendors[[#This Row],[Status]],tbl_status[valid_status]))</f>
        <v>0</v>
      </c>
      <c r="V2377" t="b">
        <f ca="1">tbl_vendors[[#This Row],[Created_Date]]&gt;TODAY()</f>
        <v>0</v>
      </c>
      <c r="W2377" t="b">
        <f>tbl_vendors[[#This Row],[Updated_Date]]&lt;tbl_vendors[[#This Row],[Created_Date]]</f>
        <v>0</v>
      </c>
      <c r="X2377" t="b">
        <f>COUNTIF(tbl_vendors[Vendor_Name],tbl_vendors[[#This Row],[Vendor_Name]])&gt;1</f>
        <v>0</v>
      </c>
      <c r="Y2377" s="14" cm="1">
        <f t="array" aca="1" ref="Y2377" ca="1">IFERROR(SUM(L2377:X2377*1),4)</f>
        <v>0</v>
      </c>
      <c r="Z2377" t="str">
        <f ca="1">IF(tbl_vendors[[#This Row],[error_count]]&gt;0,"FAIL","PASS")</f>
        <v>PASS</v>
      </c>
    </row>
    <row r="2378" spans="1:26" x14ac:dyDescent="0.3">
      <c r="A2378" t="s">
        <v>9342</v>
      </c>
      <c r="B2378" t="s">
        <v>9343</v>
      </c>
      <c r="C2378" t="s">
        <v>66</v>
      </c>
      <c r="D2378" t="s">
        <v>9344</v>
      </c>
      <c r="E2378" t="s">
        <v>67</v>
      </c>
      <c r="F2378" t="s">
        <v>40</v>
      </c>
      <c r="G2378" t="s">
        <v>9345</v>
      </c>
      <c r="H2378" t="s">
        <v>18</v>
      </c>
      <c r="I2378" t="s">
        <v>53</v>
      </c>
      <c r="J2378" s="1">
        <v>45257</v>
      </c>
      <c r="K2378" s="1">
        <v>45746</v>
      </c>
      <c r="L2378" t="b">
        <f>COUNTIF(tbl_vendors[Vendor_ID],tbl_vendors[[#This Row],[Vendor_ID]])&gt;1</f>
        <v>0</v>
      </c>
      <c r="M2378" t="b">
        <f>ISBLANK(tbl_vendors[[#This Row],[Vendor_ID]])</f>
        <v>0</v>
      </c>
      <c r="N2378" t="b">
        <f>LEN(TRIM(tbl_vendors[[#This Row],[Vendor_Name]]))=0</f>
        <v>0</v>
      </c>
      <c r="O2378" t="b">
        <f>LEN(TRIM(tbl_vendors[[#This Row],[Email]]))=0</f>
        <v>0</v>
      </c>
      <c r="P2378" t="b">
        <f>OR(ISERROR(FIND("@",tbl_vendors[[#This Row],[Email]])),ISERROR(FIND(".",tbl_vendors[[#This Row],[Email]])))</f>
        <v>0</v>
      </c>
      <c r="Q2378" t="b">
        <f>ISNA(MATCH(tbl_vendors[[#This Row],[Country]],tbl_country[country],0))</f>
        <v>0</v>
      </c>
      <c r="R2378" t="b">
        <f>ISNA(MATCH(tbl_vendors[[#This Row],[Currency]],tbl_country[currency],0))</f>
        <v>0</v>
      </c>
      <c r="S2378" t="b">
        <f>_xlfn.XLOOKUP(tbl_vendors[[#This Row],[Country]],tbl_country[country],tbl_country[currency],"NotFound")&lt;&gt;tbl_vendors[[#This Row],[Currency]]</f>
        <v>0</v>
      </c>
      <c r="T2378" t="b">
        <f>ISNA(MATCH(tbl_vendors[[#This Row],[Payment_Terms]],tbl_payment_terms[Payment_Terms],0))</f>
        <v>0</v>
      </c>
      <c r="U2378" t="b">
        <f>ISNA(MATCH(tbl_vendors[[#This Row],[Status]],tbl_status[valid_status]))</f>
        <v>1</v>
      </c>
      <c r="V2378" t="b">
        <f ca="1">tbl_vendors[[#This Row],[Created_Date]]&gt;TODAY()</f>
        <v>0</v>
      </c>
      <c r="W2378" t="b">
        <f>tbl_vendors[[#This Row],[Updated_Date]]&lt;tbl_vendors[[#This Row],[Created_Date]]</f>
        <v>0</v>
      </c>
      <c r="X2378" t="b">
        <f>COUNTIF(tbl_vendors[Vendor_Name],tbl_vendors[[#This Row],[Vendor_Name]])&gt;1</f>
        <v>0</v>
      </c>
      <c r="Y2378" s="14" cm="1">
        <f t="array" aca="1" ref="Y2378" ca="1">IFERROR(SUM(L2378:X2378*1),4)</f>
        <v>1</v>
      </c>
      <c r="Z2378" t="str">
        <f ca="1">IF(tbl_vendors[[#This Row],[error_count]]&gt;0,"FAIL","PASS")</f>
        <v>FAIL</v>
      </c>
    </row>
    <row r="2379" spans="1:26" x14ac:dyDescent="0.3">
      <c r="A2379" t="s">
        <v>9346</v>
      </c>
      <c r="B2379" t="s">
        <v>9347</v>
      </c>
      <c r="C2379" t="s">
        <v>109</v>
      </c>
      <c r="D2379" t="s">
        <v>9348</v>
      </c>
      <c r="E2379" t="s">
        <v>39</v>
      </c>
      <c r="F2379" t="s">
        <v>16</v>
      </c>
      <c r="H2379" t="s">
        <v>34</v>
      </c>
      <c r="I2379" t="s">
        <v>53</v>
      </c>
      <c r="J2379" s="1">
        <v>45357</v>
      </c>
      <c r="K2379" s="1">
        <v>46086</v>
      </c>
      <c r="L2379" t="b">
        <f>COUNTIF(tbl_vendors[Vendor_ID],tbl_vendors[[#This Row],[Vendor_ID]])&gt;1</f>
        <v>0</v>
      </c>
      <c r="M2379" t="b">
        <f>ISBLANK(tbl_vendors[[#This Row],[Vendor_ID]])</f>
        <v>0</v>
      </c>
      <c r="N2379" t="b">
        <f>LEN(TRIM(tbl_vendors[[#This Row],[Vendor_Name]]))=0</f>
        <v>0</v>
      </c>
      <c r="O2379" t="b">
        <f>LEN(TRIM(tbl_vendors[[#This Row],[Email]]))=0</f>
        <v>1</v>
      </c>
      <c r="P2379" t="b">
        <f>OR(ISERROR(FIND("@",tbl_vendors[[#This Row],[Email]])),ISERROR(FIND(".",tbl_vendors[[#This Row],[Email]])))</f>
        <v>1</v>
      </c>
      <c r="Q2379" t="b">
        <f>ISNA(MATCH(tbl_vendors[[#This Row],[Country]],tbl_country[country],0))</f>
        <v>0</v>
      </c>
      <c r="R2379" t="b">
        <f>ISNA(MATCH(tbl_vendors[[#This Row],[Currency]],tbl_country[currency],0))</f>
        <v>0</v>
      </c>
      <c r="S2379" t="b">
        <f>_xlfn.XLOOKUP(tbl_vendors[[#This Row],[Country]],tbl_country[country],tbl_country[currency],"NotFound")&lt;&gt;tbl_vendors[[#This Row],[Currency]]</f>
        <v>1</v>
      </c>
      <c r="T2379" t="b">
        <f>ISNA(MATCH(tbl_vendors[[#This Row],[Payment_Terms]],tbl_payment_terms[Payment_Terms],0))</f>
        <v>0</v>
      </c>
      <c r="U2379" t="b">
        <f>ISNA(MATCH(tbl_vendors[[#This Row],[Status]],tbl_status[valid_status]))</f>
        <v>1</v>
      </c>
      <c r="V2379" t="b">
        <f ca="1">tbl_vendors[[#This Row],[Created_Date]]&gt;TODAY()</f>
        <v>0</v>
      </c>
      <c r="W2379" t="b">
        <f>tbl_vendors[[#This Row],[Updated_Date]]&lt;tbl_vendors[[#This Row],[Created_Date]]</f>
        <v>0</v>
      </c>
      <c r="X2379" t="b">
        <f>COUNTIF(tbl_vendors[Vendor_Name],tbl_vendors[[#This Row],[Vendor_Name]])&gt;1</f>
        <v>0</v>
      </c>
      <c r="Y2379" s="14" cm="1">
        <f t="array" aca="1" ref="Y2379" ca="1">IFERROR(SUM(L2379:X2379*1),4)</f>
        <v>4</v>
      </c>
      <c r="Z2379" t="str">
        <f ca="1">IF(tbl_vendors[[#This Row],[error_count]]&gt;0,"FAIL","PASS")</f>
        <v>FAIL</v>
      </c>
    </row>
    <row r="2380" spans="1:26" x14ac:dyDescent="0.3">
      <c r="A2380" t="s">
        <v>9349</v>
      </c>
      <c r="B2380" t="s">
        <v>9350</v>
      </c>
      <c r="C2380" t="s">
        <v>37</v>
      </c>
      <c r="D2380" t="s">
        <v>9351</v>
      </c>
      <c r="E2380" t="s">
        <v>39</v>
      </c>
      <c r="F2380" t="s">
        <v>23</v>
      </c>
      <c r="G2380" t="s">
        <v>9352</v>
      </c>
      <c r="H2380" t="s">
        <v>42</v>
      </c>
      <c r="I2380" t="s">
        <v>19</v>
      </c>
      <c r="J2380" s="1">
        <v>45770</v>
      </c>
      <c r="K2380" s="1">
        <v>45979</v>
      </c>
      <c r="L2380" t="b">
        <f>COUNTIF(tbl_vendors[Vendor_ID],tbl_vendors[[#This Row],[Vendor_ID]])&gt;1</f>
        <v>0</v>
      </c>
      <c r="M2380" t="b">
        <f>ISBLANK(tbl_vendors[[#This Row],[Vendor_ID]])</f>
        <v>0</v>
      </c>
      <c r="N2380" t="b">
        <f>LEN(TRIM(tbl_vendors[[#This Row],[Vendor_Name]]))=0</f>
        <v>0</v>
      </c>
      <c r="O2380" t="b">
        <f>LEN(TRIM(tbl_vendors[[#This Row],[Email]]))=0</f>
        <v>0</v>
      </c>
      <c r="P2380" t="b">
        <f>OR(ISERROR(FIND("@",tbl_vendors[[#This Row],[Email]])),ISERROR(FIND(".",tbl_vendors[[#This Row],[Email]])))</f>
        <v>0</v>
      </c>
      <c r="Q2380" t="b">
        <f>ISNA(MATCH(tbl_vendors[[#This Row],[Country]],tbl_country[country],0))</f>
        <v>0</v>
      </c>
      <c r="R2380" t="b">
        <f>ISNA(MATCH(tbl_vendors[[#This Row],[Currency]],tbl_country[currency],0))</f>
        <v>0</v>
      </c>
      <c r="S2380" t="b">
        <f>_xlfn.XLOOKUP(tbl_vendors[[#This Row],[Country]],tbl_country[country],tbl_country[currency],"NotFound")&lt;&gt;tbl_vendors[[#This Row],[Currency]]</f>
        <v>0</v>
      </c>
      <c r="T2380" t="b">
        <f>ISNA(MATCH(tbl_vendors[[#This Row],[Payment_Terms]],tbl_payment_terms[Payment_Terms],0))</f>
        <v>0</v>
      </c>
      <c r="U2380" t="b">
        <f>ISNA(MATCH(tbl_vendors[[#This Row],[Status]],tbl_status[valid_status]))</f>
        <v>0</v>
      </c>
      <c r="V2380" t="b">
        <f ca="1">tbl_vendors[[#This Row],[Created_Date]]&gt;TODAY()</f>
        <v>0</v>
      </c>
      <c r="W2380" t="b">
        <f>tbl_vendors[[#This Row],[Updated_Date]]&lt;tbl_vendors[[#This Row],[Created_Date]]</f>
        <v>0</v>
      </c>
      <c r="X2380" t="b">
        <f>COUNTIF(tbl_vendors[Vendor_Name],tbl_vendors[[#This Row],[Vendor_Name]])&gt;1</f>
        <v>0</v>
      </c>
      <c r="Y2380" s="14" cm="1">
        <f t="array" aca="1" ref="Y2380" ca="1">IFERROR(SUM(L2380:X2380*1),4)</f>
        <v>0</v>
      </c>
      <c r="Z2380" t="str">
        <f ca="1">IF(tbl_vendors[[#This Row],[error_count]]&gt;0,"FAIL","PASS")</f>
        <v>PASS</v>
      </c>
    </row>
    <row r="2381" spans="1:26" x14ac:dyDescent="0.3">
      <c r="A2381" t="s">
        <v>9353</v>
      </c>
      <c r="B2381" t="s">
        <v>9354</v>
      </c>
      <c r="C2381" t="s">
        <v>109</v>
      </c>
      <c r="D2381" t="s">
        <v>9355</v>
      </c>
      <c r="E2381" t="s">
        <v>39</v>
      </c>
      <c r="F2381" t="s">
        <v>16</v>
      </c>
      <c r="G2381" t="s">
        <v>9356</v>
      </c>
      <c r="H2381" t="s">
        <v>47</v>
      </c>
      <c r="I2381" t="s">
        <v>26</v>
      </c>
      <c r="J2381" s="1">
        <v>44645</v>
      </c>
      <c r="K2381" s="1">
        <v>45575</v>
      </c>
      <c r="L2381" t="b">
        <f>COUNTIF(tbl_vendors[Vendor_ID],tbl_vendors[[#This Row],[Vendor_ID]])&gt;1</f>
        <v>0</v>
      </c>
      <c r="M2381" t="b">
        <f>ISBLANK(tbl_vendors[[#This Row],[Vendor_ID]])</f>
        <v>0</v>
      </c>
      <c r="N2381" t="b">
        <f>LEN(TRIM(tbl_vendors[[#This Row],[Vendor_Name]]))=0</f>
        <v>0</v>
      </c>
      <c r="O2381" t="b">
        <f>LEN(TRIM(tbl_vendors[[#This Row],[Email]]))=0</f>
        <v>0</v>
      </c>
      <c r="P2381" t="b">
        <f>OR(ISERROR(FIND("@",tbl_vendors[[#This Row],[Email]])),ISERROR(FIND(".",tbl_vendors[[#This Row],[Email]])))</f>
        <v>0</v>
      </c>
      <c r="Q2381" t="b">
        <f>ISNA(MATCH(tbl_vendors[[#This Row],[Country]],tbl_country[country],0))</f>
        <v>0</v>
      </c>
      <c r="R2381" t="b">
        <f>ISNA(MATCH(tbl_vendors[[#This Row],[Currency]],tbl_country[currency],0))</f>
        <v>0</v>
      </c>
      <c r="S2381" t="b">
        <f>_xlfn.XLOOKUP(tbl_vendors[[#This Row],[Country]],tbl_country[country],tbl_country[currency],"NotFound")&lt;&gt;tbl_vendors[[#This Row],[Currency]]</f>
        <v>1</v>
      </c>
      <c r="T2381" t="b">
        <f>ISNA(MATCH(tbl_vendors[[#This Row],[Payment_Terms]],tbl_payment_terms[Payment_Terms],0))</f>
        <v>0</v>
      </c>
      <c r="U2381" t="b">
        <f>ISNA(MATCH(tbl_vendors[[#This Row],[Status]],tbl_status[valid_status]))</f>
        <v>0</v>
      </c>
      <c r="V2381" t="b">
        <f ca="1">tbl_vendors[[#This Row],[Created_Date]]&gt;TODAY()</f>
        <v>0</v>
      </c>
      <c r="W2381" t="b">
        <f>tbl_vendors[[#This Row],[Updated_Date]]&lt;tbl_vendors[[#This Row],[Created_Date]]</f>
        <v>0</v>
      </c>
      <c r="X2381" t="b">
        <f>COUNTIF(tbl_vendors[Vendor_Name],tbl_vendors[[#This Row],[Vendor_Name]])&gt;1</f>
        <v>1</v>
      </c>
      <c r="Y2381" s="14" cm="1">
        <f t="array" aca="1" ref="Y2381" ca="1">IFERROR(SUM(L2381:X2381*1),4)</f>
        <v>2</v>
      </c>
      <c r="Z2381" t="str">
        <f ca="1">IF(tbl_vendors[[#This Row],[error_count]]&gt;0,"FAIL","PASS")</f>
        <v>FAIL</v>
      </c>
    </row>
    <row r="2382" spans="1:26" x14ac:dyDescent="0.3">
      <c r="A2382" t="s">
        <v>9357</v>
      </c>
      <c r="B2382" t="s">
        <v>9358</v>
      </c>
      <c r="C2382" t="s">
        <v>100</v>
      </c>
      <c r="D2382" t="s">
        <v>9359</v>
      </c>
      <c r="E2382" t="s">
        <v>39</v>
      </c>
      <c r="F2382" t="s">
        <v>16</v>
      </c>
      <c r="G2382" t="s">
        <v>9360</v>
      </c>
      <c r="H2382" t="s">
        <v>18</v>
      </c>
      <c r="I2382" t="s">
        <v>53</v>
      </c>
      <c r="J2382" s="1">
        <v>45690</v>
      </c>
      <c r="K2382" s="1">
        <v>46109</v>
      </c>
      <c r="L2382" t="b">
        <f>COUNTIF(tbl_vendors[Vendor_ID],tbl_vendors[[#This Row],[Vendor_ID]])&gt;1</f>
        <v>0</v>
      </c>
      <c r="M2382" t="b">
        <f>ISBLANK(tbl_vendors[[#This Row],[Vendor_ID]])</f>
        <v>0</v>
      </c>
      <c r="N2382" t="b">
        <f>LEN(TRIM(tbl_vendors[[#This Row],[Vendor_Name]]))=0</f>
        <v>0</v>
      </c>
      <c r="O2382" t="b">
        <f>LEN(TRIM(tbl_vendors[[#This Row],[Email]]))=0</f>
        <v>0</v>
      </c>
      <c r="P2382" t="b">
        <f>OR(ISERROR(FIND("@",tbl_vendors[[#This Row],[Email]])),ISERROR(FIND(".",tbl_vendors[[#This Row],[Email]])))</f>
        <v>0</v>
      </c>
      <c r="Q2382" t="b">
        <f>ISNA(MATCH(tbl_vendors[[#This Row],[Country]],tbl_country[country],0))</f>
        <v>0</v>
      </c>
      <c r="R2382" t="b">
        <f>ISNA(MATCH(tbl_vendors[[#This Row],[Currency]],tbl_country[currency],0))</f>
        <v>0</v>
      </c>
      <c r="S2382" t="b">
        <f>_xlfn.XLOOKUP(tbl_vendors[[#This Row],[Country]],tbl_country[country],tbl_country[currency],"NotFound")&lt;&gt;tbl_vendors[[#This Row],[Currency]]</f>
        <v>0</v>
      </c>
      <c r="T2382" t="b">
        <f>ISNA(MATCH(tbl_vendors[[#This Row],[Payment_Terms]],tbl_payment_terms[Payment_Terms],0))</f>
        <v>0</v>
      </c>
      <c r="U2382" t="b">
        <f>ISNA(MATCH(tbl_vendors[[#This Row],[Status]],tbl_status[valid_status]))</f>
        <v>1</v>
      </c>
      <c r="V2382" t="b">
        <f ca="1">tbl_vendors[[#This Row],[Created_Date]]&gt;TODAY()</f>
        <v>0</v>
      </c>
      <c r="W2382" t="b">
        <f>tbl_vendors[[#This Row],[Updated_Date]]&lt;tbl_vendors[[#This Row],[Created_Date]]</f>
        <v>0</v>
      </c>
      <c r="X2382" t="b">
        <f>COUNTIF(tbl_vendors[Vendor_Name],tbl_vendors[[#This Row],[Vendor_Name]])&gt;1</f>
        <v>0</v>
      </c>
      <c r="Y2382" s="14" cm="1">
        <f t="array" aca="1" ref="Y2382" ca="1">IFERROR(SUM(L2382:X2382*1),4)</f>
        <v>1</v>
      </c>
      <c r="Z2382" t="str">
        <f ca="1">IF(tbl_vendors[[#This Row],[error_count]]&gt;0,"FAIL","PASS")</f>
        <v>FAIL</v>
      </c>
    </row>
    <row r="2383" spans="1:26" x14ac:dyDescent="0.3">
      <c r="A2383" t="s">
        <v>9361</v>
      </c>
      <c r="B2383" t="s">
        <v>9362</v>
      </c>
      <c r="C2383" t="s">
        <v>100</v>
      </c>
      <c r="D2383" t="s">
        <v>9363</v>
      </c>
      <c r="E2383" t="s">
        <v>39</v>
      </c>
      <c r="F2383" t="s">
        <v>16</v>
      </c>
      <c r="G2383" t="s">
        <v>9364</v>
      </c>
      <c r="H2383" t="s">
        <v>25</v>
      </c>
      <c r="I2383" t="s">
        <v>19</v>
      </c>
      <c r="J2383" s="1">
        <v>46014</v>
      </c>
      <c r="K2383" s="1">
        <v>46183</v>
      </c>
      <c r="L2383" t="b">
        <f>COUNTIF(tbl_vendors[Vendor_ID],tbl_vendors[[#This Row],[Vendor_ID]])&gt;1</f>
        <v>0</v>
      </c>
      <c r="M2383" t="b">
        <f>ISBLANK(tbl_vendors[[#This Row],[Vendor_ID]])</f>
        <v>0</v>
      </c>
      <c r="N2383" t="b">
        <f>LEN(TRIM(tbl_vendors[[#This Row],[Vendor_Name]]))=0</f>
        <v>0</v>
      </c>
      <c r="O2383" t="b">
        <f>LEN(TRIM(tbl_vendors[[#This Row],[Email]]))=0</f>
        <v>0</v>
      </c>
      <c r="P2383" t="b">
        <f>OR(ISERROR(FIND("@",tbl_vendors[[#This Row],[Email]])),ISERROR(FIND(".",tbl_vendors[[#This Row],[Email]])))</f>
        <v>0</v>
      </c>
      <c r="Q2383" t="b">
        <f>ISNA(MATCH(tbl_vendors[[#This Row],[Country]],tbl_country[country],0))</f>
        <v>0</v>
      </c>
      <c r="R2383" t="b">
        <f>ISNA(MATCH(tbl_vendors[[#This Row],[Currency]],tbl_country[currency],0))</f>
        <v>0</v>
      </c>
      <c r="S2383" t="b">
        <f>_xlfn.XLOOKUP(tbl_vendors[[#This Row],[Country]],tbl_country[country],tbl_country[currency],"NotFound")&lt;&gt;tbl_vendors[[#This Row],[Currency]]</f>
        <v>0</v>
      </c>
      <c r="T2383" t="b">
        <f>ISNA(MATCH(tbl_vendors[[#This Row],[Payment_Terms]],tbl_payment_terms[Payment_Terms],0))</f>
        <v>0</v>
      </c>
      <c r="U2383" t="b">
        <f>ISNA(MATCH(tbl_vendors[[#This Row],[Status]],tbl_status[valid_status]))</f>
        <v>0</v>
      </c>
      <c r="V2383" t="b">
        <f ca="1">tbl_vendors[[#This Row],[Created_Date]]&gt;TODAY()</f>
        <v>0</v>
      </c>
      <c r="W2383" t="b">
        <f>tbl_vendors[[#This Row],[Updated_Date]]&lt;tbl_vendors[[#This Row],[Created_Date]]</f>
        <v>0</v>
      </c>
      <c r="X2383" t="b">
        <f>COUNTIF(tbl_vendors[Vendor_Name],tbl_vendors[[#This Row],[Vendor_Name]])&gt;1</f>
        <v>0</v>
      </c>
      <c r="Y2383" s="14" cm="1">
        <f t="array" aca="1" ref="Y2383" ca="1">IFERROR(SUM(L2383:X2383*1),4)</f>
        <v>0</v>
      </c>
      <c r="Z2383" t="str">
        <f ca="1">IF(tbl_vendors[[#This Row],[error_count]]&gt;0,"FAIL","PASS")</f>
        <v>PASS</v>
      </c>
    </row>
    <row r="2384" spans="1:26" x14ac:dyDescent="0.3">
      <c r="A2384" t="s">
        <v>9365</v>
      </c>
      <c r="B2384" t="s">
        <v>9366</v>
      </c>
      <c r="C2384" t="s">
        <v>79</v>
      </c>
      <c r="D2384" t="s">
        <v>9367</v>
      </c>
      <c r="E2384" t="s">
        <v>39</v>
      </c>
      <c r="F2384" t="s">
        <v>23</v>
      </c>
      <c r="G2384" t="s">
        <v>9368</v>
      </c>
      <c r="H2384" t="s">
        <v>52</v>
      </c>
      <c r="I2384" t="s">
        <v>19</v>
      </c>
      <c r="J2384" s="1">
        <v>45177</v>
      </c>
      <c r="K2384" s="1">
        <v>45829</v>
      </c>
      <c r="L2384" t="b">
        <f>COUNTIF(tbl_vendors[Vendor_ID],tbl_vendors[[#This Row],[Vendor_ID]])&gt;1</f>
        <v>0</v>
      </c>
      <c r="M2384" t="b">
        <f>ISBLANK(tbl_vendors[[#This Row],[Vendor_ID]])</f>
        <v>0</v>
      </c>
      <c r="N2384" t="b">
        <f>LEN(TRIM(tbl_vendors[[#This Row],[Vendor_Name]]))=0</f>
        <v>0</v>
      </c>
      <c r="O2384" t="b">
        <f>LEN(TRIM(tbl_vendors[[#This Row],[Email]]))=0</f>
        <v>0</v>
      </c>
      <c r="P2384" t="b">
        <f>OR(ISERROR(FIND("@",tbl_vendors[[#This Row],[Email]])),ISERROR(FIND(".",tbl_vendors[[#This Row],[Email]])))</f>
        <v>0</v>
      </c>
      <c r="Q2384" t="b">
        <f>ISNA(MATCH(tbl_vendors[[#This Row],[Country]],tbl_country[country],0))</f>
        <v>0</v>
      </c>
      <c r="R2384" t="b">
        <f>ISNA(MATCH(tbl_vendors[[#This Row],[Currency]],tbl_country[currency],0))</f>
        <v>0</v>
      </c>
      <c r="S2384" t="b">
        <f>_xlfn.XLOOKUP(tbl_vendors[[#This Row],[Country]],tbl_country[country],tbl_country[currency],"NotFound")&lt;&gt;tbl_vendors[[#This Row],[Currency]]</f>
        <v>0</v>
      </c>
      <c r="T2384" t="b">
        <f>ISNA(MATCH(tbl_vendors[[#This Row],[Payment_Terms]],tbl_payment_terms[Payment_Terms],0))</f>
        <v>0</v>
      </c>
      <c r="U2384" t="b">
        <f>ISNA(MATCH(tbl_vendors[[#This Row],[Status]],tbl_status[valid_status]))</f>
        <v>0</v>
      </c>
      <c r="V2384" t="b">
        <f ca="1">tbl_vendors[[#This Row],[Created_Date]]&gt;TODAY()</f>
        <v>0</v>
      </c>
      <c r="W2384" t="b">
        <f>tbl_vendors[[#This Row],[Updated_Date]]&lt;tbl_vendors[[#This Row],[Created_Date]]</f>
        <v>0</v>
      </c>
      <c r="X2384" t="b">
        <f>COUNTIF(tbl_vendors[Vendor_Name],tbl_vendors[[#This Row],[Vendor_Name]])&gt;1</f>
        <v>0</v>
      </c>
      <c r="Y2384" s="14" cm="1">
        <f t="array" aca="1" ref="Y2384" ca="1">IFERROR(SUM(L2384:X2384*1),4)</f>
        <v>0</v>
      </c>
      <c r="Z2384" t="str">
        <f ca="1">IF(tbl_vendors[[#This Row],[error_count]]&gt;0,"FAIL","PASS")</f>
        <v>PASS</v>
      </c>
    </row>
    <row r="2385" spans="1:26" x14ac:dyDescent="0.3">
      <c r="A2385" t="s">
        <v>9369</v>
      </c>
      <c r="B2385" t="s">
        <v>9370</v>
      </c>
      <c r="C2385" t="s">
        <v>66</v>
      </c>
      <c r="D2385" t="s">
        <v>9371</v>
      </c>
      <c r="E2385" t="s">
        <v>67</v>
      </c>
      <c r="F2385" t="s">
        <v>23</v>
      </c>
      <c r="G2385" t="s">
        <v>9372</v>
      </c>
      <c r="H2385" t="s">
        <v>69</v>
      </c>
      <c r="I2385" t="s">
        <v>26</v>
      </c>
      <c r="J2385" s="1">
        <v>46028</v>
      </c>
      <c r="K2385" s="1">
        <v>46074</v>
      </c>
      <c r="L2385" t="b">
        <f>COUNTIF(tbl_vendors[Vendor_ID],tbl_vendors[[#This Row],[Vendor_ID]])&gt;1</f>
        <v>0</v>
      </c>
      <c r="M2385" t="b">
        <f>ISBLANK(tbl_vendors[[#This Row],[Vendor_ID]])</f>
        <v>0</v>
      </c>
      <c r="N2385" t="b">
        <f>LEN(TRIM(tbl_vendors[[#This Row],[Vendor_Name]]))=0</f>
        <v>0</v>
      </c>
      <c r="O2385" t="b">
        <f>LEN(TRIM(tbl_vendors[[#This Row],[Email]]))=0</f>
        <v>0</v>
      </c>
      <c r="P2385" t="b">
        <f>OR(ISERROR(FIND("@",tbl_vendors[[#This Row],[Email]])),ISERROR(FIND(".",tbl_vendors[[#This Row],[Email]])))</f>
        <v>0</v>
      </c>
      <c r="Q2385" t="b">
        <f>ISNA(MATCH(tbl_vendors[[#This Row],[Country]],tbl_country[country],0))</f>
        <v>0</v>
      </c>
      <c r="R2385" t="b">
        <f>ISNA(MATCH(tbl_vendors[[#This Row],[Currency]],tbl_country[currency],0))</f>
        <v>0</v>
      </c>
      <c r="S2385" t="b">
        <f>_xlfn.XLOOKUP(tbl_vendors[[#This Row],[Country]],tbl_country[country],tbl_country[currency],"NotFound")&lt;&gt;tbl_vendors[[#This Row],[Currency]]</f>
        <v>0</v>
      </c>
      <c r="T2385" t="b">
        <f>ISNA(MATCH(tbl_vendors[[#This Row],[Payment_Terms]],tbl_payment_terms[Payment_Terms],0))</f>
        <v>0</v>
      </c>
      <c r="U2385" t="b">
        <f>ISNA(MATCH(tbl_vendors[[#This Row],[Status]],tbl_status[valid_status]))</f>
        <v>0</v>
      </c>
      <c r="V2385" t="b">
        <f ca="1">tbl_vendors[[#This Row],[Created_Date]]&gt;TODAY()</f>
        <v>0</v>
      </c>
      <c r="W2385" t="b">
        <f>tbl_vendors[[#This Row],[Updated_Date]]&lt;tbl_vendors[[#This Row],[Created_Date]]</f>
        <v>0</v>
      </c>
      <c r="X2385" t="b">
        <f>COUNTIF(tbl_vendors[Vendor_Name],tbl_vendors[[#This Row],[Vendor_Name]])&gt;1</f>
        <v>0</v>
      </c>
      <c r="Y2385" s="14" cm="1">
        <f t="array" aca="1" ref="Y2385" ca="1">IFERROR(SUM(L2385:X2385*1),4)</f>
        <v>0</v>
      </c>
      <c r="Z2385" t="str">
        <f ca="1">IF(tbl_vendors[[#This Row],[error_count]]&gt;0,"FAIL","PASS")</f>
        <v>PASS</v>
      </c>
    </row>
    <row r="2386" spans="1:26" x14ac:dyDescent="0.3">
      <c r="A2386" t="s">
        <v>9373</v>
      </c>
      <c r="B2386" t="s">
        <v>9374</v>
      </c>
      <c r="C2386" t="s">
        <v>29</v>
      </c>
      <c r="D2386" t="s">
        <v>9375</v>
      </c>
      <c r="E2386" t="s">
        <v>31</v>
      </c>
      <c r="F2386" t="s">
        <v>32</v>
      </c>
      <c r="G2386" t="s">
        <v>9376</v>
      </c>
      <c r="H2386" t="s">
        <v>47</v>
      </c>
      <c r="I2386" t="s">
        <v>19</v>
      </c>
      <c r="J2386" s="1">
        <v>45163</v>
      </c>
      <c r="K2386" s="1">
        <v>45567</v>
      </c>
      <c r="L2386" t="b">
        <f>COUNTIF(tbl_vendors[Vendor_ID],tbl_vendors[[#This Row],[Vendor_ID]])&gt;1</f>
        <v>0</v>
      </c>
      <c r="M2386" t="b">
        <f>ISBLANK(tbl_vendors[[#This Row],[Vendor_ID]])</f>
        <v>0</v>
      </c>
      <c r="N2386" t="b">
        <f>LEN(TRIM(tbl_vendors[[#This Row],[Vendor_Name]]))=0</f>
        <v>0</v>
      </c>
      <c r="O2386" t="b">
        <f>LEN(TRIM(tbl_vendors[[#This Row],[Email]]))=0</f>
        <v>0</v>
      </c>
      <c r="P2386" t="b">
        <f>OR(ISERROR(FIND("@",tbl_vendors[[#This Row],[Email]])),ISERROR(FIND(".",tbl_vendors[[#This Row],[Email]])))</f>
        <v>0</v>
      </c>
      <c r="Q2386" t="b">
        <f>ISNA(MATCH(tbl_vendors[[#This Row],[Country]],tbl_country[country],0))</f>
        <v>0</v>
      </c>
      <c r="R2386" t="b">
        <f>ISNA(MATCH(tbl_vendors[[#This Row],[Currency]],tbl_country[currency],0))</f>
        <v>0</v>
      </c>
      <c r="S2386" t="b">
        <f>_xlfn.XLOOKUP(tbl_vendors[[#This Row],[Country]],tbl_country[country],tbl_country[currency],"NotFound")&lt;&gt;tbl_vendors[[#This Row],[Currency]]</f>
        <v>0</v>
      </c>
      <c r="T2386" t="b">
        <f>ISNA(MATCH(tbl_vendors[[#This Row],[Payment_Terms]],tbl_payment_terms[Payment_Terms],0))</f>
        <v>0</v>
      </c>
      <c r="U2386" t="b">
        <f>ISNA(MATCH(tbl_vendors[[#This Row],[Status]],tbl_status[valid_status]))</f>
        <v>0</v>
      </c>
      <c r="V2386" t="b">
        <f ca="1">tbl_vendors[[#This Row],[Created_Date]]&gt;TODAY()</f>
        <v>0</v>
      </c>
      <c r="W2386" t="b">
        <f>tbl_vendors[[#This Row],[Updated_Date]]&lt;tbl_vendors[[#This Row],[Created_Date]]</f>
        <v>0</v>
      </c>
      <c r="X2386" t="b">
        <f>COUNTIF(tbl_vendors[Vendor_Name],tbl_vendors[[#This Row],[Vendor_Name]])&gt;1</f>
        <v>0</v>
      </c>
      <c r="Y2386" s="14" cm="1">
        <f t="array" aca="1" ref="Y2386" ca="1">IFERROR(SUM(L2386:X2386*1),4)</f>
        <v>0</v>
      </c>
      <c r="Z2386" t="str">
        <f ca="1">IF(tbl_vendors[[#This Row],[error_count]]&gt;0,"FAIL","PASS")</f>
        <v>PASS</v>
      </c>
    </row>
    <row r="2387" spans="1:26" x14ac:dyDescent="0.3">
      <c r="A2387" t="s">
        <v>9377</v>
      </c>
      <c r="B2387" t="s">
        <v>9378</v>
      </c>
      <c r="C2387" t="s">
        <v>72</v>
      </c>
      <c r="D2387" t="s">
        <v>9379</v>
      </c>
      <c r="E2387" t="s">
        <v>74</v>
      </c>
      <c r="F2387" t="s">
        <v>75</v>
      </c>
      <c r="G2387" t="s">
        <v>9380</v>
      </c>
      <c r="H2387" t="s">
        <v>25</v>
      </c>
      <c r="I2387" t="s">
        <v>53</v>
      </c>
      <c r="J2387" s="1">
        <v>45935</v>
      </c>
      <c r="K2387" s="1">
        <v>46176</v>
      </c>
      <c r="L2387" t="b">
        <f>COUNTIF(tbl_vendors[Vendor_ID],tbl_vendors[[#This Row],[Vendor_ID]])&gt;1</f>
        <v>0</v>
      </c>
      <c r="M2387" t="b">
        <f>ISBLANK(tbl_vendors[[#This Row],[Vendor_ID]])</f>
        <v>0</v>
      </c>
      <c r="N2387" t="b">
        <f>LEN(TRIM(tbl_vendors[[#This Row],[Vendor_Name]]))=0</f>
        <v>0</v>
      </c>
      <c r="O2387" t="b">
        <f>LEN(TRIM(tbl_vendors[[#This Row],[Email]]))=0</f>
        <v>0</v>
      </c>
      <c r="P2387" t="b">
        <f>OR(ISERROR(FIND("@",tbl_vendors[[#This Row],[Email]])),ISERROR(FIND(".",tbl_vendors[[#This Row],[Email]])))</f>
        <v>0</v>
      </c>
      <c r="Q2387" t="b">
        <f>ISNA(MATCH(tbl_vendors[[#This Row],[Country]],tbl_country[country],0))</f>
        <v>0</v>
      </c>
      <c r="R2387" t="b">
        <f>ISNA(MATCH(tbl_vendors[[#This Row],[Currency]],tbl_country[currency],0))</f>
        <v>1</v>
      </c>
      <c r="S2387" t="b">
        <f>_xlfn.XLOOKUP(tbl_vendors[[#This Row],[Country]],tbl_country[country],tbl_country[currency],"NotFound")&lt;&gt;tbl_vendors[[#This Row],[Currency]]</f>
        <v>1</v>
      </c>
      <c r="T2387" t="b">
        <f>ISNA(MATCH(tbl_vendors[[#This Row],[Payment_Terms]],tbl_payment_terms[Payment_Terms],0))</f>
        <v>0</v>
      </c>
      <c r="U2387" t="b">
        <f>ISNA(MATCH(tbl_vendors[[#This Row],[Status]],tbl_status[valid_status]))</f>
        <v>1</v>
      </c>
      <c r="V2387" t="b">
        <f ca="1">tbl_vendors[[#This Row],[Created_Date]]&gt;TODAY()</f>
        <v>0</v>
      </c>
      <c r="W2387" t="b">
        <f>tbl_vendors[[#This Row],[Updated_Date]]&lt;tbl_vendors[[#This Row],[Created_Date]]</f>
        <v>0</v>
      </c>
      <c r="X2387" t="b">
        <f>COUNTIF(tbl_vendors[Vendor_Name],tbl_vendors[[#This Row],[Vendor_Name]])&gt;1</f>
        <v>0</v>
      </c>
      <c r="Y2387" s="14" cm="1">
        <f t="array" aca="1" ref="Y2387" ca="1">IFERROR(SUM(L2387:X2387*1),4)</f>
        <v>3</v>
      </c>
      <c r="Z2387" t="str">
        <f ca="1">IF(tbl_vendors[[#This Row],[error_count]]&gt;0,"FAIL","PASS")</f>
        <v>FAIL</v>
      </c>
    </row>
    <row r="2388" spans="1:26" x14ac:dyDescent="0.3">
      <c r="A2388" t="s">
        <v>9381</v>
      </c>
      <c r="B2388" t="s">
        <v>9382</v>
      </c>
      <c r="C2388" t="s">
        <v>153</v>
      </c>
      <c r="D2388" t="s">
        <v>9383</v>
      </c>
      <c r="E2388" t="s">
        <v>155</v>
      </c>
      <c r="F2388" t="s">
        <v>23</v>
      </c>
      <c r="G2388" t="s">
        <v>9384</v>
      </c>
      <c r="H2388" t="s">
        <v>42</v>
      </c>
      <c r="I2388" t="s">
        <v>26</v>
      </c>
      <c r="J2388" s="1">
        <v>45998</v>
      </c>
      <c r="K2388" s="1">
        <v>46008</v>
      </c>
      <c r="L2388" t="b">
        <f>COUNTIF(tbl_vendors[Vendor_ID],tbl_vendors[[#This Row],[Vendor_ID]])&gt;1</f>
        <v>0</v>
      </c>
      <c r="M2388" t="b">
        <f>ISBLANK(tbl_vendors[[#This Row],[Vendor_ID]])</f>
        <v>0</v>
      </c>
      <c r="N2388" t="b">
        <f>LEN(TRIM(tbl_vendors[[#This Row],[Vendor_Name]]))=0</f>
        <v>0</v>
      </c>
      <c r="O2388" t="b">
        <f>LEN(TRIM(tbl_vendors[[#This Row],[Email]]))=0</f>
        <v>0</v>
      </c>
      <c r="P2388" t="b">
        <f>OR(ISERROR(FIND("@",tbl_vendors[[#This Row],[Email]])),ISERROR(FIND(".",tbl_vendors[[#This Row],[Email]])))</f>
        <v>0</v>
      </c>
      <c r="Q2388" t="b">
        <f>ISNA(MATCH(tbl_vendors[[#This Row],[Country]],tbl_country[country],0))</f>
        <v>0</v>
      </c>
      <c r="R2388" t="b">
        <f>ISNA(MATCH(tbl_vendors[[#This Row],[Currency]],tbl_country[currency],0))</f>
        <v>0</v>
      </c>
      <c r="S2388" t="b">
        <f>_xlfn.XLOOKUP(tbl_vendors[[#This Row],[Country]],tbl_country[country],tbl_country[currency],"NotFound")&lt;&gt;tbl_vendors[[#This Row],[Currency]]</f>
        <v>0</v>
      </c>
      <c r="T2388" t="b">
        <f>ISNA(MATCH(tbl_vendors[[#This Row],[Payment_Terms]],tbl_payment_terms[Payment_Terms],0))</f>
        <v>0</v>
      </c>
      <c r="U2388" t="b">
        <f>ISNA(MATCH(tbl_vendors[[#This Row],[Status]],tbl_status[valid_status]))</f>
        <v>0</v>
      </c>
      <c r="V2388" t="b">
        <f ca="1">tbl_vendors[[#This Row],[Created_Date]]&gt;TODAY()</f>
        <v>0</v>
      </c>
      <c r="W2388" t="b">
        <f>tbl_vendors[[#This Row],[Updated_Date]]&lt;tbl_vendors[[#This Row],[Created_Date]]</f>
        <v>0</v>
      </c>
      <c r="X2388" t="b">
        <f>COUNTIF(tbl_vendors[Vendor_Name],tbl_vendors[[#This Row],[Vendor_Name]])&gt;1</f>
        <v>0</v>
      </c>
      <c r="Y2388" s="14" cm="1">
        <f t="array" aca="1" ref="Y2388" ca="1">IFERROR(SUM(L2388:X2388*1),4)</f>
        <v>0</v>
      </c>
      <c r="Z2388" t="str">
        <f ca="1">IF(tbl_vendors[[#This Row],[error_count]]&gt;0,"FAIL","PASS")</f>
        <v>PASS</v>
      </c>
    </row>
    <row r="2389" spans="1:26" x14ac:dyDescent="0.3">
      <c r="A2389" t="s">
        <v>9385</v>
      </c>
      <c r="B2389" t="s">
        <v>9386</v>
      </c>
      <c r="C2389" t="s">
        <v>79</v>
      </c>
      <c r="D2389" t="s">
        <v>9387</v>
      </c>
      <c r="E2389" t="s">
        <v>39</v>
      </c>
      <c r="F2389" t="s">
        <v>16</v>
      </c>
      <c r="G2389" t="s">
        <v>9388</v>
      </c>
      <c r="H2389" t="s">
        <v>42</v>
      </c>
      <c r="I2389" t="s">
        <v>26</v>
      </c>
      <c r="J2389" s="1">
        <v>44801</v>
      </c>
      <c r="K2389" s="1">
        <v>45413</v>
      </c>
      <c r="L2389" t="b">
        <f>COUNTIF(tbl_vendors[Vendor_ID],tbl_vendors[[#This Row],[Vendor_ID]])&gt;1</f>
        <v>0</v>
      </c>
      <c r="M2389" t="b">
        <f>ISBLANK(tbl_vendors[[#This Row],[Vendor_ID]])</f>
        <v>0</v>
      </c>
      <c r="N2389" t="b">
        <f>LEN(TRIM(tbl_vendors[[#This Row],[Vendor_Name]]))=0</f>
        <v>0</v>
      </c>
      <c r="O2389" t="b">
        <f>LEN(TRIM(tbl_vendors[[#This Row],[Email]]))=0</f>
        <v>0</v>
      </c>
      <c r="P2389" t="b">
        <f>OR(ISERROR(FIND("@",tbl_vendors[[#This Row],[Email]])),ISERROR(FIND(".",tbl_vendors[[#This Row],[Email]])))</f>
        <v>0</v>
      </c>
      <c r="Q2389" t="b">
        <f>ISNA(MATCH(tbl_vendors[[#This Row],[Country]],tbl_country[country],0))</f>
        <v>0</v>
      </c>
      <c r="R2389" t="b">
        <f>ISNA(MATCH(tbl_vendors[[#This Row],[Currency]],tbl_country[currency],0))</f>
        <v>0</v>
      </c>
      <c r="S2389" t="b">
        <f>_xlfn.XLOOKUP(tbl_vendors[[#This Row],[Country]],tbl_country[country],tbl_country[currency],"NotFound")&lt;&gt;tbl_vendors[[#This Row],[Currency]]</f>
        <v>0</v>
      </c>
      <c r="T2389" t="b">
        <f>ISNA(MATCH(tbl_vendors[[#This Row],[Payment_Terms]],tbl_payment_terms[Payment_Terms],0))</f>
        <v>0</v>
      </c>
      <c r="U2389" t="b">
        <f>ISNA(MATCH(tbl_vendors[[#This Row],[Status]],tbl_status[valid_status]))</f>
        <v>0</v>
      </c>
      <c r="V2389" t="b">
        <f ca="1">tbl_vendors[[#This Row],[Created_Date]]&gt;TODAY()</f>
        <v>0</v>
      </c>
      <c r="W2389" t="b">
        <f>tbl_vendors[[#This Row],[Updated_Date]]&lt;tbl_vendors[[#This Row],[Created_Date]]</f>
        <v>0</v>
      </c>
      <c r="X2389" t="b">
        <f>COUNTIF(tbl_vendors[Vendor_Name],tbl_vendors[[#This Row],[Vendor_Name]])&gt;1</f>
        <v>1</v>
      </c>
      <c r="Y2389" s="14" cm="1">
        <f t="array" aca="1" ref="Y2389" ca="1">IFERROR(SUM(L2389:X2389*1),4)</f>
        <v>1</v>
      </c>
      <c r="Z2389" t="str">
        <f ca="1">IF(tbl_vendors[[#This Row],[error_count]]&gt;0,"FAIL","PASS")</f>
        <v>FAIL</v>
      </c>
    </row>
    <row r="2390" spans="1:26" x14ac:dyDescent="0.3">
      <c r="A2390" t="s">
        <v>9389</v>
      </c>
      <c r="B2390" t="s">
        <v>9390</v>
      </c>
      <c r="C2390" t="s">
        <v>100</v>
      </c>
      <c r="D2390" t="s">
        <v>9391</v>
      </c>
      <c r="E2390" t="s">
        <v>39</v>
      </c>
      <c r="F2390" t="s">
        <v>23</v>
      </c>
      <c r="G2390" t="s">
        <v>9392</v>
      </c>
      <c r="H2390" t="s">
        <v>25</v>
      </c>
      <c r="I2390" t="s">
        <v>26</v>
      </c>
      <c r="J2390" s="1">
        <v>45313</v>
      </c>
      <c r="K2390" s="1">
        <v>45681</v>
      </c>
      <c r="L2390" t="b">
        <f>COUNTIF(tbl_vendors[Vendor_ID],tbl_vendors[[#This Row],[Vendor_ID]])&gt;1</f>
        <v>0</v>
      </c>
      <c r="M2390" t="b">
        <f>ISBLANK(tbl_vendors[[#This Row],[Vendor_ID]])</f>
        <v>0</v>
      </c>
      <c r="N2390" t="b">
        <f>LEN(TRIM(tbl_vendors[[#This Row],[Vendor_Name]]))=0</f>
        <v>0</v>
      </c>
      <c r="O2390" t="b">
        <f>LEN(TRIM(tbl_vendors[[#This Row],[Email]]))=0</f>
        <v>0</v>
      </c>
      <c r="P2390" t="b">
        <f>OR(ISERROR(FIND("@",tbl_vendors[[#This Row],[Email]])),ISERROR(FIND(".",tbl_vendors[[#This Row],[Email]])))</f>
        <v>0</v>
      </c>
      <c r="Q2390" t="b">
        <f>ISNA(MATCH(tbl_vendors[[#This Row],[Country]],tbl_country[country],0))</f>
        <v>0</v>
      </c>
      <c r="R2390" t="b">
        <f>ISNA(MATCH(tbl_vendors[[#This Row],[Currency]],tbl_country[currency],0))</f>
        <v>0</v>
      </c>
      <c r="S2390" t="b">
        <f>_xlfn.XLOOKUP(tbl_vendors[[#This Row],[Country]],tbl_country[country],tbl_country[currency],"NotFound")&lt;&gt;tbl_vendors[[#This Row],[Currency]]</f>
        <v>0</v>
      </c>
      <c r="T2390" t="b">
        <f>ISNA(MATCH(tbl_vendors[[#This Row],[Payment_Terms]],tbl_payment_terms[Payment_Terms],0))</f>
        <v>0</v>
      </c>
      <c r="U2390" t="b">
        <f>ISNA(MATCH(tbl_vendors[[#This Row],[Status]],tbl_status[valid_status]))</f>
        <v>0</v>
      </c>
      <c r="V2390" t="b">
        <f ca="1">tbl_vendors[[#This Row],[Created_Date]]&gt;TODAY()</f>
        <v>0</v>
      </c>
      <c r="W2390" t="b">
        <f>tbl_vendors[[#This Row],[Updated_Date]]&lt;tbl_vendors[[#This Row],[Created_Date]]</f>
        <v>0</v>
      </c>
      <c r="X2390" t="b">
        <f>COUNTIF(tbl_vendors[Vendor_Name],tbl_vendors[[#This Row],[Vendor_Name]])&gt;1</f>
        <v>0</v>
      </c>
      <c r="Y2390" s="14" cm="1">
        <f t="array" aca="1" ref="Y2390" ca="1">IFERROR(SUM(L2390:X2390*1),4)</f>
        <v>0</v>
      </c>
      <c r="Z2390" t="str">
        <f ca="1">IF(tbl_vendors[[#This Row],[error_count]]&gt;0,"FAIL","PASS")</f>
        <v>PASS</v>
      </c>
    </row>
    <row r="2391" spans="1:26" x14ac:dyDescent="0.3">
      <c r="A2391" t="s">
        <v>9393</v>
      </c>
      <c r="B2391" t="s">
        <v>9394</v>
      </c>
      <c r="C2391" t="s">
        <v>72</v>
      </c>
      <c r="D2391" t="s">
        <v>9395</v>
      </c>
      <c r="E2391" t="s">
        <v>74</v>
      </c>
      <c r="F2391" t="s">
        <v>32</v>
      </c>
      <c r="G2391" t="s">
        <v>9396</v>
      </c>
      <c r="H2391" t="s">
        <v>42</v>
      </c>
      <c r="I2391" t="s">
        <v>26</v>
      </c>
      <c r="J2391" s="1">
        <v>44648</v>
      </c>
      <c r="K2391" s="1">
        <v>45212</v>
      </c>
      <c r="L2391" t="b">
        <f>COUNTIF(tbl_vendors[Vendor_ID],tbl_vendors[[#This Row],[Vendor_ID]])&gt;1</f>
        <v>0</v>
      </c>
      <c r="M2391" t="b">
        <f>ISBLANK(tbl_vendors[[#This Row],[Vendor_ID]])</f>
        <v>0</v>
      </c>
      <c r="N2391" t="b">
        <f>LEN(TRIM(tbl_vendors[[#This Row],[Vendor_Name]]))=0</f>
        <v>0</v>
      </c>
      <c r="O2391" t="b">
        <f>LEN(TRIM(tbl_vendors[[#This Row],[Email]]))=0</f>
        <v>0</v>
      </c>
      <c r="P2391" t="b">
        <f>OR(ISERROR(FIND("@",tbl_vendors[[#This Row],[Email]])),ISERROR(FIND(".",tbl_vendors[[#This Row],[Email]])))</f>
        <v>0</v>
      </c>
      <c r="Q2391" t="b">
        <f>ISNA(MATCH(tbl_vendors[[#This Row],[Country]],tbl_country[country],0))</f>
        <v>0</v>
      </c>
      <c r="R2391" t="b">
        <f>ISNA(MATCH(tbl_vendors[[#This Row],[Currency]],tbl_country[currency],0))</f>
        <v>1</v>
      </c>
      <c r="S2391" t="b">
        <f>_xlfn.XLOOKUP(tbl_vendors[[#This Row],[Country]],tbl_country[country],tbl_country[currency],"NotFound")&lt;&gt;tbl_vendors[[#This Row],[Currency]]</f>
        <v>1</v>
      </c>
      <c r="T2391" t="b">
        <f>ISNA(MATCH(tbl_vendors[[#This Row],[Payment_Terms]],tbl_payment_terms[Payment_Terms],0))</f>
        <v>0</v>
      </c>
      <c r="U2391" t="b">
        <f>ISNA(MATCH(tbl_vendors[[#This Row],[Status]],tbl_status[valid_status]))</f>
        <v>0</v>
      </c>
      <c r="V2391" t="b">
        <f ca="1">tbl_vendors[[#This Row],[Created_Date]]&gt;TODAY()</f>
        <v>0</v>
      </c>
      <c r="W2391" t="b">
        <f>tbl_vendors[[#This Row],[Updated_Date]]&lt;tbl_vendors[[#This Row],[Created_Date]]</f>
        <v>0</v>
      </c>
      <c r="X2391" t="b">
        <f>COUNTIF(tbl_vendors[Vendor_Name],tbl_vendors[[#This Row],[Vendor_Name]])&gt;1</f>
        <v>0</v>
      </c>
      <c r="Y2391" s="14" cm="1">
        <f t="array" aca="1" ref="Y2391" ca="1">IFERROR(SUM(L2391:X2391*1),4)</f>
        <v>2</v>
      </c>
      <c r="Z2391" t="str">
        <f ca="1">IF(tbl_vendors[[#This Row],[error_count]]&gt;0,"FAIL","PASS")</f>
        <v>FAIL</v>
      </c>
    </row>
    <row r="2392" spans="1:26" x14ac:dyDescent="0.3">
      <c r="A2392" t="s">
        <v>9397</v>
      </c>
      <c r="B2392" t="s">
        <v>9398</v>
      </c>
      <c r="C2392" t="s">
        <v>66</v>
      </c>
      <c r="D2392" t="s">
        <v>9399</v>
      </c>
      <c r="E2392" t="s">
        <v>67</v>
      </c>
      <c r="F2392" t="s">
        <v>16</v>
      </c>
      <c r="G2392" t="s">
        <v>9400</v>
      </c>
      <c r="H2392" t="s">
        <v>25</v>
      </c>
      <c r="I2392" t="s">
        <v>53</v>
      </c>
      <c r="J2392" s="1">
        <v>45951</v>
      </c>
      <c r="K2392" s="1">
        <v>46188</v>
      </c>
      <c r="L2392" t="b">
        <f>COUNTIF(tbl_vendors[Vendor_ID],tbl_vendors[[#This Row],[Vendor_ID]])&gt;1</f>
        <v>0</v>
      </c>
      <c r="M2392" t="b">
        <f>ISBLANK(tbl_vendors[[#This Row],[Vendor_ID]])</f>
        <v>0</v>
      </c>
      <c r="N2392" t="b">
        <f>LEN(TRIM(tbl_vendors[[#This Row],[Vendor_Name]]))=0</f>
        <v>0</v>
      </c>
      <c r="O2392" t="b">
        <f>LEN(TRIM(tbl_vendors[[#This Row],[Email]]))=0</f>
        <v>0</v>
      </c>
      <c r="P2392" t="b">
        <f>OR(ISERROR(FIND("@",tbl_vendors[[#This Row],[Email]])),ISERROR(FIND(".",tbl_vendors[[#This Row],[Email]])))</f>
        <v>0</v>
      </c>
      <c r="Q2392" t="b">
        <f>ISNA(MATCH(tbl_vendors[[#This Row],[Country]],tbl_country[country],0))</f>
        <v>0</v>
      </c>
      <c r="R2392" t="b">
        <f>ISNA(MATCH(tbl_vendors[[#This Row],[Currency]],tbl_country[currency],0))</f>
        <v>0</v>
      </c>
      <c r="S2392" t="b">
        <f>_xlfn.XLOOKUP(tbl_vendors[[#This Row],[Country]],tbl_country[country],tbl_country[currency],"NotFound")&lt;&gt;tbl_vendors[[#This Row],[Currency]]</f>
        <v>0</v>
      </c>
      <c r="T2392" t="b">
        <f>ISNA(MATCH(tbl_vendors[[#This Row],[Payment_Terms]],tbl_payment_terms[Payment_Terms],0))</f>
        <v>0</v>
      </c>
      <c r="U2392" t="b">
        <f>ISNA(MATCH(tbl_vendors[[#This Row],[Status]],tbl_status[valid_status]))</f>
        <v>1</v>
      </c>
      <c r="V2392" t="b">
        <f ca="1">tbl_vendors[[#This Row],[Created_Date]]&gt;TODAY()</f>
        <v>0</v>
      </c>
      <c r="W2392" t="b">
        <f>tbl_vendors[[#This Row],[Updated_Date]]&lt;tbl_vendors[[#This Row],[Created_Date]]</f>
        <v>0</v>
      </c>
      <c r="X2392" t="b">
        <f>COUNTIF(tbl_vendors[Vendor_Name],tbl_vendors[[#This Row],[Vendor_Name]])&gt;1</f>
        <v>0</v>
      </c>
      <c r="Y2392" s="14" cm="1">
        <f t="array" aca="1" ref="Y2392" ca="1">IFERROR(SUM(L2392:X2392*1),4)</f>
        <v>1</v>
      </c>
      <c r="Z2392" t="str">
        <f ca="1">IF(tbl_vendors[[#This Row],[error_count]]&gt;0,"FAIL","PASS")</f>
        <v>FAIL</v>
      </c>
    </row>
    <row r="2393" spans="1:26" x14ac:dyDescent="0.3">
      <c r="A2393" t="s">
        <v>9401</v>
      </c>
      <c r="B2393" t="s">
        <v>9402</v>
      </c>
      <c r="C2393" t="s">
        <v>100</v>
      </c>
      <c r="D2393" t="s">
        <v>9403</v>
      </c>
      <c r="E2393" t="s">
        <v>39</v>
      </c>
      <c r="F2393" t="s">
        <v>16</v>
      </c>
      <c r="G2393" t="s">
        <v>9404</v>
      </c>
      <c r="H2393" t="s">
        <v>34</v>
      </c>
      <c r="I2393" t="s">
        <v>53</v>
      </c>
      <c r="J2393" s="1">
        <v>45367</v>
      </c>
      <c r="K2393" s="1">
        <v>46025</v>
      </c>
      <c r="L2393" t="b">
        <f>COUNTIF(tbl_vendors[Vendor_ID],tbl_vendors[[#This Row],[Vendor_ID]])&gt;1</f>
        <v>0</v>
      </c>
      <c r="M2393" t="b">
        <f>ISBLANK(tbl_vendors[[#This Row],[Vendor_ID]])</f>
        <v>0</v>
      </c>
      <c r="N2393" t="b">
        <f>LEN(TRIM(tbl_vendors[[#This Row],[Vendor_Name]]))=0</f>
        <v>0</v>
      </c>
      <c r="O2393" t="b">
        <f>LEN(TRIM(tbl_vendors[[#This Row],[Email]]))=0</f>
        <v>0</v>
      </c>
      <c r="P2393" t="b">
        <f>OR(ISERROR(FIND("@",tbl_vendors[[#This Row],[Email]])),ISERROR(FIND(".",tbl_vendors[[#This Row],[Email]])))</f>
        <v>0</v>
      </c>
      <c r="Q2393" t="b">
        <f>ISNA(MATCH(tbl_vendors[[#This Row],[Country]],tbl_country[country],0))</f>
        <v>0</v>
      </c>
      <c r="R2393" t="b">
        <f>ISNA(MATCH(tbl_vendors[[#This Row],[Currency]],tbl_country[currency],0))</f>
        <v>0</v>
      </c>
      <c r="S2393" t="b">
        <f>_xlfn.XLOOKUP(tbl_vendors[[#This Row],[Country]],tbl_country[country],tbl_country[currency],"NotFound")&lt;&gt;tbl_vendors[[#This Row],[Currency]]</f>
        <v>0</v>
      </c>
      <c r="T2393" t="b">
        <f>ISNA(MATCH(tbl_vendors[[#This Row],[Payment_Terms]],tbl_payment_terms[Payment_Terms],0))</f>
        <v>0</v>
      </c>
      <c r="U2393" t="b">
        <f>ISNA(MATCH(tbl_vendors[[#This Row],[Status]],tbl_status[valid_status]))</f>
        <v>1</v>
      </c>
      <c r="V2393" t="b">
        <f ca="1">tbl_vendors[[#This Row],[Created_Date]]&gt;TODAY()</f>
        <v>0</v>
      </c>
      <c r="W2393" t="b">
        <f>tbl_vendors[[#This Row],[Updated_Date]]&lt;tbl_vendors[[#This Row],[Created_Date]]</f>
        <v>0</v>
      </c>
      <c r="X2393" t="b">
        <f>COUNTIF(tbl_vendors[Vendor_Name],tbl_vendors[[#This Row],[Vendor_Name]])&gt;1</f>
        <v>0</v>
      </c>
      <c r="Y2393" s="14" cm="1">
        <f t="array" aca="1" ref="Y2393" ca="1">IFERROR(SUM(L2393:X2393*1),4)</f>
        <v>1</v>
      </c>
      <c r="Z2393" t="str">
        <f ca="1">IF(tbl_vendors[[#This Row],[error_count]]&gt;0,"FAIL","PASS")</f>
        <v>FAIL</v>
      </c>
    </row>
    <row r="2394" spans="1:26" x14ac:dyDescent="0.3">
      <c r="A2394" t="s">
        <v>9405</v>
      </c>
      <c r="B2394" t="s">
        <v>9406</v>
      </c>
      <c r="C2394" t="s">
        <v>79</v>
      </c>
      <c r="D2394" t="s">
        <v>9407</v>
      </c>
      <c r="E2394" t="s">
        <v>39</v>
      </c>
      <c r="F2394" t="s">
        <v>23</v>
      </c>
      <c r="G2394" t="s">
        <v>9408</v>
      </c>
      <c r="H2394" t="s">
        <v>25</v>
      </c>
      <c r="I2394" t="s">
        <v>53</v>
      </c>
      <c r="J2394" s="1">
        <v>44583</v>
      </c>
      <c r="K2394" s="1">
        <v>46149</v>
      </c>
      <c r="L2394" t="b">
        <f>COUNTIF(tbl_vendors[Vendor_ID],tbl_vendors[[#This Row],[Vendor_ID]])&gt;1</f>
        <v>0</v>
      </c>
      <c r="M2394" t="b">
        <f>ISBLANK(tbl_vendors[[#This Row],[Vendor_ID]])</f>
        <v>0</v>
      </c>
      <c r="N2394" t="b">
        <f>LEN(TRIM(tbl_vendors[[#This Row],[Vendor_Name]]))=0</f>
        <v>0</v>
      </c>
      <c r="O2394" t="b">
        <f>LEN(TRIM(tbl_vendors[[#This Row],[Email]]))=0</f>
        <v>0</v>
      </c>
      <c r="P2394" t="b">
        <f>OR(ISERROR(FIND("@",tbl_vendors[[#This Row],[Email]])),ISERROR(FIND(".",tbl_vendors[[#This Row],[Email]])))</f>
        <v>0</v>
      </c>
      <c r="Q2394" t="b">
        <f>ISNA(MATCH(tbl_vendors[[#This Row],[Country]],tbl_country[country],0))</f>
        <v>0</v>
      </c>
      <c r="R2394" t="b">
        <f>ISNA(MATCH(tbl_vendors[[#This Row],[Currency]],tbl_country[currency],0))</f>
        <v>0</v>
      </c>
      <c r="S2394" t="b">
        <f>_xlfn.XLOOKUP(tbl_vendors[[#This Row],[Country]],tbl_country[country],tbl_country[currency],"NotFound")&lt;&gt;tbl_vendors[[#This Row],[Currency]]</f>
        <v>0</v>
      </c>
      <c r="T2394" t="b">
        <f>ISNA(MATCH(tbl_vendors[[#This Row],[Payment_Terms]],tbl_payment_terms[Payment_Terms],0))</f>
        <v>0</v>
      </c>
      <c r="U2394" t="b">
        <f>ISNA(MATCH(tbl_vendors[[#This Row],[Status]],tbl_status[valid_status]))</f>
        <v>1</v>
      </c>
      <c r="V2394" t="b">
        <f ca="1">tbl_vendors[[#This Row],[Created_Date]]&gt;TODAY()</f>
        <v>0</v>
      </c>
      <c r="W2394" t="b">
        <f>tbl_vendors[[#This Row],[Updated_Date]]&lt;tbl_vendors[[#This Row],[Created_Date]]</f>
        <v>0</v>
      </c>
      <c r="X2394" t="b">
        <f>COUNTIF(tbl_vendors[Vendor_Name],tbl_vendors[[#This Row],[Vendor_Name]])&gt;1</f>
        <v>0</v>
      </c>
      <c r="Y2394" s="14" cm="1">
        <f t="array" aca="1" ref="Y2394" ca="1">IFERROR(SUM(L2394:X2394*1),4)</f>
        <v>1</v>
      </c>
      <c r="Z2394" t="str">
        <f ca="1">IF(tbl_vendors[[#This Row],[error_count]]&gt;0,"FAIL","PASS")</f>
        <v>FAIL</v>
      </c>
    </row>
    <row r="2395" spans="1:26" x14ac:dyDescent="0.3">
      <c r="A2395" t="s">
        <v>9409</v>
      </c>
      <c r="B2395" t="s">
        <v>9410</v>
      </c>
      <c r="C2395" t="s">
        <v>37</v>
      </c>
      <c r="D2395" t="s">
        <v>9411</v>
      </c>
      <c r="E2395" t="s">
        <v>39</v>
      </c>
      <c r="F2395" t="s">
        <v>32</v>
      </c>
      <c r="G2395" t="s">
        <v>9412</v>
      </c>
      <c r="H2395" t="s">
        <v>69</v>
      </c>
      <c r="I2395" t="s">
        <v>26</v>
      </c>
      <c r="J2395" s="1">
        <v>45798</v>
      </c>
      <c r="K2395" s="1">
        <v>45886</v>
      </c>
      <c r="L2395" t="b">
        <f>COUNTIF(tbl_vendors[Vendor_ID],tbl_vendors[[#This Row],[Vendor_ID]])&gt;1</f>
        <v>0</v>
      </c>
      <c r="M2395" t="b">
        <f>ISBLANK(tbl_vendors[[#This Row],[Vendor_ID]])</f>
        <v>0</v>
      </c>
      <c r="N2395" t="b">
        <f>LEN(TRIM(tbl_vendors[[#This Row],[Vendor_Name]]))=0</f>
        <v>0</v>
      </c>
      <c r="O2395" t="b">
        <f>LEN(TRIM(tbl_vendors[[#This Row],[Email]]))=0</f>
        <v>0</v>
      </c>
      <c r="P2395" t="b">
        <f>OR(ISERROR(FIND("@",tbl_vendors[[#This Row],[Email]])),ISERROR(FIND(".",tbl_vendors[[#This Row],[Email]])))</f>
        <v>0</v>
      </c>
      <c r="Q2395" t="b">
        <f>ISNA(MATCH(tbl_vendors[[#This Row],[Country]],tbl_country[country],0))</f>
        <v>0</v>
      </c>
      <c r="R2395" t="b">
        <f>ISNA(MATCH(tbl_vendors[[#This Row],[Currency]],tbl_country[currency],0))</f>
        <v>0</v>
      </c>
      <c r="S2395" t="b">
        <f>_xlfn.XLOOKUP(tbl_vendors[[#This Row],[Country]],tbl_country[country],tbl_country[currency],"NotFound")&lt;&gt;tbl_vendors[[#This Row],[Currency]]</f>
        <v>0</v>
      </c>
      <c r="T2395" t="b">
        <f>ISNA(MATCH(tbl_vendors[[#This Row],[Payment_Terms]],tbl_payment_terms[Payment_Terms],0))</f>
        <v>0</v>
      </c>
      <c r="U2395" t="b">
        <f>ISNA(MATCH(tbl_vendors[[#This Row],[Status]],tbl_status[valid_status]))</f>
        <v>0</v>
      </c>
      <c r="V2395" t="b">
        <f ca="1">tbl_vendors[[#This Row],[Created_Date]]&gt;TODAY()</f>
        <v>0</v>
      </c>
      <c r="W2395" t="b">
        <f>tbl_vendors[[#This Row],[Updated_Date]]&lt;tbl_vendors[[#This Row],[Created_Date]]</f>
        <v>0</v>
      </c>
      <c r="X2395" t="b">
        <f>COUNTIF(tbl_vendors[Vendor_Name],tbl_vendors[[#This Row],[Vendor_Name]])&gt;1</f>
        <v>0</v>
      </c>
      <c r="Y2395" s="14" cm="1">
        <f t="array" aca="1" ref="Y2395" ca="1">IFERROR(SUM(L2395:X2395*1),4)</f>
        <v>0</v>
      </c>
      <c r="Z2395" t="str">
        <f ca="1">IF(tbl_vendors[[#This Row],[error_count]]&gt;0,"FAIL","PASS")</f>
        <v>PASS</v>
      </c>
    </row>
    <row r="2396" spans="1:26" x14ac:dyDescent="0.3">
      <c r="A2396" t="s">
        <v>9413</v>
      </c>
      <c r="B2396" t="s">
        <v>2519</v>
      </c>
      <c r="C2396" t="s">
        <v>37</v>
      </c>
      <c r="D2396" t="s">
        <v>9414</v>
      </c>
      <c r="E2396" t="s">
        <v>39</v>
      </c>
      <c r="F2396" t="s">
        <v>40</v>
      </c>
      <c r="G2396" t="s">
        <v>9415</v>
      </c>
      <c r="H2396" t="s">
        <v>69</v>
      </c>
      <c r="I2396" t="s">
        <v>26</v>
      </c>
      <c r="J2396" s="1">
        <v>46134</v>
      </c>
      <c r="K2396" s="1">
        <v>46140</v>
      </c>
      <c r="L2396" t="b">
        <f>COUNTIF(tbl_vendors[Vendor_ID],tbl_vendors[[#This Row],[Vendor_ID]])&gt;1</f>
        <v>0</v>
      </c>
      <c r="M2396" t="b">
        <f>ISBLANK(tbl_vendors[[#This Row],[Vendor_ID]])</f>
        <v>0</v>
      </c>
      <c r="N2396" t="b">
        <f>LEN(TRIM(tbl_vendors[[#This Row],[Vendor_Name]]))=0</f>
        <v>0</v>
      </c>
      <c r="O2396" t="b">
        <f>LEN(TRIM(tbl_vendors[[#This Row],[Email]]))=0</f>
        <v>0</v>
      </c>
      <c r="P2396" t="b">
        <f>OR(ISERROR(FIND("@",tbl_vendors[[#This Row],[Email]])),ISERROR(FIND(".",tbl_vendors[[#This Row],[Email]])))</f>
        <v>0</v>
      </c>
      <c r="Q2396" t="b">
        <f>ISNA(MATCH(tbl_vendors[[#This Row],[Country]],tbl_country[country],0))</f>
        <v>0</v>
      </c>
      <c r="R2396" t="b">
        <f>ISNA(MATCH(tbl_vendors[[#This Row],[Currency]],tbl_country[currency],0))</f>
        <v>0</v>
      </c>
      <c r="S2396" t="b">
        <f>_xlfn.XLOOKUP(tbl_vendors[[#This Row],[Country]],tbl_country[country],tbl_country[currency],"NotFound")&lt;&gt;tbl_vendors[[#This Row],[Currency]]</f>
        <v>0</v>
      </c>
      <c r="T2396" t="b">
        <f>ISNA(MATCH(tbl_vendors[[#This Row],[Payment_Terms]],tbl_payment_terms[Payment_Terms],0))</f>
        <v>0</v>
      </c>
      <c r="U2396" t="b">
        <f>ISNA(MATCH(tbl_vendors[[#This Row],[Status]],tbl_status[valid_status]))</f>
        <v>0</v>
      </c>
      <c r="V2396" t="b">
        <f ca="1">tbl_vendors[[#This Row],[Created_Date]]&gt;TODAY()</f>
        <v>0</v>
      </c>
      <c r="W2396" t="b">
        <f>tbl_vendors[[#This Row],[Updated_Date]]&lt;tbl_vendors[[#This Row],[Created_Date]]</f>
        <v>0</v>
      </c>
      <c r="X2396" t="b">
        <f>COUNTIF(tbl_vendors[Vendor_Name],tbl_vendors[[#This Row],[Vendor_Name]])&gt;1</f>
        <v>1</v>
      </c>
      <c r="Y2396" s="14" cm="1">
        <f t="array" aca="1" ref="Y2396" ca="1">IFERROR(SUM(L2396:X2396*1),4)</f>
        <v>1</v>
      </c>
      <c r="Z2396" t="str">
        <f ca="1">IF(tbl_vendors[[#This Row],[error_count]]&gt;0,"FAIL","PASS")</f>
        <v>FAIL</v>
      </c>
    </row>
    <row r="2397" spans="1:26" x14ac:dyDescent="0.3">
      <c r="A2397" t="s">
        <v>9416</v>
      </c>
      <c r="B2397" t="s">
        <v>9417</v>
      </c>
      <c r="C2397" t="s">
        <v>79</v>
      </c>
      <c r="D2397" t="s">
        <v>9418</v>
      </c>
      <c r="E2397" t="s">
        <v>39</v>
      </c>
      <c r="F2397" t="s">
        <v>16</v>
      </c>
      <c r="G2397" t="s">
        <v>9419</v>
      </c>
      <c r="H2397" t="s">
        <v>25</v>
      </c>
      <c r="I2397" t="s">
        <v>26</v>
      </c>
      <c r="J2397" s="1">
        <v>46126</v>
      </c>
      <c r="K2397" s="1">
        <v>46191</v>
      </c>
      <c r="L2397" t="b">
        <f>COUNTIF(tbl_vendors[Vendor_ID],tbl_vendors[[#This Row],[Vendor_ID]])&gt;1</f>
        <v>0</v>
      </c>
      <c r="M2397" t="b">
        <f>ISBLANK(tbl_vendors[[#This Row],[Vendor_ID]])</f>
        <v>0</v>
      </c>
      <c r="N2397" t="b">
        <f>LEN(TRIM(tbl_vendors[[#This Row],[Vendor_Name]]))=0</f>
        <v>0</v>
      </c>
      <c r="O2397" t="b">
        <f>LEN(TRIM(tbl_vendors[[#This Row],[Email]]))=0</f>
        <v>0</v>
      </c>
      <c r="P2397" t="b">
        <f>OR(ISERROR(FIND("@",tbl_vendors[[#This Row],[Email]])),ISERROR(FIND(".",tbl_vendors[[#This Row],[Email]])))</f>
        <v>0</v>
      </c>
      <c r="Q2397" t="b">
        <f>ISNA(MATCH(tbl_vendors[[#This Row],[Country]],tbl_country[country],0))</f>
        <v>0</v>
      </c>
      <c r="R2397" t="b">
        <f>ISNA(MATCH(tbl_vendors[[#This Row],[Currency]],tbl_country[currency],0))</f>
        <v>0</v>
      </c>
      <c r="S2397" t="b">
        <f>_xlfn.XLOOKUP(tbl_vendors[[#This Row],[Country]],tbl_country[country],tbl_country[currency],"NotFound")&lt;&gt;tbl_vendors[[#This Row],[Currency]]</f>
        <v>0</v>
      </c>
      <c r="T2397" t="b">
        <f>ISNA(MATCH(tbl_vendors[[#This Row],[Payment_Terms]],tbl_payment_terms[Payment_Terms],0))</f>
        <v>0</v>
      </c>
      <c r="U2397" t="b">
        <f>ISNA(MATCH(tbl_vendors[[#This Row],[Status]],tbl_status[valid_status]))</f>
        <v>0</v>
      </c>
      <c r="V2397" t="b">
        <f ca="1">tbl_vendors[[#This Row],[Created_Date]]&gt;TODAY()</f>
        <v>0</v>
      </c>
      <c r="W2397" t="b">
        <f>tbl_vendors[[#This Row],[Updated_Date]]&lt;tbl_vendors[[#This Row],[Created_Date]]</f>
        <v>0</v>
      </c>
      <c r="X2397" t="b">
        <f>COUNTIF(tbl_vendors[Vendor_Name],tbl_vendors[[#This Row],[Vendor_Name]])&gt;1</f>
        <v>0</v>
      </c>
      <c r="Y2397" s="14" cm="1">
        <f t="array" aca="1" ref="Y2397" ca="1">IFERROR(SUM(L2397:X2397*1),4)</f>
        <v>0</v>
      </c>
      <c r="Z2397" t="str">
        <f ca="1">IF(tbl_vendors[[#This Row],[error_count]]&gt;0,"FAIL","PASS")</f>
        <v>PASS</v>
      </c>
    </row>
    <row r="2398" spans="1:26" x14ac:dyDescent="0.3">
      <c r="A2398" t="s">
        <v>9420</v>
      </c>
      <c r="B2398" t="s">
        <v>9421</v>
      </c>
      <c r="C2398" t="s">
        <v>37</v>
      </c>
      <c r="D2398" t="s">
        <v>9422</v>
      </c>
      <c r="E2398" t="s">
        <v>39</v>
      </c>
      <c r="F2398" t="s">
        <v>32</v>
      </c>
      <c r="G2398" t="s">
        <v>9423</v>
      </c>
      <c r="H2398" t="s">
        <v>69</v>
      </c>
      <c r="I2398" t="s">
        <v>19</v>
      </c>
      <c r="J2398" s="1">
        <v>45364</v>
      </c>
      <c r="K2398" s="1">
        <v>45544</v>
      </c>
      <c r="L2398" t="b">
        <f>COUNTIF(tbl_vendors[Vendor_ID],tbl_vendors[[#This Row],[Vendor_ID]])&gt;1</f>
        <v>0</v>
      </c>
      <c r="M2398" t="b">
        <f>ISBLANK(tbl_vendors[[#This Row],[Vendor_ID]])</f>
        <v>0</v>
      </c>
      <c r="N2398" t="b">
        <f>LEN(TRIM(tbl_vendors[[#This Row],[Vendor_Name]]))=0</f>
        <v>0</v>
      </c>
      <c r="O2398" t="b">
        <f>LEN(TRIM(tbl_vendors[[#This Row],[Email]]))=0</f>
        <v>0</v>
      </c>
      <c r="P2398" t="b">
        <f>OR(ISERROR(FIND("@",tbl_vendors[[#This Row],[Email]])),ISERROR(FIND(".",tbl_vendors[[#This Row],[Email]])))</f>
        <v>0</v>
      </c>
      <c r="Q2398" t="b">
        <f>ISNA(MATCH(tbl_vendors[[#This Row],[Country]],tbl_country[country],0))</f>
        <v>0</v>
      </c>
      <c r="R2398" t="b">
        <f>ISNA(MATCH(tbl_vendors[[#This Row],[Currency]],tbl_country[currency],0))</f>
        <v>0</v>
      </c>
      <c r="S2398" t="b">
        <f>_xlfn.XLOOKUP(tbl_vendors[[#This Row],[Country]],tbl_country[country],tbl_country[currency],"NotFound")&lt;&gt;tbl_vendors[[#This Row],[Currency]]</f>
        <v>0</v>
      </c>
      <c r="T2398" t="b">
        <f>ISNA(MATCH(tbl_vendors[[#This Row],[Payment_Terms]],tbl_payment_terms[Payment_Terms],0))</f>
        <v>0</v>
      </c>
      <c r="U2398" t="b">
        <f>ISNA(MATCH(tbl_vendors[[#This Row],[Status]],tbl_status[valid_status]))</f>
        <v>0</v>
      </c>
      <c r="V2398" t="b">
        <f ca="1">tbl_vendors[[#This Row],[Created_Date]]&gt;TODAY()</f>
        <v>0</v>
      </c>
      <c r="W2398" t="b">
        <f>tbl_vendors[[#This Row],[Updated_Date]]&lt;tbl_vendors[[#This Row],[Created_Date]]</f>
        <v>0</v>
      </c>
      <c r="X2398" t="b">
        <f>COUNTIF(tbl_vendors[Vendor_Name],tbl_vendors[[#This Row],[Vendor_Name]])&gt;1</f>
        <v>0</v>
      </c>
      <c r="Y2398" s="14" cm="1">
        <f t="array" aca="1" ref="Y2398" ca="1">IFERROR(SUM(L2398:X2398*1),4)</f>
        <v>0</v>
      </c>
      <c r="Z2398" t="str">
        <f ca="1">IF(tbl_vendors[[#This Row],[error_count]]&gt;0,"FAIL","PASS")</f>
        <v>PASS</v>
      </c>
    </row>
    <row r="2399" spans="1:26" x14ac:dyDescent="0.3">
      <c r="A2399" t="s">
        <v>9424</v>
      </c>
      <c r="B2399" t="s">
        <v>5345</v>
      </c>
      <c r="C2399" t="s">
        <v>100</v>
      </c>
      <c r="D2399" t="s">
        <v>9425</v>
      </c>
      <c r="E2399" t="s">
        <v>39</v>
      </c>
      <c r="F2399" t="s">
        <v>23</v>
      </c>
      <c r="G2399" t="s">
        <v>9426</v>
      </c>
      <c r="H2399" t="s">
        <v>47</v>
      </c>
      <c r="I2399" t="s">
        <v>26</v>
      </c>
      <c r="J2399" s="1">
        <v>45296</v>
      </c>
      <c r="K2399" s="1">
        <v>46028</v>
      </c>
      <c r="L2399" t="b">
        <f>COUNTIF(tbl_vendors[Vendor_ID],tbl_vendors[[#This Row],[Vendor_ID]])&gt;1</f>
        <v>0</v>
      </c>
      <c r="M2399" t="b">
        <f>ISBLANK(tbl_vendors[[#This Row],[Vendor_ID]])</f>
        <v>0</v>
      </c>
      <c r="N2399" t="b">
        <f>LEN(TRIM(tbl_vendors[[#This Row],[Vendor_Name]]))=0</f>
        <v>0</v>
      </c>
      <c r="O2399" t="b">
        <f>LEN(TRIM(tbl_vendors[[#This Row],[Email]]))=0</f>
        <v>0</v>
      </c>
      <c r="P2399" t="b">
        <f>OR(ISERROR(FIND("@",tbl_vendors[[#This Row],[Email]])),ISERROR(FIND(".",tbl_vendors[[#This Row],[Email]])))</f>
        <v>0</v>
      </c>
      <c r="Q2399" t="b">
        <f>ISNA(MATCH(tbl_vendors[[#This Row],[Country]],tbl_country[country],0))</f>
        <v>0</v>
      </c>
      <c r="R2399" t="b">
        <f>ISNA(MATCH(tbl_vendors[[#This Row],[Currency]],tbl_country[currency],0))</f>
        <v>0</v>
      </c>
      <c r="S2399" t="b">
        <f>_xlfn.XLOOKUP(tbl_vendors[[#This Row],[Country]],tbl_country[country],tbl_country[currency],"NotFound")&lt;&gt;tbl_vendors[[#This Row],[Currency]]</f>
        <v>0</v>
      </c>
      <c r="T2399" t="b">
        <f>ISNA(MATCH(tbl_vendors[[#This Row],[Payment_Terms]],tbl_payment_terms[Payment_Terms],0))</f>
        <v>0</v>
      </c>
      <c r="U2399" t="b">
        <f>ISNA(MATCH(tbl_vendors[[#This Row],[Status]],tbl_status[valid_status]))</f>
        <v>0</v>
      </c>
      <c r="V2399" t="b">
        <f ca="1">tbl_vendors[[#This Row],[Created_Date]]&gt;TODAY()</f>
        <v>0</v>
      </c>
      <c r="W2399" t="b">
        <f>tbl_vendors[[#This Row],[Updated_Date]]&lt;tbl_vendors[[#This Row],[Created_Date]]</f>
        <v>0</v>
      </c>
      <c r="X2399" t="b">
        <f>COUNTIF(tbl_vendors[Vendor_Name],tbl_vendors[[#This Row],[Vendor_Name]])&gt;1</f>
        <v>1</v>
      </c>
      <c r="Y2399" s="14" cm="1">
        <f t="array" aca="1" ref="Y2399" ca="1">IFERROR(SUM(L2399:X2399*1),4)</f>
        <v>1</v>
      </c>
      <c r="Z2399" t="str">
        <f ca="1">IF(tbl_vendors[[#This Row],[error_count]]&gt;0,"FAIL","PASS")</f>
        <v>FAIL</v>
      </c>
    </row>
    <row r="2400" spans="1:26" x14ac:dyDescent="0.3">
      <c r="A2400" t="s">
        <v>9427</v>
      </c>
      <c r="B2400" t="s">
        <v>9428</v>
      </c>
      <c r="C2400" t="s">
        <v>109</v>
      </c>
      <c r="D2400" t="s">
        <v>9429</v>
      </c>
      <c r="E2400" t="s">
        <v>39</v>
      </c>
      <c r="F2400" t="s">
        <v>23</v>
      </c>
      <c r="G2400" t="s">
        <v>9430</v>
      </c>
      <c r="H2400" t="s">
        <v>52</v>
      </c>
      <c r="I2400" t="s">
        <v>19</v>
      </c>
      <c r="J2400" s="1">
        <v>44801</v>
      </c>
      <c r="K2400" s="1">
        <v>44821</v>
      </c>
      <c r="L2400" t="b">
        <f>COUNTIF(tbl_vendors[Vendor_ID],tbl_vendors[[#This Row],[Vendor_ID]])&gt;1</f>
        <v>0</v>
      </c>
      <c r="M2400" t="b">
        <f>ISBLANK(tbl_vendors[[#This Row],[Vendor_ID]])</f>
        <v>0</v>
      </c>
      <c r="N2400" t="b">
        <f>LEN(TRIM(tbl_vendors[[#This Row],[Vendor_Name]]))=0</f>
        <v>0</v>
      </c>
      <c r="O2400" t="b">
        <f>LEN(TRIM(tbl_vendors[[#This Row],[Email]]))=0</f>
        <v>0</v>
      </c>
      <c r="P2400" t="b">
        <f>OR(ISERROR(FIND("@",tbl_vendors[[#This Row],[Email]])),ISERROR(FIND(".",tbl_vendors[[#This Row],[Email]])))</f>
        <v>0</v>
      </c>
      <c r="Q2400" t="b">
        <f>ISNA(MATCH(tbl_vendors[[#This Row],[Country]],tbl_country[country],0))</f>
        <v>0</v>
      </c>
      <c r="R2400" t="b">
        <f>ISNA(MATCH(tbl_vendors[[#This Row],[Currency]],tbl_country[currency],0))</f>
        <v>0</v>
      </c>
      <c r="S2400" t="b">
        <f>_xlfn.XLOOKUP(tbl_vendors[[#This Row],[Country]],tbl_country[country],tbl_country[currency],"NotFound")&lt;&gt;tbl_vendors[[#This Row],[Currency]]</f>
        <v>1</v>
      </c>
      <c r="T2400" t="b">
        <f>ISNA(MATCH(tbl_vendors[[#This Row],[Payment_Terms]],tbl_payment_terms[Payment_Terms],0))</f>
        <v>0</v>
      </c>
      <c r="U2400" t="b">
        <f>ISNA(MATCH(tbl_vendors[[#This Row],[Status]],tbl_status[valid_status]))</f>
        <v>0</v>
      </c>
      <c r="V2400" t="b">
        <f ca="1">tbl_vendors[[#This Row],[Created_Date]]&gt;TODAY()</f>
        <v>0</v>
      </c>
      <c r="W2400" t="b">
        <f>tbl_vendors[[#This Row],[Updated_Date]]&lt;tbl_vendors[[#This Row],[Created_Date]]</f>
        <v>0</v>
      </c>
      <c r="X2400" t="b">
        <f>COUNTIF(tbl_vendors[Vendor_Name],tbl_vendors[[#This Row],[Vendor_Name]])&gt;1</f>
        <v>0</v>
      </c>
      <c r="Y2400" s="14" cm="1">
        <f t="array" aca="1" ref="Y2400" ca="1">IFERROR(SUM(L2400:X2400*1),4)</f>
        <v>1</v>
      </c>
      <c r="Z2400" t="str">
        <f ca="1">IF(tbl_vendors[[#This Row],[error_count]]&gt;0,"FAIL","PASS")</f>
        <v>FAIL</v>
      </c>
    </row>
    <row r="2401" spans="1:26" x14ac:dyDescent="0.3">
      <c r="A2401" t="s">
        <v>9431</v>
      </c>
      <c r="B2401" t="s">
        <v>9432</v>
      </c>
      <c r="C2401" t="s">
        <v>13</v>
      </c>
      <c r="D2401" t="s">
        <v>9433</v>
      </c>
      <c r="E2401" t="s">
        <v>15</v>
      </c>
      <c r="F2401" t="s">
        <v>23</v>
      </c>
      <c r="G2401" t="s">
        <v>9434</v>
      </c>
      <c r="H2401" t="s">
        <v>34</v>
      </c>
      <c r="I2401" t="s">
        <v>26</v>
      </c>
      <c r="J2401" s="1">
        <v>45923</v>
      </c>
      <c r="K2401" s="1">
        <v>46068</v>
      </c>
      <c r="L2401" t="b">
        <f>COUNTIF(tbl_vendors[Vendor_ID],tbl_vendors[[#This Row],[Vendor_ID]])&gt;1</f>
        <v>0</v>
      </c>
      <c r="M2401" t="b">
        <f>ISBLANK(tbl_vendors[[#This Row],[Vendor_ID]])</f>
        <v>0</v>
      </c>
      <c r="N2401" t="b">
        <f>LEN(TRIM(tbl_vendors[[#This Row],[Vendor_Name]]))=0</f>
        <v>0</v>
      </c>
      <c r="O2401" t="b">
        <f>LEN(TRIM(tbl_vendors[[#This Row],[Email]]))=0</f>
        <v>0</v>
      </c>
      <c r="P2401" t="b">
        <f>OR(ISERROR(FIND("@",tbl_vendors[[#This Row],[Email]])),ISERROR(FIND(".",tbl_vendors[[#This Row],[Email]])))</f>
        <v>0</v>
      </c>
      <c r="Q2401" t="b">
        <f>ISNA(MATCH(tbl_vendors[[#This Row],[Country]],tbl_country[country],0))</f>
        <v>0</v>
      </c>
      <c r="R2401" t="b">
        <f>ISNA(MATCH(tbl_vendors[[#This Row],[Currency]],tbl_country[currency],0))</f>
        <v>1</v>
      </c>
      <c r="S2401" t="b">
        <f>_xlfn.XLOOKUP(tbl_vendors[[#This Row],[Country]],tbl_country[country],tbl_country[currency],"NotFound")&lt;&gt;tbl_vendors[[#This Row],[Currency]]</f>
        <v>1</v>
      </c>
      <c r="T2401" t="b">
        <f>ISNA(MATCH(tbl_vendors[[#This Row],[Payment_Terms]],tbl_payment_terms[Payment_Terms],0))</f>
        <v>0</v>
      </c>
      <c r="U2401" t="b">
        <f>ISNA(MATCH(tbl_vendors[[#This Row],[Status]],tbl_status[valid_status]))</f>
        <v>0</v>
      </c>
      <c r="V2401" t="b">
        <f ca="1">tbl_vendors[[#This Row],[Created_Date]]&gt;TODAY()</f>
        <v>0</v>
      </c>
      <c r="W2401" t="b">
        <f>tbl_vendors[[#This Row],[Updated_Date]]&lt;tbl_vendors[[#This Row],[Created_Date]]</f>
        <v>0</v>
      </c>
      <c r="X2401" t="b">
        <f>COUNTIF(tbl_vendors[Vendor_Name],tbl_vendors[[#This Row],[Vendor_Name]])&gt;1</f>
        <v>0</v>
      </c>
      <c r="Y2401" s="14" cm="1">
        <f t="array" aca="1" ref="Y2401" ca="1">IFERROR(SUM(L2401:X2401*1),4)</f>
        <v>2</v>
      </c>
      <c r="Z2401" t="str">
        <f ca="1">IF(tbl_vendors[[#This Row],[error_count]]&gt;0,"FAIL","PASS")</f>
        <v>FAIL</v>
      </c>
    </row>
    <row r="2402" spans="1:26" x14ac:dyDescent="0.3">
      <c r="A2402" t="s">
        <v>9435</v>
      </c>
      <c r="B2402" t="s">
        <v>9436</v>
      </c>
      <c r="C2402" t="s">
        <v>153</v>
      </c>
      <c r="D2402" t="s">
        <v>9437</v>
      </c>
      <c r="E2402" t="s">
        <v>155</v>
      </c>
      <c r="F2402" t="s">
        <v>16</v>
      </c>
      <c r="G2402" t="s">
        <v>9438</v>
      </c>
      <c r="H2402" t="s">
        <v>25</v>
      </c>
      <c r="I2402" t="s">
        <v>53</v>
      </c>
      <c r="J2402" s="1">
        <v>46183</v>
      </c>
      <c r="K2402" s="1">
        <v>46188</v>
      </c>
      <c r="L2402" t="b">
        <f>COUNTIF(tbl_vendors[Vendor_ID],tbl_vendors[[#This Row],[Vendor_ID]])&gt;1</f>
        <v>0</v>
      </c>
      <c r="M2402" t="b">
        <f>ISBLANK(tbl_vendors[[#This Row],[Vendor_ID]])</f>
        <v>0</v>
      </c>
      <c r="N2402" t="b">
        <f>LEN(TRIM(tbl_vendors[[#This Row],[Vendor_Name]]))=0</f>
        <v>0</v>
      </c>
      <c r="O2402" t="b">
        <f>LEN(TRIM(tbl_vendors[[#This Row],[Email]]))=0</f>
        <v>0</v>
      </c>
      <c r="P2402" t="b">
        <f>OR(ISERROR(FIND("@",tbl_vendors[[#This Row],[Email]])),ISERROR(FIND(".",tbl_vendors[[#This Row],[Email]])))</f>
        <v>0</v>
      </c>
      <c r="Q2402" t="b">
        <f>ISNA(MATCH(tbl_vendors[[#This Row],[Country]],tbl_country[country],0))</f>
        <v>0</v>
      </c>
      <c r="R2402" t="b">
        <f>ISNA(MATCH(tbl_vendors[[#This Row],[Currency]],tbl_country[currency],0))</f>
        <v>0</v>
      </c>
      <c r="S2402" t="b">
        <f>_xlfn.XLOOKUP(tbl_vendors[[#This Row],[Country]],tbl_country[country],tbl_country[currency],"NotFound")&lt;&gt;tbl_vendors[[#This Row],[Currency]]</f>
        <v>0</v>
      </c>
      <c r="T2402" t="b">
        <f>ISNA(MATCH(tbl_vendors[[#This Row],[Payment_Terms]],tbl_payment_terms[Payment_Terms],0))</f>
        <v>0</v>
      </c>
      <c r="U2402" t="b">
        <f>ISNA(MATCH(tbl_vendors[[#This Row],[Status]],tbl_status[valid_status]))</f>
        <v>1</v>
      </c>
      <c r="V2402" t="b">
        <f ca="1">tbl_vendors[[#This Row],[Created_Date]]&gt;TODAY()</f>
        <v>0</v>
      </c>
      <c r="W2402" t="b">
        <f>tbl_vendors[[#This Row],[Updated_Date]]&lt;tbl_vendors[[#This Row],[Created_Date]]</f>
        <v>0</v>
      </c>
      <c r="X2402" t="b">
        <f>COUNTIF(tbl_vendors[Vendor_Name],tbl_vendors[[#This Row],[Vendor_Name]])&gt;1</f>
        <v>0</v>
      </c>
      <c r="Y2402" s="14" cm="1">
        <f t="array" aca="1" ref="Y2402" ca="1">IFERROR(SUM(L2402:X2402*1),4)</f>
        <v>1</v>
      </c>
      <c r="Z2402" t="str">
        <f ca="1">IF(tbl_vendors[[#This Row],[error_count]]&gt;0,"FAIL","PASS")</f>
        <v>FAIL</v>
      </c>
    </row>
    <row r="2403" spans="1:26" x14ac:dyDescent="0.3">
      <c r="A2403" t="s">
        <v>9439</v>
      </c>
      <c r="B2403" t="s">
        <v>9440</v>
      </c>
      <c r="C2403" t="s">
        <v>100</v>
      </c>
      <c r="D2403" t="s">
        <v>9441</v>
      </c>
      <c r="E2403" t="s">
        <v>39</v>
      </c>
      <c r="F2403" t="s">
        <v>75</v>
      </c>
      <c r="G2403" t="s">
        <v>9442</v>
      </c>
      <c r="H2403" t="s">
        <v>34</v>
      </c>
      <c r="I2403" t="s">
        <v>53</v>
      </c>
      <c r="J2403" s="1">
        <v>45584</v>
      </c>
      <c r="K2403" s="1">
        <v>45724</v>
      </c>
      <c r="L2403" t="b">
        <f>COUNTIF(tbl_vendors[Vendor_ID],tbl_vendors[[#This Row],[Vendor_ID]])&gt;1</f>
        <v>0</v>
      </c>
      <c r="M2403" t="b">
        <f>ISBLANK(tbl_vendors[[#This Row],[Vendor_ID]])</f>
        <v>0</v>
      </c>
      <c r="N2403" t="b">
        <f>LEN(TRIM(tbl_vendors[[#This Row],[Vendor_Name]]))=0</f>
        <v>0</v>
      </c>
      <c r="O2403" t="b">
        <f>LEN(TRIM(tbl_vendors[[#This Row],[Email]]))=0</f>
        <v>0</v>
      </c>
      <c r="P2403" t="b">
        <f>OR(ISERROR(FIND("@",tbl_vendors[[#This Row],[Email]])),ISERROR(FIND(".",tbl_vendors[[#This Row],[Email]])))</f>
        <v>0</v>
      </c>
      <c r="Q2403" t="b">
        <f>ISNA(MATCH(tbl_vendors[[#This Row],[Country]],tbl_country[country],0))</f>
        <v>0</v>
      </c>
      <c r="R2403" t="b">
        <f>ISNA(MATCH(tbl_vendors[[#This Row],[Currency]],tbl_country[currency],0))</f>
        <v>0</v>
      </c>
      <c r="S2403" t="b">
        <f>_xlfn.XLOOKUP(tbl_vendors[[#This Row],[Country]],tbl_country[country],tbl_country[currency],"NotFound")&lt;&gt;tbl_vendors[[#This Row],[Currency]]</f>
        <v>0</v>
      </c>
      <c r="T2403" t="b">
        <f>ISNA(MATCH(tbl_vendors[[#This Row],[Payment_Terms]],tbl_payment_terms[Payment_Terms],0))</f>
        <v>0</v>
      </c>
      <c r="U2403" t="b">
        <f>ISNA(MATCH(tbl_vendors[[#This Row],[Status]],tbl_status[valid_status]))</f>
        <v>1</v>
      </c>
      <c r="V2403" t="b">
        <f ca="1">tbl_vendors[[#This Row],[Created_Date]]&gt;TODAY()</f>
        <v>0</v>
      </c>
      <c r="W2403" t="b">
        <f>tbl_vendors[[#This Row],[Updated_Date]]&lt;tbl_vendors[[#This Row],[Created_Date]]</f>
        <v>0</v>
      </c>
      <c r="X2403" t="b">
        <f>COUNTIF(tbl_vendors[Vendor_Name],tbl_vendors[[#This Row],[Vendor_Name]])&gt;1</f>
        <v>0</v>
      </c>
      <c r="Y2403" s="14" cm="1">
        <f t="array" aca="1" ref="Y2403" ca="1">IFERROR(SUM(L2403:X2403*1),4)</f>
        <v>1</v>
      </c>
      <c r="Z2403" t="str">
        <f ca="1">IF(tbl_vendors[[#This Row],[error_count]]&gt;0,"FAIL","PASS")</f>
        <v>FAIL</v>
      </c>
    </row>
    <row r="2404" spans="1:26" x14ac:dyDescent="0.3">
      <c r="A2404" t="s">
        <v>9443</v>
      </c>
      <c r="B2404" t="s">
        <v>9444</v>
      </c>
      <c r="C2404" t="s">
        <v>109</v>
      </c>
      <c r="D2404" t="s">
        <v>9445</v>
      </c>
      <c r="E2404" t="s">
        <v>39</v>
      </c>
      <c r="F2404" t="s">
        <v>40</v>
      </c>
      <c r="G2404" t="s">
        <v>9446</v>
      </c>
      <c r="H2404" t="s">
        <v>52</v>
      </c>
      <c r="I2404" t="s">
        <v>26</v>
      </c>
      <c r="J2404" s="1">
        <v>45773</v>
      </c>
      <c r="K2404" s="1">
        <v>45890</v>
      </c>
      <c r="L2404" t="b">
        <f>COUNTIF(tbl_vendors[Vendor_ID],tbl_vendors[[#This Row],[Vendor_ID]])&gt;1</f>
        <v>0</v>
      </c>
      <c r="M2404" t="b">
        <f>ISBLANK(tbl_vendors[[#This Row],[Vendor_ID]])</f>
        <v>0</v>
      </c>
      <c r="N2404" t="b">
        <f>LEN(TRIM(tbl_vendors[[#This Row],[Vendor_Name]]))=0</f>
        <v>0</v>
      </c>
      <c r="O2404" t="b">
        <f>LEN(TRIM(tbl_vendors[[#This Row],[Email]]))=0</f>
        <v>0</v>
      </c>
      <c r="P2404" t="b">
        <f>OR(ISERROR(FIND("@",tbl_vendors[[#This Row],[Email]])),ISERROR(FIND(".",tbl_vendors[[#This Row],[Email]])))</f>
        <v>0</v>
      </c>
      <c r="Q2404" t="b">
        <f>ISNA(MATCH(tbl_vendors[[#This Row],[Country]],tbl_country[country],0))</f>
        <v>0</v>
      </c>
      <c r="R2404" t="b">
        <f>ISNA(MATCH(tbl_vendors[[#This Row],[Currency]],tbl_country[currency],0))</f>
        <v>0</v>
      </c>
      <c r="S2404" t="b">
        <f>_xlfn.XLOOKUP(tbl_vendors[[#This Row],[Country]],tbl_country[country],tbl_country[currency],"NotFound")&lt;&gt;tbl_vendors[[#This Row],[Currency]]</f>
        <v>1</v>
      </c>
      <c r="T2404" t="b">
        <f>ISNA(MATCH(tbl_vendors[[#This Row],[Payment_Terms]],tbl_payment_terms[Payment_Terms],0))</f>
        <v>0</v>
      </c>
      <c r="U2404" t="b">
        <f>ISNA(MATCH(tbl_vendors[[#This Row],[Status]],tbl_status[valid_status]))</f>
        <v>0</v>
      </c>
      <c r="V2404" t="b">
        <f ca="1">tbl_vendors[[#This Row],[Created_Date]]&gt;TODAY()</f>
        <v>0</v>
      </c>
      <c r="W2404" t="b">
        <f>tbl_vendors[[#This Row],[Updated_Date]]&lt;tbl_vendors[[#This Row],[Created_Date]]</f>
        <v>0</v>
      </c>
      <c r="X2404" t="b">
        <f>COUNTIF(tbl_vendors[Vendor_Name],tbl_vendors[[#This Row],[Vendor_Name]])&gt;1</f>
        <v>0</v>
      </c>
      <c r="Y2404" s="14" cm="1">
        <f t="array" aca="1" ref="Y2404" ca="1">IFERROR(SUM(L2404:X2404*1),4)</f>
        <v>1</v>
      </c>
      <c r="Z2404" t="str">
        <f ca="1">IF(tbl_vendors[[#This Row],[error_count]]&gt;0,"FAIL","PASS")</f>
        <v>FAIL</v>
      </c>
    </row>
    <row r="2405" spans="1:26" x14ac:dyDescent="0.3">
      <c r="A2405" t="s">
        <v>9447</v>
      </c>
      <c r="B2405" t="s">
        <v>9448</v>
      </c>
      <c r="C2405" t="s">
        <v>13</v>
      </c>
      <c r="D2405" t="s">
        <v>9449</v>
      </c>
      <c r="E2405" t="s">
        <v>15</v>
      </c>
      <c r="F2405" t="s">
        <v>75</v>
      </c>
      <c r="G2405" t="s">
        <v>9450</v>
      </c>
      <c r="H2405" t="s">
        <v>18</v>
      </c>
      <c r="I2405" t="s">
        <v>19</v>
      </c>
      <c r="J2405" s="1">
        <v>45907</v>
      </c>
      <c r="K2405" s="1">
        <v>46025</v>
      </c>
      <c r="L2405" t="b">
        <f>COUNTIF(tbl_vendors[Vendor_ID],tbl_vendors[[#This Row],[Vendor_ID]])&gt;1</f>
        <v>0</v>
      </c>
      <c r="M2405" t="b">
        <f>ISBLANK(tbl_vendors[[#This Row],[Vendor_ID]])</f>
        <v>0</v>
      </c>
      <c r="N2405" t="b">
        <f>LEN(TRIM(tbl_vendors[[#This Row],[Vendor_Name]]))=0</f>
        <v>0</v>
      </c>
      <c r="O2405" t="b">
        <f>LEN(TRIM(tbl_vendors[[#This Row],[Email]]))=0</f>
        <v>0</v>
      </c>
      <c r="P2405" t="b">
        <f>OR(ISERROR(FIND("@",tbl_vendors[[#This Row],[Email]])),ISERROR(FIND(".",tbl_vendors[[#This Row],[Email]])))</f>
        <v>0</v>
      </c>
      <c r="Q2405" t="b">
        <f>ISNA(MATCH(tbl_vendors[[#This Row],[Country]],tbl_country[country],0))</f>
        <v>0</v>
      </c>
      <c r="R2405" t="b">
        <f>ISNA(MATCH(tbl_vendors[[#This Row],[Currency]],tbl_country[currency],0))</f>
        <v>1</v>
      </c>
      <c r="S2405" t="b">
        <f>_xlfn.XLOOKUP(tbl_vendors[[#This Row],[Country]],tbl_country[country],tbl_country[currency],"NotFound")&lt;&gt;tbl_vendors[[#This Row],[Currency]]</f>
        <v>1</v>
      </c>
      <c r="T2405" t="b">
        <f>ISNA(MATCH(tbl_vendors[[#This Row],[Payment_Terms]],tbl_payment_terms[Payment_Terms],0))</f>
        <v>0</v>
      </c>
      <c r="U2405" t="b">
        <f>ISNA(MATCH(tbl_vendors[[#This Row],[Status]],tbl_status[valid_status]))</f>
        <v>0</v>
      </c>
      <c r="V2405" t="b">
        <f ca="1">tbl_vendors[[#This Row],[Created_Date]]&gt;TODAY()</f>
        <v>0</v>
      </c>
      <c r="W2405" t="b">
        <f>tbl_vendors[[#This Row],[Updated_Date]]&lt;tbl_vendors[[#This Row],[Created_Date]]</f>
        <v>0</v>
      </c>
      <c r="X2405" t="b">
        <f>COUNTIF(tbl_vendors[Vendor_Name],tbl_vendors[[#This Row],[Vendor_Name]])&gt;1</f>
        <v>0</v>
      </c>
      <c r="Y2405" s="14" cm="1">
        <f t="array" aca="1" ref="Y2405" ca="1">IFERROR(SUM(L2405:X2405*1),4)</f>
        <v>2</v>
      </c>
      <c r="Z2405" t="str">
        <f ca="1">IF(tbl_vendors[[#This Row],[error_count]]&gt;0,"FAIL","PASS")</f>
        <v>FAIL</v>
      </c>
    </row>
    <row r="2406" spans="1:26" x14ac:dyDescent="0.3">
      <c r="A2406" t="s">
        <v>9451</v>
      </c>
      <c r="B2406" t="s">
        <v>9452</v>
      </c>
      <c r="C2406" t="s">
        <v>29</v>
      </c>
      <c r="D2406" t="s">
        <v>9453</v>
      </c>
      <c r="E2406" t="s">
        <v>31</v>
      </c>
      <c r="F2406" t="s">
        <v>75</v>
      </c>
      <c r="G2406" t="s">
        <v>9454</v>
      </c>
      <c r="H2406" t="s">
        <v>52</v>
      </c>
      <c r="I2406" t="s">
        <v>19</v>
      </c>
      <c r="J2406" s="1">
        <v>44555</v>
      </c>
      <c r="K2406" s="1">
        <v>44762</v>
      </c>
      <c r="L2406" t="b">
        <f>COUNTIF(tbl_vendors[Vendor_ID],tbl_vendors[[#This Row],[Vendor_ID]])&gt;1</f>
        <v>0</v>
      </c>
      <c r="M2406" t="b">
        <f>ISBLANK(tbl_vendors[[#This Row],[Vendor_ID]])</f>
        <v>0</v>
      </c>
      <c r="N2406" t="b">
        <f>LEN(TRIM(tbl_vendors[[#This Row],[Vendor_Name]]))=0</f>
        <v>0</v>
      </c>
      <c r="O2406" t="b">
        <f>LEN(TRIM(tbl_vendors[[#This Row],[Email]]))=0</f>
        <v>0</v>
      </c>
      <c r="P2406" t="b">
        <f>OR(ISERROR(FIND("@",tbl_vendors[[#This Row],[Email]])),ISERROR(FIND(".",tbl_vendors[[#This Row],[Email]])))</f>
        <v>0</v>
      </c>
      <c r="Q2406" t="b">
        <f>ISNA(MATCH(tbl_vendors[[#This Row],[Country]],tbl_country[country],0))</f>
        <v>0</v>
      </c>
      <c r="R2406" t="b">
        <f>ISNA(MATCH(tbl_vendors[[#This Row],[Currency]],tbl_country[currency],0))</f>
        <v>0</v>
      </c>
      <c r="S2406" t="b">
        <f>_xlfn.XLOOKUP(tbl_vendors[[#This Row],[Country]],tbl_country[country],tbl_country[currency],"NotFound")&lt;&gt;tbl_vendors[[#This Row],[Currency]]</f>
        <v>0</v>
      </c>
      <c r="T2406" t="b">
        <f>ISNA(MATCH(tbl_vendors[[#This Row],[Payment_Terms]],tbl_payment_terms[Payment_Terms],0))</f>
        <v>0</v>
      </c>
      <c r="U2406" t="b">
        <f>ISNA(MATCH(tbl_vendors[[#This Row],[Status]],tbl_status[valid_status]))</f>
        <v>0</v>
      </c>
      <c r="V2406" t="b">
        <f ca="1">tbl_vendors[[#This Row],[Created_Date]]&gt;TODAY()</f>
        <v>0</v>
      </c>
      <c r="W2406" t="b">
        <f>tbl_vendors[[#This Row],[Updated_Date]]&lt;tbl_vendors[[#This Row],[Created_Date]]</f>
        <v>0</v>
      </c>
      <c r="X2406" t="b">
        <f>COUNTIF(tbl_vendors[Vendor_Name],tbl_vendors[[#This Row],[Vendor_Name]])&gt;1</f>
        <v>0</v>
      </c>
      <c r="Y2406" s="14" cm="1">
        <f t="array" aca="1" ref="Y2406" ca="1">IFERROR(SUM(L2406:X2406*1),4)</f>
        <v>0</v>
      </c>
      <c r="Z2406" t="str">
        <f ca="1">IF(tbl_vendors[[#This Row],[error_count]]&gt;0,"FAIL","PASS")</f>
        <v>PASS</v>
      </c>
    </row>
    <row r="2407" spans="1:26" x14ac:dyDescent="0.3">
      <c r="A2407" t="s">
        <v>9455</v>
      </c>
      <c r="B2407" t="s">
        <v>9456</v>
      </c>
      <c r="C2407" t="s">
        <v>72</v>
      </c>
      <c r="D2407" t="s">
        <v>9457</v>
      </c>
      <c r="E2407" t="s">
        <v>74</v>
      </c>
      <c r="F2407" t="s">
        <v>32</v>
      </c>
      <c r="G2407" t="s">
        <v>9458</v>
      </c>
      <c r="H2407" t="s">
        <v>69</v>
      </c>
      <c r="I2407" t="s">
        <v>26</v>
      </c>
      <c r="J2407" s="1">
        <v>46020</v>
      </c>
      <c r="K2407" s="1">
        <v>46086</v>
      </c>
      <c r="L2407" t="b">
        <f>COUNTIF(tbl_vendors[Vendor_ID],tbl_vendors[[#This Row],[Vendor_ID]])&gt;1</f>
        <v>0</v>
      </c>
      <c r="M2407" t="b">
        <f>ISBLANK(tbl_vendors[[#This Row],[Vendor_ID]])</f>
        <v>0</v>
      </c>
      <c r="N2407" t="b">
        <f>LEN(TRIM(tbl_vendors[[#This Row],[Vendor_Name]]))=0</f>
        <v>0</v>
      </c>
      <c r="O2407" t="b">
        <f>LEN(TRIM(tbl_vendors[[#This Row],[Email]]))=0</f>
        <v>0</v>
      </c>
      <c r="P2407" t="b">
        <f>OR(ISERROR(FIND("@",tbl_vendors[[#This Row],[Email]])),ISERROR(FIND(".",tbl_vendors[[#This Row],[Email]])))</f>
        <v>0</v>
      </c>
      <c r="Q2407" t="b">
        <f>ISNA(MATCH(tbl_vendors[[#This Row],[Country]],tbl_country[country],0))</f>
        <v>0</v>
      </c>
      <c r="R2407" t="b">
        <f>ISNA(MATCH(tbl_vendors[[#This Row],[Currency]],tbl_country[currency],0))</f>
        <v>1</v>
      </c>
      <c r="S2407" t="b">
        <f>_xlfn.XLOOKUP(tbl_vendors[[#This Row],[Country]],tbl_country[country],tbl_country[currency],"NotFound")&lt;&gt;tbl_vendors[[#This Row],[Currency]]</f>
        <v>1</v>
      </c>
      <c r="T2407" t="b">
        <f>ISNA(MATCH(tbl_vendors[[#This Row],[Payment_Terms]],tbl_payment_terms[Payment_Terms],0))</f>
        <v>0</v>
      </c>
      <c r="U2407" t="b">
        <f>ISNA(MATCH(tbl_vendors[[#This Row],[Status]],tbl_status[valid_status]))</f>
        <v>0</v>
      </c>
      <c r="V2407" t="b">
        <f ca="1">tbl_vendors[[#This Row],[Created_Date]]&gt;TODAY()</f>
        <v>0</v>
      </c>
      <c r="W2407" t="b">
        <f>tbl_vendors[[#This Row],[Updated_Date]]&lt;tbl_vendors[[#This Row],[Created_Date]]</f>
        <v>0</v>
      </c>
      <c r="X2407" t="b">
        <f>COUNTIF(tbl_vendors[Vendor_Name],tbl_vendors[[#This Row],[Vendor_Name]])&gt;1</f>
        <v>0</v>
      </c>
      <c r="Y2407" s="14" cm="1">
        <f t="array" aca="1" ref="Y2407" ca="1">IFERROR(SUM(L2407:X2407*1),4)</f>
        <v>2</v>
      </c>
      <c r="Z2407" t="str">
        <f ca="1">IF(tbl_vendors[[#This Row],[error_count]]&gt;0,"FAIL","PASS")</f>
        <v>FAIL</v>
      </c>
    </row>
    <row r="2408" spans="1:26" x14ac:dyDescent="0.3">
      <c r="A2408" t="s">
        <v>9459</v>
      </c>
      <c r="B2408" t="s">
        <v>9460</v>
      </c>
      <c r="C2408" t="s">
        <v>29</v>
      </c>
      <c r="D2408" t="s">
        <v>9461</v>
      </c>
      <c r="E2408" t="s">
        <v>31</v>
      </c>
      <c r="F2408" t="s">
        <v>32</v>
      </c>
      <c r="G2408" t="s">
        <v>9462</v>
      </c>
      <c r="H2408" t="s">
        <v>25</v>
      </c>
      <c r="I2408" t="s">
        <v>26</v>
      </c>
      <c r="J2408" s="1">
        <v>44644</v>
      </c>
      <c r="K2408" s="1">
        <v>46163</v>
      </c>
      <c r="L2408" t="b">
        <f>COUNTIF(tbl_vendors[Vendor_ID],tbl_vendors[[#This Row],[Vendor_ID]])&gt;1</f>
        <v>0</v>
      </c>
      <c r="M2408" t="b">
        <f>ISBLANK(tbl_vendors[[#This Row],[Vendor_ID]])</f>
        <v>0</v>
      </c>
      <c r="N2408" t="b">
        <f>LEN(TRIM(tbl_vendors[[#This Row],[Vendor_Name]]))=0</f>
        <v>0</v>
      </c>
      <c r="O2408" t="b">
        <f>LEN(TRIM(tbl_vendors[[#This Row],[Email]]))=0</f>
        <v>0</v>
      </c>
      <c r="P2408" t="b">
        <f>OR(ISERROR(FIND("@",tbl_vendors[[#This Row],[Email]])),ISERROR(FIND(".",tbl_vendors[[#This Row],[Email]])))</f>
        <v>0</v>
      </c>
      <c r="Q2408" t="b">
        <f>ISNA(MATCH(tbl_vendors[[#This Row],[Country]],tbl_country[country],0))</f>
        <v>0</v>
      </c>
      <c r="R2408" t="b">
        <f>ISNA(MATCH(tbl_vendors[[#This Row],[Currency]],tbl_country[currency],0))</f>
        <v>0</v>
      </c>
      <c r="S2408" t="b">
        <f>_xlfn.XLOOKUP(tbl_vendors[[#This Row],[Country]],tbl_country[country],tbl_country[currency],"NotFound")&lt;&gt;tbl_vendors[[#This Row],[Currency]]</f>
        <v>0</v>
      </c>
      <c r="T2408" t="b">
        <f>ISNA(MATCH(tbl_vendors[[#This Row],[Payment_Terms]],tbl_payment_terms[Payment_Terms],0))</f>
        <v>0</v>
      </c>
      <c r="U2408" t="b">
        <f>ISNA(MATCH(tbl_vendors[[#This Row],[Status]],tbl_status[valid_status]))</f>
        <v>0</v>
      </c>
      <c r="V2408" t="b">
        <f ca="1">tbl_vendors[[#This Row],[Created_Date]]&gt;TODAY()</f>
        <v>0</v>
      </c>
      <c r="W2408" t="b">
        <f>tbl_vendors[[#This Row],[Updated_Date]]&lt;tbl_vendors[[#This Row],[Created_Date]]</f>
        <v>0</v>
      </c>
      <c r="X2408" t="b">
        <f>COUNTIF(tbl_vendors[Vendor_Name],tbl_vendors[[#This Row],[Vendor_Name]])&gt;1</f>
        <v>0</v>
      </c>
      <c r="Y2408" s="14" cm="1">
        <f t="array" aca="1" ref="Y2408" ca="1">IFERROR(SUM(L2408:X2408*1),4)</f>
        <v>0</v>
      </c>
      <c r="Z2408" t="str">
        <f ca="1">IF(tbl_vendors[[#This Row],[error_count]]&gt;0,"FAIL","PASS")</f>
        <v>PASS</v>
      </c>
    </row>
    <row r="2409" spans="1:26" x14ac:dyDescent="0.3">
      <c r="A2409" t="s">
        <v>9463</v>
      </c>
      <c r="B2409" t="s">
        <v>9464</v>
      </c>
      <c r="C2409" t="s">
        <v>109</v>
      </c>
      <c r="D2409" t="s">
        <v>9465</v>
      </c>
      <c r="E2409" t="s">
        <v>39</v>
      </c>
      <c r="F2409" t="s">
        <v>16</v>
      </c>
      <c r="G2409" t="s">
        <v>9466</v>
      </c>
      <c r="H2409" t="s">
        <v>25</v>
      </c>
      <c r="I2409" t="s">
        <v>19</v>
      </c>
      <c r="J2409" s="1">
        <v>44981</v>
      </c>
      <c r="K2409" s="1">
        <v>45574</v>
      </c>
      <c r="L2409" t="b">
        <f>COUNTIF(tbl_vendors[Vendor_ID],tbl_vendors[[#This Row],[Vendor_ID]])&gt;1</f>
        <v>0</v>
      </c>
      <c r="M2409" t="b">
        <f>ISBLANK(tbl_vendors[[#This Row],[Vendor_ID]])</f>
        <v>0</v>
      </c>
      <c r="N2409" t="b">
        <f>LEN(TRIM(tbl_vendors[[#This Row],[Vendor_Name]]))=0</f>
        <v>0</v>
      </c>
      <c r="O2409" t="b">
        <f>LEN(TRIM(tbl_vendors[[#This Row],[Email]]))=0</f>
        <v>0</v>
      </c>
      <c r="P2409" t="b">
        <f>OR(ISERROR(FIND("@",tbl_vendors[[#This Row],[Email]])),ISERROR(FIND(".",tbl_vendors[[#This Row],[Email]])))</f>
        <v>0</v>
      </c>
      <c r="Q2409" t="b">
        <f>ISNA(MATCH(tbl_vendors[[#This Row],[Country]],tbl_country[country],0))</f>
        <v>0</v>
      </c>
      <c r="R2409" t="b">
        <f>ISNA(MATCH(tbl_vendors[[#This Row],[Currency]],tbl_country[currency],0))</f>
        <v>0</v>
      </c>
      <c r="S2409" t="b">
        <f>_xlfn.XLOOKUP(tbl_vendors[[#This Row],[Country]],tbl_country[country],tbl_country[currency],"NotFound")&lt;&gt;tbl_vendors[[#This Row],[Currency]]</f>
        <v>1</v>
      </c>
      <c r="T2409" t="b">
        <f>ISNA(MATCH(tbl_vendors[[#This Row],[Payment_Terms]],tbl_payment_terms[Payment_Terms],0))</f>
        <v>0</v>
      </c>
      <c r="U2409" t="b">
        <f>ISNA(MATCH(tbl_vendors[[#This Row],[Status]],tbl_status[valid_status]))</f>
        <v>0</v>
      </c>
      <c r="V2409" t="b">
        <f ca="1">tbl_vendors[[#This Row],[Created_Date]]&gt;TODAY()</f>
        <v>0</v>
      </c>
      <c r="W2409" t="b">
        <f>tbl_vendors[[#This Row],[Updated_Date]]&lt;tbl_vendors[[#This Row],[Created_Date]]</f>
        <v>0</v>
      </c>
      <c r="X2409" t="b">
        <f>COUNTIF(tbl_vendors[Vendor_Name],tbl_vendors[[#This Row],[Vendor_Name]])&gt;1</f>
        <v>0</v>
      </c>
      <c r="Y2409" s="14" cm="1">
        <f t="array" aca="1" ref="Y2409" ca="1">IFERROR(SUM(L2409:X2409*1),4)</f>
        <v>1</v>
      </c>
      <c r="Z2409" t="str">
        <f ca="1">IF(tbl_vendors[[#This Row],[error_count]]&gt;0,"FAIL","PASS")</f>
        <v>FAIL</v>
      </c>
    </row>
    <row r="2410" spans="1:26" x14ac:dyDescent="0.3">
      <c r="A2410" t="s">
        <v>9467</v>
      </c>
      <c r="B2410" t="s">
        <v>2869</v>
      </c>
      <c r="C2410" t="s">
        <v>66</v>
      </c>
      <c r="D2410" t="s">
        <v>9468</v>
      </c>
      <c r="E2410" t="s">
        <v>67</v>
      </c>
      <c r="F2410" t="s">
        <v>23</v>
      </c>
      <c r="G2410" t="s">
        <v>9469</v>
      </c>
      <c r="H2410" t="s">
        <v>25</v>
      </c>
      <c r="I2410" t="s">
        <v>26</v>
      </c>
      <c r="J2410" s="1">
        <v>44398</v>
      </c>
      <c r="K2410" s="1">
        <v>45054</v>
      </c>
      <c r="L2410" t="b">
        <f>COUNTIF(tbl_vendors[Vendor_ID],tbl_vendors[[#This Row],[Vendor_ID]])&gt;1</f>
        <v>0</v>
      </c>
      <c r="M2410" t="b">
        <f>ISBLANK(tbl_vendors[[#This Row],[Vendor_ID]])</f>
        <v>0</v>
      </c>
      <c r="N2410" t="b">
        <f>LEN(TRIM(tbl_vendors[[#This Row],[Vendor_Name]]))=0</f>
        <v>0</v>
      </c>
      <c r="O2410" t="b">
        <f>LEN(TRIM(tbl_vendors[[#This Row],[Email]]))=0</f>
        <v>0</v>
      </c>
      <c r="P2410" t="b">
        <f>OR(ISERROR(FIND("@",tbl_vendors[[#This Row],[Email]])),ISERROR(FIND(".",tbl_vendors[[#This Row],[Email]])))</f>
        <v>0</v>
      </c>
      <c r="Q2410" t="b">
        <f>ISNA(MATCH(tbl_vendors[[#This Row],[Country]],tbl_country[country],0))</f>
        <v>0</v>
      </c>
      <c r="R2410" t="b">
        <f>ISNA(MATCH(tbl_vendors[[#This Row],[Currency]],tbl_country[currency],0))</f>
        <v>0</v>
      </c>
      <c r="S2410" t="b">
        <f>_xlfn.XLOOKUP(tbl_vendors[[#This Row],[Country]],tbl_country[country],tbl_country[currency],"NotFound")&lt;&gt;tbl_vendors[[#This Row],[Currency]]</f>
        <v>0</v>
      </c>
      <c r="T2410" t="b">
        <f>ISNA(MATCH(tbl_vendors[[#This Row],[Payment_Terms]],tbl_payment_terms[Payment_Terms],0))</f>
        <v>0</v>
      </c>
      <c r="U2410" t="b">
        <f>ISNA(MATCH(tbl_vendors[[#This Row],[Status]],tbl_status[valid_status]))</f>
        <v>0</v>
      </c>
      <c r="V2410" t="b">
        <f ca="1">tbl_vendors[[#This Row],[Created_Date]]&gt;TODAY()</f>
        <v>0</v>
      </c>
      <c r="W2410" t="b">
        <f>tbl_vendors[[#This Row],[Updated_Date]]&lt;tbl_vendors[[#This Row],[Created_Date]]</f>
        <v>0</v>
      </c>
      <c r="X2410" t="b">
        <f>COUNTIF(tbl_vendors[Vendor_Name],tbl_vendors[[#This Row],[Vendor_Name]])&gt;1</f>
        <v>1</v>
      </c>
      <c r="Y2410" s="14" cm="1">
        <f t="array" aca="1" ref="Y2410" ca="1">IFERROR(SUM(L2410:X2410*1),4)</f>
        <v>1</v>
      </c>
      <c r="Z2410" t="str">
        <f ca="1">IF(tbl_vendors[[#This Row],[error_count]]&gt;0,"FAIL","PASS")</f>
        <v>FAIL</v>
      </c>
    </row>
    <row r="2411" spans="1:26" x14ac:dyDescent="0.3">
      <c r="A2411" t="s">
        <v>9470</v>
      </c>
      <c r="B2411" t="s">
        <v>9471</v>
      </c>
      <c r="C2411" t="s">
        <v>13</v>
      </c>
      <c r="D2411" t="s">
        <v>9472</v>
      </c>
      <c r="E2411" t="s">
        <v>15</v>
      </c>
      <c r="F2411" t="s">
        <v>32</v>
      </c>
      <c r="G2411" t="s">
        <v>9473</v>
      </c>
      <c r="H2411" t="s">
        <v>47</v>
      </c>
      <c r="I2411" t="s">
        <v>53</v>
      </c>
      <c r="J2411" s="1">
        <v>45203</v>
      </c>
      <c r="K2411" s="1">
        <v>45465</v>
      </c>
      <c r="L2411" t="b">
        <f>COUNTIF(tbl_vendors[Vendor_ID],tbl_vendors[[#This Row],[Vendor_ID]])&gt;1</f>
        <v>0</v>
      </c>
      <c r="M2411" t="b">
        <f>ISBLANK(tbl_vendors[[#This Row],[Vendor_ID]])</f>
        <v>0</v>
      </c>
      <c r="N2411" t="b">
        <f>LEN(TRIM(tbl_vendors[[#This Row],[Vendor_Name]]))=0</f>
        <v>0</v>
      </c>
      <c r="O2411" t="b">
        <f>LEN(TRIM(tbl_vendors[[#This Row],[Email]]))=0</f>
        <v>0</v>
      </c>
      <c r="P2411" t="b">
        <f>OR(ISERROR(FIND("@",tbl_vendors[[#This Row],[Email]])),ISERROR(FIND(".",tbl_vendors[[#This Row],[Email]])))</f>
        <v>0</v>
      </c>
      <c r="Q2411" t="b">
        <f>ISNA(MATCH(tbl_vendors[[#This Row],[Country]],tbl_country[country],0))</f>
        <v>0</v>
      </c>
      <c r="R2411" t="b">
        <f>ISNA(MATCH(tbl_vendors[[#This Row],[Currency]],tbl_country[currency],0))</f>
        <v>1</v>
      </c>
      <c r="S2411" t="b">
        <f>_xlfn.XLOOKUP(tbl_vendors[[#This Row],[Country]],tbl_country[country],tbl_country[currency],"NotFound")&lt;&gt;tbl_vendors[[#This Row],[Currency]]</f>
        <v>1</v>
      </c>
      <c r="T2411" t="b">
        <f>ISNA(MATCH(tbl_vendors[[#This Row],[Payment_Terms]],tbl_payment_terms[Payment_Terms],0))</f>
        <v>0</v>
      </c>
      <c r="U2411" t="b">
        <f>ISNA(MATCH(tbl_vendors[[#This Row],[Status]],tbl_status[valid_status]))</f>
        <v>1</v>
      </c>
      <c r="V2411" t="b">
        <f ca="1">tbl_vendors[[#This Row],[Created_Date]]&gt;TODAY()</f>
        <v>0</v>
      </c>
      <c r="W2411" t="b">
        <f>tbl_vendors[[#This Row],[Updated_Date]]&lt;tbl_vendors[[#This Row],[Created_Date]]</f>
        <v>0</v>
      </c>
      <c r="X2411" t="b">
        <f>COUNTIF(tbl_vendors[Vendor_Name],tbl_vendors[[#This Row],[Vendor_Name]])&gt;1</f>
        <v>0</v>
      </c>
      <c r="Y2411" s="14" cm="1">
        <f t="array" aca="1" ref="Y2411" ca="1">IFERROR(SUM(L2411:X2411*1),4)</f>
        <v>3</v>
      </c>
      <c r="Z2411" t="str">
        <f ca="1">IF(tbl_vendors[[#This Row],[error_count]]&gt;0,"FAIL","PASS")</f>
        <v>FAIL</v>
      </c>
    </row>
    <row r="2412" spans="1:26" x14ac:dyDescent="0.3">
      <c r="A2412" t="s">
        <v>9474</v>
      </c>
      <c r="B2412" t="s">
        <v>9475</v>
      </c>
      <c r="C2412" t="s">
        <v>13</v>
      </c>
      <c r="D2412" t="s">
        <v>9476</v>
      </c>
      <c r="E2412" t="s">
        <v>15</v>
      </c>
      <c r="F2412" t="s">
        <v>23</v>
      </c>
      <c r="G2412" t="s">
        <v>9477</v>
      </c>
      <c r="H2412" t="s">
        <v>47</v>
      </c>
      <c r="I2412" t="s">
        <v>53</v>
      </c>
      <c r="J2412" s="1">
        <v>44568</v>
      </c>
      <c r="K2412" s="1">
        <v>45414</v>
      </c>
      <c r="L2412" t="b">
        <f>COUNTIF(tbl_vendors[Vendor_ID],tbl_vendors[[#This Row],[Vendor_ID]])&gt;1</f>
        <v>0</v>
      </c>
      <c r="M2412" t="b">
        <f>ISBLANK(tbl_vendors[[#This Row],[Vendor_ID]])</f>
        <v>0</v>
      </c>
      <c r="N2412" t="b">
        <f>LEN(TRIM(tbl_vendors[[#This Row],[Vendor_Name]]))=0</f>
        <v>0</v>
      </c>
      <c r="O2412" t="b">
        <f>LEN(TRIM(tbl_vendors[[#This Row],[Email]]))=0</f>
        <v>0</v>
      </c>
      <c r="P2412" t="b">
        <f>OR(ISERROR(FIND("@",tbl_vendors[[#This Row],[Email]])),ISERROR(FIND(".",tbl_vendors[[#This Row],[Email]])))</f>
        <v>0</v>
      </c>
      <c r="Q2412" t="b">
        <f>ISNA(MATCH(tbl_vendors[[#This Row],[Country]],tbl_country[country],0))</f>
        <v>0</v>
      </c>
      <c r="R2412" t="b">
        <f>ISNA(MATCH(tbl_vendors[[#This Row],[Currency]],tbl_country[currency],0))</f>
        <v>1</v>
      </c>
      <c r="S2412" t="b">
        <f>_xlfn.XLOOKUP(tbl_vendors[[#This Row],[Country]],tbl_country[country],tbl_country[currency],"NotFound")&lt;&gt;tbl_vendors[[#This Row],[Currency]]</f>
        <v>1</v>
      </c>
      <c r="T2412" t="b">
        <f>ISNA(MATCH(tbl_vendors[[#This Row],[Payment_Terms]],tbl_payment_terms[Payment_Terms],0))</f>
        <v>0</v>
      </c>
      <c r="U2412" t="b">
        <f>ISNA(MATCH(tbl_vendors[[#This Row],[Status]],tbl_status[valid_status]))</f>
        <v>1</v>
      </c>
      <c r="V2412" t="b">
        <f ca="1">tbl_vendors[[#This Row],[Created_Date]]&gt;TODAY()</f>
        <v>0</v>
      </c>
      <c r="W2412" t="b">
        <f>tbl_vendors[[#This Row],[Updated_Date]]&lt;tbl_vendors[[#This Row],[Created_Date]]</f>
        <v>0</v>
      </c>
      <c r="X2412" t="b">
        <f>COUNTIF(tbl_vendors[Vendor_Name],tbl_vendors[[#This Row],[Vendor_Name]])&gt;1</f>
        <v>0</v>
      </c>
      <c r="Y2412" s="14" cm="1">
        <f t="array" aca="1" ref="Y2412" ca="1">IFERROR(SUM(L2412:X2412*1),4)</f>
        <v>3</v>
      </c>
      <c r="Z2412" t="str">
        <f ca="1">IF(tbl_vendors[[#This Row],[error_count]]&gt;0,"FAIL","PASS")</f>
        <v>FAIL</v>
      </c>
    </row>
    <row r="2413" spans="1:26" x14ac:dyDescent="0.3">
      <c r="A2413" t="s">
        <v>9478</v>
      </c>
      <c r="B2413" t="s">
        <v>9479</v>
      </c>
      <c r="C2413" t="s">
        <v>79</v>
      </c>
      <c r="D2413" t="s">
        <v>9480</v>
      </c>
      <c r="E2413" t="s">
        <v>39</v>
      </c>
      <c r="F2413" t="s">
        <v>23</v>
      </c>
      <c r="G2413" t="s">
        <v>9481</v>
      </c>
      <c r="H2413" t="s">
        <v>34</v>
      </c>
      <c r="I2413" t="s">
        <v>26</v>
      </c>
      <c r="J2413" s="1">
        <v>45631</v>
      </c>
      <c r="K2413" s="1">
        <v>45738</v>
      </c>
      <c r="L2413" t="b">
        <f>COUNTIF(tbl_vendors[Vendor_ID],tbl_vendors[[#This Row],[Vendor_ID]])&gt;1</f>
        <v>0</v>
      </c>
      <c r="M2413" t="b">
        <f>ISBLANK(tbl_vendors[[#This Row],[Vendor_ID]])</f>
        <v>0</v>
      </c>
      <c r="N2413" t="b">
        <f>LEN(TRIM(tbl_vendors[[#This Row],[Vendor_Name]]))=0</f>
        <v>0</v>
      </c>
      <c r="O2413" t="b">
        <f>LEN(TRIM(tbl_vendors[[#This Row],[Email]]))=0</f>
        <v>0</v>
      </c>
      <c r="P2413" t="b">
        <f>OR(ISERROR(FIND("@",tbl_vendors[[#This Row],[Email]])),ISERROR(FIND(".",tbl_vendors[[#This Row],[Email]])))</f>
        <v>0</v>
      </c>
      <c r="Q2413" t="b">
        <f>ISNA(MATCH(tbl_vendors[[#This Row],[Country]],tbl_country[country],0))</f>
        <v>0</v>
      </c>
      <c r="R2413" t="b">
        <f>ISNA(MATCH(tbl_vendors[[#This Row],[Currency]],tbl_country[currency],0))</f>
        <v>0</v>
      </c>
      <c r="S2413" t="b">
        <f>_xlfn.XLOOKUP(tbl_vendors[[#This Row],[Country]],tbl_country[country],tbl_country[currency],"NotFound")&lt;&gt;tbl_vendors[[#This Row],[Currency]]</f>
        <v>0</v>
      </c>
      <c r="T2413" t="b">
        <f>ISNA(MATCH(tbl_vendors[[#This Row],[Payment_Terms]],tbl_payment_terms[Payment_Terms],0))</f>
        <v>0</v>
      </c>
      <c r="U2413" t="b">
        <f>ISNA(MATCH(tbl_vendors[[#This Row],[Status]],tbl_status[valid_status]))</f>
        <v>0</v>
      </c>
      <c r="V2413" t="b">
        <f ca="1">tbl_vendors[[#This Row],[Created_Date]]&gt;TODAY()</f>
        <v>0</v>
      </c>
      <c r="W2413" t="b">
        <f>tbl_vendors[[#This Row],[Updated_Date]]&lt;tbl_vendors[[#This Row],[Created_Date]]</f>
        <v>0</v>
      </c>
      <c r="X2413" t="b">
        <f>COUNTIF(tbl_vendors[Vendor_Name],tbl_vendors[[#This Row],[Vendor_Name]])&gt;1</f>
        <v>0</v>
      </c>
      <c r="Y2413" s="14" cm="1">
        <f t="array" aca="1" ref="Y2413" ca="1">IFERROR(SUM(L2413:X2413*1),4)</f>
        <v>0</v>
      </c>
      <c r="Z2413" t="str">
        <f ca="1">IF(tbl_vendors[[#This Row],[error_count]]&gt;0,"FAIL","PASS")</f>
        <v>PASS</v>
      </c>
    </row>
    <row r="2414" spans="1:26" x14ac:dyDescent="0.3">
      <c r="A2414" t="s">
        <v>9482</v>
      </c>
      <c r="B2414" t="s">
        <v>9483</v>
      </c>
      <c r="C2414" t="s">
        <v>66</v>
      </c>
      <c r="D2414" t="s">
        <v>9484</v>
      </c>
      <c r="E2414" t="s">
        <v>67</v>
      </c>
      <c r="F2414" t="s">
        <v>75</v>
      </c>
      <c r="G2414" t="s">
        <v>9485</v>
      </c>
      <c r="H2414" t="s">
        <v>47</v>
      </c>
      <c r="I2414" t="s">
        <v>53</v>
      </c>
      <c r="J2414" s="1">
        <v>45104</v>
      </c>
      <c r="K2414" s="1">
        <v>45667</v>
      </c>
      <c r="L2414" t="b">
        <f>COUNTIF(tbl_vendors[Vendor_ID],tbl_vendors[[#This Row],[Vendor_ID]])&gt;1</f>
        <v>0</v>
      </c>
      <c r="M2414" t="b">
        <f>ISBLANK(tbl_vendors[[#This Row],[Vendor_ID]])</f>
        <v>0</v>
      </c>
      <c r="N2414" t="b">
        <f>LEN(TRIM(tbl_vendors[[#This Row],[Vendor_Name]]))=0</f>
        <v>0</v>
      </c>
      <c r="O2414" t="b">
        <f>LEN(TRIM(tbl_vendors[[#This Row],[Email]]))=0</f>
        <v>0</v>
      </c>
      <c r="P2414" t="b">
        <f>OR(ISERROR(FIND("@",tbl_vendors[[#This Row],[Email]])),ISERROR(FIND(".",tbl_vendors[[#This Row],[Email]])))</f>
        <v>0</v>
      </c>
      <c r="Q2414" t="b">
        <f>ISNA(MATCH(tbl_vendors[[#This Row],[Country]],tbl_country[country],0))</f>
        <v>0</v>
      </c>
      <c r="R2414" t="b">
        <f>ISNA(MATCH(tbl_vendors[[#This Row],[Currency]],tbl_country[currency],0))</f>
        <v>0</v>
      </c>
      <c r="S2414" t="b">
        <f>_xlfn.XLOOKUP(tbl_vendors[[#This Row],[Country]],tbl_country[country],tbl_country[currency],"NotFound")&lt;&gt;tbl_vendors[[#This Row],[Currency]]</f>
        <v>0</v>
      </c>
      <c r="T2414" t="b">
        <f>ISNA(MATCH(tbl_vendors[[#This Row],[Payment_Terms]],tbl_payment_terms[Payment_Terms],0))</f>
        <v>0</v>
      </c>
      <c r="U2414" t="b">
        <f>ISNA(MATCH(tbl_vendors[[#This Row],[Status]],tbl_status[valid_status]))</f>
        <v>1</v>
      </c>
      <c r="V2414" t="b">
        <f ca="1">tbl_vendors[[#This Row],[Created_Date]]&gt;TODAY()</f>
        <v>0</v>
      </c>
      <c r="W2414" t="b">
        <f>tbl_vendors[[#This Row],[Updated_Date]]&lt;tbl_vendors[[#This Row],[Created_Date]]</f>
        <v>0</v>
      </c>
      <c r="X2414" t="b">
        <f>COUNTIF(tbl_vendors[Vendor_Name],tbl_vendors[[#This Row],[Vendor_Name]])&gt;1</f>
        <v>0</v>
      </c>
      <c r="Y2414" s="14" cm="1">
        <f t="array" aca="1" ref="Y2414" ca="1">IFERROR(SUM(L2414:X2414*1),4)</f>
        <v>1</v>
      </c>
      <c r="Z2414" t="str">
        <f ca="1">IF(tbl_vendors[[#This Row],[error_count]]&gt;0,"FAIL","PASS")</f>
        <v>FAIL</v>
      </c>
    </row>
    <row r="2415" spans="1:26" x14ac:dyDescent="0.3">
      <c r="A2415" t="s">
        <v>9486</v>
      </c>
      <c r="B2415" t="s">
        <v>9487</v>
      </c>
      <c r="C2415" t="s">
        <v>72</v>
      </c>
      <c r="D2415" t="s">
        <v>9488</v>
      </c>
      <c r="E2415" t="s">
        <v>74</v>
      </c>
      <c r="F2415" t="s">
        <v>32</v>
      </c>
      <c r="H2415" t="s">
        <v>47</v>
      </c>
      <c r="I2415" t="s">
        <v>53</v>
      </c>
      <c r="J2415" s="1">
        <v>44780</v>
      </c>
      <c r="K2415" s="1">
        <v>46148</v>
      </c>
      <c r="L2415" t="b">
        <f>COUNTIF(tbl_vendors[Vendor_ID],tbl_vendors[[#This Row],[Vendor_ID]])&gt;1</f>
        <v>0</v>
      </c>
      <c r="M2415" t="b">
        <f>ISBLANK(tbl_vendors[[#This Row],[Vendor_ID]])</f>
        <v>0</v>
      </c>
      <c r="N2415" t="b">
        <f>LEN(TRIM(tbl_vendors[[#This Row],[Vendor_Name]]))=0</f>
        <v>0</v>
      </c>
      <c r="O2415" t="b">
        <f>LEN(TRIM(tbl_vendors[[#This Row],[Email]]))=0</f>
        <v>1</v>
      </c>
      <c r="P2415" t="b">
        <f>OR(ISERROR(FIND("@",tbl_vendors[[#This Row],[Email]])),ISERROR(FIND(".",tbl_vendors[[#This Row],[Email]])))</f>
        <v>1</v>
      </c>
      <c r="Q2415" t="b">
        <f>ISNA(MATCH(tbl_vendors[[#This Row],[Country]],tbl_country[country],0))</f>
        <v>0</v>
      </c>
      <c r="R2415" t="b">
        <f>ISNA(MATCH(tbl_vendors[[#This Row],[Currency]],tbl_country[currency],0))</f>
        <v>1</v>
      </c>
      <c r="S2415" t="b">
        <f>_xlfn.XLOOKUP(tbl_vendors[[#This Row],[Country]],tbl_country[country],tbl_country[currency],"NotFound")&lt;&gt;tbl_vendors[[#This Row],[Currency]]</f>
        <v>1</v>
      </c>
      <c r="T2415" t="b">
        <f>ISNA(MATCH(tbl_vendors[[#This Row],[Payment_Terms]],tbl_payment_terms[Payment_Terms],0))</f>
        <v>0</v>
      </c>
      <c r="U2415" t="b">
        <f>ISNA(MATCH(tbl_vendors[[#This Row],[Status]],tbl_status[valid_status]))</f>
        <v>1</v>
      </c>
      <c r="V2415" t="b">
        <f ca="1">tbl_vendors[[#This Row],[Created_Date]]&gt;TODAY()</f>
        <v>0</v>
      </c>
      <c r="W2415" t="b">
        <f>tbl_vendors[[#This Row],[Updated_Date]]&lt;tbl_vendors[[#This Row],[Created_Date]]</f>
        <v>0</v>
      </c>
      <c r="X2415" t="b">
        <f>COUNTIF(tbl_vendors[Vendor_Name],tbl_vendors[[#This Row],[Vendor_Name]])&gt;1</f>
        <v>0</v>
      </c>
      <c r="Y2415" s="14" cm="1">
        <f t="array" aca="1" ref="Y2415" ca="1">IFERROR(SUM(L2415:X2415*1),4)</f>
        <v>5</v>
      </c>
      <c r="Z2415" t="str">
        <f ca="1">IF(tbl_vendors[[#This Row],[error_count]]&gt;0,"FAIL","PASS")</f>
        <v>FAIL</v>
      </c>
    </row>
    <row r="2416" spans="1:26" x14ac:dyDescent="0.3">
      <c r="A2416" t="s">
        <v>9489</v>
      </c>
      <c r="B2416" t="s">
        <v>5376</v>
      </c>
      <c r="C2416" t="s">
        <v>56</v>
      </c>
      <c r="D2416" t="s">
        <v>9490</v>
      </c>
      <c r="E2416" t="s">
        <v>58</v>
      </c>
      <c r="F2416" t="s">
        <v>16</v>
      </c>
      <c r="G2416" t="s">
        <v>9491</v>
      </c>
      <c r="H2416" t="s">
        <v>34</v>
      </c>
      <c r="I2416" t="s">
        <v>53</v>
      </c>
      <c r="J2416" s="1">
        <v>45317</v>
      </c>
      <c r="K2416" s="1">
        <v>45798</v>
      </c>
      <c r="L2416" t="b">
        <f>COUNTIF(tbl_vendors[Vendor_ID],tbl_vendors[[#This Row],[Vendor_ID]])&gt;1</f>
        <v>0</v>
      </c>
      <c r="M2416" t="b">
        <f>ISBLANK(tbl_vendors[[#This Row],[Vendor_ID]])</f>
        <v>0</v>
      </c>
      <c r="N2416" t="b">
        <f>LEN(TRIM(tbl_vendors[[#This Row],[Vendor_Name]]))=0</f>
        <v>0</v>
      </c>
      <c r="O2416" t="b">
        <f>LEN(TRIM(tbl_vendors[[#This Row],[Email]]))=0</f>
        <v>0</v>
      </c>
      <c r="P2416" t="b">
        <f>OR(ISERROR(FIND("@",tbl_vendors[[#This Row],[Email]])),ISERROR(FIND(".",tbl_vendors[[#This Row],[Email]])))</f>
        <v>0</v>
      </c>
      <c r="Q2416" t="b">
        <f>ISNA(MATCH(tbl_vendors[[#This Row],[Country]],tbl_country[country],0))</f>
        <v>0</v>
      </c>
      <c r="R2416" t="b">
        <f>ISNA(MATCH(tbl_vendors[[#This Row],[Currency]],tbl_country[currency],0))</f>
        <v>0</v>
      </c>
      <c r="S2416" t="b">
        <f>_xlfn.XLOOKUP(tbl_vendors[[#This Row],[Country]],tbl_country[country],tbl_country[currency],"NotFound")&lt;&gt;tbl_vendors[[#This Row],[Currency]]</f>
        <v>0</v>
      </c>
      <c r="T2416" t="b">
        <f>ISNA(MATCH(tbl_vendors[[#This Row],[Payment_Terms]],tbl_payment_terms[Payment_Terms],0))</f>
        <v>0</v>
      </c>
      <c r="U2416" t="b">
        <f>ISNA(MATCH(tbl_vendors[[#This Row],[Status]],tbl_status[valid_status]))</f>
        <v>1</v>
      </c>
      <c r="V2416" t="b">
        <f ca="1">tbl_vendors[[#This Row],[Created_Date]]&gt;TODAY()</f>
        <v>0</v>
      </c>
      <c r="W2416" t="b">
        <f>tbl_vendors[[#This Row],[Updated_Date]]&lt;tbl_vendors[[#This Row],[Created_Date]]</f>
        <v>0</v>
      </c>
      <c r="X2416" t="b">
        <f>COUNTIF(tbl_vendors[Vendor_Name],tbl_vendors[[#This Row],[Vendor_Name]])&gt;1</f>
        <v>1</v>
      </c>
      <c r="Y2416" s="14" cm="1">
        <f t="array" aca="1" ref="Y2416" ca="1">IFERROR(SUM(L2416:X2416*1),4)</f>
        <v>2</v>
      </c>
      <c r="Z2416" t="str">
        <f ca="1">IF(tbl_vendors[[#This Row],[error_count]]&gt;0,"FAIL","PASS")</f>
        <v>FAIL</v>
      </c>
    </row>
    <row r="2417" spans="1:26" x14ac:dyDescent="0.3">
      <c r="A2417" t="s">
        <v>9492</v>
      </c>
      <c r="B2417" t="s">
        <v>9493</v>
      </c>
      <c r="C2417" t="s">
        <v>37</v>
      </c>
      <c r="D2417" t="s">
        <v>9494</v>
      </c>
      <c r="E2417" t="s">
        <v>39</v>
      </c>
      <c r="F2417" t="s">
        <v>16</v>
      </c>
      <c r="G2417" t="s">
        <v>9495</v>
      </c>
      <c r="H2417" t="s">
        <v>47</v>
      </c>
      <c r="I2417" t="s">
        <v>53</v>
      </c>
      <c r="J2417" s="1">
        <v>44460</v>
      </c>
      <c r="K2417" s="1">
        <v>45257</v>
      </c>
      <c r="L2417" t="b">
        <f>COUNTIF(tbl_vendors[Vendor_ID],tbl_vendors[[#This Row],[Vendor_ID]])&gt;1</f>
        <v>0</v>
      </c>
      <c r="M2417" t="b">
        <f>ISBLANK(tbl_vendors[[#This Row],[Vendor_ID]])</f>
        <v>0</v>
      </c>
      <c r="N2417" t="b">
        <f>LEN(TRIM(tbl_vendors[[#This Row],[Vendor_Name]]))=0</f>
        <v>0</v>
      </c>
      <c r="O2417" t="b">
        <f>LEN(TRIM(tbl_vendors[[#This Row],[Email]]))=0</f>
        <v>0</v>
      </c>
      <c r="P2417" t="b">
        <f>OR(ISERROR(FIND("@",tbl_vendors[[#This Row],[Email]])),ISERROR(FIND(".",tbl_vendors[[#This Row],[Email]])))</f>
        <v>0</v>
      </c>
      <c r="Q2417" t="b">
        <f>ISNA(MATCH(tbl_vendors[[#This Row],[Country]],tbl_country[country],0))</f>
        <v>0</v>
      </c>
      <c r="R2417" t="b">
        <f>ISNA(MATCH(tbl_vendors[[#This Row],[Currency]],tbl_country[currency],0))</f>
        <v>0</v>
      </c>
      <c r="S2417" t="b">
        <f>_xlfn.XLOOKUP(tbl_vendors[[#This Row],[Country]],tbl_country[country],tbl_country[currency],"NotFound")&lt;&gt;tbl_vendors[[#This Row],[Currency]]</f>
        <v>0</v>
      </c>
      <c r="T2417" t="b">
        <f>ISNA(MATCH(tbl_vendors[[#This Row],[Payment_Terms]],tbl_payment_terms[Payment_Terms],0))</f>
        <v>0</v>
      </c>
      <c r="U2417" t="b">
        <f>ISNA(MATCH(tbl_vendors[[#This Row],[Status]],tbl_status[valid_status]))</f>
        <v>1</v>
      </c>
      <c r="V2417" t="b">
        <f ca="1">tbl_vendors[[#This Row],[Created_Date]]&gt;TODAY()</f>
        <v>0</v>
      </c>
      <c r="W2417" t="b">
        <f>tbl_vendors[[#This Row],[Updated_Date]]&lt;tbl_vendors[[#This Row],[Created_Date]]</f>
        <v>0</v>
      </c>
      <c r="X2417" t="b">
        <f>COUNTIF(tbl_vendors[Vendor_Name],tbl_vendors[[#This Row],[Vendor_Name]])&gt;1</f>
        <v>0</v>
      </c>
      <c r="Y2417" s="14" cm="1">
        <f t="array" aca="1" ref="Y2417" ca="1">IFERROR(SUM(L2417:X2417*1),4)</f>
        <v>1</v>
      </c>
      <c r="Z2417" t="str">
        <f ca="1">IF(tbl_vendors[[#This Row],[error_count]]&gt;0,"FAIL","PASS")</f>
        <v>FAIL</v>
      </c>
    </row>
    <row r="2418" spans="1:26" x14ac:dyDescent="0.3">
      <c r="A2418" t="s">
        <v>9496</v>
      </c>
      <c r="B2418" t="s">
        <v>9497</v>
      </c>
      <c r="C2418" t="s">
        <v>13</v>
      </c>
      <c r="D2418" t="s">
        <v>9498</v>
      </c>
      <c r="E2418" t="s">
        <v>15</v>
      </c>
      <c r="F2418" t="s">
        <v>16</v>
      </c>
      <c r="G2418" t="s">
        <v>9499</v>
      </c>
      <c r="H2418" t="s">
        <v>18</v>
      </c>
      <c r="I2418" t="s">
        <v>53</v>
      </c>
      <c r="J2418" s="1">
        <v>45280</v>
      </c>
      <c r="K2418" s="1">
        <v>45725</v>
      </c>
      <c r="L2418" t="b">
        <f>COUNTIF(tbl_vendors[Vendor_ID],tbl_vendors[[#This Row],[Vendor_ID]])&gt;1</f>
        <v>0</v>
      </c>
      <c r="M2418" t="b">
        <f>ISBLANK(tbl_vendors[[#This Row],[Vendor_ID]])</f>
        <v>0</v>
      </c>
      <c r="N2418" t="b">
        <f>LEN(TRIM(tbl_vendors[[#This Row],[Vendor_Name]]))=0</f>
        <v>0</v>
      </c>
      <c r="O2418" t="b">
        <f>LEN(TRIM(tbl_vendors[[#This Row],[Email]]))=0</f>
        <v>0</v>
      </c>
      <c r="P2418" t="b">
        <f>OR(ISERROR(FIND("@",tbl_vendors[[#This Row],[Email]])),ISERROR(FIND(".",tbl_vendors[[#This Row],[Email]])))</f>
        <v>0</v>
      </c>
      <c r="Q2418" t="b">
        <f>ISNA(MATCH(tbl_vendors[[#This Row],[Country]],tbl_country[country],0))</f>
        <v>0</v>
      </c>
      <c r="R2418" t="b">
        <f>ISNA(MATCH(tbl_vendors[[#This Row],[Currency]],tbl_country[currency],0))</f>
        <v>1</v>
      </c>
      <c r="S2418" t="b">
        <f>_xlfn.XLOOKUP(tbl_vendors[[#This Row],[Country]],tbl_country[country],tbl_country[currency],"NotFound")&lt;&gt;tbl_vendors[[#This Row],[Currency]]</f>
        <v>1</v>
      </c>
      <c r="T2418" t="b">
        <f>ISNA(MATCH(tbl_vendors[[#This Row],[Payment_Terms]],tbl_payment_terms[Payment_Terms],0))</f>
        <v>0</v>
      </c>
      <c r="U2418" t="b">
        <f>ISNA(MATCH(tbl_vendors[[#This Row],[Status]],tbl_status[valid_status]))</f>
        <v>1</v>
      </c>
      <c r="V2418" t="b">
        <f ca="1">tbl_vendors[[#This Row],[Created_Date]]&gt;TODAY()</f>
        <v>0</v>
      </c>
      <c r="W2418" t="b">
        <f>tbl_vendors[[#This Row],[Updated_Date]]&lt;tbl_vendors[[#This Row],[Created_Date]]</f>
        <v>0</v>
      </c>
      <c r="X2418" t="b">
        <f>COUNTIF(tbl_vendors[Vendor_Name],tbl_vendors[[#This Row],[Vendor_Name]])&gt;1</f>
        <v>0</v>
      </c>
      <c r="Y2418" s="14" cm="1">
        <f t="array" aca="1" ref="Y2418" ca="1">IFERROR(SUM(L2418:X2418*1),4)</f>
        <v>3</v>
      </c>
      <c r="Z2418" t="str">
        <f ca="1">IF(tbl_vendors[[#This Row],[error_count]]&gt;0,"FAIL","PASS")</f>
        <v>FAIL</v>
      </c>
    </row>
    <row r="2419" spans="1:26" x14ac:dyDescent="0.3">
      <c r="A2419" t="s">
        <v>9500</v>
      </c>
      <c r="B2419" t="s">
        <v>9501</v>
      </c>
      <c r="C2419" t="s">
        <v>109</v>
      </c>
      <c r="D2419" t="s">
        <v>9502</v>
      </c>
      <c r="E2419" t="s">
        <v>39</v>
      </c>
      <c r="F2419" t="s">
        <v>23</v>
      </c>
      <c r="G2419" t="s">
        <v>9503</v>
      </c>
      <c r="H2419" t="s">
        <v>25</v>
      </c>
      <c r="I2419" t="s">
        <v>19</v>
      </c>
      <c r="J2419" s="1">
        <v>44619</v>
      </c>
      <c r="K2419" s="1">
        <v>45440</v>
      </c>
      <c r="L2419" t="b">
        <f>COUNTIF(tbl_vendors[Vendor_ID],tbl_vendors[[#This Row],[Vendor_ID]])&gt;1</f>
        <v>0</v>
      </c>
      <c r="M2419" t="b">
        <f>ISBLANK(tbl_vendors[[#This Row],[Vendor_ID]])</f>
        <v>0</v>
      </c>
      <c r="N2419" t="b">
        <f>LEN(TRIM(tbl_vendors[[#This Row],[Vendor_Name]]))=0</f>
        <v>0</v>
      </c>
      <c r="O2419" t="b">
        <f>LEN(TRIM(tbl_vendors[[#This Row],[Email]]))=0</f>
        <v>0</v>
      </c>
      <c r="P2419" t="b">
        <f>OR(ISERROR(FIND("@",tbl_vendors[[#This Row],[Email]])),ISERROR(FIND(".",tbl_vendors[[#This Row],[Email]])))</f>
        <v>0</v>
      </c>
      <c r="Q2419" t="b">
        <f>ISNA(MATCH(tbl_vendors[[#This Row],[Country]],tbl_country[country],0))</f>
        <v>0</v>
      </c>
      <c r="R2419" t="b">
        <f>ISNA(MATCH(tbl_vendors[[#This Row],[Currency]],tbl_country[currency],0))</f>
        <v>0</v>
      </c>
      <c r="S2419" t="b">
        <f>_xlfn.XLOOKUP(tbl_vendors[[#This Row],[Country]],tbl_country[country],tbl_country[currency],"NotFound")&lt;&gt;tbl_vendors[[#This Row],[Currency]]</f>
        <v>1</v>
      </c>
      <c r="T2419" t="b">
        <f>ISNA(MATCH(tbl_vendors[[#This Row],[Payment_Terms]],tbl_payment_terms[Payment_Terms],0))</f>
        <v>0</v>
      </c>
      <c r="U2419" t="b">
        <f>ISNA(MATCH(tbl_vendors[[#This Row],[Status]],tbl_status[valid_status]))</f>
        <v>0</v>
      </c>
      <c r="V2419" t="b">
        <f ca="1">tbl_vendors[[#This Row],[Created_Date]]&gt;TODAY()</f>
        <v>0</v>
      </c>
      <c r="W2419" t="b">
        <f>tbl_vendors[[#This Row],[Updated_Date]]&lt;tbl_vendors[[#This Row],[Created_Date]]</f>
        <v>0</v>
      </c>
      <c r="X2419" t="b">
        <f>COUNTIF(tbl_vendors[Vendor_Name],tbl_vendors[[#This Row],[Vendor_Name]])&gt;1</f>
        <v>0</v>
      </c>
      <c r="Y2419" s="14" cm="1">
        <f t="array" aca="1" ref="Y2419" ca="1">IFERROR(SUM(L2419:X2419*1),4)</f>
        <v>1</v>
      </c>
      <c r="Z2419" t="str">
        <f ca="1">IF(tbl_vendors[[#This Row],[error_count]]&gt;0,"FAIL","PASS")</f>
        <v>FAIL</v>
      </c>
    </row>
    <row r="2420" spans="1:26" x14ac:dyDescent="0.3">
      <c r="A2420" t="s">
        <v>9504</v>
      </c>
      <c r="B2420" t="s">
        <v>9505</v>
      </c>
      <c r="C2420" t="s">
        <v>37</v>
      </c>
      <c r="D2420" t="s">
        <v>9506</v>
      </c>
      <c r="E2420" t="s">
        <v>39</v>
      </c>
      <c r="F2420" t="s">
        <v>23</v>
      </c>
      <c r="G2420" t="s">
        <v>9507</v>
      </c>
      <c r="H2420" t="s">
        <v>47</v>
      </c>
      <c r="I2420" t="s">
        <v>26</v>
      </c>
      <c r="J2420" s="1">
        <v>45250</v>
      </c>
      <c r="K2420" s="1">
        <v>45748</v>
      </c>
      <c r="L2420" t="b">
        <f>COUNTIF(tbl_vendors[Vendor_ID],tbl_vendors[[#This Row],[Vendor_ID]])&gt;1</f>
        <v>0</v>
      </c>
      <c r="M2420" t="b">
        <f>ISBLANK(tbl_vendors[[#This Row],[Vendor_ID]])</f>
        <v>0</v>
      </c>
      <c r="N2420" t="b">
        <f>LEN(TRIM(tbl_vendors[[#This Row],[Vendor_Name]]))=0</f>
        <v>0</v>
      </c>
      <c r="O2420" t="b">
        <f>LEN(TRIM(tbl_vendors[[#This Row],[Email]]))=0</f>
        <v>0</v>
      </c>
      <c r="P2420" t="b">
        <f>OR(ISERROR(FIND("@",tbl_vendors[[#This Row],[Email]])),ISERROR(FIND(".",tbl_vendors[[#This Row],[Email]])))</f>
        <v>0</v>
      </c>
      <c r="Q2420" t="b">
        <f>ISNA(MATCH(tbl_vendors[[#This Row],[Country]],tbl_country[country],0))</f>
        <v>0</v>
      </c>
      <c r="R2420" t="b">
        <f>ISNA(MATCH(tbl_vendors[[#This Row],[Currency]],tbl_country[currency],0))</f>
        <v>0</v>
      </c>
      <c r="S2420" t="b">
        <f>_xlfn.XLOOKUP(tbl_vendors[[#This Row],[Country]],tbl_country[country],tbl_country[currency],"NotFound")&lt;&gt;tbl_vendors[[#This Row],[Currency]]</f>
        <v>0</v>
      </c>
      <c r="T2420" t="b">
        <f>ISNA(MATCH(tbl_vendors[[#This Row],[Payment_Terms]],tbl_payment_terms[Payment_Terms],0))</f>
        <v>0</v>
      </c>
      <c r="U2420" t="b">
        <f>ISNA(MATCH(tbl_vendors[[#This Row],[Status]],tbl_status[valid_status]))</f>
        <v>0</v>
      </c>
      <c r="V2420" t="b">
        <f ca="1">tbl_vendors[[#This Row],[Created_Date]]&gt;TODAY()</f>
        <v>0</v>
      </c>
      <c r="W2420" t="b">
        <f>tbl_vendors[[#This Row],[Updated_Date]]&lt;tbl_vendors[[#This Row],[Created_Date]]</f>
        <v>0</v>
      </c>
      <c r="X2420" t="b">
        <f>COUNTIF(tbl_vendors[Vendor_Name],tbl_vendors[[#This Row],[Vendor_Name]])&gt;1</f>
        <v>0</v>
      </c>
      <c r="Y2420" s="14" cm="1">
        <f t="array" aca="1" ref="Y2420" ca="1">IFERROR(SUM(L2420:X2420*1),4)</f>
        <v>0</v>
      </c>
      <c r="Z2420" t="str">
        <f ca="1">IF(tbl_vendors[[#This Row],[error_count]]&gt;0,"FAIL","PASS")</f>
        <v>PASS</v>
      </c>
    </row>
    <row r="2421" spans="1:26" x14ac:dyDescent="0.3">
      <c r="A2421" t="s">
        <v>9508</v>
      </c>
      <c r="B2421" t="s">
        <v>9509</v>
      </c>
      <c r="C2421" t="s">
        <v>13</v>
      </c>
      <c r="D2421" t="s">
        <v>9510</v>
      </c>
      <c r="E2421" t="s">
        <v>15</v>
      </c>
      <c r="F2421" t="s">
        <v>32</v>
      </c>
      <c r="G2421" t="s">
        <v>9511</v>
      </c>
      <c r="H2421" t="s">
        <v>52</v>
      </c>
      <c r="I2421" t="s">
        <v>26</v>
      </c>
      <c r="J2421" s="1">
        <v>45478</v>
      </c>
      <c r="K2421" s="1">
        <v>46142</v>
      </c>
      <c r="L2421" t="b">
        <f>COUNTIF(tbl_vendors[Vendor_ID],tbl_vendors[[#This Row],[Vendor_ID]])&gt;1</f>
        <v>0</v>
      </c>
      <c r="M2421" t="b">
        <f>ISBLANK(tbl_vendors[[#This Row],[Vendor_ID]])</f>
        <v>0</v>
      </c>
      <c r="N2421" t="b">
        <f>LEN(TRIM(tbl_vendors[[#This Row],[Vendor_Name]]))=0</f>
        <v>0</v>
      </c>
      <c r="O2421" t="b">
        <f>LEN(TRIM(tbl_vendors[[#This Row],[Email]]))=0</f>
        <v>0</v>
      </c>
      <c r="P2421" t="b">
        <f>OR(ISERROR(FIND("@",tbl_vendors[[#This Row],[Email]])),ISERROR(FIND(".",tbl_vendors[[#This Row],[Email]])))</f>
        <v>0</v>
      </c>
      <c r="Q2421" t="b">
        <f>ISNA(MATCH(tbl_vendors[[#This Row],[Country]],tbl_country[country],0))</f>
        <v>0</v>
      </c>
      <c r="R2421" t="b">
        <f>ISNA(MATCH(tbl_vendors[[#This Row],[Currency]],tbl_country[currency],0))</f>
        <v>1</v>
      </c>
      <c r="S2421" t="b">
        <f>_xlfn.XLOOKUP(tbl_vendors[[#This Row],[Country]],tbl_country[country],tbl_country[currency],"NotFound")&lt;&gt;tbl_vendors[[#This Row],[Currency]]</f>
        <v>1</v>
      </c>
      <c r="T2421" t="b">
        <f>ISNA(MATCH(tbl_vendors[[#This Row],[Payment_Terms]],tbl_payment_terms[Payment_Terms],0))</f>
        <v>0</v>
      </c>
      <c r="U2421" t="b">
        <f>ISNA(MATCH(tbl_vendors[[#This Row],[Status]],tbl_status[valid_status]))</f>
        <v>0</v>
      </c>
      <c r="V2421" t="b">
        <f ca="1">tbl_vendors[[#This Row],[Created_Date]]&gt;TODAY()</f>
        <v>0</v>
      </c>
      <c r="W2421" t="b">
        <f>tbl_vendors[[#This Row],[Updated_Date]]&lt;tbl_vendors[[#This Row],[Created_Date]]</f>
        <v>0</v>
      </c>
      <c r="X2421" t="b">
        <f>COUNTIF(tbl_vendors[Vendor_Name],tbl_vendors[[#This Row],[Vendor_Name]])&gt;1</f>
        <v>0</v>
      </c>
      <c r="Y2421" s="14" cm="1">
        <f t="array" aca="1" ref="Y2421" ca="1">IFERROR(SUM(L2421:X2421*1),4)</f>
        <v>2</v>
      </c>
      <c r="Z2421" t="str">
        <f ca="1">IF(tbl_vendors[[#This Row],[error_count]]&gt;0,"FAIL","PASS")</f>
        <v>FAIL</v>
      </c>
    </row>
    <row r="2422" spans="1:26" x14ac:dyDescent="0.3">
      <c r="A2422" t="s">
        <v>9512</v>
      </c>
      <c r="B2422" t="s">
        <v>9513</v>
      </c>
      <c r="C2422" t="s">
        <v>37</v>
      </c>
      <c r="D2422" t="s">
        <v>9514</v>
      </c>
      <c r="E2422" t="s">
        <v>39</v>
      </c>
      <c r="F2422" t="s">
        <v>16</v>
      </c>
      <c r="G2422" t="s">
        <v>9515</v>
      </c>
      <c r="H2422" t="s">
        <v>42</v>
      </c>
      <c r="I2422" t="s">
        <v>26</v>
      </c>
      <c r="J2422" s="1">
        <v>45333</v>
      </c>
      <c r="K2422" s="1">
        <v>45465</v>
      </c>
      <c r="L2422" t="b">
        <f>COUNTIF(tbl_vendors[Vendor_ID],tbl_vendors[[#This Row],[Vendor_ID]])&gt;1</f>
        <v>0</v>
      </c>
      <c r="M2422" t="b">
        <f>ISBLANK(tbl_vendors[[#This Row],[Vendor_ID]])</f>
        <v>0</v>
      </c>
      <c r="N2422" t="b">
        <f>LEN(TRIM(tbl_vendors[[#This Row],[Vendor_Name]]))=0</f>
        <v>0</v>
      </c>
      <c r="O2422" t="b">
        <f>LEN(TRIM(tbl_vendors[[#This Row],[Email]]))=0</f>
        <v>0</v>
      </c>
      <c r="P2422" t="b">
        <f>OR(ISERROR(FIND("@",tbl_vendors[[#This Row],[Email]])),ISERROR(FIND(".",tbl_vendors[[#This Row],[Email]])))</f>
        <v>0</v>
      </c>
      <c r="Q2422" t="b">
        <f>ISNA(MATCH(tbl_vendors[[#This Row],[Country]],tbl_country[country],0))</f>
        <v>0</v>
      </c>
      <c r="R2422" t="b">
        <f>ISNA(MATCH(tbl_vendors[[#This Row],[Currency]],tbl_country[currency],0))</f>
        <v>0</v>
      </c>
      <c r="S2422" t="b">
        <f>_xlfn.XLOOKUP(tbl_vendors[[#This Row],[Country]],tbl_country[country],tbl_country[currency],"NotFound")&lt;&gt;tbl_vendors[[#This Row],[Currency]]</f>
        <v>0</v>
      </c>
      <c r="T2422" t="b">
        <f>ISNA(MATCH(tbl_vendors[[#This Row],[Payment_Terms]],tbl_payment_terms[Payment_Terms],0))</f>
        <v>0</v>
      </c>
      <c r="U2422" t="b">
        <f>ISNA(MATCH(tbl_vendors[[#This Row],[Status]],tbl_status[valid_status]))</f>
        <v>0</v>
      </c>
      <c r="V2422" t="b">
        <f ca="1">tbl_vendors[[#This Row],[Created_Date]]&gt;TODAY()</f>
        <v>0</v>
      </c>
      <c r="W2422" t="b">
        <f>tbl_vendors[[#This Row],[Updated_Date]]&lt;tbl_vendors[[#This Row],[Created_Date]]</f>
        <v>0</v>
      </c>
      <c r="X2422" t="b">
        <f>COUNTIF(tbl_vendors[Vendor_Name],tbl_vendors[[#This Row],[Vendor_Name]])&gt;1</f>
        <v>0</v>
      </c>
      <c r="Y2422" s="14" cm="1">
        <f t="array" aca="1" ref="Y2422" ca="1">IFERROR(SUM(L2422:X2422*1),4)</f>
        <v>0</v>
      </c>
      <c r="Z2422" t="str">
        <f ca="1">IF(tbl_vendors[[#This Row],[error_count]]&gt;0,"FAIL","PASS")</f>
        <v>PASS</v>
      </c>
    </row>
    <row r="2423" spans="1:26" x14ac:dyDescent="0.3">
      <c r="A2423" t="s">
        <v>9516</v>
      </c>
      <c r="B2423" t="s">
        <v>9517</v>
      </c>
      <c r="C2423" t="s">
        <v>56</v>
      </c>
      <c r="D2423" t="s">
        <v>9518</v>
      </c>
      <c r="E2423" t="s">
        <v>58</v>
      </c>
      <c r="F2423" t="s">
        <v>23</v>
      </c>
      <c r="G2423" t="s">
        <v>9519</v>
      </c>
      <c r="H2423" t="s">
        <v>52</v>
      </c>
      <c r="I2423" t="s">
        <v>53</v>
      </c>
      <c r="J2423" s="1">
        <v>45457</v>
      </c>
      <c r="K2423" s="1">
        <v>45548</v>
      </c>
      <c r="L2423" t="b">
        <f>COUNTIF(tbl_vendors[Vendor_ID],tbl_vendors[[#This Row],[Vendor_ID]])&gt;1</f>
        <v>0</v>
      </c>
      <c r="M2423" t="b">
        <f>ISBLANK(tbl_vendors[[#This Row],[Vendor_ID]])</f>
        <v>0</v>
      </c>
      <c r="N2423" t="b">
        <f>LEN(TRIM(tbl_vendors[[#This Row],[Vendor_Name]]))=0</f>
        <v>0</v>
      </c>
      <c r="O2423" t="b">
        <f>LEN(TRIM(tbl_vendors[[#This Row],[Email]]))=0</f>
        <v>0</v>
      </c>
      <c r="P2423" t="b">
        <f>OR(ISERROR(FIND("@",tbl_vendors[[#This Row],[Email]])),ISERROR(FIND(".",tbl_vendors[[#This Row],[Email]])))</f>
        <v>0</v>
      </c>
      <c r="Q2423" t="b">
        <f>ISNA(MATCH(tbl_vendors[[#This Row],[Country]],tbl_country[country],0))</f>
        <v>0</v>
      </c>
      <c r="R2423" t="b">
        <f>ISNA(MATCH(tbl_vendors[[#This Row],[Currency]],tbl_country[currency],0))</f>
        <v>0</v>
      </c>
      <c r="S2423" t="b">
        <f>_xlfn.XLOOKUP(tbl_vendors[[#This Row],[Country]],tbl_country[country],tbl_country[currency],"NotFound")&lt;&gt;tbl_vendors[[#This Row],[Currency]]</f>
        <v>0</v>
      </c>
      <c r="T2423" t="b">
        <f>ISNA(MATCH(tbl_vendors[[#This Row],[Payment_Terms]],tbl_payment_terms[Payment_Terms],0))</f>
        <v>0</v>
      </c>
      <c r="U2423" t="b">
        <f>ISNA(MATCH(tbl_vendors[[#This Row],[Status]],tbl_status[valid_status]))</f>
        <v>1</v>
      </c>
      <c r="V2423" t="b">
        <f ca="1">tbl_vendors[[#This Row],[Created_Date]]&gt;TODAY()</f>
        <v>0</v>
      </c>
      <c r="W2423" t="b">
        <f>tbl_vendors[[#This Row],[Updated_Date]]&lt;tbl_vendors[[#This Row],[Created_Date]]</f>
        <v>0</v>
      </c>
      <c r="X2423" t="b">
        <f>COUNTIF(tbl_vendors[Vendor_Name],tbl_vendors[[#This Row],[Vendor_Name]])&gt;1</f>
        <v>0</v>
      </c>
      <c r="Y2423" s="14" cm="1">
        <f t="array" aca="1" ref="Y2423" ca="1">IFERROR(SUM(L2423:X2423*1),4)</f>
        <v>1</v>
      </c>
      <c r="Z2423" t="str">
        <f ca="1">IF(tbl_vendors[[#This Row],[error_count]]&gt;0,"FAIL","PASS")</f>
        <v>FAIL</v>
      </c>
    </row>
    <row r="2424" spans="1:26" x14ac:dyDescent="0.3">
      <c r="A2424" t="s">
        <v>9520</v>
      </c>
      <c r="B2424" t="s">
        <v>9521</v>
      </c>
      <c r="C2424" t="s">
        <v>37</v>
      </c>
      <c r="D2424" t="s">
        <v>9522</v>
      </c>
      <c r="E2424" t="s">
        <v>39</v>
      </c>
      <c r="F2424" t="s">
        <v>75</v>
      </c>
      <c r="G2424" t="s">
        <v>9523</v>
      </c>
      <c r="H2424" t="s">
        <v>69</v>
      </c>
      <c r="I2424" t="s">
        <v>53</v>
      </c>
      <c r="J2424" s="1">
        <v>45088</v>
      </c>
      <c r="K2424" s="1">
        <v>45597</v>
      </c>
      <c r="L2424" t="b">
        <f>COUNTIF(tbl_vendors[Vendor_ID],tbl_vendors[[#This Row],[Vendor_ID]])&gt;1</f>
        <v>0</v>
      </c>
      <c r="M2424" t="b">
        <f>ISBLANK(tbl_vendors[[#This Row],[Vendor_ID]])</f>
        <v>0</v>
      </c>
      <c r="N2424" t="b">
        <f>LEN(TRIM(tbl_vendors[[#This Row],[Vendor_Name]]))=0</f>
        <v>0</v>
      </c>
      <c r="O2424" t="b">
        <f>LEN(TRIM(tbl_vendors[[#This Row],[Email]]))=0</f>
        <v>0</v>
      </c>
      <c r="P2424" t="b">
        <f>OR(ISERROR(FIND("@",tbl_vendors[[#This Row],[Email]])),ISERROR(FIND(".",tbl_vendors[[#This Row],[Email]])))</f>
        <v>0</v>
      </c>
      <c r="Q2424" t="b">
        <f>ISNA(MATCH(tbl_vendors[[#This Row],[Country]],tbl_country[country],0))</f>
        <v>0</v>
      </c>
      <c r="R2424" t="b">
        <f>ISNA(MATCH(tbl_vendors[[#This Row],[Currency]],tbl_country[currency],0))</f>
        <v>0</v>
      </c>
      <c r="S2424" t="b">
        <f>_xlfn.XLOOKUP(tbl_vendors[[#This Row],[Country]],tbl_country[country],tbl_country[currency],"NotFound")&lt;&gt;tbl_vendors[[#This Row],[Currency]]</f>
        <v>0</v>
      </c>
      <c r="T2424" t="b">
        <f>ISNA(MATCH(tbl_vendors[[#This Row],[Payment_Terms]],tbl_payment_terms[Payment_Terms],0))</f>
        <v>0</v>
      </c>
      <c r="U2424" t="b">
        <f>ISNA(MATCH(tbl_vendors[[#This Row],[Status]],tbl_status[valid_status]))</f>
        <v>1</v>
      </c>
      <c r="V2424" t="b">
        <f ca="1">tbl_vendors[[#This Row],[Created_Date]]&gt;TODAY()</f>
        <v>0</v>
      </c>
      <c r="W2424" t="b">
        <f>tbl_vendors[[#This Row],[Updated_Date]]&lt;tbl_vendors[[#This Row],[Created_Date]]</f>
        <v>0</v>
      </c>
      <c r="X2424" t="b">
        <f>COUNTIF(tbl_vendors[Vendor_Name],tbl_vendors[[#This Row],[Vendor_Name]])&gt;1</f>
        <v>0</v>
      </c>
      <c r="Y2424" s="14" cm="1">
        <f t="array" aca="1" ref="Y2424" ca="1">IFERROR(SUM(L2424:X2424*1),4)</f>
        <v>1</v>
      </c>
      <c r="Z2424" t="str">
        <f ca="1">IF(tbl_vendors[[#This Row],[error_count]]&gt;0,"FAIL","PASS")</f>
        <v>FAIL</v>
      </c>
    </row>
    <row r="2425" spans="1:26" x14ac:dyDescent="0.3">
      <c r="A2425" t="s">
        <v>9524</v>
      </c>
      <c r="B2425" t="s">
        <v>9525</v>
      </c>
      <c r="C2425" t="s">
        <v>79</v>
      </c>
      <c r="D2425" t="s">
        <v>9526</v>
      </c>
      <c r="E2425" t="s">
        <v>39</v>
      </c>
      <c r="F2425" t="s">
        <v>40</v>
      </c>
      <c r="G2425" t="s">
        <v>9527</v>
      </c>
      <c r="H2425" t="s">
        <v>69</v>
      </c>
      <c r="I2425" t="s">
        <v>19</v>
      </c>
      <c r="J2425" s="1">
        <v>46026</v>
      </c>
      <c r="K2425" s="1">
        <v>46050</v>
      </c>
      <c r="L2425" t="b">
        <f>COUNTIF(tbl_vendors[Vendor_ID],tbl_vendors[[#This Row],[Vendor_ID]])&gt;1</f>
        <v>0</v>
      </c>
      <c r="M2425" t="b">
        <f>ISBLANK(tbl_vendors[[#This Row],[Vendor_ID]])</f>
        <v>0</v>
      </c>
      <c r="N2425" t="b">
        <f>LEN(TRIM(tbl_vendors[[#This Row],[Vendor_Name]]))=0</f>
        <v>0</v>
      </c>
      <c r="O2425" t="b">
        <f>LEN(TRIM(tbl_vendors[[#This Row],[Email]]))=0</f>
        <v>0</v>
      </c>
      <c r="P2425" t="b">
        <f>OR(ISERROR(FIND("@",tbl_vendors[[#This Row],[Email]])),ISERROR(FIND(".",tbl_vendors[[#This Row],[Email]])))</f>
        <v>0</v>
      </c>
      <c r="Q2425" t="b">
        <f>ISNA(MATCH(tbl_vendors[[#This Row],[Country]],tbl_country[country],0))</f>
        <v>0</v>
      </c>
      <c r="R2425" t="b">
        <f>ISNA(MATCH(tbl_vendors[[#This Row],[Currency]],tbl_country[currency],0))</f>
        <v>0</v>
      </c>
      <c r="S2425" t="b">
        <f>_xlfn.XLOOKUP(tbl_vendors[[#This Row],[Country]],tbl_country[country],tbl_country[currency],"NotFound")&lt;&gt;tbl_vendors[[#This Row],[Currency]]</f>
        <v>0</v>
      </c>
      <c r="T2425" t="b">
        <f>ISNA(MATCH(tbl_vendors[[#This Row],[Payment_Terms]],tbl_payment_terms[Payment_Terms],0))</f>
        <v>0</v>
      </c>
      <c r="U2425" t="b">
        <f>ISNA(MATCH(tbl_vendors[[#This Row],[Status]],tbl_status[valid_status]))</f>
        <v>0</v>
      </c>
      <c r="V2425" t="b">
        <f ca="1">tbl_vendors[[#This Row],[Created_Date]]&gt;TODAY()</f>
        <v>0</v>
      </c>
      <c r="W2425" t="b">
        <f>tbl_vendors[[#This Row],[Updated_Date]]&lt;tbl_vendors[[#This Row],[Created_Date]]</f>
        <v>0</v>
      </c>
      <c r="X2425" t="b">
        <f>COUNTIF(tbl_vendors[Vendor_Name],tbl_vendors[[#This Row],[Vendor_Name]])&gt;1</f>
        <v>0</v>
      </c>
      <c r="Y2425" s="14" cm="1">
        <f t="array" aca="1" ref="Y2425" ca="1">IFERROR(SUM(L2425:X2425*1),4)</f>
        <v>0</v>
      </c>
      <c r="Z2425" t="str">
        <f ca="1">IF(tbl_vendors[[#This Row],[error_count]]&gt;0,"FAIL","PASS")</f>
        <v>PASS</v>
      </c>
    </row>
    <row r="2426" spans="1:26" x14ac:dyDescent="0.3">
      <c r="A2426" t="s">
        <v>9528</v>
      </c>
      <c r="B2426" t="s">
        <v>9529</v>
      </c>
      <c r="C2426" t="s">
        <v>109</v>
      </c>
      <c r="D2426" t="s">
        <v>9530</v>
      </c>
      <c r="E2426" t="s">
        <v>39</v>
      </c>
      <c r="F2426" t="s">
        <v>32</v>
      </c>
      <c r="G2426" t="s">
        <v>9531</v>
      </c>
      <c r="H2426" t="s">
        <v>47</v>
      </c>
      <c r="I2426" t="s">
        <v>26</v>
      </c>
      <c r="J2426" s="1">
        <v>45699</v>
      </c>
      <c r="K2426" s="1">
        <v>45723</v>
      </c>
      <c r="L2426" t="b">
        <f>COUNTIF(tbl_vendors[Vendor_ID],tbl_vendors[[#This Row],[Vendor_ID]])&gt;1</f>
        <v>0</v>
      </c>
      <c r="M2426" t="b">
        <f>ISBLANK(tbl_vendors[[#This Row],[Vendor_ID]])</f>
        <v>0</v>
      </c>
      <c r="N2426" t="b">
        <f>LEN(TRIM(tbl_vendors[[#This Row],[Vendor_Name]]))=0</f>
        <v>0</v>
      </c>
      <c r="O2426" t="b">
        <f>LEN(TRIM(tbl_vendors[[#This Row],[Email]]))=0</f>
        <v>0</v>
      </c>
      <c r="P2426" t="b">
        <f>OR(ISERROR(FIND("@",tbl_vendors[[#This Row],[Email]])),ISERROR(FIND(".",tbl_vendors[[#This Row],[Email]])))</f>
        <v>0</v>
      </c>
      <c r="Q2426" t="b">
        <f>ISNA(MATCH(tbl_vendors[[#This Row],[Country]],tbl_country[country],0))</f>
        <v>0</v>
      </c>
      <c r="R2426" t="b">
        <f>ISNA(MATCH(tbl_vendors[[#This Row],[Currency]],tbl_country[currency],0))</f>
        <v>0</v>
      </c>
      <c r="S2426" t="b">
        <f>_xlfn.XLOOKUP(tbl_vendors[[#This Row],[Country]],tbl_country[country],tbl_country[currency],"NotFound")&lt;&gt;tbl_vendors[[#This Row],[Currency]]</f>
        <v>1</v>
      </c>
      <c r="T2426" t="b">
        <f>ISNA(MATCH(tbl_vendors[[#This Row],[Payment_Terms]],tbl_payment_terms[Payment_Terms],0))</f>
        <v>0</v>
      </c>
      <c r="U2426" t="b">
        <f>ISNA(MATCH(tbl_vendors[[#This Row],[Status]],tbl_status[valid_status]))</f>
        <v>0</v>
      </c>
      <c r="V2426" t="b">
        <f ca="1">tbl_vendors[[#This Row],[Created_Date]]&gt;TODAY()</f>
        <v>0</v>
      </c>
      <c r="W2426" t="b">
        <f>tbl_vendors[[#This Row],[Updated_Date]]&lt;tbl_vendors[[#This Row],[Created_Date]]</f>
        <v>0</v>
      </c>
      <c r="X2426" t="b">
        <f>COUNTIF(tbl_vendors[Vendor_Name],tbl_vendors[[#This Row],[Vendor_Name]])&gt;1</f>
        <v>0</v>
      </c>
      <c r="Y2426" s="14" cm="1">
        <f t="array" aca="1" ref="Y2426" ca="1">IFERROR(SUM(L2426:X2426*1),4)</f>
        <v>1</v>
      </c>
      <c r="Z2426" t="str">
        <f ca="1">IF(tbl_vendors[[#This Row],[error_count]]&gt;0,"FAIL","PASS")</f>
        <v>FAIL</v>
      </c>
    </row>
    <row r="2427" spans="1:26" x14ac:dyDescent="0.3">
      <c r="A2427" t="s">
        <v>9532</v>
      </c>
      <c r="B2427" t="s">
        <v>9533</v>
      </c>
      <c r="C2427" t="s">
        <v>56</v>
      </c>
      <c r="D2427" t="s">
        <v>9534</v>
      </c>
      <c r="E2427" t="s">
        <v>58</v>
      </c>
      <c r="F2427" t="s">
        <v>32</v>
      </c>
      <c r="G2427" t="s">
        <v>9535</v>
      </c>
      <c r="H2427" t="s">
        <v>18</v>
      </c>
      <c r="I2427" t="s">
        <v>53</v>
      </c>
      <c r="J2427" s="1">
        <v>44507</v>
      </c>
      <c r="K2427" s="1">
        <v>45570</v>
      </c>
      <c r="L2427" t="b">
        <f>COUNTIF(tbl_vendors[Vendor_ID],tbl_vendors[[#This Row],[Vendor_ID]])&gt;1</f>
        <v>0</v>
      </c>
      <c r="M2427" t="b">
        <f>ISBLANK(tbl_vendors[[#This Row],[Vendor_ID]])</f>
        <v>0</v>
      </c>
      <c r="N2427" t="b">
        <f>LEN(TRIM(tbl_vendors[[#This Row],[Vendor_Name]]))=0</f>
        <v>0</v>
      </c>
      <c r="O2427" t="b">
        <f>LEN(TRIM(tbl_vendors[[#This Row],[Email]]))=0</f>
        <v>0</v>
      </c>
      <c r="P2427" t="b">
        <f>OR(ISERROR(FIND("@",tbl_vendors[[#This Row],[Email]])),ISERROR(FIND(".",tbl_vendors[[#This Row],[Email]])))</f>
        <v>0</v>
      </c>
      <c r="Q2427" t="b">
        <f>ISNA(MATCH(tbl_vendors[[#This Row],[Country]],tbl_country[country],0))</f>
        <v>0</v>
      </c>
      <c r="R2427" t="b">
        <f>ISNA(MATCH(tbl_vendors[[#This Row],[Currency]],tbl_country[currency],0))</f>
        <v>0</v>
      </c>
      <c r="S2427" t="b">
        <f>_xlfn.XLOOKUP(tbl_vendors[[#This Row],[Country]],tbl_country[country],tbl_country[currency],"NotFound")&lt;&gt;tbl_vendors[[#This Row],[Currency]]</f>
        <v>0</v>
      </c>
      <c r="T2427" t="b">
        <f>ISNA(MATCH(tbl_vendors[[#This Row],[Payment_Terms]],tbl_payment_terms[Payment_Terms],0))</f>
        <v>0</v>
      </c>
      <c r="U2427" t="b">
        <f>ISNA(MATCH(tbl_vendors[[#This Row],[Status]],tbl_status[valid_status]))</f>
        <v>1</v>
      </c>
      <c r="V2427" t="b">
        <f ca="1">tbl_vendors[[#This Row],[Created_Date]]&gt;TODAY()</f>
        <v>0</v>
      </c>
      <c r="W2427" t="b">
        <f>tbl_vendors[[#This Row],[Updated_Date]]&lt;tbl_vendors[[#This Row],[Created_Date]]</f>
        <v>0</v>
      </c>
      <c r="X2427" t="b">
        <f>COUNTIF(tbl_vendors[Vendor_Name],tbl_vendors[[#This Row],[Vendor_Name]])&gt;1</f>
        <v>0</v>
      </c>
      <c r="Y2427" s="14" cm="1">
        <f t="array" aca="1" ref="Y2427" ca="1">IFERROR(SUM(L2427:X2427*1),4)</f>
        <v>1</v>
      </c>
      <c r="Z2427" t="str">
        <f ca="1">IF(tbl_vendors[[#This Row],[error_count]]&gt;0,"FAIL","PASS")</f>
        <v>FAIL</v>
      </c>
    </row>
    <row r="2428" spans="1:26" x14ac:dyDescent="0.3">
      <c r="A2428" t="s">
        <v>9536</v>
      </c>
      <c r="B2428" t="s">
        <v>9537</v>
      </c>
      <c r="C2428" t="s">
        <v>100</v>
      </c>
      <c r="D2428" t="s">
        <v>9538</v>
      </c>
      <c r="E2428" t="s">
        <v>39</v>
      </c>
      <c r="F2428" t="s">
        <v>23</v>
      </c>
      <c r="G2428" t="s">
        <v>9539</v>
      </c>
      <c r="H2428" t="s">
        <v>52</v>
      </c>
      <c r="I2428" t="s">
        <v>19</v>
      </c>
      <c r="J2428" s="1">
        <v>45992</v>
      </c>
      <c r="K2428" s="1">
        <v>46158</v>
      </c>
      <c r="L2428" t="b">
        <f>COUNTIF(tbl_vendors[Vendor_ID],tbl_vendors[[#This Row],[Vendor_ID]])&gt;1</f>
        <v>0</v>
      </c>
      <c r="M2428" t="b">
        <f>ISBLANK(tbl_vendors[[#This Row],[Vendor_ID]])</f>
        <v>0</v>
      </c>
      <c r="N2428" t="b">
        <f>LEN(TRIM(tbl_vendors[[#This Row],[Vendor_Name]]))=0</f>
        <v>0</v>
      </c>
      <c r="O2428" t="b">
        <f>LEN(TRIM(tbl_vendors[[#This Row],[Email]]))=0</f>
        <v>0</v>
      </c>
      <c r="P2428" t="b">
        <f>OR(ISERROR(FIND("@",tbl_vendors[[#This Row],[Email]])),ISERROR(FIND(".",tbl_vendors[[#This Row],[Email]])))</f>
        <v>0</v>
      </c>
      <c r="Q2428" t="b">
        <f>ISNA(MATCH(tbl_vendors[[#This Row],[Country]],tbl_country[country],0))</f>
        <v>0</v>
      </c>
      <c r="R2428" t="b">
        <f>ISNA(MATCH(tbl_vendors[[#This Row],[Currency]],tbl_country[currency],0))</f>
        <v>0</v>
      </c>
      <c r="S2428" t="b">
        <f>_xlfn.XLOOKUP(tbl_vendors[[#This Row],[Country]],tbl_country[country],tbl_country[currency],"NotFound")&lt;&gt;tbl_vendors[[#This Row],[Currency]]</f>
        <v>0</v>
      </c>
      <c r="T2428" t="b">
        <f>ISNA(MATCH(tbl_vendors[[#This Row],[Payment_Terms]],tbl_payment_terms[Payment_Terms],0))</f>
        <v>0</v>
      </c>
      <c r="U2428" t="b">
        <f>ISNA(MATCH(tbl_vendors[[#This Row],[Status]],tbl_status[valid_status]))</f>
        <v>0</v>
      </c>
      <c r="V2428" t="b">
        <f ca="1">tbl_vendors[[#This Row],[Created_Date]]&gt;TODAY()</f>
        <v>0</v>
      </c>
      <c r="W2428" t="b">
        <f>tbl_vendors[[#This Row],[Updated_Date]]&lt;tbl_vendors[[#This Row],[Created_Date]]</f>
        <v>0</v>
      </c>
      <c r="X2428" t="b">
        <f>COUNTIF(tbl_vendors[Vendor_Name],tbl_vendors[[#This Row],[Vendor_Name]])&gt;1</f>
        <v>0</v>
      </c>
      <c r="Y2428" s="14" cm="1">
        <f t="array" aca="1" ref="Y2428" ca="1">IFERROR(SUM(L2428:X2428*1),4)</f>
        <v>0</v>
      </c>
      <c r="Z2428" t="str">
        <f ca="1">IF(tbl_vendors[[#This Row],[error_count]]&gt;0,"FAIL","PASS")</f>
        <v>PASS</v>
      </c>
    </row>
    <row r="2429" spans="1:26" x14ac:dyDescent="0.3">
      <c r="A2429" t="s">
        <v>9540</v>
      </c>
      <c r="B2429" t="s">
        <v>9541</v>
      </c>
      <c r="C2429" t="s">
        <v>153</v>
      </c>
      <c r="D2429" t="s">
        <v>9542</v>
      </c>
      <c r="E2429" t="s">
        <v>155</v>
      </c>
      <c r="F2429" t="s">
        <v>40</v>
      </c>
      <c r="G2429" t="s">
        <v>9543</v>
      </c>
      <c r="H2429" t="s">
        <v>69</v>
      </c>
      <c r="I2429" t="s">
        <v>53</v>
      </c>
      <c r="J2429" s="1">
        <v>44606</v>
      </c>
      <c r="K2429" s="1">
        <v>45214</v>
      </c>
      <c r="L2429" t="b">
        <f>COUNTIF(tbl_vendors[Vendor_ID],tbl_vendors[[#This Row],[Vendor_ID]])&gt;1</f>
        <v>0</v>
      </c>
      <c r="M2429" t="b">
        <f>ISBLANK(tbl_vendors[[#This Row],[Vendor_ID]])</f>
        <v>0</v>
      </c>
      <c r="N2429" t="b">
        <f>LEN(TRIM(tbl_vendors[[#This Row],[Vendor_Name]]))=0</f>
        <v>0</v>
      </c>
      <c r="O2429" t="b">
        <f>LEN(TRIM(tbl_vendors[[#This Row],[Email]]))=0</f>
        <v>0</v>
      </c>
      <c r="P2429" t="b">
        <f>OR(ISERROR(FIND("@",tbl_vendors[[#This Row],[Email]])),ISERROR(FIND(".",tbl_vendors[[#This Row],[Email]])))</f>
        <v>0</v>
      </c>
      <c r="Q2429" t="b">
        <f>ISNA(MATCH(tbl_vendors[[#This Row],[Country]],tbl_country[country],0))</f>
        <v>0</v>
      </c>
      <c r="R2429" t="b">
        <f>ISNA(MATCH(tbl_vendors[[#This Row],[Currency]],tbl_country[currency],0))</f>
        <v>0</v>
      </c>
      <c r="S2429" t="b">
        <f>_xlfn.XLOOKUP(tbl_vendors[[#This Row],[Country]],tbl_country[country],tbl_country[currency],"NotFound")&lt;&gt;tbl_vendors[[#This Row],[Currency]]</f>
        <v>0</v>
      </c>
      <c r="T2429" t="b">
        <f>ISNA(MATCH(tbl_vendors[[#This Row],[Payment_Terms]],tbl_payment_terms[Payment_Terms],0))</f>
        <v>0</v>
      </c>
      <c r="U2429" t="b">
        <f>ISNA(MATCH(tbl_vendors[[#This Row],[Status]],tbl_status[valid_status]))</f>
        <v>1</v>
      </c>
      <c r="V2429" t="b">
        <f ca="1">tbl_vendors[[#This Row],[Created_Date]]&gt;TODAY()</f>
        <v>0</v>
      </c>
      <c r="W2429" t="b">
        <f>tbl_vendors[[#This Row],[Updated_Date]]&lt;tbl_vendors[[#This Row],[Created_Date]]</f>
        <v>0</v>
      </c>
      <c r="X2429" t="b">
        <f>COUNTIF(tbl_vendors[Vendor_Name],tbl_vendors[[#This Row],[Vendor_Name]])&gt;1</f>
        <v>0</v>
      </c>
      <c r="Y2429" s="14" cm="1">
        <f t="array" aca="1" ref="Y2429" ca="1">IFERROR(SUM(L2429:X2429*1),4)</f>
        <v>1</v>
      </c>
      <c r="Z2429" t="str">
        <f ca="1">IF(tbl_vendors[[#This Row],[error_count]]&gt;0,"FAIL","PASS")</f>
        <v>FAIL</v>
      </c>
    </row>
    <row r="2430" spans="1:26" x14ac:dyDescent="0.3">
      <c r="A2430" t="s">
        <v>9544</v>
      </c>
      <c r="B2430" t="s">
        <v>9545</v>
      </c>
      <c r="C2430" t="s">
        <v>79</v>
      </c>
      <c r="D2430" t="s">
        <v>9546</v>
      </c>
      <c r="E2430" t="s">
        <v>39</v>
      </c>
      <c r="F2430" t="s">
        <v>75</v>
      </c>
      <c r="G2430" t="s">
        <v>9547</v>
      </c>
      <c r="H2430" t="s">
        <v>42</v>
      </c>
      <c r="I2430" t="s">
        <v>19</v>
      </c>
      <c r="J2430" s="1">
        <v>44824</v>
      </c>
      <c r="K2430" s="1">
        <v>45372</v>
      </c>
      <c r="L2430" t="b">
        <f>COUNTIF(tbl_vendors[Vendor_ID],tbl_vendors[[#This Row],[Vendor_ID]])&gt;1</f>
        <v>0</v>
      </c>
      <c r="M2430" t="b">
        <f>ISBLANK(tbl_vendors[[#This Row],[Vendor_ID]])</f>
        <v>0</v>
      </c>
      <c r="N2430" t="b">
        <f>LEN(TRIM(tbl_vendors[[#This Row],[Vendor_Name]]))=0</f>
        <v>0</v>
      </c>
      <c r="O2430" t="b">
        <f>LEN(TRIM(tbl_vendors[[#This Row],[Email]]))=0</f>
        <v>0</v>
      </c>
      <c r="P2430" t="b">
        <f>OR(ISERROR(FIND("@",tbl_vendors[[#This Row],[Email]])),ISERROR(FIND(".",tbl_vendors[[#This Row],[Email]])))</f>
        <v>0</v>
      </c>
      <c r="Q2430" t="b">
        <f>ISNA(MATCH(tbl_vendors[[#This Row],[Country]],tbl_country[country],0))</f>
        <v>0</v>
      </c>
      <c r="R2430" t="b">
        <f>ISNA(MATCH(tbl_vendors[[#This Row],[Currency]],tbl_country[currency],0))</f>
        <v>0</v>
      </c>
      <c r="S2430" t="b">
        <f>_xlfn.XLOOKUP(tbl_vendors[[#This Row],[Country]],tbl_country[country],tbl_country[currency],"NotFound")&lt;&gt;tbl_vendors[[#This Row],[Currency]]</f>
        <v>0</v>
      </c>
      <c r="T2430" t="b">
        <f>ISNA(MATCH(tbl_vendors[[#This Row],[Payment_Terms]],tbl_payment_terms[Payment_Terms],0))</f>
        <v>0</v>
      </c>
      <c r="U2430" t="b">
        <f>ISNA(MATCH(tbl_vendors[[#This Row],[Status]],tbl_status[valid_status]))</f>
        <v>0</v>
      </c>
      <c r="V2430" t="b">
        <f ca="1">tbl_vendors[[#This Row],[Created_Date]]&gt;TODAY()</f>
        <v>0</v>
      </c>
      <c r="W2430" t="b">
        <f>tbl_vendors[[#This Row],[Updated_Date]]&lt;tbl_vendors[[#This Row],[Created_Date]]</f>
        <v>0</v>
      </c>
      <c r="X2430" t="b">
        <f>COUNTIF(tbl_vendors[Vendor_Name],tbl_vendors[[#This Row],[Vendor_Name]])&gt;1</f>
        <v>0</v>
      </c>
      <c r="Y2430" s="14" cm="1">
        <f t="array" aca="1" ref="Y2430" ca="1">IFERROR(SUM(L2430:X2430*1),4)</f>
        <v>0</v>
      </c>
      <c r="Z2430" t="str">
        <f ca="1">IF(tbl_vendors[[#This Row],[error_count]]&gt;0,"FAIL","PASS")</f>
        <v>PASS</v>
      </c>
    </row>
    <row r="2431" spans="1:26" x14ac:dyDescent="0.3">
      <c r="A2431" t="s">
        <v>9548</v>
      </c>
      <c r="B2431" t="s">
        <v>9549</v>
      </c>
      <c r="C2431" t="s">
        <v>72</v>
      </c>
      <c r="D2431" t="s">
        <v>9550</v>
      </c>
      <c r="E2431" t="s">
        <v>74</v>
      </c>
      <c r="F2431" t="s">
        <v>16</v>
      </c>
      <c r="G2431" t="s">
        <v>9551</v>
      </c>
      <c r="H2431" t="s">
        <v>18</v>
      </c>
      <c r="I2431" t="s">
        <v>53</v>
      </c>
      <c r="J2431" s="1">
        <v>45739</v>
      </c>
      <c r="K2431" s="1">
        <v>46138</v>
      </c>
      <c r="L2431" t="b">
        <f>COUNTIF(tbl_vendors[Vendor_ID],tbl_vendors[[#This Row],[Vendor_ID]])&gt;1</f>
        <v>0</v>
      </c>
      <c r="M2431" t="b">
        <f>ISBLANK(tbl_vendors[[#This Row],[Vendor_ID]])</f>
        <v>0</v>
      </c>
      <c r="N2431" t="b">
        <f>LEN(TRIM(tbl_vendors[[#This Row],[Vendor_Name]]))=0</f>
        <v>0</v>
      </c>
      <c r="O2431" t="b">
        <f>LEN(TRIM(tbl_vendors[[#This Row],[Email]]))=0</f>
        <v>0</v>
      </c>
      <c r="P2431" t="b">
        <f>OR(ISERROR(FIND("@",tbl_vendors[[#This Row],[Email]])),ISERROR(FIND(".",tbl_vendors[[#This Row],[Email]])))</f>
        <v>0</v>
      </c>
      <c r="Q2431" t="b">
        <f>ISNA(MATCH(tbl_vendors[[#This Row],[Country]],tbl_country[country],0))</f>
        <v>0</v>
      </c>
      <c r="R2431" t="b">
        <f>ISNA(MATCH(tbl_vendors[[#This Row],[Currency]],tbl_country[currency],0))</f>
        <v>1</v>
      </c>
      <c r="S2431" t="b">
        <f>_xlfn.XLOOKUP(tbl_vendors[[#This Row],[Country]],tbl_country[country],tbl_country[currency],"NotFound")&lt;&gt;tbl_vendors[[#This Row],[Currency]]</f>
        <v>1</v>
      </c>
      <c r="T2431" t="b">
        <f>ISNA(MATCH(tbl_vendors[[#This Row],[Payment_Terms]],tbl_payment_terms[Payment_Terms],0))</f>
        <v>0</v>
      </c>
      <c r="U2431" t="b">
        <f>ISNA(MATCH(tbl_vendors[[#This Row],[Status]],tbl_status[valid_status]))</f>
        <v>1</v>
      </c>
      <c r="V2431" t="b">
        <f ca="1">tbl_vendors[[#This Row],[Created_Date]]&gt;TODAY()</f>
        <v>0</v>
      </c>
      <c r="W2431" t="b">
        <f>tbl_vendors[[#This Row],[Updated_Date]]&lt;tbl_vendors[[#This Row],[Created_Date]]</f>
        <v>0</v>
      </c>
      <c r="X2431" t="b">
        <f>COUNTIF(tbl_vendors[Vendor_Name],tbl_vendors[[#This Row],[Vendor_Name]])&gt;1</f>
        <v>0</v>
      </c>
      <c r="Y2431" s="14" cm="1">
        <f t="array" aca="1" ref="Y2431" ca="1">IFERROR(SUM(L2431:X2431*1),4)</f>
        <v>3</v>
      </c>
      <c r="Z2431" t="str">
        <f ca="1">IF(tbl_vendors[[#This Row],[error_count]]&gt;0,"FAIL","PASS")</f>
        <v>FAIL</v>
      </c>
    </row>
    <row r="2432" spans="1:26" x14ac:dyDescent="0.3">
      <c r="A2432" t="s">
        <v>9552</v>
      </c>
      <c r="B2432" t="s">
        <v>9553</v>
      </c>
      <c r="C2432" t="s">
        <v>72</v>
      </c>
      <c r="D2432" t="s">
        <v>9554</v>
      </c>
      <c r="E2432" t="s">
        <v>74</v>
      </c>
      <c r="F2432" t="s">
        <v>23</v>
      </c>
      <c r="G2432" t="s">
        <v>9555</v>
      </c>
      <c r="H2432" t="s">
        <v>42</v>
      </c>
      <c r="I2432" t="s">
        <v>53</v>
      </c>
      <c r="J2432" s="1">
        <v>46007</v>
      </c>
      <c r="K2432" s="1">
        <v>46108</v>
      </c>
      <c r="L2432" t="b">
        <f>COUNTIF(tbl_vendors[Vendor_ID],tbl_vendors[[#This Row],[Vendor_ID]])&gt;1</f>
        <v>0</v>
      </c>
      <c r="M2432" t="b">
        <f>ISBLANK(tbl_vendors[[#This Row],[Vendor_ID]])</f>
        <v>0</v>
      </c>
      <c r="N2432" t="b">
        <f>LEN(TRIM(tbl_vendors[[#This Row],[Vendor_Name]]))=0</f>
        <v>0</v>
      </c>
      <c r="O2432" t="b">
        <f>LEN(TRIM(tbl_vendors[[#This Row],[Email]]))=0</f>
        <v>0</v>
      </c>
      <c r="P2432" t="b">
        <f>OR(ISERROR(FIND("@",tbl_vendors[[#This Row],[Email]])),ISERROR(FIND(".",tbl_vendors[[#This Row],[Email]])))</f>
        <v>0</v>
      </c>
      <c r="Q2432" t="b">
        <f>ISNA(MATCH(tbl_vendors[[#This Row],[Country]],tbl_country[country],0))</f>
        <v>0</v>
      </c>
      <c r="R2432" t="b">
        <f>ISNA(MATCH(tbl_vendors[[#This Row],[Currency]],tbl_country[currency],0))</f>
        <v>1</v>
      </c>
      <c r="S2432" t="b">
        <f>_xlfn.XLOOKUP(tbl_vendors[[#This Row],[Country]],tbl_country[country],tbl_country[currency],"NotFound")&lt;&gt;tbl_vendors[[#This Row],[Currency]]</f>
        <v>1</v>
      </c>
      <c r="T2432" t="b">
        <f>ISNA(MATCH(tbl_vendors[[#This Row],[Payment_Terms]],tbl_payment_terms[Payment_Terms],0))</f>
        <v>0</v>
      </c>
      <c r="U2432" t="b">
        <f>ISNA(MATCH(tbl_vendors[[#This Row],[Status]],tbl_status[valid_status]))</f>
        <v>1</v>
      </c>
      <c r="V2432" t="b">
        <f ca="1">tbl_vendors[[#This Row],[Created_Date]]&gt;TODAY()</f>
        <v>0</v>
      </c>
      <c r="W2432" t="b">
        <f>tbl_vendors[[#This Row],[Updated_Date]]&lt;tbl_vendors[[#This Row],[Created_Date]]</f>
        <v>0</v>
      </c>
      <c r="X2432" t="b">
        <f>COUNTIF(tbl_vendors[Vendor_Name],tbl_vendors[[#This Row],[Vendor_Name]])&gt;1</f>
        <v>0</v>
      </c>
      <c r="Y2432" s="14" cm="1">
        <f t="array" aca="1" ref="Y2432" ca="1">IFERROR(SUM(L2432:X2432*1),4)</f>
        <v>3</v>
      </c>
      <c r="Z2432" t="str">
        <f ca="1">IF(tbl_vendors[[#This Row],[error_count]]&gt;0,"FAIL","PASS")</f>
        <v>FAIL</v>
      </c>
    </row>
    <row r="2433" spans="1:26" x14ac:dyDescent="0.3">
      <c r="A2433" t="s">
        <v>9556</v>
      </c>
      <c r="B2433" t="s">
        <v>9557</v>
      </c>
      <c r="C2433" t="s">
        <v>109</v>
      </c>
      <c r="D2433" t="s">
        <v>9558</v>
      </c>
      <c r="E2433" t="s">
        <v>39</v>
      </c>
      <c r="F2433" t="s">
        <v>75</v>
      </c>
      <c r="G2433" t="s">
        <v>9559</v>
      </c>
      <c r="H2433" t="s">
        <v>69</v>
      </c>
      <c r="I2433" t="s">
        <v>26</v>
      </c>
      <c r="J2433" s="1">
        <v>46190</v>
      </c>
      <c r="K2433" s="1">
        <v>46193</v>
      </c>
      <c r="L2433" t="b">
        <f>COUNTIF(tbl_vendors[Vendor_ID],tbl_vendors[[#This Row],[Vendor_ID]])&gt;1</f>
        <v>0</v>
      </c>
      <c r="M2433" t="b">
        <f>ISBLANK(tbl_vendors[[#This Row],[Vendor_ID]])</f>
        <v>0</v>
      </c>
      <c r="N2433" t="b">
        <f>LEN(TRIM(tbl_vendors[[#This Row],[Vendor_Name]]))=0</f>
        <v>0</v>
      </c>
      <c r="O2433" t="b">
        <f>LEN(TRIM(tbl_vendors[[#This Row],[Email]]))=0</f>
        <v>0</v>
      </c>
      <c r="P2433" t="b">
        <f>OR(ISERROR(FIND("@",tbl_vendors[[#This Row],[Email]])),ISERROR(FIND(".",tbl_vendors[[#This Row],[Email]])))</f>
        <v>0</v>
      </c>
      <c r="Q2433" t="b">
        <f>ISNA(MATCH(tbl_vendors[[#This Row],[Country]],tbl_country[country],0))</f>
        <v>0</v>
      </c>
      <c r="R2433" t="b">
        <f>ISNA(MATCH(tbl_vendors[[#This Row],[Currency]],tbl_country[currency],0))</f>
        <v>0</v>
      </c>
      <c r="S2433" t="b">
        <f>_xlfn.XLOOKUP(tbl_vendors[[#This Row],[Country]],tbl_country[country],tbl_country[currency],"NotFound")&lt;&gt;tbl_vendors[[#This Row],[Currency]]</f>
        <v>1</v>
      </c>
      <c r="T2433" t="b">
        <f>ISNA(MATCH(tbl_vendors[[#This Row],[Payment_Terms]],tbl_payment_terms[Payment_Terms],0))</f>
        <v>0</v>
      </c>
      <c r="U2433" t="b">
        <f>ISNA(MATCH(tbl_vendors[[#This Row],[Status]],tbl_status[valid_status]))</f>
        <v>0</v>
      </c>
      <c r="V2433" t="b">
        <f ca="1">tbl_vendors[[#This Row],[Created_Date]]&gt;TODAY()</f>
        <v>0</v>
      </c>
      <c r="W2433" t="b">
        <f>tbl_vendors[[#This Row],[Updated_Date]]&lt;tbl_vendors[[#This Row],[Created_Date]]</f>
        <v>0</v>
      </c>
      <c r="X2433" t="b">
        <f>COUNTIF(tbl_vendors[Vendor_Name],tbl_vendors[[#This Row],[Vendor_Name]])&gt;1</f>
        <v>0</v>
      </c>
      <c r="Y2433" s="14" cm="1">
        <f t="array" aca="1" ref="Y2433" ca="1">IFERROR(SUM(L2433:X2433*1),4)</f>
        <v>1</v>
      </c>
      <c r="Z2433" t="str">
        <f ca="1">IF(tbl_vendors[[#This Row],[error_count]]&gt;0,"FAIL","PASS")</f>
        <v>FAIL</v>
      </c>
    </row>
    <row r="2434" spans="1:26" x14ac:dyDescent="0.3">
      <c r="A2434" t="s">
        <v>9560</v>
      </c>
      <c r="B2434" t="s">
        <v>3167</v>
      </c>
      <c r="C2434" t="s">
        <v>37</v>
      </c>
      <c r="D2434" t="s">
        <v>9561</v>
      </c>
      <c r="E2434" t="s">
        <v>39</v>
      </c>
      <c r="F2434" t="s">
        <v>32</v>
      </c>
      <c r="G2434" t="s">
        <v>9562</v>
      </c>
      <c r="H2434" t="s">
        <v>34</v>
      </c>
      <c r="I2434" t="s">
        <v>19</v>
      </c>
      <c r="J2434" s="1">
        <v>45321</v>
      </c>
      <c r="K2434" s="1">
        <v>45998</v>
      </c>
      <c r="L2434" t="b">
        <f>COUNTIF(tbl_vendors[Vendor_ID],tbl_vendors[[#This Row],[Vendor_ID]])&gt;1</f>
        <v>0</v>
      </c>
      <c r="M2434" t="b">
        <f>ISBLANK(tbl_vendors[[#This Row],[Vendor_ID]])</f>
        <v>0</v>
      </c>
      <c r="N2434" t="b">
        <f>LEN(TRIM(tbl_vendors[[#This Row],[Vendor_Name]]))=0</f>
        <v>0</v>
      </c>
      <c r="O2434" t="b">
        <f>LEN(TRIM(tbl_vendors[[#This Row],[Email]]))=0</f>
        <v>0</v>
      </c>
      <c r="P2434" t="b">
        <f>OR(ISERROR(FIND("@",tbl_vendors[[#This Row],[Email]])),ISERROR(FIND(".",tbl_vendors[[#This Row],[Email]])))</f>
        <v>0</v>
      </c>
      <c r="Q2434" t="b">
        <f>ISNA(MATCH(tbl_vendors[[#This Row],[Country]],tbl_country[country],0))</f>
        <v>0</v>
      </c>
      <c r="R2434" t="b">
        <f>ISNA(MATCH(tbl_vendors[[#This Row],[Currency]],tbl_country[currency],0))</f>
        <v>0</v>
      </c>
      <c r="S2434" t="b">
        <f>_xlfn.XLOOKUP(tbl_vendors[[#This Row],[Country]],tbl_country[country],tbl_country[currency],"NotFound")&lt;&gt;tbl_vendors[[#This Row],[Currency]]</f>
        <v>0</v>
      </c>
      <c r="T2434" t="b">
        <f>ISNA(MATCH(tbl_vendors[[#This Row],[Payment_Terms]],tbl_payment_terms[Payment_Terms],0))</f>
        <v>0</v>
      </c>
      <c r="U2434" t="b">
        <f>ISNA(MATCH(tbl_vendors[[#This Row],[Status]],tbl_status[valid_status]))</f>
        <v>0</v>
      </c>
      <c r="V2434" t="b">
        <f ca="1">tbl_vendors[[#This Row],[Created_Date]]&gt;TODAY()</f>
        <v>0</v>
      </c>
      <c r="W2434" t="b">
        <f>tbl_vendors[[#This Row],[Updated_Date]]&lt;tbl_vendors[[#This Row],[Created_Date]]</f>
        <v>0</v>
      </c>
      <c r="X2434" t="b">
        <f>COUNTIF(tbl_vendors[Vendor_Name],tbl_vendors[[#This Row],[Vendor_Name]])&gt;1</f>
        <v>1</v>
      </c>
      <c r="Y2434" s="14" cm="1">
        <f t="array" aca="1" ref="Y2434" ca="1">IFERROR(SUM(L2434:X2434*1),4)</f>
        <v>1</v>
      </c>
      <c r="Z2434" t="str">
        <f ca="1">IF(tbl_vendors[[#This Row],[error_count]]&gt;0,"FAIL","PASS")</f>
        <v>FAIL</v>
      </c>
    </row>
    <row r="2435" spans="1:26" x14ac:dyDescent="0.3">
      <c r="A2435" t="s">
        <v>9563</v>
      </c>
      <c r="B2435" t="s">
        <v>9564</v>
      </c>
      <c r="C2435" t="s">
        <v>29</v>
      </c>
      <c r="D2435" t="s">
        <v>9565</v>
      </c>
      <c r="E2435" t="s">
        <v>31</v>
      </c>
      <c r="F2435" t="s">
        <v>32</v>
      </c>
      <c r="G2435" t="s">
        <v>9566</v>
      </c>
      <c r="H2435" t="s">
        <v>42</v>
      </c>
      <c r="I2435" t="s">
        <v>26</v>
      </c>
      <c r="J2435" s="1">
        <v>45472</v>
      </c>
      <c r="K2435" s="1">
        <v>45850</v>
      </c>
      <c r="L2435" t="b">
        <f>COUNTIF(tbl_vendors[Vendor_ID],tbl_vendors[[#This Row],[Vendor_ID]])&gt;1</f>
        <v>0</v>
      </c>
      <c r="M2435" t="b">
        <f>ISBLANK(tbl_vendors[[#This Row],[Vendor_ID]])</f>
        <v>0</v>
      </c>
      <c r="N2435" t="b">
        <f>LEN(TRIM(tbl_vendors[[#This Row],[Vendor_Name]]))=0</f>
        <v>0</v>
      </c>
      <c r="O2435" t="b">
        <f>LEN(TRIM(tbl_vendors[[#This Row],[Email]]))=0</f>
        <v>0</v>
      </c>
      <c r="P2435" t="b">
        <f>OR(ISERROR(FIND("@",tbl_vendors[[#This Row],[Email]])),ISERROR(FIND(".",tbl_vendors[[#This Row],[Email]])))</f>
        <v>0</v>
      </c>
      <c r="Q2435" t="b">
        <f>ISNA(MATCH(tbl_vendors[[#This Row],[Country]],tbl_country[country],0))</f>
        <v>0</v>
      </c>
      <c r="R2435" t="b">
        <f>ISNA(MATCH(tbl_vendors[[#This Row],[Currency]],tbl_country[currency],0))</f>
        <v>0</v>
      </c>
      <c r="S2435" t="b">
        <f>_xlfn.XLOOKUP(tbl_vendors[[#This Row],[Country]],tbl_country[country],tbl_country[currency],"NotFound")&lt;&gt;tbl_vendors[[#This Row],[Currency]]</f>
        <v>0</v>
      </c>
      <c r="T2435" t="b">
        <f>ISNA(MATCH(tbl_vendors[[#This Row],[Payment_Terms]],tbl_payment_terms[Payment_Terms],0))</f>
        <v>0</v>
      </c>
      <c r="U2435" t="b">
        <f>ISNA(MATCH(tbl_vendors[[#This Row],[Status]],tbl_status[valid_status]))</f>
        <v>0</v>
      </c>
      <c r="V2435" t="b">
        <f ca="1">tbl_vendors[[#This Row],[Created_Date]]&gt;TODAY()</f>
        <v>0</v>
      </c>
      <c r="W2435" t="b">
        <f>tbl_vendors[[#This Row],[Updated_Date]]&lt;tbl_vendors[[#This Row],[Created_Date]]</f>
        <v>0</v>
      </c>
      <c r="X2435" t="b">
        <f>COUNTIF(tbl_vendors[Vendor_Name],tbl_vendors[[#This Row],[Vendor_Name]])&gt;1</f>
        <v>0</v>
      </c>
      <c r="Y2435" s="14" cm="1">
        <f t="array" aca="1" ref="Y2435" ca="1">IFERROR(SUM(L2435:X2435*1),4)</f>
        <v>0</v>
      </c>
      <c r="Z2435" t="str">
        <f ca="1">IF(tbl_vendors[[#This Row],[error_count]]&gt;0,"FAIL","PASS")</f>
        <v>PASS</v>
      </c>
    </row>
    <row r="2436" spans="1:26" x14ac:dyDescent="0.3">
      <c r="A2436" t="s">
        <v>9567</v>
      </c>
      <c r="B2436" t="s">
        <v>9568</v>
      </c>
      <c r="C2436" t="s">
        <v>72</v>
      </c>
      <c r="D2436" t="s">
        <v>9569</v>
      </c>
      <c r="E2436" t="s">
        <v>74</v>
      </c>
      <c r="F2436" t="s">
        <v>32</v>
      </c>
      <c r="G2436" t="s">
        <v>9570</v>
      </c>
      <c r="H2436" t="s">
        <v>18</v>
      </c>
      <c r="I2436" t="s">
        <v>26</v>
      </c>
      <c r="J2436" s="1">
        <v>45657</v>
      </c>
      <c r="K2436" s="1">
        <v>46106</v>
      </c>
      <c r="L2436" t="b">
        <f>COUNTIF(tbl_vendors[Vendor_ID],tbl_vendors[[#This Row],[Vendor_ID]])&gt;1</f>
        <v>0</v>
      </c>
      <c r="M2436" t="b">
        <f>ISBLANK(tbl_vendors[[#This Row],[Vendor_ID]])</f>
        <v>0</v>
      </c>
      <c r="N2436" t="b">
        <f>LEN(TRIM(tbl_vendors[[#This Row],[Vendor_Name]]))=0</f>
        <v>0</v>
      </c>
      <c r="O2436" t="b">
        <f>LEN(TRIM(tbl_vendors[[#This Row],[Email]]))=0</f>
        <v>0</v>
      </c>
      <c r="P2436" t="b">
        <f>OR(ISERROR(FIND("@",tbl_vendors[[#This Row],[Email]])),ISERROR(FIND(".",tbl_vendors[[#This Row],[Email]])))</f>
        <v>0</v>
      </c>
      <c r="Q2436" t="b">
        <f>ISNA(MATCH(tbl_vendors[[#This Row],[Country]],tbl_country[country],0))</f>
        <v>0</v>
      </c>
      <c r="R2436" t="b">
        <f>ISNA(MATCH(tbl_vendors[[#This Row],[Currency]],tbl_country[currency],0))</f>
        <v>1</v>
      </c>
      <c r="S2436" t="b">
        <f>_xlfn.XLOOKUP(tbl_vendors[[#This Row],[Country]],tbl_country[country],tbl_country[currency],"NotFound")&lt;&gt;tbl_vendors[[#This Row],[Currency]]</f>
        <v>1</v>
      </c>
      <c r="T2436" t="b">
        <f>ISNA(MATCH(tbl_vendors[[#This Row],[Payment_Terms]],tbl_payment_terms[Payment_Terms],0))</f>
        <v>0</v>
      </c>
      <c r="U2436" t="b">
        <f>ISNA(MATCH(tbl_vendors[[#This Row],[Status]],tbl_status[valid_status]))</f>
        <v>0</v>
      </c>
      <c r="V2436" t="b">
        <f ca="1">tbl_vendors[[#This Row],[Created_Date]]&gt;TODAY()</f>
        <v>0</v>
      </c>
      <c r="W2436" t="b">
        <f>tbl_vendors[[#This Row],[Updated_Date]]&lt;tbl_vendors[[#This Row],[Created_Date]]</f>
        <v>0</v>
      </c>
      <c r="X2436" t="b">
        <f>COUNTIF(tbl_vendors[Vendor_Name],tbl_vendors[[#This Row],[Vendor_Name]])&gt;1</f>
        <v>0</v>
      </c>
      <c r="Y2436" s="14" cm="1">
        <f t="array" aca="1" ref="Y2436" ca="1">IFERROR(SUM(L2436:X2436*1),4)</f>
        <v>2</v>
      </c>
      <c r="Z2436" t="str">
        <f ca="1">IF(tbl_vendors[[#This Row],[error_count]]&gt;0,"FAIL","PASS")</f>
        <v>FAIL</v>
      </c>
    </row>
    <row r="2437" spans="1:26" x14ac:dyDescent="0.3">
      <c r="A2437" t="s">
        <v>9571</v>
      </c>
      <c r="B2437" t="s">
        <v>9572</v>
      </c>
      <c r="C2437" t="s">
        <v>37</v>
      </c>
      <c r="D2437" t="s">
        <v>9573</v>
      </c>
      <c r="E2437" t="s">
        <v>39</v>
      </c>
      <c r="F2437" t="s">
        <v>32</v>
      </c>
      <c r="G2437" t="s">
        <v>9574</v>
      </c>
      <c r="H2437" t="s">
        <v>69</v>
      </c>
      <c r="I2437" t="s">
        <v>53</v>
      </c>
      <c r="J2437" s="1">
        <v>46137</v>
      </c>
      <c r="K2437" s="1">
        <v>46168</v>
      </c>
      <c r="L2437" t="b">
        <f>COUNTIF(tbl_vendors[Vendor_ID],tbl_vendors[[#This Row],[Vendor_ID]])&gt;1</f>
        <v>0</v>
      </c>
      <c r="M2437" t="b">
        <f>ISBLANK(tbl_vendors[[#This Row],[Vendor_ID]])</f>
        <v>0</v>
      </c>
      <c r="N2437" t="b">
        <f>LEN(TRIM(tbl_vendors[[#This Row],[Vendor_Name]]))=0</f>
        <v>0</v>
      </c>
      <c r="O2437" t="b">
        <f>LEN(TRIM(tbl_vendors[[#This Row],[Email]]))=0</f>
        <v>0</v>
      </c>
      <c r="P2437" t="b">
        <f>OR(ISERROR(FIND("@",tbl_vendors[[#This Row],[Email]])),ISERROR(FIND(".",tbl_vendors[[#This Row],[Email]])))</f>
        <v>0</v>
      </c>
      <c r="Q2437" t="b">
        <f>ISNA(MATCH(tbl_vendors[[#This Row],[Country]],tbl_country[country],0))</f>
        <v>0</v>
      </c>
      <c r="R2437" t="b">
        <f>ISNA(MATCH(tbl_vendors[[#This Row],[Currency]],tbl_country[currency],0))</f>
        <v>0</v>
      </c>
      <c r="S2437" t="b">
        <f>_xlfn.XLOOKUP(tbl_vendors[[#This Row],[Country]],tbl_country[country],tbl_country[currency],"NotFound")&lt;&gt;tbl_vendors[[#This Row],[Currency]]</f>
        <v>0</v>
      </c>
      <c r="T2437" t="b">
        <f>ISNA(MATCH(tbl_vendors[[#This Row],[Payment_Terms]],tbl_payment_terms[Payment_Terms],0))</f>
        <v>0</v>
      </c>
      <c r="U2437" t="b">
        <f>ISNA(MATCH(tbl_vendors[[#This Row],[Status]],tbl_status[valid_status]))</f>
        <v>1</v>
      </c>
      <c r="V2437" t="b">
        <f ca="1">tbl_vendors[[#This Row],[Created_Date]]&gt;TODAY()</f>
        <v>0</v>
      </c>
      <c r="W2437" t="b">
        <f>tbl_vendors[[#This Row],[Updated_Date]]&lt;tbl_vendors[[#This Row],[Created_Date]]</f>
        <v>0</v>
      </c>
      <c r="X2437" t="b">
        <f>COUNTIF(tbl_vendors[Vendor_Name],tbl_vendors[[#This Row],[Vendor_Name]])&gt;1</f>
        <v>0</v>
      </c>
      <c r="Y2437" s="14" cm="1">
        <f t="array" aca="1" ref="Y2437" ca="1">IFERROR(SUM(L2437:X2437*1),4)</f>
        <v>1</v>
      </c>
      <c r="Z2437" t="str">
        <f ca="1">IF(tbl_vendors[[#This Row],[error_count]]&gt;0,"FAIL","PASS")</f>
        <v>FAIL</v>
      </c>
    </row>
    <row r="2438" spans="1:26" x14ac:dyDescent="0.3">
      <c r="A2438" t="s">
        <v>9575</v>
      </c>
      <c r="B2438" t="s">
        <v>9576</v>
      </c>
      <c r="C2438" t="s">
        <v>153</v>
      </c>
      <c r="D2438" t="s">
        <v>9577</v>
      </c>
      <c r="E2438" t="s">
        <v>155</v>
      </c>
      <c r="F2438" t="s">
        <v>16</v>
      </c>
      <c r="G2438" t="s">
        <v>9578</v>
      </c>
      <c r="H2438" t="s">
        <v>18</v>
      </c>
      <c r="I2438" t="s">
        <v>19</v>
      </c>
      <c r="J2438" s="1">
        <v>46020</v>
      </c>
      <c r="K2438" s="1">
        <v>46135</v>
      </c>
      <c r="L2438" t="b">
        <f>COUNTIF(tbl_vendors[Vendor_ID],tbl_vendors[[#This Row],[Vendor_ID]])&gt;1</f>
        <v>0</v>
      </c>
      <c r="M2438" t="b">
        <f>ISBLANK(tbl_vendors[[#This Row],[Vendor_ID]])</f>
        <v>0</v>
      </c>
      <c r="N2438" t="b">
        <f>LEN(TRIM(tbl_vendors[[#This Row],[Vendor_Name]]))=0</f>
        <v>0</v>
      </c>
      <c r="O2438" t="b">
        <f>LEN(TRIM(tbl_vendors[[#This Row],[Email]]))=0</f>
        <v>0</v>
      </c>
      <c r="P2438" t="b">
        <f>OR(ISERROR(FIND("@",tbl_vendors[[#This Row],[Email]])),ISERROR(FIND(".",tbl_vendors[[#This Row],[Email]])))</f>
        <v>0</v>
      </c>
      <c r="Q2438" t="b">
        <f>ISNA(MATCH(tbl_vendors[[#This Row],[Country]],tbl_country[country],0))</f>
        <v>0</v>
      </c>
      <c r="R2438" t="b">
        <f>ISNA(MATCH(tbl_vendors[[#This Row],[Currency]],tbl_country[currency],0))</f>
        <v>0</v>
      </c>
      <c r="S2438" t="b">
        <f>_xlfn.XLOOKUP(tbl_vendors[[#This Row],[Country]],tbl_country[country],tbl_country[currency],"NotFound")&lt;&gt;tbl_vendors[[#This Row],[Currency]]</f>
        <v>0</v>
      </c>
      <c r="T2438" t="b">
        <f>ISNA(MATCH(tbl_vendors[[#This Row],[Payment_Terms]],tbl_payment_terms[Payment_Terms],0))</f>
        <v>0</v>
      </c>
      <c r="U2438" t="b">
        <f>ISNA(MATCH(tbl_vendors[[#This Row],[Status]],tbl_status[valid_status]))</f>
        <v>0</v>
      </c>
      <c r="V2438" t="b">
        <f ca="1">tbl_vendors[[#This Row],[Created_Date]]&gt;TODAY()</f>
        <v>0</v>
      </c>
      <c r="W2438" t="b">
        <f>tbl_vendors[[#This Row],[Updated_Date]]&lt;tbl_vendors[[#This Row],[Created_Date]]</f>
        <v>0</v>
      </c>
      <c r="X2438" t="b">
        <f>COUNTIF(tbl_vendors[Vendor_Name],tbl_vendors[[#This Row],[Vendor_Name]])&gt;1</f>
        <v>0</v>
      </c>
      <c r="Y2438" s="14" cm="1">
        <f t="array" aca="1" ref="Y2438" ca="1">IFERROR(SUM(L2438:X2438*1),4)</f>
        <v>0</v>
      </c>
      <c r="Z2438" t="str">
        <f ca="1">IF(tbl_vendors[[#This Row],[error_count]]&gt;0,"FAIL","PASS")</f>
        <v>PASS</v>
      </c>
    </row>
    <row r="2439" spans="1:26" x14ac:dyDescent="0.3">
      <c r="A2439" t="s">
        <v>9579</v>
      </c>
      <c r="B2439" t="s">
        <v>9580</v>
      </c>
      <c r="C2439" t="s">
        <v>109</v>
      </c>
      <c r="D2439" t="s">
        <v>9581</v>
      </c>
      <c r="E2439" t="s">
        <v>39</v>
      </c>
      <c r="F2439" t="s">
        <v>40</v>
      </c>
      <c r="G2439" t="s">
        <v>9582</v>
      </c>
      <c r="H2439" t="s">
        <v>52</v>
      </c>
      <c r="I2439" t="s">
        <v>26</v>
      </c>
      <c r="J2439" s="1">
        <v>45014</v>
      </c>
      <c r="K2439" s="1">
        <v>45992</v>
      </c>
      <c r="L2439" t="b">
        <f>COUNTIF(tbl_vendors[Vendor_ID],tbl_vendors[[#This Row],[Vendor_ID]])&gt;1</f>
        <v>0</v>
      </c>
      <c r="M2439" t="b">
        <f>ISBLANK(tbl_vendors[[#This Row],[Vendor_ID]])</f>
        <v>0</v>
      </c>
      <c r="N2439" t="b">
        <f>LEN(TRIM(tbl_vendors[[#This Row],[Vendor_Name]]))=0</f>
        <v>0</v>
      </c>
      <c r="O2439" t="b">
        <f>LEN(TRIM(tbl_vendors[[#This Row],[Email]]))=0</f>
        <v>0</v>
      </c>
      <c r="P2439" t="b">
        <f>OR(ISERROR(FIND("@",tbl_vendors[[#This Row],[Email]])),ISERROR(FIND(".",tbl_vendors[[#This Row],[Email]])))</f>
        <v>0</v>
      </c>
      <c r="Q2439" t="b">
        <f>ISNA(MATCH(tbl_vendors[[#This Row],[Country]],tbl_country[country],0))</f>
        <v>0</v>
      </c>
      <c r="R2439" t="b">
        <f>ISNA(MATCH(tbl_vendors[[#This Row],[Currency]],tbl_country[currency],0))</f>
        <v>0</v>
      </c>
      <c r="S2439" t="b">
        <f>_xlfn.XLOOKUP(tbl_vendors[[#This Row],[Country]],tbl_country[country],tbl_country[currency],"NotFound")&lt;&gt;tbl_vendors[[#This Row],[Currency]]</f>
        <v>1</v>
      </c>
      <c r="T2439" t="b">
        <f>ISNA(MATCH(tbl_vendors[[#This Row],[Payment_Terms]],tbl_payment_terms[Payment_Terms],0))</f>
        <v>0</v>
      </c>
      <c r="U2439" t="b">
        <f>ISNA(MATCH(tbl_vendors[[#This Row],[Status]],tbl_status[valid_status]))</f>
        <v>0</v>
      </c>
      <c r="V2439" t="b">
        <f ca="1">tbl_vendors[[#This Row],[Created_Date]]&gt;TODAY()</f>
        <v>0</v>
      </c>
      <c r="W2439" t="b">
        <f>tbl_vendors[[#This Row],[Updated_Date]]&lt;tbl_vendors[[#This Row],[Created_Date]]</f>
        <v>0</v>
      </c>
      <c r="X2439" t="b">
        <f>COUNTIF(tbl_vendors[Vendor_Name],tbl_vendors[[#This Row],[Vendor_Name]])&gt;1</f>
        <v>0</v>
      </c>
      <c r="Y2439" s="14" cm="1">
        <f t="array" aca="1" ref="Y2439" ca="1">IFERROR(SUM(L2439:X2439*1),4)</f>
        <v>1</v>
      </c>
      <c r="Z2439" t="str">
        <f ca="1">IF(tbl_vendors[[#This Row],[error_count]]&gt;0,"FAIL","PASS")</f>
        <v>FAIL</v>
      </c>
    </row>
    <row r="2440" spans="1:26" x14ac:dyDescent="0.3">
      <c r="A2440" t="s">
        <v>9583</v>
      </c>
      <c r="B2440" t="s">
        <v>9584</v>
      </c>
      <c r="C2440" t="s">
        <v>79</v>
      </c>
      <c r="D2440" t="s">
        <v>9585</v>
      </c>
      <c r="E2440" t="s">
        <v>39</v>
      </c>
      <c r="F2440" t="s">
        <v>75</v>
      </c>
      <c r="G2440" t="s">
        <v>9586</v>
      </c>
      <c r="H2440" t="s">
        <v>69</v>
      </c>
      <c r="I2440" t="s">
        <v>53</v>
      </c>
      <c r="J2440" s="1">
        <v>44939</v>
      </c>
      <c r="K2440" s="1">
        <v>46203</v>
      </c>
      <c r="L2440" t="b">
        <f>COUNTIF(tbl_vendors[Vendor_ID],tbl_vendors[[#This Row],[Vendor_ID]])&gt;1</f>
        <v>0</v>
      </c>
      <c r="M2440" t="b">
        <f>ISBLANK(tbl_vendors[[#This Row],[Vendor_ID]])</f>
        <v>0</v>
      </c>
      <c r="N2440" t="b">
        <f>LEN(TRIM(tbl_vendors[[#This Row],[Vendor_Name]]))=0</f>
        <v>0</v>
      </c>
      <c r="O2440" t="b">
        <f>LEN(TRIM(tbl_vendors[[#This Row],[Email]]))=0</f>
        <v>0</v>
      </c>
      <c r="P2440" t="b">
        <f>OR(ISERROR(FIND("@",tbl_vendors[[#This Row],[Email]])),ISERROR(FIND(".",tbl_vendors[[#This Row],[Email]])))</f>
        <v>0</v>
      </c>
      <c r="Q2440" t="b">
        <f>ISNA(MATCH(tbl_vendors[[#This Row],[Country]],tbl_country[country],0))</f>
        <v>0</v>
      </c>
      <c r="R2440" t="b">
        <f>ISNA(MATCH(tbl_vendors[[#This Row],[Currency]],tbl_country[currency],0))</f>
        <v>0</v>
      </c>
      <c r="S2440" t="b">
        <f>_xlfn.XLOOKUP(tbl_vendors[[#This Row],[Country]],tbl_country[country],tbl_country[currency],"NotFound")&lt;&gt;tbl_vendors[[#This Row],[Currency]]</f>
        <v>0</v>
      </c>
      <c r="T2440" t="b">
        <f>ISNA(MATCH(tbl_vendors[[#This Row],[Payment_Terms]],tbl_payment_terms[Payment_Terms],0))</f>
        <v>0</v>
      </c>
      <c r="U2440" t="b">
        <f>ISNA(MATCH(tbl_vendors[[#This Row],[Status]],tbl_status[valid_status]))</f>
        <v>1</v>
      </c>
      <c r="V2440" t="b">
        <f ca="1">tbl_vendors[[#This Row],[Created_Date]]&gt;TODAY()</f>
        <v>0</v>
      </c>
      <c r="W2440" t="b">
        <f>tbl_vendors[[#This Row],[Updated_Date]]&lt;tbl_vendors[[#This Row],[Created_Date]]</f>
        <v>0</v>
      </c>
      <c r="X2440" t="b">
        <f>COUNTIF(tbl_vendors[Vendor_Name],tbl_vendors[[#This Row],[Vendor_Name]])&gt;1</f>
        <v>0</v>
      </c>
      <c r="Y2440" s="14" cm="1">
        <f t="array" aca="1" ref="Y2440" ca="1">IFERROR(SUM(L2440:X2440*1),4)</f>
        <v>1</v>
      </c>
      <c r="Z2440" t="str">
        <f ca="1">IF(tbl_vendors[[#This Row],[error_count]]&gt;0,"FAIL","PASS")</f>
        <v>FAIL</v>
      </c>
    </row>
    <row r="2441" spans="1:26" x14ac:dyDescent="0.3">
      <c r="A2441" t="s">
        <v>9587</v>
      </c>
      <c r="B2441" t="s">
        <v>9588</v>
      </c>
      <c r="C2441" t="s">
        <v>66</v>
      </c>
      <c r="D2441" t="s">
        <v>9589</v>
      </c>
      <c r="E2441" t="s">
        <v>67</v>
      </c>
      <c r="F2441" t="s">
        <v>40</v>
      </c>
      <c r="G2441" t="s">
        <v>9590</v>
      </c>
      <c r="H2441" t="s">
        <v>42</v>
      </c>
      <c r="I2441" t="s">
        <v>26</v>
      </c>
      <c r="J2441" s="1">
        <v>45723</v>
      </c>
      <c r="K2441" s="1">
        <v>45877</v>
      </c>
      <c r="L2441" t="b">
        <f>COUNTIF(tbl_vendors[Vendor_ID],tbl_vendors[[#This Row],[Vendor_ID]])&gt;1</f>
        <v>0</v>
      </c>
      <c r="M2441" t="b">
        <f>ISBLANK(tbl_vendors[[#This Row],[Vendor_ID]])</f>
        <v>0</v>
      </c>
      <c r="N2441" t="b">
        <f>LEN(TRIM(tbl_vendors[[#This Row],[Vendor_Name]]))=0</f>
        <v>0</v>
      </c>
      <c r="O2441" t="b">
        <f>LEN(TRIM(tbl_vendors[[#This Row],[Email]]))=0</f>
        <v>0</v>
      </c>
      <c r="P2441" t="b">
        <f>OR(ISERROR(FIND("@",tbl_vendors[[#This Row],[Email]])),ISERROR(FIND(".",tbl_vendors[[#This Row],[Email]])))</f>
        <v>0</v>
      </c>
      <c r="Q2441" t="b">
        <f>ISNA(MATCH(tbl_vendors[[#This Row],[Country]],tbl_country[country],0))</f>
        <v>0</v>
      </c>
      <c r="R2441" t="b">
        <f>ISNA(MATCH(tbl_vendors[[#This Row],[Currency]],tbl_country[currency],0))</f>
        <v>0</v>
      </c>
      <c r="S2441" t="b">
        <f>_xlfn.XLOOKUP(tbl_vendors[[#This Row],[Country]],tbl_country[country],tbl_country[currency],"NotFound")&lt;&gt;tbl_vendors[[#This Row],[Currency]]</f>
        <v>0</v>
      </c>
      <c r="T2441" t="b">
        <f>ISNA(MATCH(tbl_vendors[[#This Row],[Payment_Terms]],tbl_payment_terms[Payment_Terms],0))</f>
        <v>0</v>
      </c>
      <c r="U2441" t="b">
        <f>ISNA(MATCH(tbl_vendors[[#This Row],[Status]],tbl_status[valid_status]))</f>
        <v>0</v>
      </c>
      <c r="V2441" t="b">
        <f ca="1">tbl_vendors[[#This Row],[Created_Date]]&gt;TODAY()</f>
        <v>0</v>
      </c>
      <c r="W2441" t="b">
        <f>tbl_vendors[[#This Row],[Updated_Date]]&lt;tbl_vendors[[#This Row],[Created_Date]]</f>
        <v>0</v>
      </c>
      <c r="X2441" t="b">
        <f>COUNTIF(tbl_vendors[Vendor_Name],tbl_vendors[[#This Row],[Vendor_Name]])&gt;1</f>
        <v>0</v>
      </c>
      <c r="Y2441" s="14" cm="1">
        <f t="array" aca="1" ref="Y2441" ca="1">IFERROR(SUM(L2441:X2441*1),4)</f>
        <v>0</v>
      </c>
      <c r="Z2441" t="str">
        <f ca="1">IF(tbl_vendors[[#This Row],[error_count]]&gt;0,"FAIL","PASS")</f>
        <v>PASS</v>
      </c>
    </row>
    <row r="2442" spans="1:26" x14ac:dyDescent="0.3">
      <c r="A2442" t="s">
        <v>9591</v>
      </c>
      <c r="B2442" t="s">
        <v>9592</v>
      </c>
      <c r="C2442" t="s">
        <v>66</v>
      </c>
      <c r="D2442" t="s">
        <v>9593</v>
      </c>
      <c r="E2442" t="s">
        <v>67</v>
      </c>
      <c r="F2442" t="s">
        <v>16</v>
      </c>
      <c r="G2442" t="s">
        <v>9594</v>
      </c>
      <c r="H2442" t="s">
        <v>69</v>
      </c>
      <c r="I2442" t="s">
        <v>26</v>
      </c>
      <c r="J2442" s="1">
        <v>45823</v>
      </c>
      <c r="K2442" s="1">
        <v>46043</v>
      </c>
      <c r="L2442" t="b">
        <f>COUNTIF(tbl_vendors[Vendor_ID],tbl_vendors[[#This Row],[Vendor_ID]])&gt;1</f>
        <v>0</v>
      </c>
      <c r="M2442" t="b">
        <f>ISBLANK(tbl_vendors[[#This Row],[Vendor_ID]])</f>
        <v>0</v>
      </c>
      <c r="N2442" t="b">
        <f>LEN(TRIM(tbl_vendors[[#This Row],[Vendor_Name]]))=0</f>
        <v>0</v>
      </c>
      <c r="O2442" t="b">
        <f>LEN(TRIM(tbl_vendors[[#This Row],[Email]]))=0</f>
        <v>0</v>
      </c>
      <c r="P2442" t="b">
        <f>OR(ISERROR(FIND("@",tbl_vendors[[#This Row],[Email]])),ISERROR(FIND(".",tbl_vendors[[#This Row],[Email]])))</f>
        <v>0</v>
      </c>
      <c r="Q2442" t="b">
        <f>ISNA(MATCH(tbl_vendors[[#This Row],[Country]],tbl_country[country],0))</f>
        <v>0</v>
      </c>
      <c r="R2442" t="b">
        <f>ISNA(MATCH(tbl_vendors[[#This Row],[Currency]],tbl_country[currency],0))</f>
        <v>0</v>
      </c>
      <c r="S2442" t="b">
        <f>_xlfn.XLOOKUP(tbl_vendors[[#This Row],[Country]],tbl_country[country],tbl_country[currency],"NotFound")&lt;&gt;tbl_vendors[[#This Row],[Currency]]</f>
        <v>0</v>
      </c>
      <c r="T2442" t="b">
        <f>ISNA(MATCH(tbl_vendors[[#This Row],[Payment_Terms]],tbl_payment_terms[Payment_Terms],0))</f>
        <v>0</v>
      </c>
      <c r="U2442" t="b">
        <f>ISNA(MATCH(tbl_vendors[[#This Row],[Status]],tbl_status[valid_status]))</f>
        <v>0</v>
      </c>
      <c r="V2442" t="b">
        <f ca="1">tbl_vendors[[#This Row],[Created_Date]]&gt;TODAY()</f>
        <v>0</v>
      </c>
      <c r="W2442" t="b">
        <f>tbl_vendors[[#This Row],[Updated_Date]]&lt;tbl_vendors[[#This Row],[Created_Date]]</f>
        <v>0</v>
      </c>
      <c r="X2442" t="b">
        <f>COUNTIF(tbl_vendors[Vendor_Name],tbl_vendors[[#This Row],[Vendor_Name]])&gt;1</f>
        <v>0</v>
      </c>
      <c r="Y2442" s="14" cm="1">
        <f t="array" aca="1" ref="Y2442" ca="1">IFERROR(SUM(L2442:X2442*1),4)</f>
        <v>0</v>
      </c>
      <c r="Z2442" t="str">
        <f ca="1">IF(tbl_vendors[[#This Row],[error_count]]&gt;0,"FAIL","PASS")</f>
        <v>PASS</v>
      </c>
    </row>
    <row r="2443" spans="1:26" x14ac:dyDescent="0.3">
      <c r="A2443" t="s">
        <v>9595</v>
      </c>
      <c r="B2443" t="s">
        <v>8204</v>
      </c>
      <c r="C2443" t="s">
        <v>109</v>
      </c>
      <c r="D2443" t="s">
        <v>9596</v>
      </c>
      <c r="E2443" t="s">
        <v>39</v>
      </c>
      <c r="F2443" t="s">
        <v>75</v>
      </c>
      <c r="G2443" t="s">
        <v>9597</v>
      </c>
      <c r="H2443" t="s">
        <v>47</v>
      </c>
      <c r="I2443" t="s">
        <v>26</v>
      </c>
      <c r="J2443" s="1">
        <v>45993</v>
      </c>
      <c r="K2443" s="1">
        <v>46157</v>
      </c>
      <c r="L2443" t="b">
        <f>COUNTIF(tbl_vendors[Vendor_ID],tbl_vendors[[#This Row],[Vendor_ID]])&gt;1</f>
        <v>0</v>
      </c>
      <c r="M2443" t="b">
        <f>ISBLANK(tbl_vendors[[#This Row],[Vendor_ID]])</f>
        <v>0</v>
      </c>
      <c r="N2443" t="b">
        <f>LEN(TRIM(tbl_vendors[[#This Row],[Vendor_Name]]))=0</f>
        <v>0</v>
      </c>
      <c r="O2443" t="b">
        <f>LEN(TRIM(tbl_vendors[[#This Row],[Email]]))=0</f>
        <v>0</v>
      </c>
      <c r="P2443" t="b">
        <f>OR(ISERROR(FIND("@",tbl_vendors[[#This Row],[Email]])),ISERROR(FIND(".",tbl_vendors[[#This Row],[Email]])))</f>
        <v>0</v>
      </c>
      <c r="Q2443" t="b">
        <f>ISNA(MATCH(tbl_vendors[[#This Row],[Country]],tbl_country[country],0))</f>
        <v>0</v>
      </c>
      <c r="R2443" t="b">
        <f>ISNA(MATCH(tbl_vendors[[#This Row],[Currency]],tbl_country[currency],0))</f>
        <v>0</v>
      </c>
      <c r="S2443" t="b">
        <f>_xlfn.XLOOKUP(tbl_vendors[[#This Row],[Country]],tbl_country[country],tbl_country[currency],"NotFound")&lt;&gt;tbl_vendors[[#This Row],[Currency]]</f>
        <v>1</v>
      </c>
      <c r="T2443" t="b">
        <f>ISNA(MATCH(tbl_vendors[[#This Row],[Payment_Terms]],tbl_payment_terms[Payment_Terms],0))</f>
        <v>0</v>
      </c>
      <c r="U2443" t="b">
        <f>ISNA(MATCH(tbl_vendors[[#This Row],[Status]],tbl_status[valid_status]))</f>
        <v>0</v>
      </c>
      <c r="V2443" t="b">
        <f ca="1">tbl_vendors[[#This Row],[Created_Date]]&gt;TODAY()</f>
        <v>0</v>
      </c>
      <c r="W2443" t="b">
        <f>tbl_vendors[[#This Row],[Updated_Date]]&lt;tbl_vendors[[#This Row],[Created_Date]]</f>
        <v>0</v>
      </c>
      <c r="X2443" t="b">
        <f>COUNTIF(tbl_vendors[Vendor_Name],tbl_vendors[[#This Row],[Vendor_Name]])&gt;1</f>
        <v>1</v>
      </c>
      <c r="Y2443" s="14" cm="1">
        <f t="array" aca="1" ref="Y2443" ca="1">IFERROR(SUM(L2443:X2443*1),4)</f>
        <v>2</v>
      </c>
      <c r="Z2443" t="str">
        <f ca="1">IF(tbl_vendors[[#This Row],[error_count]]&gt;0,"FAIL","PASS")</f>
        <v>FAIL</v>
      </c>
    </row>
    <row r="2444" spans="1:26" x14ac:dyDescent="0.3">
      <c r="A2444" t="s">
        <v>9598</v>
      </c>
      <c r="B2444" t="s">
        <v>9599</v>
      </c>
      <c r="C2444" t="s">
        <v>153</v>
      </c>
      <c r="D2444" t="s">
        <v>9600</v>
      </c>
      <c r="E2444" t="s">
        <v>155</v>
      </c>
      <c r="F2444" t="s">
        <v>32</v>
      </c>
      <c r="G2444" t="s">
        <v>9601</v>
      </c>
      <c r="H2444" t="s">
        <v>69</v>
      </c>
      <c r="I2444" t="s">
        <v>19</v>
      </c>
      <c r="J2444" s="1">
        <v>45817</v>
      </c>
      <c r="K2444" s="1">
        <v>46159</v>
      </c>
      <c r="L2444" t="b">
        <f>COUNTIF(tbl_vendors[Vendor_ID],tbl_vendors[[#This Row],[Vendor_ID]])&gt;1</f>
        <v>0</v>
      </c>
      <c r="M2444" t="b">
        <f>ISBLANK(tbl_vendors[[#This Row],[Vendor_ID]])</f>
        <v>0</v>
      </c>
      <c r="N2444" t="b">
        <f>LEN(TRIM(tbl_vendors[[#This Row],[Vendor_Name]]))=0</f>
        <v>0</v>
      </c>
      <c r="O2444" t="b">
        <f>LEN(TRIM(tbl_vendors[[#This Row],[Email]]))=0</f>
        <v>0</v>
      </c>
      <c r="P2444" t="b">
        <f>OR(ISERROR(FIND("@",tbl_vendors[[#This Row],[Email]])),ISERROR(FIND(".",tbl_vendors[[#This Row],[Email]])))</f>
        <v>0</v>
      </c>
      <c r="Q2444" t="b">
        <f>ISNA(MATCH(tbl_vendors[[#This Row],[Country]],tbl_country[country],0))</f>
        <v>0</v>
      </c>
      <c r="R2444" t="b">
        <f>ISNA(MATCH(tbl_vendors[[#This Row],[Currency]],tbl_country[currency],0))</f>
        <v>0</v>
      </c>
      <c r="S2444" t="b">
        <f>_xlfn.XLOOKUP(tbl_vendors[[#This Row],[Country]],tbl_country[country],tbl_country[currency],"NotFound")&lt;&gt;tbl_vendors[[#This Row],[Currency]]</f>
        <v>0</v>
      </c>
      <c r="T2444" t="b">
        <f>ISNA(MATCH(tbl_vendors[[#This Row],[Payment_Terms]],tbl_payment_terms[Payment_Terms],0))</f>
        <v>0</v>
      </c>
      <c r="U2444" t="b">
        <f>ISNA(MATCH(tbl_vendors[[#This Row],[Status]],tbl_status[valid_status]))</f>
        <v>0</v>
      </c>
      <c r="V2444" t="b">
        <f ca="1">tbl_vendors[[#This Row],[Created_Date]]&gt;TODAY()</f>
        <v>0</v>
      </c>
      <c r="W2444" t="b">
        <f>tbl_vendors[[#This Row],[Updated_Date]]&lt;tbl_vendors[[#This Row],[Created_Date]]</f>
        <v>0</v>
      </c>
      <c r="X2444" t="b">
        <f>COUNTIF(tbl_vendors[Vendor_Name],tbl_vendors[[#This Row],[Vendor_Name]])&gt;1</f>
        <v>0</v>
      </c>
      <c r="Y2444" s="14" cm="1">
        <f t="array" aca="1" ref="Y2444" ca="1">IFERROR(SUM(L2444:X2444*1),4)</f>
        <v>0</v>
      </c>
      <c r="Z2444" t="str">
        <f ca="1">IF(tbl_vendors[[#This Row],[error_count]]&gt;0,"FAIL","PASS")</f>
        <v>PASS</v>
      </c>
    </row>
    <row r="2445" spans="1:26" x14ac:dyDescent="0.3">
      <c r="A2445" t="s">
        <v>9602</v>
      </c>
      <c r="B2445" t="s">
        <v>9603</v>
      </c>
      <c r="C2445" t="s">
        <v>66</v>
      </c>
      <c r="D2445" t="s">
        <v>9604</v>
      </c>
      <c r="E2445" t="s">
        <v>67</v>
      </c>
      <c r="F2445" t="s">
        <v>16</v>
      </c>
      <c r="G2445" t="s">
        <v>9605</v>
      </c>
      <c r="H2445" t="s">
        <v>34</v>
      </c>
      <c r="I2445" t="s">
        <v>19</v>
      </c>
      <c r="J2445" s="1">
        <v>44432</v>
      </c>
      <c r="K2445" s="1">
        <v>44843</v>
      </c>
      <c r="L2445" t="b">
        <f>COUNTIF(tbl_vendors[Vendor_ID],tbl_vendors[[#This Row],[Vendor_ID]])&gt;1</f>
        <v>0</v>
      </c>
      <c r="M2445" t="b">
        <f>ISBLANK(tbl_vendors[[#This Row],[Vendor_ID]])</f>
        <v>0</v>
      </c>
      <c r="N2445" t="b">
        <f>LEN(TRIM(tbl_vendors[[#This Row],[Vendor_Name]]))=0</f>
        <v>0</v>
      </c>
      <c r="O2445" t="b">
        <f>LEN(TRIM(tbl_vendors[[#This Row],[Email]]))=0</f>
        <v>0</v>
      </c>
      <c r="P2445" t="b">
        <f>OR(ISERROR(FIND("@",tbl_vendors[[#This Row],[Email]])),ISERROR(FIND(".",tbl_vendors[[#This Row],[Email]])))</f>
        <v>0</v>
      </c>
      <c r="Q2445" t="b">
        <f>ISNA(MATCH(tbl_vendors[[#This Row],[Country]],tbl_country[country],0))</f>
        <v>0</v>
      </c>
      <c r="R2445" t="b">
        <f>ISNA(MATCH(tbl_vendors[[#This Row],[Currency]],tbl_country[currency],0))</f>
        <v>0</v>
      </c>
      <c r="S2445" t="b">
        <f>_xlfn.XLOOKUP(tbl_vendors[[#This Row],[Country]],tbl_country[country],tbl_country[currency],"NotFound")&lt;&gt;tbl_vendors[[#This Row],[Currency]]</f>
        <v>0</v>
      </c>
      <c r="T2445" t="b">
        <f>ISNA(MATCH(tbl_vendors[[#This Row],[Payment_Terms]],tbl_payment_terms[Payment_Terms],0))</f>
        <v>0</v>
      </c>
      <c r="U2445" t="b">
        <f>ISNA(MATCH(tbl_vendors[[#This Row],[Status]],tbl_status[valid_status]))</f>
        <v>0</v>
      </c>
      <c r="V2445" t="b">
        <f ca="1">tbl_vendors[[#This Row],[Created_Date]]&gt;TODAY()</f>
        <v>0</v>
      </c>
      <c r="W2445" t="b">
        <f>tbl_vendors[[#This Row],[Updated_Date]]&lt;tbl_vendors[[#This Row],[Created_Date]]</f>
        <v>0</v>
      </c>
      <c r="X2445" t="b">
        <f>COUNTIF(tbl_vendors[Vendor_Name],tbl_vendors[[#This Row],[Vendor_Name]])&gt;1</f>
        <v>0</v>
      </c>
      <c r="Y2445" s="14" cm="1">
        <f t="array" aca="1" ref="Y2445" ca="1">IFERROR(SUM(L2445:X2445*1),4)</f>
        <v>0</v>
      </c>
      <c r="Z2445" t="str">
        <f ca="1">IF(tbl_vendors[[#This Row],[error_count]]&gt;0,"FAIL","PASS")</f>
        <v>PASS</v>
      </c>
    </row>
    <row r="2446" spans="1:26" x14ac:dyDescent="0.3">
      <c r="A2446" t="s">
        <v>9606</v>
      </c>
      <c r="B2446" t="s">
        <v>9607</v>
      </c>
      <c r="C2446" t="s">
        <v>37</v>
      </c>
      <c r="D2446" t="s">
        <v>9608</v>
      </c>
      <c r="E2446" t="s">
        <v>39</v>
      </c>
      <c r="F2446" t="s">
        <v>16</v>
      </c>
      <c r="G2446" t="s">
        <v>9609</v>
      </c>
      <c r="H2446" t="s">
        <v>69</v>
      </c>
      <c r="I2446" t="s">
        <v>19</v>
      </c>
      <c r="J2446" s="1">
        <v>44664</v>
      </c>
      <c r="K2446" s="1">
        <v>45303</v>
      </c>
      <c r="L2446" t="b">
        <f>COUNTIF(tbl_vendors[Vendor_ID],tbl_vendors[[#This Row],[Vendor_ID]])&gt;1</f>
        <v>0</v>
      </c>
      <c r="M2446" t="b">
        <f>ISBLANK(tbl_vendors[[#This Row],[Vendor_ID]])</f>
        <v>0</v>
      </c>
      <c r="N2446" t="b">
        <f>LEN(TRIM(tbl_vendors[[#This Row],[Vendor_Name]]))=0</f>
        <v>0</v>
      </c>
      <c r="O2446" t="b">
        <f>LEN(TRIM(tbl_vendors[[#This Row],[Email]]))=0</f>
        <v>0</v>
      </c>
      <c r="P2446" t="b">
        <f>OR(ISERROR(FIND("@",tbl_vendors[[#This Row],[Email]])),ISERROR(FIND(".",tbl_vendors[[#This Row],[Email]])))</f>
        <v>0</v>
      </c>
      <c r="Q2446" t="b">
        <f>ISNA(MATCH(tbl_vendors[[#This Row],[Country]],tbl_country[country],0))</f>
        <v>0</v>
      </c>
      <c r="R2446" t="b">
        <f>ISNA(MATCH(tbl_vendors[[#This Row],[Currency]],tbl_country[currency],0))</f>
        <v>0</v>
      </c>
      <c r="S2446" t="b">
        <f>_xlfn.XLOOKUP(tbl_vendors[[#This Row],[Country]],tbl_country[country],tbl_country[currency],"NotFound")&lt;&gt;tbl_vendors[[#This Row],[Currency]]</f>
        <v>0</v>
      </c>
      <c r="T2446" t="b">
        <f>ISNA(MATCH(tbl_vendors[[#This Row],[Payment_Terms]],tbl_payment_terms[Payment_Terms],0))</f>
        <v>0</v>
      </c>
      <c r="U2446" t="b">
        <f>ISNA(MATCH(tbl_vendors[[#This Row],[Status]],tbl_status[valid_status]))</f>
        <v>0</v>
      </c>
      <c r="V2446" t="b">
        <f ca="1">tbl_vendors[[#This Row],[Created_Date]]&gt;TODAY()</f>
        <v>0</v>
      </c>
      <c r="W2446" t="b">
        <f>tbl_vendors[[#This Row],[Updated_Date]]&lt;tbl_vendors[[#This Row],[Created_Date]]</f>
        <v>0</v>
      </c>
      <c r="X2446" t="b">
        <f>COUNTIF(tbl_vendors[Vendor_Name],tbl_vendors[[#This Row],[Vendor_Name]])&gt;1</f>
        <v>0</v>
      </c>
      <c r="Y2446" s="14" cm="1">
        <f t="array" aca="1" ref="Y2446" ca="1">IFERROR(SUM(L2446:X2446*1),4)</f>
        <v>0</v>
      </c>
      <c r="Z2446" t="str">
        <f ca="1">IF(tbl_vendors[[#This Row],[error_count]]&gt;0,"FAIL","PASS")</f>
        <v>PASS</v>
      </c>
    </row>
    <row r="2447" spans="1:26" x14ac:dyDescent="0.3">
      <c r="A2447" t="s">
        <v>9610</v>
      </c>
      <c r="B2447" t="s">
        <v>9611</v>
      </c>
      <c r="C2447" t="s">
        <v>29</v>
      </c>
      <c r="D2447" t="s">
        <v>9612</v>
      </c>
      <c r="E2447" t="s">
        <v>31</v>
      </c>
      <c r="F2447" t="s">
        <v>75</v>
      </c>
      <c r="G2447" t="s">
        <v>9613</v>
      </c>
      <c r="H2447" t="s">
        <v>69</v>
      </c>
      <c r="I2447" t="s">
        <v>53</v>
      </c>
      <c r="J2447" s="1">
        <v>44392</v>
      </c>
      <c r="K2447" s="1">
        <v>45059</v>
      </c>
      <c r="L2447" t="b">
        <f>COUNTIF(tbl_vendors[Vendor_ID],tbl_vendors[[#This Row],[Vendor_ID]])&gt;1</f>
        <v>0</v>
      </c>
      <c r="M2447" t="b">
        <f>ISBLANK(tbl_vendors[[#This Row],[Vendor_ID]])</f>
        <v>0</v>
      </c>
      <c r="N2447" t="b">
        <f>LEN(TRIM(tbl_vendors[[#This Row],[Vendor_Name]]))=0</f>
        <v>0</v>
      </c>
      <c r="O2447" t="b">
        <f>LEN(TRIM(tbl_vendors[[#This Row],[Email]]))=0</f>
        <v>0</v>
      </c>
      <c r="P2447" t="b">
        <f>OR(ISERROR(FIND("@",tbl_vendors[[#This Row],[Email]])),ISERROR(FIND(".",tbl_vendors[[#This Row],[Email]])))</f>
        <v>0</v>
      </c>
      <c r="Q2447" t="b">
        <f>ISNA(MATCH(tbl_vendors[[#This Row],[Country]],tbl_country[country],0))</f>
        <v>0</v>
      </c>
      <c r="R2447" t="b">
        <f>ISNA(MATCH(tbl_vendors[[#This Row],[Currency]],tbl_country[currency],0))</f>
        <v>0</v>
      </c>
      <c r="S2447" t="b">
        <f>_xlfn.XLOOKUP(tbl_vendors[[#This Row],[Country]],tbl_country[country],tbl_country[currency],"NotFound")&lt;&gt;tbl_vendors[[#This Row],[Currency]]</f>
        <v>0</v>
      </c>
      <c r="T2447" t="b">
        <f>ISNA(MATCH(tbl_vendors[[#This Row],[Payment_Terms]],tbl_payment_terms[Payment_Terms],0))</f>
        <v>0</v>
      </c>
      <c r="U2447" t="b">
        <f>ISNA(MATCH(tbl_vendors[[#This Row],[Status]],tbl_status[valid_status]))</f>
        <v>1</v>
      </c>
      <c r="V2447" t="b">
        <f ca="1">tbl_vendors[[#This Row],[Created_Date]]&gt;TODAY()</f>
        <v>0</v>
      </c>
      <c r="W2447" t="b">
        <f>tbl_vendors[[#This Row],[Updated_Date]]&lt;tbl_vendors[[#This Row],[Created_Date]]</f>
        <v>0</v>
      </c>
      <c r="X2447" t="b">
        <f>COUNTIF(tbl_vendors[Vendor_Name],tbl_vendors[[#This Row],[Vendor_Name]])&gt;1</f>
        <v>0</v>
      </c>
      <c r="Y2447" s="14" cm="1">
        <f t="array" aca="1" ref="Y2447" ca="1">IFERROR(SUM(L2447:X2447*1),4)</f>
        <v>1</v>
      </c>
      <c r="Z2447" t="str">
        <f ca="1">IF(tbl_vendors[[#This Row],[error_count]]&gt;0,"FAIL","PASS")</f>
        <v>FAIL</v>
      </c>
    </row>
    <row r="2448" spans="1:26" x14ac:dyDescent="0.3">
      <c r="A2448" t="s">
        <v>9614</v>
      </c>
      <c r="B2448" t="s">
        <v>9615</v>
      </c>
      <c r="C2448" t="s">
        <v>72</v>
      </c>
      <c r="D2448" t="s">
        <v>9616</v>
      </c>
      <c r="E2448" t="s">
        <v>74</v>
      </c>
      <c r="F2448" t="s">
        <v>16</v>
      </c>
      <c r="G2448" t="s">
        <v>9617</v>
      </c>
      <c r="H2448" t="s">
        <v>18</v>
      </c>
      <c r="I2448" t="s">
        <v>19</v>
      </c>
      <c r="J2448" s="1">
        <v>44726</v>
      </c>
      <c r="K2448" s="1">
        <v>45114</v>
      </c>
      <c r="L2448" t="b">
        <f>COUNTIF(tbl_vendors[Vendor_ID],tbl_vendors[[#This Row],[Vendor_ID]])&gt;1</f>
        <v>0</v>
      </c>
      <c r="M2448" t="b">
        <f>ISBLANK(tbl_vendors[[#This Row],[Vendor_ID]])</f>
        <v>0</v>
      </c>
      <c r="N2448" t="b">
        <f>LEN(TRIM(tbl_vendors[[#This Row],[Vendor_Name]]))=0</f>
        <v>0</v>
      </c>
      <c r="O2448" t="b">
        <f>LEN(TRIM(tbl_vendors[[#This Row],[Email]]))=0</f>
        <v>0</v>
      </c>
      <c r="P2448" t="b">
        <f>OR(ISERROR(FIND("@",tbl_vendors[[#This Row],[Email]])),ISERROR(FIND(".",tbl_vendors[[#This Row],[Email]])))</f>
        <v>0</v>
      </c>
      <c r="Q2448" t="b">
        <f>ISNA(MATCH(tbl_vendors[[#This Row],[Country]],tbl_country[country],0))</f>
        <v>0</v>
      </c>
      <c r="R2448" t="b">
        <f>ISNA(MATCH(tbl_vendors[[#This Row],[Currency]],tbl_country[currency],0))</f>
        <v>1</v>
      </c>
      <c r="S2448" t="b">
        <f>_xlfn.XLOOKUP(tbl_vendors[[#This Row],[Country]],tbl_country[country],tbl_country[currency],"NotFound")&lt;&gt;tbl_vendors[[#This Row],[Currency]]</f>
        <v>1</v>
      </c>
      <c r="T2448" t="b">
        <f>ISNA(MATCH(tbl_vendors[[#This Row],[Payment_Terms]],tbl_payment_terms[Payment_Terms],0))</f>
        <v>0</v>
      </c>
      <c r="U2448" t="b">
        <f>ISNA(MATCH(tbl_vendors[[#This Row],[Status]],tbl_status[valid_status]))</f>
        <v>0</v>
      </c>
      <c r="V2448" t="b">
        <f ca="1">tbl_vendors[[#This Row],[Created_Date]]&gt;TODAY()</f>
        <v>0</v>
      </c>
      <c r="W2448" t="b">
        <f>tbl_vendors[[#This Row],[Updated_Date]]&lt;tbl_vendors[[#This Row],[Created_Date]]</f>
        <v>0</v>
      </c>
      <c r="X2448" t="b">
        <f>COUNTIF(tbl_vendors[Vendor_Name],tbl_vendors[[#This Row],[Vendor_Name]])&gt;1</f>
        <v>0</v>
      </c>
      <c r="Y2448" s="14" cm="1">
        <f t="array" aca="1" ref="Y2448" ca="1">IFERROR(SUM(L2448:X2448*1),4)</f>
        <v>2</v>
      </c>
      <c r="Z2448" t="str">
        <f ca="1">IF(tbl_vendors[[#This Row],[error_count]]&gt;0,"FAIL","PASS")</f>
        <v>FAIL</v>
      </c>
    </row>
    <row r="2449" spans="1:26" x14ac:dyDescent="0.3">
      <c r="A2449" t="s">
        <v>9618</v>
      </c>
      <c r="B2449" t="s">
        <v>9619</v>
      </c>
      <c r="C2449" t="s">
        <v>79</v>
      </c>
      <c r="D2449" t="s">
        <v>9620</v>
      </c>
      <c r="E2449" t="s">
        <v>39</v>
      </c>
      <c r="F2449" t="s">
        <v>32</v>
      </c>
      <c r="G2449" t="s">
        <v>9621</v>
      </c>
      <c r="H2449" t="s">
        <v>47</v>
      </c>
      <c r="I2449" t="s">
        <v>19</v>
      </c>
      <c r="J2449" s="1">
        <v>45950</v>
      </c>
      <c r="K2449" s="1">
        <v>46182</v>
      </c>
      <c r="L2449" t="b">
        <f>COUNTIF(tbl_vendors[Vendor_ID],tbl_vendors[[#This Row],[Vendor_ID]])&gt;1</f>
        <v>0</v>
      </c>
      <c r="M2449" t="b">
        <f>ISBLANK(tbl_vendors[[#This Row],[Vendor_ID]])</f>
        <v>0</v>
      </c>
      <c r="N2449" t="b">
        <f>LEN(TRIM(tbl_vendors[[#This Row],[Vendor_Name]]))=0</f>
        <v>0</v>
      </c>
      <c r="O2449" t="b">
        <f>LEN(TRIM(tbl_vendors[[#This Row],[Email]]))=0</f>
        <v>0</v>
      </c>
      <c r="P2449" t="b">
        <f>OR(ISERROR(FIND("@",tbl_vendors[[#This Row],[Email]])),ISERROR(FIND(".",tbl_vendors[[#This Row],[Email]])))</f>
        <v>0</v>
      </c>
      <c r="Q2449" t="b">
        <f>ISNA(MATCH(tbl_vendors[[#This Row],[Country]],tbl_country[country],0))</f>
        <v>0</v>
      </c>
      <c r="R2449" t="b">
        <f>ISNA(MATCH(tbl_vendors[[#This Row],[Currency]],tbl_country[currency],0))</f>
        <v>0</v>
      </c>
      <c r="S2449" t="b">
        <f>_xlfn.XLOOKUP(tbl_vendors[[#This Row],[Country]],tbl_country[country],tbl_country[currency],"NotFound")&lt;&gt;tbl_vendors[[#This Row],[Currency]]</f>
        <v>0</v>
      </c>
      <c r="T2449" t="b">
        <f>ISNA(MATCH(tbl_vendors[[#This Row],[Payment_Terms]],tbl_payment_terms[Payment_Terms],0))</f>
        <v>0</v>
      </c>
      <c r="U2449" t="b">
        <f>ISNA(MATCH(tbl_vendors[[#This Row],[Status]],tbl_status[valid_status]))</f>
        <v>0</v>
      </c>
      <c r="V2449" t="b">
        <f ca="1">tbl_vendors[[#This Row],[Created_Date]]&gt;TODAY()</f>
        <v>0</v>
      </c>
      <c r="W2449" t="b">
        <f>tbl_vendors[[#This Row],[Updated_Date]]&lt;tbl_vendors[[#This Row],[Created_Date]]</f>
        <v>0</v>
      </c>
      <c r="X2449" t="b">
        <f>COUNTIF(tbl_vendors[Vendor_Name],tbl_vendors[[#This Row],[Vendor_Name]])&gt;1</f>
        <v>0</v>
      </c>
      <c r="Y2449" s="14" cm="1">
        <f t="array" aca="1" ref="Y2449" ca="1">IFERROR(SUM(L2449:X2449*1),4)</f>
        <v>0</v>
      </c>
      <c r="Z2449" t="str">
        <f ca="1">IF(tbl_vendors[[#This Row],[error_count]]&gt;0,"FAIL","PASS")</f>
        <v>PASS</v>
      </c>
    </row>
    <row r="2450" spans="1:26" x14ac:dyDescent="0.3">
      <c r="A2450" t="s">
        <v>9622</v>
      </c>
      <c r="B2450" t="s">
        <v>9623</v>
      </c>
      <c r="C2450" t="s">
        <v>29</v>
      </c>
      <c r="D2450" t="s">
        <v>9624</v>
      </c>
      <c r="E2450" t="s">
        <v>31</v>
      </c>
      <c r="F2450" t="s">
        <v>16</v>
      </c>
      <c r="G2450" t="s">
        <v>9625</v>
      </c>
      <c r="H2450" t="s">
        <v>52</v>
      </c>
      <c r="I2450" t="s">
        <v>53</v>
      </c>
      <c r="J2450" s="1">
        <v>45188</v>
      </c>
      <c r="K2450" s="1">
        <v>45874</v>
      </c>
      <c r="L2450" t="b">
        <f>COUNTIF(tbl_vendors[Vendor_ID],tbl_vendors[[#This Row],[Vendor_ID]])&gt;1</f>
        <v>0</v>
      </c>
      <c r="M2450" t="b">
        <f>ISBLANK(tbl_vendors[[#This Row],[Vendor_ID]])</f>
        <v>0</v>
      </c>
      <c r="N2450" t="b">
        <f>LEN(TRIM(tbl_vendors[[#This Row],[Vendor_Name]]))=0</f>
        <v>0</v>
      </c>
      <c r="O2450" t="b">
        <f>LEN(TRIM(tbl_vendors[[#This Row],[Email]]))=0</f>
        <v>0</v>
      </c>
      <c r="P2450" t="b">
        <f>OR(ISERROR(FIND("@",tbl_vendors[[#This Row],[Email]])),ISERROR(FIND(".",tbl_vendors[[#This Row],[Email]])))</f>
        <v>0</v>
      </c>
      <c r="Q2450" t="b">
        <f>ISNA(MATCH(tbl_vendors[[#This Row],[Country]],tbl_country[country],0))</f>
        <v>0</v>
      </c>
      <c r="R2450" t="b">
        <f>ISNA(MATCH(tbl_vendors[[#This Row],[Currency]],tbl_country[currency],0))</f>
        <v>0</v>
      </c>
      <c r="S2450" t="b">
        <f>_xlfn.XLOOKUP(tbl_vendors[[#This Row],[Country]],tbl_country[country],tbl_country[currency],"NotFound")&lt;&gt;tbl_vendors[[#This Row],[Currency]]</f>
        <v>0</v>
      </c>
      <c r="T2450" t="b">
        <f>ISNA(MATCH(tbl_vendors[[#This Row],[Payment_Terms]],tbl_payment_terms[Payment_Terms],0))</f>
        <v>0</v>
      </c>
      <c r="U2450" t="b">
        <f>ISNA(MATCH(tbl_vendors[[#This Row],[Status]],tbl_status[valid_status]))</f>
        <v>1</v>
      </c>
      <c r="V2450" t="b">
        <f ca="1">tbl_vendors[[#This Row],[Created_Date]]&gt;TODAY()</f>
        <v>0</v>
      </c>
      <c r="W2450" t="b">
        <f>tbl_vendors[[#This Row],[Updated_Date]]&lt;tbl_vendors[[#This Row],[Created_Date]]</f>
        <v>0</v>
      </c>
      <c r="X2450" t="b">
        <f>COUNTIF(tbl_vendors[Vendor_Name],tbl_vendors[[#This Row],[Vendor_Name]])&gt;1</f>
        <v>0</v>
      </c>
      <c r="Y2450" s="14" cm="1">
        <f t="array" aca="1" ref="Y2450" ca="1">IFERROR(SUM(L2450:X2450*1),4)</f>
        <v>1</v>
      </c>
      <c r="Z2450" t="str">
        <f ca="1">IF(tbl_vendors[[#This Row],[error_count]]&gt;0,"FAIL","PASS")</f>
        <v>FAIL</v>
      </c>
    </row>
    <row r="2451" spans="1:26" x14ac:dyDescent="0.3">
      <c r="A2451" t="s">
        <v>9626</v>
      </c>
      <c r="B2451" t="s">
        <v>9627</v>
      </c>
      <c r="C2451" t="s">
        <v>100</v>
      </c>
      <c r="D2451" t="s">
        <v>9628</v>
      </c>
      <c r="E2451" t="s">
        <v>39</v>
      </c>
      <c r="F2451" t="s">
        <v>23</v>
      </c>
      <c r="G2451" t="s">
        <v>9629</v>
      </c>
      <c r="H2451" t="s">
        <v>69</v>
      </c>
      <c r="I2451" t="s">
        <v>19</v>
      </c>
      <c r="J2451" s="1">
        <v>45324</v>
      </c>
      <c r="K2451" s="1">
        <v>45848</v>
      </c>
      <c r="L2451" t="b">
        <f>COUNTIF(tbl_vendors[Vendor_ID],tbl_vendors[[#This Row],[Vendor_ID]])&gt;1</f>
        <v>0</v>
      </c>
      <c r="M2451" t="b">
        <f>ISBLANK(tbl_vendors[[#This Row],[Vendor_ID]])</f>
        <v>0</v>
      </c>
      <c r="N2451" t="b">
        <f>LEN(TRIM(tbl_vendors[[#This Row],[Vendor_Name]]))=0</f>
        <v>0</v>
      </c>
      <c r="O2451" t="b">
        <f>LEN(TRIM(tbl_vendors[[#This Row],[Email]]))=0</f>
        <v>0</v>
      </c>
      <c r="P2451" t="b">
        <f>OR(ISERROR(FIND("@",tbl_vendors[[#This Row],[Email]])),ISERROR(FIND(".",tbl_vendors[[#This Row],[Email]])))</f>
        <v>0</v>
      </c>
      <c r="Q2451" t="b">
        <f>ISNA(MATCH(tbl_vendors[[#This Row],[Country]],tbl_country[country],0))</f>
        <v>0</v>
      </c>
      <c r="R2451" t="b">
        <f>ISNA(MATCH(tbl_vendors[[#This Row],[Currency]],tbl_country[currency],0))</f>
        <v>0</v>
      </c>
      <c r="S2451" t="b">
        <f>_xlfn.XLOOKUP(tbl_vendors[[#This Row],[Country]],tbl_country[country],tbl_country[currency],"NotFound")&lt;&gt;tbl_vendors[[#This Row],[Currency]]</f>
        <v>0</v>
      </c>
      <c r="T2451" t="b">
        <f>ISNA(MATCH(tbl_vendors[[#This Row],[Payment_Terms]],tbl_payment_terms[Payment_Terms],0))</f>
        <v>0</v>
      </c>
      <c r="U2451" t="b">
        <f>ISNA(MATCH(tbl_vendors[[#This Row],[Status]],tbl_status[valid_status]))</f>
        <v>0</v>
      </c>
      <c r="V2451" t="b">
        <f ca="1">tbl_vendors[[#This Row],[Created_Date]]&gt;TODAY()</f>
        <v>0</v>
      </c>
      <c r="W2451" t="b">
        <f>tbl_vendors[[#This Row],[Updated_Date]]&lt;tbl_vendors[[#This Row],[Created_Date]]</f>
        <v>0</v>
      </c>
      <c r="X2451" t="b">
        <f>COUNTIF(tbl_vendors[Vendor_Name],tbl_vendors[[#This Row],[Vendor_Name]])&gt;1</f>
        <v>0</v>
      </c>
      <c r="Y2451" s="14" cm="1">
        <f t="array" aca="1" ref="Y2451" ca="1">IFERROR(SUM(L2451:X2451*1),4)</f>
        <v>0</v>
      </c>
      <c r="Z2451" t="str">
        <f ca="1">IF(tbl_vendors[[#This Row],[error_count]]&gt;0,"FAIL","PASS")</f>
        <v>PASS</v>
      </c>
    </row>
    <row r="2452" spans="1:26" x14ac:dyDescent="0.3">
      <c r="A2452" t="s">
        <v>9630</v>
      </c>
      <c r="B2452" t="s">
        <v>9631</v>
      </c>
      <c r="C2452" t="s">
        <v>29</v>
      </c>
      <c r="D2452" t="s">
        <v>9632</v>
      </c>
      <c r="E2452" t="s">
        <v>31</v>
      </c>
      <c r="F2452" t="s">
        <v>16</v>
      </c>
      <c r="G2452" t="s">
        <v>9633</v>
      </c>
      <c r="H2452" t="s">
        <v>42</v>
      </c>
      <c r="I2452" t="s">
        <v>19</v>
      </c>
      <c r="J2452" s="1">
        <v>45583</v>
      </c>
      <c r="K2452" s="1">
        <v>45662</v>
      </c>
      <c r="L2452" t="b">
        <f>COUNTIF(tbl_vendors[Vendor_ID],tbl_vendors[[#This Row],[Vendor_ID]])&gt;1</f>
        <v>0</v>
      </c>
      <c r="M2452" t="b">
        <f>ISBLANK(tbl_vendors[[#This Row],[Vendor_ID]])</f>
        <v>0</v>
      </c>
      <c r="N2452" t="b">
        <f>LEN(TRIM(tbl_vendors[[#This Row],[Vendor_Name]]))=0</f>
        <v>0</v>
      </c>
      <c r="O2452" t="b">
        <f>LEN(TRIM(tbl_vendors[[#This Row],[Email]]))=0</f>
        <v>0</v>
      </c>
      <c r="P2452" t="b">
        <f>OR(ISERROR(FIND("@",tbl_vendors[[#This Row],[Email]])),ISERROR(FIND(".",tbl_vendors[[#This Row],[Email]])))</f>
        <v>0</v>
      </c>
      <c r="Q2452" t="b">
        <f>ISNA(MATCH(tbl_vendors[[#This Row],[Country]],tbl_country[country],0))</f>
        <v>0</v>
      </c>
      <c r="R2452" t="b">
        <f>ISNA(MATCH(tbl_vendors[[#This Row],[Currency]],tbl_country[currency],0))</f>
        <v>0</v>
      </c>
      <c r="S2452" t="b">
        <f>_xlfn.XLOOKUP(tbl_vendors[[#This Row],[Country]],tbl_country[country],tbl_country[currency],"NotFound")&lt;&gt;tbl_vendors[[#This Row],[Currency]]</f>
        <v>0</v>
      </c>
      <c r="T2452" t="b">
        <f>ISNA(MATCH(tbl_vendors[[#This Row],[Payment_Terms]],tbl_payment_terms[Payment_Terms],0))</f>
        <v>0</v>
      </c>
      <c r="U2452" t="b">
        <f>ISNA(MATCH(tbl_vendors[[#This Row],[Status]],tbl_status[valid_status]))</f>
        <v>0</v>
      </c>
      <c r="V2452" t="b">
        <f ca="1">tbl_vendors[[#This Row],[Created_Date]]&gt;TODAY()</f>
        <v>0</v>
      </c>
      <c r="W2452" t="b">
        <f>tbl_vendors[[#This Row],[Updated_Date]]&lt;tbl_vendors[[#This Row],[Created_Date]]</f>
        <v>0</v>
      </c>
      <c r="X2452" t="b">
        <f>COUNTIF(tbl_vendors[Vendor_Name],tbl_vendors[[#This Row],[Vendor_Name]])&gt;1</f>
        <v>0</v>
      </c>
      <c r="Y2452" s="14" cm="1">
        <f t="array" aca="1" ref="Y2452" ca="1">IFERROR(SUM(L2452:X2452*1),4)</f>
        <v>0</v>
      </c>
      <c r="Z2452" t="str">
        <f ca="1">IF(tbl_vendors[[#This Row],[error_count]]&gt;0,"FAIL","PASS")</f>
        <v>PASS</v>
      </c>
    </row>
    <row r="2453" spans="1:26" x14ac:dyDescent="0.3">
      <c r="A2453" t="s">
        <v>9634</v>
      </c>
      <c r="B2453" t="s">
        <v>9635</v>
      </c>
      <c r="C2453" t="s">
        <v>79</v>
      </c>
      <c r="D2453" t="s">
        <v>9636</v>
      </c>
      <c r="E2453" t="s">
        <v>39</v>
      </c>
      <c r="F2453" t="s">
        <v>23</v>
      </c>
      <c r="H2453" t="s">
        <v>47</v>
      </c>
      <c r="I2453" t="s">
        <v>26</v>
      </c>
      <c r="J2453" s="1">
        <v>45344</v>
      </c>
      <c r="K2453" s="1">
        <v>45569</v>
      </c>
      <c r="L2453" t="b">
        <f>COUNTIF(tbl_vendors[Vendor_ID],tbl_vendors[[#This Row],[Vendor_ID]])&gt;1</f>
        <v>0</v>
      </c>
      <c r="M2453" t="b">
        <f>ISBLANK(tbl_vendors[[#This Row],[Vendor_ID]])</f>
        <v>0</v>
      </c>
      <c r="N2453" t="b">
        <f>LEN(TRIM(tbl_vendors[[#This Row],[Vendor_Name]]))=0</f>
        <v>0</v>
      </c>
      <c r="O2453" t="b">
        <f>LEN(TRIM(tbl_vendors[[#This Row],[Email]]))=0</f>
        <v>1</v>
      </c>
      <c r="P2453" t="b">
        <f>OR(ISERROR(FIND("@",tbl_vendors[[#This Row],[Email]])),ISERROR(FIND(".",tbl_vendors[[#This Row],[Email]])))</f>
        <v>1</v>
      </c>
      <c r="Q2453" t="b">
        <f>ISNA(MATCH(tbl_vendors[[#This Row],[Country]],tbl_country[country],0))</f>
        <v>0</v>
      </c>
      <c r="R2453" t="b">
        <f>ISNA(MATCH(tbl_vendors[[#This Row],[Currency]],tbl_country[currency],0))</f>
        <v>0</v>
      </c>
      <c r="S2453" t="b">
        <f>_xlfn.XLOOKUP(tbl_vendors[[#This Row],[Country]],tbl_country[country],tbl_country[currency],"NotFound")&lt;&gt;tbl_vendors[[#This Row],[Currency]]</f>
        <v>0</v>
      </c>
      <c r="T2453" t="b">
        <f>ISNA(MATCH(tbl_vendors[[#This Row],[Payment_Terms]],tbl_payment_terms[Payment_Terms],0))</f>
        <v>0</v>
      </c>
      <c r="U2453" t="b">
        <f>ISNA(MATCH(tbl_vendors[[#This Row],[Status]],tbl_status[valid_status]))</f>
        <v>0</v>
      </c>
      <c r="V2453" t="b">
        <f ca="1">tbl_vendors[[#This Row],[Created_Date]]&gt;TODAY()</f>
        <v>0</v>
      </c>
      <c r="W2453" t="b">
        <f>tbl_vendors[[#This Row],[Updated_Date]]&lt;tbl_vendors[[#This Row],[Created_Date]]</f>
        <v>0</v>
      </c>
      <c r="X2453" t="b">
        <f>COUNTIF(tbl_vendors[Vendor_Name],tbl_vendors[[#This Row],[Vendor_Name]])&gt;1</f>
        <v>0</v>
      </c>
      <c r="Y2453" s="14" cm="1">
        <f t="array" aca="1" ref="Y2453" ca="1">IFERROR(SUM(L2453:X2453*1),4)</f>
        <v>2</v>
      </c>
      <c r="Z2453" t="str">
        <f ca="1">IF(tbl_vendors[[#This Row],[error_count]]&gt;0,"FAIL","PASS")</f>
        <v>FAIL</v>
      </c>
    </row>
    <row r="2454" spans="1:26" x14ac:dyDescent="0.3">
      <c r="A2454" t="s">
        <v>9637</v>
      </c>
      <c r="B2454" t="s">
        <v>9638</v>
      </c>
      <c r="C2454" t="s">
        <v>37</v>
      </c>
      <c r="D2454" t="s">
        <v>9639</v>
      </c>
      <c r="E2454" t="s">
        <v>39</v>
      </c>
      <c r="F2454" t="s">
        <v>32</v>
      </c>
      <c r="G2454" t="s">
        <v>9640</v>
      </c>
      <c r="H2454" t="s">
        <v>69</v>
      </c>
      <c r="I2454" t="s">
        <v>26</v>
      </c>
      <c r="J2454" s="1">
        <v>45257</v>
      </c>
      <c r="K2454" s="1">
        <v>45731</v>
      </c>
      <c r="L2454" t="b">
        <f>COUNTIF(tbl_vendors[Vendor_ID],tbl_vendors[[#This Row],[Vendor_ID]])&gt;1</f>
        <v>0</v>
      </c>
      <c r="M2454" t="b">
        <f>ISBLANK(tbl_vendors[[#This Row],[Vendor_ID]])</f>
        <v>0</v>
      </c>
      <c r="N2454" t="b">
        <f>LEN(TRIM(tbl_vendors[[#This Row],[Vendor_Name]]))=0</f>
        <v>0</v>
      </c>
      <c r="O2454" t="b">
        <f>LEN(TRIM(tbl_vendors[[#This Row],[Email]]))=0</f>
        <v>0</v>
      </c>
      <c r="P2454" t="b">
        <f>OR(ISERROR(FIND("@",tbl_vendors[[#This Row],[Email]])),ISERROR(FIND(".",tbl_vendors[[#This Row],[Email]])))</f>
        <v>0</v>
      </c>
      <c r="Q2454" t="b">
        <f>ISNA(MATCH(tbl_vendors[[#This Row],[Country]],tbl_country[country],0))</f>
        <v>0</v>
      </c>
      <c r="R2454" t="b">
        <f>ISNA(MATCH(tbl_vendors[[#This Row],[Currency]],tbl_country[currency],0))</f>
        <v>0</v>
      </c>
      <c r="S2454" t="b">
        <f>_xlfn.XLOOKUP(tbl_vendors[[#This Row],[Country]],tbl_country[country],tbl_country[currency],"NotFound")&lt;&gt;tbl_vendors[[#This Row],[Currency]]</f>
        <v>0</v>
      </c>
      <c r="T2454" t="b">
        <f>ISNA(MATCH(tbl_vendors[[#This Row],[Payment_Terms]],tbl_payment_terms[Payment_Terms],0))</f>
        <v>0</v>
      </c>
      <c r="U2454" t="b">
        <f>ISNA(MATCH(tbl_vendors[[#This Row],[Status]],tbl_status[valid_status]))</f>
        <v>0</v>
      </c>
      <c r="V2454" t="b">
        <f ca="1">tbl_vendors[[#This Row],[Created_Date]]&gt;TODAY()</f>
        <v>0</v>
      </c>
      <c r="W2454" t="b">
        <f>tbl_vendors[[#This Row],[Updated_Date]]&lt;tbl_vendors[[#This Row],[Created_Date]]</f>
        <v>0</v>
      </c>
      <c r="X2454" t="b">
        <f>COUNTIF(tbl_vendors[Vendor_Name],tbl_vendors[[#This Row],[Vendor_Name]])&gt;1</f>
        <v>0</v>
      </c>
      <c r="Y2454" s="14" cm="1">
        <f t="array" aca="1" ref="Y2454" ca="1">IFERROR(SUM(L2454:X2454*1),4)</f>
        <v>0</v>
      </c>
      <c r="Z2454" t="str">
        <f ca="1">IF(tbl_vendors[[#This Row],[error_count]]&gt;0,"FAIL","PASS")</f>
        <v>PASS</v>
      </c>
    </row>
    <row r="2455" spans="1:26" x14ac:dyDescent="0.3">
      <c r="A2455" t="s">
        <v>9641</v>
      </c>
      <c r="B2455" t="s">
        <v>9642</v>
      </c>
      <c r="C2455" t="s">
        <v>100</v>
      </c>
      <c r="D2455" t="s">
        <v>9643</v>
      </c>
      <c r="E2455" t="s">
        <v>39</v>
      </c>
      <c r="F2455" t="s">
        <v>16</v>
      </c>
      <c r="G2455" t="s">
        <v>9644</v>
      </c>
      <c r="H2455" t="s">
        <v>52</v>
      </c>
      <c r="I2455" t="s">
        <v>19</v>
      </c>
      <c r="J2455" s="1">
        <v>45467</v>
      </c>
      <c r="K2455" s="1">
        <v>45503</v>
      </c>
      <c r="L2455" t="b">
        <f>COUNTIF(tbl_vendors[Vendor_ID],tbl_vendors[[#This Row],[Vendor_ID]])&gt;1</f>
        <v>0</v>
      </c>
      <c r="M2455" t="b">
        <f>ISBLANK(tbl_vendors[[#This Row],[Vendor_ID]])</f>
        <v>0</v>
      </c>
      <c r="N2455" t="b">
        <f>LEN(TRIM(tbl_vendors[[#This Row],[Vendor_Name]]))=0</f>
        <v>0</v>
      </c>
      <c r="O2455" t="b">
        <f>LEN(TRIM(tbl_vendors[[#This Row],[Email]]))=0</f>
        <v>0</v>
      </c>
      <c r="P2455" t="b">
        <f>OR(ISERROR(FIND("@",tbl_vendors[[#This Row],[Email]])),ISERROR(FIND(".",tbl_vendors[[#This Row],[Email]])))</f>
        <v>0</v>
      </c>
      <c r="Q2455" t="b">
        <f>ISNA(MATCH(tbl_vendors[[#This Row],[Country]],tbl_country[country],0))</f>
        <v>0</v>
      </c>
      <c r="R2455" t="b">
        <f>ISNA(MATCH(tbl_vendors[[#This Row],[Currency]],tbl_country[currency],0))</f>
        <v>0</v>
      </c>
      <c r="S2455" t="b">
        <f>_xlfn.XLOOKUP(tbl_vendors[[#This Row],[Country]],tbl_country[country],tbl_country[currency],"NotFound")&lt;&gt;tbl_vendors[[#This Row],[Currency]]</f>
        <v>0</v>
      </c>
      <c r="T2455" t="b">
        <f>ISNA(MATCH(tbl_vendors[[#This Row],[Payment_Terms]],tbl_payment_terms[Payment_Terms],0))</f>
        <v>0</v>
      </c>
      <c r="U2455" t="b">
        <f>ISNA(MATCH(tbl_vendors[[#This Row],[Status]],tbl_status[valid_status]))</f>
        <v>0</v>
      </c>
      <c r="V2455" t="b">
        <f ca="1">tbl_vendors[[#This Row],[Created_Date]]&gt;TODAY()</f>
        <v>0</v>
      </c>
      <c r="W2455" t="b">
        <f>tbl_vendors[[#This Row],[Updated_Date]]&lt;tbl_vendors[[#This Row],[Created_Date]]</f>
        <v>0</v>
      </c>
      <c r="X2455" t="b">
        <f>COUNTIF(tbl_vendors[Vendor_Name],tbl_vendors[[#This Row],[Vendor_Name]])&gt;1</f>
        <v>1</v>
      </c>
      <c r="Y2455" s="14" cm="1">
        <f t="array" aca="1" ref="Y2455" ca="1">IFERROR(SUM(L2455:X2455*1),4)</f>
        <v>1</v>
      </c>
      <c r="Z2455" t="str">
        <f ca="1">IF(tbl_vendors[[#This Row],[error_count]]&gt;0,"FAIL","PASS")</f>
        <v>FAIL</v>
      </c>
    </row>
    <row r="2456" spans="1:26" x14ac:dyDescent="0.3">
      <c r="A2456" t="s">
        <v>9645</v>
      </c>
      <c r="B2456" t="s">
        <v>9646</v>
      </c>
      <c r="C2456" t="s">
        <v>72</v>
      </c>
      <c r="D2456" t="s">
        <v>9647</v>
      </c>
      <c r="E2456" t="s">
        <v>74</v>
      </c>
      <c r="F2456" t="s">
        <v>75</v>
      </c>
      <c r="G2456" t="s">
        <v>9648</v>
      </c>
      <c r="H2456" t="s">
        <v>42</v>
      </c>
      <c r="I2456" t="s">
        <v>26</v>
      </c>
      <c r="J2456" s="1">
        <v>45978</v>
      </c>
      <c r="K2456" s="1">
        <v>46104</v>
      </c>
      <c r="L2456" t="b">
        <f>COUNTIF(tbl_vendors[Vendor_ID],tbl_vendors[[#This Row],[Vendor_ID]])&gt;1</f>
        <v>0</v>
      </c>
      <c r="M2456" t="b">
        <f>ISBLANK(tbl_vendors[[#This Row],[Vendor_ID]])</f>
        <v>0</v>
      </c>
      <c r="N2456" t="b">
        <f>LEN(TRIM(tbl_vendors[[#This Row],[Vendor_Name]]))=0</f>
        <v>0</v>
      </c>
      <c r="O2456" t="b">
        <f>LEN(TRIM(tbl_vendors[[#This Row],[Email]]))=0</f>
        <v>0</v>
      </c>
      <c r="P2456" t="b">
        <f>OR(ISERROR(FIND("@",tbl_vendors[[#This Row],[Email]])),ISERROR(FIND(".",tbl_vendors[[#This Row],[Email]])))</f>
        <v>0</v>
      </c>
      <c r="Q2456" t="b">
        <f>ISNA(MATCH(tbl_vendors[[#This Row],[Country]],tbl_country[country],0))</f>
        <v>0</v>
      </c>
      <c r="R2456" t="b">
        <f>ISNA(MATCH(tbl_vendors[[#This Row],[Currency]],tbl_country[currency],0))</f>
        <v>1</v>
      </c>
      <c r="S2456" t="b">
        <f>_xlfn.XLOOKUP(tbl_vendors[[#This Row],[Country]],tbl_country[country],tbl_country[currency],"NotFound")&lt;&gt;tbl_vendors[[#This Row],[Currency]]</f>
        <v>1</v>
      </c>
      <c r="T2456" t="b">
        <f>ISNA(MATCH(tbl_vendors[[#This Row],[Payment_Terms]],tbl_payment_terms[Payment_Terms],0))</f>
        <v>0</v>
      </c>
      <c r="U2456" t="b">
        <f>ISNA(MATCH(tbl_vendors[[#This Row],[Status]],tbl_status[valid_status]))</f>
        <v>0</v>
      </c>
      <c r="V2456" t="b">
        <f ca="1">tbl_vendors[[#This Row],[Created_Date]]&gt;TODAY()</f>
        <v>0</v>
      </c>
      <c r="W2456" t="b">
        <f>tbl_vendors[[#This Row],[Updated_Date]]&lt;tbl_vendors[[#This Row],[Created_Date]]</f>
        <v>0</v>
      </c>
      <c r="X2456" t="b">
        <f>COUNTIF(tbl_vendors[Vendor_Name],tbl_vendors[[#This Row],[Vendor_Name]])&gt;1</f>
        <v>0</v>
      </c>
      <c r="Y2456" s="14" cm="1">
        <f t="array" aca="1" ref="Y2456" ca="1">IFERROR(SUM(L2456:X2456*1),4)</f>
        <v>2</v>
      </c>
      <c r="Z2456" t="str">
        <f ca="1">IF(tbl_vendors[[#This Row],[error_count]]&gt;0,"FAIL","PASS")</f>
        <v>FAIL</v>
      </c>
    </row>
    <row r="2457" spans="1:26" x14ac:dyDescent="0.3">
      <c r="A2457" t="s">
        <v>9649</v>
      </c>
      <c r="B2457" t="s">
        <v>9650</v>
      </c>
      <c r="C2457" t="s">
        <v>29</v>
      </c>
      <c r="D2457" t="s">
        <v>9651</v>
      </c>
      <c r="E2457" t="s">
        <v>31</v>
      </c>
      <c r="F2457" t="s">
        <v>32</v>
      </c>
      <c r="G2457" t="s">
        <v>9652</v>
      </c>
      <c r="H2457" t="s">
        <v>34</v>
      </c>
      <c r="I2457" t="s">
        <v>26</v>
      </c>
      <c r="J2457" s="1">
        <v>45351</v>
      </c>
      <c r="K2457" s="1">
        <v>45362</v>
      </c>
      <c r="L2457" t="b">
        <f>COUNTIF(tbl_vendors[Vendor_ID],tbl_vendors[[#This Row],[Vendor_ID]])&gt;1</f>
        <v>0</v>
      </c>
      <c r="M2457" t="b">
        <f>ISBLANK(tbl_vendors[[#This Row],[Vendor_ID]])</f>
        <v>0</v>
      </c>
      <c r="N2457" t="b">
        <f>LEN(TRIM(tbl_vendors[[#This Row],[Vendor_Name]]))=0</f>
        <v>0</v>
      </c>
      <c r="O2457" t="b">
        <f>LEN(TRIM(tbl_vendors[[#This Row],[Email]]))=0</f>
        <v>0</v>
      </c>
      <c r="P2457" t="b">
        <f>OR(ISERROR(FIND("@",tbl_vendors[[#This Row],[Email]])),ISERROR(FIND(".",tbl_vendors[[#This Row],[Email]])))</f>
        <v>0</v>
      </c>
      <c r="Q2457" t="b">
        <f>ISNA(MATCH(tbl_vendors[[#This Row],[Country]],tbl_country[country],0))</f>
        <v>0</v>
      </c>
      <c r="R2457" t="b">
        <f>ISNA(MATCH(tbl_vendors[[#This Row],[Currency]],tbl_country[currency],0))</f>
        <v>0</v>
      </c>
      <c r="S2457" t="b">
        <f>_xlfn.XLOOKUP(tbl_vendors[[#This Row],[Country]],tbl_country[country],tbl_country[currency],"NotFound")&lt;&gt;tbl_vendors[[#This Row],[Currency]]</f>
        <v>0</v>
      </c>
      <c r="T2457" t="b">
        <f>ISNA(MATCH(tbl_vendors[[#This Row],[Payment_Terms]],tbl_payment_terms[Payment_Terms],0))</f>
        <v>0</v>
      </c>
      <c r="U2457" t="b">
        <f>ISNA(MATCH(tbl_vendors[[#This Row],[Status]],tbl_status[valid_status]))</f>
        <v>0</v>
      </c>
      <c r="V2457" t="b">
        <f ca="1">tbl_vendors[[#This Row],[Created_Date]]&gt;TODAY()</f>
        <v>0</v>
      </c>
      <c r="W2457" t="b">
        <f>tbl_vendors[[#This Row],[Updated_Date]]&lt;tbl_vendors[[#This Row],[Created_Date]]</f>
        <v>0</v>
      </c>
      <c r="X2457" t="b">
        <f>COUNTIF(tbl_vendors[Vendor_Name],tbl_vendors[[#This Row],[Vendor_Name]])&gt;1</f>
        <v>0</v>
      </c>
      <c r="Y2457" s="14" cm="1">
        <f t="array" aca="1" ref="Y2457" ca="1">IFERROR(SUM(L2457:X2457*1),4)</f>
        <v>0</v>
      </c>
      <c r="Z2457" t="str">
        <f ca="1">IF(tbl_vendors[[#This Row],[error_count]]&gt;0,"FAIL","PASS")</f>
        <v>PASS</v>
      </c>
    </row>
    <row r="2458" spans="1:26" x14ac:dyDescent="0.3">
      <c r="A2458" t="s">
        <v>9653</v>
      </c>
      <c r="B2458" t="s">
        <v>9654</v>
      </c>
      <c r="C2458" t="s">
        <v>37</v>
      </c>
      <c r="D2458" t="s">
        <v>9655</v>
      </c>
      <c r="E2458" t="s">
        <v>39</v>
      </c>
      <c r="F2458" t="s">
        <v>32</v>
      </c>
      <c r="G2458" t="s">
        <v>9656</v>
      </c>
      <c r="H2458" t="s">
        <v>42</v>
      </c>
      <c r="I2458" t="s">
        <v>53</v>
      </c>
      <c r="J2458" s="1">
        <v>46131</v>
      </c>
      <c r="K2458" s="1">
        <v>46164</v>
      </c>
      <c r="L2458" t="b">
        <f>COUNTIF(tbl_vendors[Vendor_ID],tbl_vendors[[#This Row],[Vendor_ID]])&gt;1</f>
        <v>0</v>
      </c>
      <c r="M2458" t="b">
        <f>ISBLANK(tbl_vendors[[#This Row],[Vendor_ID]])</f>
        <v>0</v>
      </c>
      <c r="N2458" t="b">
        <f>LEN(TRIM(tbl_vendors[[#This Row],[Vendor_Name]]))=0</f>
        <v>0</v>
      </c>
      <c r="O2458" t="b">
        <f>LEN(TRIM(tbl_vendors[[#This Row],[Email]]))=0</f>
        <v>0</v>
      </c>
      <c r="P2458" t="b">
        <f>OR(ISERROR(FIND("@",tbl_vendors[[#This Row],[Email]])),ISERROR(FIND(".",tbl_vendors[[#This Row],[Email]])))</f>
        <v>0</v>
      </c>
      <c r="Q2458" t="b">
        <f>ISNA(MATCH(tbl_vendors[[#This Row],[Country]],tbl_country[country],0))</f>
        <v>0</v>
      </c>
      <c r="R2458" t="b">
        <f>ISNA(MATCH(tbl_vendors[[#This Row],[Currency]],tbl_country[currency],0))</f>
        <v>0</v>
      </c>
      <c r="S2458" t="b">
        <f>_xlfn.XLOOKUP(tbl_vendors[[#This Row],[Country]],tbl_country[country],tbl_country[currency],"NotFound")&lt;&gt;tbl_vendors[[#This Row],[Currency]]</f>
        <v>0</v>
      </c>
      <c r="T2458" t="b">
        <f>ISNA(MATCH(tbl_vendors[[#This Row],[Payment_Terms]],tbl_payment_terms[Payment_Terms],0))</f>
        <v>0</v>
      </c>
      <c r="U2458" t="b">
        <f>ISNA(MATCH(tbl_vendors[[#This Row],[Status]],tbl_status[valid_status]))</f>
        <v>1</v>
      </c>
      <c r="V2458" t="b">
        <f ca="1">tbl_vendors[[#This Row],[Created_Date]]&gt;TODAY()</f>
        <v>0</v>
      </c>
      <c r="W2458" t="b">
        <f>tbl_vendors[[#This Row],[Updated_Date]]&lt;tbl_vendors[[#This Row],[Created_Date]]</f>
        <v>0</v>
      </c>
      <c r="X2458" t="b">
        <f>COUNTIF(tbl_vendors[Vendor_Name],tbl_vendors[[#This Row],[Vendor_Name]])&gt;1</f>
        <v>0</v>
      </c>
      <c r="Y2458" s="14" cm="1">
        <f t="array" aca="1" ref="Y2458" ca="1">IFERROR(SUM(L2458:X2458*1),4)</f>
        <v>1</v>
      </c>
      <c r="Z2458" t="str">
        <f ca="1">IF(tbl_vendors[[#This Row],[error_count]]&gt;0,"FAIL","PASS")</f>
        <v>FAIL</v>
      </c>
    </row>
    <row r="2459" spans="1:26" x14ac:dyDescent="0.3">
      <c r="A2459" t="s">
        <v>9657</v>
      </c>
      <c r="B2459" t="s">
        <v>9658</v>
      </c>
      <c r="C2459" t="s">
        <v>79</v>
      </c>
      <c r="D2459" t="s">
        <v>9659</v>
      </c>
      <c r="E2459" t="s">
        <v>39</v>
      </c>
      <c r="F2459" t="s">
        <v>32</v>
      </c>
      <c r="G2459" t="s">
        <v>9660</v>
      </c>
      <c r="H2459" t="s">
        <v>18</v>
      </c>
      <c r="I2459" t="s">
        <v>19</v>
      </c>
      <c r="J2459" s="1">
        <v>45306</v>
      </c>
      <c r="K2459" s="1">
        <v>45457</v>
      </c>
      <c r="L2459" t="b">
        <f>COUNTIF(tbl_vendors[Vendor_ID],tbl_vendors[[#This Row],[Vendor_ID]])&gt;1</f>
        <v>0</v>
      </c>
      <c r="M2459" t="b">
        <f>ISBLANK(tbl_vendors[[#This Row],[Vendor_ID]])</f>
        <v>0</v>
      </c>
      <c r="N2459" t="b">
        <f>LEN(TRIM(tbl_vendors[[#This Row],[Vendor_Name]]))=0</f>
        <v>0</v>
      </c>
      <c r="O2459" t="b">
        <f>LEN(TRIM(tbl_vendors[[#This Row],[Email]]))=0</f>
        <v>0</v>
      </c>
      <c r="P2459" t="b">
        <f>OR(ISERROR(FIND("@",tbl_vendors[[#This Row],[Email]])),ISERROR(FIND(".",tbl_vendors[[#This Row],[Email]])))</f>
        <v>0</v>
      </c>
      <c r="Q2459" t="b">
        <f>ISNA(MATCH(tbl_vendors[[#This Row],[Country]],tbl_country[country],0))</f>
        <v>0</v>
      </c>
      <c r="R2459" t="b">
        <f>ISNA(MATCH(tbl_vendors[[#This Row],[Currency]],tbl_country[currency],0))</f>
        <v>0</v>
      </c>
      <c r="S2459" t="b">
        <f>_xlfn.XLOOKUP(tbl_vendors[[#This Row],[Country]],tbl_country[country],tbl_country[currency],"NotFound")&lt;&gt;tbl_vendors[[#This Row],[Currency]]</f>
        <v>0</v>
      </c>
      <c r="T2459" t="b">
        <f>ISNA(MATCH(tbl_vendors[[#This Row],[Payment_Terms]],tbl_payment_terms[Payment_Terms],0))</f>
        <v>0</v>
      </c>
      <c r="U2459" t="b">
        <f>ISNA(MATCH(tbl_vendors[[#This Row],[Status]],tbl_status[valid_status]))</f>
        <v>0</v>
      </c>
      <c r="V2459" t="b">
        <f ca="1">tbl_vendors[[#This Row],[Created_Date]]&gt;TODAY()</f>
        <v>0</v>
      </c>
      <c r="W2459" t="b">
        <f>tbl_vendors[[#This Row],[Updated_Date]]&lt;tbl_vendors[[#This Row],[Created_Date]]</f>
        <v>0</v>
      </c>
      <c r="X2459" t="b">
        <f>COUNTIF(tbl_vendors[Vendor_Name],tbl_vendors[[#This Row],[Vendor_Name]])&gt;1</f>
        <v>0</v>
      </c>
      <c r="Y2459" s="14" cm="1">
        <f t="array" aca="1" ref="Y2459" ca="1">IFERROR(SUM(L2459:X2459*1),4)</f>
        <v>0</v>
      </c>
      <c r="Z2459" t="str">
        <f ca="1">IF(tbl_vendors[[#This Row],[error_count]]&gt;0,"FAIL","PASS")</f>
        <v>PASS</v>
      </c>
    </row>
    <row r="2460" spans="1:26" x14ac:dyDescent="0.3">
      <c r="A2460" t="s">
        <v>9661</v>
      </c>
      <c r="B2460" t="s">
        <v>9662</v>
      </c>
      <c r="C2460" t="s">
        <v>37</v>
      </c>
      <c r="D2460" t="s">
        <v>9663</v>
      </c>
      <c r="E2460" t="s">
        <v>39</v>
      </c>
      <c r="F2460" t="s">
        <v>75</v>
      </c>
      <c r="G2460" t="s">
        <v>9664</v>
      </c>
      <c r="H2460" t="s">
        <v>34</v>
      </c>
      <c r="I2460" t="s">
        <v>26</v>
      </c>
      <c r="J2460" s="1">
        <v>45735</v>
      </c>
      <c r="K2460" s="1">
        <v>45818</v>
      </c>
      <c r="L2460" t="b">
        <f>COUNTIF(tbl_vendors[Vendor_ID],tbl_vendors[[#This Row],[Vendor_ID]])&gt;1</f>
        <v>0</v>
      </c>
      <c r="M2460" t="b">
        <f>ISBLANK(tbl_vendors[[#This Row],[Vendor_ID]])</f>
        <v>0</v>
      </c>
      <c r="N2460" t="b">
        <f>LEN(TRIM(tbl_vendors[[#This Row],[Vendor_Name]]))=0</f>
        <v>0</v>
      </c>
      <c r="O2460" t="b">
        <f>LEN(TRIM(tbl_vendors[[#This Row],[Email]]))=0</f>
        <v>0</v>
      </c>
      <c r="P2460" t="b">
        <f>OR(ISERROR(FIND("@",tbl_vendors[[#This Row],[Email]])),ISERROR(FIND(".",tbl_vendors[[#This Row],[Email]])))</f>
        <v>0</v>
      </c>
      <c r="Q2460" t="b">
        <f>ISNA(MATCH(tbl_vendors[[#This Row],[Country]],tbl_country[country],0))</f>
        <v>0</v>
      </c>
      <c r="R2460" t="b">
        <f>ISNA(MATCH(tbl_vendors[[#This Row],[Currency]],tbl_country[currency],0))</f>
        <v>0</v>
      </c>
      <c r="S2460" t="b">
        <f>_xlfn.XLOOKUP(tbl_vendors[[#This Row],[Country]],tbl_country[country],tbl_country[currency],"NotFound")&lt;&gt;tbl_vendors[[#This Row],[Currency]]</f>
        <v>0</v>
      </c>
      <c r="T2460" t="b">
        <f>ISNA(MATCH(tbl_vendors[[#This Row],[Payment_Terms]],tbl_payment_terms[Payment_Terms],0))</f>
        <v>0</v>
      </c>
      <c r="U2460" t="b">
        <f>ISNA(MATCH(tbl_vendors[[#This Row],[Status]],tbl_status[valid_status]))</f>
        <v>0</v>
      </c>
      <c r="V2460" t="b">
        <f ca="1">tbl_vendors[[#This Row],[Created_Date]]&gt;TODAY()</f>
        <v>0</v>
      </c>
      <c r="W2460" t="b">
        <f>tbl_vendors[[#This Row],[Updated_Date]]&lt;tbl_vendors[[#This Row],[Created_Date]]</f>
        <v>0</v>
      </c>
      <c r="X2460" t="b">
        <f>COUNTIF(tbl_vendors[Vendor_Name],tbl_vendors[[#This Row],[Vendor_Name]])&gt;1</f>
        <v>0</v>
      </c>
      <c r="Y2460" s="14" cm="1">
        <f t="array" aca="1" ref="Y2460" ca="1">IFERROR(SUM(L2460:X2460*1),4)</f>
        <v>0</v>
      </c>
      <c r="Z2460" t="str">
        <f ca="1">IF(tbl_vendors[[#This Row],[error_count]]&gt;0,"FAIL","PASS")</f>
        <v>PASS</v>
      </c>
    </row>
    <row r="2461" spans="1:26" x14ac:dyDescent="0.3">
      <c r="A2461" t="s">
        <v>9665</v>
      </c>
      <c r="B2461" t="s">
        <v>9666</v>
      </c>
      <c r="C2461" t="s">
        <v>109</v>
      </c>
      <c r="D2461" t="s">
        <v>9667</v>
      </c>
      <c r="E2461" t="s">
        <v>39</v>
      </c>
      <c r="F2461" t="s">
        <v>75</v>
      </c>
      <c r="G2461" t="s">
        <v>9668</v>
      </c>
      <c r="H2461" t="s">
        <v>47</v>
      </c>
      <c r="I2461" t="s">
        <v>53</v>
      </c>
      <c r="J2461" s="1">
        <v>46159</v>
      </c>
      <c r="K2461" s="1">
        <v>46182</v>
      </c>
      <c r="L2461" t="b">
        <f>COUNTIF(tbl_vendors[Vendor_ID],tbl_vendors[[#This Row],[Vendor_ID]])&gt;1</f>
        <v>0</v>
      </c>
      <c r="M2461" t="b">
        <f>ISBLANK(tbl_vendors[[#This Row],[Vendor_ID]])</f>
        <v>0</v>
      </c>
      <c r="N2461" t="b">
        <f>LEN(TRIM(tbl_vendors[[#This Row],[Vendor_Name]]))=0</f>
        <v>0</v>
      </c>
      <c r="O2461" t="b">
        <f>LEN(TRIM(tbl_vendors[[#This Row],[Email]]))=0</f>
        <v>0</v>
      </c>
      <c r="P2461" t="b">
        <f>OR(ISERROR(FIND("@",tbl_vendors[[#This Row],[Email]])),ISERROR(FIND(".",tbl_vendors[[#This Row],[Email]])))</f>
        <v>0</v>
      </c>
      <c r="Q2461" t="b">
        <f>ISNA(MATCH(tbl_vendors[[#This Row],[Country]],tbl_country[country],0))</f>
        <v>0</v>
      </c>
      <c r="R2461" t="b">
        <f>ISNA(MATCH(tbl_vendors[[#This Row],[Currency]],tbl_country[currency],0))</f>
        <v>0</v>
      </c>
      <c r="S2461" t="b">
        <f>_xlfn.XLOOKUP(tbl_vendors[[#This Row],[Country]],tbl_country[country],tbl_country[currency],"NotFound")&lt;&gt;tbl_vendors[[#This Row],[Currency]]</f>
        <v>1</v>
      </c>
      <c r="T2461" t="b">
        <f>ISNA(MATCH(tbl_vendors[[#This Row],[Payment_Terms]],tbl_payment_terms[Payment_Terms],0))</f>
        <v>0</v>
      </c>
      <c r="U2461" t="b">
        <f>ISNA(MATCH(tbl_vendors[[#This Row],[Status]],tbl_status[valid_status]))</f>
        <v>1</v>
      </c>
      <c r="V2461" t="b">
        <f ca="1">tbl_vendors[[#This Row],[Created_Date]]&gt;TODAY()</f>
        <v>0</v>
      </c>
      <c r="W2461" t="b">
        <f>tbl_vendors[[#This Row],[Updated_Date]]&lt;tbl_vendors[[#This Row],[Created_Date]]</f>
        <v>0</v>
      </c>
      <c r="X2461" t="b">
        <f>COUNTIF(tbl_vendors[Vendor_Name],tbl_vendors[[#This Row],[Vendor_Name]])&gt;1</f>
        <v>1</v>
      </c>
      <c r="Y2461" s="14" cm="1">
        <f t="array" aca="1" ref="Y2461" ca="1">IFERROR(SUM(L2461:X2461*1),4)</f>
        <v>3</v>
      </c>
      <c r="Z2461" t="str">
        <f ca="1">IF(tbl_vendors[[#This Row],[error_count]]&gt;0,"FAIL","PASS")</f>
        <v>FAIL</v>
      </c>
    </row>
    <row r="2462" spans="1:26" x14ac:dyDescent="0.3">
      <c r="A2462" t="s">
        <v>9669</v>
      </c>
      <c r="B2462" t="s">
        <v>9670</v>
      </c>
      <c r="C2462" t="s">
        <v>72</v>
      </c>
      <c r="D2462" t="s">
        <v>9671</v>
      </c>
      <c r="E2462" t="s">
        <v>74</v>
      </c>
      <c r="F2462" t="s">
        <v>16</v>
      </c>
      <c r="G2462" t="s">
        <v>9672</v>
      </c>
      <c r="H2462" t="s">
        <v>52</v>
      </c>
      <c r="I2462" t="s">
        <v>19</v>
      </c>
      <c r="J2462" s="1">
        <v>45667</v>
      </c>
      <c r="K2462" s="1">
        <v>45922</v>
      </c>
      <c r="L2462" t="b">
        <f>COUNTIF(tbl_vendors[Vendor_ID],tbl_vendors[[#This Row],[Vendor_ID]])&gt;1</f>
        <v>0</v>
      </c>
      <c r="M2462" t="b">
        <f>ISBLANK(tbl_vendors[[#This Row],[Vendor_ID]])</f>
        <v>0</v>
      </c>
      <c r="N2462" t="b">
        <f>LEN(TRIM(tbl_vendors[[#This Row],[Vendor_Name]]))=0</f>
        <v>0</v>
      </c>
      <c r="O2462" t="b">
        <f>LEN(TRIM(tbl_vendors[[#This Row],[Email]]))=0</f>
        <v>0</v>
      </c>
      <c r="P2462" t="b">
        <f>OR(ISERROR(FIND("@",tbl_vendors[[#This Row],[Email]])),ISERROR(FIND(".",tbl_vendors[[#This Row],[Email]])))</f>
        <v>0</v>
      </c>
      <c r="Q2462" t="b">
        <f>ISNA(MATCH(tbl_vendors[[#This Row],[Country]],tbl_country[country],0))</f>
        <v>0</v>
      </c>
      <c r="R2462" t="b">
        <f>ISNA(MATCH(tbl_vendors[[#This Row],[Currency]],tbl_country[currency],0))</f>
        <v>1</v>
      </c>
      <c r="S2462" t="b">
        <f>_xlfn.XLOOKUP(tbl_vendors[[#This Row],[Country]],tbl_country[country],tbl_country[currency],"NotFound")&lt;&gt;tbl_vendors[[#This Row],[Currency]]</f>
        <v>1</v>
      </c>
      <c r="T2462" t="b">
        <f>ISNA(MATCH(tbl_vendors[[#This Row],[Payment_Terms]],tbl_payment_terms[Payment_Terms],0))</f>
        <v>0</v>
      </c>
      <c r="U2462" t="b">
        <f>ISNA(MATCH(tbl_vendors[[#This Row],[Status]],tbl_status[valid_status]))</f>
        <v>0</v>
      </c>
      <c r="V2462" t="b">
        <f ca="1">tbl_vendors[[#This Row],[Created_Date]]&gt;TODAY()</f>
        <v>0</v>
      </c>
      <c r="W2462" t="b">
        <f>tbl_vendors[[#This Row],[Updated_Date]]&lt;tbl_vendors[[#This Row],[Created_Date]]</f>
        <v>0</v>
      </c>
      <c r="X2462" t="b">
        <f>COUNTIF(tbl_vendors[Vendor_Name],tbl_vendors[[#This Row],[Vendor_Name]])&gt;1</f>
        <v>0</v>
      </c>
      <c r="Y2462" s="14" cm="1">
        <f t="array" aca="1" ref="Y2462" ca="1">IFERROR(SUM(L2462:X2462*1),4)</f>
        <v>2</v>
      </c>
      <c r="Z2462" t="str">
        <f ca="1">IF(tbl_vendors[[#This Row],[error_count]]&gt;0,"FAIL","PASS")</f>
        <v>FAIL</v>
      </c>
    </row>
    <row r="2463" spans="1:26" x14ac:dyDescent="0.3">
      <c r="A2463" t="s">
        <v>9673</v>
      </c>
      <c r="B2463" t="s">
        <v>9674</v>
      </c>
      <c r="C2463" t="s">
        <v>37</v>
      </c>
      <c r="D2463" t="s">
        <v>9675</v>
      </c>
      <c r="E2463" t="s">
        <v>39</v>
      </c>
      <c r="F2463" t="s">
        <v>40</v>
      </c>
      <c r="G2463" t="s">
        <v>9676</v>
      </c>
      <c r="H2463" t="s">
        <v>42</v>
      </c>
      <c r="I2463" t="s">
        <v>19</v>
      </c>
      <c r="J2463" s="1">
        <v>45918</v>
      </c>
      <c r="K2463" s="1">
        <v>46026</v>
      </c>
      <c r="L2463" t="b">
        <f>COUNTIF(tbl_vendors[Vendor_ID],tbl_vendors[[#This Row],[Vendor_ID]])&gt;1</f>
        <v>0</v>
      </c>
      <c r="M2463" t="b">
        <f>ISBLANK(tbl_vendors[[#This Row],[Vendor_ID]])</f>
        <v>0</v>
      </c>
      <c r="N2463" t="b">
        <f>LEN(TRIM(tbl_vendors[[#This Row],[Vendor_Name]]))=0</f>
        <v>0</v>
      </c>
      <c r="O2463" t="b">
        <f>LEN(TRIM(tbl_vendors[[#This Row],[Email]]))=0</f>
        <v>0</v>
      </c>
      <c r="P2463" t="b">
        <f>OR(ISERROR(FIND("@",tbl_vendors[[#This Row],[Email]])),ISERROR(FIND(".",tbl_vendors[[#This Row],[Email]])))</f>
        <v>0</v>
      </c>
      <c r="Q2463" t="b">
        <f>ISNA(MATCH(tbl_vendors[[#This Row],[Country]],tbl_country[country],0))</f>
        <v>0</v>
      </c>
      <c r="R2463" t="b">
        <f>ISNA(MATCH(tbl_vendors[[#This Row],[Currency]],tbl_country[currency],0))</f>
        <v>0</v>
      </c>
      <c r="S2463" t="b">
        <f>_xlfn.XLOOKUP(tbl_vendors[[#This Row],[Country]],tbl_country[country],tbl_country[currency],"NotFound")&lt;&gt;tbl_vendors[[#This Row],[Currency]]</f>
        <v>0</v>
      </c>
      <c r="T2463" t="b">
        <f>ISNA(MATCH(tbl_vendors[[#This Row],[Payment_Terms]],tbl_payment_terms[Payment_Terms],0))</f>
        <v>0</v>
      </c>
      <c r="U2463" t="b">
        <f>ISNA(MATCH(tbl_vendors[[#This Row],[Status]],tbl_status[valid_status]))</f>
        <v>0</v>
      </c>
      <c r="V2463" t="b">
        <f ca="1">tbl_vendors[[#This Row],[Created_Date]]&gt;TODAY()</f>
        <v>0</v>
      </c>
      <c r="W2463" t="b">
        <f>tbl_vendors[[#This Row],[Updated_Date]]&lt;tbl_vendors[[#This Row],[Created_Date]]</f>
        <v>0</v>
      </c>
      <c r="X2463" t="b">
        <f>COUNTIF(tbl_vendors[Vendor_Name],tbl_vendors[[#This Row],[Vendor_Name]])&gt;1</f>
        <v>0</v>
      </c>
      <c r="Y2463" s="14" cm="1">
        <f t="array" aca="1" ref="Y2463" ca="1">IFERROR(SUM(L2463:X2463*1),4)</f>
        <v>0</v>
      </c>
      <c r="Z2463" t="str">
        <f ca="1">IF(tbl_vendors[[#This Row],[error_count]]&gt;0,"FAIL","PASS")</f>
        <v>PASS</v>
      </c>
    </row>
    <row r="2464" spans="1:26" x14ac:dyDescent="0.3">
      <c r="A2464" t="s">
        <v>9677</v>
      </c>
      <c r="B2464" t="s">
        <v>9678</v>
      </c>
      <c r="C2464" t="s">
        <v>29</v>
      </c>
      <c r="D2464" t="s">
        <v>9679</v>
      </c>
      <c r="E2464" t="s">
        <v>31</v>
      </c>
      <c r="F2464" t="s">
        <v>40</v>
      </c>
      <c r="G2464" t="s">
        <v>9680</v>
      </c>
      <c r="H2464" t="s">
        <v>42</v>
      </c>
      <c r="I2464" t="s">
        <v>19</v>
      </c>
      <c r="J2464" s="1">
        <v>44841</v>
      </c>
      <c r="K2464" s="1">
        <v>45112</v>
      </c>
      <c r="L2464" t="b">
        <f>COUNTIF(tbl_vendors[Vendor_ID],tbl_vendors[[#This Row],[Vendor_ID]])&gt;1</f>
        <v>0</v>
      </c>
      <c r="M2464" t="b">
        <f>ISBLANK(tbl_vendors[[#This Row],[Vendor_ID]])</f>
        <v>0</v>
      </c>
      <c r="N2464" t="b">
        <f>LEN(TRIM(tbl_vendors[[#This Row],[Vendor_Name]]))=0</f>
        <v>0</v>
      </c>
      <c r="O2464" t="b">
        <f>LEN(TRIM(tbl_vendors[[#This Row],[Email]]))=0</f>
        <v>0</v>
      </c>
      <c r="P2464" t="b">
        <f>OR(ISERROR(FIND("@",tbl_vendors[[#This Row],[Email]])),ISERROR(FIND(".",tbl_vendors[[#This Row],[Email]])))</f>
        <v>0</v>
      </c>
      <c r="Q2464" t="b">
        <f>ISNA(MATCH(tbl_vendors[[#This Row],[Country]],tbl_country[country],0))</f>
        <v>0</v>
      </c>
      <c r="R2464" t="b">
        <f>ISNA(MATCH(tbl_vendors[[#This Row],[Currency]],tbl_country[currency],0))</f>
        <v>0</v>
      </c>
      <c r="S2464" t="b">
        <f>_xlfn.XLOOKUP(tbl_vendors[[#This Row],[Country]],tbl_country[country],tbl_country[currency],"NotFound")&lt;&gt;tbl_vendors[[#This Row],[Currency]]</f>
        <v>0</v>
      </c>
      <c r="T2464" t="b">
        <f>ISNA(MATCH(tbl_vendors[[#This Row],[Payment_Terms]],tbl_payment_terms[Payment_Terms],0))</f>
        <v>0</v>
      </c>
      <c r="U2464" t="b">
        <f>ISNA(MATCH(tbl_vendors[[#This Row],[Status]],tbl_status[valid_status]))</f>
        <v>0</v>
      </c>
      <c r="V2464" t="b">
        <f ca="1">tbl_vendors[[#This Row],[Created_Date]]&gt;TODAY()</f>
        <v>0</v>
      </c>
      <c r="W2464" t="b">
        <f>tbl_vendors[[#This Row],[Updated_Date]]&lt;tbl_vendors[[#This Row],[Created_Date]]</f>
        <v>0</v>
      </c>
      <c r="X2464" t="b">
        <f>COUNTIF(tbl_vendors[Vendor_Name],tbl_vendors[[#This Row],[Vendor_Name]])&gt;1</f>
        <v>0</v>
      </c>
      <c r="Y2464" s="14" cm="1">
        <f t="array" aca="1" ref="Y2464" ca="1">IFERROR(SUM(L2464:X2464*1),4)</f>
        <v>0</v>
      </c>
      <c r="Z2464" t="str">
        <f ca="1">IF(tbl_vendors[[#This Row],[error_count]]&gt;0,"FAIL","PASS")</f>
        <v>PASS</v>
      </c>
    </row>
    <row r="2465" spans="1:26" x14ac:dyDescent="0.3">
      <c r="A2465" t="s">
        <v>9681</v>
      </c>
      <c r="B2465" t="s">
        <v>9682</v>
      </c>
      <c r="C2465" t="s">
        <v>79</v>
      </c>
      <c r="D2465" t="s">
        <v>9683</v>
      </c>
      <c r="E2465" t="s">
        <v>39</v>
      </c>
      <c r="F2465" t="s">
        <v>23</v>
      </c>
      <c r="G2465" t="s">
        <v>9684</v>
      </c>
      <c r="H2465" t="s">
        <v>18</v>
      </c>
      <c r="I2465" t="s">
        <v>53</v>
      </c>
      <c r="J2465" s="1">
        <v>45622</v>
      </c>
      <c r="K2465" s="1">
        <v>45652</v>
      </c>
      <c r="L2465" t="b">
        <f>COUNTIF(tbl_vendors[Vendor_ID],tbl_vendors[[#This Row],[Vendor_ID]])&gt;1</f>
        <v>0</v>
      </c>
      <c r="M2465" t="b">
        <f>ISBLANK(tbl_vendors[[#This Row],[Vendor_ID]])</f>
        <v>0</v>
      </c>
      <c r="N2465" t="b">
        <f>LEN(TRIM(tbl_vendors[[#This Row],[Vendor_Name]]))=0</f>
        <v>0</v>
      </c>
      <c r="O2465" t="b">
        <f>LEN(TRIM(tbl_vendors[[#This Row],[Email]]))=0</f>
        <v>0</v>
      </c>
      <c r="P2465" t="b">
        <f>OR(ISERROR(FIND("@",tbl_vendors[[#This Row],[Email]])),ISERROR(FIND(".",tbl_vendors[[#This Row],[Email]])))</f>
        <v>0</v>
      </c>
      <c r="Q2465" t="b">
        <f>ISNA(MATCH(tbl_vendors[[#This Row],[Country]],tbl_country[country],0))</f>
        <v>0</v>
      </c>
      <c r="R2465" t="b">
        <f>ISNA(MATCH(tbl_vendors[[#This Row],[Currency]],tbl_country[currency],0))</f>
        <v>0</v>
      </c>
      <c r="S2465" t="b">
        <f>_xlfn.XLOOKUP(tbl_vendors[[#This Row],[Country]],tbl_country[country],tbl_country[currency],"NotFound")&lt;&gt;tbl_vendors[[#This Row],[Currency]]</f>
        <v>0</v>
      </c>
      <c r="T2465" t="b">
        <f>ISNA(MATCH(tbl_vendors[[#This Row],[Payment_Terms]],tbl_payment_terms[Payment_Terms],0))</f>
        <v>0</v>
      </c>
      <c r="U2465" t="b">
        <f>ISNA(MATCH(tbl_vendors[[#This Row],[Status]],tbl_status[valid_status]))</f>
        <v>1</v>
      </c>
      <c r="V2465" t="b">
        <f ca="1">tbl_vendors[[#This Row],[Created_Date]]&gt;TODAY()</f>
        <v>0</v>
      </c>
      <c r="W2465" t="b">
        <f>tbl_vendors[[#This Row],[Updated_Date]]&lt;tbl_vendors[[#This Row],[Created_Date]]</f>
        <v>0</v>
      </c>
      <c r="X2465" t="b">
        <f>COUNTIF(tbl_vendors[Vendor_Name],tbl_vendors[[#This Row],[Vendor_Name]])&gt;1</f>
        <v>1</v>
      </c>
      <c r="Y2465" s="14" cm="1">
        <f t="array" aca="1" ref="Y2465" ca="1">IFERROR(SUM(L2465:X2465*1),4)</f>
        <v>2</v>
      </c>
      <c r="Z2465" t="str">
        <f ca="1">IF(tbl_vendors[[#This Row],[error_count]]&gt;0,"FAIL","PASS")</f>
        <v>FAIL</v>
      </c>
    </row>
    <row r="2466" spans="1:26" x14ac:dyDescent="0.3">
      <c r="A2466" t="s">
        <v>9685</v>
      </c>
      <c r="B2466" t="s">
        <v>9686</v>
      </c>
      <c r="C2466" t="s">
        <v>56</v>
      </c>
      <c r="D2466" t="s">
        <v>9687</v>
      </c>
      <c r="E2466" t="s">
        <v>58</v>
      </c>
      <c r="F2466" t="s">
        <v>16</v>
      </c>
      <c r="H2466" t="s">
        <v>47</v>
      </c>
      <c r="I2466" t="s">
        <v>53</v>
      </c>
      <c r="J2466" s="1">
        <v>44991</v>
      </c>
      <c r="K2466" s="1">
        <v>45562</v>
      </c>
      <c r="L2466" t="b">
        <f>COUNTIF(tbl_vendors[Vendor_ID],tbl_vendors[[#This Row],[Vendor_ID]])&gt;1</f>
        <v>0</v>
      </c>
      <c r="M2466" t="b">
        <f>ISBLANK(tbl_vendors[[#This Row],[Vendor_ID]])</f>
        <v>0</v>
      </c>
      <c r="N2466" t="b">
        <f>LEN(TRIM(tbl_vendors[[#This Row],[Vendor_Name]]))=0</f>
        <v>0</v>
      </c>
      <c r="O2466" t="b">
        <f>LEN(TRIM(tbl_vendors[[#This Row],[Email]]))=0</f>
        <v>1</v>
      </c>
      <c r="P2466" t="b">
        <f>OR(ISERROR(FIND("@",tbl_vendors[[#This Row],[Email]])),ISERROR(FIND(".",tbl_vendors[[#This Row],[Email]])))</f>
        <v>1</v>
      </c>
      <c r="Q2466" t="b">
        <f>ISNA(MATCH(tbl_vendors[[#This Row],[Country]],tbl_country[country],0))</f>
        <v>0</v>
      </c>
      <c r="R2466" t="b">
        <f>ISNA(MATCH(tbl_vendors[[#This Row],[Currency]],tbl_country[currency],0))</f>
        <v>0</v>
      </c>
      <c r="S2466" t="b">
        <f>_xlfn.XLOOKUP(tbl_vendors[[#This Row],[Country]],tbl_country[country],tbl_country[currency],"NotFound")&lt;&gt;tbl_vendors[[#This Row],[Currency]]</f>
        <v>0</v>
      </c>
      <c r="T2466" t="b">
        <f>ISNA(MATCH(tbl_vendors[[#This Row],[Payment_Terms]],tbl_payment_terms[Payment_Terms],0))</f>
        <v>0</v>
      </c>
      <c r="U2466" t="b">
        <f>ISNA(MATCH(tbl_vendors[[#This Row],[Status]],tbl_status[valid_status]))</f>
        <v>1</v>
      </c>
      <c r="V2466" t="b">
        <f ca="1">tbl_vendors[[#This Row],[Created_Date]]&gt;TODAY()</f>
        <v>0</v>
      </c>
      <c r="W2466" t="b">
        <f>tbl_vendors[[#This Row],[Updated_Date]]&lt;tbl_vendors[[#This Row],[Created_Date]]</f>
        <v>0</v>
      </c>
      <c r="X2466" t="b">
        <f>COUNTIF(tbl_vendors[Vendor_Name],tbl_vendors[[#This Row],[Vendor_Name]])&gt;1</f>
        <v>0</v>
      </c>
      <c r="Y2466" s="14" cm="1">
        <f t="array" aca="1" ref="Y2466" ca="1">IFERROR(SUM(L2466:X2466*1),4)</f>
        <v>3</v>
      </c>
      <c r="Z2466" t="str">
        <f ca="1">IF(tbl_vendors[[#This Row],[error_count]]&gt;0,"FAIL","PASS")</f>
        <v>FAIL</v>
      </c>
    </row>
    <row r="2467" spans="1:26" x14ac:dyDescent="0.3">
      <c r="A2467" t="s">
        <v>9688</v>
      </c>
      <c r="B2467" t="s">
        <v>9689</v>
      </c>
      <c r="C2467" t="s">
        <v>13</v>
      </c>
      <c r="D2467" t="s">
        <v>9690</v>
      </c>
      <c r="E2467" t="s">
        <v>15</v>
      </c>
      <c r="F2467" t="s">
        <v>16</v>
      </c>
      <c r="G2467" t="s">
        <v>9691</v>
      </c>
      <c r="H2467" t="s">
        <v>42</v>
      </c>
      <c r="I2467" t="s">
        <v>19</v>
      </c>
      <c r="J2467" s="1">
        <v>44974</v>
      </c>
      <c r="K2467" s="1">
        <v>45806</v>
      </c>
      <c r="L2467" t="b">
        <f>COUNTIF(tbl_vendors[Vendor_ID],tbl_vendors[[#This Row],[Vendor_ID]])&gt;1</f>
        <v>0</v>
      </c>
      <c r="M2467" t="b">
        <f>ISBLANK(tbl_vendors[[#This Row],[Vendor_ID]])</f>
        <v>0</v>
      </c>
      <c r="N2467" t="b">
        <f>LEN(TRIM(tbl_vendors[[#This Row],[Vendor_Name]]))=0</f>
        <v>0</v>
      </c>
      <c r="O2467" t="b">
        <f>LEN(TRIM(tbl_vendors[[#This Row],[Email]]))=0</f>
        <v>0</v>
      </c>
      <c r="P2467" t="b">
        <f>OR(ISERROR(FIND("@",tbl_vendors[[#This Row],[Email]])),ISERROR(FIND(".",tbl_vendors[[#This Row],[Email]])))</f>
        <v>0</v>
      </c>
      <c r="Q2467" t="b">
        <f>ISNA(MATCH(tbl_vendors[[#This Row],[Country]],tbl_country[country],0))</f>
        <v>0</v>
      </c>
      <c r="R2467" t="b">
        <f>ISNA(MATCH(tbl_vendors[[#This Row],[Currency]],tbl_country[currency],0))</f>
        <v>1</v>
      </c>
      <c r="S2467" t="b">
        <f>_xlfn.XLOOKUP(tbl_vendors[[#This Row],[Country]],tbl_country[country],tbl_country[currency],"NotFound")&lt;&gt;tbl_vendors[[#This Row],[Currency]]</f>
        <v>1</v>
      </c>
      <c r="T2467" t="b">
        <f>ISNA(MATCH(tbl_vendors[[#This Row],[Payment_Terms]],tbl_payment_terms[Payment_Terms],0))</f>
        <v>0</v>
      </c>
      <c r="U2467" t="b">
        <f>ISNA(MATCH(tbl_vendors[[#This Row],[Status]],tbl_status[valid_status]))</f>
        <v>0</v>
      </c>
      <c r="V2467" t="b">
        <f ca="1">tbl_vendors[[#This Row],[Created_Date]]&gt;TODAY()</f>
        <v>0</v>
      </c>
      <c r="W2467" t="b">
        <f>tbl_vendors[[#This Row],[Updated_Date]]&lt;tbl_vendors[[#This Row],[Created_Date]]</f>
        <v>0</v>
      </c>
      <c r="X2467" t="b">
        <f>COUNTIF(tbl_vendors[Vendor_Name],tbl_vendors[[#This Row],[Vendor_Name]])&gt;1</f>
        <v>0</v>
      </c>
      <c r="Y2467" s="14" cm="1">
        <f t="array" aca="1" ref="Y2467" ca="1">IFERROR(SUM(L2467:X2467*1),4)</f>
        <v>2</v>
      </c>
      <c r="Z2467" t="str">
        <f ca="1">IF(tbl_vendors[[#This Row],[error_count]]&gt;0,"FAIL","PASS")</f>
        <v>FAIL</v>
      </c>
    </row>
    <row r="2468" spans="1:26" x14ac:dyDescent="0.3">
      <c r="A2468" t="s">
        <v>9692</v>
      </c>
      <c r="B2468" t="s">
        <v>9693</v>
      </c>
      <c r="C2468" t="s">
        <v>109</v>
      </c>
      <c r="D2468" t="s">
        <v>9694</v>
      </c>
      <c r="E2468" t="s">
        <v>39</v>
      </c>
      <c r="F2468" t="s">
        <v>16</v>
      </c>
      <c r="G2468" t="s">
        <v>9695</v>
      </c>
      <c r="H2468" t="s">
        <v>69</v>
      </c>
      <c r="I2468" t="s">
        <v>19</v>
      </c>
      <c r="J2468" s="1">
        <v>44400</v>
      </c>
      <c r="K2468" s="1">
        <v>46085</v>
      </c>
      <c r="L2468" t="b">
        <f>COUNTIF(tbl_vendors[Vendor_ID],tbl_vendors[[#This Row],[Vendor_ID]])&gt;1</f>
        <v>0</v>
      </c>
      <c r="M2468" t="b">
        <f>ISBLANK(tbl_vendors[[#This Row],[Vendor_ID]])</f>
        <v>0</v>
      </c>
      <c r="N2468" t="b">
        <f>LEN(TRIM(tbl_vendors[[#This Row],[Vendor_Name]]))=0</f>
        <v>0</v>
      </c>
      <c r="O2468" t="b">
        <f>LEN(TRIM(tbl_vendors[[#This Row],[Email]]))=0</f>
        <v>0</v>
      </c>
      <c r="P2468" t="b">
        <f>OR(ISERROR(FIND("@",tbl_vendors[[#This Row],[Email]])),ISERROR(FIND(".",tbl_vendors[[#This Row],[Email]])))</f>
        <v>0</v>
      </c>
      <c r="Q2468" t="b">
        <f>ISNA(MATCH(tbl_vendors[[#This Row],[Country]],tbl_country[country],0))</f>
        <v>0</v>
      </c>
      <c r="R2468" t="b">
        <f>ISNA(MATCH(tbl_vendors[[#This Row],[Currency]],tbl_country[currency],0))</f>
        <v>0</v>
      </c>
      <c r="S2468" t="b">
        <f>_xlfn.XLOOKUP(tbl_vendors[[#This Row],[Country]],tbl_country[country],tbl_country[currency],"NotFound")&lt;&gt;tbl_vendors[[#This Row],[Currency]]</f>
        <v>1</v>
      </c>
      <c r="T2468" t="b">
        <f>ISNA(MATCH(tbl_vendors[[#This Row],[Payment_Terms]],tbl_payment_terms[Payment_Terms],0))</f>
        <v>0</v>
      </c>
      <c r="U2468" t="b">
        <f>ISNA(MATCH(tbl_vendors[[#This Row],[Status]],tbl_status[valid_status]))</f>
        <v>0</v>
      </c>
      <c r="V2468" t="b">
        <f ca="1">tbl_vendors[[#This Row],[Created_Date]]&gt;TODAY()</f>
        <v>0</v>
      </c>
      <c r="W2468" t="b">
        <f>tbl_vendors[[#This Row],[Updated_Date]]&lt;tbl_vendors[[#This Row],[Created_Date]]</f>
        <v>0</v>
      </c>
      <c r="X2468" t="b">
        <f>COUNTIF(tbl_vendors[Vendor_Name],tbl_vendors[[#This Row],[Vendor_Name]])&gt;1</f>
        <v>0</v>
      </c>
      <c r="Y2468" s="14" cm="1">
        <f t="array" aca="1" ref="Y2468" ca="1">IFERROR(SUM(L2468:X2468*1),4)</f>
        <v>1</v>
      </c>
      <c r="Z2468" t="str">
        <f ca="1">IF(tbl_vendors[[#This Row],[error_count]]&gt;0,"FAIL","PASS")</f>
        <v>FAIL</v>
      </c>
    </row>
    <row r="2469" spans="1:26" x14ac:dyDescent="0.3">
      <c r="A2469" t="s">
        <v>9696</v>
      </c>
      <c r="B2469" t="s">
        <v>9697</v>
      </c>
      <c r="C2469" t="s">
        <v>72</v>
      </c>
      <c r="D2469" t="s">
        <v>9698</v>
      </c>
      <c r="E2469" t="s">
        <v>74</v>
      </c>
      <c r="F2469" t="s">
        <v>40</v>
      </c>
      <c r="G2469" t="s">
        <v>9699</v>
      </c>
      <c r="H2469" t="s">
        <v>69</v>
      </c>
      <c r="I2469" t="s">
        <v>26</v>
      </c>
      <c r="J2469" s="1">
        <v>45712</v>
      </c>
      <c r="K2469" s="1">
        <v>45866</v>
      </c>
      <c r="L2469" t="b">
        <f>COUNTIF(tbl_vendors[Vendor_ID],tbl_vendors[[#This Row],[Vendor_ID]])&gt;1</f>
        <v>0</v>
      </c>
      <c r="M2469" t="b">
        <f>ISBLANK(tbl_vendors[[#This Row],[Vendor_ID]])</f>
        <v>0</v>
      </c>
      <c r="N2469" t="b">
        <f>LEN(TRIM(tbl_vendors[[#This Row],[Vendor_Name]]))=0</f>
        <v>0</v>
      </c>
      <c r="O2469" t="b">
        <f>LEN(TRIM(tbl_vendors[[#This Row],[Email]]))=0</f>
        <v>0</v>
      </c>
      <c r="P2469" t="b">
        <f>OR(ISERROR(FIND("@",tbl_vendors[[#This Row],[Email]])),ISERROR(FIND(".",tbl_vendors[[#This Row],[Email]])))</f>
        <v>0</v>
      </c>
      <c r="Q2469" t="b">
        <f>ISNA(MATCH(tbl_vendors[[#This Row],[Country]],tbl_country[country],0))</f>
        <v>0</v>
      </c>
      <c r="R2469" t="b">
        <f>ISNA(MATCH(tbl_vendors[[#This Row],[Currency]],tbl_country[currency],0))</f>
        <v>1</v>
      </c>
      <c r="S2469" t="b">
        <f>_xlfn.XLOOKUP(tbl_vendors[[#This Row],[Country]],tbl_country[country],tbl_country[currency],"NotFound")&lt;&gt;tbl_vendors[[#This Row],[Currency]]</f>
        <v>1</v>
      </c>
      <c r="T2469" t="b">
        <f>ISNA(MATCH(tbl_vendors[[#This Row],[Payment_Terms]],tbl_payment_terms[Payment_Terms],0))</f>
        <v>0</v>
      </c>
      <c r="U2469" t="b">
        <f>ISNA(MATCH(tbl_vendors[[#This Row],[Status]],tbl_status[valid_status]))</f>
        <v>0</v>
      </c>
      <c r="V2469" t="b">
        <f ca="1">tbl_vendors[[#This Row],[Created_Date]]&gt;TODAY()</f>
        <v>0</v>
      </c>
      <c r="W2469" t="b">
        <f>tbl_vendors[[#This Row],[Updated_Date]]&lt;tbl_vendors[[#This Row],[Created_Date]]</f>
        <v>0</v>
      </c>
      <c r="X2469" t="b">
        <f>COUNTIF(tbl_vendors[Vendor_Name],tbl_vendors[[#This Row],[Vendor_Name]])&gt;1</f>
        <v>0</v>
      </c>
      <c r="Y2469" s="14" cm="1">
        <f t="array" aca="1" ref="Y2469" ca="1">IFERROR(SUM(L2469:X2469*1),4)</f>
        <v>2</v>
      </c>
      <c r="Z2469" t="str">
        <f ca="1">IF(tbl_vendors[[#This Row],[error_count]]&gt;0,"FAIL","PASS")</f>
        <v>FAIL</v>
      </c>
    </row>
    <row r="2470" spans="1:26" x14ac:dyDescent="0.3">
      <c r="A2470" t="s">
        <v>9700</v>
      </c>
      <c r="B2470" t="s">
        <v>9701</v>
      </c>
      <c r="C2470" t="s">
        <v>79</v>
      </c>
      <c r="D2470" t="s">
        <v>9702</v>
      </c>
      <c r="E2470" t="s">
        <v>39</v>
      </c>
      <c r="F2470" t="s">
        <v>16</v>
      </c>
      <c r="H2470" t="s">
        <v>18</v>
      </c>
      <c r="I2470" t="s">
        <v>19</v>
      </c>
      <c r="J2470" s="1">
        <v>44832</v>
      </c>
      <c r="K2470" s="1">
        <v>44931</v>
      </c>
      <c r="L2470" t="b">
        <f>COUNTIF(tbl_vendors[Vendor_ID],tbl_vendors[[#This Row],[Vendor_ID]])&gt;1</f>
        <v>0</v>
      </c>
      <c r="M2470" t="b">
        <f>ISBLANK(tbl_vendors[[#This Row],[Vendor_ID]])</f>
        <v>0</v>
      </c>
      <c r="N2470" t="b">
        <f>LEN(TRIM(tbl_vendors[[#This Row],[Vendor_Name]]))=0</f>
        <v>0</v>
      </c>
      <c r="O2470" t="b">
        <f>LEN(TRIM(tbl_vendors[[#This Row],[Email]]))=0</f>
        <v>1</v>
      </c>
      <c r="P2470" t="b">
        <f>OR(ISERROR(FIND("@",tbl_vendors[[#This Row],[Email]])),ISERROR(FIND(".",tbl_vendors[[#This Row],[Email]])))</f>
        <v>1</v>
      </c>
      <c r="Q2470" t="b">
        <f>ISNA(MATCH(tbl_vendors[[#This Row],[Country]],tbl_country[country],0))</f>
        <v>0</v>
      </c>
      <c r="R2470" t="b">
        <f>ISNA(MATCH(tbl_vendors[[#This Row],[Currency]],tbl_country[currency],0))</f>
        <v>0</v>
      </c>
      <c r="S2470" t="b">
        <f>_xlfn.XLOOKUP(tbl_vendors[[#This Row],[Country]],tbl_country[country],tbl_country[currency],"NotFound")&lt;&gt;tbl_vendors[[#This Row],[Currency]]</f>
        <v>0</v>
      </c>
      <c r="T2470" t="b">
        <f>ISNA(MATCH(tbl_vendors[[#This Row],[Payment_Terms]],tbl_payment_terms[Payment_Terms],0))</f>
        <v>0</v>
      </c>
      <c r="U2470" t="b">
        <f>ISNA(MATCH(tbl_vendors[[#This Row],[Status]],tbl_status[valid_status]))</f>
        <v>0</v>
      </c>
      <c r="V2470" t="b">
        <f ca="1">tbl_vendors[[#This Row],[Created_Date]]&gt;TODAY()</f>
        <v>0</v>
      </c>
      <c r="W2470" t="b">
        <f>tbl_vendors[[#This Row],[Updated_Date]]&lt;tbl_vendors[[#This Row],[Created_Date]]</f>
        <v>0</v>
      </c>
      <c r="X2470" t="b">
        <f>COUNTIF(tbl_vendors[Vendor_Name],tbl_vendors[[#This Row],[Vendor_Name]])&gt;1</f>
        <v>1</v>
      </c>
      <c r="Y2470" s="14" cm="1">
        <f t="array" aca="1" ref="Y2470" ca="1">IFERROR(SUM(L2470:X2470*1),4)</f>
        <v>3</v>
      </c>
      <c r="Z2470" t="str">
        <f ca="1">IF(tbl_vendors[[#This Row],[error_count]]&gt;0,"FAIL","PASS")</f>
        <v>FAIL</v>
      </c>
    </row>
    <row r="2471" spans="1:26" x14ac:dyDescent="0.3">
      <c r="A2471" t="s">
        <v>9703</v>
      </c>
      <c r="B2471" t="s">
        <v>9704</v>
      </c>
      <c r="C2471" t="s">
        <v>72</v>
      </c>
      <c r="D2471" t="s">
        <v>9705</v>
      </c>
      <c r="E2471" t="s">
        <v>74</v>
      </c>
      <c r="F2471" t="s">
        <v>75</v>
      </c>
      <c r="G2471" t="s">
        <v>9706</v>
      </c>
      <c r="H2471" t="s">
        <v>42</v>
      </c>
      <c r="I2471" t="s">
        <v>53</v>
      </c>
      <c r="J2471" s="1">
        <v>45037</v>
      </c>
      <c r="K2471" s="1">
        <v>46142</v>
      </c>
      <c r="L2471" t="b">
        <f>COUNTIF(tbl_vendors[Vendor_ID],tbl_vendors[[#This Row],[Vendor_ID]])&gt;1</f>
        <v>0</v>
      </c>
      <c r="M2471" t="b">
        <f>ISBLANK(tbl_vendors[[#This Row],[Vendor_ID]])</f>
        <v>0</v>
      </c>
      <c r="N2471" t="b">
        <f>LEN(TRIM(tbl_vendors[[#This Row],[Vendor_Name]]))=0</f>
        <v>0</v>
      </c>
      <c r="O2471" t="b">
        <f>LEN(TRIM(tbl_vendors[[#This Row],[Email]]))=0</f>
        <v>0</v>
      </c>
      <c r="P2471" t="b">
        <f>OR(ISERROR(FIND("@",tbl_vendors[[#This Row],[Email]])),ISERROR(FIND(".",tbl_vendors[[#This Row],[Email]])))</f>
        <v>0</v>
      </c>
      <c r="Q2471" t="b">
        <f>ISNA(MATCH(tbl_vendors[[#This Row],[Country]],tbl_country[country],0))</f>
        <v>0</v>
      </c>
      <c r="R2471" t="b">
        <f>ISNA(MATCH(tbl_vendors[[#This Row],[Currency]],tbl_country[currency],0))</f>
        <v>1</v>
      </c>
      <c r="S2471" t="b">
        <f>_xlfn.XLOOKUP(tbl_vendors[[#This Row],[Country]],tbl_country[country],tbl_country[currency],"NotFound")&lt;&gt;tbl_vendors[[#This Row],[Currency]]</f>
        <v>1</v>
      </c>
      <c r="T2471" t="b">
        <f>ISNA(MATCH(tbl_vendors[[#This Row],[Payment_Terms]],tbl_payment_terms[Payment_Terms],0))</f>
        <v>0</v>
      </c>
      <c r="U2471" t="b">
        <f>ISNA(MATCH(tbl_vendors[[#This Row],[Status]],tbl_status[valid_status]))</f>
        <v>1</v>
      </c>
      <c r="V2471" t="b">
        <f ca="1">tbl_vendors[[#This Row],[Created_Date]]&gt;TODAY()</f>
        <v>0</v>
      </c>
      <c r="W2471" t="b">
        <f>tbl_vendors[[#This Row],[Updated_Date]]&lt;tbl_vendors[[#This Row],[Created_Date]]</f>
        <v>0</v>
      </c>
      <c r="X2471" t="b">
        <f>COUNTIF(tbl_vendors[Vendor_Name],tbl_vendors[[#This Row],[Vendor_Name]])&gt;1</f>
        <v>0</v>
      </c>
      <c r="Y2471" s="14" cm="1">
        <f t="array" aca="1" ref="Y2471" ca="1">IFERROR(SUM(L2471:X2471*1),4)</f>
        <v>3</v>
      </c>
      <c r="Z2471" t="str">
        <f ca="1">IF(tbl_vendors[[#This Row],[error_count]]&gt;0,"FAIL","PASS")</f>
        <v>FAIL</v>
      </c>
    </row>
    <row r="2472" spans="1:26" x14ac:dyDescent="0.3">
      <c r="A2472" t="s">
        <v>9707</v>
      </c>
      <c r="B2472" t="s">
        <v>9708</v>
      </c>
      <c r="C2472" t="s">
        <v>100</v>
      </c>
      <c r="D2472" t="s">
        <v>9709</v>
      </c>
      <c r="E2472" t="s">
        <v>39</v>
      </c>
      <c r="F2472" t="s">
        <v>32</v>
      </c>
      <c r="G2472" t="s">
        <v>9710</v>
      </c>
      <c r="H2472" t="s">
        <v>18</v>
      </c>
      <c r="I2472" t="s">
        <v>19</v>
      </c>
      <c r="J2472" s="1">
        <v>45791</v>
      </c>
      <c r="K2472" s="1">
        <v>45817</v>
      </c>
      <c r="L2472" t="b">
        <f>COUNTIF(tbl_vendors[Vendor_ID],tbl_vendors[[#This Row],[Vendor_ID]])&gt;1</f>
        <v>0</v>
      </c>
      <c r="M2472" t="b">
        <f>ISBLANK(tbl_vendors[[#This Row],[Vendor_ID]])</f>
        <v>0</v>
      </c>
      <c r="N2472" t="b">
        <f>LEN(TRIM(tbl_vendors[[#This Row],[Vendor_Name]]))=0</f>
        <v>0</v>
      </c>
      <c r="O2472" t="b">
        <f>LEN(TRIM(tbl_vendors[[#This Row],[Email]]))=0</f>
        <v>0</v>
      </c>
      <c r="P2472" t="b">
        <f>OR(ISERROR(FIND("@",tbl_vendors[[#This Row],[Email]])),ISERROR(FIND(".",tbl_vendors[[#This Row],[Email]])))</f>
        <v>0</v>
      </c>
      <c r="Q2472" t="b">
        <f>ISNA(MATCH(tbl_vendors[[#This Row],[Country]],tbl_country[country],0))</f>
        <v>0</v>
      </c>
      <c r="R2472" t="b">
        <f>ISNA(MATCH(tbl_vendors[[#This Row],[Currency]],tbl_country[currency],0))</f>
        <v>0</v>
      </c>
      <c r="S2472" t="b">
        <f>_xlfn.XLOOKUP(tbl_vendors[[#This Row],[Country]],tbl_country[country],tbl_country[currency],"NotFound")&lt;&gt;tbl_vendors[[#This Row],[Currency]]</f>
        <v>0</v>
      </c>
      <c r="T2472" t="b">
        <f>ISNA(MATCH(tbl_vendors[[#This Row],[Payment_Terms]],tbl_payment_terms[Payment_Terms],0))</f>
        <v>0</v>
      </c>
      <c r="U2472" t="b">
        <f>ISNA(MATCH(tbl_vendors[[#This Row],[Status]],tbl_status[valid_status]))</f>
        <v>0</v>
      </c>
      <c r="V2472" t="b">
        <f ca="1">tbl_vendors[[#This Row],[Created_Date]]&gt;TODAY()</f>
        <v>0</v>
      </c>
      <c r="W2472" t="b">
        <f>tbl_vendors[[#This Row],[Updated_Date]]&lt;tbl_vendors[[#This Row],[Created_Date]]</f>
        <v>0</v>
      </c>
      <c r="X2472" t="b">
        <f>COUNTIF(tbl_vendors[Vendor_Name],tbl_vendors[[#This Row],[Vendor_Name]])&gt;1</f>
        <v>0</v>
      </c>
      <c r="Y2472" s="14" cm="1">
        <f t="array" aca="1" ref="Y2472" ca="1">IFERROR(SUM(L2472:X2472*1),4)</f>
        <v>0</v>
      </c>
      <c r="Z2472" t="str">
        <f ca="1">IF(tbl_vendors[[#This Row],[error_count]]&gt;0,"FAIL","PASS")</f>
        <v>PASS</v>
      </c>
    </row>
    <row r="2473" spans="1:26" x14ac:dyDescent="0.3">
      <c r="A2473" t="s">
        <v>9711</v>
      </c>
      <c r="B2473" t="s">
        <v>9712</v>
      </c>
      <c r="C2473" t="s">
        <v>66</v>
      </c>
      <c r="D2473" t="s">
        <v>9713</v>
      </c>
      <c r="E2473" t="s">
        <v>67</v>
      </c>
      <c r="F2473" t="s">
        <v>16</v>
      </c>
      <c r="G2473" t="s">
        <v>9714</v>
      </c>
      <c r="H2473" t="s">
        <v>69</v>
      </c>
      <c r="I2473" t="s">
        <v>53</v>
      </c>
      <c r="J2473" s="1">
        <v>44404</v>
      </c>
      <c r="K2473" s="1">
        <v>45740</v>
      </c>
      <c r="L2473" t="b">
        <f>COUNTIF(tbl_vendors[Vendor_ID],tbl_vendors[[#This Row],[Vendor_ID]])&gt;1</f>
        <v>0</v>
      </c>
      <c r="M2473" t="b">
        <f>ISBLANK(tbl_vendors[[#This Row],[Vendor_ID]])</f>
        <v>0</v>
      </c>
      <c r="N2473" t="b">
        <f>LEN(TRIM(tbl_vendors[[#This Row],[Vendor_Name]]))=0</f>
        <v>0</v>
      </c>
      <c r="O2473" t="b">
        <f>LEN(TRIM(tbl_vendors[[#This Row],[Email]]))=0</f>
        <v>0</v>
      </c>
      <c r="P2473" t="b">
        <f>OR(ISERROR(FIND("@",tbl_vendors[[#This Row],[Email]])),ISERROR(FIND(".",tbl_vendors[[#This Row],[Email]])))</f>
        <v>0</v>
      </c>
      <c r="Q2473" t="b">
        <f>ISNA(MATCH(tbl_vendors[[#This Row],[Country]],tbl_country[country],0))</f>
        <v>0</v>
      </c>
      <c r="R2473" t="b">
        <f>ISNA(MATCH(tbl_vendors[[#This Row],[Currency]],tbl_country[currency],0))</f>
        <v>0</v>
      </c>
      <c r="S2473" t="b">
        <f>_xlfn.XLOOKUP(tbl_vendors[[#This Row],[Country]],tbl_country[country],tbl_country[currency],"NotFound")&lt;&gt;tbl_vendors[[#This Row],[Currency]]</f>
        <v>0</v>
      </c>
      <c r="T2473" t="b">
        <f>ISNA(MATCH(tbl_vendors[[#This Row],[Payment_Terms]],tbl_payment_terms[Payment_Terms],0))</f>
        <v>0</v>
      </c>
      <c r="U2473" t="b">
        <f>ISNA(MATCH(tbl_vendors[[#This Row],[Status]],tbl_status[valid_status]))</f>
        <v>1</v>
      </c>
      <c r="V2473" t="b">
        <f ca="1">tbl_vendors[[#This Row],[Created_Date]]&gt;TODAY()</f>
        <v>0</v>
      </c>
      <c r="W2473" t="b">
        <f>tbl_vendors[[#This Row],[Updated_Date]]&lt;tbl_vendors[[#This Row],[Created_Date]]</f>
        <v>0</v>
      </c>
      <c r="X2473" t="b">
        <f>COUNTIF(tbl_vendors[Vendor_Name],tbl_vendors[[#This Row],[Vendor_Name]])&gt;1</f>
        <v>0</v>
      </c>
      <c r="Y2473" s="14" cm="1">
        <f t="array" aca="1" ref="Y2473" ca="1">IFERROR(SUM(L2473:X2473*1),4)</f>
        <v>1</v>
      </c>
      <c r="Z2473" t="str">
        <f ca="1">IF(tbl_vendors[[#This Row],[error_count]]&gt;0,"FAIL","PASS")</f>
        <v>FAIL</v>
      </c>
    </row>
    <row r="2474" spans="1:26" x14ac:dyDescent="0.3">
      <c r="A2474" t="s">
        <v>9715</v>
      </c>
      <c r="B2474" t="s">
        <v>9716</v>
      </c>
      <c r="C2474" t="s">
        <v>66</v>
      </c>
      <c r="D2474" t="s">
        <v>9717</v>
      </c>
      <c r="E2474" t="s">
        <v>67</v>
      </c>
      <c r="F2474" t="s">
        <v>75</v>
      </c>
      <c r="G2474" t="s">
        <v>9718</v>
      </c>
      <c r="H2474" t="s">
        <v>25</v>
      </c>
      <c r="I2474" t="s">
        <v>19</v>
      </c>
      <c r="J2474" s="1">
        <v>45607</v>
      </c>
      <c r="K2474" s="1">
        <v>45662</v>
      </c>
      <c r="L2474" t="b">
        <f>COUNTIF(tbl_vendors[Vendor_ID],tbl_vendors[[#This Row],[Vendor_ID]])&gt;1</f>
        <v>0</v>
      </c>
      <c r="M2474" t="b">
        <f>ISBLANK(tbl_vendors[[#This Row],[Vendor_ID]])</f>
        <v>0</v>
      </c>
      <c r="N2474" t="b">
        <f>LEN(TRIM(tbl_vendors[[#This Row],[Vendor_Name]]))=0</f>
        <v>0</v>
      </c>
      <c r="O2474" t="b">
        <f>LEN(TRIM(tbl_vendors[[#This Row],[Email]]))=0</f>
        <v>0</v>
      </c>
      <c r="P2474" t="b">
        <f>OR(ISERROR(FIND("@",tbl_vendors[[#This Row],[Email]])),ISERROR(FIND(".",tbl_vendors[[#This Row],[Email]])))</f>
        <v>0</v>
      </c>
      <c r="Q2474" t="b">
        <f>ISNA(MATCH(tbl_vendors[[#This Row],[Country]],tbl_country[country],0))</f>
        <v>0</v>
      </c>
      <c r="R2474" t="b">
        <f>ISNA(MATCH(tbl_vendors[[#This Row],[Currency]],tbl_country[currency],0))</f>
        <v>0</v>
      </c>
      <c r="S2474" t="b">
        <f>_xlfn.XLOOKUP(tbl_vendors[[#This Row],[Country]],tbl_country[country],tbl_country[currency],"NotFound")&lt;&gt;tbl_vendors[[#This Row],[Currency]]</f>
        <v>0</v>
      </c>
      <c r="T2474" t="b">
        <f>ISNA(MATCH(tbl_vendors[[#This Row],[Payment_Terms]],tbl_payment_terms[Payment_Terms],0))</f>
        <v>0</v>
      </c>
      <c r="U2474" t="b">
        <f>ISNA(MATCH(tbl_vendors[[#This Row],[Status]],tbl_status[valid_status]))</f>
        <v>0</v>
      </c>
      <c r="V2474" t="b">
        <f ca="1">tbl_vendors[[#This Row],[Created_Date]]&gt;TODAY()</f>
        <v>0</v>
      </c>
      <c r="W2474" t="b">
        <f>tbl_vendors[[#This Row],[Updated_Date]]&lt;tbl_vendors[[#This Row],[Created_Date]]</f>
        <v>0</v>
      </c>
      <c r="X2474" t="b">
        <f>COUNTIF(tbl_vendors[Vendor_Name],tbl_vendors[[#This Row],[Vendor_Name]])&gt;1</f>
        <v>0</v>
      </c>
      <c r="Y2474" s="14" cm="1">
        <f t="array" aca="1" ref="Y2474" ca="1">IFERROR(SUM(L2474:X2474*1),4)</f>
        <v>0</v>
      </c>
      <c r="Z2474" t="str">
        <f ca="1">IF(tbl_vendors[[#This Row],[error_count]]&gt;0,"FAIL","PASS")</f>
        <v>PASS</v>
      </c>
    </row>
    <row r="2475" spans="1:26" x14ac:dyDescent="0.3">
      <c r="A2475" t="s">
        <v>9719</v>
      </c>
      <c r="B2475" t="s">
        <v>9720</v>
      </c>
      <c r="C2475" t="s">
        <v>29</v>
      </c>
      <c r="D2475" t="s">
        <v>9721</v>
      </c>
      <c r="E2475" t="s">
        <v>31</v>
      </c>
      <c r="F2475" t="s">
        <v>40</v>
      </c>
      <c r="G2475" t="s">
        <v>9722</v>
      </c>
      <c r="H2475" t="s">
        <v>25</v>
      </c>
      <c r="I2475" t="s">
        <v>53</v>
      </c>
      <c r="J2475" s="1">
        <v>44947</v>
      </c>
      <c r="K2475" s="1">
        <v>46144</v>
      </c>
      <c r="L2475" t="b">
        <f>COUNTIF(tbl_vendors[Vendor_ID],tbl_vendors[[#This Row],[Vendor_ID]])&gt;1</f>
        <v>0</v>
      </c>
      <c r="M2475" t="b">
        <f>ISBLANK(tbl_vendors[[#This Row],[Vendor_ID]])</f>
        <v>0</v>
      </c>
      <c r="N2475" t="b">
        <f>LEN(TRIM(tbl_vendors[[#This Row],[Vendor_Name]]))=0</f>
        <v>0</v>
      </c>
      <c r="O2475" t="b">
        <f>LEN(TRIM(tbl_vendors[[#This Row],[Email]]))=0</f>
        <v>0</v>
      </c>
      <c r="P2475" t="b">
        <f>OR(ISERROR(FIND("@",tbl_vendors[[#This Row],[Email]])),ISERROR(FIND(".",tbl_vendors[[#This Row],[Email]])))</f>
        <v>0</v>
      </c>
      <c r="Q2475" t="b">
        <f>ISNA(MATCH(tbl_vendors[[#This Row],[Country]],tbl_country[country],0))</f>
        <v>0</v>
      </c>
      <c r="R2475" t="b">
        <f>ISNA(MATCH(tbl_vendors[[#This Row],[Currency]],tbl_country[currency],0))</f>
        <v>0</v>
      </c>
      <c r="S2475" t="b">
        <f>_xlfn.XLOOKUP(tbl_vendors[[#This Row],[Country]],tbl_country[country],tbl_country[currency],"NotFound")&lt;&gt;tbl_vendors[[#This Row],[Currency]]</f>
        <v>0</v>
      </c>
      <c r="T2475" t="b">
        <f>ISNA(MATCH(tbl_vendors[[#This Row],[Payment_Terms]],tbl_payment_terms[Payment_Terms],0))</f>
        <v>0</v>
      </c>
      <c r="U2475" t="b">
        <f>ISNA(MATCH(tbl_vendors[[#This Row],[Status]],tbl_status[valid_status]))</f>
        <v>1</v>
      </c>
      <c r="V2475" t="b">
        <f ca="1">tbl_vendors[[#This Row],[Created_Date]]&gt;TODAY()</f>
        <v>0</v>
      </c>
      <c r="W2475" t="b">
        <f>tbl_vendors[[#This Row],[Updated_Date]]&lt;tbl_vendors[[#This Row],[Created_Date]]</f>
        <v>0</v>
      </c>
      <c r="X2475" t="b">
        <f>COUNTIF(tbl_vendors[Vendor_Name],tbl_vendors[[#This Row],[Vendor_Name]])&gt;1</f>
        <v>0</v>
      </c>
      <c r="Y2475" s="14" cm="1">
        <f t="array" aca="1" ref="Y2475" ca="1">IFERROR(SUM(L2475:X2475*1),4)</f>
        <v>1</v>
      </c>
      <c r="Z2475" t="str">
        <f ca="1">IF(tbl_vendors[[#This Row],[error_count]]&gt;0,"FAIL","PASS")</f>
        <v>FAIL</v>
      </c>
    </row>
    <row r="2476" spans="1:26" x14ac:dyDescent="0.3">
      <c r="A2476" t="s">
        <v>9723</v>
      </c>
      <c r="B2476" t="s">
        <v>9724</v>
      </c>
      <c r="C2476" t="s">
        <v>37</v>
      </c>
      <c r="D2476" t="s">
        <v>9725</v>
      </c>
      <c r="E2476" t="s">
        <v>39</v>
      </c>
      <c r="F2476" t="s">
        <v>32</v>
      </c>
      <c r="G2476" t="s">
        <v>9726</v>
      </c>
      <c r="H2476" t="s">
        <v>47</v>
      </c>
      <c r="I2476" t="s">
        <v>53</v>
      </c>
      <c r="J2476" s="1">
        <v>46019</v>
      </c>
      <c r="K2476" s="1">
        <v>46056</v>
      </c>
      <c r="L2476" t="b">
        <f>COUNTIF(tbl_vendors[Vendor_ID],tbl_vendors[[#This Row],[Vendor_ID]])&gt;1</f>
        <v>0</v>
      </c>
      <c r="M2476" t="b">
        <f>ISBLANK(tbl_vendors[[#This Row],[Vendor_ID]])</f>
        <v>0</v>
      </c>
      <c r="N2476" t="b">
        <f>LEN(TRIM(tbl_vendors[[#This Row],[Vendor_Name]]))=0</f>
        <v>0</v>
      </c>
      <c r="O2476" t="b">
        <f>LEN(TRIM(tbl_vendors[[#This Row],[Email]]))=0</f>
        <v>0</v>
      </c>
      <c r="P2476" t="b">
        <f>OR(ISERROR(FIND("@",tbl_vendors[[#This Row],[Email]])),ISERROR(FIND(".",tbl_vendors[[#This Row],[Email]])))</f>
        <v>0</v>
      </c>
      <c r="Q2476" t="b">
        <f>ISNA(MATCH(tbl_vendors[[#This Row],[Country]],tbl_country[country],0))</f>
        <v>0</v>
      </c>
      <c r="R2476" t="b">
        <f>ISNA(MATCH(tbl_vendors[[#This Row],[Currency]],tbl_country[currency],0))</f>
        <v>0</v>
      </c>
      <c r="S2476" t="b">
        <f>_xlfn.XLOOKUP(tbl_vendors[[#This Row],[Country]],tbl_country[country],tbl_country[currency],"NotFound")&lt;&gt;tbl_vendors[[#This Row],[Currency]]</f>
        <v>0</v>
      </c>
      <c r="T2476" t="b">
        <f>ISNA(MATCH(tbl_vendors[[#This Row],[Payment_Terms]],tbl_payment_terms[Payment_Terms],0))</f>
        <v>0</v>
      </c>
      <c r="U2476" t="b">
        <f>ISNA(MATCH(tbl_vendors[[#This Row],[Status]],tbl_status[valid_status]))</f>
        <v>1</v>
      </c>
      <c r="V2476" t="b">
        <f ca="1">tbl_vendors[[#This Row],[Created_Date]]&gt;TODAY()</f>
        <v>0</v>
      </c>
      <c r="W2476" t="b">
        <f>tbl_vendors[[#This Row],[Updated_Date]]&lt;tbl_vendors[[#This Row],[Created_Date]]</f>
        <v>0</v>
      </c>
      <c r="X2476" t="b">
        <f>COUNTIF(tbl_vendors[Vendor_Name],tbl_vendors[[#This Row],[Vendor_Name]])&gt;1</f>
        <v>0</v>
      </c>
      <c r="Y2476" s="14" cm="1">
        <f t="array" aca="1" ref="Y2476" ca="1">IFERROR(SUM(L2476:X2476*1),4)</f>
        <v>1</v>
      </c>
      <c r="Z2476" t="str">
        <f ca="1">IF(tbl_vendors[[#This Row],[error_count]]&gt;0,"FAIL","PASS")</f>
        <v>FAIL</v>
      </c>
    </row>
    <row r="2477" spans="1:26" x14ac:dyDescent="0.3">
      <c r="A2477" t="s">
        <v>9727</v>
      </c>
      <c r="B2477" t="s">
        <v>3602</v>
      </c>
      <c r="C2477" t="s">
        <v>100</v>
      </c>
      <c r="D2477" t="s">
        <v>9728</v>
      </c>
      <c r="E2477" t="s">
        <v>39</v>
      </c>
      <c r="F2477" t="s">
        <v>16</v>
      </c>
      <c r="G2477" t="s">
        <v>9729</v>
      </c>
      <c r="H2477" t="s">
        <v>52</v>
      </c>
      <c r="I2477" t="s">
        <v>26</v>
      </c>
      <c r="J2477" s="1">
        <v>44964</v>
      </c>
      <c r="K2477" s="1">
        <v>45729</v>
      </c>
      <c r="L2477" t="b">
        <f>COUNTIF(tbl_vendors[Vendor_ID],tbl_vendors[[#This Row],[Vendor_ID]])&gt;1</f>
        <v>0</v>
      </c>
      <c r="M2477" t="b">
        <f>ISBLANK(tbl_vendors[[#This Row],[Vendor_ID]])</f>
        <v>0</v>
      </c>
      <c r="N2477" t="b">
        <f>LEN(TRIM(tbl_vendors[[#This Row],[Vendor_Name]]))=0</f>
        <v>0</v>
      </c>
      <c r="O2477" t="b">
        <f>LEN(TRIM(tbl_vendors[[#This Row],[Email]]))=0</f>
        <v>0</v>
      </c>
      <c r="P2477" t="b">
        <f>OR(ISERROR(FIND("@",tbl_vendors[[#This Row],[Email]])),ISERROR(FIND(".",tbl_vendors[[#This Row],[Email]])))</f>
        <v>0</v>
      </c>
      <c r="Q2477" t="b">
        <f>ISNA(MATCH(tbl_vendors[[#This Row],[Country]],tbl_country[country],0))</f>
        <v>0</v>
      </c>
      <c r="R2477" t="b">
        <f>ISNA(MATCH(tbl_vendors[[#This Row],[Currency]],tbl_country[currency],0))</f>
        <v>0</v>
      </c>
      <c r="S2477" t="b">
        <f>_xlfn.XLOOKUP(tbl_vendors[[#This Row],[Country]],tbl_country[country],tbl_country[currency],"NotFound")&lt;&gt;tbl_vendors[[#This Row],[Currency]]</f>
        <v>0</v>
      </c>
      <c r="T2477" t="b">
        <f>ISNA(MATCH(tbl_vendors[[#This Row],[Payment_Terms]],tbl_payment_terms[Payment_Terms],0))</f>
        <v>0</v>
      </c>
      <c r="U2477" t="b">
        <f>ISNA(MATCH(tbl_vendors[[#This Row],[Status]],tbl_status[valid_status]))</f>
        <v>0</v>
      </c>
      <c r="V2477" t="b">
        <f ca="1">tbl_vendors[[#This Row],[Created_Date]]&gt;TODAY()</f>
        <v>0</v>
      </c>
      <c r="W2477" t="b">
        <f>tbl_vendors[[#This Row],[Updated_Date]]&lt;tbl_vendors[[#This Row],[Created_Date]]</f>
        <v>0</v>
      </c>
      <c r="X2477" t="b">
        <f>COUNTIF(tbl_vendors[Vendor_Name],tbl_vendors[[#This Row],[Vendor_Name]])&gt;1</f>
        <v>1</v>
      </c>
      <c r="Y2477" s="14" cm="1">
        <f t="array" aca="1" ref="Y2477" ca="1">IFERROR(SUM(L2477:X2477*1),4)</f>
        <v>1</v>
      </c>
      <c r="Z2477" t="str">
        <f ca="1">IF(tbl_vendors[[#This Row],[error_count]]&gt;0,"FAIL","PASS")</f>
        <v>FAIL</v>
      </c>
    </row>
    <row r="2478" spans="1:26" x14ac:dyDescent="0.3">
      <c r="A2478" t="s">
        <v>9730</v>
      </c>
      <c r="B2478" t="s">
        <v>9731</v>
      </c>
      <c r="C2478" t="s">
        <v>13</v>
      </c>
      <c r="D2478" t="s">
        <v>9732</v>
      </c>
      <c r="E2478" t="s">
        <v>15</v>
      </c>
      <c r="F2478" t="s">
        <v>23</v>
      </c>
      <c r="G2478" t="s">
        <v>9733</v>
      </c>
      <c r="H2478" t="s">
        <v>69</v>
      </c>
      <c r="I2478" t="s">
        <v>19</v>
      </c>
      <c r="J2478" s="1">
        <v>44828</v>
      </c>
      <c r="K2478" s="1">
        <v>45597</v>
      </c>
      <c r="L2478" t="b">
        <f>COUNTIF(tbl_vendors[Vendor_ID],tbl_vendors[[#This Row],[Vendor_ID]])&gt;1</f>
        <v>0</v>
      </c>
      <c r="M2478" t="b">
        <f>ISBLANK(tbl_vendors[[#This Row],[Vendor_ID]])</f>
        <v>0</v>
      </c>
      <c r="N2478" t="b">
        <f>LEN(TRIM(tbl_vendors[[#This Row],[Vendor_Name]]))=0</f>
        <v>0</v>
      </c>
      <c r="O2478" t="b">
        <f>LEN(TRIM(tbl_vendors[[#This Row],[Email]]))=0</f>
        <v>0</v>
      </c>
      <c r="P2478" t="b">
        <f>OR(ISERROR(FIND("@",tbl_vendors[[#This Row],[Email]])),ISERROR(FIND(".",tbl_vendors[[#This Row],[Email]])))</f>
        <v>0</v>
      </c>
      <c r="Q2478" t="b">
        <f>ISNA(MATCH(tbl_vendors[[#This Row],[Country]],tbl_country[country],0))</f>
        <v>0</v>
      </c>
      <c r="R2478" t="b">
        <f>ISNA(MATCH(tbl_vendors[[#This Row],[Currency]],tbl_country[currency],0))</f>
        <v>1</v>
      </c>
      <c r="S2478" t="b">
        <f>_xlfn.XLOOKUP(tbl_vendors[[#This Row],[Country]],tbl_country[country],tbl_country[currency],"NotFound")&lt;&gt;tbl_vendors[[#This Row],[Currency]]</f>
        <v>1</v>
      </c>
      <c r="T2478" t="b">
        <f>ISNA(MATCH(tbl_vendors[[#This Row],[Payment_Terms]],tbl_payment_terms[Payment_Terms],0))</f>
        <v>0</v>
      </c>
      <c r="U2478" t="b">
        <f>ISNA(MATCH(tbl_vendors[[#This Row],[Status]],tbl_status[valid_status]))</f>
        <v>0</v>
      </c>
      <c r="V2478" t="b">
        <f ca="1">tbl_vendors[[#This Row],[Created_Date]]&gt;TODAY()</f>
        <v>0</v>
      </c>
      <c r="W2478" t="b">
        <f>tbl_vendors[[#This Row],[Updated_Date]]&lt;tbl_vendors[[#This Row],[Created_Date]]</f>
        <v>0</v>
      </c>
      <c r="X2478" t="b">
        <f>COUNTIF(tbl_vendors[Vendor_Name],tbl_vendors[[#This Row],[Vendor_Name]])&gt;1</f>
        <v>0</v>
      </c>
      <c r="Y2478" s="14" cm="1">
        <f t="array" aca="1" ref="Y2478" ca="1">IFERROR(SUM(L2478:X2478*1),4)</f>
        <v>2</v>
      </c>
      <c r="Z2478" t="str">
        <f ca="1">IF(tbl_vendors[[#This Row],[error_count]]&gt;0,"FAIL","PASS")</f>
        <v>FAIL</v>
      </c>
    </row>
    <row r="2479" spans="1:26" x14ac:dyDescent="0.3">
      <c r="A2479" t="s">
        <v>9734</v>
      </c>
      <c r="B2479" t="s">
        <v>9735</v>
      </c>
      <c r="C2479" t="s">
        <v>100</v>
      </c>
      <c r="D2479" t="s">
        <v>9736</v>
      </c>
      <c r="E2479" t="s">
        <v>39</v>
      </c>
      <c r="F2479" t="s">
        <v>16</v>
      </c>
      <c r="G2479" t="s">
        <v>9737</v>
      </c>
      <c r="H2479" t="s">
        <v>42</v>
      </c>
      <c r="I2479" t="s">
        <v>53</v>
      </c>
      <c r="J2479" s="1">
        <v>45223</v>
      </c>
      <c r="K2479" s="1">
        <v>45477</v>
      </c>
      <c r="L2479" t="b">
        <f>COUNTIF(tbl_vendors[Vendor_ID],tbl_vendors[[#This Row],[Vendor_ID]])&gt;1</f>
        <v>0</v>
      </c>
      <c r="M2479" t="b">
        <f>ISBLANK(tbl_vendors[[#This Row],[Vendor_ID]])</f>
        <v>0</v>
      </c>
      <c r="N2479" t="b">
        <f>LEN(TRIM(tbl_vendors[[#This Row],[Vendor_Name]]))=0</f>
        <v>0</v>
      </c>
      <c r="O2479" t="b">
        <f>LEN(TRIM(tbl_vendors[[#This Row],[Email]]))=0</f>
        <v>0</v>
      </c>
      <c r="P2479" t="b">
        <f>OR(ISERROR(FIND("@",tbl_vendors[[#This Row],[Email]])),ISERROR(FIND(".",tbl_vendors[[#This Row],[Email]])))</f>
        <v>0</v>
      </c>
      <c r="Q2479" t="b">
        <f>ISNA(MATCH(tbl_vendors[[#This Row],[Country]],tbl_country[country],0))</f>
        <v>0</v>
      </c>
      <c r="R2479" t="b">
        <f>ISNA(MATCH(tbl_vendors[[#This Row],[Currency]],tbl_country[currency],0))</f>
        <v>0</v>
      </c>
      <c r="S2479" t="b">
        <f>_xlfn.XLOOKUP(tbl_vendors[[#This Row],[Country]],tbl_country[country],tbl_country[currency],"NotFound")&lt;&gt;tbl_vendors[[#This Row],[Currency]]</f>
        <v>0</v>
      </c>
      <c r="T2479" t="b">
        <f>ISNA(MATCH(tbl_vendors[[#This Row],[Payment_Terms]],tbl_payment_terms[Payment_Terms],0))</f>
        <v>0</v>
      </c>
      <c r="U2479" t="b">
        <f>ISNA(MATCH(tbl_vendors[[#This Row],[Status]],tbl_status[valid_status]))</f>
        <v>1</v>
      </c>
      <c r="V2479" t="b">
        <f ca="1">tbl_vendors[[#This Row],[Created_Date]]&gt;TODAY()</f>
        <v>0</v>
      </c>
      <c r="W2479" t="b">
        <f>tbl_vendors[[#This Row],[Updated_Date]]&lt;tbl_vendors[[#This Row],[Created_Date]]</f>
        <v>0</v>
      </c>
      <c r="X2479" t="b">
        <f>COUNTIF(tbl_vendors[Vendor_Name],tbl_vendors[[#This Row],[Vendor_Name]])&gt;1</f>
        <v>0</v>
      </c>
      <c r="Y2479" s="14" cm="1">
        <f t="array" aca="1" ref="Y2479" ca="1">IFERROR(SUM(L2479:X2479*1),4)</f>
        <v>1</v>
      </c>
      <c r="Z2479" t="str">
        <f ca="1">IF(tbl_vendors[[#This Row],[error_count]]&gt;0,"FAIL","PASS")</f>
        <v>FAIL</v>
      </c>
    </row>
    <row r="2480" spans="1:26" x14ac:dyDescent="0.3">
      <c r="A2480" t="s">
        <v>9738</v>
      </c>
      <c r="B2480" t="s">
        <v>9739</v>
      </c>
      <c r="C2480" t="s">
        <v>56</v>
      </c>
      <c r="D2480" t="s">
        <v>9740</v>
      </c>
      <c r="E2480" t="s">
        <v>58</v>
      </c>
      <c r="F2480" t="s">
        <v>75</v>
      </c>
      <c r="G2480" t="s">
        <v>9741</v>
      </c>
      <c r="H2480" t="s">
        <v>52</v>
      </c>
      <c r="I2480" t="s">
        <v>26</v>
      </c>
      <c r="J2480" s="1">
        <v>44637</v>
      </c>
      <c r="K2480" s="1">
        <v>44870</v>
      </c>
      <c r="L2480" t="b">
        <f>COUNTIF(tbl_vendors[Vendor_ID],tbl_vendors[[#This Row],[Vendor_ID]])&gt;1</f>
        <v>0</v>
      </c>
      <c r="M2480" t="b">
        <f>ISBLANK(tbl_vendors[[#This Row],[Vendor_ID]])</f>
        <v>0</v>
      </c>
      <c r="N2480" t="b">
        <f>LEN(TRIM(tbl_vendors[[#This Row],[Vendor_Name]]))=0</f>
        <v>0</v>
      </c>
      <c r="O2480" t="b">
        <f>LEN(TRIM(tbl_vendors[[#This Row],[Email]]))=0</f>
        <v>0</v>
      </c>
      <c r="P2480" t="b">
        <f>OR(ISERROR(FIND("@",tbl_vendors[[#This Row],[Email]])),ISERROR(FIND(".",tbl_vendors[[#This Row],[Email]])))</f>
        <v>0</v>
      </c>
      <c r="Q2480" t="b">
        <f>ISNA(MATCH(tbl_vendors[[#This Row],[Country]],tbl_country[country],0))</f>
        <v>0</v>
      </c>
      <c r="R2480" t="b">
        <f>ISNA(MATCH(tbl_vendors[[#This Row],[Currency]],tbl_country[currency],0))</f>
        <v>0</v>
      </c>
      <c r="S2480" t="b">
        <f>_xlfn.XLOOKUP(tbl_vendors[[#This Row],[Country]],tbl_country[country],tbl_country[currency],"NotFound")&lt;&gt;tbl_vendors[[#This Row],[Currency]]</f>
        <v>0</v>
      </c>
      <c r="T2480" t="b">
        <f>ISNA(MATCH(tbl_vendors[[#This Row],[Payment_Terms]],tbl_payment_terms[Payment_Terms],0))</f>
        <v>0</v>
      </c>
      <c r="U2480" t="b">
        <f>ISNA(MATCH(tbl_vendors[[#This Row],[Status]],tbl_status[valid_status]))</f>
        <v>0</v>
      </c>
      <c r="V2480" t="b">
        <f ca="1">tbl_vendors[[#This Row],[Created_Date]]&gt;TODAY()</f>
        <v>0</v>
      </c>
      <c r="W2480" t="b">
        <f>tbl_vendors[[#This Row],[Updated_Date]]&lt;tbl_vendors[[#This Row],[Created_Date]]</f>
        <v>0</v>
      </c>
      <c r="X2480" t="b">
        <f>COUNTIF(tbl_vendors[Vendor_Name],tbl_vendors[[#This Row],[Vendor_Name]])&gt;1</f>
        <v>1</v>
      </c>
      <c r="Y2480" s="14" cm="1">
        <f t="array" aca="1" ref="Y2480" ca="1">IFERROR(SUM(L2480:X2480*1),4)</f>
        <v>1</v>
      </c>
      <c r="Z2480" t="str">
        <f ca="1">IF(tbl_vendors[[#This Row],[error_count]]&gt;0,"FAIL","PASS")</f>
        <v>FAIL</v>
      </c>
    </row>
    <row r="2481" spans="1:26" x14ac:dyDescent="0.3">
      <c r="A2481" t="s">
        <v>9742</v>
      </c>
      <c r="B2481" t="s">
        <v>9743</v>
      </c>
      <c r="C2481" t="s">
        <v>66</v>
      </c>
      <c r="D2481" t="s">
        <v>9744</v>
      </c>
      <c r="E2481" t="s">
        <v>67</v>
      </c>
      <c r="F2481" t="s">
        <v>40</v>
      </c>
      <c r="G2481" t="s">
        <v>9745</v>
      </c>
      <c r="H2481" t="s">
        <v>52</v>
      </c>
      <c r="I2481" t="s">
        <v>53</v>
      </c>
      <c r="J2481" s="1">
        <v>45953</v>
      </c>
      <c r="K2481" s="1">
        <v>46000</v>
      </c>
      <c r="L2481" t="b">
        <f>COUNTIF(tbl_vendors[Vendor_ID],tbl_vendors[[#This Row],[Vendor_ID]])&gt;1</f>
        <v>0</v>
      </c>
      <c r="M2481" t="b">
        <f>ISBLANK(tbl_vendors[[#This Row],[Vendor_ID]])</f>
        <v>0</v>
      </c>
      <c r="N2481" t="b">
        <f>LEN(TRIM(tbl_vendors[[#This Row],[Vendor_Name]]))=0</f>
        <v>0</v>
      </c>
      <c r="O2481" t="b">
        <f>LEN(TRIM(tbl_vendors[[#This Row],[Email]]))=0</f>
        <v>0</v>
      </c>
      <c r="P2481" t="b">
        <f>OR(ISERROR(FIND("@",tbl_vendors[[#This Row],[Email]])),ISERROR(FIND(".",tbl_vendors[[#This Row],[Email]])))</f>
        <v>0</v>
      </c>
      <c r="Q2481" t="b">
        <f>ISNA(MATCH(tbl_vendors[[#This Row],[Country]],tbl_country[country],0))</f>
        <v>0</v>
      </c>
      <c r="R2481" t="b">
        <f>ISNA(MATCH(tbl_vendors[[#This Row],[Currency]],tbl_country[currency],0))</f>
        <v>0</v>
      </c>
      <c r="S2481" t="b">
        <f>_xlfn.XLOOKUP(tbl_vendors[[#This Row],[Country]],tbl_country[country],tbl_country[currency],"NotFound")&lt;&gt;tbl_vendors[[#This Row],[Currency]]</f>
        <v>0</v>
      </c>
      <c r="T2481" t="b">
        <f>ISNA(MATCH(tbl_vendors[[#This Row],[Payment_Terms]],tbl_payment_terms[Payment_Terms],0))</f>
        <v>0</v>
      </c>
      <c r="U2481" t="b">
        <f>ISNA(MATCH(tbl_vendors[[#This Row],[Status]],tbl_status[valid_status]))</f>
        <v>1</v>
      </c>
      <c r="V2481" t="b">
        <f ca="1">tbl_vendors[[#This Row],[Created_Date]]&gt;TODAY()</f>
        <v>0</v>
      </c>
      <c r="W2481" t="b">
        <f>tbl_vendors[[#This Row],[Updated_Date]]&lt;tbl_vendors[[#This Row],[Created_Date]]</f>
        <v>0</v>
      </c>
      <c r="X2481" t="b">
        <f>COUNTIF(tbl_vendors[Vendor_Name],tbl_vendors[[#This Row],[Vendor_Name]])&gt;1</f>
        <v>1</v>
      </c>
      <c r="Y2481" s="14" cm="1">
        <f t="array" aca="1" ref="Y2481" ca="1">IFERROR(SUM(L2481:X2481*1),4)</f>
        <v>2</v>
      </c>
      <c r="Z2481" t="str">
        <f ca="1">IF(tbl_vendors[[#This Row],[error_count]]&gt;0,"FAIL","PASS")</f>
        <v>FAIL</v>
      </c>
    </row>
    <row r="2482" spans="1:26" x14ac:dyDescent="0.3">
      <c r="A2482" t="s">
        <v>9746</v>
      </c>
      <c r="B2482" t="s">
        <v>9747</v>
      </c>
      <c r="C2482" t="s">
        <v>13</v>
      </c>
      <c r="D2482" t="s">
        <v>9748</v>
      </c>
      <c r="E2482" t="s">
        <v>15</v>
      </c>
      <c r="F2482" t="s">
        <v>40</v>
      </c>
      <c r="G2482" t="s">
        <v>9749</v>
      </c>
      <c r="H2482" t="s">
        <v>25</v>
      </c>
      <c r="I2482" t="s">
        <v>19</v>
      </c>
      <c r="J2482" s="1">
        <v>44567</v>
      </c>
      <c r="K2482" s="1">
        <v>44706</v>
      </c>
      <c r="L2482" t="b">
        <f>COUNTIF(tbl_vendors[Vendor_ID],tbl_vendors[[#This Row],[Vendor_ID]])&gt;1</f>
        <v>0</v>
      </c>
      <c r="M2482" t="b">
        <f>ISBLANK(tbl_vendors[[#This Row],[Vendor_ID]])</f>
        <v>0</v>
      </c>
      <c r="N2482" t="b">
        <f>LEN(TRIM(tbl_vendors[[#This Row],[Vendor_Name]]))=0</f>
        <v>0</v>
      </c>
      <c r="O2482" t="b">
        <f>LEN(TRIM(tbl_vendors[[#This Row],[Email]]))=0</f>
        <v>0</v>
      </c>
      <c r="P2482" t="b">
        <f>OR(ISERROR(FIND("@",tbl_vendors[[#This Row],[Email]])),ISERROR(FIND(".",tbl_vendors[[#This Row],[Email]])))</f>
        <v>0</v>
      </c>
      <c r="Q2482" t="b">
        <f>ISNA(MATCH(tbl_vendors[[#This Row],[Country]],tbl_country[country],0))</f>
        <v>0</v>
      </c>
      <c r="R2482" t="b">
        <f>ISNA(MATCH(tbl_vendors[[#This Row],[Currency]],tbl_country[currency],0))</f>
        <v>1</v>
      </c>
      <c r="S2482" t="b">
        <f>_xlfn.XLOOKUP(tbl_vendors[[#This Row],[Country]],tbl_country[country],tbl_country[currency],"NotFound")&lt;&gt;tbl_vendors[[#This Row],[Currency]]</f>
        <v>1</v>
      </c>
      <c r="T2482" t="b">
        <f>ISNA(MATCH(tbl_vendors[[#This Row],[Payment_Terms]],tbl_payment_terms[Payment_Terms],0))</f>
        <v>0</v>
      </c>
      <c r="U2482" t="b">
        <f>ISNA(MATCH(tbl_vendors[[#This Row],[Status]],tbl_status[valid_status]))</f>
        <v>0</v>
      </c>
      <c r="V2482" t="b">
        <f ca="1">tbl_vendors[[#This Row],[Created_Date]]&gt;TODAY()</f>
        <v>0</v>
      </c>
      <c r="W2482" t="b">
        <f>tbl_vendors[[#This Row],[Updated_Date]]&lt;tbl_vendors[[#This Row],[Created_Date]]</f>
        <v>0</v>
      </c>
      <c r="X2482" t="b">
        <f>COUNTIF(tbl_vendors[Vendor_Name],tbl_vendors[[#This Row],[Vendor_Name]])&gt;1</f>
        <v>0</v>
      </c>
      <c r="Y2482" s="14" cm="1">
        <f t="array" aca="1" ref="Y2482" ca="1">IFERROR(SUM(L2482:X2482*1),4)</f>
        <v>2</v>
      </c>
      <c r="Z2482" t="str">
        <f ca="1">IF(tbl_vendors[[#This Row],[error_count]]&gt;0,"FAIL","PASS")</f>
        <v>FAIL</v>
      </c>
    </row>
    <row r="2483" spans="1:26" x14ac:dyDescent="0.3">
      <c r="A2483" t="s">
        <v>9750</v>
      </c>
      <c r="B2483" t="s">
        <v>9751</v>
      </c>
      <c r="C2483" t="s">
        <v>13</v>
      </c>
      <c r="D2483" t="s">
        <v>9752</v>
      </c>
      <c r="E2483" t="s">
        <v>15</v>
      </c>
      <c r="F2483" t="s">
        <v>40</v>
      </c>
      <c r="G2483" t="s">
        <v>9753</v>
      </c>
      <c r="H2483" t="s">
        <v>34</v>
      </c>
      <c r="I2483" t="s">
        <v>26</v>
      </c>
      <c r="J2483" s="1">
        <v>45374</v>
      </c>
      <c r="K2483" s="1">
        <v>45397</v>
      </c>
      <c r="L2483" t="b">
        <f>COUNTIF(tbl_vendors[Vendor_ID],tbl_vendors[[#This Row],[Vendor_ID]])&gt;1</f>
        <v>0</v>
      </c>
      <c r="M2483" t="b">
        <f>ISBLANK(tbl_vendors[[#This Row],[Vendor_ID]])</f>
        <v>0</v>
      </c>
      <c r="N2483" t="b">
        <f>LEN(TRIM(tbl_vendors[[#This Row],[Vendor_Name]]))=0</f>
        <v>0</v>
      </c>
      <c r="O2483" t="b">
        <f>LEN(TRIM(tbl_vendors[[#This Row],[Email]]))=0</f>
        <v>0</v>
      </c>
      <c r="P2483" t="b">
        <f>OR(ISERROR(FIND("@",tbl_vendors[[#This Row],[Email]])),ISERROR(FIND(".",tbl_vendors[[#This Row],[Email]])))</f>
        <v>0</v>
      </c>
      <c r="Q2483" t="b">
        <f>ISNA(MATCH(tbl_vendors[[#This Row],[Country]],tbl_country[country],0))</f>
        <v>0</v>
      </c>
      <c r="R2483" t="b">
        <f>ISNA(MATCH(tbl_vendors[[#This Row],[Currency]],tbl_country[currency],0))</f>
        <v>1</v>
      </c>
      <c r="S2483" t="b">
        <f>_xlfn.XLOOKUP(tbl_vendors[[#This Row],[Country]],tbl_country[country],tbl_country[currency],"NotFound")&lt;&gt;tbl_vendors[[#This Row],[Currency]]</f>
        <v>1</v>
      </c>
      <c r="T2483" t="b">
        <f>ISNA(MATCH(tbl_vendors[[#This Row],[Payment_Terms]],tbl_payment_terms[Payment_Terms],0))</f>
        <v>0</v>
      </c>
      <c r="U2483" t="b">
        <f>ISNA(MATCH(tbl_vendors[[#This Row],[Status]],tbl_status[valid_status]))</f>
        <v>0</v>
      </c>
      <c r="V2483" t="b">
        <f ca="1">tbl_vendors[[#This Row],[Created_Date]]&gt;TODAY()</f>
        <v>0</v>
      </c>
      <c r="W2483" t="b">
        <f>tbl_vendors[[#This Row],[Updated_Date]]&lt;tbl_vendors[[#This Row],[Created_Date]]</f>
        <v>0</v>
      </c>
      <c r="X2483" t="b">
        <f>COUNTIF(tbl_vendors[Vendor_Name],tbl_vendors[[#This Row],[Vendor_Name]])&gt;1</f>
        <v>1</v>
      </c>
      <c r="Y2483" s="14" cm="1">
        <f t="array" aca="1" ref="Y2483" ca="1">IFERROR(SUM(L2483:X2483*1),4)</f>
        <v>3</v>
      </c>
      <c r="Z2483" t="str">
        <f ca="1">IF(tbl_vendors[[#This Row],[error_count]]&gt;0,"FAIL","PASS")</f>
        <v>FAIL</v>
      </c>
    </row>
    <row r="2484" spans="1:26" x14ac:dyDescent="0.3">
      <c r="A2484" t="s">
        <v>9754</v>
      </c>
      <c r="B2484" t="s">
        <v>9755</v>
      </c>
      <c r="C2484" t="s">
        <v>56</v>
      </c>
      <c r="D2484" t="s">
        <v>9756</v>
      </c>
      <c r="E2484" t="s">
        <v>58</v>
      </c>
      <c r="F2484" t="s">
        <v>32</v>
      </c>
      <c r="G2484" t="s">
        <v>9757</v>
      </c>
      <c r="H2484" t="s">
        <v>52</v>
      </c>
      <c r="I2484" t="s">
        <v>19</v>
      </c>
      <c r="J2484" s="1">
        <v>45748</v>
      </c>
      <c r="K2484" s="1">
        <v>46068</v>
      </c>
      <c r="L2484" t="b">
        <f>COUNTIF(tbl_vendors[Vendor_ID],tbl_vendors[[#This Row],[Vendor_ID]])&gt;1</f>
        <v>0</v>
      </c>
      <c r="M2484" t="b">
        <f>ISBLANK(tbl_vendors[[#This Row],[Vendor_ID]])</f>
        <v>0</v>
      </c>
      <c r="N2484" t="b">
        <f>LEN(TRIM(tbl_vendors[[#This Row],[Vendor_Name]]))=0</f>
        <v>0</v>
      </c>
      <c r="O2484" t="b">
        <f>LEN(TRIM(tbl_vendors[[#This Row],[Email]]))=0</f>
        <v>0</v>
      </c>
      <c r="P2484" t="b">
        <f>OR(ISERROR(FIND("@",tbl_vendors[[#This Row],[Email]])),ISERROR(FIND(".",tbl_vendors[[#This Row],[Email]])))</f>
        <v>0</v>
      </c>
      <c r="Q2484" t="b">
        <f>ISNA(MATCH(tbl_vendors[[#This Row],[Country]],tbl_country[country],0))</f>
        <v>0</v>
      </c>
      <c r="R2484" t="b">
        <f>ISNA(MATCH(tbl_vendors[[#This Row],[Currency]],tbl_country[currency],0))</f>
        <v>0</v>
      </c>
      <c r="S2484" t="b">
        <f>_xlfn.XLOOKUP(tbl_vendors[[#This Row],[Country]],tbl_country[country],tbl_country[currency],"NotFound")&lt;&gt;tbl_vendors[[#This Row],[Currency]]</f>
        <v>0</v>
      </c>
      <c r="T2484" t="b">
        <f>ISNA(MATCH(tbl_vendors[[#This Row],[Payment_Terms]],tbl_payment_terms[Payment_Terms],0))</f>
        <v>0</v>
      </c>
      <c r="U2484" t="b">
        <f>ISNA(MATCH(tbl_vendors[[#This Row],[Status]],tbl_status[valid_status]))</f>
        <v>0</v>
      </c>
      <c r="V2484" t="b">
        <f ca="1">tbl_vendors[[#This Row],[Created_Date]]&gt;TODAY()</f>
        <v>0</v>
      </c>
      <c r="W2484" t="b">
        <f>tbl_vendors[[#This Row],[Updated_Date]]&lt;tbl_vendors[[#This Row],[Created_Date]]</f>
        <v>0</v>
      </c>
      <c r="X2484" t="b">
        <f>COUNTIF(tbl_vendors[Vendor_Name],tbl_vendors[[#This Row],[Vendor_Name]])&gt;1</f>
        <v>1</v>
      </c>
      <c r="Y2484" s="14" cm="1">
        <f t="array" aca="1" ref="Y2484" ca="1">IFERROR(SUM(L2484:X2484*1),4)</f>
        <v>1</v>
      </c>
      <c r="Z2484" t="str">
        <f ca="1">IF(tbl_vendors[[#This Row],[error_count]]&gt;0,"FAIL","PASS")</f>
        <v>FAIL</v>
      </c>
    </row>
    <row r="2485" spans="1:26" x14ac:dyDescent="0.3">
      <c r="A2485" t="s">
        <v>9758</v>
      </c>
      <c r="B2485" t="s">
        <v>9759</v>
      </c>
      <c r="C2485" t="s">
        <v>79</v>
      </c>
      <c r="D2485" t="s">
        <v>9760</v>
      </c>
      <c r="E2485" t="s">
        <v>643</v>
      </c>
      <c r="F2485" t="s">
        <v>75</v>
      </c>
      <c r="G2485" t="s">
        <v>9761</v>
      </c>
      <c r="H2485" t="s">
        <v>47</v>
      </c>
      <c r="I2485" t="s">
        <v>53</v>
      </c>
      <c r="J2485" s="1">
        <v>45553</v>
      </c>
      <c r="K2485" s="1">
        <v>45565</v>
      </c>
      <c r="L2485" t="b">
        <f>COUNTIF(tbl_vendors[Vendor_ID],tbl_vendors[[#This Row],[Vendor_ID]])&gt;1</f>
        <v>0</v>
      </c>
      <c r="M2485" t="b">
        <f>ISBLANK(tbl_vendors[[#This Row],[Vendor_ID]])</f>
        <v>0</v>
      </c>
      <c r="N2485" t="b">
        <f>LEN(TRIM(tbl_vendors[[#This Row],[Vendor_Name]]))=0</f>
        <v>0</v>
      </c>
      <c r="O2485" t="b">
        <f>LEN(TRIM(tbl_vendors[[#This Row],[Email]]))=0</f>
        <v>0</v>
      </c>
      <c r="P2485" t="b">
        <f>OR(ISERROR(FIND("@",tbl_vendors[[#This Row],[Email]])),ISERROR(FIND(".",tbl_vendors[[#This Row],[Email]])))</f>
        <v>0</v>
      </c>
      <c r="Q2485" t="b">
        <f>ISNA(MATCH(tbl_vendors[[#This Row],[Country]],tbl_country[country],0))</f>
        <v>0</v>
      </c>
      <c r="R2485" t="b">
        <f>ISNA(MATCH(tbl_vendors[[#This Row],[Currency]],tbl_country[currency],0))</f>
        <v>1</v>
      </c>
      <c r="S2485" t="b">
        <f>_xlfn.XLOOKUP(tbl_vendors[[#This Row],[Country]],tbl_country[country],tbl_country[currency],"NotFound")&lt;&gt;tbl_vendors[[#This Row],[Currency]]</f>
        <v>1</v>
      </c>
      <c r="T2485" t="b">
        <f>ISNA(MATCH(tbl_vendors[[#This Row],[Payment_Terms]],tbl_payment_terms[Payment_Terms],0))</f>
        <v>0</v>
      </c>
      <c r="U2485" t="b">
        <f>ISNA(MATCH(tbl_vendors[[#This Row],[Status]],tbl_status[valid_status]))</f>
        <v>1</v>
      </c>
      <c r="V2485" t="b">
        <f ca="1">tbl_vendors[[#This Row],[Created_Date]]&gt;TODAY()</f>
        <v>0</v>
      </c>
      <c r="W2485" t="b">
        <f>tbl_vendors[[#This Row],[Updated_Date]]&lt;tbl_vendors[[#This Row],[Created_Date]]</f>
        <v>0</v>
      </c>
      <c r="X2485" t="b">
        <f>COUNTIF(tbl_vendors[Vendor_Name],tbl_vendors[[#This Row],[Vendor_Name]])&gt;1</f>
        <v>0</v>
      </c>
      <c r="Y2485" s="14" cm="1">
        <f t="array" aca="1" ref="Y2485" ca="1">IFERROR(SUM(L2485:X2485*1),4)</f>
        <v>3</v>
      </c>
      <c r="Z2485" t="str">
        <f ca="1">IF(tbl_vendors[[#This Row],[error_count]]&gt;0,"FAIL","PASS")</f>
        <v>FAIL</v>
      </c>
    </row>
    <row r="2486" spans="1:26" x14ac:dyDescent="0.3">
      <c r="A2486" t="s">
        <v>9762</v>
      </c>
      <c r="B2486" t="s">
        <v>9763</v>
      </c>
      <c r="C2486" t="s">
        <v>37</v>
      </c>
      <c r="D2486" t="s">
        <v>9764</v>
      </c>
      <c r="E2486" t="s">
        <v>39</v>
      </c>
      <c r="F2486" t="s">
        <v>75</v>
      </c>
      <c r="G2486" t="s">
        <v>9765</v>
      </c>
      <c r="H2486" t="s">
        <v>42</v>
      </c>
      <c r="I2486" t="s">
        <v>53</v>
      </c>
      <c r="J2486" s="1">
        <v>44780</v>
      </c>
      <c r="K2486" s="1">
        <v>45355</v>
      </c>
      <c r="L2486" t="b">
        <f>COUNTIF(tbl_vendors[Vendor_ID],tbl_vendors[[#This Row],[Vendor_ID]])&gt;1</f>
        <v>0</v>
      </c>
      <c r="M2486" t="b">
        <f>ISBLANK(tbl_vendors[[#This Row],[Vendor_ID]])</f>
        <v>0</v>
      </c>
      <c r="N2486" t="b">
        <f>LEN(TRIM(tbl_vendors[[#This Row],[Vendor_Name]]))=0</f>
        <v>0</v>
      </c>
      <c r="O2486" t="b">
        <f>LEN(TRIM(tbl_vendors[[#This Row],[Email]]))=0</f>
        <v>0</v>
      </c>
      <c r="P2486" t="b">
        <f>OR(ISERROR(FIND("@",tbl_vendors[[#This Row],[Email]])),ISERROR(FIND(".",tbl_vendors[[#This Row],[Email]])))</f>
        <v>0</v>
      </c>
      <c r="Q2486" t="b">
        <f>ISNA(MATCH(tbl_vendors[[#This Row],[Country]],tbl_country[country],0))</f>
        <v>0</v>
      </c>
      <c r="R2486" t="b">
        <f>ISNA(MATCH(tbl_vendors[[#This Row],[Currency]],tbl_country[currency],0))</f>
        <v>0</v>
      </c>
      <c r="S2486" t="b">
        <f>_xlfn.XLOOKUP(tbl_vendors[[#This Row],[Country]],tbl_country[country],tbl_country[currency],"NotFound")&lt;&gt;tbl_vendors[[#This Row],[Currency]]</f>
        <v>0</v>
      </c>
      <c r="T2486" t="b">
        <f>ISNA(MATCH(tbl_vendors[[#This Row],[Payment_Terms]],tbl_payment_terms[Payment_Terms],0))</f>
        <v>0</v>
      </c>
      <c r="U2486" t="b">
        <f>ISNA(MATCH(tbl_vendors[[#This Row],[Status]],tbl_status[valid_status]))</f>
        <v>1</v>
      </c>
      <c r="V2486" t="b">
        <f ca="1">tbl_vendors[[#This Row],[Created_Date]]&gt;TODAY()</f>
        <v>0</v>
      </c>
      <c r="W2486" t="b">
        <f>tbl_vendors[[#This Row],[Updated_Date]]&lt;tbl_vendors[[#This Row],[Created_Date]]</f>
        <v>0</v>
      </c>
      <c r="X2486" t="b">
        <f>COUNTIF(tbl_vendors[Vendor_Name],tbl_vendors[[#This Row],[Vendor_Name]])&gt;1</f>
        <v>1</v>
      </c>
      <c r="Y2486" s="14" cm="1">
        <f t="array" aca="1" ref="Y2486" ca="1">IFERROR(SUM(L2486:X2486*1),4)</f>
        <v>2</v>
      </c>
      <c r="Z2486" t="str">
        <f ca="1">IF(tbl_vendors[[#This Row],[error_count]]&gt;0,"FAIL","PASS")</f>
        <v>FAIL</v>
      </c>
    </row>
    <row r="2487" spans="1:26" x14ac:dyDescent="0.3">
      <c r="A2487" t="s">
        <v>9766</v>
      </c>
      <c r="B2487" t="s">
        <v>9767</v>
      </c>
      <c r="C2487" t="s">
        <v>37</v>
      </c>
      <c r="D2487" t="s">
        <v>9768</v>
      </c>
      <c r="E2487" t="s">
        <v>39</v>
      </c>
      <c r="F2487" t="s">
        <v>32</v>
      </c>
      <c r="G2487" t="s">
        <v>9769</v>
      </c>
      <c r="H2487" t="s">
        <v>25</v>
      </c>
      <c r="I2487" t="s">
        <v>53</v>
      </c>
      <c r="J2487" s="1">
        <v>44796</v>
      </c>
      <c r="K2487" s="1">
        <v>45526</v>
      </c>
      <c r="L2487" t="b">
        <f>COUNTIF(tbl_vendors[Vendor_ID],tbl_vendors[[#This Row],[Vendor_ID]])&gt;1</f>
        <v>0</v>
      </c>
      <c r="M2487" t="b">
        <f>ISBLANK(tbl_vendors[[#This Row],[Vendor_ID]])</f>
        <v>0</v>
      </c>
      <c r="N2487" t="b">
        <f>LEN(TRIM(tbl_vendors[[#This Row],[Vendor_Name]]))=0</f>
        <v>0</v>
      </c>
      <c r="O2487" t="b">
        <f>LEN(TRIM(tbl_vendors[[#This Row],[Email]]))=0</f>
        <v>0</v>
      </c>
      <c r="P2487" t="b">
        <f>OR(ISERROR(FIND("@",tbl_vendors[[#This Row],[Email]])),ISERROR(FIND(".",tbl_vendors[[#This Row],[Email]])))</f>
        <v>0</v>
      </c>
      <c r="Q2487" t="b">
        <f>ISNA(MATCH(tbl_vendors[[#This Row],[Country]],tbl_country[country],0))</f>
        <v>0</v>
      </c>
      <c r="R2487" t="b">
        <f>ISNA(MATCH(tbl_vendors[[#This Row],[Currency]],tbl_country[currency],0))</f>
        <v>0</v>
      </c>
      <c r="S2487" t="b">
        <f>_xlfn.XLOOKUP(tbl_vendors[[#This Row],[Country]],tbl_country[country],tbl_country[currency],"NotFound")&lt;&gt;tbl_vendors[[#This Row],[Currency]]</f>
        <v>0</v>
      </c>
      <c r="T2487" t="b">
        <f>ISNA(MATCH(tbl_vendors[[#This Row],[Payment_Terms]],tbl_payment_terms[Payment_Terms],0))</f>
        <v>0</v>
      </c>
      <c r="U2487" t="b">
        <f>ISNA(MATCH(tbl_vendors[[#This Row],[Status]],tbl_status[valid_status]))</f>
        <v>1</v>
      </c>
      <c r="V2487" t="b">
        <f ca="1">tbl_vendors[[#This Row],[Created_Date]]&gt;TODAY()</f>
        <v>0</v>
      </c>
      <c r="W2487" t="b">
        <f>tbl_vendors[[#This Row],[Updated_Date]]&lt;tbl_vendors[[#This Row],[Created_Date]]</f>
        <v>0</v>
      </c>
      <c r="X2487" t="b">
        <f>COUNTIF(tbl_vendors[Vendor_Name],tbl_vendors[[#This Row],[Vendor_Name]])&gt;1</f>
        <v>0</v>
      </c>
      <c r="Y2487" s="14" cm="1">
        <f t="array" aca="1" ref="Y2487" ca="1">IFERROR(SUM(L2487:X2487*1),4)</f>
        <v>1</v>
      </c>
      <c r="Z2487" t="str">
        <f ca="1">IF(tbl_vendors[[#This Row],[error_count]]&gt;0,"FAIL","PASS")</f>
        <v>FAIL</v>
      </c>
    </row>
    <row r="2488" spans="1:26" x14ac:dyDescent="0.3">
      <c r="A2488" t="s">
        <v>9770</v>
      </c>
      <c r="B2488" t="s">
        <v>9771</v>
      </c>
      <c r="C2488" t="s">
        <v>100</v>
      </c>
      <c r="D2488" t="s">
        <v>9772</v>
      </c>
      <c r="E2488" t="s">
        <v>39</v>
      </c>
      <c r="F2488" t="s">
        <v>40</v>
      </c>
      <c r="G2488" t="s">
        <v>9773</v>
      </c>
      <c r="H2488" t="s">
        <v>42</v>
      </c>
      <c r="I2488" t="s">
        <v>53</v>
      </c>
      <c r="J2488" s="1">
        <v>45554</v>
      </c>
      <c r="K2488" s="1">
        <v>45641</v>
      </c>
      <c r="L2488" t="b">
        <f>COUNTIF(tbl_vendors[Vendor_ID],tbl_vendors[[#This Row],[Vendor_ID]])&gt;1</f>
        <v>0</v>
      </c>
      <c r="M2488" t="b">
        <f>ISBLANK(tbl_vendors[[#This Row],[Vendor_ID]])</f>
        <v>0</v>
      </c>
      <c r="N2488" t="b">
        <f>LEN(TRIM(tbl_vendors[[#This Row],[Vendor_Name]]))=0</f>
        <v>0</v>
      </c>
      <c r="O2488" t="b">
        <f>LEN(TRIM(tbl_vendors[[#This Row],[Email]]))=0</f>
        <v>0</v>
      </c>
      <c r="P2488" t="b">
        <f>OR(ISERROR(FIND("@",tbl_vendors[[#This Row],[Email]])),ISERROR(FIND(".",tbl_vendors[[#This Row],[Email]])))</f>
        <v>0</v>
      </c>
      <c r="Q2488" t="b">
        <f>ISNA(MATCH(tbl_vendors[[#This Row],[Country]],tbl_country[country],0))</f>
        <v>0</v>
      </c>
      <c r="R2488" t="b">
        <f>ISNA(MATCH(tbl_vendors[[#This Row],[Currency]],tbl_country[currency],0))</f>
        <v>0</v>
      </c>
      <c r="S2488" t="b">
        <f>_xlfn.XLOOKUP(tbl_vendors[[#This Row],[Country]],tbl_country[country],tbl_country[currency],"NotFound")&lt;&gt;tbl_vendors[[#This Row],[Currency]]</f>
        <v>0</v>
      </c>
      <c r="T2488" t="b">
        <f>ISNA(MATCH(tbl_vendors[[#This Row],[Payment_Terms]],tbl_payment_terms[Payment_Terms],0))</f>
        <v>0</v>
      </c>
      <c r="U2488" t="b">
        <f>ISNA(MATCH(tbl_vendors[[#This Row],[Status]],tbl_status[valid_status]))</f>
        <v>1</v>
      </c>
      <c r="V2488" t="b">
        <f ca="1">tbl_vendors[[#This Row],[Created_Date]]&gt;TODAY()</f>
        <v>0</v>
      </c>
      <c r="W2488" t="b">
        <f>tbl_vendors[[#This Row],[Updated_Date]]&lt;tbl_vendors[[#This Row],[Created_Date]]</f>
        <v>0</v>
      </c>
      <c r="X2488" t="b">
        <f>COUNTIF(tbl_vendors[Vendor_Name],tbl_vendors[[#This Row],[Vendor_Name]])&gt;1</f>
        <v>0</v>
      </c>
      <c r="Y2488" s="14" cm="1">
        <f t="array" aca="1" ref="Y2488" ca="1">IFERROR(SUM(L2488:X2488*1),4)</f>
        <v>1</v>
      </c>
      <c r="Z2488" t="str">
        <f ca="1">IF(tbl_vendors[[#This Row],[error_count]]&gt;0,"FAIL","PASS")</f>
        <v>FAIL</v>
      </c>
    </row>
    <row r="2489" spans="1:26" x14ac:dyDescent="0.3">
      <c r="A2489" t="s">
        <v>9774</v>
      </c>
      <c r="B2489" t="s">
        <v>9775</v>
      </c>
      <c r="C2489" t="s">
        <v>66</v>
      </c>
      <c r="D2489" t="s">
        <v>9776</v>
      </c>
      <c r="E2489" t="s">
        <v>67</v>
      </c>
      <c r="F2489" t="s">
        <v>23</v>
      </c>
      <c r="G2489" t="s">
        <v>9777</v>
      </c>
      <c r="H2489" t="s">
        <v>52</v>
      </c>
      <c r="I2489" t="s">
        <v>26</v>
      </c>
      <c r="J2489" s="1">
        <v>45697</v>
      </c>
      <c r="K2489" s="1">
        <v>45802</v>
      </c>
      <c r="L2489" t="b">
        <f>COUNTIF(tbl_vendors[Vendor_ID],tbl_vendors[[#This Row],[Vendor_ID]])&gt;1</f>
        <v>0</v>
      </c>
      <c r="M2489" t="b">
        <f>ISBLANK(tbl_vendors[[#This Row],[Vendor_ID]])</f>
        <v>0</v>
      </c>
      <c r="N2489" t="b">
        <f>LEN(TRIM(tbl_vendors[[#This Row],[Vendor_Name]]))=0</f>
        <v>0</v>
      </c>
      <c r="O2489" t="b">
        <f>LEN(TRIM(tbl_vendors[[#This Row],[Email]]))=0</f>
        <v>0</v>
      </c>
      <c r="P2489" t="b">
        <f>OR(ISERROR(FIND("@",tbl_vendors[[#This Row],[Email]])),ISERROR(FIND(".",tbl_vendors[[#This Row],[Email]])))</f>
        <v>0</v>
      </c>
      <c r="Q2489" t="b">
        <f>ISNA(MATCH(tbl_vendors[[#This Row],[Country]],tbl_country[country],0))</f>
        <v>0</v>
      </c>
      <c r="R2489" t="b">
        <f>ISNA(MATCH(tbl_vendors[[#This Row],[Currency]],tbl_country[currency],0))</f>
        <v>0</v>
      </c>
      <c r="S2489" t="b">
        <f>_xlfn.XLOOKUP(tbl_vendors[[#This Row],[Country]],tbl_country[country],tbl_country[currency],"NotFound")&lt;&gt;tbl_vendors[[#This Row],[Currency]]</f>
        <v>0</v>
      </c>
      <c r="T2489" t="b">
        <f>ISNA(MATCH(tbl_vendors[[#This Row],[Payment_Terms]],tbl_payment_terms[Payment_Terms],0))</f>
        <v>0</v>
      </c>
      <c r="U2489" t="b">
        <f>ISNA(MATCH(tbl_vendors[[#This Row],[Status]],tbl_status[valid_status]))</f>
        <v>0</v>
      </c>
      <c r="V2489" t="b">
        <f ca="1">tbl_vendors[[#This Row],[Created_Date]]&gt;TODAY()</f>
        <v>0</v>
      </c>
      <c r="W2489" t="b">
        <f>tbl_vendors[[#This Row],[Updated_Date]]&lt;tbl_vendors[[#This Row],[Created_Date]]</f>
        <v>0</v>
      </c>
      <c r="X2489" t="b">
        <f>COUNTIF(tbl_vendors[Vendor_Name],tbl_vendors[[#This Row],[Vendor_Name]])&gt;1</f>
        <v>0</v>
      </c>
      <c r="Y2489" s="14" cm="1">
        <f t="array" aca="1" ref="Y2489" ca="1">IFERROR(SUM(L2489:X2489*1),4)</f>
        <v>0</v>
      </c>
      <c r="Z2489" t="str">
        <f ca="1">IF(tbl_vendors[[#This Row],[error_count]]&gt;0,"FAIL","PASS")</f>
        <v>PASS</v>
      </c>
    </row>
    <row r="2490" spans="1:26" x14ac:dyDescent="0.3">
      <c r="A2490" t="s">
        <v>9778</v>
      </c>
      <c r="B2490" t="s">
        <v>9779</v>
      </c>
      <c r="C2490" t="s">
        <v>56</v>
      </c>
      <c r="D2490" t="s">
        <v>9780</v>
      </c>
      <c r="E2490" t="s">
        <v>58</v>
      </c>
      <c r="F2490" t="s">
        <v>75</v>
      </c>
      <c r="G2490" t="s">
        <v>9781</v>
      </c>
      <c r="H2490" t="s">
        <v>25</v>
      </c>
      <c r="I2490" t="s">
        <v>53</v>
      </c>
      <c r="J2490" s="1">
        <v>46049</v>
      </c>
      <c r="K2490" s="1">
        <v>46192</v>
      </c>
      <c r="L2490" t="b">
        <f>COUNTIF(tbl_vendors[Vendor_ID],tbl_vendors[[#This Row],[Vendor_ID]])&gt;1</f>
        <v>0</v>
      </c>
      <c r="M2490" t="b">
        <f>ISBLANK(tbl_vendors[[#This Row],[Vendor_ID]])</f>
        <v>0</v>
      </c>
      <c r="N2490" t="b">
        <f>LEN(TRIM(tbl_vendors[[#This Row],[Vendor_Name]]))=0</f>
        <v>0</v>
      </c>
      <c r="O2490" t="b">
        <f>LEN(TRIM(tbl_vendors[[#This Row],[Email]]))=0</f>
        <v>0</v>
      </c>
      <c r="P2490" t="b">
        <f>OR(ISERROR(FIND("@",tbl_vendors[[#This Row],[Email]])),ISERROR(FIND(".",tbl_vendors[[#This Row],[Email]])))</f>
        <v>0</v>
      </c>
      <c r="Q2490" t="b">
        <f>ISNA(MATCH(tbl_vendors[[#This Row],[Country]],tbl_country[country],0))</f>
        <v>0</v>
      </c>
      <c r="R2490" t="b">
        <f>ISNA(MATCH(tbl_vendors[[#This Row],[Currency]],tbl_country[currency],0))</f>
        <v>0</v>
      </c>
      <c r="S2490" t="b">
        <f>_xlfn.XLOOKUP(tbl_vendors[[#This Row],[Country]],tbl_country[country],tbl_country[currency],"NotFound")&lt;&gt;tbl_vendors[[#This Row],[Currency]]</f>
        <v>0</v>
      </c>
      <c r="T2490" t="b">
        <f>ISNA(MATCH(tbl_vendors[[#This Row],[Payment_Terms]],tbl_payment_terms[Payment_Terms],0))</f>
        <v>0</v>
      </c>
      <c r="U2490" t="b">
        <f>ISNA(MATCH(tbl_vendors[[#This Row],[Status]],tbl_status[valid_status]))</f>
        <v>1</v>
      </c>
      <c r="V2490" t="b">
        <f ca="1">tbl_vendors[[#This Row],[Created_Date]]&gt;TODAY()</f>
        <v>0</v>
      </c>
      <c r="W2490" t="b">
        <f>tbl_vendors[[#This Row],[Updated_Date]]&lt;tbl_vendors[[#This Row],[Created_Date]]</f>
        <v>0</v>
      </c>
      <c r="X2490" t="b">
        <f>COUNTIF(tbl_vendors[Vendor_Name],tbl_vendors[[#This Row],[Vendor_Name]])&gt;1</f>
        <v>0</v>
      </c>
      <c r="Y2490" s="14" cm="1">
        <f t="array" aca="1" ref="Y2490" ca="1">IFERROR(SUM(L2490:X2490*1),4)</f>
        <v>1</v>
      </c>
      <c r="Z2490" t="str">
        <f ca="1">IF(tbl_vendors[[#This Row],[error_count]]&gt;0,"FAIL","PASS")</f>
        <v>FAIL</v>
      </c>
    </row>
    <row r="2491" spans="1:26" x14ac:dyDescent="0.3">
      <c r="A2491" t="s">
        <v>9782</v>
      </c>
      <c r="B2491" t="s">
        <v>4100</v>
      </c>
      <c r="C2491" t="s">
        <v>29</v>
      </c>
      <c r="D2491" t="s">
        <v>9783</v>
      </c>
      <c r="E2491" t="s">
        <v>31</v>
      </c>
      <c r="F2491" t="s">
        <v>40</v>
      </c>
      <c r="G2491" t="s">
        <v>9784</v>
      </c>
      <c r="H2491" t="s">
        <v>52</v>
      </c>
      <c r="I2491" t="s">
        <v>19</v>
      </c>
      <c r="J2491" s="1">
        <v>45272</v>
      </c>
      <c r="K2491" s="1">
        <v>45777</v>
      </c>
      <c r="L2491" t="b">
        <f>COUNTIF(tbl_vendors[Vendor_ID],tbl_vendors[[#This Row],[Vendor_ID]])&gt;1</f>
        <v>0</v>
      </c>
      <c r="M2491" t="b">
        <f>ISBLANK(tbl_vendors[[#This Row],[Vendor_ID]])</f>
        <v>0</v>
      </c>
      <c r="N2491" t="b">
        <f>LEN(TRIM(tbl_vendors[[#This Row],[Vendor_Name]]))=0</f>
        <v>0</v>
      </c>
      <c r="O2491" t="b">
        <f>LEN(TRIM(tbl_vendors[[#This Row],[Email]]))=0</f>
        <v>0</v>
      </c>
      <c r="P2491" t="b">
        <f>OR(ISERROR(FIND("@",tbl_vendors[[#This Row],[Email]])),ISERROR(FIND(".",tbl_vendors[[#This Row],[Email]])))</f>
        <v>0</v>
      </c>
      <c r="Q2491" t="b">
        <f>ISNA(MATCH(tbl_vendors[[#This Row],[Country]],tbl_country[country],0))</f>
        <v>0</v>
      </c>
      <c r="R2491" t="b">
        <f>ISNA(MATCH(tbl_vendors[[#This Row],[Currency]],tbl_country[currency],0))</f>
        <v>0</v>
      </c>
      <c r="S2491" t="b">
        <f>_xlfn.XLOOKUP(tbl_vendors[[#This Row],[Country]],tbl_country[country],tbl_country[currency],"NotFound")&lt;&gt;tbl_vendors[[#This Row],[Currency]]</f>
        <v>0</v>
      </c>
      <c r="T2491" t="b">
        <f>ISNA(MATCH(tbl_vendors[[#This Row],[Payment_Terms]],tbl_payment_terms[Payment_Terms],0))</f>
        <v>0</v>
      </c>
      <c r="U2491" t="b">
        <f>ISNA(MATCH(tbl_vendors[[#This Row],[Status]],tbl_status[valid_status]))</f>
        <v>0</v>
      </c>
      <c r="V2491" t="b">
        <f ca="1">tbl_vendors[[#This Row],[Created_Date]]&gt;TODAY()</f>
        <v>0</v>
      </c>
      <c r="W2491" t="b">
        <f>tbl_vendors[[#This Row],[Updated_Date]]&lt;tbl_vendors[[#This Row],[Created_Date]]</f>
        <v>0</v>
      </c>
      <c r="X2491" t="b">
        <f>COUNTIF(tbl_vendors[Vendor_Name],tbl_vendors[[#This Row],[Vendor_Name]])&gt;1</f>
        <v>1</v>
      </c>
      <c r="Y2491" s="14" cm="1">
        <f t="array" aca="1" ref="Y2491" ca="1">IFERROR(SUM(L2491:X2491*1),4)</f>
        <v>1</v>
      </c>
      <c r="Z2491" t="str">
        <f ca="1">IF(tbl_vendors[[#This Row],[error_count]]&gt;0,"FAIL","PASS")</f>
        <v>FAIL</v>
      </c>
    </row>
    <row r="2492" spans="1:26" x14ac:dyDescent="0.3">
      <c r="A2492" t="s">
        <v>9785</v>
      </c>
      <c r="B2492" t="s">
        <v>9786</v>
      </c>
      <c r="C2492" t="s">
        <v>29</v>
      </c>
      <c r="D2492" t="s">
        <v>9787</v>
      </c>
      <c r="E2492" t="s">
        <v>31</v>
      </c>
      <c r="F2492" t="s">
        <v>23</v>
      </c>
      <c r="G2492" t="s">
        <v>9788</v>
      </c>
      <c r="H2492" t="s">
        <v>52</v>
      </c>
      <c r="I2492" t="s">
        <v>26</v>
      </c>
      <c r="J2492" s="1">
        <v>45361</v>
      </c>
      <c r="K2492" s="1">
        <v>45389</v>
      </c>
      <c r="L2492" t="b">
        <f>COUNTIF(tbl_vendors[Vendor_ID],tbl_vendors[[#This Row],[Vendor_ID]])&gt;1</f>
        <v>0</v>
      </c>
      <c r="M2492" t="b">
        <f>ISBLANK(tbl_vendors[[#This Row],[Vendor_ID]])</f>
        <v>0</v>
      </c>
      <c r="N2492" t="b">
        <f>LEN(TRIM(tbl_vendors[[#This Row],[Vendor_Name]]))=0</f>
        <v>0</v>
      </c>
      <c r="O2492" t="b">
        <f>LEN(TRIM(tbl_vendors[[#This Row],[Email]]))=0</f>
        <v>0</v>
      </c>
      <c r="P2492" t="b">
        <f>OR(ISERROR(FIND("@",tbl_vendors[[#This Row],[Email]])),ISERROR(FIND(".",tbl_vendors[[#This Row],[Email]])))</f>
        <v>0</v>
      </c>
      <c r="Q2492" t="b">
        <f>ISNA(MATCH(tbl_vendors[[#This Row],[Country]],tbl_country[country],0))</f>
        <v>0</v>
      </c>
      <c r="R2492" t="b">
        <f>ISNA(MATCH(tbl_vendors[[#This Row],[Currency]],tbl_country[currency],0))</f>
        <v>0</v>
      </c>
      <c r="S2492" t="b">
        <f>_xlfn.XLOOKUP(tbl_vendors[[#This Row],[Country]],tbl_country[country],tbl_country[currency],"NotFound")&lt;&gt;tbl_vendors[[#This Row],[Currency]]</f>
        <v>0</v>
      </c>
      <c r="T2492" t="b">
        <f>ISNA(MATCH(tbl_vendors[[#This Row],[Payment_Terms]],tbl_payment_terms[Payment_Terms],0))</f>
        <v>0</v>
      </c>
      <c r="U2492" t="b">
        <f>ISNA(MATCH(tbl_vendors[[#This Row],[Status]],tbl_status[valid_status]))</f>
        <v>0</v>
      </c>
      <c r="V2492" t="b">
        <f ca="1">tbl_vendors[[#This Row],[Created_Date]]&gt;TODAY()</f>
        <v>0</v>
      </c>
      <c r="W2492" t="b">
        <f>tbl_vendors[[#This Row],[Updated_Date]]&lt;tbl_vendors[[#This Row],[Created_Date]]</f>
        <v>0</v>
      </c>
      <c r="X2492" t="b">
        <f>COUNTIF(tbl_vendors[Vendor_Name],tbl_vendors[[#This Row],[Vendor_Name]])&gt;1</f>
        <v>0</v>
      </c>
      <c r="Y2492" s="14" cm="1">
        <f t="array" aca="1" ref="Y2492" ca="1">IFERROR(SUM(L2492:X2492*1),4)</f>
        <v>0</v>
      </c>
      <c r="Z2492" t="str">
        <f ca="1">IF(tbl_vendors[[#This Row],[error_count]]&gt;0,"FAIL","PASS")</f>
        <v>PASS</v>
      </c>
    </row>
    <row r="2493" spans="1:26" x14ac:dyDescent="0.3">
      <c r="A2493" t="s">
        <v>9789</v>
      </c>
      <c r="B2493" t="s">
        <v>9790</v>
      </c>
      <c r="C2493" t="s">
        <v>72</v>
      </c>
      <c r="D2493" t="s">
        <v>9791</v>
      </c>
      <c r="E2493" t="s">
        <v>74</v>
      </c>
      <c r="F2493" t="s">
        <v>32</v>
      </c>
      <c r="G2493" t="s">
        <v>9792</v>
      </c>
      <c r="H2493" t="s">
        <v>47</v>
      </c>
      <c r="I2493" t="s">
        <v>53</v>
      </c>
      <c r="J2493" s="1">
        <v>45385</v>
      </c>
      <c r="K2493" s="1">
        <v>45456</v>
      </c>
      <c r="L2493" t="b">
        <f>COUNTIF(tbl_vendors[Vendor_ID],tbl_vendors[[#This Row],[Vendor_ID]])&gt;1</f>
        <v>0</v>
      </c>
      <c r="M2493" t="b">
        <f>ISBLANK(tbl_vendors[[#This Row],[Vendor_ID]])</f>
        <v>0</v>
      </c>
      <c r="N2493" t="b">
        <f>LEN(TRIM(tbl_vendors[[#This Row],[Vendor_Name]]))=0</f>
        <v>0</v>
      </c>
      <c r="O2493" t="b">
        <f>LEN(TRIM(tbl_vendors[[#This Row],[Email]]))=0</f>
        <v>0</v>
      </c>
      <c r="P2493" t="b">
        <f>OR(ISERROR(FIND("@",tbl_vendors[[#This Row],[Email]])),ISERROR(FIND(".",tbl_vendors[[#This Row],[Email]])))</f>
        <v>0</v>
      </c>
      <c r="Q2493" t="b">
        <f>ISNA(MATCH(tbl_vendors[[#This Row],[Country]],tbl_country[country],0))</f>
        <v>0</v>
      </c>
      <c r="R2493" t="b">
        <f>ISNA(MATCH(tbl_vendors[[#This Row],[Currency]],tbl_country[currency],0))</f>
        <v>1</v>
      </c>
      <c r="S2493" t="b">
        <f>_xlfn.XLOOKUP(tbl_vendors[[#This Row],[Country]],tbl_country[country],tbl_country[currency],"NotFound")&lt;&gt;tbl_vendors[[#This Row],[Currency]]</f>
        <v>1</v>
      </c>
      <c r="T2493" t="b">
        <f>ISNA(MATCH(tbl_vendors[[#This Row],[Payment_Terms]],tbl_payment_terms[Payment_Terms],0))</f>
        <v>0</v>
      </c>
      <c r="U2493" t="b">
        <f>ISNA(MATCH(tbl_vendors[[#This Row],[Status]],tbl_status[valid_status]))</f>
        <v>1</v>
      </c>
      <c r="V2493" t="b">
        <f ca="1">tbl_vendors[[#This Row],[Created_Date]]&gt;TODAY()</f>
        <v>0</v>
      </c>
      <c r="W2493" t="b">
        <f>tbl_vendors[[#This Row],[Updated_Date]]&lt;tbl_vendors[[#This Row],[Created_Date]]</f>
        <v>0</v>
      </c>
      <c r="X2493" t="b">
        <f>COUNTIF(tbl_vendors[Vendor_Name],tbl_vendors[[#This Row],[Vendor_Name]])&gt;1</f>
        <v>0</v>
      </c>
      <c r="Y2493" s="14" cm="1">
        <f t="array" aca="1" ref="Y2493" ca="1">IFERROR(SUM(L2493:X2493*1),4)</f>
        <v>3</v>
      </c>
      <c r="Z2493" t="str">
        <f ca="1">IF(tbl_vendors[[#This Row],[error_count]]&gt;0,"FAIL","PASS")</f>
        <v>FAIL</v>
      </c>
    </row>
    <row r="2494" spans="1:26" x14ac:dyDescent="0.3">
      <c r="A2494" t="s">
        <v>9793</v>
      </c>
      <c r="B2494" t="s">
        <v>9794</v>
      </c>
      <c r="C2494" t="s">
        <v>56</v>
      </c>
      <c r="D2494" t="s">
        <v>9795</v>
      </c>
      <c r="E2494" t="s">
        <v>58</v>
      </c>
      <c r="F2494" t="s">
        <v>32</v>
      </c>
      <c r="G2494" t="s">
        <v>9796</v>
      </c>
      <c r="H2494" t="s">
        <v>42</v>
      </c>
      <c r="I2494" t="s">
        <v>26</v>
      </c>
      <c r="J2494" s="1">
        <v>45114</v>
      </c>
      <c r="K2494" s="1">
        <v>45313</v>
      </c>
      <c r="L2494" t="b">
        <f>COUNTIF(tbl_vendors[Vendor_ID],tbl_vendors[[#This Row],[Vendor_ID]])&gt;1</f>
        <v>0</v>
      </c>
      <c r="M2494" t="b">
        <f>ISBLANK(tbl_vendors[[#This Row],[Vendor_ID]])</f>
        <v>0</v>
      </c>
      <c r="N2494" t="b">
        <f>LEN(TRIM(tbl_vendors[[#This Row],[Vendor_Name]]))=0</f>
        <v>0</v>
      </c>
      <c r="O2494" t="b">
        <f>LEN(TRIM(tbl_vendors[[#This Row],[Email]]))=0</f>
        <v>0</v>
      </c>
      <c r="P2494" t="b">
        <f>OR(ISERROR(FIND("@",tbl_vendors[[#This Row],[Email]])),ISERROR(FIND(".",tbl_vendors[[#This Row],[Email]])))</f>
        <v>0</v>
      </c>
      <c r="Q2494" t="b">
        <f>ISNA(MATCH(tbl_vendors[[#This Row],[Country]],tbl_country[country],0))</f>
        <v>0</v>
      </c>
      <c r="R2494" t="b">
        <f>ISNA(MATCH(tbl_vendors[[#This Row],[Currency]],tbl_country[currency],0))</f>
        <v>0</v>
      </c>
      <c r="S2494" t="b">
        <f>_xlfn.XLOOKUP(tbl_vendors[[#This Row],[Country]],tbl_country[country],tbl_country[currency],"NotFound")&lt;&gt;tbl_vendors[[#This Row],[Currency]]</f>
        <v>0</v>
      </c>
      <c r="T2494" t="b">
        <f>ISNA(MATCH(tbl_vendors[[#This Row],[Payment_Terms]],tbl_payment_terms[Payment_Terms],0))</f>
        <v>0</v>
      </c>
      <c r="U2494" t="b">
        <f>ISNA(MATCH(tbl_vendors[[#This Row],[Status]],tbl_status[valid_status]))</f>
        <v>0</v>
      </c>
      <c r="V2494" t="b">
        <f ca="1">tbl_vendors[[#This Row],[Created_Date]]&gt;TODAY()</f>
        <v>0</v>
      </c>
      <c r="W2494" t="b">
        <f>tbl_vendors[[#This Row],[Updated_Date]]&lt;tbl_vendors[[#This Row],[Created_Date]]</f>
        <v>0</v>
      </c>
      <c r="X2494" t="b">
        <f>COUNTIF(tbl_vendors[Vendor_Name],tbl_vendors[[#This Row],[Vendor_Name]])&gt;1</f>
        <v>0</v>
      </c>
      <c r="Y2494" s="14" cm="1">
        <f t="array" aca="1" ref="Y2494" ca="1">IFERROR(SUM(L2494:X2494*1),4)</f>
        <v>0</v>
      </c>
      <c r="Z2494" t="str">
        <f ca="1">IF(tbl_vendors[[#This Row],[error_count]]&gt;0,"FAIL","PASS")</f>
        <v>PASS</v>
      </c>
    </row>
    <row r="2495" spans="1:26" x14ac:dyDescent="0.3">
      <c r="A2495" t="s">
        <v>9797</v>
      </c>
      <c r="B2495" t="s">
        <v>9798</v>
      </c>
      <c r="C2495" t="s">
        <v>72</v>
      </c>
      <c r="D2495" t="s">
        <v>9799</v>
      </c>
      <c r="E2495" t="s">
        <v>74</v>
      </c>
      <c r="F2495" t="s">
        <v>32</v>
      </c>
      <c r="G2495" t="s">
        <v>9800</v>
      </c>
      <c r="H2495" t="s">
        <v>34</v>
      </c>
      <c r="I2495" t="s">
        <v>19</v>
      </c>
      <c r="J2495" s="1">
        <v>45793</v>
      </c>
      <c r="K2495" s="1">
        <v>45836</v>
      </c>
      <c r="L2495" t="b">
        <f>COUNTIF(tbl_vendors[Vendor_ID],tbl_vendors[[#This Row],[Vendor_ID]])&gt;1</f>
        <v>0</v>
      </c>
      <c r="M2495" t="b">
        <f>ISBLANK(tbl_vendors[[#This Row],[Vendor_ID]])</f>
        <v>0</v>
      </c>
      <c r="N2495" t="b">
        <f>LEN(TRIM(tbl_vendors[[#This Row],[Vendor_Name]]))=0</f>
        <v>0</v>
      </c>
      <c r="O2495" t="b">
        <f>LEN(TRIM(tbl_vendors[[#This Row],[Email]]))=0</f>
        <v>0</v>
      </c>
      <c r="P2495" t="b">
        <f>OR(ISERROR(FIND("@",tbl_vendors[[#This Row],[Email]])),ISERROR(FIND(".",tbl_vendors[[#This Row],[Email]])))</f>
        <v>0</v>
      </c>
      <c r="Q2495" t="b">
        <f>ISNA(MATCH(tbl_vendors[[#This Row],[Country]],tbl_country[country],0))</f>
        <v>0</v>
      </c>
      <c r="R2495" t="b">
        <f>ISNA(MATCH(tbl_vendors[[#This Row],[Currency]],tbl_country[currency],0))</f>
        <v>1</v>
      </c>
      <c r="S2495" t="b">
        <f>_xlfn.XLOOKUP(tbl_vendors[[#This Row],[Country]],tbl_country[country],tbl_country[currency],"NotFound")&lt;&gt;tbl_vendors[[#This Row],[Currency]]</f>
        <v>1</v>
      </c>
      <c r="T2495" t="b">
        <f>ISNA(MATCH(tbl_vendors[[#This Row],[Payment_Terms]],tbl_payment_terms[Payment_Terms],0))</f>
        <v>0</v>
      </c>
      <c r="U2495" t="b">
        <f>ISNA(MATCH(tbl_vendors[[#This Row],[Status]],tbl_status[valid_status]))</f>
        <v>0</v>
      </c>
      <c r="V2495" t="b">
        <f ca="1">tbl_vendors[[#This Row],[Created_Date]]&gt;TODAY()</f>
        <v>0</v>
      </c>
      <c r="W2495" t="b">
        <f>tbl_vendors[[#This Row],[Updated_Date]]&lt;tbl_vendors[[#This Row],[Created_Date]]</f>
        <v>0</v>
      </c>
      <c r="X2495" t="b">
        <f>COUNTIF(tbl_vendors[Vendor_Name],tbl_vendors[[#This Row],[Vendor_Name]])&gt;1</f>
        <v>0</v>
      </c>
      <c r="Y2495" s="14" cm="1">
        <f t="array" aca="1" ref="Y2495" ca="1">IFERROR(SUM(L2495:X2495*1),4)</f>
        <v>2</v>
      </c>
      <c r="Z2495" t="str">
        <f ca="1">IF(tbl_vendors[[#This Row],[error_count]]&gt;0,"FAIL","PASS")</f>
        <v>FAIL</v>
      </c>
    </row>
    <row r="2496" spans="1:26" x14ac:dyDescent="0.3">
      <c r="A2496" t="s">
        <v>9801</v>
      </c>
      <c r="B2496" t="s">
        <v>9802</v>
      </c>
      <c r="C2496" t="s">
        <v>100</v>
      </c>
      <c r="D2496" t="s">
        <v>9803</v>
      </c>
      <c r="E2496" t="s">
        <v>39</v>
      </c>
      <c r="F2496" t="s">
        <v>23</v>
      </c>
      <c r="G2496" t="s">
        <v>9804</v>
      </c>
      <c r="H2496" t="s">
        <v>18</v>
      </c>
      <c r="I2496" t="s">
        <v>19</v>
      </c>
      <c r="J2496" s="1">
        <v>45684</v>
      </c>
      <c r="K2496" s="1">
        <v>46162</v>
      </c>
      <c r="L2496" t="b">
        <f>COUNTIF(tbl_vendors[Vendor_ID],tbl_vendors[[#This Row],[Vendor_ID]])&gt;1</f>
        <v>0</v>
      </c>
      <c r="M2496" t="b">
        <f>ISBLANK(tbl_vendors[[#This Row],[Vendor_ID]])</f>
        <v>0</v>
      </c>
      <c r="N2496" t="b">
        <f>LEN(TRIM(tbl_vendors[[#This Row],[Vendor_Name]]))=0</f>
        <v>0</v>
      </c>
      <c r="O2496" t="b">
        <f>LEN(TRIM(tbl_vendors[[#This Row],[Email]]))=0</f>
        <v>0</v>
      </c>
      <c r="P2496" t="b">
        <f>OR(ISERROR(FIND("@",tbl_vendors[[#This Row],[Email]])),ISERROR(FIND(".",tbl_vendors[[#This Row],[Email]])))</f>
        <v>0</v>
      </c>
      <c r="Q2496" t="b">
        <f>ISNA(MATCH(tbl_vendors[[#This Row],[Country]],tbl_country[country],0))</f>
        <v>0</v>
      </c>
      <c r="R2496" t="b">
        <f>ISNA(MATCH(tbl_vendors[[#This Row],[Currency]],tbl_country[currency],0))</f>
        <v>0</v>
      </c>
      <c r="S2496" t="b">
        <f>_xlfn.XLOOKUP(tbl_vendors[[#This Row],[Country]],tbl_country[country],tbl_country[currency],"NotFound")&lt;&gt;tbl_vendors[[#This Row],[Currency]]</f>
        <v>0</v>
      </c>
      <c r="T2496" t="b">
        <f>ISNA(MATCH(tbl_vendors[[#This Row],[Payment_Terms]],tbl_payment_terms[Payment_Terms],0))</f>
        <v>0</v>
      </c>
      <c r="U2496" t="b">
        <f>ISNA(MATCH(tbl_vendors[[#This Row],[Status]],tbl_status[valid_status]))</f>
        <v>0</v>
      </c>
      <c r="V2496" t="b">
        <f ca="1">tbl_vendors[[#This Row],[Created_Date]]&gt;TODAY()</f>
        <v>0</v>
      </c>
      <c r="W2496" t="b">
        <f>tbl_vendors[[#This Row],[Updated_Date]]&lt;tbl_vendors[[#This Row],[Created_Date]]</f>
        <v>0</v>
      </c>
      <c r="X2496" t="b">
        <f>COUNTIF(tbl_vendors[Vendor_Name],tbl_vendors[[#This Row],[Vendor_Name]])&gt;1</f>
        <v>0</v>
      </c>
      <c r="Y2496" s="14" cm="1">
        <f t="array" aca="1" ref="Y2496" ca="1">IFERROR(SUM(L2496:X2496*1),4)</f>
        <v>0</v>
      </c>
      <c r="Z2496" t="str">
        <f ca="1">IF(tbl_vendors[[#This Row],[error_count]]&gt;0,"FAIL","PASS")</f>
        <v>PASS</v>
      </c>
    </row>
    <row r="2497" spans="1:26" x14ac:dyDescent="0.3">
      <c r="A2497" t="s">
        <v>9805</v>
      </c>
      <c r="B2497" t="s">
        <v>9806</v>
      </c>
      <c r="C2497" t="s">
        <v>29</v>
      </c>
      <c r="D2497" t="s">
        <v>9807</v>
      </c>
      <c r="E2497" t="s">
        <v>31</v>
      </c>
      <c r="F2497" t="s">
        <v>16</v>
      </c>
      <c r="G2497" t="s">
        <v>9808</v>
      </c>
      <c r="H2497" t="s">
        <v>25</v>
      </c>
      <c r="I2497" t="s">
        <v>26</v>
      </c>
      <c r="J2497" s="1">
        <v>45466</v>
      </c>
      <c r="K2497" s="1">
        <v>45815</v>
      </c>
      <c r="L2497" t="b">
        <f>COUNTIF(tbl_vendors[Vendor_ID],tbl_vendors[[#This Row],[Vendor_ID]])&gt;1</f>
        <v>0</v>
      </c>
      <c r="M2497" t="b">
        <f>ISBLANK(tbl_vendors[[#This Row],[Vendor_ID]])</f>
        <v>0</v>
      </c>
      <c r="N2497" t="b">
        <f>LEN(TRIM(tbl_vendors[[#This Row],[Vendor_Name]]))=0</f>
        <v>0</v>
      </c>
      <c r="O2497" t="b">
        <f>LEN(TRIM(tbl_vendors[[#This Row],[Email]]))=0</f>
        <v>0</v>
      </c>
      <c r="P2497" t="b">
        <f>OR(ISERROR(FIND("@",tbl_vendors[[#This Row],[Email]])),ISERROR(FIND(".",tbl_vendors[[#This Row],[Email]])))</f>
        <v>0</v>
      </c>
      <c r="Q2497" t="b">
        <f>ISNA(MATCH(tbl_vendors[[#This Row],[Country]],tbl_country[country],0))</f>
        <v>0</v>
      </c>
      <c r="R2497" t="b">
        <f>ISNA(MATCH(tbl_vendors[[#This Row],[Currency]],tbl_country[currency],0))</f>
        <v>0</v>
      </c>
      <c r="S2497" t="b">
        <f>_xlfn.XLOOKUP(tbl_vendors[[#This Row],[Country]],tbl_country[country],tbl_country[currency],"NotFound")&lt;&gt;tbl_vendors[[#This Row],[Currency]]</f>
        <v>0</v>
      </c>
      <c r="T2497" t="b">
        <f>ISNA(MATCH(tbl_vendors[[#This Row],[Payment_Terms]],tbl_payment_terms[Payment_Terms],0))</f>
        <v>0</v>
      </c>
      <c r="U2497" t="b">
        <f>ISNA(MATCH(tbl_vendors[[#This Row],[Status]],tbl_status[valid_status]))</f>
        <v>0</v>
      </c>
      <c r="V2497" t="b">
        <f ca="1">tbl_vendors[[#This Row],[Created_Date]]&gt;TODAY()</f>
        <v>0</v>
      </c>
      <c r="W2497" t="b">
        <f>tbl_vendors[[#This Row],[Updated_Date]]&lt;tbl_vendors[[#This Row],[Created_Date]]</f>
        <v>0</v>
      </c>
      <c r="X2497" t="b">
        <f>COUNTIF(tbl_vendors[Vendor_Name],tbl_vendors[[#This Row],[Vendor_Name]])&gt;1</f>
        <v>0</v>
      </c>
      <c r="Y2497" s="14" cm="1">
        <f t="array" aca="1" ref="Y2497" ca="1">IFERROR(SUM(L2497:X2497*1),4)</f>
        <v>0</v>
      </c>
      <c r="Z2497" t="str">
        <f ca="1">IF(tbl_vendors[[#This Row],[error_count]]&gt;0,"FAIL","PASS")</f>
        <v>PASS</v>
      </c>
    </row>
    <row r="2498" spans="1:26" x14ac:dyDescent="0.3">
      <c r="A2498" t="s">
        <v>9809</v>
      </c>
      <c r="B2498" t="s">
        <v>9810</v>
      </c>
      <c r="C2498" t="s">
        <v>109</v>
      </c>
      <c r="D2498" t="s">
        <v>9811</v>
      </c>
      <c r="E2498" t="s">
        <v>39</v>
      </c>
      <c r="F2498" t="s">
        <v>23</v>
      </c>
      <c r="G2498" t="s">
        <v>9812</v>
      </c>
      <c r="H2498" t="s">
        <v>52</v>
      </c>
      <c r="I2498" t="s">
        <v>53</v>
      </c>
      <c r="J2498" s="1">
        <v>44739</v>
      </c>
      <c r="K2498" s="1">
        <v>44901</v>
      </c>
      <c r="L2498" t="b">
        <f>COUNTIF(tbl_vendors[Vendor_ID],tbl_vendors[[#This Row],[Vendor_ID]])&gt;1</f>
        <v>0</v>
      </c>
      <c r="M2498" t="b">
        <f>ISBLANK(tbl_vendors[[#This Row],[Vendor_ID]])</f>
        <v>0</v>
      </c>
      <c r="N2498" t="b">
        <f>LEN(TRIM(tbl_vendors[[#This Row],[Vendor_Name]]))=0</f>
        <v>0</v>
      </c>
      <c r="O2498" t="b">
        <f>LEN(TRIM(tbl_vendors[[#This Row],[Email]]))=0</f>
        <v>0</v>
      </c>
      <c r="P2498" t="b">
        <f>OR(ISERROR(FIND("@",tbl_vendors[[#This Row],[Email]])),ISERROR(FIND(".",tbl_vendors[[#This Row],[Email]])))</f>
        <v>0</v>
      </c>
      <c r="Q2498" t="b">
        <f>ISNA(MATCH(tbl_vendors[[#This Row],[Country]],tbl_country[country],0))</f>
        <v>0</v>
      </c>
      <c r="R2498" t="b">
        <f>ISNA(MATCH(tbl_vendors[[#This Row],[Currency]],tbl_country[currency],0))</f>
        <v>0</v>
      </c>
      <c r="S2498" t="b">
        <f>_xlfn.XLOOKUP(tbl_vendors[[#This Row],[Country]],tbl_country[country],tbl_country[currency],"NotFound")&lt;&gt;tbl_vendors[[#This Row],[Currency]]</f>
        <v>1</v>
      </c>
      <c r="T2498" t="b">
        <f>ISNA(MATCH(tbl_vendors[[#This Row],[Payment_Terms]],tbl_payment_terms[Payment_Terms],0))</f>
        <v>0</v>
      </c>
      <c r="U2498" t="b">
        <f>ISNA(MATCH(tbl_vendors[[#This Row],[Status]],tbl_status[valid_status]))</f>
        <v>1</v>
      </c>
      <c r="V2498" t="b">
        <f ca="1">tbl_vendors[[#This Row],[Created_Date]]&gt;TODAY()</f>
        <v>0</v>
      </c>
      <c r="W2498" t="b">
        <f>tbl_vendors[[#This Row],[Updated_Date]]&lt;tbl_vendors[[#This Row],[Created_Date]]</f>
        <v>0</v>
      </c>
      <c r="X2498" t="b">
        <f>COUNTIF(tbl_vendors[Vendor_Name],tbl_vendors[[#This Row],[Vendor_Name]])&gt;1</f>
        <v>0</v>
      </c>
      <c r="Y2498" s="14" cm="1">
        <f t="array" aca="1" ref="Y2498" ca="1">IFERROR(SUM(L2498:X2498*1),4)</f>
        <v>2</v>
      </c>
      <c r="Z2498" t="str">
        <f ca="1">IF(tbl_vendors[[#This Row],[error_count]]&gt;0,"FAIL","PASS")</f>
        <v>FAIL</v>
      </c>
    </row>
    <row r="2499" spans="1:26" x14ac:dyDescent="0.3">
      <c r="A2499" t="s">
        <v>9813</v>
      </c>
      <c r="B2499" t="s">
        <v>9814</v>
      </c>
      <c r="C2499" t="s">
        <v>37</v>
      </c>
      <c r="D2499" t="s">
        <v>9815</v>
      </c>
      <c r="E2499" t="s">
        <v>39</v>
      </c>
      <c r="F2499" t="s">
        <v>23</v>
      </c>
      <c r="G2499" t="s">
        <v>9816</v>
      </c>
      <c r="H2499" t="s">
        <v>47</v>
      </c>
      <c r="I2499" t="s">
        <v>53</v>
      </c>
      <c r="J2499" s="1">
        <v>45498</v>
      </c>
      <c r="K2499" s="1">
        <v>45712</v>
      </c>
      <c r="L2499" t="b">
        <f>COUNTIF(tbl_vendors[Vendor_ID],tbl_vendors[[#This Row],[Vendor_ID]])&gt;1</f>
        <v>0</v>
      </c>
      <c r="M2499" t="b">
        <f>ISBLANK(tbl_vendors[[#This Row],[Vendor_ID]])</f>
        <v>0</v>
      </c>
      <c r="N2499" t="b">
        <f>LEN(TRIM(tbl_vendors[[#This Row],[Vendor_Name]]))=0</f>
        <v>0</v>
      </c>
      <c r="O2499" t="b">
        <f>LEN(TRIM(tbl_vendors[[#This Row],[Email]]))=0</f>
        <v>0</v>
      </c>
      <c r="P2499" t="b">
        <f>OR(ISERROR(FIND("@",tbl_vendors[[#This Row],[Email]])),ISERROR(FIND(".",tbl_vendors[[#This Row],[Email]])))</f>
        <v>0</v>
      </c>
      <c r="Q2499" t="b">
        <f>ISNA(MATCH(tbl_vendors[[#This Row],[Country]],tbl_country[country],0))</f>
        <v>0</v>
      </c>
      <c r="R2499" t="b">
        <f>ISNA(MATCH(tbl_vendors[[#This Row],[Currency]],tbl_country[currency],0))</f>
        <v>0</v>
      </c>
      <c r="S2499" t="b">
        <f>_xlfn.XLOOKUP(tbl_vendors[[#This Row],[Country]],tbl_country[country],tbl_country[currency],"NotFound")&lt;&gt;tbl_vendors[[#This Row],[Currency]]</f>
        <v>0</v>
      </c>
      <c r="T2499" t="b">
        <f>ISNA(MATCH(tbl_vendors[[#This Row],[Payment_Terms]],tbl_payment_terms[Payment_Terms],0))</f>
        <v>0</v>
      </c>
      <c r="U2499" t="b">
        <f>ISNA(MATCH(tbl_vendors[[#This Row],[Status]],tbl_status[valid_status]))</f>
        <v>1</v>
      </c>
      <c r="V2499" t="b">
        <f ca="1">tbl_vendors[[#This Row],[Created_Date]]&gt;TODAY()</f>
        <v>0</v>
      </c>
      <c r="W2499" t="b">
        <f>tbl_vendors[[#This Row],[Updated_Date]]&lt;tbl_vendors[[#This Row],[Created_Date]]</f>
        <v>0</v>
      </c>
      <c r="X2499" t="b">
        <f>COUNTIF(tbl_vendors[Vendor_Name],tbl_vendors[[#This Row],[Vendor_Name]])&gt;1</f>
        <v>0</v>
      </c>
      <c r="Y2499" s="14" cm="1">
        <f t="array" aca="1" ref="Y2499" ca="1">IFERROR(SUM(L2499:X2499*1),4)</f>
        <v>1</v>
      </c>
      <c r="Z2499" t="str">
        <f ca="1">IF(tbl_vendors[[#This Row],[error_count]]&gt;0,"FAIL","PASS")</f>
        <v>FAIL</v>
      </c>
    </row>
    <row r="2500" spans="1:26" x14ac:dyDescent="0.3">
      <c r="A2500" t="s">
        <v>9817</v>
      </c>
      <c r="B2500" t="s">
        <v>9818</v>
      </c>
      <c r="C2500" t="s">
        <v>56</v>
      </c>
      <c r="D2500" t="s">
        <v>9819</v>
      </c>
      <c r="E2500" t="s">
        <v>58</v>
      </c>
      <c r="F2500" t="s">
        <v>75</v>
      </c>
      <c r="G2500" t="s">
        <v>9820</v>
      </c>
      <c r="H2500" t="s">
        <v>18</v>
      </c>
      <c r="I2500" t="s">
        <v>26</v>
      </c>
      <c r="J2500" s="1">
        <v>45942</v>
      </c>
      <c r="K2500" s="1">
        <v>46164</v>
      </c>
      <c r="L2500" t="b">
        <f>COUNTIF(tbl_vendors[Vendor_ID],tbl_vendors[[#This Row],[Vendor_ID]])&gt;1</f>
        <v>0</v>
      </c>
      <c r="M2500" t="b">
        <f>ISBLANK(tbl_vendors[[#This Row],[Vendor_ID]])</f>
        <v>0</v>
      </c>
      <c r="N2500" t="b">
        <f>LEN(TRIM(tbl_vendors[[#This Row],[Vendor_Name]]))=0</f>
        <v>0</v>
      </c>
      <c r="O2500" t="b">
        <f>LEN(TRIM(tbl_vendors[[#This Row],[Email]]))=0</f>
        <v>0</v>
      </c>
      <c r="P2500" t="b">
        <f>OR(ISERROR(FIND("@",tbl_vendors[[#This Row],[Email]])),ISERROR(FIND(".",tbl_vendors[[#This Row],[Email]])))</f>
        <v>0</v>
      </c>
      <c r="Q2500" t="b">
        <f>ISNA(MATCH(tbl_vendors[[#This Row],[Country]],tbl_country[country],0))</f>
        <v>0</v>
      </c>
      <c r="R2500" t="b">
        <f>ISNA(MATCH(tbl_vendors[[#This Row],[Currency]],tbl_country[currency],0))</f>
        <v>0</v>
      </c>
      <c r="S2500" t="b">
        <f>_xlfn.XLOOKUP(tbl_vendors[[#This Row],[Country]],tbl_country[country],tbl_country[currency],"NotFound")&lt;&gt;tbl_vendors[[#This Row],[Currency]]</f>
        <v>0</v>
      </c>
      <c r="T2500" t="b">
        <f>ISNA(MATCH(tbl_vendors[[#This Row],[Payment_Terms]],tbl_payment_terms[Payment_Terms],0))</f>
        <v>0</v>
      </c>
      <c r="U2500" t="b">
        <f>ISNA(MATCH(tbl_vendors[[#This Row],[Status]],tbl_status[valid_status]))</f>
        <v>0</v>
      </c>
      <c r="V2500" t="b">
        <f ca="1">tbl_vendors[[#This Row],[Created_Date]]&gt;TODAY()</f>
        <v>0</v>
      </c>
      <c r="W2500" t="b">
        <f>tbl_vendors[[#This Row],[Updated_Date]]&lt;tbl_vendors[[#This Row],[Created_Date]]</f>
        <v>0</v>
      </c>
      <c r="X2500" t="b">
        <f>COUNTIF(tbl_vendors[Vendor_Name],tbl_vendors[[#This Row],[Vendor_Name]])&gt;1</f>
        <v>0</v>
      </c>
      <c r="Y2500" s="14" cm="1">
        <f t="array" aca="1" ref="Y2500" ca="1">IFERROR(SUM(L2500:X2500*1),4)</f>
        <v>0</v>
      </c>
      <c r="Z2500" t="str">
        <f ca="1">IF(tbl_vendors[[#This Row],[error_count]]&gt;0,"FAIL","PASS")</f>
        <v>PASS</v>
      </c>
    </row>
    <row r="2501" spans="1:26" x14ac:dyDescent="0.3">
      <c r="A2501" t="s">
        <v>9821</v>
      </c>
      <c r="B2501" t="s">
        <v>9822</v>
      </c>
      <c r="C2501" t="s">
        <v>56</v>
      </c>
      <c r="D2501" t="s">
        <v>9823</v>
      </c>
      <c r="E2501" t="s">
        <v>58</v>
      </c>
      <c r="F2501" t="s">
        <v>40</v>
      </c>
      <c r="G2501" t="s">
        <v>9824</v>
      </c>
      <c r="H2501" t="s">
        <v>34</v>
      </c>
      <c r="I2501" t="s">
        <v>53</v>
      </c>
      <c r="J2501" s="1">
        <v>45974</v>
      </c>
      <c r="K2501" s="1">
        <v>46108</v>
      </c>
      <c r="L2501" t="b">
        <f>COUNTIF(tbl_vendors[Vendor_ID],tbl_vendors[[#This Row],[Vendor_ID]])&gt;1</f>
        <v>0</v>
      </c>
      <c r="M2501" t="b">
        <f>ISBLANK(tbl_vendors[[#This Row],[Vendor_ID]])</f>
        <v>0</v>
      </c>
      <c r="N2501" t="b">
        <f>LEN(TRIM(tbl_vendors[[#This Row],[Vendor_Name]]))=0</f>
        <v>0</v>
      </c>
      <c r="O2501" t="b">
        <f>LEN(TRIM(tbl_vendors[[#This Row],[Email]]))=0</f>
        <v>0</v>
      </c>
      <c r="P2501" t="b">
        <f>OR(ISERROR(FIND("@",tbl_vendors[[#This Row],[Email]])),ISERROR(FIND(".",tbl_vendors[[#This Row],[Email]])))</f>
        <v>0</v>
      </c>
      <c r="Q2501" t="b">
        <f>ISNA(MATCH(tbl_vendors[[#This Row],[Country]],tbl_country[country],0))</f>
        <v>0</v>
      </c>
      <c r="R2501" t="b">
        <f>ISNA(MATCH(tbl_vendors[[#This Row],[Currency]],tbl_country[currency],0))</f>
        <v>0</v>
      </c>
      <c r="S2501" t="b">
        <f>_xlfn.XLOOKUP(tbl_vendors[[#This Row],[Country]],tbl_country[country],tbl_country[currency],"NotFound")&lt;&gt;tbl_vendors[[#This Row],[Currency]]</f>
        <v>0</v>
      </c>
      <c r="T2501" t="b">
        <f>ISNA(MATCH(tbl_vendors[[#This Row],[Payment_Terms]],tbl_payment_terms[Payment_Terms],0))</f>
        <v>0</v>
      </c>
      <c r="U2501" t="b">
        <f>ISNA(MATCH(tbl_vendors[[#This Row],[Status]],tbl_status[valid_status]))</f>
        <v>1</v>
      </c>
      <c r="V2501" t="b">
        <f ca="1">tbl_vendors[[#This Row],[Created_Date]]&gt;TODAY()</f>
        <v>0</v>
      </c>
      <c r="W2501" t="b">
        <f>tbl_vendors[[#This Row],[Updated_Date]]&lt;tbl_vendors[[#This Row],[Created_Date]]</f>
        <v>0</v>
      </c>
      <c r="X2501" t="b">
        <f>COUNTIF(tbl_vendors[Vendor_Name],tbl_vendors[[#This Row],[Vendor_Name]])&gt;1</f>
        <v>0</v>
      </c>
      <c r="Y2501" s="14" cm="1">
        <f t="array" aca="1" ref="Y2501" ca="1">IFERROR(SUM(L2501:X2501*1),4)</f>
        <v>1</v>
      </c>
      <c r="Z2501" t="str">
        <f ca="1">IF(tbl_vendors[[#This Row],[error_count]]&gt;0,"FAIL","PASS")</f>
        <v>FAIL</v>
      </c>
    </row>
    <row r="2502" spans="1:26" x14ac:dyDescent="0.3">
      <c r="A2502" t="s">
        <v>9825</v>
      </c>
      <c r="B2502" t="s">
        <v>9826</v>
      </c>
      <c r="C2502" t="s">
        <v>37</v>
      </c>
      <c r="D2502" t="s">
        <v>9827</v>
      </c>
      <c r="E2502" t="s">
        <v>39</v>
      </c>
      <c r="F2502" t="s">
        <v>23</v>
      </c>
      <c r="G2502" t="s">
        <v>9828</v>
      </c>
      <c r="H2502" t="s">
        <v>25</v>
      </c>
      <c r="I2502" t="s">
        <v>19</v>
      </c>
      <c r="J2502" s="1">
        <v>44859</v>
      </c>
      <c r="K2502" s="1">
        <v>45029</v>
      </c>
      <c r="L2502" t="b">
        <f>COUNTIF(tbl_vendors[Vendor_ID],tbl_vendors[[#This Row],[Vendor_ID]])&gt;1</f>
        <v>0</v>
      </c>
      <c r="M2502" t="b">
        <f>ISBLANK(tbl_vendors[[#This Row],[Vendor_ID]])</f>
        <v>0</v>
      </c>
      <c r="N2502" t="b">
        <f>LEN(TRIM(tbl_vendors[[#This Row],[Vendor_Name]]))=0</f>
        <v>0</v>
      </c>
      <c r="O2502" t="b">
        <f>LEN(TRIM(tbl_vendors[[#This Row],[Email]]))=0</f>
        <v>0</v>
      </c>
      <c r="P2502" t="b">
        <f>OR(ISERROR(FIND("@",tbl_vendors[[#This Row],[Email]])),ISERROR(FIND(".",tbl_vendors[[#This Row],[Email]])))</f>
        <v>0</v>
      </c>
      <c r="Q2502" t="b">
        <f>ISNA(MATCH(tbl_vendors[[#This Row],[Country]],tbl_country[country],0))</f>
        <v>0</v>
      </c>
      <c r="R2502" t="b">
        <f>ISNA(MATCH(tbl_vendors[[#This Row],[Currency]],tbl_country[currency],0))</f>
        <v>0</v>
      </c>
      <c r="S2502" t="b">
        <f>_xlfn.XLOOKUP(tbl_vendors[[#This Row],[Country]],tbl_country[country],tbl_country[currency],"NotFound")&lt;&gt;tbl_vendors[[#This Row],[Currency]]</f>
        <v>0</v>
      </c>
      <c r="T2502" t="b">
        <f>ISNA(MATCH(tbl_vendors[[#This Row],[Payment_Terms]],tbl_payment_terms[Payment_Terms],0))</f>
        <v>0</v>
      </c>
      <c r="U2502" t="b">
        <f>ISNA(MATCH(tbl_vendors[[#This Row],[Status]],tbl_status[valid_status]))</f>
        <v>0</v>
      </c>
      <c r="V2502" t="b">
        <f ca="1">tbl_vendors[[#This Row],[Created_Date]]&gt;TODAY()</f>
        <v>0</v>
      </c>
      <c r="W2502" t="b">
        <f>tbl_vendors[[#This Row],[Updated_Date]]&lt;tbl_vendors[[#This Row],[Created_Date]]</f>
        <v>0</v>
      </c>
      <c r="X2502" t="b">
        <f>COUNTIF(tbl_vendors[Vendor_Name],tbl_vendors[[#This Row],[Vendor_Name]])&gt;1</f>
        <v>0</v>
      </c>
      <c r="Y2502" s="14" cm="1">
        <f t="array" aca="1" ref="Y2502" ca="1">IFERROR(SUM(L2502:X2502*1),4)</f>
        <v>0</v>
      </c>
      <c r="Z2502" t="str">
        <f ca="1">IF(tbl_vendors[[#This Row],[error_count]]&gt;0,"FAIL","PASS")</f>
        <v>PASS</v>
      </c>
    </row>
    <row r="2503" spans="1:26" x14ac:dyDescent="0.3">
      <c r="A2503" t="s">
        <v>9829</v>
      </c>
      <c r="B2503" t="s">
        <v>9830</v>
      </c>
      <c r="C2503" t="s">
        <v>13</v>
      </c>
      <c r="D2503" t="s">
        <v>9831</v>
      </c>
      <c r="E2503" t="s">
        <v>15</v>
      </c>
      <c r="F2503" t="s">
        <v>23</v>
      </c>
      <c r="G2503" t="s">
        <v>9832</v>
      </c>
      <c r="H2503" t="s">
        <v>47</v>
      </c>
      <c r="I2503" t="s">
        <v>26</v>
      </c>
      <c r="J2503" s="1">
        <v>44886</v>
      </c>
      <c r="K2503" s="1">
        <v>45304</v>
      </c>
      <c r="L2503" t="b">
        <f>COUNTIF(tbl_vendors[Vendor_ID],tbl_vendors[[#This Row],[Vendor_ID]])&gt;1</f>
        <v>0</v>
      </c>
      <c r="M2503" t="b">
        <f>ISBLANK(tbl_vendors[[#This Row],[Vendor_ID]])</f>
        <v>0</v>
      </c>
      <c r="N2503" t="b">
        <f>LEN(TRIM(tbl_vendors[[#This Row],[Vendor_Name]]))=0</f>
        <v>0</v>
      </c>
      <c r="O2503" t="b">
        <f>LEN(TRIM(tbl_vendors[[#This Row],[Email]]))=0</f>
        <v>0</v>
      </c>
      <c r="P2503" t="b">
        <f>OR(ISERROR(FIND("@",tbl_vendors[[#This Row],[Email]])),ISERROR(FIND(".",tbl_vendors[[#This Row],[Email]])))</f>
        <v>0</v>
      </c>
      <c r="Q2503" t="b">
        <f>ISNA(MATCH(tbl_vendors[[#This Row],[Country]],tbl_country[country],0))</f>
        <v>0</v>
      </c>
      <c r="R2503" t="b">
        <f>ISNA(MATCH(tbl_vendors[[#This Row],[Currency]],tbl_country[currency],0))</f>
        <v>1</v>
      </c>
      <c r="S2503" t="b">
        <f>_xlfn.XLOOKUP(tbl_vendors[[#This Row],[Country]],tbl_country[country],tbl_country[currency],"NotFound")&lt;&gt;tbl_vendors[[#This Row],[Currency]]</f>
        <v>1</v>
      </c>
      <c r="T2503" t="b">
        <f>ISNA(MATCH(tbl_vendors[[#This Row],[Payment_Terms]],tbl_payment_terms[Payment_Terms],0))</f>
        <v>0</v>
      </c>
      <c r="U2503" t="b">
        <f>ISNA(MATCH(tbl_vendors[[#This Row],[Status]],tbl_status[valid_status]))</f>
        <v>0</v>
      </c>
      <c r="V2503" t="b">
        <f ca="1">tbl_vendors[[#This Row],[Created_Date]]&gt;TODAY()</f>
        <v>0</v>
      </c>
      <c r="W2503" t="b">
        <f>tbl_vendors[[#This Row],[Updated_Date]]&lt;tbl_vendors[[#This Row],[Created_Date]]</f>
        <v>0</v>
      </c>
      <c r="X2503" t="b">
        <f>COUNTIF(tbl_vendors[Vendor_Name],tbl_vendors[[#This Row],[Vendor_Name]])&gt;1</f>
        <v>0</v>
      </c>
      <c r="Y2503" s="14" cm="1">
        <f t="array" aca="1" ref="Y2503" ca="1">IFERROR(SUM(L2503:X2503*1),4)</f>
        <v>2</v>
      </c>
      <c r="Z2503" t="str">
        <f ca="1">IF(tbl_vendors[[#This Row],[error_count]]&gt;0,"FAIL","PASS")</f>
        <v>FAIL</v>
      </c>
    </row>
    <row r="2504" spans="1:26" x14ac:dyDescent="0.3">
      <c r="A2504" t="s">
        <v>9833</v>
      </c>
      <c r="B2504" t="s">
        <v>6676</v>
      </c>
      <c r="C2504" t="s">
        <v>79</v>
      </c>
      <c r="D2504" t="s">
        <v>9834</v>
      </c>
      <c r="E2504" t="s">
        <v>39</v>
      </c>
      <c r="F2504" t="s">
        <v>40</v>
      </c>
      <c r="G2504" t="s">
        <v>9835</v>
      </c>
      <c r="H2504" t="s">
        <v>18</v>
      </c>
      <c r="I2504" t="s">
        <v>19</v>
      </c>
      <c r="J2504" s="1">
        <v>45409</v>
      </c>
      <c r="K2504" s="1">
        <v>45830</v>
      </c>
      <c r="L2504" t="b">
        <f>COUNTIF(tbl_vendors[Vendor_ID],tbl_vendors[[#This Row],[Vendor_ID]])&gt;1</f>
        <v>0</v>
      </c>
      <c r="M2504" t="b">
        <f>ISBLANK(tbl_vendors[[#This Row],[Vendor_ID]])</f>
        <v>0</v>
      </c>
      <c r="N2504" t="b">
        <f>LEN(TRIM(tbl_vendors[[#This Row],[Vendor_Name]]))=0</f>
        <v>0</v>
      </c>
      <c r="O2504" t="b">
        <f>LEN(TRIM(tbl_vendors[[#This Row],[Email]]))=0</f>
        <v>0</v>
      </c>
      <c r="P2504" t="b">
        <f>OR(ISERROR(FIND("@",tbl_vendors[[#This Row],[Email]])),ISERROR(FIND(".",tbl_vendors[[#This Row],[Email]])))</f>
        <v>0</v>
      </c>
      <c r="Q2504" t="b">
        <f>ISNA(MATCH(tbl_vendors[[#This Row],[Country]],tbl_country[country],0))</f>
        <v>0</v>
      </c>
      <c r="R2504" t="b">
        <f>ISNA(MATCH(tbl_vendors[[#This Row],[Currency]],tbl_country[currency],0))</f>
        <v>0</v>
      </c>
      <c r="S2504" t="b">
        <f>_xlfn.XLOOKUP(tbl_vendors[[#This Row],[Country]],tbl_country[country],tbl_country[currency],"NotFound")&lt;&gt;tbl_vendors[[#This Row],[Currency]]</f>
        <v>0</v>
      </c>
      <c r="T2504" t="b">
        <f>ISNA(MATCH(tbl_vendors[[#This Row],[Payment_Terms]],tbl_payment_terms[Payment_Terms],0))</f>
        <v>0</v>
      </c>
      <c r="U2504" t="b">
        <f>ISNA(MATCH(tbl_vendors[[#This Row],[Status]],tbl_status[valid_status]))</f>
        <v>0</v>
      </c>
      <c r="V2504" t="b">
        <f ca="1">tbl_vendors[[#This Row],[Created_Date]]&gt;TODAY()</f>
        <v>0</v>
      </c>
      <c r="W2504" t="b">
        <f>tbl_vendors[[#This Row],[Updated_Date]]&lt;tbl_vendors[[#This Row],[Created_Date]]</f>
        <v>0</v>
      </c>
      <c r="X2504" t="b">
        <f>COUNTIF(tbl_vendors[Vendor_Name],tbl_vendors[[#This Row],[Vendor_Name]])&gt;1</f>
        <v>1</v>
      </c>
      <c r="Y2504" s="14" cm="1">
        <f t="array" aca="1" ref="Y2504" ca="1">IFERROR(SUM(L2504:X2504*1),4)</f>
        <v>1</v>
      </c>
      <c r="Z2504" t="str">
        <f ca="1">IF(tbl_vendors[[#This Row],[error_count]]&gt;0,"FAIL","PASS")</f>
        <v>FAIL</v>
      </c>
    </row>
    <row r="2505" spans="1:26" x14ac:dyDescent="0.3">
      <c r="A2505" t="s">
        <v>9836</v>
      </c>
      <c r="B2505" t="s">
        <v>9837</v>
      </c>
      <c r="C2505" t="s">
        <v>153</v>
      </c>
      <c r="D2505" t="s">
        <v>9838</v>
      </c>
      <c r="E2505" t="s">
        <v>155</v>
      </c>
      <c r="F2505" t="s">
        <v>23</v>
      </c>
      <c r="G2505" t="s">
        <v>9839</v>
      </c>
      <c r="H2505" t="s">
        <v>42</v>
      </c>
      <c r="I2505" t="s">
        <v>53</v>
      </c>
      <c r="J2505" s="1">
        <v>45383</v>
      </c>
      <c r="K2505" s="1">
        <v>46007</v>
      </c>
      <c r="L2505" t="b">
        <f>COUNTIF(tbl_vendors[Vendor_ID],tbl_vendors[[#This Row],[Vendor_ID]])&gt;1</f>
        <v>0</v>
      </c>
      <c r="M2505" t="b">
        <f>ISBLANK(tbl_vendors[[#This Row],[Vendor_ID]])</f>
        <v>0</v>
      </c>
      <c r="N2505" t="b">
        <f>LEN(TRIM(tbl_vendors[[#This Row],[Vendor_Name]]))=0</f>
        <v>0</v>
      </c>
      <c r="O2505" t="b">
        <f>LEN(TRIM(tbl_vendors[[#This Row],[Email]]))=0</f>
        <v>0</v>
      </c>
      <c r="P2505" t="b">
        <f>OR(ISERROR(FIND("@",tbl_vendors[[#This Row],[Email]])),ISERROR(FIND(".",tbl_vendors[[#This Row],[Email]])))</f>
        <v>0</v>
      </c>
      <c r="Q2505" t="b">
        <f>ISNA(MATCH(tbl_vendors[[#This Row],[Country]],tbl_country[country],0))</f>
        <v>0</v>
      </c>
      <c r="R2505" t="b">
        <f>ISNA(MATCH(tbl_vendors[[#This Row],[Currency]],tbl_country[currency],0))</f>
        <v>0</v>
      </c>
      <c r="S2505" t="b">
        <f>_xlfn.XLOOKUP(tbl_vendors[[#This Row],[Country]],tbl_country[country],tbl_country[currency],"NotFound")&lt;&gt;tbl_vendors[[#This Row],[Currency]]</f>
        <v>0</v>
      </c>
      <c r="T2505" t="b">
        <f>ISNA(MATCH(tbl_vendors[[#This Row],[Payment_Terms]],tbl_payment_terms[Payment_Terms],0))</f>
        <v>0</v>
      </c>
      <c r="U2505" t="b">
        <f>ISNA(MATCH(tbl_vendors[[#This Row],[Status]],tbl_status[valid_status]))</f>
        <v>1</v>
      </c>
      <c r="V2505" t="b">
        <f ca="1">tbl_vendors[[#This Row],[Created_Date]]&gt;TODAY()</f>
        <v>0</v>
      </c>
      <c r="W2505" t="b">
        <f>tbl_vendors[[#This Row],[Updated_Date]]&lt;tbl_vendors[[#This Row],[Created_Date]]</f>
        <v>0</v>
      </c>
      <c r="X2505" t="b">
        <f>COUNTIF(tbl_vendors[Vendor_Name],tbl_vendors[[#This Row],[Vendor_Name]])&gt;1</f>
        <v>0</v>
      </c>
      <c r="Y2505" s="14" cm="1">
        <f t="array" aca="1" ref="Y2505" ca="1">IFERROR(SUM(L2505:X2505*1),4)</f>
        <v>1</v>
      </c>
      <c r="Z2505" t="str">
        <f ca="1">IF(tbl_vendors[[#This Row],[error_count]]&gt;0,"FAIL","PASS")</f>
        <v>FAIL</v>
      </c>
    </row>
    <row r="2506" spans="1:26" x14ac:dyDescent="0.3">
      <c r="A2506" t="s">
        <v>9840</v>
      </c>
      <c r="B2506" t="s">
        <v>9841</v>
      </c>
      <c r="C2506" t="s">
        <v>72</v>
      </c>
      <c r="D2506" t="s">
        <v>9842</v>
      </c>
      <c r="E2506" t="s">
        <v>74</v>
      </c>
      <c r="F2506" t="s">
        <v>16</v>
      </c>
      <c r="G2506" t="s">
        <v>9843</v>
      </c>
      <c r="H2506" t="s">
        <v>69</v>
      </c>
      <c r="I2506" t="s">
        <v>19</v>
      </c>
      <c r="J2506" s="1">
        <v>44749</v>
      </c>
      <c r="K2506" s="1">
        <v>45198</v>
      </c>
      <c r="L2506" t="b">
        <f>COUNTIF(tbl_vendors[Vendor_ID],tbl_vendors[[#This Row],[Vendor_ID]])&gt;1</f>
        <v>0</v>
      </c>
      <c r="M2506" t="b">
        <f>ISBLANK(tbl_vendors[[#This Row],[Vendor_ID]])</f>
        <v>0</v>
      </c>
      <c r="N2506" t="b">
        <f>LEN(TRIM(tbl_vendors[[#This Row],[Vendor_Name]]))=0</f>
        <v>0</v>
      </c>
      <c r="O2506" t="b">
        <f>LEN(TRIM(tbl_vendors[[#This Row],[Email]]))=0</f>
        <v>0</v>
      </c>
      <c r="P2506" t="b">
        <f>OR(ISERROR(FIND("@",tbl_vendors[[#This Row],[Email]])),ISERROR(FIND(".",tbl_vendors[[#This Row],[Email]])))</f>
        <v>0</v>
      </c>
      <c r="Q2506" t="b">
        <f>ISNA(MATCH(tbl_vendors[[#This Row],[Country]],tbl_country[country],0))</f>
        <v>0</v>
      </c>
      <c r="R2506" t="b">
        <f>ISNA(MATCH(tbl_vendors[[#This Row],[Currency]],tbl_country[currency],0))</f>
        <v>1</v>
      </c>
      <c r="S2506" t="b">
        <f>_xlfn.XLOOKUP(tbl_vendors[[#This Row],[Country]],tbl_country[country],tbl_country[currency],"NotFound")&lt;&gt;tbl_vendors[[#This Row],[Currency]]</f>
        <v>1</v>
      </c>
      <c r="T2506" t="b">
        <f>ISNA(MATCH(tbl_vendors[[#This Row],[Payment_Terms]],tbl_payment_terms[Payment_Terms],0))</f>
        <v>0</v>
      </c>
      <c r="U2506" t="b">
        <f>ISNA(MATCH(tbl_vendors[[#This Row],[Status]],tbl_status[valid_status]))</f>
        <v>0</v>
      </c>
      <c r="V2506" t="b">
        <f ca="1">tbl_vendors[[#This Row],[Created_Date]]&gt;TODAY()</f>
        <v>0</v>
      </c>
      <c r="W2506" t="b">
        <f>tbl_vendors[[#This Row],[Updated_Date]]&lt;tbl_vendors[[#This Row],[Created_Date]]</f>
        <v>0</v>
      </c>
      <c r="X2506" t="b">
        <f>COUNTIF(tbl_vendors[Vendor_Name],tbl_vendors[[#This Row],[Vendor_Name]])&gt;1</f>
        <v>0</v>
      </c>
      <c r="Y2506" s="14" cm="1">
        <f t="array" aca="1" ref="Y2506" ca="1">IFERROR(SUM(L2506:X2506*1),4)</f>
        <v>2</v>
      </c>
      <c r="Z2506" t="str">
        <f ca="1">IF(tbl_vendors[[#This Row],[error_count]]&gt;0,"FAIL","PASS")</f>
        <v>FAIL</v>
      </c>
    </row>
    <row r="2507" spans="1:26" x14ac:dyDescent="0.3">
      <c r="A2507" t="s">
        <v>9844</v>
      </c>
      <c r="B2507" t="s">
        <v>9845</v>
      </c>
      <c r="C2507" t="s">
        <v>13</v>
      </c>
      <c r="D2507" t="s">
        <v>9846</v>
      </c>
      <c r="E2507" t="s">
        <v>15</v>
      </c>
      <c r="F2507" t="s">
        <v>75</v>
      </c>
      <c r="G2507" t="s">
        <v>9847</v>
      </c>
      <c r="H2507" t="s">
        <v>25</v>
      </c>
      <c r="I2507" t="s">
        <v>53</v>
      </c>
      <c r="J2507" s="1">
        <v>45681</v>
      </c>
      <c r="K2507" s="1">
        <v>46132</v>
      </c>
      <c r="L2507" t="b">
        <f>COUNTIF(tbl_vendors[Vendor_ID],tbl_vendors[[#This Row],[Vendor_ID]])&gt;1</f>
        <v>0</v>
      </c>
      <c r="M2507" t="b">
        <f>ISBLANK(tbl_vendors[[#This Row],[Vendor_ID]])</f>
        <v>0</v>
      </c>
      <c r="N2507" t="b">
        <f>LEN(TRIM(tbl_vendors[[#This Row],[Vendor_Name]]))=0</f>
        <v>0</v>
      </c>
      <c r="O2507" t="b">
        <f>LEN(TRIM(tbl_vendors[[#This Row],[Email]]))=0</f>
        <v>0</v>
      </c>
      <c r="P2507" t="b">
        <f>OR(ISERROR(FIND("@",tbl_vendors[[#This Row],[Email]])),ISERROR(FIND(".",tbl_vendors[[#This Row],[Email]])))</f>
        <v>0</v>
      </c>
      <c r="Q2507" t="b">
        <f>ISNA(MATCH(tbl_vendors[[#This Row],[Country]],tbl_country[country],0))</f>
        <v>0</v>
      </c>
      <c r="R2507" t="b">
        <f>ISNA(MATCH(tbl_vendors[[#This Row],[Currency]],tbl_country[currency],0))</f>
        <v>1</v>
      </c>
      <c r="S2507" t="b">
        <f>_xlfn.XLOOKUP(tbl_vendors[[#This Row],[Country]],tbl_country[country],tbl_country[currency],"NotFound")&lt;&gt;tbl_vendors[[#This Row],[Currency]]</f>
        <v>1</v>
      </c>
      <c r="T2507" t="b">
        <f>ISNA(MATCH(tbl_vendors[[#This Row],[Payment_Terms]],tbl_payment_terms[Payment_Terms],0))</f>
        <v>0</v>
      </c>
      <c r="U2507" t="b">
        <f>ISNA(MATCH(tbl_vendors[[#This Row],[Status]],tbl_status[valid_status]))</f>
        <v>1</v>
      </c>
      <c r="V2507" t="b">
        <f ca="1">tbl_vendors[[#This Row],[Created_Date]]&gt;TODAY()</f>
        <v>0</v>
      </c>
      <c r="W2507" t="b">
        <f>tbl_vendors[[#This Row],[Updated_Date]]&lt;tbl_vendors[[#This Row],[Created_Date]]</f>
        <v>0</v>
      </c>
      <c r="X2507" t="b">
        <f>COUNTIF(tbl_vendors[Vendor_Name],tbl_vendors[[#This Row],[Vendor_Name]])&gt;1</f>
        <v>1</v>
      </c>
      <c r="Y2507" s="14" cm="1">
        <f t="array" aca="1" ref="Y2507" ca="1">IFERROR(SUM(L2507:X2507*1),4)</f>
        <v>4</v>
      </c>
      <c r="Z2507" t="str">
        <f ca="1">IF(tbl_vendors[[#This Row],[error_count]]&gt;0,"FAIL","PASS")</f>
        <v>FAIL</v>
      </c>
    </row>
    <row r="2508" spans="1:26" x14ac:dyDescent="0.3">
      <c r="A2508" t="s">
        <v>9848</v>
      </c>
      <c r="B2508" t="s">
        <v>9849</v>
      </c>
      <c r="C2508" t="s">
        <v>72</v>
      </c>
      <c r="D2508" t="s">
        <v>9850</v>
      </c>
      <c r="E2508" t="s">
        <v>74</v>
      </c>
      <c r="F2508" t="s">
        <v>16</v>
      </c>
      <c r="G2508" t="s">
        <v>9851</v>
      </c>
      <c r="H2508" t="s">
        <v>34</v>
      </c>
      <c r="I2508" t="s">
        <v>19</v>
      </c>
      <c r="J2508" s="1">
        <v>44782</v>
      </c>
      <c r="K2508" s="1">
        <v>45616</v>
      </c>
      <c r="L2508" t="b">
        <f>COUNTIF(tbl_vendors[Vendor_ID],tbl_vendors[[#This Row],[Vendor_ID]])&gt;1</f>
        <v>0</v>
      </c>
      <c r="M2508" t="b">
        <f>ISBLANK(tbl_vendors[[#This Row],[Vendor_ID]])</f>
        <v>0</v>
      </c>
      <c r="N2508" t="b">
        <f>LEN(TRIM(tbl_vendors[[#This Row],[Vendor_Name]]))=0</f>
        <v>0</v>
      </c>
      <c r="O2508" t="b">
        <f>LEN(TRIM(tbl_vendors[[#This Row],[Email]]))=0</f>
        <v>0</v>
      </c>
      <c r="P2508" t="b">
        <f>OR(ISERROR(FIND("@",tbl_vendors[[#This Row],[Email]])),ISERROR(FIND(".",tbl_vendors[[#This Row],[Email]])))</f>
        <v>0</v>
      </c>
      <c r="Q2508" t="b">
        <f>ISNA(MATCH(tbl_vendors[[#This Row],[Country]],tbl_country[country],0))</f>
        <v>0</v>
      </c>
      <c r="R2508" t="b">
        <f>ISNA(MATCH(tbl_vendors[[#This Row],[Currency]],tbl_country[currency],0))</f>
        <v>1</v>
      </c>
      <c r="S2508" t="b">
        <f>_xlfn.XLOOKUP(tbl_vendors[[#This Row],[Country]],tbl_country[country],tbl_country[currency],"NotFound")&lt;&gt;tbl_vendors[[#This Row],[Currency]]</f>
        <v>1</v>
      </c>
      <c r="T2508" t="b">
        <f>ISNA(MATCH(tbl_vendors[[#This Row],[Payment_Terms]],tbl_payment_terms[Payment_Terms],0))</f>
        <v>0</v>
      </c>
      <c r="U2508" t="b">
        <f>ISNA(MATCH(tbl_vendors[[#This Row],[Status]],tbl_status[valid_status]))</f>
        <v>0</v>
      </c>
      <c r="V2508" t="b">
        <f ca="1">tbl_vendors[[#This Row],[Created_Date]]&gt;TODAY()</f>
        <v>0</v>
      </c>
      <c r="W2508" t="b">
        <f>tbl_vendors[[#This Row],[Updated_Date]]&lt;tbl_vendors[[#This Row],[Created_Date]]</f>
        <v>0</v>
      </c>
      <c r="X2508" t="b">
        <f>COUNTIF(tbl_vendors[Vendor_Name],tbl_vendors[[#This Row],[Vendor_Name]])&gt;1</f>
        <v>0</v>
      </c>
      <c r="Y2508" s="14" cm="1">
        <f t="array" aca="1" ref="Y2508" ca="1">IFERROR(SUM(L2508:X2508*1),4)</f>
        <v>2</v>
      </c>
      <c r="Z2508" t="str">
        <f ca="1">IF(tbl_vendors[[#This Row],[error_count]]&gt;0,"FAIL","PASS")</f>
        <v>FAIL</v>
      </c>
    </row>
    <row r="2509" spans="1:26" x14ac:dyDescent="0.3">
      <c r="A2509" t="s">
        <v>9852</v>
      </c>
      <c r="B2509" t="s">
        <v>9853</v>
      </c>
      <c r="C2509" t="s">
        <v>153</v>
      </c>
      <c r="D2509" t="s">
        <v>9854</v>
      </c>
      <c r="E2509" t="s">
        <v>155</v>
      </c>
      <c r="F2509" t="s">
        <v>75</v>
      </c>
      <c r="G2509" t="s">
        <v>9855</v>
      </c>
      <c r="H2509" t="s">
        <v>34</v>
      </c>
      <c r="I2509" t="s">
        <v>53</v>
      </c>
      <c r="J2509" s="1">
        <v>44757</v>
      </c>
      <c r="K2509" s="1">
        <v>45028</v>
      </c>
      <c r="L2509" t="b">
        <f>COUNTIF(tbl_vendors[Vendor_ID],tbl_vendors[[#This Row],[Vendor_ID]])&gt;1</f>
        <v>0</v>
      </c>
      <c r="M2509" t="b">
        <f>ISBLANK(tbl_vendors[[#This Row],[Vendor_ID]])</f>
        <v>0</v>
      </c>
      <c r="N2509" t="b">
        <f>LEN(TRIM(tbl_vendors[[#This Row],[Vendor_Name]]))=0</f>
        <v>0</v>
      </c>
      <c r="O2509" t="b">
        <f>LEN(TRIM(tbl_vendors[[#This Row],[Email]]))=0</f>
        <v>0</v>
      </c>
      <c r="P2509" t="b">
        <f>OR(ISERROR(FIND("@",tbl_vendors[[#This Row],[Email]])),ISERROR(FIND(".",tbl_vendors[[#This Row],[Email]])))</f>
        <v>0</v>
      </c>
      <c r="Q2509" t="b">
        <f>ISNA(MATCH(tbl_vendors[[#This Row],[Country]],tbl_country[country],0))</f>
        <v>0</v>
      </c>
      <c r="R2509" t="b">
        <f>ISNA(MATCH(tbl_vendors[[#This Row],[Currency]],tbl_country[currency],0))</f>
        <v>0</v>
      </c>
      <c r="S2509" t="b">
        <f>_xlfn.XLOOKUP(tbl_vendors[[#This Row],[Country]],tbl_country[country],tbl_country[currency],"NotFound")&lt;&gt;tbl_vendors[[#This Row],[Currency]]</f>
        <v>0</v>
      </c>
      <c r="T2509" t="b">
        <f>ISNA(MATCH(tbl_vendors[[#This Row],[Payment_Terms]],tbl_payment_terms[Payment_Terms],0))</f>
        <v>0</v>
      </c>
      <c r="U2509" t="b">
        <f>ISNA(MATCH(tbl_vendors[[#This Row],[Status]],tbl_status[valid_status]))</f>
        <v>1</v>
      </c>
      <c r="V2509" t="b">
        <f ca="1">tbl_vendors[[#This Row],[Created_Date]]&gt;TODAY()</f>
        <v>0</v>
      </c>
      <c r="W2509" t="b">
        <f>tbl_vendors[[#This Row],[Updated_Date]]&lt;tbl_vendors[[#This Row],[Created_Date]]</f>
        <v>0</v>
      </c>
      <c r="X2509" t="b">
        <f>COUNTIF(tbl_vendors[Vendor_Name],tbl_vendors[[#This Row],[Vendor_Name]])&gt;1</f>
        <v>0</v>
      </c>
      <c r="Y2509" s="14" cm="1">
        <f t="array" aca="1" ref="Y2509" ca="1">IFERROR(SUM(L2509:X2509*1),4)</f>
        <v>1</v>
      </c>
      <c r="Z2509" t="str">
        <f ca="1">IF(tbl_vendors[[#This Row],[error_count]]&gt;0,"FAIL","PASS")</f>
        <v>FAIL</v>
      </c>
    </row>
    <row r="2510" spans="1:26" x14ac:dyDescent="0.3">
      <c r="A2510" t="s">
        <v>9856</v>
      </c>
      <c r="B2510" t="s">
        <v>7818</v>
      </c>
      <c r="C2510" t="s">
        <v>13</v>
      </c>
      <c r="D2510" t="s">
        <v>9857</v>
      </c>
      <c r="E2510" t="s">
        <v>15</v>
      </c>
      <c r="F2510" t="s">
        <v>40</v>
      </c>
      <c r="G2510" t="s">
        <v>9858</v>
      </c>
      <c r="H2510" t="s">
        <v>25</v>
      </c>
      <c r="I2510" t="s">
        <v>26</v>
      </c>
      <c r="J2510" s="1">
        <v>45814</v>
      </c>
      <c r="K2510" s="1">
        <v>45930</v>
      </c>
      <c r="L2510" t="b">
        <f>COUNTIF(tbl_vendors[Vendor_ID],tbl_vendors[[#This Row],[Vendor_ID]])&gt;1</f>
        <v>0</v>
      </c>
      <c r="M2510" t="b">
        <f>ISBLANK(tbl_vendors[[#This Row],[Vendor_ID]])</f>
        <v>0</v>
      </c>
      <c r="N2510" t="b">
        <f>LEN(TRIM(tbl_vendors[[#This Row],[Vendor_Name]]))=0</f>
        <v>0</v>
      </c>
      <c r="O2510" t="b">
        <f>LEN(TRIM(tbl_vendors[[#This Row],[Email]]))=0</f>
        <v>0</v>
      </c>
      <c r="P2510" t="b">
        <f>OR(ISERROR(FIND("@",tbl_vendors[[#This Row],[Email]])),ISERROR(FIND(".",tbl_vendors[[#This Row],[Email]])))</f>
        <v>0</v>
      </c>
      <c r="Q2510" t="b">
        <f>ISNA(MATCH(tbl_vendors[[#This Row],[Country]],tbl_country[country],0))</f>
        <v>0</v>
      </c>
      <c r="R2510" t="b">
        <f>ISNA(MATCH(tbl_vendors[[#This Row],[Currency]],tbl_country[currency],0))</f>
        <v>1</v>
      </c>
      <c r="S2510" t="b">
        <f>_xlfn.XLOOKUP(tbl_vendors[[#This Row],[Country]],tbl_country[country],tbl_country[currency],"NotFound")&lt;&gt;tbl_vendors[[#This Row],[Currency]]</f>
        <v>1</v>
      </c>
      <c r="T2510" t="b">
        <f>ISNA(MATCH(tbl_vendors[[#This Row],[Payment_Terms]],tbl_payment_terms[Payment_Terms],0))</f>
        <v>0</v>
      </c>
      <c r="U2510" t="b">
        <f>ISNA(MATCH(tbl_vendors[[#This Row],[Status]],tbl_status[valid_status]))</f>
        <v>0</v>
      </c>
      <c r="V2510" t="b">
        <f ca="1">tbl_vendors[[#This Row],[Created_Date]]&gt;TODAY()</f>
        <v>0</v>
      </c>
      <c r="W2510" t="b">
        <f>tbl_vendors[[#This Row],[Updated_Date]]&lt;tbl_vendors[[#This Row],[Created_Date]]</f>
        <v>0</v>
      </c>
      <c r="X2510" t="b">
        <f>COUNTIF(tbl_vendors[Vendor_Name],tbl_vendors[[#This Row],[Vendor_Name]])&gt;1</f>
        <v>1</v>
      </c>
      <c r="Y2510" s="14" cm="1">
        <f t="array" aca="1" ref="Y2510" ca="1">IFERROR(SUM(L2510:X2510*1),4)</f>
        <v>3</v>
      </c>
      <c r="Z2510" t="str">
        <f ca="1">IF(tbl_vendors[[#This Row],[error_count]]&gt;0,"FAIL","PASS")</f>
        <v>FAIL</v>
      </c>
    </row>
    <row r="2511" spans="1:26" x14ac:dyDescent="0.3">
      <c r="A2511" t="s">
        <v>9859</v>
      </c>
      <c r="B2511" t="s">
        <v>9860</v>
      </c>
      <c r="C2511" t="s">
        <v>79</v>
      </c>
      <c r="D2511" t="s">
        <v>9861</v>
      </c>
      <c r="E2511" t="s">
        <v>39</v>
      </c>
      <c r="F2511" t="s">
        <v>40</v>
      </c>
      <c r="G2511" t="s">
        <v>9862</v>
      </c>
      <c r="H2511" t="s">
        <v>47</v>
      </c>
      <c r="I2511" t="s">
        <v>53</v>
      </c>
      <c r="J2511" s="1">
        <v>45141</v>
      </c>
      <c r="K2511" s="1">
        <v>45385</v>
      </c>
      <c r="L2511" t="b">
        <f>COUNTIF(tbl_vendors[Vendor_ID],tbl_vendors[[#This Row],[Vendor_ID]])&gt;1</f>
        <v>0</v>
      </c>
      <c r="M2511" t="b">
        <f>ISBLANK(tbl_vendors[[#This Row],[Vendor_ID]])</f>
        <v>0</v>
      </c>
      <c r="N2511" t="b">
        <f>LEN(TRIM(tbl_vendors[[#This Row],[Vendor_Name]]))=0</f>
        <v>0</v>
      </c>
      <c r="O2511" t="b">
        <f>LEN(TRIM(tbl_vendors[[#This Row],[Email]]))=0</f>
        <v>0</v>
      </c>
      <c r="P2511" t="b">
        <f>OR(ISERROR(FIND("@",tbl_vendors[[#This Row],[Email]])),ISERROR(FIND(".",tbl_vendors[[#This Row],[Email]])))</f>
        <v>0</v>
      </c>
      <c r="Q2511" t="b">
        <f>ISNA(MATCH(tbl_vendors[[#This Row],[Country]],tbl_country[country],0))</f>
        <v>0</v>
      </c>
      <c r="R2511" t="b">
        <f>ISNA(MATCH(tbl_vendors[[#This Row],[Currency]],tbl_country[currency],0))</f>
        <v>0</v>
      </c>
      <c r="S2511" t="b">
        <f>_xlfn.XLOOKUP(tbl_vendors[[#This Row],[Country]],tbl_country[country],tbl_country[currency],"NotFound")&lt;&gt;tbl_vendors[[#This Row],[Currency]]</f>
        <v>0</v>
      </c>
      <c r="T2511" t="b">
        <f>ISNA(MATCH(tbl_vendors[[#This Row],[Payment_Terms]],tbl_payment_terms[Payment_Terms],0))</f>
        <v>0</v>
      </c>
      <c r="U2511" t="b">
        <f>ISNA(MATCH(tbl_vendors[[#This Row],[Status]],tbl_status[valid_status]))</f>
        <v>1</v>
      </c>
      <c r="V2511" t="b">
        <f ca="1">tbl_vendors[[#This Row],[Created_Date]]&gt;TODAY()</f>
        <v>0</v>
      </c>
      <c r="W2511" t="b">
        <f>tbl_vendors[[#This Row],[Updated_Date]]&lt;tbl_vendors[[#This Row],[Created_Date]]</f>
        <v>0</v>
      </c>
      <c r="X2511" t="b">
        <f>COUNTIF(tbl_vendors[Vendor_Name],tbl_vendors[[#This Row],[Vendor_Name]])&gt;1</f>
        <v>0</v>
      </c>
      <c r="Y2511" s="14" cm="1">
        <f t="array" aca="1" ref="Y2511" ca="1">IFERROR(SUM(L2511:X2511*1),4)</f>
        <v>1</v>
      </c>
      <c r="Z2511" t="str">
        <f ca="1">IF(tbl_vendors[[#This Row],[error_count]]&gt;0,"FAIL","PASS")</f>
        <v>FAIL</v>
      </c>
    </row>
    <row r="2512" spans="1:26" x14ac:dyDescent="0.3">
      <c r="A2512" t="s">
        <v>9863</v>
      </c>
      <c r="B2512" t="s">
        <v>9864</v>
      </c>
      <c r="C2512" t="s">
        <v>29</v>
      </c>
      <c r="D2512" t="s">
        <v>9865</v>
      </c>
      <c r="E2512" t="s">
        <v>31</v>
      </c>
      <c r="F2512" t="s">
        <v>75</v>
      </c>
      <c r="G2512" t="s">
        <v>9866</v>
      </c>
      <c r="H2512" t="s">
        <v>18</v>
      </c>
      <c r="I2512" t="s">
        <v>53</v>
      </c>
      <c r="J2512" s="1">
        <v>44637</v>
      </c>
      <c r="K2512" s="1">
        <v>45718</v>
      </c>
      <c r="L2512" t="b">
        <f>COUNTIF(tbl_vendors[Vendor_ID],tbl_vendors[[#This Row],[Vendor_ID]])&gt;1</f>
        <v>0</v>
      </c>
      <c r="M2512" t="b">
        <f>ISBLANK(tbl_vendors[[#This Row],[Vendor_ID]])</f>
        <v>0</v>
      </c>
      <c r="N2512" t="b">
        <f>LEN(TRIM(tbl_vendors[[#This Row],[Vendor_Name]]))=0</f>
        <v>0</v>
      </c>
      <c r="O2512" t="b">
        <f>LEN(TRIM(tbl_vendors[[#This Row],[Email]]))=0</f>
        <v>0</v>
      </c>
      <c r="P2512" t="b">
        <f>OR(ISERROR(FIND("@",tbl_vendors[[#This Row],[Email]])),ISERROR(FIND(".",tbl_vendors[[#This Row],[Email]])))</f>
        <v>0</v>
      </c>
      <c r="Q2512" t="b">
        <f>ISNA(MATCH(tbl_vendors[[#This Row],[Country]],tbl_country[country],0))</f>
        <v>0</v>
      </c>
      <c r="R2512" t="b">
        <f>ISNA(MATCH(tbl_vendors[[#This Row],[Currency]],tbl_country[currency],0))</f>
        <v>0</v>
      </c>
      <c r="S2512" t="b">
        <f>_xlfn.XLOOKUP(tbl_vendors[[#This Row],[Country]],tbl_country[country],tbl_country[currency],"NotFound")&lt;&gt;tbl_vendors[[#This Row],[Currency]]</f>
        <v>0</v>
      </c>
      <c r="T2512" t="b">
        <f>ISNA(MATCH(tbl_vendors[[#This Row],[Payment_Terms]],tbl_payment_terms[Payment_Terms],0))</f>
        <v>0</v>
      </c>
      <c r="U2512" t="b">
        <f>ISNA(MATCH(tbl_vendors[[#This Row],[Status]],tbl_status[valid_status]))</f>
        <v>1</v>
      </c>
      <c r="V2512" t="b">
        <f ca="1">tbl_vendors[[#This Row],[Created_Date]]&gt;TODAY()</f>
        <v>0</v>
      </c>
      <c r="W2512" t="b">
        <f>tbl_vendors[[#This Row],[Updated_Date]]&lt;tbl_vendors[[#This Row],[Created_Date]]</f>
        <v>0</v>
      </c>
      <c r="X2512" t="b">
        <f>COUNTIF(tbl_vendors[Vendor_Name],tbl_vendors[[#This Row],[Vendor_Name]])&gt;1</f>
        <v>1</v>
      </c>
      <c r="Y2512" s="14" cm="1">
        <f t="array" aca="1" ref="Y2512" ca="1">IFERROR(SUM(L2512:X2512*1),4)</f>
        <v>2</v>
      </c>
      <c r="Z2512" t="str">
        <f ca="1">IF(tbl_vendors[[#This Row],[error_count]]&gt;0,"FAIL","PASS")</f>
        <v>FAIL</v>
      </c>
    </row>
    <row r="2513" spans="1:26" x14ac:dyDescent="0.3">
      <c r="A2513" t="s">
        <v>9867</v>
      </c>
      <c r="B2513" t="s">
        <v>9868</v>
      </c>
      <c r="C2513" t="s">
        <v>153</v>
      </c>
      <c r="D2513" t="s">
        <v>9869</v>
      </c>
      <c r="E2513" t="s">
        <v>155</v>
      </c>
      <c r="F2513" t="s">
        <v>75</v>
      </c>
      <c r="G2513" t="s">
        <v>9870</v>
      </c>
      <c r="H2513" t="s">
        <v>52</v>
      </c>
      <c r="I2513" t="s">
        <v>26</v>
      </c>
      <c r="J2513" s="1">
        <v>45074</v>
      </c>
      <c r="K2513" s="1">
        <v>45514</v>
      </c>
      <c r="L2513" t="b">
        <f>COUNTIF(tbl_vendors[Vendor_ID],tbl_vendors[[#This Row],[Vendor_ID]])&gt;1</f>
        <v>0</v>
      </c>
      <c r="M2513" t="b">
        <f>ISBLANK(tbl_vendors[[#This Row],[Vendor_ID]])</f>
        <v>0</v>
      </c>
      <c r="N2513" t="b">
        <f>LEN(TRIM(tbl_vendors[[#This Row],[Vendor_Name]]))=0</f>
        <v>0</v>
      </c>
      <c r="O2513" t="b">
        <f>LEN(TRIM(tbl_vendors[[#This Row],[Email]]))=0</f>
        <v>0</v>
      </c>
      <c r="P2513" t="b">
        <f>OR(ISERROR(FIND("@",tbl_vendors[[#This Row],[Email]])),ISERROR(FIND(".",tbl_vendors[[#This Row],[Email]])))</f>
        <v>0</v>
      </c>
      <c r="Q2513" t="b">
        <f>ISNA(MATCH(tbl_vendors[[#This Row],[Country]],tbl_country[country],0))</f>
        <v>0</v>
      </c>
      <c r="R2513" t="b">
        <f>ISNA(MATCH(tbl_vendors[[#This Row],[Currency]],tbl_country[currency],0))</f>
        <v>0</v>
      </c>
      <c r="S2513" t="b">
        <f>_xlfn.XLOOKUP(tbl_vendors[[#This Row],[Country]],tbl_country[country],tbl_country[currency],"NotFound")&lt;&gt;tbl_vendors[[#This Row],[Currency]]</f>
        <v>0</v>
      </c>
      <c r="T2513" t="b">
        <f>ISNA(MATCH(tbl_vendors[[#This Row],[Payment_Terms]],tbl_payment_terms[Payment_Terms],0))</f>
        <v>0</v>
      </c>
      <c r="U2513" t="b">
        <f>ISNA(MATCH(tbl_vendors[[#This Row],[Status]],tbl_status[valid_status]))</f>
        <v>0</v>
      </c>
      <c r="V2513" t="b">
        <f ca="1">tbl_vendors[[#This Row],[Created_Date]]&gt;TODAY()</f>
        <v>0</v>
      </c>
      <c r="W2513" t="b">
        <f>tbl_vendors[[#This Row],[Updated_Date]]&lt;tbl_vendors[[#This Row],[Created_Date]]</f>
        <v>0</v>
      </c>
      <c r="X2513" t="b">
        <f>COUNTIF(tbl_vendors[Vendor_Name],tbl_vendors[[#This Row],[Vendor_Name]])&gt;1</f>
        <v>0</v>
      </c>
      <c r="Y2513" s="14" cm="1">
        <f t="array" aca="1" ref="Y2513" ca="1">IFERROR(SUM(L2513:X2513*1),4)</f>
        <v>0</v>
      </c>
      <c r="Z2513" t="str">
        <f ca="1">IF(tbl_vendors[[#This Row],[error_count]]&gt;0,"FAIL","PASS")</f>
        <v>PASS</v>
      </c>
    </row>
    <row r="2514" spans="1:26" x14ac:dyDescent="0.3">
      <c r="A2514" t="s">
        <v>9871</v>
      </c>
      <c r="B2514" t="s">
        <v>9872</v>
      </c>
      <c r="C2514" t="s">
        <v>100</v>
      </c>
      <c r="D2514" t="s">
        <v>9873</v>
      </c>
      <c r="E2514" t="s">
        <v>39</v>
      </c>
      <c r="F2514" t="s">
        <v>23</v>
      </c>
      <c r="G2514" t="s">
        <v>9874</v>
      </c>
      <c r="H2514" t="s">
        <v>34</v>
      </c>
      <c r="I2514" t="s">
        <v>19</v>
      </c>
      <c r="J2514" s="1">
        <v>44919</v>
      </c>
      <c r="K2514" s="1">
        <v>45227</v>
      </c>
      <c r="L2514" t="b">
        <f>COUNTIF(tbl_vendors[Vendor_ID],tbl_vendors[[#This Row],[Vendor_ID]])&gt;1</f>
        <v>0</v>
      </c>
      <c r="M2514" t="b">
        <f>ISBLANK(tbl_vendors[[#This Row],[Vendor_ID]])</f>
        <v>0</v>
      </c>
      <c r="N2514" t="b">
        <f>LEN(TRIM(tbl_vendors[[#This Row],[Vendor_Name]]))=0</f>
        <v>0</v>
      </c>
      <c r="O2514" t="b">
        <f>LEN(TRIM(tbl_vendors[[#This Row],[Email]]))=0</f>
        <v>0</v>
      </c>
      <c r="P2514" t="b">
        <f>OR(ISERROR(FIND("@",tbl_vendors[[#This Row],[Email]])),ISERROR(FIND(".",tbl_vendors[[#This Row],[Email]])))</f>
        <v>0</v>
      </c>
      <c r="Q2514" t="b">
        <f>ISNA(MATCH(tbl_vendors[[#This Row],[Country]],tbl_country[country],0))</f>
        <v>0</v>
      </c>
      <c r="R2514" t="b">
        <f>ISNA(MATCH(tbl_vendors[[#This Row],[Currency]],tbl_country[currency],0))</f>
        <v>0</v>
      </c>
      <c r="S2514" t="b">
        <f>_xlfn.XLOOKUP(tbl_vendors[[#This Row],[Country]],tbl_country[country],tbl_country[currency],"NotFound")&lt;&gt;tbl_vendors[[#This Row],[Currency]]</f>
        <v>0</v>
      </c>
      <c r="T2514" t="b">
        <f>ISNA(MATCH(tbl_vendors[[#This Row],[Payment_Terms]],tbl_payment_terms[Payment_Terms],0))</f>
        <v>0</v>
      </c>
      <c r="U2514" t="b">
        <f>ISNA(MATCH(tbl_vendors[[#This Row],[Status]],tbl_status[valid_status]))</f>
        <v>0</v>
      </c>
      <c r="V2514" t="b">
        <f ca="1">tbl_vendors[[#This Row],[Created_Date]]&gt;TODAY()</f>
        <v>0</v>
      </c>
      <c r="W2514" t="b">
        <f>tbl_vendors[[#This Row],[Updated_Date]]&lt;tbl_vendors[[#This Row],[Created_Date]]</f>
        <v>0</v>
      </c>
      <c r="X2514" t="b">
        <f>COUNTIF(tbl_vendors[Vendor_Name],tbl_vendors[[#This Row],[Vendor_Name]])&gt;1</f>
        <v>0</v>
      </c>
      <c r="Y2514" s="14" cm="1">
        <f t="array" aca="1" ref="Y2514" ca="1">IFERROR(SUM(L2514:X2514*1),4)</f>
        <v>0</v>
      </c>
      <c r="Z2514" t="str">
        <f ca="1">IF(tbl_vendors[[#This Row],[error_count]]&gt;0,"FAIL","PASS")</f>
        <v>PASS</v>
      </c>
    </row>
    <row r="2515" spans="1:26" x14ac:dyDescent="0.3">
      <c r="A2515" t="s">
        <v>9875</v>
      </c>
      <c r="B2515" t="s">
        <v>9876</v>
      </c>
      <c r="C2515" t="s">
        <v>29</v>
      </c>
      <c r="D2515" t="s">
        <v>9877</v>
      </c>
      <c r="E2515" t="s">
        <v>31</v>
      </c>
      <c r="F2515" t="s">
        <v>32</v>
      </c>
      <c r="G2515" t="s">
        <v>9878</v>
      </c>
      <c r="H2515" t="s">
        <v>34</v>
      </c>
      <c r="I2515" t="s">
        <v>26</v>
      </c>
      <c r="J2515" s="1">
        <v>45380</v>
      </c>
      <c r="K2515" s="1">
        <v>46129</v>
      </c>
      <c r="L2515" t="b">
        <f>COUNTIF(tbl_vendors[Vendor_ID],tbl_vendors[[#This Row],[Vendor_ID]])&gt;1</f>
        <v>0</v>
      </c>
      <c r="M2515" t="b">
        <f>ISBLANK(tbl_vendors[[#This Row],[Vendor_ID]])</f>
        <v>0</v>
      </c>
      <c r="N2515" t="b">
        <f>LEN(TRIM(tbl_vendors[[#This Row],[Vendor_Name]]))=0</f>
        <v>0</v>
      </c>
      <c r="O2515" t="b">
        <f>LEN(TRIM(tbl_vendors[[#This Row],[Email]]))=0</f>
        <v>0</v>
      </c>
      <c r="P2515" t="b">
        <f>OR(ISERROR(FIND("@",tbl_vendors[[#This Row],[Email]])),ISERROR(FIND(".",tbl_vendors[[#This Row],[Email]])))</f>
        <v>0</v>
      </c>
      <c r="Q2515" t="b">
        <f>ISNA(MATCH(tbl_vendors[[#This Row],[Country]],tbl_country[country],0))</f>
        <v>0</v>
      </c>
      <c r="R2515" t="b">
        <f>ISNA(MATCH(tbl_vendors[[#This Row],[Currency]],tbl_country[currency],0))</f>
        <v>0</v>
      </c>
      <c r="S2515" t="b">
        <f>_xlfn.XLOOKUP(tbl_vendors[[#This Row],[Country]],tbl_country[country],tbl_country[currency],"NotFound")&lt;&gt;tbl_vendors[[#This Row],[Currency]]</f>
        <v>0</v>
      </c>
      <c r="T2515" t="b">
        <f>ISNA(MATCH(tbl_vendors[[#This Row],[Payment_Terms]],tbl_payment_terms[Payment_Terms],0))</f>
        <v>0</v>
      </c>
      <c r="U2515" t="b">
        <f>ISNA(MATCH(tbl_vendors[[#This Row],[Status]],tbl_status[valid_status]))</f>
        <v>0</v>
      </c>
      <c r="V2515" t="b">
        <f ca="1">tbl_vendors[[#This Row],[Created_Date]]&gt;TODAY()</f>
        <v>0</v>
      </c>
      <c r="W2515" t="b">
        <f>tbl_vendors[[#This Row],[Updated_Date]]&lt;tbl_vendors[[#This Row],[Created_Date]]</f>
        <v>0</v>
      </c>
      <c r="X2515" t="b">
        <f>COUNTIF(tbl_vendors[Vendor_Name],tbl_vendors[[#This Row],[Vendor_Name]])&gt;1</f>
        <v>0</v>
      </c>
      <c r="Y2515" s="14" cm="1">
        <f t="array" aca="1" ref="Y2515" ca="1">IFERROR(SUM(L2515:X2515*1),4)</f>
        <v>0</v>
      </c>
      <c r="Z2515" t="str">
        <f ca="1">IF(tbl_vendors[[#This Row],[error_count]]&gt;0,"FAIL","PASS")</f>
        <v>PASS</v>
      </c>
    </row>
    <row r="2516" spans="1:26" x14ac:dyDescent="0.3">
      <c r="A2516" t="s">
        <v>9879</v>
      </c>
      <c r="B2516" t="s">
        <v>9880</v>
      </c>
      <c r="C2516" t="s">
        <v>79</v>
      </c>
      <c r="D2516" t="s">
        <v>9881</v>
      </c>
      <c r="E2516" t="s">
        <v>39</v>
      </c>
      <c r="F2516" t="s">
        <v>16</v>
      </c>
      <c r="G2516" t="s">
        <v>9882</v>
      </c>
      <c r="H2516" t="s">
        <v>47</v>
      </c>
      <c r="I2516" t="s">
        <v>53</v>
      </c>
      <c r="J2516" s="1">
        <v>45885</v>
      </c>
      <c r="K2516" s="1">
        <v>46036</v>
      </c>
      <c r="L2516" t="b">
        <f>COUNTIF(tbl_vendors[Vendor_ID],tbl_vendors[[#This Row],[Vendor_ID]])&gt;1</f>
        <v>0</v>
      </c>
      <c r="M2516" t="b">
        <f>ISBLANK(tbl_vendors[[#This Row],[Vendor_ID]])</f>
        <v>0</v>
      </c>
      <c r="N2516" t="b">
        <f>LEN(TRIM(tbl_vendors[[#This Row],[Vendor_Name]]))=0</f>
        <v>0</v>
      </c>
      <c r="O2516" t="b">
        <f>LEN(TRIM(tbl_vendors[[#This Row],[Email]]))=0</f>
        <v>0</v>
      </c>
      <c r="P2516" t="b">
        <f>OR(ISERROR(FIND("@",tbl_vendors[[#This Row],[Email]])),ISERROR(FIND(".",tbl_vendors[[#This Row],[Email]])))</f>
        <v>0</v>
      </c>
      <c r="Q2516" t="b">
        <f>ISNA(MATCH(tbl_vendors[[#This Row],[Country]],tbl_country[country],0))</f>
        <v>0</v>
      </c>
      <c r="R2516" t="b">
        <f>ISNA(MATCH(tbl_vendors[[#This Row],[Currency]],tbl_country[currency],0))</f>
        <v>0</v>
      </c>
      <c r="S2516" t="b">
        <f>_xlfn.XLOOKUP(tbl_vendors[[#This Row],[Country]],tbl_country[country],tbl_country[currency],"NotFound")&lt;&gt;tbl_vendors[[#This Row],[Currency]]</f>
        <v>0</v>
      </c>
      <c r="T2516" t="b">
        <f>ISNA(MATCH(tbl_vendors[[#This Row],[Payment_Terms]],tbl_payment_terms[Payment_Terms],0))</f>
        <v>0</v>
      </c>
      <c r="U2516" t="b">
        <f>ISNA(MATCH(tbl_vendors[[#This Row],[Status]],tbl_status[valid_status]))</f>
        <v>1</v>
      </c>
      <c r="V2516" t="b">
        <f ca="1">tbl_vendors[[#This Row],[Created_Date]]&gt;TODAY()</f>
        <v>0</v>
      </c>
      <c r="W2516" t="b">
        <f>tbl_vendors[[#This Row],[Updated_Date]]&lt;tbl_vendors[[#This Row],[Created_Date]]</f>
        <v>0</v>
      </c>
      <c r="X2516" t="b">
        <f>COUNTIF(tbl_vendors[Vendor_Name],tbl_vendors[[#This Row],[Vendor_Name]])&gt;1</f>
        <v>0</v>
      </c>
      <c r="Y2516" s="14" cm="1">
        <f t="array" aca="1" ref="Y2516" ca="1">IFERROR(SUM(L2516:X2516*1),4)</f>
        <v>1</v>
      </c>
      <c r="Z2516" t="str">
        <f ca="1">IF(tbl_vendors[[#This Row],[error_count]]&gt;0,"FAIL","PASS")</f>
        <v>FAIL</v>
      </c>
    </row>
    <row r="2517" spans="1:26" x14ac:dyDescent="0.3">
      <c r="A2517" t="s">
        <v>9883</v>
      </c>
      <c r="B2517" t="s">
        <v>9884</v>
      </c>
      <c r="C2517" t="s">
        <v>29</v>
      </c>
      <c r="D2517" t="s">
        <v>9885</v>
      </c>
      <c r="E2517" t="s">
        <v>31</v>
      </c>
      <c r="F2517" t="s">
        <v>40</v>
      </c>
      <c r="H2517" t="s">
        <v>25</v>
      </c>
      <c r="I2517" t="s">
        <v>53</v>
      </c>
      <c r="J2517" s="1">
        <v>45802</v>
      </c>
      <c r="K2517" s="1">
        <v>46168</v>
      </c>
      <c r="L2517" t="b">
        <f>COUNTIF(tbl_vendors[Vendor_ID],tbl_vendors[[#This Row],[Vendor_ID]])&gt;1</f>
        <v>0</v>
      </c>
      <c r="M2517" t="b">
        <f>ISBLANK(tbl_vendors[[#This Row],[Vendor_ID]])</f>
        <v>0</v>
      </c>
      <c r="N2517" t="b">
        <f>LEN(TRIM(tbl_vendors[[#This Row],[Vendor_Name]]))=0</f>
        <v>0</v>
      </c>
      <c r="O2517" t="b">
        <f>LEN(TRIM(tbl_vendors[[#This Row],[Email]]))=0</f>
        <v>1</v>
      </c>
      <c r="P2517" t="b">
        <f>OR(ISERROR(FIND("@",tbl_vendors[[#This Row],[Email]])),ISERROR(FIND(".",tbl_vendors[[#This Row],[Email]])))</f>
        <v>1</v>
      </c>
      <c r="Q2517" t="b">
        <f>ISNA(MATCH(tbl_vendors[[#This Row],[Country]],tbl_country[country],0))</f>
        <v>0</v>
      </c>
      <c r="R2517" t="b">
        <f>ISNA(MATCH(tbl_vendors[[#This Row],[Currency]],tbl_country[currency],0))</f>
        <v>0</v>
      </c>
      <c r="S2517" t="b">
        <f>_xlfn.XLOOKUP(tbl_vendors[[#This Row],[Country]],tbl_country[country],tbl_country[currency],"NotFound")&lt;&gt;tbl_vendors[[#This Row],[Currency]]</f>
        <v>0</v>
      </c>
      <c r="T2517" t="b">
        <f>ISNA(MATCH(tbl_vendors[[#This Row],[Payment_Terms]],tbl_payment_terms[Payment_Terms],0))</f>
        <v>0</v>
      </c>
      <c r="U2517" t="b">
        <f>ISNA(MATCH(tbl_vendors[[#This Row],[Status]],tbl_status[valid_status]))</f>
        <v>1</v>
      </c>
      <c r="V2517" t="b">
        <f ca="1">tbl_vendors[[#This Row],[Created_Date]]&gt;TODAY()</f>
        <v>0</v>
      </c>
      <c r="W2517" t="b">
        <f>tbl_vendors[[#This Row],[Updated_Date]]&lt;tbl_vendors[[#This Row],[Created_Date]]</f>
        <v>0</v>
      </c>
      <c r="X2517" t="b">
        <f>COUNTIF(tbl_vendors[Vendor_Name],tbl_vendors[[#This Row],[Vendor_Name]])&gt;1</f>
        <v>0</v>
      </c>
      <c r="Y2517" s="14" cm="1">
        <f t="array" aca="1" ref="Y2517" ca="1">IFERROR(SUM(L2517:X2517*1),4)</f>
        <v>3</v>
      </c>
      <c r="Z2517" t="str">
        <f ca="1">IF(tbl_vendors[[#This Row],[error_count]]&gt;0,"FAIL","PASS")</f>
        <v>FAIL</v>
      </c>
    </row>
    <row r="2518" spans="1:26" x14ac:dyDescent="0.3">
      <c r="A2518" t="s">
        <v>9886</v>
      </c>
      <c r="B2518" t="s">
        <v>9887</v>
      </c>
      <c r="C2518" t="s">
        <v>100</v>
      </c>
      <c r="D2518" t="s">
        <v>9888</v>
      </c>
      <c r="E2518" t="s">
        <v>39</v>
      </c>
      <c r="F2518" t="s">
        <v>75</v>
      </c>
      <c r="G2518" t="s">
        <v>9889</v>
      </c>
      <c r="H2518" t="s">
        <v>52</v>
      </c>
      <c r="I2518" t="s">
        <v>26</v>
      </c>
      <c r="J2518" s="1">
        <v>46062</v>
      </c>
      <c r="K2518" s="1">
        <v>46193</v>
      </c>
      <c r="L2518" t="b">
        <f>COUNTIF(tbl_vendors[Vendor_ID],tbl_vendors[[#This Row],[Vendor_ID]])&gt;1</f>
        <v>0</v>
      </c>
      <c r="M2518" t="b">
        <f>ISBLANK(tbl_vendors[[#This Row],[Vendor_ID]])</f>
        <v>0</v>
      </c>
      <c r="N2518" t="b">
        <f>LEN(TRIM(tbl_vendors[[#This Row],[Vendor_Name]]))=0</f>
        <v>0</v>
      </c>
      <c r="O2518" t="b">
        <f>LEN(TRIM(tbl_vendors[[#This Row],[Email]]))=0</f>
        <v>0</v>
      </c>
      <c r="P2518" t="b">
        <f>OR(ISERROR(FIND("@",tbl_vendors[[#This Row],[Email]])),ISERROR(FIND(".",tbl_vendors[[#This Row],[Email]])))</f>
        <v>0</v>
      </c>
      <c r="Q2518" t="b">
        <f>ISNA(MATCH(tbl_vendors[[#This Row],[Country]],tbl_country[country],0))</f>
        <v>0</v>
      </c>
      <c r="R2518" t="b">
        <f>ISNA(MATCH(tbl_vendors[[#This Row],[Currency]],tbl_country[currency],0))</f>
        <v>0</v>
      </c>
      <c r="S2518" t="b">
        <f>_xlfn.XLOOKUP(tbl_vendors[[#This Row],[Country]],tbl_country[country],tbl_country[currency],"NotFound")&lt;&gt;tbl_vendors[[#This Row],[Currency]]</f>
        <v>0</v>
      </c>
      <c r="T2518" t="b">
        <f>ISNA(MATCH(tbl_vendors[[#This Row],[Payment_Terms]],tbl_payment_terms[Payment_Terms],0))</f>
        <v>0</v>
      </c>
      <c r="U2518" t="b">
        <f>ISNA(MATCH(tbl_vendors[[#This Row],[Status]],tbl_status[valid_status]))</f>
        <v>0</v>
      </c>
      <c r="V2518" t="b">
        <f ca="1">tbl_vendors[[#This Row],[Created_Date]]&gt;TODAY()</f>
        <v>0</v>
      </c>
      <c r="W2518" t="b">
        <f>tbl_vendors[[#This Row],[Updated_Date]]&lt;tbl_vendors[[#This Row],[Created_Date]]</f>
        <v>0</v>
      </c>
      <c r="X2518" t="b">
        <f>COUNTIF(tbl_vendors[Vendor_Name],tbl_vendors[[#This Row],[Vendor_Name]])&gt;1</f>
        <v>0</v>
      </c>
      <c r="Y2518" s="14" cm="1">
        <f t="array" aca="1" ref="Y2518" ca="1">IFERROR(SUM(L2518:X2518*1),4)</f>
        <v>0</v>
      </c>
      <c r="Z2518" t="str">
        <f ca="1">IF(tbl_vendors[[#This Row],[error_count]]&gt;0,"FAIL","PASS")</f>
        <v>PASS</v>
      </c>
    </row>
    <row r="2519" spans="1:26" x14ac:dyDescent="0.3">
      <c r="A2519" t="s">
        <v>9890</v>
      </c>
      <c r="B2519" t="s">
        <v>9891</v>
      </c>
      <c r="C2519" t="s">
        <v>56</v>
      </c>
      <c r="D2519" t="s">
        <v>9892</v>
      </c>
      <c r="E2519" t="s">
        <v>58</v>
      </c>
      <c r="F2519" t="s">
        <v>40</v>
      </c>
      <c r="G2519" t="s">
        <v>9893</v>
      </c>
      <c r="H2519" t="s">
        <v>42</v>
      </c>
      <c r="I2519" t="s">
        <v>19</v>
      </c>
      <c r="J2519" s="1">
        <v>45037</v>
      </c>
      <c r="K2519" s="1">
        <v>45408</v>
      </c>
      <c r="L2519" t="b">
        <f>COUNTIF(tbl_vendors[Vendor_ID],tbl_vendors[[#This Row],[Vendor_ID]])&gt;1</f>
        <v>0</v>
      </c>
      <c r="M2519" t="b">
        <f>ISBLANK(tbl_vendors[[#This Row],[Vendor_ID]])</f>
        <v>0</v>
      </c>
      <c r="N2519" t="b">
        <f>LEN(TRIM(tbl_vendors[[#This Row],[Vendor_Name]]))=0</f>
        <v>0</v>
      </c>
      <c r="O2519" t="b">
        <f>LEN(TRIM(tbl_vendors[[#This Row],[Email]]))=0</f>
        <v>0</v>
      </c>
      <c r="P2519" t="b">
        <f>OR(ISERROR(FIND("@",tbl_vendors[[#This Row],[Email]])),ISERROR(FIND(".",tbl_vendors[[#This Row],[Email]])))</f>
        <v>0</v>
      </c>
      <c r="Q2519" t="b">
        <f>ISNA(MATCH(tbl_vendors[[#This Row],[Country]],tbl_country[country],0))</f>
        <v>0</v>
      </c>
      <c r="R2519" t="b">
        <f>ISNA(MATCH(tbl_vendors[[#This Row],[Currency]],tbl_country[currency],0))</f>
        <v>0</v>
      </c>
      <c r="S2519" t="b">
        <f>_xlfn.XLOOKUP(tbl_vendors[[#This Row],[Country]],tbl_country[country],tbl_country[currency],"NotFound")&lt;&gt;tbl_vendors[[#This Row],[Currency]]</f>
        <v>0</v>
      </c>
      <c r="T2519" t="b">
        <f>ISNA(MATCH(tbl_vendors[[#This Row],[Payment_Terms]],tbl_payment_terms[Payment_Terms],0))</f>
        <v>0</v>
      </c>
      <c r="U2519" t="b">
        <f>ISNA(MATCH(tbl_vendors[[#This Row],[Status]],tbl_status[valid_status]))</f>
        <v>0</v>
      </c>
      <c r="V2519" t="b">
        <f ca="1">tbl_vendors[[#This Row],[Created_Date]]&gt;TODAY()</f>
        <v>0</v>
      </c>
      <c r="W2519" t="b">
        <f>tbl_vendors[[#This Row],[Updated_Date]]&lt;tbl_vendors[[#This Row],[Created_Date]]</f>
        <v>0</v>
      </c>
      <c r="X2519" t="b">
        <f>COUNTIF(tbl_vendors[Vendor_Name],tbl_vendors[[#This Row],[Vendor_Name]])&gt;1</f>
        <v>0</v>
      </c>
      <c r="Y2519" s="14" cm="1">
        <f t="array" aca="1" ref="Y2519" ca="1">IFERROR(SUM(L2519:X2519*1),4)</f>
        <v>0</v>
      </c>
      <c r="Z2519" t="str">
        <f ca="1">IF(tbl_vendors[[#This Row],[error_count]]&gt;0,"FAIL","PASS")</f>
        <v>PASS</v>
      </c>
    </row>
    <row r="2520" spans="1:26" x14ac:dyDescent="0.3">
      <c r="A2520" t="s">
        <v>9894</v>
      </c>
      <c r="B2520" t="s">
        <v>9864</v>
      </c>
      <c r="C2520" t="s">
        <v>109</v>
      </c>
      <c r="D2520" t="s">
        <v>9895</v>
      </c>
      <c r="E2520" t="s">
        <v>39</v>
      </c>
      <c r="F2520" t="s">
        <v>23</v>
      </c>
      <c r="G2520" t="s">
        <v>9896</v>
      </c>
      <c r="H2520" t="s">
        <v>47</v>
      </c>
      <c r="I2520" t="s">
        <v>19</v>
      </c>
      <c r="J2520" s="1">
        <v>46081</v>
      </c>
      <c r="K2520" s="1">
        <v>46193</v>
      </c>
      <c r="L2520" t="b">
        <f>COUNTIF(tbl_vendors[Vendor_ID],tbl_vendors[[#This Row],[Vendor_ID]])&gt;1</f>
        <v>0</v>
      </c>
      <c r="M2520" t="b">
        <f>ISBLANK(tbl_vendors[[#This Row],[Vendor_ID]])</f>
        <v>0</v>
      </c>
      <c r="N2520" t="b">
        <f>LEN(TRIM(tbl_vendors[[#This Row],[Vendor_Name]]))=0</f>
        <v>0</v>
      </c>
      <c r="O2520" t="b">
        <f>LEN(TRIM(tbl_vendors[[#This Row],[Email]]))=0</f>
        <v>0</v>
      </c>
      <c r="P2520" t="b">
        <f>OR(ISERROR(FIND("@",tbl_vendors[[#This Row],[Email]])),ISERROR(FIND(".",tbl_vendors[[#This Row],[Email]])))</f>
        <v>0</v>
      </c>
      <c r="Q2520" t="b">
        <f>ISNA(MATCH(tbl_vendors[[#This Row],[Country]],tbl_country[country],0))</f>
        <v>0</v>
      </c>
      <c r="R2520" t="b">
        <f>ISNA(MATCH(tbl_vendors[[#This Row],[Currency]],tbl_country[currency],0))</f>
        <v>0</v>
      </c>
      <c r="S2520" t="b">
        <f>_xlfn.XLOOKUP(tbl_vendors[[#This Row],[Country]],tbl_country[country],tbl_country[currency],"NotFound")&lt;&gt;tbl_vendors[[#This Row],[Currency]]</f>
        <v>1</v>
      </c>
      <c r="T2520" t="b">
        <f>ISNA(MATCH(tbl_vendors[[#This Row],[Payment_Terms]],tbl_payment_terms[Payment_Terms],0))</f>
        <v>0</v>
      </c>
      <c r="U2520" t="b">
        <f>ISNA(MATCH(tbl_vendors[[#This Row],[Status]],tbl_status[valid_status]))</f>
        <v>0</v>
      </c>
      <c r="V2520" t="b">
        <f ca="1">tbl_vendors[[#This Row],[Created_Date]]&gt;TODAY()</f>
        <v>0</v>
      </c>
      <c r="W2520" t="b">
        <f>tbl_vendors[[#This Row],[Updated_Date]]&lt;tbl_vendors[[#This Row],[Created_Date]]</f>
        <v>0</v>
      </c>
      <c r="X2520" t="b">
        <f>COUNTIF(tbl_vendors[Vendor_Name],tbl_vendors[[#This Row],[Vendor_Name]])&gt;1</f>
        <v>1</v>
      </c>
      <c r="Y2520" s="14" cm="1">
        <f t="array" aca="1" ref="Y2520" ca="1">IFERROR(SUM(L2520:X2520*1),4)</f>
        <v>2</v>
      </c>
      <c r="Z2520" t="str">
        <f ca="1">IF(tbl_vendors[[#This Row],[error_count]]&gt;0,"FAIL","PASS")</f>
        <v>FAIL</v>
      </c>
    </row>
    <row r="2521" spans="1:26" x14ac:dyDescent="0.3">
      <c r="A2521" t="s">
        <v>9897</v>
      </c>
      <c r="B2521" t="s">
        <v>9898</v>
      </c>
      <c r="C2521" t="s">
        <v>56</v>
      </c>
      <c r="D2521" t="s">
        <v>9899</v>
      </c>
      <c r="E2521" t="s">
        <v>58</v>
      </c>
      <c r="F2521" t="s">
        <v>32</v>
      </c>
      <c r="G2521" t="s">
        <v>9900</v>
      </c>
      <c r="H2521" t="s">
        <v>34</v>
      </c>
      <c r="I2521" t="s">
        <v>26</v>
      </c>
      <c r="J2521" s="1">
        <v>44507</v>
      </c>
      <c r="K2521" s="1">
        <v>46124</v>
      </c>
      <c r="L2521" t="b">
        <f>COUNTIF(tbl_vendors[Vendor_ID],tbl_vendors[[#This Row],[Vendor_ID]])&gt;1</f>
        <v>0</v>
      </c>
      <c r="M2521" t="b">
        <f>ISBLANK(tbl_vendors[[#This Row],[Vendor_ID]])</f>
        <v>0</v>
      </c>
      <c r="N2521" t="b">
        <f>LEN(TRIM(tbl_vendors[[#This Row],[Vendor_Name]]))=0</f>
        <v>0</v>
      </c>
      <c r="O2521" t="b">
        <f>LEN(TRIM(tbl_vendors[[#This Row],[Email]]))=0</f>
        <v>0</v>
      </c>
      <c r="P2521" t="b">
        <f>OR(ISERROR(FIND("@",tbl_vendors[[#This Row],[Email]])),ISERROR(FIND(".",tbl_vendors[[#This Row],[Email]])))</f>
        <v>0</v>
      </c>
      <c r="Q2521" t="b">
        <f>ISNA(MATCH(tbl_vendors[[#This Row],[Country]],tbl_country[country],0))</f>
        <v>0</v>
      </c>
      <c r="R2521" t="b">
        <f>ISNA(MATCH(tbl_vendors[[#This Row],[Currency]],tbl_country[currency],0))</f>
        <v>0</v>
      </c>
      <c r="S2521" t="b">
        <f>_xlfn.XLOOKUP(tbl_vendors[[#This Row],[Country]],tbl_country[country],tbl_country[currency],"NotFound")&lt;&gt;tbl_vendors[[#This Row],[Currency]]</f>
        <v>0</v>
      </c>
      <c r="T2521" t="b">
        <f>ISNA(MATCH(tbl_vendors[[#This Row],[Payment_Terms]],tbl_payment_terms[Payment_Terms],0))</f>
        <v>0</v>
      </c>
      <c r="U2521" t="b">
        <f>ISNA(MATCH(tbl_vendors[[#This Row],[Status]],tbl_status[valid_status]))</f>
        <v>0</v>
      </c>
      <c r="V2521" t="b">
        <f ca="1">tbl_vendors[[#This Row],[Created_Date]]&gt;TODAY()</f>
        <v>0</v>
      </c>
      <c r="W2521" t="b">
        <f>tbl_vendors[[#This Row],[Updated_Date]]&lt;tbl_vendors[[#This Row],[Created_Date]]</f>
        <v>0</v>
      </c>
      <c r="X2521" t="b">
        <f>COUNTIF(tbl_vendors[Vendor_Name],tbl_vendors[[#This Row],[Vendor_Name]])&gt;1</f>
        <v>0</v>
      </c>
      <c r="Y2521" s="14" cm="1">
        <f t="array" aca="1" ref="Y2521" ca="1">IFERROR(SUM(L2521:X2521*1),4)</f>
        <v>0</v>
      </c>
      <c r="Z2521" t="str">
        <f ca="1">IF(tbl_vendors[[#This Row],[error_count]]&gt;0,"FAIL","PASS")</f>
        <v>PASS</v>
      </c>
    </row>
    <row r="2522" spans="1:26" x14ac:dyDescent="0.3">
      <c r="A2522" t="s">
        <v>9901</v>
      </c>
      <c r="B2522" t="s">
        <v>9902</v>
      </c>
      <c r="C2522" t="s">
        <v>100</v>
      </c>
      <c r="D2522" t="s">
        <v>9903</v>
      </c>
      <c r="E2522" t="s">
        <v>39</v>
      </c>
      <c r="F2522" t="s">
        <v>16</v>
      </c>
      <c r="G2522" t="s">
        <v>9904</v>
      </c>
      <c r="H2522" t="s">
        <v>52</v>
      </c>
      <c r="I2522" t="s">
        <v>53</v>
      </c>
      <c r="J2522" s="1">
        <v>45033</v>
      </c>
      <c r="K2522" s="1">
        <v>45329</v>
      </c>
      <c r="L2522" t="b">
        <f>COUNTIF(tbl_vendors[Vendor_ID],tbl_vendors[[#This Row],[Vendor_ID]])&gt;1</f>
        <v>0</v>
      </c>
      <c r="M2522" t="b">
        <f>ISBLANK(tbl_vendors[[#This Row],[Vendor_ID]])</f>
        <v>0</v>
      </c>
      <c r="N2522" t="b">
        <f>LEN(TRIM(tbl_vendors[[#This Row],[Vendor_Name]]))=0</f>
        <v>0</v>
      </c>
      <c r="O2522" t="b">
        <f>LEN(TRIM(tbl_vendors[[#This Row],[Email]]))=0</f>
        <v>0</v>
      </c>
      <c r="P2522" t="b">
        <f>OR(ISERROR(FIND("@",tbl_vendors[[#This Row],[Email]])),ISERROR(FIND(".",tbl_vendors[[#This Row],[Email]])))</f>
        <v>0</v>
      </c>
      <c r="Q2522" t="b">
        <f>ISNA(MATCH(tbl_vendors[[#This Row],[Country]],tbl_country[country],0))</f>
        <v>0</v>
      </c>
      <c r="R2522" t="b">
        <f>ISNA(MATCH(tbl_vendors[[#This Row],[Currency]],tbl_country[currency],0))</f>
        <v>0</v>
      </c>
      <c r="S2522" t="b">
        <f>_xlfn.XLOOKUP(tbl_vendors[[#This Row],[Country]],tbl_country[country],tbl_country[currency],"NotFound")&lt;&gt;tbl_vendors[[#This Row],[Currency]]</f>
        <v>0</v>
      </c>
      <c r="T2522" t="b">
        <f>ISNA(MATCH(tbl_vendors[[#This Row],[Payment_Terms]],tbl_payment_terms[Payment_Terms],0))</f>
        <v>0</v>
      </c>
      <c r="U2522" t="b">
        <f>ISNA(MATCH(tbl_vendors[[#This Row],[Status]],tbl_status[valid_status]))</f>
        <v>1</v>
      </c>
      <c r="V2522" t="b">
        <f ca="1">tbl_vendors[[#This Row],[Created_Date]]&gt;TODAY()</f>
        <v>0</v>
      </c>
      <c r="W2522" t="b">
        <f>tbl_vendors[[#This Row],[Updated_Date]]&lt;tbl_vendors[[#This Row],[Created_Date]]</f>
        <v>0</v>
      </c>
      <c r="X2522" t="b">
        <f>COUNTIF(tbl_vendors[Vendor_Name],tbl_vendors[[#This Row],[Vendor_Name]])&gt;1</f>
        <v>0</v>
      </c>
      <c r="Y2522" s="14" cm="1">
        <f t="array" aca="1" ref="Y2522" ca="1">IFERROR(SUM(L2522:X2522*1),4)</f>
        <v>1</v>
      </c>
      <c r="Z2522" t="str">
        <f ca="1">IF(tbl_vendors[[#This Row],[error_count]]&gt;0,"FAIL","PASS")</f>
        <v>FAIL</v>
      </c>
    </row>
    <row r="2523" spans="1:26" x14ac:dyDescent="0.3">
      <c r="A2523" t="s">
        <v>9905</v>
      </c>
      <c r="B2523" t="s">
        <v>9906</v>
      </c>
      <c r="C2523" t="s">
        <v>37</v>
      </c>
      <c r="D2523" t="s">
        <v>9907</v>
      </c>
      <c r="E2523" t="s">
        <v>39</v>
      </c>
      <c r="F2523" t="s">
        <v>75</v>
      </c>
      <c r="G2523" t="s">
        <v>9908</v>
      </c>
      <c r="H2523" t="s">
        <v>47</v>
      </c>
      <c r="I2523" t="s">
        <v>26</v>
      </c>
      <c r="J2523" s="1">
        <v>45322</v>
      </c>
      <c r="K2523" s="1">
        <v>45647</v>
      </c>
      <c r="L2523" t="b">
        <f>COUNTIF(tbl_vendors[Vendor_ID],tbl_vendors[[#This Row],[Vendor_ID]])&gt;1</f>
        <v>0</v>
      </c>
      <c r="M2523" t="b">
        <f>ISBLANK(tbl_vendors[[#This Row],[Vendor_ID]])</f>
        <v>0</v>
      </c>
      <c r="N2523" t="b">
        <f>LEN(TRIM(tbl_vendors[[#This Row],[Vendor_Name]]))=0</f>
        <v>0</v>
      </c>
      <c r="O2523" t="b">
        <f>LEN(TRIM(tbl_vendors[[#This Row],[Email]]))=0</f>
        <v>0</v>
      </c>
      <c r="P2523" t="b">
        <f>OR(ISERROR(FIND("@",tbl_vendors[[#This Row],[Email]])),ISERROR(FIND(".",tbl_vendors[[#This Row],[Email]])))</f>
        <v>0</v>
      </c>
      <c r="Q2523" t="b">
        <f>ISNA(MATCH(tbl_vendors[[#This Row],[Country]],tbl_country[country],0))</f>
        <v>0</v>
      </c>
      <c r="R2523" t="b">
        <f>ISNA(MATCH(tbl_vendors[[#This Row],[Currency]],tbl_country[currency],0))</f>
        <v>0</v>
      </c>
      <c r="S2523" t="b">
        <f>_xlfn.XLOOKUP(tbl_vendors[[#This Row],[Country]],tbl_country[country],tbl_country[currency],"NotFound")&lt;&gt;tbl_vendors[[#This Row],[Currency]]</f>
        <v>0</v>
      </c>
      <c r="T2523" t="b">
        <f>ISNA(MATCH(tbl_vendors[[#This Row],[Payment_Terms]],tbl_payment_terms[Payment_Terms],0))</f>
        <v>0</v>
      </c>
      <c r="U2523" t="b">
        <f>ISNA(MATCH(tbl_vendors[[#This Row],[Status]],tbl_status[valid_status]))</f>
        <v>0</v>
      </c>
      <c r="V2523" t="b">
        <f ca="1">tbl_vendors[[#This Row],[Created_Date]]&gt;TODAY()</f>
        <v>0</v>
      </c>
      <c r="W2523" t="b">
        <f>tbl_vendors[[#This Row],[Updated_Date]]&lt;tbl_vendors[[#This Row],[Created_Date]]</f>
        <v>0</v>
      </c>
      <c r="X2523" t="b">
        <f>COUNTIF(tbl_vendors[Vendor_Name],tbl_vendors[[#This Row],[Vendor_Name]])&gt;1</f>
        <v>0</v>
      </c>
      <c r="Y2523" s="14" cm="1">
        <f t="array" aca="1" ref="Y2523" ca="1">IFERROR(SUM(L2523:X2523*1),4)</f>
        <v>0</v>
      </c>
      <c r="Z2523" t="str">
        <f ca="1">IF(tbl_vendors[[#This Row],[error_count]]&gt;0,"FAIL","PASS")</f>
        <v>PASS</v>
      </c>
    </row>
    <row r="2524" spans="1:26" x14ac:dyDescent="0.3">
      <c r="A2524" t="s">
        <v>9909</v>
      </c>
      <c r="B2524" t="s">
        <v>9910</v>
      </c>
      <c r="C2524" t="s">
        <v>109</v>
      </c>
      <c r="D2524" t="s">
        <v>9911</v>
      </c>
      <c r="E2524" t="s">
        <v>39</v>
      </c>
      <c r="F2524" t="s">
        <v>23</v>
      </c>
      <c r="G2524" t="s">
        <v>9912</v>
      </c>
      <c r="H2524" t="s">
        <v>42</v>
      </c>
      <c r="I2524" t="s">
        <v>53</v>
      </c>
      <c r="J2524" s="1">
        <v>44858</v>
      </c>
      <c r="K2524" s="1">
        <v>45157</v>
      </c>
      <c r="L2524" t="b">
        <f>COUNTIF(tbl_vendors[Vendor_ID],tbl_vendors[[#This Row],[Vendor_ID]])&gt;1</f>
        <v>0</v>
      </c>
      <c r="M2524" t="b">
        <f>ISBLANK(tbl_vendors[[#This Row],[Vendor_ID]])</f>
        <v>0</v>
      </c>
      <c r="N2524" t="b">
        <f>LEN(TRIM(tbl_vendors[[#This Row],[Vendor_Name]]))=0</f>
        <v>0</v>
      </c>
      <c r="O2524" t="b">
        <f>LEN(TRIM(tbl_vendors[[#This Row],[Email]]))=0</f>
        <v>0</v>
      </c>
      <c r="P2524" t="b">
        <f>OR(ISERROR(FIND("@",tbl_vendors[[#This Row],[Email]])),ISERROR(FIND(".",tbl_vendors[[#This Row],[Email]])))</f>
        <v>0</v>
      </c>
      <c r="Q2524" t="b">
        <f>ISNA(MATCH(tbl_vendors[[#This Row],[Country]],tbl_country[country],0))</f>
        <v>0</v>
      </c>
      <c r="R2524" t="b">
        <f>ISNA(MATCH(tbl_vendors[[#This Row],[Currency]],tbl_country[currency],0))</f>
        <v>0</v>
      </c>
      <c r="S2524" t="b">
        <f>_xlfn.XLOOKUP(tbl_vendors[[#This Row],[Country]],tbl_country[country],tbl_country[currency],"NotFound")&lt;&gt;tbl_vendors[[#This Row],[Currency]]</f>
        <v>1</v>
      </c>
      <c r="T2524" t="b">
        <f>ISNA(MATCH(tbl_vendors[[#This Row],[Payment_Terms]],tbl_payment_terms[Payment_Terms],0))</f>
        <v>0</v>
      </c>
      <c r="U2524" t="b">
        <f>ISNA(MATCH(tbl_vendors[[#This Row],[Status]],tbl_status[valid_status]))</f>
        <v>1</v>
      </c>
      <c r="V2524" t="b">
        <f ca="1">tbl_vendors[[#This Row],[Created_Date]]&gt;TODAY()</f>
        <v>0</v>
      </c>
      <c r="W2524" t="b">
        <f>tbl_vendors[[#This Row],[Updated_Date]]&lt;tbl_vendors[[#This Row],[Created_Date]]</f>
        <v>0</v>
      </c>
      <c r="X2524" t="b">
        <f>COUNTIF(tbl_vendors[Vendor_Name],tbl_vendors[[#This Row],[Vendor_Name]])&gt;1</f>
        <v>0</v>
      </c>
      <c r="Y2524" s="14" cm="1">
        <f t="array" aca="1" ref="Y2524" ca="1">IFERROR(SUM(L2524:X2524*1),4)</f>
        <v>2</v>
      </c>
      <c r="Z2524" t="str">
        <f ca="1">IF(tbl_vendors[[#This Row],[error_count]]&gt;0,"FAIL","PASS")</f>
        <v>FAIL</v>
      </c>
    </row>
    <row r="2525" spans="1:26" x14ac:dyDescent="0.3">
      <c r="A2525" t="s">
        <v>9913</v>
      </c>
      <c r="B2525" t="s">
        <v>9914</v>
      </c>
      <c r="C2525" t="s">
        <v>153</v>
      </c>
      <c r="D2525" t="s">
        <v>9915</v>
      </c>
      <c r="E2525" t="s">
        <v>155</v>
      </c>
      <c r="F2525" t="s">
        <v>23</v>
      </c>
      <c r="G2525" t="s">
        <v>9916</v>
      </c>
      <c r="H2525" t="s">
        <v>18</v>
      </c>
      <c r="I2525" t="s">
        <v>19</v>
      </c>
      <c r="J2525" s="1">
        <v>45941</v>
      </c>
      <c r="K2525" s="1">
        <v>46127</v>
      </c>
      <c r="L2525" t="b">
        <f>COUNTIF(tbl_vendors[Vendor_ID],tbl_vendors[[#This Row],[Vendor_ID]])&gt;1</f>
        <v>0</v>
      </c>
      <c r="M2525" t="b">
        <f>ISBLANK(tbl_vendors[[#This Row],[Vendor_ID]])</f>
        <v>0</v>
      </c>
      <c r="N2525" t="b">
        <f>LEN(TRIM(tbl_vendors[[#This Row],[Vendor_Name]]))=0</f>
        <v>0</v>
      </c>
      <c r="O2525" t="b">
        <f>LEN(TRIM(tbl_vendors[[#This Row],[Email]]))=0</f>
        <v>0</v>
      </c>
      <c r="P2525" t="b">
        <f>OR(ISERROR(FIND("@",tbl_vendors[[#This Row],[Email]])),ISERROR(FIND(".",tbl_vendors[[#This Row],[Email]])))</f>
        <v>0</v>
      </c>
      <c r="Q2525" t="b">
        <f>ISNA(MATCH(tbl_vendors[[#This Row],[Country]],tbl_country[country],0))</f>
        <v>0</v>
      </c>
      <c r="R2525" t="b">
        <f>ISNA(MATCH(tbl_vendors[[#This Row],[Currency]],tbl_country[currency],0))</f>
        <v>0</v>
      </c>
      <c r="S2525" t="b">
        <f>_xlfn.XLOOKUP(tbl_vendors[[#This Row],[Country]],tbl_country[country],tbl_country[currency],"NotFound")&lt;&gt;tbl_vendors[[#This Row],[Currency]]</f>
        <v>0</v>
      </c>
      <c r="T2525" t="b">
        <f>ISNA(MATCH(tbl_vendors[[#This Row],[Payment_Terms]],tbl_payment_terms[Payment_Terms],0))</f>
        <v>0</v>
      </c>
      <c r="U2525" t="b">
        <f>ISNA(MATCH(tbl_vendors[[#This Row],[Status]],tbl_status[valid_status]))</f>
        <v>0</v>
      </c>
      <c r="V2525" t="b">
        <f ca="1">tbl_vendors[[#This Row],[Created_Date]]&gt;TODAY()</f>
        <v>0</v>
      </c>
      <c r="W2525" t="b">
        <f>tbl_vendors[[#This Row],[Updated_Date]]&lt;tbl_vendors[[#This Row],[Created_Date]]</f>
        <v>0</v>
      </c>
      <c r="X2525" t="b">
        <f>COUNTIF(tbl_vendors[Vendor_Name],tbl_vendors[[#This Row],[Vendor_Name]])&gt;1</f>
        <v>0</v>
      </c>
      <c r="Y2525" s="14" cm="1">
        <f t="array" aca="1" ref="Y2525" ca="1">IFERROR(SUM(L2525:X2525*1),4)</f>
        <v>0</v>
      </c>
      <c r="Z2525" t="str">
        <f ca="1">IF(tbl_vendors[[#This Row],[error_count]]&gt;0,"FAIL","PASS")</f>
        <v>PASS</v>
      </c>
    </row>
    <row r="2526" spans="1:26" x14ac:dyDescent="0.3">
      <c r="A2526" t="s">
        <v>9917</v>
      </c>
      <c r="B2526" t="s">
        <v>9918</v>
      </c>
      <c r="C2526" t="s">
        <v>13</v>
      </c>
      <c r="D2526" t="s">
        <v>9919</v>
      </c>
      <c r="E2526" t="s">
        <v>15</v>
      </c>
      <c r="F2526" t="s">
        <v>16</v>
      </c>
      <c r="G2526" t="s">
        <v>9920</v>
      </c>
      <c r="H2526" t="s">
        <v>69</v>
      </c>
      <c r="I2526" t="s">
        <v>26</v>
      </c>
      <c r="J2526" s="1">
        <v>45972</v>
      </c>
      <c r="K2526" s="1">
        <v>46102</v>
      </c>
      <c r="L2526" t="b">
        <f>COUNTIF(tbl_vendors[Vendor_ID],tbl_vendors[[#This Row],[Vendor_ID]])&gt;1</f>
        <v>0</v>
      </c>
      <c r="M2526" t="b">
        <f>ISBLANK(tbl_vendors[[#This Row],[Vendor_ID]])</f>
        <v>0</v>
      </c>
      <c r="N2526" t="b">
        <f>LEN(TRIM(tbl_vendors[[#This Row],[Vendor_Name]]))=0</f>
        <v>0</v>
      </c>
      <c r="O2526" t="b">
        <f>LEN(TRIM(tbl_vendors[[#This Row],[Email]]))=0</f>
        <v>0</v>
      </c>
      <c r="P2526" t="b">
        <f>OR(ISERROR(FIND("@",tbl_vendors[[#This Row],[Email]])),ISERROR(FIND(".",tbl_vendors[[#This Row],[Email]])))</f>
        <v>0</v>
      </c>
      <c r="Q2526" t="b">
        <f>ISNA(MATCH(tbl_vendors[[#This Row],[Country]],tbl_country[country],0))</f>
        <v>0</v>
      </c>
      <c r="R2526" t="b">
        <f>ISNA(MATCH(tbl_vendors[[#This Row],[Currency]],tbl_country[currency],0))</f>
        <v>1</v>
      </c>
      <c r="S2526" t="b">
        <f>_xlfn.XLOOKUP(tbl_vendors[[#This Row],[Country]],tbl_country[country],tbl_country[currency],"NotFound")&lt;&gt;tbl_vendors[[#This Row],[Currency]]</f>
        <v>1</v>
      </c>
      <c r="T2526" t="b">
        <f>ISNA(MATCH(tbl_vendors[[#This Row],[Payment_Terms]],tbl_payment_terms[Payment_Terms],0))</f>
        <v>0</v>
      </c>
      <c r="U2526" t="b">
        <f>ISNA(MATCH(tbl_vendors[[#This Row],[Status]],tbl_status[valid_status]))</f>
        <v>0</v>
      </c>
      <c r="V2526" t="b">
        <f ca="1">tbl_vendors[[#This Row],[Created_Date]]&gt;TODAY()</f>
        <v>0</v>
      </c>
      <c r="W2526" t="b">
        <f>tbl_vendors[[#This Row],[Updated_Date]]&lt;tbl_vendors[[#This Row],[Created_Date]]</f>
        <v>0</v>
      </c>
      <c r="X2526" t="b">
        <f>COUNTIF(tbl_vendors[Vendor_Name],tbl_vendors[[#This Row],[Vendor_Name]])&gt;1</f>
        <v>0</v>
      </c>
      <c r="Y2526" s="14" cm="1">
        <f t="array" aca="1" ref="Y2526" ca="1">IFERROR(SUM(L2526:X2526*1),4)</f>
        <v>2</v>
      </c>
      <c r="Z2526" t="str">
        <f ca="1">IF(tbl_vendors[[#This Row],[error_count]]&gt;0,"FAIL","PASS")</f>
        <v>FAIL</v>
      </c>
    </row>
    <row r="2527" spans="1:26" x14ac:dyDescent="0.3">
      <c r="A2527" t="s">
        <v>9921</v>
      </c>
      <c r="B2527" t="s">
        <v>2519</v>
      </c>
      <c r="C2527" t="s">
        <v>72</v>
      </c>
      <c r="D2527" t="s">
        <v>9922</v>
      </c>
      <c r="E2527" t="s">
        <v>74</v>
      </c>
      <c r="F2527" t="s">
        <v>23</v>
      </c>
      <c r="G2527" t="s">
        <v>9923</v>
      </c>
      <c r="H2527" t="s">
        <v>47</v>
      </c>
      <c r="I2527" t="s">
        <v>53</v>
      </c>
      <c r="J2527" s="1">
        <v>45265</v>
      </c>
      <c r="K2527" s="1">
        <v>45967</v>
      </c>
      <c r="L2527" t="b">
        <f>COUNTIF(tbl_vendors[Vendor_ID],tbl_vendors[[#This Row],[Vendor_ID]])&gt;1</f>
        <v>0</v>
      </c>
      <c r="M2527" t="b">
        <f>ISBLANK(tbl_vendors[[#This Row],[Vendor_ID]])</f>
        <v>0</v>
      </c>
      <c r="N2527" t="b">
        <f>LEN(TRIM(tbl_vendors[[#This Row],[Vendor_Name]]))=0</f>
        <v>0</v>
      </c>
      <c r="O2527" t="b">
        <f>LEN(TRIM(tbl_vendors[[#This Row],[Email]]))=0</f>
        <v>0</v>
      </c>
      <c r="P2527" t="b">
        <f>OR(ISERROR(FIND("@",tbl_vendors[[#This Row],[Email]])),ISERROR(FIND(".",tbl_vendors[[#This Row],[Email]])))</f>
        <v>0</v>
      </c>
      <c r="Q2527" t="b">
        <f>ISNA(MATCH(tbl_vendors[[#This Row],[Country]],tbl_country[country],0))</f>
        <v>0</v>
      </c>
      <c r="R2527" t="b">
        <f>ISNA(MATCH(tbl_vendors[[#This Row],[Currency]],tbl_country[currency],0))</f>
        <v>1</v>
      </c>
      <c r="S2527" t="b">
        <f>_xlfn.XLOOKUP(tbl_vendors[[#This Row],[Country]],tbl_country[country],tbl_country[currency],"NotFound")&lt;&gt;tbl_vendors[[#This Row],[Currency]]</f>
        <v>1</v>
      </c>
      <c r="T2527" t="b">
        <f>ISNA(MATCH(tbl_vendors[[#This Row],[Payment_Terms]],tbl_payment_terms[Payment_Terms],0))</f>
        <v>0</v>
      </c>
      <c r="U2527" t="b">
        <f>ISNA(MATCH(tbl_vendors[[#This Row],[Status]],tbl_status[valid_status]))</f>
        <v>1</v>
      </c>
      <c r="V2527" t="b">
        <f ca="1">tbl_vendors[[#This Row],[Created_Date]]&gt;TODAY()</f>
        <v>0</v>
      </c>
      <c r="W2527" t="b">
        <f>tbl_vendors[[#This Row],[Updated_Date]]&lt;tbl_vendors[[#This Row],[Created_Date]]</f>
        <v>0</v>
      </c>
      <c r="X2527" t="b">
        <f>COUNTIF(tbl_vendors[Vendor_Name],tbl_vendors[[#This Row],[Vendor_Name]])&gt;1</f>
        <v>1</v>
      </c>
      <c r="Y2527" s="14" cm="1">
        <f t="array" aca="1" ref="Y2527" ca="1">IFERROR(SUM(L2527:X2527*1),4)</f>
        <v>4</v>
      </c>
      <c r="Z2527" t="str">
        <f ca="1">IF(tbl_vendors[[#This Row],[error_count]]&gt;0,"FAIL","PASS")</f>
        <v>FAIL</v>
      </c>
    </row>
    <row r="2528" spans="1:26" x14ac:dyDescent="0.3">
      <c r="A2528" t="s">
        <v>9924</v>
      </c>
      <c r="B2528" t="s">
        <v>9925</v>
      </c>
      <c r="C2528" t="s">
        <v>153</v>
      </c>
      <c r="D2528" t="s">
        <v>9926</v>
      </c>
      <c r="E2528" t="s">
        <v>155</v>
      </c>
      <c r="F2528" t="s">
        <v>16</v>
      </c>
      <c r="G2528" t="s">
        <v>9927</v>
      </c>
      <c r="H2528" t="s">
        <v>69</v>
      </c>
      <c r="I2528" t="s">
        <v>26</v>
      </c>
      <c r="J2528" s="1">
        <v>44671</v>
      </c>
      <c r="K2528" s="1">
        <v>45553</v>
      </c>
      <c r="L2528" t="b">
        <f>COUNTIF(tbl_vendors[Vendor_ID],tbl_vendors[[#This Row],[Vendor_ID]])&gt;1</f>
        <v>0</v>
      </c>
      <c r="M2528" t="b">
        <f>ISBLANK(tbl_vendors[[#This Row],[Vendor_ID]])</f>
        <v>0</v>
      </c>
      <c r="N2528" t="b">
        <f>LEN(TRIM(tbl_vendors[[#This Row],[Vendor_Name]]))=0</f>
        <v>0</v>
      </c>
      <c r="O2528" t="b">
        <f>LEN(TRIM(tbl_vendors[[#This Row],[Email]]))=0</f>
        <v>0</v>
      </c>
      <c r="P2528" t="b">
        <f>OR(ISERROR(FIND("@",tbl_vendors[[#This Row],[Email]])),ISERROR(FIND(".",tbl_vendors[[#This Row],[Email]])))</f>
        <v>0</v>
      </c>
      <c r="Q2528" t="b">
        <f>ISNA(MATCH(tbl_vendors[[#This Row],[Country]],tbl_country[country],0))</f>
        <v>0</v>
      </c>
      <c r="R2528" t="b">
        <f>ISNA(MATCH(tbl_vendors[[#This Row],[Currency]],tbl_country[currency],0))</f>
        <v>0</v>
      </c>
      <c r="S2528" t="b">
        <f>_xlfn.XLOOKUP(tbl_vendors[[#This Row],[Country]],tbl_country[country],tbl_country[currency],"NotFound")&lt;&gt;tbl_vendors[[#This Row],[Currency]]</f>
        <v>0</v>
      </c>
      <c r="T2528" t="b">
        <f>ISNA(MATCH(tbl_vendors[[#This Row],[Payment_Terms]],tbl_payment_terms[Payment_Terms],0))</f>
        <v>0</v>
      </c>
      <c r="U2528" t="b">
        <f>ISNA(MATCH(tbl_vendors[[#This Row],[Status]],tbl_status[valid_status]))</f>
        <v>0</v>
      </c>
      <c r="V2528" t="b">
        <f ca="1">tbl_vendors[[#This Row],[Created_Date]]&gt;TODAY()</f>
        <v>0</v>
      </c>
      <c r="W2528" t="b">
        <f>tbl_vendors[[#This Row],[Updated_Date]]&lt;tbl_vendors[[#This Row],[Created_Date]]</f>
        <v>0</v>
      </c>
      <c r="X2528" t="b">
        <f>COUNTIF(tbl_vendors[Vendor_Name],tbl_vendors[[#This Row],[Vendor_Name]])&gt;1</f>
        <v>0</v>
      </c>
      <c r="Y2528" s="14" cm="1">
        <f t="array" aca="1" ref="Y2528" ca="1">IFERROR(SUM(L2528:X2528*1),4)</f>
        <v>0</v>
      </c>
      <c r="Z2528" t="str">
        <f ca="1">IF(tbl_vendors[[#This Row],[error_count]]&gt;0,"FAIL","PASS")</f>
        <v>PASS</v>
      </c>
    </row>
    <row r="2529" spans="1:26" x14ac:dyDescent="0.3">
      <c r="A2529" t="s">
        <v>9928</v>
      </c>
      <c r="B2529" t="s">
        <v>9929</v>
      </c>
      <c r="C2529" t="s">
        <v>153</v>
      </c>
      <c r="D2529" t="s">
        <v>9930</v>
      </c>
      <c r="E2529" t="s">
        <v>155</v>
      </c>
      <c r="F2529" t="s">
        <v>40</v>
      </c>
      <c r="H2529" t="s">
        <v>69</v>
      </c>
      <c r="I2529" t="s">
        <v>19</v>
      </c>
      <c r="J2529" s="1">
        <v>44577</v>
      </c>
      <c r="K2529" s="1">
        <v>44754</v>
      </c>
      <c r="L2529" t="b">
        <f>COUNTIF(tbl_vendors[Vendor_ID],tbl_vendors[[#This Row],[Vendor_ID]])&gt;1</f>
        <v>0</v>
      </c>
      <c r="M2529" t="b">
        <f>ISBLANK(tbl_vendors[[#This Row],[Vendor_ID]])</f>
        <v>0</v>
      </c>
      <c r="N2529" t="b">
        <f>LEN(TRIM(tbl_vendors[[#This Row],[Vendor_Name]]))=0</f>
        <v>0</v>
      </c>
      <c r="O2529" t="b">
        <f>LEN(TRIM(tbl_vendors[[#This Row],[Email]]))=0</f>
        <v>1</v>
      </c>
      <c r="P2529" t="b">
        <f>OR(ISERROR(FIND("@",tbl_vendors[[#This Row],[Email]])),ISERROR(FIND(".",tbl_vendors[[#This Row],[Email]])))</f>
        <v>1</v>
      </c>
      <c r="Q2529" t="b">
        <f>ISNA(MATCH(tbl_vendors[[#This Row],[Country]],tbl_country[country],0))</f>
        <v>0</v>
      </c>
      <c r="R2529" t="b">
        <f>ISNA(MATCH(tbl_vendors[[#This Row],[Currency]],tbl_country[currency],0))</f>
        <v>0</v>
      </c>
      <c r="S2529" t="b">
        <f>_xlfn.XLOOKUP(tbl_vendors[[#This Row],[Country]],tbl_country[country],tbl_country[currency],"NotFound")&lt;&gt;tbl_vendors[[#This Row],[Currency]]</f>
        <v>0</v>
      </c>
      <c r="T2529" t="b">
        <f>ISNA(MATCH(tbl_vendors[[#This Row],[Payment_Terms]],tbl_payment_terms[Payment_Terms],0))</f>
        <v>0</v>
      </c>
      <c r="U2529" t="b">
        <f>ISNA(MATCH(tbl_vendors[[#This Row],[Status]],tbl_status[valid_status]))</f>
        <v>0</v>
      </c>
      <c r="V2529" t="b">
        <f ca="1">tbl_vendors[[#This Row],[Created_Date]]&gt;TODAY()</f>
        <v>0</v>
      </c>
      <c r="W2529" t="b">
        <f>tbl_vendors[[#This Row],[Updated_Date]]&lt;tbl_vendors[[#This Row],[Created_Date]]</f>
        <v>0</v>
      </c>
      <c r="X2529" t="b">
        <f>COUNTIF(tbl_vendors[Vendor_Name],tbl_vendors[[#This Row],[Vendor_Name]])&gt;1</f>
        <v>0</v>
      </c>
      <c r="Y2529" s="14" cm="1">
        <f t="array" aca="1" ref="Y2529" ca="1">IFERROR(SUM(L2529:X2529*1),4)</f>
        <v>2</v>
      </c>
      <c r="Z2529" t="str">
        <f ca="1">IF(tbl_vendors[[#This Row],[error_count]]&gt;0,"FAIL","PASS")</f>
        <v>FAIL</v>
      </c>
    </row>
    <row r="2530" spans="1:26" x14ac:dyDescent="0.3">
      <c r="A2530" t="s">
        <v>9931</v>
      </c>
      <c r="B2530" t="s">
        <v>9932</v>
      </c>
      <c r="C2530" t="s">
        <v>56</v>
      </c>
      <c r="D2530" t="s">
        <v>9933</v>
      </c>
      <c r="E2530" t="s">
        <v>58</v>
      </c>
      <c r="F2530" t="s">
        <v>16</v>
      </c>
      <c r="G2530" t="s">
        <v>9934</v>
      </c>
      <c r="H2530" t="s">
        <v>34</v>
      </c>
      <c r="I2530" t="s">
        <v>53</v>
      </c>
      <c r="J2530" s="1">
        <v>45403</v>
      </c>
      <c r="K2530" s="1">
        <v>45404</v>
      </c>
      <c r="L2530" t="b">
        <f>COUNTIF(tbl_vendors[Vendor_ID],tbl_vendors[[#This Row],[Vendor_ID]])&gt;1</f>
        <v>0</v>
      </c>
      <c r="M2530" t="b">
        <f>ISBLANK(tbl_vendors[[#This Row],[Vendor_ID]])</f>
        <v>0</v>
      </c>
      <c r="N2530" t="b">
        <f>LEN(TRIM(tbl_vendors[[#This Row],[Vendor_Name]]))=0</f>
        <v>0</v>
      </c>
      <c r="O2530" t="b">
        <f>LEN(TRIM(tbl_vendors[[#This Row],[Email]]))=0</f>
        <v>0</v>
      </c>
      <c r="P2530" t="b">
        <f>OR(ISERROR(FIND("@",tbl_vendors[[#This Row],[Email]])),ISERROR(FIND(".",tbl_vendors[[#This Row],[Email]])))</f>
        <v>0</v>
      </c>
      <c r="Q2530" t="b">
        <f>ISNA(MATCH(tbl_vendors[[#This Row],[Country]],tbl_country[country],0))</f>
        <v>0</v>
      </c>
      <c r="R2530" t="b">
        <f>ISNA(MATCH(tbl_vendors[[#This Row],[Currency]],tbl_country[currency],0))</f>
        <v>0</v>
      </c>
      <c r="S2530" t="b">
        <f>_xlfn.XLOOKUP(tbl_vendors[[#This Row],[Country]],tbl_country[country],tbl_country[currency],"NotFound")&lt;&gt;tbl_vendors[[#This Row],[Currency]]</f>
        <v>0</v>
      </c>
      <c r="T2530" t="b">
        <f>ISNA(MATCH(tbl_vendors[[#This Row],[Payment_Terms]],tbl_payment_terms[Payment_Terms],0))</f>
        <v>0</v>
      </c>
      <c r="U2530" t="b">
        <f>ISNA(MATCH(tbl_vendors[[#This Row],[Status]],tbl_status[valid_status]))</f>
        <v>1</v>
      </c>
      <c r="V2530" t="b">
        <f ca="1">tbl_vendors[[#This Row],[Created_Date]]&gt;TODAY()</f>
        <v>0</v>
      </c>
      <c r="W2530" t="b">
        <f>tbl_vendors[[#This Row],[Updated_Date]]&lt;tbl_vendors[[#This Row],[Created_Date]]</f>
        <v>0</v>
      </c>
      <c r="X2530" t="b">
        <f>COUNTIF(tbl_vendors[Vendor_Name],tbl_vendors[[#This Row],[Vendor_Name]])&gt;1</f>
        <v>0</v>
      </c>
      <c r="Y2530" s="14" cm="1">
        <f t="array" aca="1" ref="Y2530" ca="1">IFERROR(SUM(L2530:X2530*1),4)</f>
        <v>1</v>
      </c>
      <c r="Z2530" t="str">
        <f ca="1">IF(tbl_vendors[[#This Row],[error_count]]&gt;0,"FAIL","PASS")</f>
        <v>FAIL</v>
      </c>
    </row>
    <row r="2531" spans="1:26" x14ac:dyDescent="0.3">
      <c r="A2531" t="s">
        <v>9935</v>
      </c>
      <c r="B2531" t="s">
        <v>9936</v>
      </c>
      <c r="C2531" t="s">
        <v>56</v>
      </c>
      <c r="D2531" t="s">
        <v>9937</v>
      </c>
      <c r="E2531" t="s">
        <v>58</v>
      </c>
      <c r="F2531" t="s">
        <v>16</v>
      </c>
      <c r="G2531" t="s">
        <v>9938</v>
      </c>
      <c r="H2531" t="s">
        <v>47</v>
      </c>
      <c r="I2531" t="s">
        <v>26</v>
      </c>
      <c r="J2531" s="1">
        <v>46187</v>
      </c>
      <c r="K2531" s="1">
        <v>46195</v>
      </c>
      <c r="L2531" t="b">
        <f>COUNTIF(tbl_vendors[Vendor_ID],tbl_vendors[[#This Row],[Vendor_ID]])&gt;1</f>
        <v>0</v>
      </c>
      <c r="M2531" t="b">
        <f>ISBLANK(tbl_vendors[[#This Row],[Vendor_ID]])</f>
        <v>0</v>
      </c>
      <c r="N2531" t="b">
        <f>LEN(TRIM(tbl_vendors[[#This Row],[Vendor_Name]]))=0</f>
        <v>0</v>
      </c>
      <c r="O2531" t="b">
        <f>LEN(TRIM(tbl_vendors[[#This Row],[Email]]))=0</f>
        <v>0</v>
      </c>
      <c r="P2531" t="b">
        <f>OR(ISERROR(FIND("@",tbl_vendors[[#This Row],[Email]])),ISERROR(FIND(".",tbl_vendors[[#This Row],[Email]])))</f>
        <v>0</v>
      </c>
      <c r="Q2531" t="b">
        <f>ISNA(MATCH(tbl_vendors[[#This Row],[Country]],tbl_country[country],0))</f>
        <v>0</v>
      </c>
      <c r="R2531" t="b">
        <f>ISNA(MATCH(tbl_vendors[[#This Row],[Currency]],tbl_country[currency],0))</f>
        <v>0</v>
      </c>
      <c r="S2531" t="b">
        <f>_xlfn.XLOOKUP(tbl_vendors[[#This Row],[Country]],tbl_country[country],tbl_country[currency],"NotFound")&lt;&gt;tbl_vendors[[#This Row],[Currency]]</f>
        <v>0</v>
      </c>
      <c r="T2531" t="b">
        <f>ISNA(MATCH(tbl_vendors[[#This Row],[Payment_Terms]],tbl_payment_terms[Payment_Terms],0))</f>
        <v>0</v>
      </c>
      <c r="U2531" t="b">
        <f>ISNA(MATCH(tbl_vendors[[#This Row],[Status]],tbl_status[valid_status]))</f>
        <v>0</v>
      </c>
      <c r="V2531" t="b">
        <f ca="1">tbl_vendors[[#This Row],[Created_Date]]&gt;TODAY()</f>
        <v>0</v>
      </c>
      <c r="W2531" t="b">
        <f>tbl_vendors[[#This Row],[Updated_Date]]&lt;tbl_vendors[[#This Row],[Created_Date]]</f>
        <v>0</v>
      </c>
      <c r="X2531" t="b">
        <f>COUNTIF(tbl_vendors[Vendor_Name],tbl_vendors[[#This Row],[Vendor_Name]])&gt;1</f>
        <v>0</v>
      </c>
      <c r="Y2531" s="14" cm="1">
        <f t="array" aca="1" ref="Y2531" ca="1">IFERROR(SUM(L2531:X2531*1),4)</f>
        <v>0</v>
      </c>
      <c r="Z2531" t="str">
        <f ca="1">IF(tbl_vendors[[#This Row],[error_count]]&gt;0,"FAIL","PASS")</f>
        <v>PASS</v>
      </c>
    </row>
    <row r="2532" spans="1:26" x14ac:dyDescent="0.3">
      <c r="A2532" t="s">
        <v>9939</v>
      </c>
      <c r="B2532" t="s">
        <v>9940</v>
      </c>
      <c r="C2532" t="s">
        <v>153</v>
      </c>
      <c r="D2532" t="s">
        <v>9941</v>
      </c>
      <c r="E2532" t="s">
        <v>155</v>
      </c>
      <c r="F2532" t="s">
        <v>23</v>
      </c>
      <c r="G2532" t="s">
        <v>9942</v>
      </c>
      <c r="H2532" t="s">
        <v>34</v>
      </c>
      <c r="I2532" t="s">
        <v>19</v>
      </c>
      <c r="J2532" s="1">
        <v>44434</v>
      </c>
      <c r="K2532" s="1">
        <v>45902</v>
      </c>
      <c r="L2532" t="b">
        <f>COUNTIF(tbl_vendors[Vendor_ID],tbl_vendors[[#This Row],[Vendor_ID]])&gt;1</f>
        <v>0</v>
      </c>
      <c r="M2532" t="b">
        <f>ISBLANK(tbl_vendors[[#This Row],[Vendor_ID]])</f>
        <v>0</v>
      </c>
      <c r="N2532" t="b">
        <f>LEN(TRIM(tbl_vendors[[#This Row],[Vendor_Name]]))=0</f>
        <v>0</v>
      </c>
      <c r="O2532" t="b">
        <f>LEN(TRIM(tbl_vendors[[#This Row],[Email]]))=0</f>
        <v>0</v>
      </c>
      <c r="P2532" t="b">
        <f>OR(ISERROR(FIND("@",tbl_vendors[[#This Row],[Email]])),ISERROR(FIND(".",tbl_vendors[[#This Row],[Email]])))</f>
        <v>0</v>
      </c>
      <c r="Q2532" t="b">
        <f>ISNA(MATCH(tbl_vendors[[#This Row],[Country]],tbl_country[country],0))</f>
        <v>0</v>
      </c>
      <c r="R2532" t="b">
        <f>ISNA(MATCH(tbl_vendors[[#This Row],[Currency]],tbl_country[currency],0))</f>
        <v>0</v>
      </c>
      <c r="S2532" t="b">
        <f>_xlfn.XLOOKUP(tbl_vendors[[#This Row],[Country]],tbl_country[country],tbl_country[currency],"NotFound")&lt;&gt;tbl_vendors[[#This Row],[Currency]]</f>
        <v>0</v>
      </c>
      <c r="T2532" t="b">
        <f>ISNA(MATCH(tbl_vendors[[#This Row],[Payment_Terms]],tbl_payment_terms[Payment_Terms],0))</f>
        <v>0</v>
      </c>
      <c r="U2532" t="b">
        <f>ISNA(MATCH(tbl_vendors[[#This Row],[Status]],tbl_status[valid_status]))</f>
        <v>0</v>
      </c>
      <c r="V2532" t="b">
        <f ca="1">tbl_vendors[[#This Row],[Created_Date]]&gt;TODAY()</f>
        <v>0</v>
      </c>
      <c r="W2532" t="b">
        <f>tbl_vendors[[#This Row],[Updated_Date]]&lt;tbl_vendors[[#This Row],[Created_Date]]</f>
        <v>0</v>
      </c>
      <c r="X2532" t="b">
        <f>COUNTIF(tbl_vendors[Vendor_Name],tbl_vendors[[#This Row],[Vendor_Name]])&gt;1</f>
        <v>0</v>
      </c>
      <c r="Y2532" s="14" cm="1">
        <f t="array" aca="1" ref="Y2532" ca="1">IFERROR(SUM(L2532:X2532*1),4)</f>
        <v>0</v>
      </c>
      <c r="Z2532" t="str">
        <f ca="1">IF(tbl_vendors[[#This Row],[error_count]]&gt;0,"FAIL","PASS")</f>
        <v>PASS</v>
      </c>
    </row>
    <row r="2533" spans="1:26" x14ac:dyDescent="0.3">
      <c r="A2533" t="s">
        <v>9943</v>
      </c>
      <c r="B2533" t="s">
        <v>9944</v>
      </c>
      <c r="C2533" t="s">
        <v>29</v>
      </c>
      <c r="D2533" t="s">
        <v>9945</v>
      </c>
      <c r="E2533" t="s">
        <v>31</v>
      </c>
      <c r="F2533" t="s">
        <v>75</v>
      </c>
      <c r="G2533" t="s">
        <v>9946</v>
      </c>
      <c r="H2533" t="s">
        <v>69</v>
      </c>
      <c r="I2533" t="s">
        <v>26</v>
      </c>
      <c r="J2533" s="1">
        <v>45938</v>
      </c>
      <c r="K2533" s="1">
        <v>46050</v>
      </c>
      <c r="L2533" t="b">
        <f>COUNTIF(tbl_vendors[Vendor_ID],tbl_vendors[[#This Row],[Vendor_ID]])&gt;1</f>
        <v>0</v>
      </c>
      <c r="M2533" t="b">
        <f>ISBLANK(tbl_vendors[[#This Row],[Vendor_ID]])</f>
        <v>0</v>
      </c>
      <c r="N2533" t="b">
        <f>LEN(TRIM(tbl_vendors[[#This Row],[Vendor_Name]]))=0</f>
        <v>0</v>
      </c>
      <c r="O2533" t="b">
        <f>LEN(TRIM(tbl_vendors[[#This Row],[Email]]))=0</f>
        <v>0</v>
      </c>
      <c r="P2533" t="b">
        <f>OR(ISERROR(FIND("@",tbl_vendors[[#This Row],[Email]])),ISERROR(FIND(".",tbl_vendors[[#This Row],[Email]])))</f>
        <v>0</v>
      </c>
      <c r="Q2533" t="b">
        <f>ISNA(MATCH(tbl_vendors[[#This Row],[Country]],tbl_country[country],0))</f>
        <v>0</v>
      </c>
      <c r="R2533" t="b">
        <f>ISNA(MATCH(tbl_vendors[[#This Row],[Currency]],tbl_country[currency],0))</f>
        <v>0</v>
      </c>
      <c r="S2533" t="b">
        <f>_xlfn.XLOOKUP(tbl_vendors[[#This Row],[Country]],tbl_country[country],tbl_country[currency],"NotFound")&lt;&gt;tbl_vendors[[#This Row],[Currency]]</f>
        <v>0</v>
      </c>
      <c r="T2533" t="b">
        <f>ISNA(MATCH(tbl_vendors[[#This Row],[Payment_Terms]],tbl_payment_terms[Payment_Terms],0))</f>
        <v>0</v>
      </c>
      <c r="U2533" t="b">
        <f>ISNA(MATCH(tbl_vendors[[#This Row],[Status]],tbl_status[valid_status]))</f>
        <v>0</v>
      </c>
      <c r="V2533" t="b">
        <f ca="1">tbl_vendors[[#This Row],[Created_Date]]&gt;TODAY()</f>
        <v>0</v>
      </c>
      <c r="W2533" t="b">
        <f>tbl_vendors[[#This Row],[Updated_Date]]&lt;tbl_vendors[[#This Row],[Created_Date]]</f>
        <v>0</v>
      </c>
      <c r="X2533" t="b">
        <f>COUNTIF(tbl_vendors[Vendor_Name],tbl_vendors[[#This Row],[Vendor_Name]])&gt;1</f>
        <v>0</v>
      </c>
      <c r="Y2533" s="14" cm="1">
        <f t="array" aca="1" ref="Y2533" ca="1">IFERROR(SUM(L2533:X2533*1),4)</f>
        <v>0</v>
      </c>
      <c r="Z2533" t="str">
        <f ca="1">IF(tbl_vendors[[#This Row],[error_count]]&gt;0,"FAIL","PASS")</f>
        <v>PASS</v>
      </c>
    </row>
    <row r="2534" spans="1:26" x14ac:dyDescent="0.3">
      <c r="A2534" t="s">
        <v>9947</v>
      </c>
      <c r="B2534" t="s">
        <v>9948</v>
      </c>
      <c r="C2534" t="s">
        <v>100</v>
      </c>
      <c r="D2534" t="s">
        <v>9949</v>
      </c>
      <c r="E2534" t="s">
        <v>39</v>
      </c>
      <c r="F2534" t="s">
        <v>40</v>
      </c>
      <c r="G2534" t="s">
        <v>9950</v>
      </c>
      <c r="H2534" t="s">
        <v>47</v>
      </c>
      <c r="I2534" t="s">
        <v>26</v>
      </c>
      <c r="J2534" s="1">
        <v>45113</v>
      </c>
      <c r="K2534" s="1">
        <v>45634</v>
      </c>
      <c r="L2534" t="b">
        <f>COUNTIF(tbl_vendors[Vendor_ID],tbl_vendors[[#This Row],[Vendor_ID]])&gt;1</f>
        <v>0</v>
      </c>
      <c r="M2534" t="b">
        <f>ISBLANK(tbl_vendors[[#This Row],[Vendor_ID]])</f>
        <v>0</v>
      </c>
      <c r="N2534" t="b">
        <f>LEN(TRIM(tbl_vendors[[#This Row],[Vendor_Name]]))=0</f>
        <v>0</v>
      </c>
      <c r="O2534" t="b">
        <f>LEN(TRIM(tbl_vendors[[#This Row],[Email]]))=0</f>
        <v>0</v>
      </c>
      <c r="P2534" t="b">
        <f>OR(ISERROR(FIND("@",tbl_vendors[[#This Row],[Email]])),ISERROR(FIND(".",tbl_vendors[[#This Row],[Email]])))</f>
        <v>0</v>
      </c>
      <c r="Q2534" t="b">
        <f>ISNA(MATCH(tbl_vendors[[#This Row],[Country]],tbl_country[country],0))</f>
        <v>0</v>
      </c>
      <c r="R2534" t="b">
        <f>ISNA(MATCH(tbl_vendors[[#This Row],[Currency]],tbl_country[currency],0))</f>
        <v>0</v>
      </c>
      <c r="S2534" t="b">
        <f>_xlfn.XLOOKUP(tbl_vendors[[#This Row],[Country]],tbl_country[country],tbl_country[currency],"NotFound")&lt;&gt;tbl_vendors[[#This Row],[Currency]]</f>
        <v>0</v>
      </c>
      <c r="T2534" t="b">
        <f>ISNA(MATCH(tbl_vendors[[#This Row],[Payment_Terms]],tbl_payment_terms[Payment_Terms],0))</f>
        <v>0</v>
      </c>
      <c r="U2534" t="b">
        <f>ISNA(MATCH(tbl_vendors[[#This Row],[Status]],tbl_status[valid_status]))</f>
        <v>0</v>
      </c>
      <c r="V2534" t="b">
        <f ca="1">tbl_vendors[[#This Row],[Created_Date]]&gt;TODAY()</f>
        <v>0</v>
      </c>
      <c r="W2534" t="b">
        <f>tbl_vendors[[#This Row],[Updated_Date]]&lt;tbl_vendors[[#This Row],[Created_Date]]</f>
        <v>0</v>
      </c>
      <c r="X2534" t="b">
        <f>COUNTIF(tbl_vendors[Vendor_Name],tbl_vendors[[#This Row],[Vendor_Name]])&gt;1</f>
        <v>0</v>
      </c>
      <c r="Y2534" s="14" cm="1">
        <f t="array" aca="1" ref="Y2534" ca="1">IFERROR(SUM(L2534:X2534*1),4)</f>
        <v>0</v>
      </c>
      <c r="Z2534" t="str">
        <f ca="1">IF(tbl_vendors[[#This Row],[error_count]]&gt;0,"FAIL","PASS")</f>
        <v>PASS</v>
      </c>
    </row>
    <row r="2535" spans="1:26" x14ac:dyDescent="0.3">
      <c r="A2535" t="s">
        <v>9951</v>
      </c>
      <c r="B2535" t="s">
        <v>9952</v>
      </c>
      <c r="C2535" t="s">
        <v>56</v>
      </c>
      <c r="D2535" t="s">
        <v>9953</v>
      </c>
      <c r="E2535" t="s">
        <v>58</v>
      </c>
      <c r="F2535" t="s">
        <v>75</v>
      </c>
      <c r="G2535" t="s">
        <v>9954</v>
      </c>
      <c r="H2535" t="s">
        <v>52</v>
      </c>
      <c r="I2535" t="s">
        <v>19</v>
      </c>
      <c r="J2535" s="1">
        <v>45042</v>
      </c>
      <c r="K2535" s="1">
        <v>45595</v>
      </c>
      <c r="L2535" t="b">
        <f>COUNTIF(tbl_vendors[Vendor_ID],tbl_vendors[[#This Row],[Vendor_ID]])&gt;1</f>
        <v>0</v>
      </c>
      <c r="M2535" t="b">
        <f>ISBLANK(tbl_vendors[[#This Row],[Vendor_ID]])</f>
        <v>0</v>
      </c>
      <c r="N2535" t="b">
        <f>LEN(TRIM(tbl_vendors[[#This Row],[Vendor_Name]]))=0</f>
        <v>0</v>
      </c>
      <c r="O2535" t="b">
        <f>LEN(TRIM(tbl_vendors[[#This Row],[Email]]))=0</f>
        <v>0</v>
      </c>
      <c r="P2535" t="b">
        <f>OR(ISERROR(FIND("@",tbl_vendors[[#This Row],[Email]])),ISERROR(FIND(".",tbl_vendors[[#This Row],[Email]])))</f>
        <v>0</v>
      </c>
      <c r="Q2535" t="b">
        <f>ISNA(MATCH(tbl_vendors[[#This Row],[Country]],tbl_country[country],0))</f>
        <v>0</v>
      </c>
      <c r="R2535" t="b">
        <f>ISNA(MATCH(tbl_vendors[[#This Row],[Currency]],tbl_country[currency],0))</f>
        <v>0</v>
      </c>
      <c r="S2535" t="b">
        <f>_xlfn.XLOOKUP(tbl_vendors[[#This Row],[Country]],tbl_country[country],tbl_country[currency],"NotFound")&lt;&gt;tbl_vendors[[#This Row],[Currency]]</f>
        <v>0</v>
      </c>
      <c r="T2535" t="b">
        <f>ISNA(MATCH(tbl_vendors[[#This Row],[Payment_Terms]],tbl_payment_terms[Payment_Terms],0))</f>
        <v>0</v>
      </c>
      <c r="U2535" t="b">
        <f>ISNA(MATCH(tbl_vendors[[#This Row],[Status]],tbl_status[valid_status]))</f>
        <v>0</v>
      </c>
      <c r="V2535" t="b">
        <f ca="1">tbl_vendors[[#This Row],[Created_Date]]&gt;TODAY()</f>
        <v>0</v>
      </c>
      <c r="W2535" t="b">
        <f>tbl_vendors[[#This Row],[Updated_Date]]&lt;tbl_vendors[[#This Row],[Created_Date]]</f>
        <v>0</v>
      </c>
      <c r="X2535" t="b">
        <f>COUNTIF(tbl_vendors[Vendor_Name],tbl_vendors[[#This Row],[Vendor_Name]])&gt;1</f>
        <v>0</v>
      </c>
      <c r="Y2535" s="14" cm="1">
        <f t="array" aca="1" ref="Y2535" ca="1">IFERROR(SUM(L2535:X2535*1),4)</f>
        <v>0</v>
      </c>
      <c r="Z2535" t="str">
        <f ca="1">IF(tbl_vendors[[#This Row],[error_count]]&gt;0,"FAIL","PASS")</f>
        <v>PASS</v>
      </c>
    </row>
    <row r="2536" spans="1:26" x14ac:dyDescent="0.3">
      <c r="A2536" t="s">
        <v>9955</v>
      </c>
      <c r="B2536" t="s">
        <v>9642</v>
      </c>
      <c r="C2536" t="s">
        <v>29</v>
      </c>
      <c r="D2536" t="s">
        <v>9956</v>
      </c>
      <c r="E2536" t="s">
        <v>31</v>
      </c>
      <c r="F2536" t="s">
        <v>16</v>
      </c>
      <c r="G2536" t="s">
        <v>9957</v>
      </c>
      <c r="H2536" t="s">
        <v>42</v>
      </c>
      <c r="I2536" t="s">
        <v>26</v>
      </c>
      <c r="J2536" s="1">
        <v>45678</v>
      </c>
      <c r="K2536" s="1">
        <v>45951</v>
      </c>
      <c r="L2536" t="b">
        <f>COUNTIF(tbl_vendors[Vendor_ID],tbl_vendors[[#This Row],[Vendor_ID]])&gt;1</f>
        <v>0</v>
      </c>
      <c r="M2536" t="b">
        <f>ISBLANK(tbl_vendors[[#This Row],[Vendor_ID]])</f>
        <v>0</v>
      </c>
      <c r="N2536" t="b">
        <f>LEN(TRIM(tbl_vendors[[#This Row],[Vendor_Name]]))=0</f>
        <v>0</v>
      </c>
      <c r="O2536" t="b">
        <f>LEN(TRIM(tbl_vendors[[#This Row],[Email]]))=0</f>
        <v>0</v>
      </c>
      <c r="P2536" t="b">
        <f>OR(ISERROR(FIND("@",tbl_vendors[[#This Row],[Email]])),ISERROR(FIND(".",tbl_vendors[[#This Row],[Email]])))</f>
        <v>0</v>
      </c>
      <c r="Q2536" t="b">
        <f>ISNA(MATCH(tbl_vendors[[#This Row],[Country]],tbl_country[country],0))</f>
        <v>0</v>
      </c>
      <c r="R2536" t="b">
        <f>ISNA(MATCH(tbl_vendors[[#This Row],[Currency]],tbl_country[currency],0))</f>
        <v>0</v>
      </c>
      <c r="S2536" t="b">
        <f>_xlfn.XLOOKUP(tbl_vendors[[#This Row],[Country]],tbl_country[country],tbl_country[currency],"NotFound")&lt;&gt;tbl_vendors[[#This Row],[Currency]]</f>
        <v>0</v>
      </c>
      <c r="T2536" t="b">
        <f>ISNA(MATCH(tbl_vendors[[#This Row],[Payment_Terms]],tbl_payment_terms[Payment_Terms],0))</f>
        <v>0</v>
      </c>
      <c r="U2536" t="b">
        <f>ISNA(MATCH(tbl_vendors[[#This Row],[Status]],tbl_status[valid_status]))</f>
        <v>0</v>
      </c>
      <c r="V2536" t="b">
        <f ca="1">tbl_vendors[[#This Row],[Created_Date]]&gt;TODAY()</f>
        <v>0</v>
      </c>
      <c r="W2536" t="b">
        <f>tbl_vendors[[#This Row],[Updated_Date]]&lt;tbl_vendors[[#This Row],[Created_Date]]</f>
        <v>0</v>
      </c>
      <c r="X2536" t="b">
        <f>COUNTIF(tbl_vendors[Vendor_Name],tbl_vendors[[#This Row],[Vendor_Name]])&gt;1</f>
        <v>1</v>
      </c>
      <c r="Y2536" s="14" cm="1">
        <f t="array" aca="1" ref="Y2536" ca="1">IFERROR(SUM(L2536:X2536*1),4)</f>
        <v>1</v>
      </c>
      <c r="Z2536" t="str">
        <f ca="1">IF(tbl_vendors[[#This Row],[error_count]]&gt;0,"FAIL","PASS")</f>
        <v>FAIL</v>
      </c>
    </row>
    <row r="2537" spans="1:26" x14ac:dyDescent="0.3">
      <c r="A2537" t="s">
        <v>9958</v>
      </c>
      <c r="B2537" t="s">
        <v>9959</v>
      </c>
      <c r="C2537" t="s">
        <v>13</v>
      </c>
      <c r="D2537" t="s">
        <v>9960</v>
      </c>
      <c r="E2537" t="s">
        <v>15</v>
      </c>
      <c r="F2537" t="s">
        <v>23</v>
      </c>
      <c r="G2537" t="s">
        <v>9961</v>
      </c>
      <c r="H2537" t="s">
        <v>42</v>
      </c>
      <c r="I2537" t="s">
        <v>19</v>
      </c>
      <c r="J2537" s="1">
        <v>44786</v>
      </c>
      <c r="K2537" s="1">
        <v>46184</v>
      </c>
      <c r="L2537" t="b">
        <f>COUNTIF(tbl_vendors[Vendor_ID],tbl_vendors[[#This Row],[Vendor_ID]])&gt;1</f>
        <v>0</v>
      </c>
      <c r="M2537" t="b">
        <f>ISBLANK(tbl_vendors[[#This Row],[Vendor_ID]])</f>
        <v>0</v>
      </c>
      <c r="N2537" t="b">
        <f>LEN(TRIM(tbl_vendors[[#This Row],[Vendor_Name]]))=0</f>
        <v>0</v>
      </c>
      <c r="O2537" t="b">
        <f>LEN(TRIM(tbl_vendors[[#This Row],[Email]]))=0</f>
        <v>0</v>
      </c>
      <c r="P2537" t="b">
        <f>OR(ISERROR(FIND("@",tbl_vendors[[#This Row],[Email]])),ISERROR(FIND(".",tbl_vendors[[#This Row],[Email]])))</f>
        <v>0</v>
      </c>
      <c r="Q2537" t="b">
        <f>ISNA(MATCH(tbl_vendors[[#This Row],[Country]],tbl_country[country],0))</f>
        <v>0</v>
      </c>
      <c r="R2537" t="b">
        <f>ISNA(MATCH(tbl_vendors[[#This Row],[Currency]],tbl_country[currency],0))</f>
        <v>1</v>
      </c>
      <c r="S2537" t="b">
        <f>_xlfn.XLOOKUP(tbl_vendors[[#This Row],[Country]],tbl_country[country],tbl_country[currency],"NotFound")&lt;&gt;tbl_vendors[[#This Row],[Currency]]</f>
        <v>1</v>
      </c>
      <c r="T2537" t="b">
        <f>ISNA(MATCH(tbl_vendors[[#This Row],[Payment_Terms]],tbl_payment_terms[Payment_Terms],0))</f>
        <v>0</v>
      </c>
      <c r="U2537" t="b">
        <f>ISNA(MATCH(tbl_vendors[[#This Row],[Status]],tbl_status[valid_status]))</f>
        <v>0</v>
      </c>
      <c r="V2537" t="b">
        <f ca="1">tbl_vendors[[#This Row],[Created_Date]]&gt;TODAY()</f>
        <v>0</v>
      </c>
      <c r="W2537" t="b">
        <f>tbl_vendors[[#This Row],[Updated_Date]]&lt;tbl_vendors[[#This Row],[Created_Date]]</f>
        <v>0</v>
      </c>
      <c r="X2537" t="b">
        <f>COUNTIF(tbl_vendors[Vendor_Name],tbl_vendors[[#This Row],[Vendor_Name]])&gt;1</f>
        <v>0</v>
      </c>
      <c r="Y2537" s="14" cm="1">
        <f t="array" aca="1" ref="Y2537" ca="1">IFERROR(SUM(L2537:X2537*1),4)</f>
        <v>2</v>
      </c>
      <c r="Z2537" t="str">
        <f ca="1">IF(tbl_vendors[[#This Row],[error_count]]&gt;0,"FAIL","PASS")</f>
        <v>FAIL</v>
      </c>
    </row>
    <row r="2538" spans="1:26" x14ac:dyDescent="0.3">
      <c r="A2538" t="s">
        <v>9962</v>
      </c>
      <c r="B2538" t="s">
        <v>9963</v>
      </c>
      <c r="C2538" t="s">
        <v>66</v>
      </c>
      <c r="D2538" t="s">
        <v>9964</v>
      </c>
      <c r="E2538" t="s">
        <v>67</v>
      </c>
      <c r="F2538" t="s">
        <v>23</v>
      </c>
      <c r="G2538" t="s">
        <v>9965</v>
      </c>
      <c r="H2538" t="s">
        <v>18</v>
      </c>
      <c r="I2538" t="s">
        <v>26</v>
      </c>
      <c r="J2538" s="1">
        <v>45182</v>
      </c>
      <c r="K2538" s="1">
        <v>45502</v>
      </c>
      <c r="L2538" t="b">
        <f>COUNTIF(tbl_vendors[Vendor_ID],tbl_vendors[[#This Row],[Vendor_ID]])&gt;1</f>
        <v>0</v>
      </c>
      <c r="M2538" t="b">
        <f>ISBLANK(tbl_vendors[[#This Row],[Vendor_ID]])</f>
        <v>0</v>
      </c>
      <c r="N2538" t="b">
        <f>LEN(TRIM(tbl_vendors[[#This Row],[Vendor_Name]]))=0</f>
        <v>0</v>
      </c>
      <c r="O2538" t="b">
        <f>LEN(TRIM(tbl_vendors[[#This Row],[Email]]))=0</f>
        <v>0</v>
      </c>
      <c r="P2538" t="b">
        <f>OR(ISERROR(FIND("@",tbl_vendors[[#This Row],[Email]])),ISERROR(FIND(".",tbl_vendors[[#This Row],[Email]])))</f>
        <v>0</v>
      </c>
      <c r="Q2538" t="b">
        <f>ISNA(MATCH(tbl_vendors[[#This Row],[Country]],tbl_country[country],0))</f>
        <v>0</v>
      </c>
      <c r="R2538" t="b">
        <f>ISNA(MATCH(tbl_vendors[[#This Row],[Currency]],tbl_country[currency],0))</f>
        <v>0</v>
      </c>
      <c r="S2538" t="b">
        <f>_xlfn.XLOOKUP(tbl_vendors[[#This Row],[Country]],tbl_country[country],tbl_country[currency],"NotFound")&lt;&gt;tbl_vendors[[#This Row],[Currency]]</f>
        <v>0</v>
      </c>
      <c r="T2538" t="b">
        <f>ISNA(MATCH(tbl_vendors[[#This Row],[Payment_Terms]],tbl_payment_terms[Payment_Terms],0))</f>
        <v>0</v>
      </c>
      <c r="U2538" t="b">
        <f>ISNA(MATCH(tbl_vendors[[#This Row],[Status]],tbl_status[valid_status]))</f>
        <v>0</v>
      </c>
      <c r="V2538" t="b">
        <f ca="1">tbl_vendors[[#This Row],[Created_Date]]&gt;TODAY()</f>
        <v>0</v>
      </c>
      <c r="W2538" t="b">
        <f>tbl_vendors[[#This Row],[Updated_Date]]&lt;tbl_vendors[[#This Row],[Created_Date]]</f>
        <v>0</v>
      </c>
      <c r="X2538" t="b">
        <f>COUNTIF(tbl_vendors[Vendor_Name],tbl_vendors[[#This Row],[Vendor_Name]])&gt;1</f>
        <v>0</v>
      </c>
      <c r="Y2538" s="14" cm="1">
        <f t="array" aca="1" ref="Y2538" ca="1">IFERROR(SUM(L2538:X2538*1),4)</f>
        <v>0</v>
      </c>
      <c r="Z2538" t="str">
        <f ca="1">IF(tbl_vendors[[#This Row],[error_count]]&gt;0,"FAIL","PASS")</f>
        <v>PASS</v>
      </c>
    </row>
    <row r="2539" spans="1:26" x14ac:dyDescent="0.3">
      <c r="A2539" t="s">
        <v>9966</v>
      </c>
      <c r="B2539" t="s">
        <v>9967</v>
      </c>
      <c r="C2539" t="s">
        <v>13</v>
      </c>
      <c r="D2539" t="s">
        <v>9968</v>
      </c>
      <c r="E2539" t="s">
        <v>15</v>
      </c>
      <c r="F2539" t="s">
        <v>16</v>
      </c>
      <c r="G2539" t="s">
        <v>9969</v>
      </c>
      <c r="H2539" t="s">
        <v>52</v>
      </c>
      <c r="I2539" t="s">
        <v>26</v>
      </c>
      <c r="J2539" s="1">
        <v>44531</v>
      </c>
      <c r="K2539" s="1">
        <v>44630</v>
      </c>
      <c r="L2539" t="b">
        <f>COUNTIF(tbl_vendors[Vendor_ID],tbl_vendors[[#This Row],[Vendor_ID]])&gt;1</f>
        <v>0</v>
      </c>
      <c r="M2539" t="b">
        <f>ISBLANK(tbl_vendors[[#This Row],[Vendor_ID]])</f>
        <v>0</v>
      </c>
      <c r="N2539" t="b">
        <f>LEN(TRIM(tbl_vendors[[#This Row],[Vendor_Name]]))=0</f>
        <v>0</v>
      </c>
      <c r="O2539" t="b">
        <f>LEN(TRIM(tbl_vendors[[#This Row],[Email]]))=0</f>
        <v>0</v>
      </c>
      <c r="P2539" t="b">
        <f>OR(ISERROR(FIND("@",tbl_vendors[[#This Row],[Email]])),ISERROR(FIND(".",tbl_vendors[[#This Row],[Email]])))</f>
        <v>0</v>
      </c>
      <c r="Q2539" t="b">
        <f>ISNA(MATCH(tbl_vendors[[#This Row],[Country]],tbl_country[country],0))</f>
        <v>0</v>
      </c>
      <c r="R2539" t="b">
        <f>ISNA(MATCH(tbl_vendors[[#This Row],[Currency]],tbl_country[currency],0))</f>
        <v>1</v>
      </c>
      <c r="S2539" t="b">
        <f>_xlfn.XLOOKUP(tbl_vendors[[#This Row],[Country]],tbl_country[country],tbl_country[currency],"NotFound")&lt;&gt;tbl_vendors[[#This Row],[Currency]]</f>
        <v>1</v>
      </c>
      <c r="T2539" t="b">
        <f>ISNA(MATCH(tbl_vendors[[#This Row],[Payment_Terms]],tbl_payment_terms[Payment_Terms],0))</f>
        <v>0</v>
      </c>
      <c r="U2539" t="b">
        <f>ISNA(MATCH(tbl_vendors[[#This Row],[Status]],tbl_status[valid_status]))</f>
        <v>0</v>
      </c>
      <c r="V2539" t="b">
        <f ca="1">tbl_vendors[[#This Row],[Created_Date]]&gt;TODAY()</f>
        <v>0</v>
      </c>
      <c r="W2539" t="b">
        <f>tbl_vendors[[#This Row],[Updated_Date]]&lt;tbl_vendors[[#This Row],[Created_Date]]</f>
        <v>0</v>
      </c>
      <c r="X2539" t="b">
        <f>COUNTIF(tbl_vendors[Vendor_Name],tbl_vendors[[#This Row],[Vendor_Name]])&gt;1</f>
        <v>0</v>
      </c>
      <c r="Y2539" s="14" cm="1">
        <f t="array" aca="1" ref="Y2539" ca="1">IFERROR(SUM(L2539:X2539*1),4)</f>
        <v>2</v>
      </c>
      <c r="Z2539" t="str">
        <f ca="1">IF(tbl_vendors[[#This Row],[error_count]]&gt;0,"FAIL","PASS")</f>
        <v>FAIL</v>
      </c>
    </row>
    <row r="2540" spans="1:26" x14ac:dyDescent="0.3">
      <c r="A2540" t="s">
        <v>9970</v>
      </c>
      <c r="B2540" t="s">
        <v>9971</v>
      </c>
      <c r="C2540" t="s">
        <v>79</v>
      </c>
      <c r="D2540" t="s">
        <v>9972</v>
      </c>
      <c r="E2540" t="s">
        <v>39</v>
      </c>
      <c r="F2540" t="s">
        <v>23</v>
      </c>
      <c r="G2540" t="s">
        <v>9973</v>
      </c>
      <c r="H2540" t="s">
        <v>25</v>
      </c>
      <c r="I2540" t="s">
        <v>19</v>
      </c>
      <c r="J2540" s="1">
        <v>46065</v>
      </c>
      <c r="K2540" s="1">
        <v>46146</v>
      </c>
      <c r="L2540" t="b">
        <f>COUNTIF(tbl_vendors[Vendor_ID],tbl_vendors[[#This Row],[Vendor_ID]])&gt;1</f>
        <v>0</v>
      </c>
      <c r="M2540" t="b">
        <f>ISBLANK(tbl_vendors[[#This Row],[Vendor_ID]])</f>
        <v>0</v>
      </c>
      <c r="N2540" t="b">
        <f>LEN(TRIM(tbl_vendors[[#This Row],[Vendor_Name]]))=0</f>
        <v>0</v>
      </c>
      <c r="O2540" t="b">
        <f>LEN(TRIM(tbl_vendors[[#This Row],[Email]]))=0</f>
        <v>0</v>
      </c>
      <c r="P2540" t="b">
        <f>OR(ISERROR(FIND("@",tbl_vendors[[#This Row],[Email]])),ISERROR(FIND(".",tbl_vendors[[#This Row],[Email]])))</f>
        <v>0</v>
      </c>
      <c r="Q2540" t="b">
        <f>ISNA(MATCH(tbl_vendors[[#This Row],[Country]],tbl_country[country],0))</f>
        <v>0</v>
      </c>
      <c r="R2540" t="b">
        <f>ISNA(MATCH(tbl_vendors[[#This Row],[Currency]],tbl_country[currency],0))</f>
        <v>0</v>
      </c>
      <c r="S2540" t="b">
        <f>_xlfn.XLOOKUP(tbl_vendors[[#This Row],[Country]],tbl_country[country],tbl_country[currency],"NotFound")&lt;&gt;tbl_vendors[[#This Row],[Currency]]</f>
        <v>0</v>
      </c>
      <c r="T2540" t="b">
        <f>ISNA(MATCH(tbl_vendors[[#This Row],[Payment_Terms]],tbl_payment_terms[Payment_Terms],0))</f>
        <v>0</v>
      </c>
      <c r="U2540" t="b">
        <f>ISNA(MATCH(tbl_vendors[[#This Row],[Status]],tbl_status[valid_status]))</f>
        <v>0</v>
      </c>
      <c r="V2540" t="b">
        <f ca="1">tbl_vendors[[#This Row],[Created_Date]]&gt;TODAY()</f>
        <v>0</v>
      </c>
      <c r="W2540" t="b">
        <f>tbl_vendors[[#This Row],[Updated_Date]]&lt;tbl_vendors[[#This Row],[Created_Date]]</f>
        <v>0</v>
      </c>
      <c r="X2540" t="b">
        <f>COUNTIF(tbl_vendors[Vendor_Name],tbl_vendors[[#This Row],[Vendor_Name]])&gt;1</f>
        <v>0</v>
      </c>
      <c r="Y2540" s="14" cm="1">
        <f t="array" aca="1" ref="Y2540" ca="1">IFERROR(SUM(L2540:X2540*1),4)</f>
        <v>0</v>
      </c>
      <c r="Z2540" t="str">
        <f ca="1">IF(tbl_vendors[[#This Row],[error_count]]&gt;0,"FAIL","PASS")</f>
        <v>PASS</v>
      </c>
    </row>
    <row r="2541" spans="1:26" x14ac:dyDescent="0.3">
      <c r="A2541" t="s">
        <v>9974</v>
      </c>
      <c r="B2541" t="s">
        <v>9975</v>
      </c>
      <c r="C2541" t="s">
        <v>13</v>
      </c>
      <c r="D2541" t="s">
        <v>9976</v>
      </c>
      <c r="E2541" t="s">
        <v>15</v>
      </c>
      <c r="F2541" t="s">
        <v>40</v>
      </c>
      <c r="G2541" t="s">
        <v>9977</v>
      </c>
      <c r="H2541" t="s">
        <v>25</v>
      </c>
      <c r="I2541" t="s">
        <v>19</v>
      </c>
      <c r="J2541" s="1">
        <v>44733</v>
      </c>
      <c r="K2541" s="1">
        <v>45716</v>
      </c>
      <c r="L2541" t="b">
        <f>COUNTIF(tbl_vendors[Vendor_ID],tbl_vendors[[#This Row],[Vendor_ID]])&gt;1</f>
        <v>0</v>
      </c>
      <c r="M2541" t="b">
        <f>ISBLANK(tbl_vendors[[#This Row],[Vendor_ID]])</f>
        <v>0</v>
      </c>
      <c r="N2541" t="b">
        <f>LEN(TRIM(tbl_vendors[[#This Row],[Vendor_Name]]))=0</f>
        <v>0</v>
      </c>
      <c r="O2541" t="b">
        <f>LEN(TRIM(tbl_vendors[[#This Row],[Email]]))=0</f>
        <v>0</v>
      </c>
      <c r="P2541" t="b">
        <f>OR(ISERROR(FIND("@",tbl_vendors[[#This Row],[Email]])),ISERROR(FIND(".",tbl_vendors[[#This Row],[Email]])))</f>
        <v>0</v>
      </c>
      <c r="Q2541" t="b">
        <f>ISNA(MATCH(tbl_vendors[[#This Row],[Country]],tbl_country[country],0))</f>
        <v>0</v>
      </c>
      <c r="R2541" t="b">
        <f>ISNA(MATCH(tbl_vendors[[#This Row],[Currency]],tbl_country[currency],0))</f>
        <v>1</v>
      </c>
      <c r="S2541" t="b">
        <f>_xlfn.XLOOKUP(tbl_vendors[[#This Row],[Country]],tbl_country[country],tbl_country[currency],"NotFound")&lt;&gt;tbl_vendors[[#This Row],[Currency]]</f>
        <v>1</v>
      </c>
      <c r="T2541" t="b">
        <f>ISNA(MATCH(tbl_vendors[[#This Row],[Payment_Terms]],tbl_payment_terms[Payment_Terms],0))</f>
        <v>0</v>
      </c>
      <c r="U2541" t="b">
        <f>ISNA(MATCH(tbl_vendors[[#This Row],[Status]],tbl_status[valid_status]))</f>
        <v>0</v>
      </c>
      <c r="V2541" t="b">
        <f ca="1">tbl_vendors[[#This Row],[Created_Date]]&gt;TODAY()</f>
        <v>0</v>
      </c>
      <c r="W2541" t="b">
        <f>tbl_vendors[[#This Row],[Updated_Date]]&lt;tbl_vendors[[#This Row],[Created_Date]]</f>
        <v>0</v>
      </c>
      <c r="X2541" t="b">
        <f>COUNTIF(tbl_vendors[Vendor_Name],tbl_vendors[[#This Row],[Vendor_Name]])&gt;1</f>
        <v>0</v>
      </c>
      <c r="Y2541" s="14" cm="1">
        <f t="array" aca="1" ref="Y2541" ca="1">IFERROR(SUM(L2541:X2541*1),4)</f>
        <v>2</v>
      </c>
      <c r="Z2541" t="str">
        <f ca="1">IF(tbl_vendors[[#This Row],[error_count]]&gt;0,"FAIL","PASS")</f>
        <v>FAIL</v>
      </c>
    </row>
    <row r="2542" spans="1:26" x14ac:dyDescent="0.3">
      <c r="A2542" t="s">
        <v>9978</v>
      </c>
      <c r="B2542" t="s">
        <v>9979</v>
      </c>
      <c r="C2542" t="s">
        <v>79</v>
      </c>
      <c r="D2542" t="s">
        <v>9980</v>
      </c>
      <c r="E2542" t="s">
        <v>39</v>
      </c>
      <c r="F2542" t="s">
        <v>75</v>
      </c>
      <c r="G2542" t="s">
        <v>9981</v>
      </c>
      <c r="H2542" t="s">
        <v>25</v>
      </c>
      <c r="I2542" t="s">
        <v>53</v>
      </c>
      <c r="J2542" s="1">
        <v>44574</v>
      </c>
      <c r="K2542" s="1">
        <v>45655</v>
      </c>
      <c r="L2542" t="b">
        <f>COUNTIF(tbl_vendors[Vendor_ID],tbl_vendors[[#This Row],[Vendor_ID]])&gt;1</f>
        <v>0</v>
      </c>
      <c r="M2542" t="b">
        <f>ISBLANK(tbl_vendors[[#This Row],[Vendor_ID]])</f>
        <v>0</v>
      </c>
      <c r="N2542" t="b">
        <f>LEN(TRIM(tbl_vendors[[#This Row],[Vendor_Name]]))=0</f>
        <v>0</v>
      </c>
      <c r="O2542" t="b">
        <f>LEN(TRIM(tbl_vendors[[#This Row],[Email]]))=0</f>
        <v>0</v>
      </c>
      <c r="P2542" t="b">
        <f>OR(ISERROR(FIND("@",tbl_vendors[[#This Row],[Email]])),ISERROR(FIND(".",tbl_vendors[[#This Row],[Email]])))</f>
        <v>0</v>
      </c>
      <c r="Q2542" t="b">
        <f>ISNA(MATCH(tbl_vendors[[#This Row],[Country]],tbl_country[country],0))</f>
        <v>0</v>
      </c>
      <c r="R2542" t="b">
        <f>ISNA(MATCH(tbl_vendors[[#This Row],[Currency]],tbl_country[currency],0))</f>
        <v>0</v>
      </c>
      <c r="S2542" t="b">
        <f>_xlfn.XLOOKUP(tbl_vendors[[#This Row],[Country]],tbl_country[country],tbl_country[currency],"NotFound")&lt;&gt;tbl_vendors[[#This Row],[Currency]]</f>
        <v>0</v>
      </c>
      <c r="T2542" t="b">
        <f>ISNA(MATCH(tbl_vendors[[#This Row],[Payment_Terms]],tbl_payment_terms[Payment_Terms],0))</f>
        <v>0</v>
      </c>
      <c r="U2542" t="b">
        <f>ISNA(MATCH(tbl_vendors[[#This Row],[Status]],tbl_status[valid_status]))</f>
        <v>1</v>
      </c>
      <c r="V2542" t="b">
        <f ca="1">tbl_vendors[[#This Row],[Created_Date]]&gt;TODAY()</f>
        <v>0</v>
      </c>
      <c r="W2542" t="b">
        <f>tbl_vendors[[#This Row],[Updated_Date]]&lt;tbl_vendors[[#This Row],[Created_Date]]</f>
        <v>0</v>
      </c>
      <c r="X2542" t="b">
        <f>COUNTIF(tbl_vendors[Vendor_Name],tbl_vendors[[#This Row],[Vendor_Name]])&gt;1</f>
        <v>0</v>
      </c>
      <c r="Y2542" s="14" cm="1">
        <f t="array" aca="1" ref="Y2542" ca="1">IFERROR(SUM(L2542:X2542*1),4)</f>
        <v>1</v>
      </c>
      <c r="Z2542" t="str">
        <f ca="1">IF(tbl_vendors[[#This Row],[error_count]]&gt;0,"FAIL","PASS")</f>
        <v>FAIL</v>
      </c>
    </row>
    <row r="2543" spans="1:26" x14ac:dyDescent="0.3">
      <c r="A2543" t="s">
        <v>9982</v>
      </c>
      <c r="B2543" t="s">
        <v>9983</v>
      </c>
      <c r="C2543" t="s">
        <v>66</v>
      </c>
      <c r="D2543" t="s">
        <v>9984</v>
      </c>
      <c r="E2543" t="s">
        <v>67</v>
      </c>
      <c r="F2543" t="s">
        <v>32</v>
      </c>
      <c r="G2543" t="s">
        <v>9985</v>
      </c>
      <c r="H2543" t="s">
        <v>52</v>
      </c>
      <c r="I2543" t="s">
        <v>26</v>
      </c>
      <c r="J2543" s="1">
        <v>45586</v>
      </c>
      <c r="K2543" s="1">
        <v>45775</v>
      </c>
      <c r="L2543" t="b">
        <f>COUNTIF(tbl_vendors[Vendor_ID],tbl_vendors[[#This Row],[Vendor_ID]])&gt;1</f>
        <v>0</v>
      </c>
      <c r="M2543" t="b">
        <f>ISBLANK(tbl_vendors[[#This Row],[Vendor_ID]])</f>
        <v>0</v>
      </c>
      <c r="N2543" t="b">
        <f>LEN(TRIM(tbl_vendors[[#This Row],[Vendor_Name]]))=0</f>
        <v>0</v>
      </c>
      <c r="O2543" t="b">
        <f>LEN(TRIM(tbl_vendors[[#This Row],[Email]]))=0</f>
        <v>0</v>
      </c>
      <c r="P2543" t="b">
        <f>OR(ISERROR(FIND("@",tbl_vendors[[#This Row],[Email]])),ISERROR(FIND(".",tbl_vendors[[#This Row],[Email]])))</f>
        <v>0</v>
      </c>
      <c r="Q2543" t="b">
        <f>ISNA(MATCH(tbl_vendors[[#This Row],[Country]],tbl_country[country],0))</f>
        <v>0</v>
      </c>
      <c r="R2543" t="b">
        <f>ISNA(MATCH(tbl_vendors[[#This Row],[Currency]],tbl_country[currency],0))</f>
        <v>0</v>
      </c>
      <c r="S2543" t="b">
        <f>_xlfn.XLOOKUP(tbl_vendors[[#This Row],[Country]],tbl_country[country],tbl_country[currency],"NotFound")&lt;&gt;tbl_vendors[[#This Row],[Currency]]</f>
        <v>0</v>
      </c>
      <c r="T2543" t="b">
        <f>ISNA(MATCH(tbl_vendors[[#This Row],[Payment_Terms]],tbl_payment_terms[Payment_Terms],0))</f>
        <v>0</v>
      </c>
      <c r="U2543" t="b">
        <f>ISNA(MATCH(tbl_vendors[[#This Row],[Status]],tbl_status[valid_status]))</f>
        <v>0</v>
      </c>
      <c r="V2543" t="b">
        <f ca="1">tbl_vendors[[#This Row],[Created_Date]]&gt;TODAY()</f>
        <v>0</v>
      </c>
      <c r="W2543" t="b">
        <f>tbl_vendors[[#This Row],[Updated_Date]]&lt;tbl_vendors[[#This Row],[Created_Date]]</f>
        <v>0</v>
      </c>
      <c r="X2543" t="b">
        <f>COUNTIF(tbl_vendors[Vendor_Name],tbl_vendors[[#This Row],[Vendor_Name]])&gt;1</f>
        <v>0</v>
      </c>
      <c r="Y2543" s="14" cm="1">
        <f t="array" aca="1" ref="Y2543" ca="1">IFERROR(SUM(L2543:X2543*1),4)</f>
        <v>0</v>
      </c>
      <c r="Z2543" t="str">
        <f ca="1">IF(tbl_vendors[[#This Row],[error_count]]&gt;0,"FAIL","PASS")</f>
        <v>PASS</v>
      </c>
    </row>
    <row r="2544" spans="1:26" x14ac:dyDescent="0.3">
      <c r="A2544" t="s">
        <v>9986</v>
      </c>
      <c r="B2544" t="s">
        <v>9987</v>
      </c>
      <c r="C2544" t="s">
        <v>66</v>
      </c>
      <c r="D2544" t="s">
        <v>9988</v>
      </c>
      <c r="E2544" t="s">
        <v>67</v>
      </c>
      <c r="F2544" t="s">
        <v>40</v>
      </c>
      <c r="G2544" t="s">
        <v>9989</v>
      </c>
      <c r="H2544" t="s">
        <v>47</v>
      </c>
      <c r="I2544" t="s">
        <v>53</v>
      </c>
      <c r="J2544" s="1">
        <v>46089</v>
      </c>
      <c r="K2544" s="1">
        <v>46153</v>
      </c>
      <c r="L2544" t="b">
        <f>COUNTIF(tbl_vendors[Vendor_ID],tbl_vendors[[#This Row],[Vendor_ID]])&gt;1</f>
        <v>0</v>
      </c>
      <c r="M2544" t="b">
        <f>ISBLANK(tbl_vendors[[#This Row],[Vendor_ID]])</f>
        <v>0</v>
      </c>
      <c r="N2544" t="b">
        <f>LEN(TRIM(tbl_vendors[[#This Row],[Vendor_Name]]))=0</f>
        <v>0</v>
      </c>
      <c r="O2544" t="b">
        <f>LEN(TRIM(tbl_vendors[[#This Row],[Email]]))=0</f>
        <v>0</v>
      </c>
      <c r="P2544" t="b">
        <f>OR(ISERROR(FIND("@",tbl_vendors[[#This Row],[Email]])),ISERROR(FIND(".",tbl_vendors[[#This Row],[Email]])))</f>
        <v>0</v>
      </c>
      <c r="Q2544" t="b">
        <f>ISNA(MATCH(tbl_vendors[[#This Row],[Country]],tbl_country[country],0))</f>
        <v>0</v>
      </c>
      <c r="R2544" t="b">
        <f>ISNA(MATCH(tbl_vendors[[#This Row],[Currency]],tbl_country[currency],0))</f>
        <v>0</v>
      </c>
      <c r="S2544" t="b">
        <f>_xlfn.XLOOKUP(tbl_vendors[[#This Row],[Country]],tbl_country[country],tbl_country[currency],"NotFound")&lt;&gt;tbl_vendors[[#This Row],[Currency]]</f>
        <v>0</v>
      </c>
      <c r="T2544" t="b">
        <f>ISNA(MATCH(tbl_vendors[[#This Row],[Payment_Terms]],tbl_payment_terms[Payment_Terms],0))</f>
        <v>0</v>
      </c>
      <c r="U2544" t="b">
        <f>ISNA(MATCH(tbl_vendors[[#This Row],[Status]],tbl_status[valid_status]))</f>
        <v>1</v>
      </c>
      <c r="V2544" t="b">
        <f ca="1">tbl_vendors[[#This Row],[Created_Date]]&gt;TODAY()</f>
        <v>0</v>
      </c>
      <c r="W2544" t="b">
        <f>tbl_vendors[[#This Row],[Updated_Date]]&lt;tbl_vendors[[#This Row],[Created_Date]]</f>
        <v>0</v>
      </c>
      <c r="X2544" t="b">
        <f>COUNTIF(tbl_vendors[Vendor_Name],tbl_vendors[[#This Row],[Vendor_Name]])&gt;1</f>
        <v>0</v>
      </c>
      <c r="Y2544" s="14" cm="1">
        <f t="array" aca="1" ref="Y2544" ca="1">IFERROR(SUM(L2544:X2544*1),4)</f>
        <v>1</v>
      </c>
      <c r="Z2544" t="str">
        <f ca="1">IF(tbl_vendors[[#This Row],[error_count]]&gt;0,"FAIL","PASS")</f>
        <v>FAIL</v>
      </c>
    </row>
    <row r="2545" spans="1:26" x14ac:dyDescent="0.3">
      <c r="A2545" t="s">
        <v>9990</v>
      </c>
      <c r="B2545" t="s">
        <v>4184</v>
      </c>
      <c r="C2545" t="s">
        <v>100</v>
      </c>
      <c r="D2545" t="s">
        <v>9991</v>
      </c>
      <c r="E2545" t="s">
        <v>39</v>
      </c>
      <c r="F2545" t="s">
        <v>75</v>
      </c>
      <c r="G2545" t="s">
        <v>9992</v>
      </c>
      <c r="H2545" t="s">
        <v>47</v>
      </c>
      <c r="I2545" t="s">
        <v>26</v>
      </c>
      <c r="J2545" s="1">
        <v>44722</v>
      </c>
      <c r="K2545" s="1">
        <v>45814</v>
      </c>
      <c r="L2545" t="b">
        <f>COUNTIF(tbl_vendors[Vendor_ID],tbl_vendors[[#This Row],[Vendor_ID]])&gt;1</f>
        <v>0</v>
      </c>
      <c r="M2545" t="b">
        <f>ISBLANK(tbl_vendors[[#This Row],[Vendor_ID]])</f>
        <v>0</v>
      </c>
      <c r="N2545" t="b">
        <f>LEN(TRIM(tbl_vendors[[#This Row],[Vendor_Name]]))=0</f>
        <v>0</v>
      </c>
      <c r="O2545" t="b">
        <f>LEN(TRIM(tbl_vendors[[#This Row],[Email]]))=0</f>
        <v>0</v>
      </c>
      <c r="P2545" t="b">
        <f>OR(ISERROR(FIND("@",tbl_vendors[[#This Row],[Email]])),ISERROR(FIND(".",tbl_vendors[[#This Row],[Email]])))</f>
        <v>0</v>
      </c>
      <c r="Q2545" t="b">
        <f>ISNA(MATCH(tbl_vendors[[#This Row],[Country]],tbl_country[country],0))</f>
        <v>0</v>
      </c>
      <c r="R2545" t="b">
        <f>ISNA(MATCH(tbl_vendors[[#This Row],[Currency]],tbl_country[currency],0))</f>
        <v>0</v>
      </c>
      <c r="S2545" t="b">
        <f>_xlfn.XLOOKUP(tbl_vendors[[#This Row],[Country]],tbl_country[country],tbl_country[currency],"NotFound")&lt;&gt;tbl_vendors[[#This Row],[Currency]]</f>
        <v>0</v>
      </c>
      <c r="T2545" t="b">
        <f>ISNA(MATCH(tbl_vendors[[#This Row],[Payment_Terms]],tbl_payment_terms[Payment_Terms],0))</f>
        <v>0</v>
      </c>
      <c r="U2545" t="b">
        <f>ISNA(MATCH(tbl_vendors[[#This Row],[Status]],tbl_status[valid_status]))</f>
        <v>0</v>
      </c>
      <c r="V2545" t="b">
        <f ca="1">tbl_vendors[[#This Row],[Created_Date]]&gt;TODAY()</f>
        <v>0</v>
      </c>
      <c r="W2545" t="b">
        <f>tbl_vendors[[#This Row],[Updated_Date]]&lt;tbl_vendors[[#This Row],[Created_Date]]</f>
        <v>0</v>
      </c>
      <c r="X2545" t="b">
        <f>COUNTIF(tbl_vendors[Vendor_Name],tbl_vendors[[#This Row],[Vendor_Name]])&gt;1</f>
        <v>1</v>
      </c>
      <c r="Y2545" s="14" cm="1">
        <f t="array" aca="1" ref="Y2545" ca="1">IFERROR(SUM(L2545:X2545*1),4)</f>
        <v>1</v>
      </c>
      <c r="Z2545" t="str">
        <f ca="1">IF(tbl_vendors[[#This Row],[error_count]]&gt;0,"FAIL","PASS")</f>
        <v>FAIL</v>
      </c>
    </row>
    <row r="2546" spans="1:26" x14ac:dyDescent="0.3">
      <c r="A2546" t="s">
        <v>9993</v>
      </c>
      <c r="B2546" t="s">
        <v>9994</v>
      </c>
      <c r="C2546" t="s">
        <v>72</v>
      </c>
      <c r="D2546" t="s">
        <v>9995</v>
      </c>
      <c r="E2546" t="s">
        <v>74</v>
      </c>
      <c r="F2546" t="s">
        <v>75</v>
      </c>
      <c r="G2546" t="s">
        <v>9996</v>
      </c>
      <c r="H2546" t="s">
        <v>18</v>
      </c>
      <c r="I2546" t="s">
        <v>26</v>
      </c>
      <c r="J2546" s="1">
        <v>45872</v>
      </c>
      <c r="K2546" s="1">
        <v>46067</v>
      </c>
      <c r="L2546" t="b">
        <f>COUNTIF(tbl_vendors[Vendor_ID],tbl_vendors[[#This Row],[Vendor_ID]])&gt;1</f>
        <v>0</v>
      </c>
      <c r="M2546" t="b">
        <f>ISBLANK(tbl_vendors[[#This Row],[Vendor_ID]])</f>
        <v>0</v>
      </c>
      <c r="N2546" t="b">
        <f>LEN(TRIM(tbl_vendors[[#This Row],[Vendor_Name]]))=0</f>
        <v>0</v>
      </c>
      <c r="O2546" t="b">
        <f>LEN(TRIM(tbl_vendors[[#This Row],[Email]]))=0</f>
        <v>0</v>
      </c>
      <c r="P2546" t="b">
        <f>OR(ISERROR(FIND("@",tbl_vendors[[#This Row],[Email]])),ISERROR(FIND(".",tbl_vendors[[#This Row],[Email]])))</f>
        <v>0</v>
      </c>
      <c r="Q2546" t="b">
        <f>ISNA(MATCH(tbl_vendors[[#This Row],[Country]],tbl_country[country],0))</f>
        <v>0</v>
      </c>
      <c r="R2546" t="b">
        <f>ISNA(MATCH(tbl_vendors[[#This Row],[Currency]],tbl_country[currency],0))</f>
        <v>1</v>
      </c>
      <c r="S2546" t="b">
        <f>_xlfn.XLOOKUP(tbl_vendors[[#This Row],[Country]],tbl_country[country],tbl_country[currency],"NotFound")&lt;&gt;tbl_vendors[[#This Row],[Currency]]</f>
        <v>1</v>
      </c>
      <c r="T2546" t="b">
        <f>ISNA(MATCH(tbl_vendors[[#This Row],[Payment_Terms]],tbl_payment_terms[Payment_Terms],0))</f>
        <v>0</v>
      </c>
      <c r="U2546" t="b">
        <f>ISNA(MATCH(tbl_vendors[[#This Row],[Status]],tbl_status[valid_status]))</f>
        <v>0</v>
      </c>
      <c r="V2546" t="b">
        <f ca="1">tbl_vendors[[#This Row],[Created_Date]]&gt;TODAY()</f>
        <v>0</v>
      </c>
      <c r="W2546" t="b">
        <f>tbl_vendors[[#This Row],[Updated_Date]]&lt;tbl_vendors[[#This Row],[Created_Date]]</f>
        <v>0</v>
      </c>
      <c r="X2546" t="b">
        <f>COUNTIF(tbl_vendors[Vendor_Name],tbl_vendors[[#This Row],[Vendor_Name]])&gt;1</f>
        <v>0</v>
      </c>
      <c r="Y2546" s="14" cm="1">
        <f t="array" aca="1" ref="Y2546" ca="1">IFERROR(SUM(L2546:X2546*1),4)</f>
        <v>2</v>
      </c>
      <c r="Z2546" t="str">
        <f ca="1">IF(tbl_vendors[[#This Row],[error_count]]&gt;0,"FAIL","PASS")</f>
        <v>FAIL</v>
      </c>
    </row>
    <row r="2547" spans="1:26" x14ac:dyDescent="0.3">
      <c r="A2547" t="s">
        <v>9997</v>
      </c>
      <c r="B2547" t="s">
        <v>9998</v>
      </c>
      <c r="C2547" t="s">
        <v>153</v>
      </c>
      <c r="D2547" t="s">
        <v>9999</v>
      </c>
      <c r="E2547" t="s">
        <v>155</v>
      </c>
      <c r="F2547" t="s">
        <v>32</v>
      </c>
      <c r="G2547" t="s">
        <v>10000</v>
      </c>
      <c r="H2547" t="s">
        <v>18</v>
      </c>
      <c r="I2547" t="s">
        <v>19</v>
      </c>
      <c r="J2547" s="1">
        <v>46009</v>
      </c>
      <c r="K2547" s="1">
        <v>46035</v>
      </c>
      <c r="L2547" t="b">
        <f>COUNTIF(tbl_vendors[Vendor_ID],tbl_vendors[[#This Row],[Vendor_ID]])&gt;1</f>
        <v>0</v>
      </c>
      <c r="M2547" t="b">
        <f>ISBLANK(tbl_vendors[[#This Row],[Vendor_ID]])</f>
        <v>0</v>
      </c>
      <c r="N2547" t="b">
        <f>LEN(TRIM(tbl_vendors[[#This Row],[Vendor_Name]]))=0</f>
        <v>0</v>
      </c>
      <c r="O2547" t="b">
        <f>LEN(TRIM(tbl_vendors[[#This Row],[Email]]))=0</f>
        <v>0</v>
      </c>
      <c r="P2547" t="b">
        <f>OR(ISERROR(FIND("@",tbl_vendors[[#This Row],[Email]])),ISERROR(FIND(".",tbl_vendors[[#This Row],[Email]])))</f>
        <v>0</v>
      </c>
      <c r="Q2547" t="b">
        <f>ISNA(MATCH(tbl_vendors[[#This Row],[Country]],tbl_country[country],0))</f>
        <v>0</v>
      </c>
      <c r="R2547" t="b">
        <f>ISNA(MATCH(tbl_vendors[[#This Row],[Currency]],tbl_country[currency],0))</f>
        <v>0</v>
      </c>
      <c r="S2547" t="b">
        <f>_xlfn.XLOOKUP(tbl_vendors[[#This Row],[Country]],tbl_country[country],tbl_country[currency],"NotFound")&lt;&gt;tbl_vendors[[#This Row],[Currency]]</f>
        <v>0</v>
      </c>
      <c r="T2547" t="b">
        <f>ISNA(MATCH(tbl_vendors[[#This Row],[Payment_Terms]],tbl_payment_terms[Payment_Terms],0))</f>
        <v>0</v>
      </c>
      <c r="U2547" t="b">
        <f>ISNA(MATCH(tbl_vendors[[#This Row],[Status]],tbl_status[valid_status]))</f>
        <v>0</v>
      </c>
      <c r="V2547" t="b">
        <f ca="1">tbl_vendors[[#This Row],[Created_Date]]&gt;TODAY()</f>
        <v>0</v>
      </c>
      <c r="W2547" t="b">
        <f>tbl_vendors[[#This Row],[Updated_Date]]&lt;tbl_vendors[[#This Row],[Created_Date]]</f>
        <v>0</v>
      </c>
      <c r="X2547" t="b">
        <f>COUNTIF(tbl_vendors[Vendor_Name],tbl_vendors[[#This Row],[Vendor_Name]])&gt;1</f>
        <v>0</v>
      </c>
      <c r="Y2547" s="14" cm="1">
        <f t="array" aca="1" ref="Y2547" ca="1">IFERROR(SUM(L2547:X2547*1),4)</f>
        <v>0</v>
      </c>
      <c r="Z2547" t="str">
        <f ca="1">IF(tbl_vendors[[#This Row],[error_count]]&gt;0,"FAIL","PASS")</f>
        <v>PASS</v>
      </c>
    </row>
    <row r="2548" spans="1:26" x14ac:dyDescent="0.3">
      <c r="A2548" t="s">
        <v>10001</v>
      </c>
      <c r="B2548" t="s">
        <v>10002</v>
      </c>
      <c r="C2548" t="s">
        <v>37</v>
      </c>
      <c r="D2548" t="s">
        <v>10003</v>
      </c>
      <c r="E2548" t="s">
        <v>39</v>
      </c>
      <c r="F2548" t="s">
        <v>75</v>
      </c>
      <c r="G2548" t="s">
        <v>10004</v>
      </c>
      <c r="H2548" t="s">
        <v>18</v>
      </c>
      <c r="I2548" t="s">
        <v>26</v>
      </c>
      <c r="J2548" s="1">
        <v>45167</v>
      </c>
      <c r="K2548" s="1">
        <v>45984</v>
      </c>
      <c r="L2548" t="b">
        <f>COUNTIF(tbl_vendors[Vendor_ID],tbl_vendors[[#This Row],[Vendor_ID]])&gt;1</f>
        <v>0</v>
      </c>
      <c r="M2548" t="b">
        <f>ISBLANK(tbl_vendors[[#This Row],[Vendor_ID]])</f>
        <v>0</v>
      </c>
      <c r="N2548" t="b">
        <f>LEN(TRIM(tbl_vendors[[#This Row],[Vendor_Name]]))=0</f>
        <v>0</v>
      </c>
      <c r="O2548" t="b">
        <f>LEN(TRIM(tbl_vendors[[#This Row],[Email]]))=0</f>
        <v>0</v>
      </c>
      <c r="P2548" t="b">
        <f>OR(ISERROR(FIND("@",tbl_vendors[[#This Row],[Email]])),ISERROR(FIND(".",tbl_vendors[[#This Row],[Email]])))</f>
        <v>0</v>
      </c>
      <c r="Q2548" t="b">
        <f>ISNA(MATCH(tbl_vendors[[#This Row],[Country]],tbl_country[country],0))</f>
        <v>0</v>
      </c>
      <c r="R2548" t="b">
        <f>ISNA(MATCH(tbl_vendors[[#This Row],[Currency]],tbl_country[currency],0))</f>
        <v>0</v>
      </c>
      <c r="S2548" t="b">
        <f>_xlfn.XLOOKUP(tbl_vendors[[#This Row],[Country]],tbl_country[country],tbl_country[currency],"NotFound")&lt;&gt;tbl_vendors[[#This Row],[Currency]]</f>
        <v>0</v>
      </c>
      <c r="T2548" t="b">
        <f>ISNA(MATCH(tbl_vendors[[#This Row],[Payment_Terms]],tbl_payment_terms[Payment_Terms],0))</f>
        <v>0</v>
      </c>
      <c r="U2548" t="b">
        <f>ISNA(MATCH(tbl_vendors[[#This Row],[Status]],tbl_status[valid_status]))</f>
        <v>0</v>
      </c>
      <c r="V2548" t="b">
        <f ca="1">tbl_vendors[[#This Row],[Created_Date]]&gt;TODAY()</f>
        <v>0</v>
      </c>
      <c r="W2548" t="b">
        <f>tbl_vendors[[#This Row],[Updated_Date]]&lt;tbl_vendors[[#This Row],[Created_Date]]</f>
        <v>0</v>
      </c>
      <c r="X2548" t="b">
        <f>COUNTIF(tbl_vendors[Vendor_Name],tbl_vendors[[#This Row],[Vendor_Name]])&gt;1</f>
        <v>0</v>
      </c>
      <c r="Y2548" s="14" cm="1">
        <f t="array" aca="1" ref="Y2548" ca="1">IFERROR(SUM(L2548:X2548*1),4)</f>
        <v>0</v>
      </c>
      <c r="Z2548" t="str">
        <f ca="1">IF(tbl_vendors[[#This Row],[error_count]]&gt;0,"FAIL","PASS")</f>
        <v>PASS</v>
      </c>
    </row>
    <row r="2549" spans="1:26" x14ac:dyDescent="0.3">
      <c r="A2549" t="s">
        <v>10005</v>
      </c>
      <c r="B2549" t="s">
        <v>9171</v>
      </c>
      <c r="C2549" t="s">
        <v>109</v>
      </c>
      <c r="D2549" t="s">
        <v>10006</v>
      </c>
      <c r="E2549" t="s">
        <v>39</v>
      </c>
      <c r="F2549" t="s">
        <v>75</v>
      </c>
      <c r="G2549" t="s">
        <v>10007</v>
      </c>
      <c r="H2549" t="s">
        <v>34</v>
      </c>
      <c r="I2549" t="s">
        <v>19</v>
      </c>
      <c r="J2549" s="1">
        <v>45440</v>
      </c>
      <c r="K2549" s="1">
        <v>45797</v>
      </c>
      <c r="L2549" t="b">
        <f>COUNTIF(tbl_vendors[Vendor_ID],tbl_vendors[[#This Row],[Vendor_ID]])&gt;1</f>
        <v>0</v>
      </c>
      <c r="M2549" t="b">
        <f>ISBLANK(tbl_vendors[[#This Row],[Vendor_ID]])</f>
        <v>0</v>
      </c>
      <c r="N2549" t="b">
        <f>LEN(TRIM(tbl_vendors[[#This Row],[Vendor_Name]]))=0</f>
        <v>0</v>
      </c>
      <c r="O2549" t="b">
        <f>LEN(TRIM(tbl_vendors[[#This Row],[Email]]))=0</f>
        <v>0</v>
      </c>
      <c r="P2549" t="b">
        <f>OR(ISERROR(FIND("@",tbl_vendors[[#This Row],[Email]])),ISERROR(FIND(".",tbl_vendors[[#This Row],[Email]])))</f>
        <v>0</v>
      </c>
      <c r="Q2549" t="b">
        <f>ISNA(MATCH(tbl_vendors[[#This Row],[Country]],tbl_country[country],0))</f>
        <v>0</v>
      </c>
      <c r="R2549" t="b">
        <f>ISNA(MATCH(tbl_vendors[[#This Row],[Currency]],tbl_country[currency],0))</f>
        <v>0</v>
      </c>
      <c r="S2549" t="b">
        <f>_xlfn.XLOOKUP(tbl_vendors[[#This Row],[Country]],tbl_country[country],tbl_country[currency],"NotFound")&lt;&gt;tbl_vendors[[#This Row],[Currency]]</f>
        <v>1</v>
      </c>
      <c r="T2549" t="b">
        <f>ISNA(MATCH(tbl_vendors[[#This Row],[Payment_Terms]],tbl_payment_terms[Payment_Terms],0))</f>
        <v>0</v>
      </c>
      <c r="U2549" t="b">
        <f>ISNA(MATCH(tbl_vendors[[#This Row],[Status]],tbl_status[valid_status]))</f>
        <v>0</v>
      </c>
      <c r="V2549" t="b">
        <f ca="1">tbl_vendors[[#This Row],[Created_Date]]&gt;TODAY()</f>
        <v>0</v>
      </c>
      <c r="W2549" t="b">
        <f>tbl_vendors[[#This Row],[Updated_Date]]&lt;tbl_vendors[[#This Row],[Created_Date]]</f>
        <v>0</v>
      </c>
      <c r="X2549" t="b">
        <f>COUNTIF(tbl_vendors[Vendor_Name],tbl_vendors[[#This Row],[Vendor_Name]])&gt;1</f>
        <v>1</v>
      </c>
      <c r="Y2549" s="14" cm="1">
        <f t="array" aca="1" ref="Y2549" ca="1">IFERROR(SUM(L2549:X2549*1),4)</f>
        <v>2</v>
      </c>
      <c r="Z2549" t="str">
        <f ca="1">IF(tbl_vendors[[#This Row],[error_count]]&gt;0,"FAIL","PASS")</f>
        <v>FAIL</v>
      </c>
    </row>
    <row r="2550" spans="1:26" x14ac:dyDescent="0.3">
      <c r="A2550" t="s">
        <v>10008</v>
      </c>
      <c r="B2550" t="s">
        <v>10009</v>
      </c>
      <c r="C2550" t="s">
        <v>66</v>
      </c>
      <c r="D2550" t="s">
        <v>10010</v>
      </c>
      <c r="E2550" t="s">
        <v>67</v>
      </c>
      <c r="F2550" t="s">
        <v>75</v>
      </c>
      <c r="G2550" t="s">
        <v>10011</v>
      </c>
      <c r="H2550" t="s">
        <v>42</v>
      </c>
      <c r="I2550" t="s">
        <v>53</v>
      </c>
      <c r="J2550" s="1">
        <v>44764</v>
      </c>
      <c r="K2550" s="1">
        <v>46018</v>
      </c>
      <c r="L2550" t="b">
        <f>COUNTIF(tbl_vendors[Vendor_ID],tbl_vendors[[#This Row],[Vendor_ID]])&gt;1</f>
        <v>0</v>
      </c>
      <c r="M2550" t="b">
        <f>ISBLANK(tbl_vendors[[#This Row],[Vendor_ID]])</f>
        <v>0</v>
      </c>
      <c r="N2550" t="b">
        <f>LEN(TRIM(tbl_vendors[[#This Row],[Vendor_Name]]))=0</f>
        <v>0</v>
      </c>
      <c r="O2550" t="b">
        <f>LEN(TRIM(tbl_vendors[[#This Row],[Email]]))=0</f>
        <v>0</v>
      </c>
      <c r="P2550" t="b">
        <f>OR(ISERROR(FIND("@",tbl_vendors[[#This Row],[Email]])),ISERROR(FIND(".",tbl_vendors[[#This Row],[Email]])))</f>
        <v>0</v>
      </c>
      <c r="Q2550" t="b">
        <f>ISNA(MATCH(tbl_vendors[[#This Row],[Country]],tbl_country[country],0))</f>
        <v>0</v>
      </c>
      <c r="R2550" t="b">
        <f>ISNA(MATCH(tbl_vendors[[#This Row],[Currency]],tbl_country[currency],0))</f>
        <v>0</v>
      </c>
      <c r="S2550" t="b">
        <f>_xlfn.XLOOKUP(tbl_vendors[[#This Row],[Country]],tbl_country[country],tbl_country[currency],"NotFound")&lt;&gt;tbl_vendors[[#This Row],[Currency]]</f>
        <v>0</v>
      </c>
      <c r="T2550" t="b">
        <f>ISNA(MATCH(tbl_vendors[[#This Row],[Payment_Terms]],tbl_payment_terms[Payment_Terms],0))</f>
        <v>0</v>
      </c>
      <c r="U2550" t="b">
        <f>ISNA(MATCH(tbl_vendors[[#This Row],[Status]],tbl_status[valid_status]))</f>
        <v>1</v>
      </c>
      <c r="V2550" t="b">
        <f ca="1">tbl_vendors[[#This Row],[Created_Date]]&gt;TODAY()</f>
        <v>0</v>
      </c>
      <c r="W2550" t="b">
        <f>tbl_vendors[[#This Row],[Updated_Date]]&lt;tbl_vendors[[#This Row],[Created_Date]]</f>
        <v>0</v>
      </c>
      <c r="X2550" t="b">
        <f>COUNTIF(tbl_vendors[Vendor_Name],tbl_vendors[[#This Row],[Vendor_Name]])&gt;1</f>
        <v>0</v>
      </c>
      <c r="Y2550" s="14" cm="1">
        <f t="array" aca="1" ref="Y2550" ca="1">IFERROR(SUM(L2550:X2550*1),4)</f>
        <v>1</v>
      </c>
      <c r="Z2550" t="str">
        <f ca="1">IF(tbl_vendors[[#This Row],[error_count]]&gt;0,"FAIL","PASS")</f>
        <v>FAIL</v>
      </c>
    </row>
    <row r="2551" spans="1:26" x14ac:dyDescent="0.3">
      <c r="A2551" t="s">
        <v>10012</v>
      </c>
      <c r="B2551" t="s">
        <v>10013</v>
      </c>
      <c r="C2551" t="s">
        <v>37</v>
      </c>
      <c r="D2551" t="s">
        <v>10014</v>
      </c>
      <c r="E2551" t="s">
        <v>39</v>
      </c>
      <c r="F2551" t="s">
        <v>16</v>
      </c>
      <c r="G2551" t="s">
        <v>10015</v>
      </c>
      <c r="H2551" t="s">
        <v>18</v>
      </c>
      <c r="I2551" t="s">
        <v>53</v>
      </c>
      <c r="J2551" s="1">
        <v>44526</v>
      </c>
      <c r="K2551" s="1">
        <v>45377</v>
      </c>
      <c r="L2551" t="b">
        <f>COUNTIF(tbl_vendors[Vendor_ID],tbl_vendors[[#This Row],[Vendor_ID]])&gt;1</f>
        <v>0</v>
      </c>
      <c r="M2551" t="b">
        <f>ISBLANK(tbl_vendors[[#This Row],[Vendor_ID]])</f>
        <v>0</v>
      </c>
      <c r="N2551" t="b">
        <f>LEN(TRIM(tbl_vendors[[#This Row],[Vendor_Name]]))=0</f>
        <v>0</v>
      </c>
      <c r="O2551" t="b">
        <f>LEN(TRIM(tbl_vendors[[#This Row],[Email]]))=0</f>
        <v>0</v>
      </c>
      <c r="P2551" t="b">
        <f>OR(ISERROR(FIND("@",tbl_vendors[[#This Row],[Email]])),ISERROR(FIND(".",tbl_vendors[[#This Row],[Email]])))</f>
        <v>0</v>
      </c>
      <c r="Q2551" t="b">
        <f>ISNA(MATCH(tbl_vendors[[#This Row],[Country]],tbl_country[country],0))</f>
        <v>0</v>
      </c>
      <c r="R2551" t="b">
        <f>ISNA(MATCH(tbl_vendors[[#This Row],[Currency]],tbl_country[currency],0))</f>
        <v>0</v>
      </c>
      <c r="S2551" t="b">
        <f>_xlfn.XLOOKUP(tbl_vendors[[#This Row],[Country]],tbl_country[country],tbl_country[currency],"NotFound")&lt;&gt;tbl_vendors[[#This Row],[Currency]]</f>
        <v>0</v>
      </c>
      <c r="T2551" t="b">
        <f>ISNA(MATCH(tbl_vendors[[#This Row],[Payment_Terms]],tbl_payment_terms[Payment_Terms],0))</f>
        <v>0</v>
      </c>
      <c r="U2551" t="b">
        <f>ISNA(MATCH(tbl_vendors[[#This Row],[Status]],tbl_status[valid_status]))</f>
        <v>1</v>
      </c>
      <c r="V2551" t="b">
        <f ca="1">tbl_vendors[[#This Row],[Created_Date]]&gt;TODAY()</f>
        <v>0</v>
      </c>
      <c r="W2551" t="b">
        <f>tbl_vendors[[#This Row],[Updated_Date]]&lt;tbl_vendors[[#This Row],[Created_Date]]</f>
        <v>0</v>
      </c>
      <c r="X2551" t="b">
        <f>COUNTIF(tbl_vendors[Vendor_Name],tbl_vendors[[#This Row],[Vendor_Name]])&gt;1</f>
        <v>0</v>
      </c>
      <c r="Y2551" s="14" cm="1">
        <f t="array" aca="1" ref="Y2551" ca="1">IFERROR(SUM(L2551:X2551*1),4)</f>
        <v>1</v>
      </c>
      <c r="Z2551" t="str">
        <f ca="1">IF(tbl_vendors[[#This Row],[error_count]]&gt;0,"FAIL","PASS")</f>
        <v>FAIL</v>
      </c>
    </row>
    <row r="2552" spans="1:26" x14ac:dyDescent="0.3">
      <c r="A2552" t="s">
        <v>10016</v>
      </c>
      <c r="B2552" t="s">
        <v>10017</v>
      </c>
      <c r="C2552" t="s">
        <v>100</v>
      </c>
      <c r="D2552" t="s">
        <v>10018</v>
      </c>
      <c r="E2552" t="s">
        <v>39</v>
      </c>
      <c r="F2552" t="s">
        <v>32</v>
      </c>
      <c r="G2552" t="s">
        <v>10019</v>
      </c>
      <c r="H2552" t="s">
        <v>25</v>
      </c>
      <c r="I2552" t="s">
        <v>26</v>
      </c>
      <c r="J2552" s="1">
        <v>46074</v>
      </c>
      <c r="K2552" s="1">
        <v>46108</v>
      </c>
      <c r="L2552" t="b">
        <f>COUNTIF(tbl_vendors[Vendor_ID],tbl_vendors[[#This Row],[Vendor_ID]])&gt;1</f>
        <v>0</v>
      </c>
      <c r="M2552" t="b">
        <f>ISBLANK(tbl_vendors[[#This Row],[Vendor_ID]])</f>
        <v>0</v>
      </c>
      <c r="N2552" t="b">
        <f>LEN(TRIM(tbl_vendors[[#This Row],[Vendor_Name]]))=0</f>
        <v>0</v>
      </c>
      <c r="O2552" t="b">
        <f>LEN(TRIM(tbl_vendors[[#This Row],[Email]]))=0</f>
        <v>0</v>
      </c>
      <c r="P2552" t="b">
        <f>OR(ISERROR(FIND("@",tbl_vendors[[#This Row],[Email]])),ISERROR(FIND(".",tbl_vendors[[#This Row],[Email]])))</f>
        <v>0</v>
      </c>
      <c r="Q2552" t="b">
        <f>ISNA(MATCH(tbl_vendors[[#This Row],[Country]],tbl_country[country],0))</f>
        <v>0</v>
      </c>
      <c r="R2552" t="b">
        <f>ISNA(MATCH(tbl_vendors[[#This Row],[Currency]],tbl_country[currency],0))</f>
        <v>0</v>
      </c>
      <c r="S2552" t="b">
        <f>_xlfn.XLOOKUP(tbl_vendors[[#This Row],[Country]],tbl_country[country],tbl_country[currency],"NotFound")&lt;&gt;tbl_vendors[[#This Row],[Currency]]</f>
        <v>0</v>
      </c>
      <c r="T2552" t="b">
        <f>ISNA(MATCH(tbl_vendors[[#This Row],[Payment_Terms]],tbl_payment_terms[Payment_Terms],0))</f>
        <v>0</v>
      </c>
      <c r="U2552" t="b">
        <f>ISNA(MATCH(tbl_vendors[[#This Row],[Status]],tbl_status[valid_status]))</f>
        <v>0</v>
      </c>
      <c r="V2552" t="b">
        <f ca="1">tbl_vendors[[#This Row],[Created_Date]]&gt;TODAY()</f>
        <v>0</v>
      </c>
      <c r="W2552" t="b">
        <f>tbl_vendors[[#This Row],[Updated_Date]]&lt;tbl_vendors[[#This Row],[Created_Date]]</f>
        <v>0</v>
      </c>
      <c r="X2552" t="b">
        <f>COUNTIF(tbl_vendors[Vendor_Name],tbl_vendors[[#This Row],[Vendor_Name]])&gt;1</f>
        <v>0</v>
      </c>
      <c r="Y2552" s="14" cm="1">
        <f t="array" aca="1" ref="Y2552" ca="1">IFERROR(SUM(L2552:X2552*1),4)</f>
        <v>0</v>
      </c>
      <c r="Z2552" t="str">
        <f ca="1">IF(tbl_vendors[[#This Row],[error_count]]&gt;0,"FAIL","PASS")</f>
        <v>PASS</v>
      </c>
    </row>
    <row r="2553" spans="1:26" x14ac:dyDescent="0.3">
      <c r="A2553" t="s">
        <v>10020</v>
      </c>
      <c r="B2553" t="s">
        <v>10021</v>
      </c>
      <c r="C2553" t="s">
        <v>37</v>
      </c>
      <c r="D2553" t="s">
        <v>10022</v>
      </c>
      <c r="E2553" t="s">
        <v>39</v>
      </c>
      <c r="F2553" t="s">
        <v>23</v>
      </c>
      <c r="G2553" t="s">
        <v>10023</v>
      </c>
      <c r="H2553" t="s">
        <v>18</v>
      </c>
      <c r="I2553" t="s">
        <v>26</v>
      </c>
      <c r="J2553" s="1">
        <v>45495</v>
      </c>
      <c r="K2553" s="1">
        <v>46032</v>
      </c>
      <c r="L2553" t="b">
        <f>COUNTIF(tbl_vendors[Vendor_ID],tbl_vendors[[#This Row],[Vendor_ID]])&gt;1</f>
        <v>0</v>
      </c>
      <c r="M2553" t="b">
        <f>ISBLANK(tbl_vendors[[#This Row],[Vendor_ID]])</f>
        <v>0</v>
      </c>
      <c r="N2553" t="b">
        <f>LEN(TRIM(tbl_vendors[[#This Row],[Vendor_Name]]))=0</f>
        <v>0</v>
      </c>
      <c r="O2553" t="b">
        <f>LEN(TRIM(tbl_vendors[[#This Row],[Email]]))=0</f>
        <v>0</v>
      </c>
      <c r="P2553" t="b">
        <f>OR(ISERROR(FIND("@",tbl_vendors[[#This Row],[Email]])),ISERROR(FIND(".",tbl_vendors[[#This Row],[Email]])))</f>
        <v>0</v>
      </c>
      <c r="Q2553" t="b">
        <f>ISNA(MATCH(tbl_vendors[[#This Row],[Country]],tbl_country[country],0))</f>
        <v>0</v>
      </c>
      <c r="R2553" t="b">
        <f>ISNA(MATCH(tbl_vendors[[#This Row],[Currency]],tbl_country[currency],0))</f>
        <v>0</v>
      </c>
      <c r="S2553" t="b">
        <f>_xlfn.XLOOKUP(tbl_vendors[[#This Row],[Country]],tbl_country[country],tbl_country[currency],"NotFound")&lt;&gt;tbl_vendors[[#This Row],[Currency]]</f>
        <v>0</v>
      </c>
      <c r="T2553" t="b">
        <f>ISNA(MATCH(tbl_vendors[[#This Row],[Payment_Terms]],tbl_payment_terms[Payment_Terms],0))</f>
        <v>0</v>
      </c>
      <c r="U2553" t="b">
        <f>ISNA(MATCH(tbl_vendors[[#This Row],[Status]],tbl_status[valid_status]))</f>
        <v>0</v>
      </c>
      <c r="V2553" t="b">
        <f ca="1">tbl_vendors[[#This Row],[Created_Date]]&gt;TODAY()</f>
        <v>0</v>
      </c>
      <c r="W2553" t="b">
        <f>tbl_vendors[[#This Row],[Updated_Date]]&lt;tbl_vendors[[#This Row],[Created_Date]]</f>
        <v>0</v>
      </c>
      <c r="X2553" t="b">
        <f>COUNTIF(tbl_vendors[Vendor_Name],tbl_vendors[[#This Row],[Vendor_Name]])&gt;1</f>
        <v>0</v>
      </c>
      <c r="Y2553" s="14" cm="1">
        <f t="array" aca="1" ref="Y2553" ca="1">IFERROR(SUM(L2553:X2553*1),4)</f>
        <v>0</v>
      </c>
      <c r="Z2553" t="str">
        <f ca="1">IF(tbl_vendors[[#This Row],[error_count]]&gt;0,"FAIL","PASS")</f>
        <v>PASS</v>
      </c>
    </row>
    <row r="2554" spans="1:26" x14ac:dyDescent="0.3">
      <c r="A2554" t="s">
        <v>10024</v>
      </c>
      <c r="B2554" t="s">
        <v>10025</v>
      </c>
      <c r="C2554" t="s">
        <v>79</v>
      </c>
      <c r="D2554" t="s">
        <v>10026</v>
      </c>
      <c r="E2554" t="s">
        <v>39</v>
      </c>
      <c r="F2554" t="s">
        <v>40</v>
      </c>
      <c r="G2554" t="s">
        <v>10027</v>
      </c>
      <c r="H2554" t="s">
        <v>52</v>
      </c>
      <c r="I2554" t="s">
        <v>53</v>
      </c>
      <c r="J2554" s="1">
        <v>44830</v>
      </c>
      <c r="K2554" s="1">
        <v>45975</v>
      </c>
      <c r="L2554" t="b">
        <f>COUNTIF(tbl_vendors[Vendor_ID],tbl_vendors[[#This Row],[Vendor_ID]])&gt;1</f>
        <v>0</v>
      </c>
      <c r="M2554" t="b">
        <f>ISBLANK(tbl_vendors[[#This Row],[Vendor_ID]])</f>
        <v>0</v>
      </c>
      <c r="N2554" t="b">
        <f>LEN(TRIM(tbl_vendors[[#This Row],[Vendor_Name]]))=0</f>
        <v>0</v>
      </c>
      <c r="O2554" t="b">
        <f>LEN(TRIM(tbl_vendors[[#This Row],[Email]]))=0</f>
        <v>0</v>
      </c>
      <c r="P2554" t="b">
        <f>OR(ISERROR(FIND("@",tbl_vendors[[#This Row],[Email]])),ISERROR(FIND(".",tbl_vendors[[#This Row],[Email]])))</f>
        <v>0</v>
      </c>
      <c r="Q2554" t="b">
        <f>ISNA(MATCH(tbl_vendors[[#This Row],[Country]],tbl_country[country],0))</f>
        <v>0</v>
      </c>
      <c r="R2554" t="b">
        <f>ISNA(MATCH(tbl_vendors[[#This Row],[Currency]],tbl_country[currency],0))</f>
        <v>0</v>
      </c>
      <c r="S2554" t="b">
        <f>_xlfn.XLOOKUP(tbl_vendors[[#This Row],[Country]],tbl_country[country],tbl_country[currency],"NotFound")&lt;&gt;tbl_vendors[[#This Row],[Currency]]</f>
        <v>0</v>
      </c>
      <c r="T2554" t="b">
        <f>ISNA(MATCH(tbl_vendors[[#This Row],[Payment_Terms]],tbl_payment_terms[Payment_Terms],0))</f>
        <v>0</v>
      </c>
      <c r="U2554" t="b">
        <f>ISNA(MATCH(tbl_vendors[[#This Row],[Status]],tbl_status[valid_status]))</f>
        <v>1</v>
      </c>
      <c r="V2554" t="b">
        <f ca="1">tbl_vendors[[#This Row],[Created_Date]]&gt;TODAY()</f>
        <v>0</v>
      </c>
      <c r="W2554" t="b">
        <f>tbl_vendors[[#This Row],[Updated_Date]]&lt;tbl_vendors[[#This Row],[Created_Date]]</f>
        <v>0</v>
      </c>
      <c r="X2554" t="b">
        <f>COUNTIF(tbl_vendors[Vendor_Name],tbl_vendors[[#This Row],[Vendor_Name]])&gt;1</f>
        <v>0</v>
      </c>
      <c r="Y2554" s="14" cm="1">
        <f t="array" aca="1" ref="Y2554" ca="1">IFERROR(SUM(L2554:X2554*1),4)</f>
        <v>1</v>
      </c>
      <c r="Z2554" t="str">
        <f ca="1">IF(tbl_vendors[[#This Row],[error_count]]&gt;0,"FAIL","PASS")</f>
        <v>FAIL</v>
      </c>
    </row>
    <row r="2555" spans="1:26" x14ac:dyDescent="0.3">
      <c r="A2555" t="s">
        <v>10028</v>
      </c>
      <c r="B2555" t="s">
        <v>10029</v>
      </c>
      <c r="C2555" t="s">
        <v>100</v>
      </c>
      <c r="D2555" t="s">
        <v>10030</v>
      </c>
      <c r="E2555" t="s">
        <v>39</v>
      </c>
      <c r="F2555" t="s">
        <v>16</v>
      </c>
      <c r="G2555" t="s">
        <v>10031</v>
      </c>
      <c r="H2555" t="s">
        <v>69</v>
      </c>
      <c r="I2555" t="s">
        <v>19</v>
      </c>
      <c r="J2555" s="1">
        <v>45336</v>
      </c>
      <c r="K2555" s="1">
        <v>45512</v>
      </c>
      <c r="L2555" t="b">
        <f>COUNTIF(tbl_vendors[Vendor_ID],tbl_vendors[[#This Row],[Vendor_ID]])&gt;1</f>
        <v>0</v>
      </c>
      <c r="M2555" t="b">
        <f>ISBLANK(tbl_vendors[[#This Row],[Vendor_ID]])</f>
        <v>0</v>
      </c>
      <c r="N2555" t="b">
        <f>LEN(TRIM(tbl_vendors[[#This Row],[Vendor_Name]]))=0</f>
        <v>0</v>
      </c>
      <c r="O2555" t="b">
        <f>LEN(TRIM(tbl_vendors[[#This Row],[Email]]))=0</f>
        <v>0</v>
      </c>
      <c r="P2555" t="b">
        <f>OR(ISERROR(FIND("@",tbl_vendors[[#This Row],[Email]])),ISERROR(FIND(".",tbl_vendors[[#This Row],[Email]])))</f>
        <v>0</v>
      </c>
      <c r="Q2555" t="b">
        <f>ISNA(MATCH(tbl_vendors[[#This Row],[Country]],tbl_country[country],0))</f>
        <v>0</v>
      </c>
      <c r="R2555" t="b">
        <f>ISNA(MATCH(tbl_vendors[[#This Row],[Currency]],tbl_country[currency],0))</f>
        <v>0</v>
      </c>
      <c r="S2555" t="b">
        <f>_xlfn.XLOOKUP(tbl_vendors[[#This Row],[Country]],tbl_country[country],tbl_country[currency],"NotFound")&lt;&gt;tbl_vendors[[#This Row],[Currency]]</f>
        <v>0</v>
      </c>
      <c r="T2555" t="b">
        <f>ISNA(MATCH(tbl_vendors[[#This Row],[Payment_Terms]],tbl_payment_terms[Payment_Terms],0))</f>
        <v>0</v>
      </c>
      <c r="U2555" t="b">
        <f>ISNA(MATCH(tbl_vendors[[#This Row],[Status]],tbl_status[valid_status]))</f>
        <v>0</v>
      </c>
      <c r="V2555" t="b">
        <f ca="1">tbl_vendors[[#This Row],[Created_Date]]&gt;TODAY()</f>
        <v>0</v>
      </c>
      <c r="W2555" t="b">
        <f>tbl_vendors[[#This Row],[Updated_Date]]&lt;tbl_vendors[[#This Row],[Created_Date]]</f>
        <v>0</v>
      </c>
      <c r="X2555" t="b">
        <f>COUNTIF(tbl_vendors[Vendor_Name],tbl_vendors[[#This Row],[Vendor_Name]])&gt;1</f>
        <v>0</v>
      </c>
      <c r="Y2555" s="14" cm="1">
        <f t="array" aca="1" ref="Y2555" ca="1">IFERROR(SUM(L2555:X2555*1),4)</f>
        <v>0</v>
      </c>
      <c r="Z2555" t="str">
        <f ca="1">IF(tbl_vendors[[#This Row],[error_count]]&gt;0,"FAIL","PASS")</f>
        <v>PASS</v>
      </c>
    </row>
    <row r="2556" spans="1:26" x14ac:dyDescent="0.3">
      <c r="A2556" t="s">
        <v>10032</v>
      </c>
      <c r="B2556" t="s">
        <v>10033</v>
      </c>
      <c r="C2556" t="s">
        <v>29</v>
      </c>
      <c r="D2556" t="s">
        <v>10034</v>
      </c>
      <c r="E2556" t="s">
        <v>31</v>
      </c>
      <c r="F2556" t="s">
        <v>40</v>
      </c>
      <c r="G2556" t="s">
        <v>10035</v>
      </c>
      <c r="H2556" t="s">
        <v>47</v>
      </c>
      <c r="I2556" t="s">
        <v>19</v>
      </c>
      <c r="J2556" s="1">
        <v>45127</v>
      </c>
      <c r="K2556" s="1">
        <v>45884</v>
      </c>
      <c r="L2556" t="b">
        <f>COUNTIF(tbl_vendors[Vendor_ID],tbl_vendors[[#This Row],[Vendor_ID]])&gt;1</f>
        <v>0</v>
      </c>
      <c r="M2556" t="b">
        <f>ISBLANK(tbl_vendors[[#This Row],[Vendor_ID]])</f>
        <v>0</v>
      </c>
      <c r="N2556" t="b">
        <f>LEN(TRIM(tbl_vendors[[#This Row],[Vendor_Name]]))=0</f>
        <v>0</v>
      </c>
      <c r="O2556" t="b">
        <f>LEN(TRIM(tbl_vendors[[#This Row],[Email]]))=0</f>
        <v>0</v>
      </c>
      <c r="P2556" t="b">
        <f>OR(ISERROR(FIND("@",tbl_vendors[[#This Row],[Email]])),ISERROR(FIND(".",tbl_vendors[[#This Row],[Email]])))</f>
        <v>0</v>
      </c>
      <c r="Q2556" t="b">
        <f>ISNA(MATCH(tbl_vendors[[#This Row],[Country]],tbl_country[country],0))</f>
        <v>0</v>
      </c>
      <c r="R2556" t="b">
        <f>ISNA(MATCH(tbl_vendors[[#This Row],[Currency]],tbl_country[currency],0))</f>
        <v>0</v>
      </c>
      <c r="S2556" t="b">
        <f>_xlfn.XLOOKUP(tbl_vendors[[#This Row],[Country]],tbl_country[country],tbl_country[currency],"NotFound")&lt;&gt;tbl_vendors[[#This Row],[Currency]]</f>
        <v>0</v>
      </c>
      <c r="T2556" t="b">
        <f>ISNA(MATCH(tbl_vendors[[#This Row],[Payment_Terms]],tbl_payment_terms[Payment_Terms],0))</f>
        <v>0</v>
      </c>
      <c r="U2556" t="b">
        <f>ISNA(MATCH(tbl_vendors[[#This Row],[Status]],tbl_status[valid_status]))</f>
        <v>0</v>
      </c>
      <c r="V2556" t="b">
        <f ca="1">tbl_vendors[[#This Row],[Created_Date]]&gt;TODAY()</f>
        <v>0</v>
      </c>
      <c r="W2556" t="b">
        <f>tbl_vendors[[#This Row],[Updated_Date]]&lt;tbl_vendors[[#This Row],[Created_Date]]</f>
        <v>0</v>
      </c>
      <c r="X2556" t="b">
        <f>COUNTIF(tbl_vendors[Vendor_Name],tbl_vendors[[#This Row],[Vendor_Name]])&gt;1</f>
        <v>0</v>
      </c>
      <c r="Y2556" s="14" cm="1">
        <f t="array" aca="1" ref="Y2556" ca="1">IFERROR(SUM(L2556:X2556*1),4)</f>
        <v>0</v>
      </c>
      <c r="Z2556" t="str">
        <f ca="1">IF(tbl_vendors[[#This Row],[error_count]]&gt;0,"FAIL","PASS")</f>
        <v>PASS</v>
      </c>
    </row>
    <row r="2557" spans="1:26" x14ac:dyDescent="0.3">
      <c r="A2557" t="s">
        <v>10036</v>
      </c>
      <c r="B2557" t="s">
        <v>10037</v>
      </c>
      <c r="C2557" t="s">
        <v>13</v>
      </c>
      <c r="D2557" t="s">
        <v>10038</v>
      </c>
      <c r="E2557" t="s">
        <v>15</v>
      </c>
      <c r="F2557" t="s">
        <v>32</v>
      </c>
      <c r="G2557" t="s">
        <v>10039</v>
      </c>
      <c r="H2557" t="s">
        <v>25</v>
      </c>
      <c r="I2557" t="s">
        <v>26</v>
      </c>
      <c r="J2557" s="1">
        <v>45208</v>
      </c>
      <c r="K2557" s="1">
        <v>45897</v>
      </c>
      <c r="L2557" t="b">
        <f>COUNTIF(tbl_vendors[Vendor_ID],tbl_vendors[[#This Row],[Vendor_ID]])&gt;1</f>
        <v>0</v>
      </c>
      <c r="M2557" t="b">
        <f>ISBLANK(tbl_vendors[[#This Row],[Vendor_ID]])</f>
        <v>0</v>
      </c>
      <c r="N2557" t="b">
        <f>LEN(TRIM(tbl_vendors[[#This Row],[Vendor_Name]]))=0</f>
        <v>0</v>
      </c>
      <c r="O2557" t="b">
        <f>LEN(TRIM(tbl_vendors[[#This Row],[Email]]))=0</f>
        <v>0</v>
      </c>
      <c r="P2557" t="b">
        <f>OR(ISERROR(FIND("@",tbl_vendors[[#This Row],[Email]])),ISERROR(FIND(".",tbl_vendors[[#This Row],[Email]])))</f>
        <v>0</v>
      </c>
      <c r="Q2557" t="b">
        <f>ISNA(MATCH(tbl_vendors[[#This Row],[Country]],tbl_country[country],0))</f>
        <v>0</v>
      </c>
      <c r="R2557" t="b">
        <f>ISNA(MATCH(tbl_vendors[[#This Row],[Currency]],tbl_country[currency],0))</f>
        <v>1</v>
      </c>
      <c r="S2557" t="b">
        <f>_xlfn.XLOOKUP(tbl_vendors[[#This Row],[Country]],tbl_country[country],tbl_country[currency],"NotFound")&lt;&gt;tbl_vendors[[#This Row],[Currency]]</f>
        <v>1</v>
      </c>
      <c r="T2557" t="b">
        <f>ISNA(MATCH(tbl_vendors[[#This Row],[Payment_Terms]],tbl_payment_terms[Payment_Terms],0))</f>
        <v>0</v>
      </c>
      <c r="U2557" t="b">
        <f>ISNA(MATCH(tbl_vendors[[#This Row],[Status]],tbl_status[valid_status]))</f>
        <v>0</v>
      </c>
      <c r="V2557" t="b">
        <f ca="1">tbl_vendors[[#This Row],[Created_Date]]&gt;TODAY()</f>
        <v>0</v>
      </c>
      <c r="W2557" t="b">
        <f>tbl_vendors[[#This Row],[Updated_Date]]&lt;tbl_vendors[[#This Row],[Created_Date]]</f>
        <v>0</v>
      </c>
      <c r="X2557" t="b">
        <f>COUNTIF(tbl_vendors[Vendor_Name],tbl_vendors[[#This Row],[Vendor_Name]])&gt;1</f>
        <v>0</v>
      </c>
      <c r="Y2557" s="14" cm="1">
        <f t="array" aca="1" ref="Y2557" ca="1">IFERROR(SUM(L2557:X2557*1),4)</f>
        <v>2</v>
      </c>
      <c r="Z2557" t="str">
        <f ca="1">IF(tbl_vendors[[#This Row],[error_count]]&gt;0,"FAIL","PASS")</f>
        <v>FAIL</v>
      </c>
    </row>
    <row r="2558" spans="1:26" x14ac:dyDescent="0.3">
      <c r="A2558" t="s">
        <v>10040</v>
      </c>
      <c r="B2558" t="s">
        <v>4365</v>
      </c>
      <c r="C2558" t="s">
        <v>66</v>
      </c>
      <c r="D2558" t="s">
        <v>10041</v>
      </c>
      <c r="E2558" t="s">
        <v>67</v>
      </c>
      <c r="F2558" t="s">
        <v>75</v>
      </c>
      <c r="G2558" t="s">
        <v>10042</v>
      </c>
      <c r="H2558" t="s">
        <v>47</v>
      </c>
      <c r="I2558" t="s">
        <v>26</v>
      </c>
      <c r="J2558" s="1">
        <v>44709</v>
      </c>
      <c r="K2558" s="1">
        <v>45348</v>
      </c>
      <c r="L2558" t="b">
        <f>COUNTIF(tbl_vendors[Vendor_ID],tbl_vendors[[#This Row],[Vendor_ID]])&gt;1</f>
        <v>0</v>
      </c>
      <c r="M2558" t="b">
        <f>ISBLANK(tbl_vendors[[#This Row],[Vendor_ID]])</f>
        <v>0</v>
      </c>
      <c r="N2558" t="b">
        <f>LEN(TRIM(tbl_vendors[[#This Row],[Vendor_Name]]))=0</f>
        <v>0</v>
      </c>
      <c r="O2558" t="b">
        <f>LEN(TRIM(tbl_vendors[[#This Row],[Email]]))=0</f>
        <v>0</v>
      </c>
      <c r="P2558" t="b">
        <f>OR(ISERROR(FIND("@",tbl_vendors[[#This Row],[Email]])),ISERROR(FIND(".",tbl_vendors[[#This Row],[Email]])))</f>
        <v>0</v>
      </c>
      <c r="Q2558" t="b">
        <f>ISNA(MATCH(tbl_vendors[[#This Row],[Country]],tbl_country[country],0))</f>
        <v>0</v>
      </c>
      <c r="R2558" t="b">
        <f>ISNA(MATCH(tbl_vendors[[#This Row],[Currency]],tbl_country[currency],0))</f>
        <v>0</v>
      </c>
      <c r="S2558" t="b">
        <f>_xlfn.XLOOKUP(tbl_vendors[[#This Row],[Country]],tbl_country[country],tbl_country[currency],"NotFound")&lt;&gt;tbl_vendors[[#This Row],[Currency]]</f>
        <v>0</v>
      </c>
      <c r="T2558" t="b">
        <f>ISNA(MATCH(tbl_vendors[[#This Row],[Payment_Terms]],tbl_payment_terms[Payment_Terms],0))</f>
        <v>0</v>
      </c>
      <c r="U2558" t="b">
        <f>ISNA(MATCH(tbl_vendors[[#This Row],[Status]],tbl_status[valid_status]))</f>
        <v>0</v>
      </c>
      <c r="V2558" t="b">
        <f ca="1">tbl_vendors[[#This Row],[Created_Date]]&gt;TODAY()</f>
        <v>0</v>
      </c>
      <c r="W2558" t="b">
        <f>tbl_vendors[[#This Row],[Updated_Date]]&lt;tbl_vendors[[#This Row],[Created_Date]]</f>
        <v>0</v>
      </c>
      <c r="X2558" t="b">
        <f>COUNTIF(tbl_vendors[Vendor_Name],tbl_vendors[[#This Row],[Vendor_Name]])&gt;1</f>
        <v>1</v>
      </c>
      <c r="Y2558" s="14" cm="1">
        <f t="array" aca="1" ref="Y2558" ca="1">IFERROR(SUM(L2558:X2558*1),4)</f>
        <v>1</v>
      </c>
      <c r="Z2558" t="str">
        <f ca="1">IF(tbl_vendors[[#This Row],[error_count]]&gt;0,"FAIL","PASS")</f>
        <v>FAIL</v>
      </c>
    </row>
    <row r="2559" spans="1:26" x14ac:dyDescent="0.3">
      <c r="A2559" t="s">
        <v>10043</v>
      </c>
      <c r="B2559" t="s">
        <v>10044</v>
      </c>
      <c r="C2559" t="s">
        <v>79</v>
      </c>
      <c r="D2559" t="s">
        <v>10045</v>
      </c>
      <c r="E2559" t="s">
        <v>39</v>
      </c>
      <c r="F2559" t="s">
        <v>23</v>
      </c>
      <c r="G2559" t="s">
        <v>10046</v>
      </c>
      <c r="H2559" t="s">
        <v>52</v>
      </c>
      <c r="I2559" t="s">
        <v>53</v>
      </c>
      <c r="J2559" s="1">
        <v>44712</v>
      </c>
      <c r="K2559" s="1">
        <v>45456</v>
      </c>
      <c r="L2559" t="b">
        <f>COUNTIF(tbl_vendors[Vendor_ID],tbl_vendors[[#This Row],[Vendor_ID]])&gt;1</f>
        <v>0</v>
      </c>
      <c r="M2559" t="b">
        <f>ISBLANK(tbl_vendors[[#This Row],[Vendor_ID]])</f>
        <v>0</v>
      </c>
      <c r="N2559" t="b">
        <f>LEN(TRIM(tbl_vendors[[#This Row],[Vendor_Name]]))=0</f>
        <v>0</v>
      </c>
      <c r="O2559" t="b">
        <f>LEN(TRIM(tbl_vendors[[#This Row],[Email]]))=0</f>
        <v>0</v>
      </c>
      <c r="P2559" t="b">
        <f>OR(ISERROR(FIND("@",tbl_vendors[[#This Row],[Email]])),ISERROR(FIND(".",tbl_vendors[[#This Row],[Email]])))</f>
        <v>0</v>
      </c>
      <c r="Q2559" t="b">
        <f>ISNA(MATCH(tbl_vendors[[#This Row],[Country]],tbl_country[country],0))</f>
        <v>0</v>
      </c>
      <c r="R2559" t="b">
        <f>ISNA(MATCH(tbl_vendors[[#This Row],[Currency]],tbl_country[currency],0))</f>
        <v>0</v>
      </c>
      <c r="S2559" t="b">
        <f>_xlfn.XLOOKUP(tbl_vendors[[#This Row],[Country]],tbl_country[country],tbl_country[currency],"NotFound")&lt;&gt;tbl_vendors[[#This Row],[Currency]]</f>
        <v>0</v>
      </c>
      <c r="T2559" t="b">
        <f>ISNA(MATCH(tbl_vendors[[#This Row],[Payment_Terms]],tbl_payment_terms[Payment_Terms],0))</f>
        <v>0</v>
      </c>
      <c r="U2559" t="b">
        <f>ISNA(MATCH(tbl_vendors[[#This Row],[Status]],tbl_status[valid_status]))</f>
        <v>1</v>
      </c>
      <c r="V2559" t="b">
        <f ca="1">tbl_vendors[[#This Row],[Created_Date]]&gt;TODAY()</f>
        <v>0</v>
      </c>
      <c r="W2559" t="b">
        <f>tbl_vendors[[#This Row],[Updated_Date]]&lt;tbl_vendors[[#This Row],[Created_Date]]</f>
        <v>0</v>
      </c>
      <c r="X2559" t="b">
        <f>COUNTIF(tbl_vendors[Vendor_Name],tbl_vendors[[#This Row],[Vendor_Name]])&gt;1</f>
        <v>0</v>
      </c>
      <c r="Y2559" s="14" cm="1">
        <f t="array" aca="1" ref="Y2559" ca="1">IFERROR(SUM(L2559:X2559*1),4)</f>
        <v>1</v>
      </c>
      <c r="Z2559" t="str">
        <f ca="1">IF(tbl_vendors[[#This Row],[error_count]]&gt;0,"FAIL","PASS")</f>
        <v>FAIL</v>
      </c>
    </row>
    <row r="2560" spans="1:26" x14ac:dyDescent="0.3">
      <c r="A2560" t="s">
        <v>10047</v>
      </c>
      <c r="B2560" t="s">
        <v>10048</v>
      </c>
      <c r="C2560" t="s">
        <v>153</v>
      </c>
      <c r="D2560" t="s">
        <v>10049</v>
      </c>
      <c r="E2560" t="s">
        <v>155</v>
      </c>
      <c r="F2560" t="s">
        <v>23</v>
      </c>
      <c r="G2560" t="s">
        <v>10050</v>
      </c>
      <c r="H2560" t="s">
        <v>69</v>
      </c>
      <c r="I2560" t="s">
        <v>26</v>
      </c>
      <c r="J2560" s="1">
        <v>45339</v>
      </c>
      <c r="K2560" s="1">
        <v>45354</v>
      </c>
      <c r="L2560" t="b">
        <f>COUNTIF(tbl_vendors[Vendor_ID],tbl_vendors[[#This Row],[Vendor_ID]])&gt;1</f>
        <v>0</v>
      </c>
      <c r="M2560" t="b">
        <f>ISBLANK(tbl_vendors[[#This Row],[Vendor_ID]])</f>
        <v>0</v>
      </c>
      <c r="N2560" t="b">
        <f>LEN(TRIM(tbl_vendors[[#This Row],[Vendor_Name]]))=0</f>
        <v>0</v>
      </c>
      <c r="O2560" t="b">
        <f>LEN(TRIM(tbl_vendors[[#This Row],[Email]]))=0</f>
        <v>0</v>
      </c>
      <c r="P2560" t="b">
        <f>OR(ISERROR(FIND("@",tbl_vendors[[#This Row],[Email]])),ISERROR(FIND(".",tbl_vendors[[#This Row],[Email]])))</f>
        <v>0</v>
      </c>
      <c r="Q2560" t="b">
        <f>ISNA(MATCH(tbl_vendors[[#This Row],[Country]],tbl_country[country],0))</f>
        <v>0</v>
      </c>
      <c r="R2560" t="b">
        <f>ISNA(MATCH(tbl_vendors[[#This Row],[Currency]],tbl_country[currency],0))</f>
        <v>0</v>
      </c>
      <c r="S2560" t="b">
        <f>_xlfn.XLOOKUP(tbl_vendors[[#This Row],[Country]],tbl_country[country],tbl_country[currency],"NotFound")&lt;&gt;tbl_vendors[[#This Row],[Currency]]</f>
        <v>0</v>
      </c>
      <c r="T2560" t="b">
        <f>ISNA(MATCH(tbl_vendors[[#This Row],[Payment_Terms]],tbl_payment_terms[Payment_Terms],0))</f>
        <v>0</v>
      </c>
      <c r="U2560" t="b">
        <f>ISNA(MATCH(tbl_vendors[[#This Row],[Status]],tbl_status[valid_status]))</f>
        <v>0</v>
      </c>
      <c r="V2560" t="b">
        <f ca="1">tbl_vendors[[#This Row],[Created_Date]]&gt;TODAY()</f>
        <v>0</v>
      </c>
      <c r="W2560" t="b">
        <f>tbl_vendors[[#This Row],[Updated_Date]]&lt;tbl_vendors[[#This Row],[Created_Date]]</f>
        <v>0</v>
      </c>
      <c r="X2560" t="b">
        <f>COUNTIF(tbl_vendors[Vendor_Name],tbl_vendors[[#This Row],[Vendor_Name]])&gt;1</f>
        <v>0</v>
      </c>
      <c r="Y2560" s="14" cm="1">
        <f t="array" aca="1" ref="Y2560" ca="1">IFERROR(SUM(L2560:X2560*1),4)</f>
        <v>0</v>
      </c>
      <c r="Z2560" t="str">
        <f ca="1">IF(tbl_vendors[[#This Row],[error_count]]&gt;0,"FAIL","PASS")</f>
        <v>PASS</v>
      </c>
    </row>
    <row r="2561" spans="1:26" x14ac:dyDescent="0.3">
      <c r="A2561" t="s">
        <v>10051</v>
      </c>
      <c r="B2561" t="s">
        <v>10052</v>
      </c>
      <c r="C2561" t="s">
        <v>29</v>
      </c>
      <c r="D2561" t="s">
        <v>10053</v>
      </c>
      <c r="E2561" t="s">
        <v>31</v>
      </c>
      <c r="F2561" t="s">
        <v>75</v>
      </c>
      <c r="G2561" t="s">
        <v>10054</v>
      </c>
      <c r="H2561" t="s">
        <v>25</v>
      </c>
      <c r="I2561" t="s">
        <v>53</v>
      </c>
      <c r="J2561" s="1">
        <v>45997</v>
      </c>
      <c r="K2561" s="1">
        <v>46025</v>
      </c>
      <c r="L2561" t="b">
        <f>COUNTIF(tbl_vendors[Vendor_ID],tbl_vendors[[#This Row],[Vendor_ID]])&gt;1</f>
        <v>0</v>
      </c>
      <c r="M2561" t="b">
        <f>ISBLANK(tbl_vendors[[#This Row],[Vendor_ID]])</f>
        <v>0</v>
      </c>
      <c r="N2561" t="b">
        <f>LEN(TRIM(tbl_vendors[[#This Row],[Vendor_Name]]))=0</f>
        <v>0</v>
      </c>
      <c r="O2561" t="b">
        <f>LEN(TRIM(tbl_vendors[[#This Row],[Email]]))=0</f>
        <v>0</v>
      </c>
      <c r="P2561" t="b">
        <f>OR(ISERROR(FIND("@",tbl_vendors[[#This Row],[Email]])),ISERROR(FIND(".",tbl_vendors[[#This Row],[Email]])))</f>
        <v>0</v>
      </c>
      <c r="Q2561" t="b">
        <f>ISNA(MATCH(tbl_vendors[[#This Row],[Country]],tbl_country[country],0))</f>
        <v>0</v>
      </c>
      <c r="R2561" t="b">
        <f>ISNA(MATCH(tbl_vendors[[#This Row],[Currency]],tbl_country[currency],0))</f>
        <v>0</v>
      </c>
      <c r="S2561" t="b">
        <f>_xlfn.XLOOKUP(tbl_vendors[[#This Row],[Country]],tbl_country[country],tbl_country[currency],"NotFound")&lt;&gt;tbl_vendors[[#This Row],[Currency]]</f>
        <v>0</v>
      </c>
      <c r="T2561" t="b">
        <f>ISNA(MATCH(tbl_vendors[[#This Row],[Payment_Terms]],tbl_payment_terms[Payment_Terms],0))</f>
        <v>0</v>
      </c>
      <c r="U2561" t="b">
        <f>ISNA(MATCH(tbl_vendors[[#This Row],[Status]],tbl_status[valid_status]))</f>
        <v>1</v>
      </c>
      <c r="V2561" t="b">
        <f ca="1">tbl_vendors[[#This Row],[Created_Date]]&gt;TODAY()</f>
        <v>0</v>
      </c>
      <c r="W2561" t="b">
        <f>tbl_vendors[[#This Row],[Updated_Date]]&lt;tbl_vendors[[#This Row],[Created_Date]]</f>
        <v>0</v>
      </c>
      <c r="X2561" t="b">
        <f>COUNTIF(tbl_vendors[Vendor_Name],tbl_vendors[[#This Row],[Vendor_Name]])&gt;1</f>
        <v>0</v>
      </c>
      <c r="Y2561" s="14" cm="1">
        <f t="array" aca="1" ref="Y2561" ca="1">IFERROR(SUM(L2561:X2561*1),4)</f>
        <v>1</v>
      </c>
      <c r="Z2561" t="str">
        <f ca="1">IF(tbl_vendors[[#This Row],[error_count]]&gt;0,"FAIL","PASS")</f>
        <v>FAIL</v>
      </c>
    </row>
    <row r="2562" spans="1:26" x14ac:dyDescent="0.3">
      <c r="A2562" t="s">
        <v>10055</v>
      </c>
      <c r="B2562" t="s">
        <v>10056</v>
      </c>
      <c r="C2562" t="s">
        <v>37</v>
      </c>
      <c r="D2562" t="s">
        <v>10057</v>
      </c>
      <c r="E2562" t="s">
        <v>39</v>
      </c>
      <c r="F2562" t="s">
        <v>40</v>
      </c>
      <c r="G2562" t="s">
        <v>10058</v>
      </c>
      <c r="H2562" t="s">
        <v>47</v>
      </c>
      <c r="I2562" t="s">
        <v>26</v>
      </c>
      <c r="J2562" s="1">
        <v>44895</v>
      </c>
      <c r="K2562" s="1">
        <v>45947</v>
      </c>
      <c r="L2562" t="b">
        <f>COUNTIF(tbl_vendors[Vendor_ID],tbl_vendors[[#This Row],[Vendor_ID]])&gt;1</f>
        <v>0</v>
      </c>
      <c r="M2562" t="b">
        <f>ISBLANK(tbl_vendors[[#This Row],[Vendor_ID]])</f>
        <v>0</v>
      </c>
      <c r="N2562" t="b">
        <f>LEN(TRIM(tbl_vendors[[#This Row],[Vendor_Name]]))=0</f>
        <v>0</v>
      </c>
      <c r="O2562" t="b">
        <f>LEN(TRIM(tbl_vendors[[#This Row],[Email]]))=0</f>
        <v>0</v>
      </c>
      <c r="P2562" t="b">
        <f>OR(ISERROR(FIND("@",tbl_vendors[[#This Row],[Email]])),ISERROR(FIND(".",tbl_vendors[[#This Row],[Email]])))</f>
        <v>0</v>
      </c>
      <c r="Q2562" t="b">
        <f>ISNA(MATCH(tbl_vendors[[#This Row],[Country]],tbl_country[country],0))</f>
        <v>0</v>
      </c>
      <c r="R2562" t="b">
        <f>ISNA(MATCH(tbl_vendors[[#This Row],[Currency]],tbl_country[currency],0))</f>
        <v>0</v>
      </c>
      <c r="S2562" t="b">
        <f>_xlfn.XLOOKUP(tbl_vendors[[#This Row],[Country]],tbl_country[country],tbl_country[currency],"NotFound")&lt;&gt;tbl_vendors[[#This Row],[Currency]]</f>
        <v>0</v>
      </c>
      <c r="T2562" t="b">
        <f>ISNA(MATCH(tbl_vendors[[#This Row],[Payment_Terms]],tbl_payment_terms[Payment_Terms],0))</f>
        <v>0</v>
      </c>
      <c r="U2562" t="b">
        <f>ISNA(MATCH(tbl_vendors[[#This Row],[Status]],tbl_status[valid_status]))</f>
        <v>0</v>
      </c>
      <c r="V2562" t="b">
        <f ca="1">tbl_vendors[[#This Row],[Created_Date]]&gt;TODAY()</f>
        <v>0</v>
      </c>
      <c r="W2562" t="b">
        <f>tbl_vendors[[#This Row],[Updated_Date]]&lt;tbl_vendors[[#This Row],[Created_Date]]</f>
        <v>0</v>
      </c>
      <c r="X2562" t="b">
        <f>COUNTIF(tbl_vendors[Vendor_Name],tbl_vendors[[#This Row],[Vendor_Name]])&gt;1</f>
        <v>0</v>
      </c>
      <c r="Y2562" s="14" cm="1">
        <f t="array" aca="1" ref="Y2562" ca="1">IFERROR(SUM(L2562:X2562*1),4)</f>
        <v>0</v>
      </c>
      <c r="Z2562" t="str">
        <f ca="1">IF(tbl_vendors[[#This Row],[error_count]]&gt;0,"FAIL","PASS")</f>
        <v>PASS</v>
      </c>
    </row>
    <row r="2563" spans="1:26" x14ac:dyDescent="0.3">
      <c r="A2563" t="s">
        <v>10059</v>
      </c>
      <c r="B2563" t="s">
        <v>10060</v>
      </c>
      <c r="C2563" t="s">
        <v>100</v>
      </c>
      <c r="D2563" t="s">
        <v>10061</v>
      </c>
      <c r="E2563" t="s">
        <v>39</v>
      </c>
      <c r="F2563" t="s">
        <v>75</v>
      </c>
      <c r="G2563" t="s">
        <v>10062</v>
      </c>
      <c r="H2563" t="s">
        <v>18</v>
      </c>
      <c r="I2563" t="s">
        <v>19</v>
      </c>
      <c r="J2563" s="1">
        <v>46123</v>
      </c>
      <c r="K2563" s="1">
        <v>46140</v>
      </c>
      <c r="L2563" t="b">
        <f>COUNTIF(tbl_vendors[Vendor_ID],tbl_vendors[[#This Row],[Vendor_ID]])&gt;1</f>
        <v>0</v>
      </c>
      <c r="M2563" t="b">
        <f>ISBLANK(tbl_vendors[[#This Row],[Vendor_ID]])</f>
        <v>0</v>
      </c>
      <c r="N2563" t="b">
        <f>LEN(TRIM(tbl_vendors[[#This Row],[Vendor_Name]]))=0</f>
        <v>0</v>
      </c>
      <c r="O2563" t="b">
        <f>LEN(TRIM(tbl_vendors[[#This Row],[Email]]))=0</f>
        <v>0</v>
      </c>
      <c r="P2563" t="b">
        <f>OR(ISERROR(FIND("@",tbl_vendors[[#This Row],[Email]])),ISERROR(FIND(".",tbl_vendors[[#This Row],[Email]])))</f>
        <v>0</v>
      </c>
      <c r="Q2563" t="b">
        <f>ISNA(MATCH(tbl_vendors[[#This Row],[Country]],tbl_country[country],0))</f>
        <v>0</v>
      </c>
      <c r="R2563" t="b">
        <f>ISNA(MATCH(tbl_vendors[[#This Row],[Currency]],tbl_country[currency],0))</f>
        <v>0</v>
      </c>
      <c r="S2563" t="b">
        <f>_xlfn.XLOOKUP(tbl_vendors[[#This Row],[Country]],tbl_country[country],tbl_country[currency],"NotFound")&lt;&gt;tbl_vendors[[#This Row],[Currency]]</f>
        <v>0</v>
      </c>
      <c r="T2563" t="b">
        <f>ISNA(MATCH(tbl_vendors[[#This Row],[Payment_Terms]],tbl_payment_terms[Payment_Terms],0))</f>
        <v>0</v>
      </c>
      <c r="U2563" t="b">
        <f>ISNA(MATCH(tbl_vendors[[#This Row],[Status]],tbl_status[valid_status]))</f>
        <v>0</v>
      </c>
      <c r="V2563" t="b">
        <f ca="1">tbl_vendors[[#This Row],[Created_Date]]&gt;TODAY()</f>
        <v>0</v>
      </c>
      <c r="W2563" t="b">
        <f>tbl_vendors[[#This Row],[Updated_Date]]&lt;tbl_vendors[[#This Row],[Created_Date]]</f>
        <v>0</v>
      </c>
      <c r="X2563" t="b">
        <f>COUNTIF(tbl_vendors[Vendor_Name],tbl_vendors[[#This Row],[Vendor_Name]])&gt;1</f>
        <v>0</v>
      </c>
      <c r="Y2563" s="14" cm="1">
        <f t="array" aca="1" ref="Y2563" ca="1">IFERROR(SUM(L2563:X2563*1),4)</f>
        <v>0</v>
      </c>
      <c r="Z2563" t="str">
        <f ca="1">IF(tbl_vendors[[#This Row],[error_count]]&gt;0,"FAIL","PASS")</f>
        <v>PASS</v>
      </c>
    </row>
    <row r="2564" spans="1:26" x14ac:dyDescent="0.3">
      <c r="A2564" t="s">
        <v>10063</v>
      </c>
      <c r="B2564" t="s">
        <v>10064</v>
      </c>
      <c r="C2564" t="s">
        <v>100</v>
      </c>
      <c r="D2564" t="s">
        <v>10065</v>
      </c>
      <c r="E2564" t="s">
        <v>39</v>
      </c>
      <c r="F2564" t="s">
        <v>32</v>
      </c>
      <c r="G2564" t="s">
        <v>10066</v>
      </c>
      <c r="H2564" t="s">
        <v>47</v>
      </c>
      <c r="I2564" t="s">
        <v>53</v>
      </c>
      <c r="J2564" s="1">
        <v>46141</v>
      </c>
      <c r="K2564" s="1">
        <v>46200</v>
      </c>
      <c r="L2564" t="b">
        <f>COUNTIF(tbl_vendors[Vendor_ID],tbl_vendors[[#This Row],[Vendor_ID]])&gt;1</f>
        <v>0</v>
      </c>
      <c r="M2564" t="b">
        <f>ISBLANK(tbl_vendors[[#This Row],[Vendor_ID]])</f>
        <v>0</v>
      </c>
      <c r="N2564" t="b">
        <f>LEN(TRIM(tbl_vendors[[#This Row],[Vendor_Name]]))=0</f>
        <v>0</v>
      </c>
      <c r="O2564" t="b">
        <f>LEN(TRIM(tbl_vendors[[#This Row],[Email]]))=0</f>
        <v>0</v>
      </c>
      <c r="P2564" t="b">
        <f>OR(ISERROR(FIND("@",tbl_vendors[[#This Row],[Email]])),ISERROR(FIND(".",tbl_vendors[[#This Row],[Email]])))</f>
        <v>0</v>
      </c>
      <c r="Q2564" t="b">
        <f>ISNA(MATCH(tbl_vendors[[#This Row],[Country]],tbl_country[country],0))</f>
        <v>0</v>
      </c>
      <c r="R2564" t="b">
        <f>ISNA(MATCH(tbl_vendors[[#This Row],[Currency]],tbl_country[currency],0))</f>
        <v>0</v>
      </c>
      <c r="S2564" t="b">
        <f>_xlfn.XLOOKUP(tbl_vendors[[#This Row],[Country]],tbl_country[country],tbl_country[currency],"NotFound")&lt;&gt;tbl_vendors[[#This Row],[Currency]]</f>
        <v>0</v>
      </c>
      <c r="T2564" t="b">
        <f>ISNA(MATCH(tbl_vendors[[#This Row],[Payment_Terms]],tbl_payment_terms[Payment_Terms],0))</f>
        <v>0</v>
      </c>
      <c r="U2564" t="b">
        <f>ISNA(MATCH(tbl_vendors[[#This Row],[Status]],tbl_status[valid_status]))</f>
        <v>1</v>
      </c>
      <c r="V2564" t="b">
        <f ca="1">tbl_vendors[[#This Row],[Created_Date]]&gt;TODAY()</f>
        <v>0</v>
      </c>
      <c r="W2564" t="b">
        <f>tbl_vendors[[#This Row],[Updated_Date]]&lt;tbl_vendors[[#This Row],[Created_Date]]</f>
        <v>0</v>
      </c>
      <c r="X2564" t="b">
        <f>COUNTIF(tbl_vendors[Vendor_Name],tbl_vendors[[#This Row],[Vendor_Name]])&gt;1</f>
        <v>0</v>
      </c>
      <c r="Y2564" s="14" cm="1">
        <f t="array" aca="1" ref="Y2564" ca="1">IFERROR(SUM(L2564:X2564*1),4)</f>
        <v>1</v>
      </c>
      <c r="Z2564" t="str">
        <f ca="1">IF(tbl_vendors[[#This Row],[error_count]]&gt;0,"FAIL","PASS")</f>
        <v>FAIL</v>
      </c>
    </row>
    <row r="2565" spans="1:26" x14ac:dyDescent="0.3">
      <c r="A2565" t="s">
        <v>10067</v>
      </c>
      <c r="B2565" t="s">
        <v>10068</v>
      </c>
      <c r="C2565" t="s">
        <v>29</v>
      </c>
      <c r="D2565" t="s">
        <v>10069</v>
      </c>
      <c r="E2565" t="s">
        <v>31</v>
      </c>
      <c r="F2565" t="s">
        <v>40</v>
      </c>
      <c r="G2565" t="s">
        <v>10070</v>
      </c>
      <c r="H2565" t="s">
        <v>25</v>
      </c>
      <c r="I2565" t="s">
        <v>26</v>
      </c>
      <c r="J2565" s="1">
        <v>44638</v>
      </c>
      <c r="K2565" s="1">
        <v>45394</v>
      </c>
      <c r="L2565" t="b">
        <f>COUNTIF(tbl_vendors[Vendor_ID],tbl_vendors[[#This Row],[Vendor_ID]])&gt;1</f>
        <v>0</v>
      </c>
      <c r="M2565" t="b">
        <f>ISBLANK(tbl_vendors[[#This Row],[Vendor_ID]])</f>
        <v>0</v>
      </c>
      <c r="N2565" t="b">
        <f>LEN(TRIM(tbl_vendors[[#This Row],[Vendor_Name]]))=0</f>
        <v>0</v>
      </c>
      <c r="O2565" t="b">
        <f>LEN(TRIM(tbl_vendors[[#This Row],[Email]]))=0</f>
        <v>0</v>
      </c>
      <c r="P2565" t="b">
        <f>OR(ISERROR(FIND("@",tbl_vendors[[#This Row],[Email]])),ISERROR(FIND(".",tbl_vendors[[#This Row],[Email]])))</f>
        <v>0</v>
      </c>
      <c r="Q2565" t="b">
        <f>ISNA(MATCH(tbl_vendors[[#This Row],[Country]],tbl_country[country],0))</f>
        <v>0</v>
      </c>
      <c r="R2565" t="b">
        <f>ISNA(MATCH(tbl_vendors[[#This Row],[Currency]],tbl_country[currency],0))</f>
        <v>0</v>
      </c>
      <c r="S2565" t="b">
        <f>_xlfn.XLOOKUP(tbl_vendors[[#This Row],[Country]],tbl_country[country],tbl_country[currency],"NotFound")&lt;&gt;tbl_vendors[[#This Row],[Currency]]</f>
        <v>0</v>
      </c>
      <c r="T2565" t="b">
        <f>ISNA(MATCH(tbl_vendors[[#This Row],[Payment_Terms]],tbl_payment_terms[Payment_Terms],0))</f>
        <v>0</v>
      </c>
      <c r="U2565" t="b">
        <f>ISNA(MATCH(tbl_vendors[[#This Row],[Status]],tbl_status[valid_status]))</f>
        <v>0</v>
      </c>
      <c r="V2565" t="b">
        <f ca="1">tbl_vendors[[#This Row],[Created_Date]]&gt;TODAY()</f>
        <v>0</v>
      </c>
      <c r="W2565" t="b">
        <f>tbl_vendors[[#This Row],[Updated_Date]]&lt;tbl_vendors[[#This Row],[Created_Date]]</f>
        <v>0</v>
      </c>
      <c r="X2565" t="b">
        <f>COUNTIF(tbl_vendors[Vendor_Name],tbl_vendors[[#This Row],[Vendor_Name]])&gt;1</f>
        <v>0</v>
      </c>
      <c r="Y2565" s="14" cm="1">
        <f t="array" aca="1" ref="Y2565" ca="1">IFERROR(SUM(L2565:X2565*1),4)</f>
        <v>0</v>
      </c>
      <c r="Z2565" t="str">
        <f ca="1">IF(tbl_vendors[[#This Row],[error_count]]&gt;0,"FAIL","PASS")</f>
        <v>PASS</v>
      </c>
    </row>
    <row r="2566" spans="1:26" x14ac:dyDescent="0.3">
      <c r="A2566" t="s">
        <v>10071</v>
      </c>
      <c r="B2566" t="s">
        <v>10072</v>
      </c>
      <c r="C2566" t="s">
        <v>37</v>
      </c>
      <c r="D2566" t="s">
        <v>10073</v>
      </c>
      <c r="E2566" t="s">
        <v>39</v>
      </c>
      <c r="F2566" t="s">
        <v>75</v>
      </c>
      <c r="G2566" t="s">
        <v>10074</v>
      </c>
      <c r="H2566" t="s">
        <v>18</v>
      </c>
      <c r="I2566" t="s">
        <v>26</v>
      </c>
      <c r="J2566" s="1">
        <v>45838</v>
      </c>
      <c r="K2566" s="1">
        <v>46074</v>
      </c>
      <c r="L2566" t="b">
        <f>COUNTIF(tbl_vendors[Vendor_ID],tbl_vendors[[#This Row],[Vendor_ID]])&gt;1</f>
        <v>0</v>
      </c>
      <c r="M2566" t="b">
        <f>ISBLANK(tbl_vendors[[#This Row],[Vendor_ID]])</f>
        <v>0</v>
      </c>
      <c r="N2566" t="b">
        <f>LEN(TRIM(tbl_vendors[[#This Row],[Vendor_Name]]))=0</f>
        <v>0</v>
      </c>
      <c r="O2566" t="b">
        <f>LEN(TRIM(tbl_vendors[[#This Row],[Email]]))=0</f>
        <v>0</v>
      </c>
      <c r="P2566" t="b">
        <f>OR(ISERROR(FIND("@",tbl_vendors[[#This Row],[Email]])),ISERROR(FIND(".",tbl_vendors[[#This Row],[Email]])))</f>
        <v>0</v>
      </c>
      <c r="Q2566" t="b">
        <f>ISNA(MATCH(tbl_vendors[[#This Row],[Country]],tbl_country[country],0))</f>
        <v>0</v>
      </c>
      <c r="R2566" t="b">
        <f>ISNA(MATCH(tbl_vendors[[#This Row],[Currency]],tbl_country[currency],0))</f>
        <v>0</v>
      </c>
      <c r="S2566" t="b">
        <f>_xlfn.XLOOKUP(tbl_vendors[[#This Row],[Country]],tbl_country[country],tbl_country[currency],"NotFound")&lt;&gt;tbl_vendors[[#This Row],[Currency]]</f>
        <v>0</v>
      </c>
      <c r="T2566" t="b">
        <f>ISNA(MATCH(tbl_vendors[[#This Row],[Payment_Terms]],tbl_payment_terms[Payment_Terms],0))</f>
        <v>0</v>
      </c>
      <c r="U2566" t="b">
        <f>ISNA(MATCH(tbl_vendors[[#This Row],[Status]],tbl_status[valid_status]))</f>
        <v>0</v>
      </c>
      <c r="V2566" t="b">
        <f ca="1">tbl_vendors[[#This Row],[Created_Date]]&gt;TODAY()</f>
        <v>0</v>
      </c>
      <c r="W2566" t="b">
        <f>tbl_vendors[[#This Row],[Updated_Date]]&lt;tbl_vendors[[#This Row],[Created_Date]]</f>
        <v>0</v>
      </c>
      <c r="X2566" t="b">
        <f>COUNTIF(tbl_vendors[Vendor_Name],tbl_vendors[[#This Row],[Vendor_Name]])&gt;1</f>
        <v>0</v>
      </c>
      <c r="Y2566" s="14" cm="1">
        <f t="array" aca="1" ref="Y2566" ca="1">IFERROR(SUM(L2566:X2566*1),4)</f>
        <v>0</v>
      </c>
      <c r="Z2566" t="str">
        <f ca="1">IF(tbl_vendors[[#This Row],[error_count]]&gt;0,"FAIL","PASS")</f>
        <v>PASS</v>
      </c>
    </row>
    <row r="2567" spans="1:26" x14ac:dyDescent="0.3">
      <c r="A2567" t="s">
        <v>10075</v>
      </c>
      <c r="B2567" t="s">
        <v>10076</v>
      </c>
      <c r="C2567" t="s">
        <v>153</v>
      </c>
      <c r="D2567" t="s">
        <v>10077</v>
      </c>
      <c r="E2567" t="s">
        <v>155</v>
      </c>
      <c r="F2567" t="s">
        <v>75</v>
      </c>
      <c r="G2567" t="s">
        <v>10078</v>
      </c>
      <c r="H2567" t="s">
        <v>34</v>
      </c>
      <c r="I2567" t="s">
        <v>19</v>
      </c>
      <c r="J2567" s="1">
        <v>45190</v>
      </c>
      <c r="K2567" s="1">
        <v>45686</v>
      </c>
      <c r="L2567" t="b">
        <f>COUNTIF(tbl_vendors[Vendor_ID],tbl_vendors[[#This Row],[Vendor_ID]])&gt;1</f>
        <v>0</v>
      </c>
      <c r="M2567" t="b">
        <f>ISBLANK(tbl_vendors[[#This Row],[Vendor_ID]])</f>
        <v>0</v>
      </c>
      <c r="N2567" t="b">
        <f>LEN(TRIM(tbl_vendors[[#This Row],[Vendor_Name]]))=0</f>
        <v>0</v>
      </c>
      <c r="O2567" t="b">
        <f>LEN(TRIM(tbl_vendors[[#This Row],[Email]]))=0</f>
        <v>0</v>
      </c>
      <c r="P2567" t="b">
        <f>OR(ISERROR(FIND("@",tbl_vendors[[#This Row],[Email]])),ISERROR(FIND(".",tbl_vendors[[#This Row],[Email]])))</f>
        <v>0</v>
      </c>
      <c r="Q2567" t="b">
        <f>ISNA(MATCH(tbl_vendors[[#This Row],[Country]],tbl_country[country],0))</f>
        <v>0</v>
      </c>
      <c r="R2567" t="b">
        <f>ISNA(MATCH(tbl_vendors[[#This Row],[Currency]],tbl_country[currency],0))</f>
        <v>0</v>
      </c>
      <c r="S2567" t="b">
        <f>_xlfn.XLOOKUP(tbl_vendors[[#This Row],[Country]],tbl_country[country],tbl_country[currency],"NotFound")&lt;&gt;tbl_vendors[[#This Row],[Currency]]</f>
        <v>0</v>
      </c>
      <c r="T2567" t="b">
        <f>ISNA(MATCH(tbl_vendors[[#This Row],[Payment_Terms]],tbl_payment_terms[Payment_Terms],0))</f>
        <v>0</v>
      </c>
      <c r="U2567" t="b">
        <f>ISNA(MATCH(tbl_vendors[[#This Row],[Status]],tbl_status[valid_status]))</f>
        <v>0</v>
      </c>
      <c r="V2567" t="b">
        <f ca="1">tbl_vendors[[#This Row],[Created_Date]]&gt;TODAY()</f>
        <v>0</v>
      </c>
      <c r="W2567" t="b">
        <f>tbl_vendors[[#This Row],[Updated_Date]]&lt;tbl_vendors[[#This Row],[Created_Date]]</f>
        <v>0</v>
      </c>
      <c r="X2567" t="b">
        <f>COUNTIF(tbl_vendors[Vendor_Name],tbl_vendors[[#This Row],[Vendor_Name]])&gt;1</f>
        <v>0</v>
      </c>
      <c r="Y2567" s="14" cm="1">
        <f t="array" aca="1" ref="Y2567" ca="1">IFERROR(SUM(L2567:X2567*1),4)</f>
        <v>0</v>
      </c>
      <c r="Z2567" t="str">
        <f ca="1">IF(tbl_vendors[[#This Row],[error_count]]&gt;0,"FAIL","PASS")</f>
        <v>PASS</v>
      </c>
    </row>
    <row r="2568" spans="1:26" x14ac:dyDescent="0.3">
      <c r="A2568" t="s">
        <v>10079</v>
      </c>
      <c r="B2568" t="s">
        <v>10080</v>
      </c>
      <c r="C2568" t="s">
        <v>29</v>
      </c>
      <c r="D2568" t="s">
        <v>10081</v>
      </c>
      <c r="E2568" t="s">
        <v>31</v>
      </c>
      <c r="F2568" t="s">
        <v>40</v>
      </c>
      <c r="G2568" t="s">
        <v>10082</v>
      </c>
      <c r="H2568" t="s">
        <v>18</v>
      </c>
      <c r="I2568" t="s">
        <v>19</v>
      </c>
      <c r="J2568" s="1">
        <v>44688</v>
      </c>
      <c r="K2568" s="1">
        <v>45782</v>
      </c>
      <c r="L2568" t="b">
        <f>COUNTIF(tbl_vendors[Vendor_ID],tbl_vendors[[#This Row],[Vendor_ID]])&gt;1</f>
        <v>0</v>
      </c>
      <c r="M2568" t="b">
        <f>ISBLANK(tbl_vendors[[#This Row],[Vendor_ID]])</f>
        <v>0</v>
      </c>
      <c r="N2568" t="b">
        <f>LEN(TRIM(tbl_vendors[[#This Row],[Vendor_Name]]))=0</f>
        <v>0</v>
      </c>
      <c r="O2568" t="b">
        <f>LEN(TRIM(tbl_vendors[[#This Row],[Email]]))=0</f>
        <v>0</v>
      </c>
      <c r="P2568" t="b">
        <f>OR(ISERROR(FIND("@",tbl_vendors[[#This Row],[Email]])),ISERROR(FIND(".",tbl_vendors[[#This Row],[Email]])))</f>
        <v>0</v>
      </c>
      <c r="Q2568" t="b">
        <f>ISNA(MATCH(tbl_vendors[[#This Row],[Country]],tbl_country[country],0))</f>
        <v>0</v>
      </c>
      <c r="R2568" t="b">
        <f>ISNA(MATCH(tbl_vendors[[#This Row],[Currency]],tbl_country[currency],0))</f>
        <v>0</v>
      </c>
      <c r="S2568" t="b">
        <f>_xlfn.XLOOKUP(tbl_vendors[[#This Row],[Country]],tbl_country[country],tbl_country[currency],"NotFound")&lt;&gt;tbl_vendors[[#This Row],[Currency]]</f>
        <v>0</v>
      </c>
      <c r="T2568" t="b">
        <f>ISNA(MATCH(tbl_vendors[[#This Row],[Payment_Terms]],tbl_payment_terms[Payment_Terms],0))</f>
        <v>0</v>
      </c>
      <c r="U2568" t="b">
        <f>ISNA(MATCH(tbl_vendors[[#This Row],[Status]],tbl_status[valid_status]))</f>
        <v>0</v>
      </c>
      <c r="V2568" t="b">
        <f ca="1">tbl_vendors[[#This Row],[Created_Date]]&gt;TODAY()</f>
        <v>0</v>
      </c>
      <c r="W2568" t="b">
        <f>tbl_vendors[[#This Row],[Updated_Date]]&lt;tbl_vendors[[#This Row],[Created_Date]]</f>
        <v>0</v>
      </c>
      <c r="X2568" t="b">
        <f>COUNTIF(tbl_vendors[Vendor_Name],tbl_vendors[[#This Row],[Vendor_Name]])&gt;1</f>
        <v>1</v>
      </c>
      <c r="Y2568" s="14" cm="1">
        <f t="array" aca="1" ref="Y2568" ca="1">IFERROR(SUM(L2568:X2568*1),4)</f>
        <v>1</v>
      </c>
      <c r="Z2568" t="str">
        <f ca="1">IF(tbl_vendors[[#This Row],[error_count]]&gt;0,"FAIL","PASS")</f>
        <v>FAIL</v>
      </c>
    </row>
    <row r="2569" spans="1:26" x14ac:dyDescent="0.3">
      <c r="A2569" t="s">
        <v>10083</v>
      </c>
      <c r="B2569" t="s">
        <v>10084</v>
      </c>
      <c r="C2569" t="s">
        <v>109</v>
      </c>
      <c r="D2569" t="s">
        <v>10085</v>
      </c>
      <c r="E2569" t="s">
        <v>39</v>
      </c>
      <c r="F2569" t="s">
        <v>32</v>
      </c>
      <c r="G2569" t="s">
        <v>10086</v>
      </c>
      <c r="H2569" t="s">
        <v>69</v>
      </c>
      <c r="I2569" t="s">
        <v>53</v>
      </c>
      <c r="J2569" s="1">
        <v>44868</v>
      </c>
      <c r="K2569" s="1">
        <v>45672</v>
      </c>
      <c r="L2569" t="b">
        <f>COUNTIF(tbl_vendors[Vendor_ID],tbl_vendors[[#This Row],[Vendor_ID]])&gt;1</f>
        <v>0</v>
      </c>
      <c r="M2569" t="b">
        <f>ISBLANK(tbl_vendors[[#This Row],[Vendor_ID]])</f>
        <v>0</v>
      </c>
      <c r="N2569" t="b">
        <f>LEN(TRIM(tbl_vendors[[#This Row],[Vendor_Name]]))=0</f>
        <v>0</v>
      </c>
      <c r="O2569" t="b">
        <f>LEN(TRIM(tbl_vendors[[#This Row],[Email]]))=0</f>
        <v>0</v>
      </c>
      <c r="P2569" t="b">
        <f>OR(ISERROR(FIND("@",tbl_vendors[[#This Row],[Email]])),ISERROR(FIND(".",tbl_vendors[[#This Row],[Email]])))</f>
        <v>0</v>
      </c>
      <c r="Q2569" t="b">
        <f>ISNA(MATCH(tbl_vendors[[#This Row],[Country]],tbl_country[country],0))</f>
        <v>0</v>
      </c>
      <c r="R2569" t="b">
        <f>ISNA(MATCH(tbl_vendors[[#This Row],[Currency]],tbl_country[currency],0))</f>
        <v>0</v>
      </c>
      <c r="S2569" t="b">
        <f>_xlfn.XLOOKUP(tbl_vendors[[#This Row],[Country]],tbl_country[country],tbl_country[currency],"NotFound")&lt;&gt;tbl_vendors[[#This Row],[Currency]]</f>
        <v>1</v>
      </c>
      <c r="T2569" t="b">
        <f>ISNA(MATCH(tbl_vendors[[#This Row],[Payment_Terms]],tbl_payment_terms[Payment_Terms],0))</f>
        <v>0</v>
      </c>
      <c r="U2569" t="b">
        <f>ISNA(MATCH(tbl_vendors[[#This Row],[Status]],tbl_status[valid_status]))</f>
        <v>1</v>
      </c>
      <c r="V2569" t="b">
        <f ca="1">tbl_vendors[[#This Row],[Created_Date]]&gt;TODAY()</f>
        <v>0</v>
      </c>
      <c r="W2569" t="b">
        <f>tbl_vendors[[#This Row],[Updated_Date]]&lt;tbl_vendors[[#This Row],[Created_Date]]</f>
        <v>0</v>
      </c>
      <c r="X2569" t="b">
        <f>COUNTIF(tbl_vendors[Vendor_Name],tbl_vendors[[#This Row],[Vendor_Name]])&gt;1</f>
        <v>0</v>
      </c>
      <c r="Y2569" s="14" cm="1">
        <f t="array" aca="1" ref="Y2569" ca="1">IFERROR(SUM(L2569:X2569*1),4)</f>
        <v>2</v>
      </c>
      <c r="Z2569" t="str">
        <f ca="1">IF(tbl_vendors[[#This Row],[error_count]]&gt;0,"FAIL","PASS")</f>
        <v>FAIL</v>
      </c>
    </row>
    <row r="2570" spans="1:26" x14ac:dyDescent="0.3">
      <c r="A2570" t="s">
        <v>10087</v>
      </c>
      <c r="B2570" t="s">
        <v>10088</v>
      </c>
      <c r="C2570" t="s">
        <v>109</v>
      </c>
      <c r="D2570" t="s">
        <v>10089</v>
      </c>
      <c r="E2570" t="s">
        <v>39</v>
      </c>
      <c r="F2570" t="s">
        <v>75</v>
      </c>
      <c r="G2570" t="s">
        <v>10090</v>
      </c>
      <c r="H2570" t="s">
        <v>47</v>
      </c>
      <c r="I2570" t="s">
        <v>26</v>
      </c>
      <c r="J2570" s="1">
        <v>44377</v>
      </c>
      <c r="K2570" s="1">
        <v>45294</v>
      </c>
      <c r="L2570" t="b">
        <f>COUNTIF(tbl_vendors[Vendor_ID],tbl_vendors[[#This Row],[Vendor_ID]])&gt;1</f>
        <v>0</v>
      </c>
      <c r="M2570" t="b">
        <f>ISBLANK(tbl_vendors[[#This Row],[Vendor_ID]])</f>
        <v>0</v>
      </c>
      <c r="N2570" t="b">
        <f>LEN(TRIM(tbl_vendors[[#This Row],[Vendor_Name]]))=0</f>
        <v>0</v>
      </c>
      <c r="O2570" t="b">
        <f>LEN(TRIM(tbl_vendors[[#This Row],[Email]]))=0</f>
        <v>0</v>
      </c>
      <c r="P2570" t="b">
        <f>OR(ISERROR(FIND("@",tbl_vendors[[#This Row],[Email]])),ISERROR(FIND(".",tbl_vendors[[#This Row],[Email]])))</f>
        <v>0</v>
      </c>
      <c r="Q2570" t="b">
        <f>ISNA(MATCH(tbl_vendors[[#This Row],[Country]],tbl_country[country],0))</f>
        <v>0</v>
      </c>
      <c r="R2570" t="b">
        <f>ISNA(MATCH(tbl_vendors[[#This Row],[Currency]],tbl_country[currency],0))</f>
        <v>0</v>
      </c>
      <c r="S2570" t="b">
        <f>_xlfn.XLOOKUP(tbl_vendors[[#This Row],[Country]],tbl_country[country],tbl_country[currency],"NotFound")&lt;&gt;tbl_vendors[[#This Row],[Currency]]</f>
        <v>1</v>
      </c>
      <c r="T2570" t="b">
        <f>ISNA(MATCH(tbl_vendors[[#This Row],[Payment_Terms]],tbl_payment_terms[Payment_Terms],0))</f>
        <v>0</v>
      </c>
      <c r="U2570" t="b">
        <f>ISNA(MATCH(tbl_vendors[[#This Row],[Status]],tbl_status[valid_status]))</f>
        <v>0</v>
      </c>
      <c r="V2570" t="b">
        <f ca="1">tbl_vendors[[#This Row],[Created_Date]]&gt;TODAY()</f>
        <v>0</v>
      </c>
      <c r="W2570" t="b">
        <f>tbl_vendors[[#This Row],[Updated_Date]]&lt;tbl_vendors[[#This Row],[Created_Date]]</f>
        <v>0</v>
      </c>
      <c r="X2570" t="b">
        <f>COUNTIF(tbl_vendors[Vendor_Name],tbl_vendors[[#This Row],[Vendor_Name]])&gt;1</f>
        <v>0</v>
      </c>
      <c r="Y2570" s="14" cm="1">
        <f t="array" aca="1" ref="Y2570" ca="1">IFERROR(SUM(L2570:X2570*1),4)</f>
        <v>1</v>
      </c>
      <c r="Z2570" t="str">
        <f ca="1">IF(tbl_vendors[[#This Row],[error_count]]&gt;0,"FAIL","PASS")</f>
        <v>FAIL</v>
      </c>
    </row>
    <row r="2571" spans="1:26" x14ac:dyDescent="0.3">
      <c r="A2571" t="s">
        <v>10091</v>
      </c>
      <c r="B2571" t="s">
        <v>10092</v>
      </c>
      <c r="C2571" t="s">
        <v>56</v>
      </c>
      <c r="D2571" t="s">
        <v>10093</v>
      </c>
      <c r="E2571" t="s">
        <v>58</v>
      </c>
      <c r="F2571" t="s">
        <v>23</v>
      </c>
      <c r="G2571" t="s">
        <v>10094</v>
      </c>
      <c r="H2571" t="s">
        <v>52</v>
      </c>
      <c r="I2571" t="s">
        <v>19</v>
      </c>
      <c r="J2571" s="1">
        <v>45206</v>
      </c>
      <c r="K2571" s="1">
        <v>46147</v>
      </c>
      <c r="L2571" t="b">
        <f>COUNTIF(tbl_vendors[Vendor_ID],tbl_vendors[[#This Row],[Vendor_ID]])&gt;1</f>
        <v>0</v>
      </c>
      <c r="M2571" t="b">
        <f>ISBLANK(tbl_vendors[[#This Row],[Vendor_ID]])</f>
        <v>0</v>
      </c>
      <c r="N2571" t="b">
        <f>LEN(TRIM(tbl_vendors[[#This Row],[Vendor_Name]]))=0</f>
        <v>0</v>
      </c>
      <c r="O2571" t="b">
        <f>LEN(TRIM(tbl_vendors[[#This Row],[Email]]))=0</f>
        <v>0</v>
      </c>
      <c r="P2571" t="b">
        <f>OR(ISERROR(FIND("@",tbl_vendors[[#This Row],[Email]])),ISERROR(FIND(".",tbl_vendors[[#This Row],[Email]])))</f>
        <v>0</v>
      </c>
      <c r="Q2571" t="b">
        <f>ISNA(MATCH(tbl_vendors[[#This Row],[Country]],tbl_country[country],0))</f>
        <v>0</v>
      </c>
      <c r="R2571" t="b">
        <f>ISNA(MATCH(tbl_vendors[[#This Row],[Currency]],tbl_country[currency],0))</f>
        <v>0</v>
      </c>
      <c r="S2571" t="b">
        <f>_xlfn.XLOOKUP(tbl_vendors[[#This Row],[Country]],tbl_country[country],tbl_country[currency],"NotFound")&lt;&gt;tbl_vendors[[#This Row],[Currency]]</f>
        <v>0</v>
      </c>
      <c r="T2571" t="b">
        <f>ISNA(MATCH(tbl_vendors[[#This Row],[Payment_Terms]],tbl_payment_terms[Payment_Terms],0))</f>
        <v>0</v>
      </c>
      <c r="U2571" t="b">
        <f>ISNA(MATCH(tbl_vendors[[#This Row],[Status]],tbl_status[valid_status]))</f>
        <v>0</v>
      </c>
      <c r="V2571" t="b">
        <f ca="1">tbl_vendors[[#This Row],[Created_Date]]&gt;TODAY()</f>
        <v>0</v>
      </c>
      <c r="W2571" t="b">
        <f>tbl_vendors[[#This Row],[Updated_Date]]&lt;tbl_vendors[[#This Row],[Created_Date]]</f>
        <v>0</v>
      </c>
      <c r="X2571" t="b">
        <f>COUNTIF(tbl_vendors[Vendor_Name],tbl_vendors[[#This Row],[Vendor_Name]])&gt;1</f>
        <v>0</v>
      </c>
      <c r="Y2571" s="14" cm="1">
        <f t="array" aca="1" ref="Y2571" ca="1">IFERROR(SUM(L2571:X2571*1),4)</f>
        <v>0</v>
      </c>
      <c r="Z2571" t="str">
        <f ca="1">IF(tbl_vendors[[#This Row],[error_count]]&gt;0,"FAIL","PASS")</f>
        <v>PASS</v>
      </c>
    </row>
    <row r="2572" spans="1:26" x14ac:dyDescent="0.3">
      <c r="A2572" t="s">
        <v>10095</v>
      </c>
      <c r="B2572" t="s">
        <v>10096</v>
      </c>
      <c r="C2572" t="s">
        <v>13</v>
      </c>
      <c r="D2572" t="s">
        <v>10097</v>
      </c>
      <c r="E2572" t="s">
        <v>15</v>
      </c>
      <c r="F2572" t="s">
        <v>16</v>
      </c>
      <c r="H2572" t="s">
        <v>47</v>
      </c>
      <c r="I2572" t="s">
        <v>19</v>
      </c>
      <c r="J2572" s="1">
        <v>44754</v>
      </c>
      <c r="K2572" s="1">
        <v>44842</v>
      </c>
      <c r="L2572" t="b">
        <f>COUNTIF(tbl_vendors[Vendor_ID],tbl_vendors[[#This Row],[Vendor_ID]])&gt;1</f>
        <v>0</v>
      </c>
      <c r="M2572" t="b">
        <f>ISBLANK(tbl_vendors[[#This Row],[Vendor_ID]])</f>
        <v>0</v>
      </c>
      <c r="N2572" t="b">
        <f>LEN(TRIM(tbl_vendors[[#This Row],[Vendor_Name]]))=0</f>
        <v>0</v>
      </c>
      <c r="O2572" t="b">
        <f>LEN(TRIM(tbl_vendors[[#This Row],[Email]]))=0</f>
        <v>1</v>
      </c>
      <c r="P2572" t="b">
        <f>OR(ISERROR(FIND("@",tbl_vendors[[#This Row],[Email]])),ISERROR(FIND(".",tbl_vendors[[#This Row],[Email]])))</f>
        <v>1</v>
      </c>
      <c r="Q2572" t="b">
        <f>ISNA(MATCH(tbl_vendors[[#This Row],[Country]],tbl_country[country],0))</f>
        <v>0</v>
      </c>
      <c r="R2572" t="b">
        <f>ISNA(MATCH(tbl_vendors[[#This Row],[Currency]],tbl_country[currency],0))</f>
        <v>1</v>
      </c>
      <c r="S2572" t="b">
        <f>_xlfn.XLOOKUP(tbl_vendors[[#This Row],[Country]],tbl_country[country],tbl_country[currency],"NotFound")&lt;&gt;tbl_vendors[[#This Row],[Currency]]</f>
        <v>1</v>
      </c>
      <c r="T2572" t="b">
        <f>ISNA(MATCH(tbl_vendors[[#This Row],[Payment_Terms]],tbl_payment_terms[Payment_Terms],0))</f>
        <v>0</v>
      </c>
      <c r="U2572" t="b">
        <f>ISNA(MATCH(tbl_vendors[[#This Row],[Status]],tbl_status[valid_status]))</f>
        <v>0</v>
      </c>
      <c r="V2572" t="b">
        <f ca="1">tbl_vendors[[#This Row],[Created_Date]]&gt;TODAY()</f>
        <v>0</v>
      </c>
      <c r="W2572" t="b">
        <f>tbl_vendors[[#This Row],[Updated_Date]]&lt;tbl_vendors[[#This Row],[Created_Date]]</f>
        <v>0</v>
      </c>
      <c r="X2572" t="b">
        <f>COUNTIF(tbl_vendors[Vendor_Name],tbl_vendors[[#This Row],[Vendor_Name]])&gt;1</f>
        <v>0</v>
      </c>
      <c r="Y2572" s="14" cm="1">
        <f t="array" aca="1" ref="Y2572" ca="1">IFERROR(SUM(L2572:X2572*1),4)</f>
        <v>4</v>
      </c>
      <c r="Z2572" t="str">
        <f ca="1">IF(tbl_vendors[[#This Row],[error_count]]&gt;0,"FAIL","PASS")</f>
        <v>FAIL</v>
      </c>
    </row>
    <row r="2573" spans="1:26" x14ac:dyDescent="0.3">
      <c r="A2573" t="s">
        <v>10098</v>
      </c>
      <c r="B2573" t="s">
        <v>10099</v>
      </c>
      <c r="C2573" t="s">
        <v>56</v>
      </c>
      <c r="D2573" t="s">
        <v>10100</v>
      </c>
      <c r="E2573" t="s">
        <v>58</v>
      </c>
      <c r="F2573" t="s">
        <v>40</v>
      </c>
      <c r="G2573" t="s">
        <v>10101</v>
      </c>
      <c r="H2573" t="s">
        <v>18</v>
      </c>
      <c r="I2573" t="s">
        <v>53</v>
      </c>
      <c r="J2573" s="1">
        <v>44696</v>
      </c>
      <c r="K2573" s="1">
        <v>45597</v>
      </c>
      <c r="L2573" t="b">
        <f>COUNTIF(tbl_vendors[Vendor_ID],tbl_vendors[[#This Row],[Vendor_ID]])&gt;1</f>
        <v>0</v>
      </c>
      <c r="M2573" t="b">
        <f>ISBLANK(tbl_vendors[[#This Row],[Vendor_ID]])</f>
        <v>0</v>
      </c>
      <c r="N2573" t="b">
        <f>LEN(TRIM(tbl_vendors[[#This Row],[Vendor_Name]]))=0</f>
        <v>0</v>
      </c>
      <c r="O2573" t="b">
        <f>LEN(TRIM(tbl_vendors[[#This Row],[Email]]))=0</f>
        <v>0</v>
      </c>
      <c r="P2573" t="b">
        <f>OR(ISERROR(FIND("@",tbl_vendors[[#This Row],[Email]])),ISERROR(FIND(".",tbl_vendors[[#This Row],[Email]])))</f>
        <v>0</v>
      </c>
      <c r="Q2573" t="b">
        <f>ISNA(MATCH(tbl_vendors[[#This Row],[Country]],tbl_country[country],0))</f>
        <v>0</v>
      </c>
      <c r="R2573" t="b">
        <f>ISNA(MATCH(tbl_vendors[[#This Row],[Currency]],tbl_country[currency],0))</f>
        <v>0</v>
      </c>
      <c r="S2573" t="b">
        <f>_xlfn.XLOOKUP(tbl_vendors[[#This Row],[Country]],tbl_country[country],tbl_country[currency],"NotFound")&lt;&gt;tbl_vendors[[#This Row],[Currency]]</f>
        <v>0</v>
      </c>
      <c r="T2573" t="b">
        <f>ISNA(MATCH(tbl_vendors[[#This Row],[Payment_Terms]],tbl_payment_terms[Payment_Terms],0))</f>
        <v>0</v>
      </c>
      <c r="U2573" t="b">
        <f>ISNA(MATCH(tbl_vendors[[#This Row],[Status]],tbl_status[valid_status]))</f>
        <v>1</v>
      </c>
      <c r="V2573" t="b">
        <f ca="1">tbl_vendors[[#This Row],[Created_Date]]&gt;TODAY()</f>
        <v>0</v>
      </c>
      <c r="W2573" t="b">
        <f>tbl_vendors[[#This Row],[Updated_Date]]&lt;tbl_vendors[[#This Row],[Created_Date]]</f>
        <v>0</v>
      </c>
      <c r="X2573" t="b">
        <f>COUNTIF(tbl_vendors[Vendor_Name],tbl_vendors[[#This Row],[Vendor_Name]])&gt;1</f>
        <v>0</v>
      </c>
      <c r="Y2573" s="14" cm="1">
        <f t="array" aca="1" ref="Y2573" ca="1">IFERROR(SUM(L2573:X2573*1),4)</f>
        <v>1</v>
      </c>
      <c r="Z2573" t="str">
        <f ca="1">IF(tbl_vendors[[#This Row],[error_count]]&gt;0,"FAIL","PASS")</f>
        <v>FAIL</v>
      </c>
    </row>
    <row r="2574" spans="1:26" x14ac:dyDescent="0.3">
      <c r="A2574" t="s">
        <v>10102</v>
      </c>
      <c r="B2574" t="s">
        <v>10103</v>
      </c>
      <c r="C2574" t="s">
        <v>37</v>
      </c>
      <c r="D2574" t="s">
        <v>10104</v>
      </c>
      <c r="E2574" t="s">
        <v>39</v>
      </c>
      <c r="F2574" t="s">
        <v>32</v>
      </c>
      <c r="G2574" t="s">
        <v>10105</v>
      </c>
      <c r="H2574" t="s">
        <v>69</v>
      </c>
      <c r="I2574" t="s">
        <v>19</v>
      </c>
      <c r="J2574" s="1">
        <v>45780</v>
      </c>
      <c r="K2574" s="1">
        <v>45924</v>
      </c>
      <c r="L2574" t="b">
        <f>COUNTIF(tbl_vendors[Vendor_ID],tbl_vendors[[#This Row],[Vendor_ID]])&gt;1</f>
        <v>0</v>
      </c>
      <c r="M2574" t="b">
        <f>ISBLANK(tbl_vendors[[#This Row],[Vendor_ID]])</f>
        <v>0</v>
      </c>
      <c r="N2574" t="b">
        <f>LEN(TRIM(tbl_vendors[[#This Row],[Vendor_Name]]))=0</f>
        <v>0</v>
      </c>
      <c r="O2574" t="b">
        <f>LEN(TRIM(tbl_vendors[[#This Row],[Email]]))=0</f>
        <v>0</v>
      </c>
      <c r="P2574" t="b">
        <f>OR(ISERROR(FIND("@",tbl_vendors[[#This Row],[Email]])),ISERROR(FIND(".",tbl_vendors[[#This Row],[Email]])))</f>
        <v>0</v>
      </c>
      <c r="Q2574" t="b">
        <f>ISNA(MATCH(tbl_vendors[[#This Row],[Country]],tbl_country[country],0))</f>
        <v>0</v>
      </c>
      <c r="R2574" t="b">
        <f>ISNA(MATCH(tbl_vendors[[#This Row],[Currency]],tbl_country[currency],0))</f>
        <v>0</v>
      </c>
      <c r="S2574" t="b">
        <f>_xlfn.XLOOKUP(tbl_vendors[[#This Row],[Country]],tbl_country[country],tbl_country[currency],"NotFound")&lt;&gt;tbl_vendors[[#This Row],[Currency]]</f>
        <v>0</v>
      </c>
      <c r="T2574" t="b">
        <f>ISNA(MATCH(tbl_vendors[[#This Row],[Payment_Terms]],tbl_payment_terms[Payment_Terms],0))</f>
        <v>0</v>
      </c>
      <c r="U2574" t="b">
        <f>ISNA(MATCH(tbl_vendors[[#This Row],[Status]],tbl_status[valid_status]))</f>
        <v>0</v>
      </c>
      <c r="V2574" t="b">
        <f ca="1">tbl_vendors[[#This Row],[Created_Date]]&gt;TODAY()</f>
        <v>0</v>
      </c>
      <c r="W2574" t="b">
        <f>tbl_vendors[[#This Row],[Updated_Date]]&lt;tbl_vendors[[#This Row],[Created_Date]]</f>
        <v>0</v>
      </c>
      <c r="X2574" t="b">
        <f>COUNTIF(tbl_vendors[Vendor_Name],tbl_vendors[[#This Row],[Vendor_Name]])&gt;1</f>
        <v>0</v>
      </c>
      <c r="Y2574" s="14" cm="1">
        <f t="array" aca="1" ref="Y2574" ca="1">IFERROR(SUM(L2574:X2574*1),4)</f>
        <v>0</v>
      </c>
      <c r="Z2574" t="str">
        <f ca="1">IF(tbl_vendors[[#This Row],[error_count]]&gt;0,"FAIL","PASS")</f>
        <v>PASS</v>
      </c>
    </row>
    <row r="2575" spans="1:26" x14ac:dyDescent="0.3">
      <c r="A2575" t="s">
        <v>10106</v>
      </c>
      <c r="B2575" t="s">
        <v>10107</v>
      </c>
      <c r="C2575" t="s">
        <v>100</v>
      </c>
      <c r="D2575" t="s">
        <v>10108</v>
      </c>
      <c r="E2575" t="s">
        <v>39</v>
      </c>
      <c r="F2575" t="s">
        <v>40</v>
      </c>
      <c r="G2575" t="s">
        <v>10109</v>
      </c>
      <c r="H2575" t="s">
        <v>25</v>
      </c>
      <c r="I2575" t="s">
        <v>53</v>
      </c>
      <c r="J2575" s="1">
        <v>45756</v>
      </c>
      <c r="K2575" s="1">
        <v>46139</v>
      </c>
      <c r="L2575" t="b">
        <f>COUNTIF(tbl_vendors[Vendor_ID],tbl_vendors[[#This Row],[Vendor_ID]])&gt;1</f>
        <v>0</v>
      </c>
      <c r="M2575" t="b">
        <f>ISBLANK(tbl_vendors[[#This Row],[Vendor_ID]])</f>
        <v>0</v>
      </c>
      <c r="N2575" t="b">
        <f>LEN(TRIM(tbl_vendors[[#This Row],[Vendor_Name]]))=0</f>
        <v>0</v>
      </c>
      <c r="O2575" t="b">
        <f>LEN(TRIM(tbl_vendors[[#This Row],[Email]]))=0</f>
        <v>0</v>
      </c>
      <c r="P2575" t="b">
        <f>OR(ISERROR(FIND("@",tbl_vendors[[#This Row],[Email]])),ISERROR(FIND(".",tbl_vendors[[#This Row],[Email]])))</f>
        <v>0</v>
      </c>
      <c r="Q2575" t="b">
        <f>ISNA(MATCH(tbl_vendors[[#This Row],[Country]],tbl_country[country],0))</f>
        <v>0</v>
      </c>
      <c r="R2575" t="b">
        <f>ISNA(MATCH(tbl_vendors[[#This Row],[Currency]],tbl_country[currency],0))</f>
        <v>0</v>
      </c>
      <c r="S2575" t="b">
        <f>_xlfn.XLOOKUP(tbl_vendors[[#This Row],[Country]],tbl_country[country],tbl_country[currency],"NotFound")&lt;&gt;tbl_vendors[[#This Row],[Currency]]</f>
        <v>0</v>
      </c>
      <c r="T2575" t="b">
        <f>ISNA(MATCH(tbl_vendors[[#This Row],[Payment_Terms]],tbl_payment_terms[Payment_Terms],0))</f>
        <v>0</v>
      </c>
      <c r="U2575" t="b">
        <f>ISNA(MATCH(tbl_vendors[[#This Row],[Status]],tbl_status[valid_status]))</f>
        <v>1</v>
      </c>
      <c r="V2575" t="b">
        <f ca="1">tbl_vendors[[#This Row],[Created_Date]]&gt;TODAY()</f>
        <v>0</v>
      </c>
      <c r="W2575" t="b">
        <f>tbl_vendors[[#This Row],[Updated_Date]]&lt;tbl_vendors[[#This Row],[Created_Date]]</f>
        <v>0</v>
      </c>
      <c r="X2575" t="b">
        <f>COUNTIF(tbl_vendors[Vendor_Name],tbl_vendors[[#This Row],[Vendor_Name]])&gt;1</f>
        <v>0</v>
      </c>
      <c r="Y2575" s="14" cm="1">
        <f t="array" aca="1" ref="Y2575" ca="1">IFERROR(SUM(L2575:X2575*1),4)</f>
        <v>1</v>
      </c>
      <c r="Z2575" t="str">
        <f ca="1">IF(tbl_vendors[[#This Row],[error_count]]&gt;0,"FAIL","PASS")</f>
        <v>FAIL</v>
      </c>
    </row>
    <row r="2576" spans="1:26" x14ac:dyDescent="0.3">
      <c r="A2576" t="s">
        <v>10110</v>
      </c>
      <c r="B2576" t="s">
        <v>10111</v>
      </c>
      <c r="C2576" t="s">
        <v>66</v>
      </c>
      <c r="D2576" t="s">
        <v>10112</v>
      </c>
      <c r="E2576" t="s">
        <v>67</v>
      </c>
      <c r="F2576" t="s">
        <v>32</v>
      </c>
      <c r="G2576" t="s">
        <v>10113</v>
      </c>
      <c r="H2576" t="s">
        <v>52</v>
      </c>
      <c r="I2576" t="s">
        <v>19</v>
      </c>
      <c r="J2576" s="1">
        <v>44797</v>
      </c>
      <c r="K2576" s="1">
        <v>45651</v>
      </c>
      <c r="L2576" t="b">
        <f>COUNTIF(tbl_vendors[Vendor_ID],tbl_vendors[[#This Row],[Vendor_ID]])&gt;1</f>
        <v>0</v>
      </c>
      <c r="M2576" t="b">
        <f>ISBLANK(tbl_vendors[[#This Row],[Vendor_ID]])</f>
        <v>0</v>
      </c>
      <c r="N2576" t="b">
        <f>LEN(TRIM(tbl_vendors[[#This Row],[Vendor_Name]]))=0</f>
        <v>0</v>
      </c>
      <c r="O2576" t="b">
        <f>LEN(TRIM(tbl_vendors[[#This Row],[Email]]))=0</f>
        <v>0</v>
      </c>
      <c r="P2576" t="b">
        <f>OR(ISERROR(FIND("@",tbl_vendors[[#This Row],[Email]])),ISERROR(FIND(".",tbl_vendors[[#This Row],[Email]])))</f>
        <v>0</v>
      </c>
      <c r="Q2576" t="b">
        <f>ISNA(MATCH(tbl_vendors[[#This Row],[Country]],tbl_country[country],0))</f>
        <v>0</v>
      </c>
      <c r="R2576" t="b">
        <f>ISNA(MATCH(tbl_vendors[[#This Row],[Currency]],tbl_country[currency],0))</f>
        <v>0</v>
      </c>
      <c r="S2576" t="b">
        <f>_xlfn.XLOOKUP(tbl_vendors[[#This Row],[Country]],tbl_country[country],tbl_country[currency],"NotFound")&lt;&gt;tbl_vendors[[#This Row],[Currency]]</f>
        <v>0</v>
      </c>
      <c r="T2576" t="b">
        <f>ISNA(MATCH(tbl_vendors[[#This Row],[Payment_Terms]],tbl_payment_terms[Payment_Terms],0))</f>
        <v>0</v>
      </c>
      <c r="U2576" t="b">
        <f>ISNA(MATCH(tbl_vendors[[#This Row],[Status]],tbl_status[valid_status]))</f>
        <v>0</v>
      </c>
      <c r="V2576" t="b">
        <f ca="1">tbl_vendors[[#This Row],[Created_Date]]&gt;TODAY()</f>
        <v>0</v>
      </c>
      <c r="W2576" t="b">
        <f>tbl_vendors[[#This Row],[Updated_Date]]&lt;tbl_vendors[[#This Row],[Created_Date]]</f>
        <v>0</v>
      </c>
      <c r="X2576" t="b">
        <f>COUNTIF(tbl_vendors[Vendor_Name],tbl_vendors[[#This Row],[Vendor_Name]])&gt;1</f>
        <v>0</v>
      </c>
      <c r="Y2576" s="14" cm="1">
        <f t="array" aca="1" ref="Y2576" ca="1">IFERROR(SUM(L2576:X2576*1),4)</f>
        <v>0</v>
      </c>
      <c r="Z2576" t="str">
        <f ca="1">IF(tbl_vendors[[#This Row],[error_count]]&gt;0,"FAIL","PASS")</f>
        <v>PASS</v>
      </c>
    </row>
    <row r="2577" spans="1:26" x14ac:dyDescent="0.3">
      <c r="A2577" t="s">
        <v>10114</v>
      </c>
      <c r="B2577" t="s">
        <v>10115</v>
      </c>
      <c r="C2577" t="s">
        <v>79</v>
      </c>
      <c r="E2577" t="s">
        <v>39</v>
      </c>
      <c r="F2577" t="s">
        <v>32</v>
      </c>
      <c r="G2577" t="s">
        <v>10116</v>
      </c>
      <c r="H2577" t="s">
        <v>69</v>
      </c>
      <c r="I2577" t="s">
        <v>19</v>
      </c>
      <c r="J2577" s="1">
        <v>45014</v>
      </c>
      <c r="K2577" s="1">
        <v>45473</v>
      </c>
      <c r="L2577" t="b">
        <f>COUNTIF(tbl_vendors[Vendor_ID],tbl_vendors[[#This Row],[Vendor_ID]])&gt;1</f>
        <v>0</v>
      </c>
      <c r="M2577" t="b">
        <f>ISBLANK(tbl_vendors[[#This Row],[Vendor_ID]])</f>
        <v>0</v>
      </c>
      <c r="N2577" t="b">
        <f>LEN(TRIM(tbl_vendors[[#This Row],[Vendor_Name]]))=0</f>
        <v>0</v>
      </c>
      <c r="O2577" t="b">
        <f>LEN(TRIM(tbl_vendors[[#This Row],[Email]]))=0</f>
        <v>0</v>
      </c>
      <c r="P2577" t="b">
        <f>OR(ISERROR(FIND("@",tbl_vendors[[#This Row],[Email]])),ISERROR(FIND(".",tbl_vendors[[#This Row],[Email]])))</f>
        <v>0</v>
      </c>
      <c r="Q2577" t="b">
        <f>ISNA(MATCH(tbl_vendors[[#This Row],[Country]],tbl_country[country],0))</f>
        <v>0</v>
      </c>
      <c r="R2577" t="b">
        <f>ISNA(MATCH(tbl_vendors[[#This Row],[Currency]],tbl_country[currency],0))</f>
        <v>0</v>
      </c>
      <c r="S2577" t="b">
        <f>_xlfn.XLOOKUP(tbl_vendors[[#This Row],[Country]],tbl_country[country],tbl_country[currency],"NotFound")&lt;&gt;tbl_vendors[[#This Row],[Currency]]</f>
        <v>0</v>
      </c>
      <c r="T2577" t="b">
        <f>ISNA(MATCH(tbl_vendors[[#This Row],[Payment_Terms]],tbl_payment_terms[Payment_Terms],0))</f>
        <v>0</v>
      </c>
      <c r="U2577" t="b">
        <f>ISNA(MATCH(tbl_vendors[[#This Row],[Status]],tbl_status[valid_status]))</f>
        <v>0</v>
      </c>
      <c r="V2577" t="b">
        <f ca="1">tbl_vendors[[#This Row],[Created_Date]]&gt;TODAY()</f>
        <v>0</v>
      </c>
      <c r="W2577" t="b">
        <f>tbl_vendors[[#This Row],[Updated_Date]]&lt;tbl_vendors[[#This Row],[Created_Date]]</f>
        <v>0</v>
      </c>
      <c r="X2577" t="b">
        <f>COUNTIF(tbl_vendors[Vendor_Name],tbl_vendors[[#This Row],[Vendor_Name]])&gt;1</f>
        <v>0</v>
      </c>
      <c r="Y2577" s="14" cm="1">
        <f t="array" aca="1" ref="Y2577" ca="1">IFERROR(SUM(L2577:X2577*1),4)</f>
        <v>0</v>
      </c>
      <c r="Z2577" t="str">
        <f ca="1">IF(tbl_vendors[[#This Row],[error_count]]&gt;0,"FAIL","PASS")</f>
        <v>PASS</v>
      </c>
    </row>
    <row r="2578" spans="1:26" x14ac:dyDescent="0.3">
      <c r="A2578" t="s">
        <v>10117</v>
      </c>
      <c r="B2578" t="s">
        <v>10118</v>
      </c>
      <c r="C2578" t="s">
        <v>13</v>
      </c>
      <c r="D2578" t="s">
        <v>10119</v>
      </c>
      <c r="E2578" t="s">
        <v>15</v>
      </c>
      <c r="F2578" t="s">
        <v>40</v>
      </c>
      <c r="G2578" t="s">
        <v>10120</v>
      </c>
      <c r="H2578" t="s">
        <v>52</v>
      </c>
      <c r="I2578" t="s">
        <v>26</v>
      </c>
      <c r="J2578" s="1">
        <v>45819</v>
      </c>
      <c r="K2578" s="1">
        <v>45838</v>
      </c>
      <c r="L2578" t="b">
        <f>COUNTIF(tbl_vendors[Vendor_ID],tbl_vendors[[#This Row],[Vendor_ID]])&gt;1</f>
        <v>0</v>
      </c>
      <c r="M2578" t="b">
        <f>ISBLANK(tbl_vendors[[#This Row],[Vendor_ID]])</f>
        <v>0</v>
      </c>
      <c r="N2578" t="b">
        <f>LEN(TRIM(tbl_vendors[[#This Row],[Vendor_Name]]))=0</f>
        <v>0</v>
      </c>
      <c r="O2578" t="b">
        <f>LEN(TRIM(tbl_vendors[[#This Row],[Email]]))=0</f>
        <v>0</v>
      </c>
      <c r="P2578" t="b">
        <f>OR(ISERROR(FIND("@",tbl_vendors[[#This Row],[Email]])),ISERROR(FIND(".",tbl_vendors[[#This Row],[Email]])))</f>
        <v>0</v>
      </c>
      <c r="Q2578" t="b">
        <f>ISNA(MATCH(tbl_vendors[[#This Row],[Country]],tbl_country[country],0))</f>
        <v>0</v>
      </c>
      <c r="R2578" t="b">
        <f>ISNA(MATCH(tbl_vendors[[#This Row],[Currency]],tbl_country[currency],0))</f>
        <v>1</v>
      </c>
      <c r="S2578" t="b">
        <f>_xlfn.XLOOKUP(tbl_vendors[[#This Row],[Country]],tbl_country[country],tbl_country[currency],"NotFound")&lt;&gt;tbl_vendors[[#This Row],[Currency]]</f>
        <v>1</v>
      </c>
      <c r="T2578" t="b">
        <f>ISNA(MATCH(tbl_vendors[[#This Row],[Payment_Terms]],tbl_payment_terms[Payment_Terms],0))</f>
        <v>0</v>
      </c>
      <c r="U2578" t="b">
        <f>ISNA(MATCH(tbl_vendors[[#This Row],[Status]],tbl_status[valid_status]))</f>
        <v>0</v>
      </c>
      <c r="V2578" t="b">
        <f ca="1">tbl_vendors[[#This Row],[Created_Date]]&gt;TODAY()</f>
        <v>0</v>
      </c>
      <c r="W2578" t="b">
        <f>tbl_vendors[[#This Row],[Updated_Date]]&lt;tbl_vendors[[#This Row],[Created_Date]]</f>
        <v>0</v>
      </c>
      <c r="X2578" t="b">
        <f>COUNTIF(tbl_vendors[Vendor_Name],tbl_vendors[[#This Row],[Vendor_Name]])&gt;1</f>
        <v>0</v>
      </c>
      <c r="Y2578" s="14" cm="1">
        <f t="array" aca="1" ref="Y2578" ca="1">IFERROR(SUM(L2578:X2578*1),4)</f>
        <v>2</v>
      </c>
      <c r="Z2578" t="str">
        <f ca="1">IF(tbl_vendors[[#This Row],[error_count]]&gt;0,"FAIL","PASS")</f>
        <v>FAIL</v>
      </c>
    </row>
    <row r="2579" spans="1:26" x14ac:dyDescent="0.3">
      <c r="A2579" t="s">
        <v>10121</v>
      </c>
      <c r="B2579" t="s">
        <v>6909</v>
      </c>
      <c r="C2579" t="s">
        <v>66</v>
      </c>
      <c r="D2579" t="s">
        <v>10122</v>
      </c>
      <c r="E2579" t="s">
        <v>67</v>
      </c>
      <c r="F2579" t="s">
        <v>75</v>
      </c>
      <c r="G2579" t="s">
        <v>10123</v>
      </c>
      <c r="H2579" t="s">
        <v>25</v>
      </c>
      <c r="I2579" t="s">
        <v>26</v>
      </c>
      <c r="J2579" s="1">
        <v>45030</v>
      </c>
      <c r="K2579" s="1">
        <v>45621</v>
      </c>
      <c r="L2579" t="b">
        <f>COUNTIF(tbl_vendors[Vendor_ID],tbl_vendors[[#This Row],[Vendor_ID]])&gt;1</f>
        <v>0</v>
      </c>
      <c r="M2579" t="b">
        <f>ISBLANK(tbl_vendors[[#This Row],[Vendor_ID]])</f>
        <v>0</v>
      </c>
      <c r="N2579" t="b">
        <f>LEN(TRIM(tbl_vendors[[#This Row],[Vendor_Name]]))=0</f>
        <v>0</v>
      </c>
      <c r="O2579" t="b">
        <f>LEN(TRIM(tbl_vendors[[#This Row],[Email]]))=0</f>
        <v>0</v>
      </c>
      <c r="P2579" t="b">
        <f>OR(ISERROR(FIND("@",tbl_vendors[[#This Row],[Email]])),ISERROR(FIND(".",tbl_vendors[[#This Row],[Email]])))</f>
        <v>0</v>
      </c>
      <c r="Q2579" t="b">
        <f>ISNA(MATCH(tbl_vendors[[#This Row],[Country]],tbl_country[country],0))</f>
        <v>0</v>
      </c>
      <c r="R2579" t="b">
        <f>ISNA(MATCH(tbl_vendors[[#This Row],[Currency]],tbl_country[currency],0))</f>
        <v>0</v>
      </c>
      <c r="S2579" t="b">
        <f>_xlfn.XLOOKUP(tbl_vendors[[#This Row],[Country]],tbl_country[country],tbl_country[currency],"NotFound")&lt;&gt;tbl_vendors[[#This Row],[Currency]]</f>
        <v>0</v>
      </c>
      <c r="T2579" t="b">
        <f>ISNA(MATCH(tbl_vendors[[#This Row],[Payment_Terms]],tbl_payment_terms[Payment_Terms],0))</f>
        <v>0</v>
      </c>
      <c r="U2579" t="b">
        <f>ISNA(MATCH(tbl_vendors[[#This Row],[Status]],tbl_status[valid_status]))</f>
        <v>0</v>
      </c>
      <c r="V2579" t="b">
        <f ca="1">tbl_vendors[[#This Row],[Created_Date]]&gt;TODAY()</f>
        <v>0</v>
      </c>
      <c r="W2579" t="b">
        <f>tbl_vendors[[#This Row],[Updated_Date]]&lt;tbl_vendors[[#This Row],[Created_Date]]</f>
        <v>0</v>
      </c>
      <c r="X2579" t="b">
        <f>COUNTIF(tbl_vendors[Vendor_Name],tbl_vendors[[#This Row],[Vendor_Name]])&gt;1</f>
        <v>1</v>
      </c>
      <c r="Y2579" s="14" cm="1">
        <f t="array" aca="1" ref="Y2579" ca="1">IFERROR(SUM(L2579:X2579*1),4)</f>
        <v>1</v>
      </c>
      <c r="Z2579" t="str">
        <f ca="1">IF(tbl_vendors[[#This Row],[error_count]]&gt;0,"FAIL","PASS")</f>
        <v>FAIL</v>
      </c>
    </row>
    <row r="2580" spans="1:26" x14ac:dyDescent="0.3">
      <c r="A2580" t="s">
        <v>10124</v>
      </c>
      <c r="B2580" t="s">
        <v>10125</v>
      </c>
      <c r="C2580" t="s">
        <v>79</v>
      </c>
      <c r="D2580" t="s">
        <v>10126</v>
      </c>
      <c r="E2580" t="s">
        <v>39</v>
      </c>
      <c r="F2580" t="s">
        <v>23</v>
      </c>
      <c r="G2580" t="s">
        <v>10127</v>
      </c>
      <c r="H2580" t="s">
        <v>42</v>
      </c>
      <c r="I2580" t="s">
        <v>26</v>
      </c>
      <c r="J2580" s="1">
        <v>45670</v>
      </c>
      <c r="K2580" s="1">
        <v>45697</v>
      </c>
      <c r="L2580" t="b">
        <f>COUNTIF(tbl_vendors[Vendor_ID],tbl_vendors[[#This Row],[Vendor_ID]])&gt;1</f>
        <v>0</v>
      </c>
      <c r="M2580" t="b">
        <f>ISBLANK(tbl_vendors[[#This Row],[Vendor_ID]])</f>
        <v>0</v>
      </c>
      <c r="N2580" t="b">
        <f>LEN(TRIM(tbl_vendors[[#This Row],[Vendor_Name]]))=0</f>
        <v>0</v>
      </c>
      <c r="O2580" t="b">
        <f>LEN(TRIM(tbl_vendors[[#This Row],[Email]]))=0</f>
        <v>0</v>
      </c>
      <c r="P2580" t="b">
        <f>OR(ISERROR(FIND("@",tbl_vendors[[#This Row],[Email]])),ISERROR(FIND(".",tbl_vendors[[#This Row],[Email]])))</f>
        <v>0</v>
      </c>
      <c r="Q2580" t="b">
        <f>ISNA(MATCH(tbl_vendors[[#This Row],[Country]],tbl_country[country],0))</f>
        <v>0</v>
      </c>
      <c r="R2580" t="b">
        <f>ISNA(MATCH(tbl_vendors[[#This Row],[Currency]],tbl_country[currency],0))</f>
        <v>0</v>
      </c>
      <c r="S2580" t="b">
        <f>_xlfn.XLOOKUP(tbl_vendors[[#This Row],[Country]],tbl_country[country],tbl_country[currency],"NotFound")&lt;&gt;tbl_vendors[[#This Row],[Currency]]</f>
        <v>0</v>
      </c>
      <c r="T2580" t="b">
        <f>ISNA(MATCH(tbl_vendors[[#This Row],[Payment_Terms]],tbl_payment_terms[Payment_Terms],0))</f>
        <v>0</v>
      </c>
      <c r="U2580" t="b">
        <f>ISNA(MATCH(tbl_vendors[[#This Row],[Status]],tbl_status[valid_status]))</f>
        <v>0</v>
      </c>
      <c r="V2580" t="b">
        <f ca="1">tbl_vendors[[#This Row],[Created_Date]]&gt;TODAY()</f>
        <v>0</v>
      </c>
      <c r="W2580" t="b">
        <f>tbl_vendors[[#This Row],[Updated_Date]]&lt;tbl_vendors[[#This Row],[Created_Date]]</f>
        <v>0</v>
      </c>
      <c r="X2580" t="b">
        <f>COUNTIF(tbl_vendors[Vendor_Name],tbl_vendors[[#This Row],[Vendor_Name]])&gt;1</f>
        <v>0</v>
      </c>
      <c r="Y2580" s="14" cm="1">
        <f t="array" aca="1" ref="Y2580" ca="1">IFERROR(SUM(L2580:X2580*1),4)</f>
        <v>0</v>
      </c>
      <c r="Z2580" t="str">
        <f ca="1">IF(tbl_vendors[[#This Row],[error_count]]&gt;0,"FAIL","PASS")</f>
        <v>PASS</v>
      </c>
    </row>
    <row r="2581" spans="1:26" x14ac:dyDescent="0.3">
      <c r="A2581" t="s">
        <v>10128</v>
      </c>
      <c r="B2581" t="s">
        <v>10129</v>
      </c>
      <c r="C2581" t="s">
        <v>29</v>
      </c>
      <c r="D2581" t="s">
        <v>10130</v>
      </c>
      <c r="E2581" t="s">
        <v>31</v>
      </c>
      <c r="F2581" t="s">
        <v>23</v>
      </c>
      <c r="G2581" t="s">
        <v>10131</v>
      </c>
      <c r="H2581" t="s">
        <v>52</v>
      </c>
      <c r="I2581" t="s">
        <v>19</v>
      </c>
      <c r="J2581" s="1">
        <v>45378</v>
      </c>
      <c r="K2581" s="1">
        <v>45870</v>
      </c>
      <c r="L2581" t="b">
        <f>COUNTIF(tbl_vendors[Vendor_ID],tbl_vendors[[#This Row],[Vendor_ID]])&gt;1</f>
        <v>0</v>
      </c>
      <c r="M2581" t="b">
        <f>ISBLANK(tbl_vendors[[#This Row],[Vendor_ID]])</f>
        <v>0</v>
      </c>
      <c r="N2581" t="b">
        <f>LEN(TRIM(tbl_vendors[[#This Row],[Vendor_Name]]))=0</f>
        <v>0</v>
      </c>
      <c r="O2581" t="b">
        <f>LEN(TRIM(tbl_vendors[[#This Row],[Email]]))=0</f>
        <v>0</v>
      </c>
      <c r="P2581" t="b">
        <f>OR(ISERROR(FIND("@",tbl_vendors[[#This Row],[Email]])),ISERROR(FIND(".",tbl_vendors[[#This Row],[Email]])))</f>
        <v>0</v>
      </c>
      <c r="Q2581" t="b">
        <f>ISNA(MATCH(tbl_vendors[[#This Row],[Country]],tbl_country[country],0))</f>
        <v>0</v>
      </c>
      <c r="R2581" t="b">
        <f>ISNA(MATCH(tbl_vendors[[#This Row],[Currency]],tbl_country[currency],0))</f>
        <v>0</v>
      </c>
      <c r="S2581" t="b">
        <f>_xlfn.XLOOKUP(tbl_vendors[[#This Row],[Country]],tbl_country[country],tbl_country[currency],"NotFound")&lt;&gt;tbl_vendors[[#This Row],[Currency]]</f>
        <v>0</v>
      </c>
      <c r="T2581" t="b">
        <f>ISNA(MATCH(tbl_vendors[[#This Row],[Payment_Terms]],tbl_payment_terms[Payment_Terms],0))</f>
        <v>0</v>
      </c>
      <c r="U2581" t="b">
        <f>ISNA(MATCH(tbl_vendors[[#This Row],[Status]],tbl_status[valid_status]))</f>
        <v>0</v>
      </c>
      <c r="V2581" t="b">
        <f ca="1">tbl_vendors[[#This Row],[Created_Date]]&gt;TODAY()</f>
        <v>0</v>
      </c>
      <c r="W2581" t="b">
        <f>tbl_vendors[[#This Row],[Updated_Date]]&lt;tbl_vendors[[#This Row],[Created_Date]]</f>
        <v>0</v>
      </c>
      <c r="X2581" t="b">
        <f>COUNTIF(tbl_vendors[Vendor_Name],tbl_vendors[[#This Row],[Vendor_Name]])&gt;1</f>
        <v>0</v>
      </c>
      <c r="Y2581" s="14" cm="1">
        <f t="array" aca="1" ref="Y2581" ca="1">IFERROR(SUM(L2581:X2581*1),4)</f>
        <v>0</v>
      </c>
      <c r="Z2581" t="str">
        <f ca="1">IF(tbl_vendors[[#This Row],[error_count]]&gt;0,"FAIL","PASS")</f>
        <v>PASS</v>
      </c>
    </row>
    <row r="2582" spans="1:26" x14ac:dyDescent="0.3">
      <c r="A2582" t="s">
        <v>10132</v>
      </c>
      <c r="B2582" t="s">
        <v>10133</v>
      </c>
      <c r="C2582" t="s">
        <v>37</v>
      </c>
      <c r="D2582" t="s">
        <v>10134</v>
      </c>
      <c r="E2582" t="s">
        <v>39</v>
      </c>
      <c r="F2582" t="s">
        <v>75</v>
      </c>
      <c r="G2582" t="s">
        <v>10135</v>
      </c>
      <c r="H2582" t="s">
        <v>18</v>
      </c>
      <c r="I2582" t="s">
        <v>26</v>
      </c>
      <c r="J2582" s="1">
        <v>45250</v>
      </c>
      <c r="K2582" s="1">
        <v>45525</v>
      </c>
      <c r="L2582" t="b">
        <f>COUNTIF(tbl_vendors[Vendor_ID],tbl_vendors[[#This Row],[Vendor_ID]])&gt;1</f>
        <v>0</v>
      </c>
      <c r="M2582" t="b">
        <f>ISBLANK(tbl_vendors[[#This Row],[Vendor_ID]])</f>
        <v>0</v>
      </c>
      <c r="N2582" t="b">
        <f>LEN(TRIM(tbl_vendors[[#This Row],[Vendor_Name]]))=0</f>
        <v>0</v>
      </c>
      <c r="O2582" t="b">
        <f>LEN(TRIM(tbl_vendors[[#This Row],[Email]]))=0</f>
        <v>0</v>
      </c>
      <c r="P2582" t="b">
        <f>OR(ISERROR(FIND("@",tbl_vendors[[#This Row],[Email]])),ISERROR(FIND(".",tbl_vendors[[#This Row],[Email]])))</f>
        <v>0</v>
      </c>
      <c r="Q2582" t="b">
        <f>ISNA(MATCH(tbl_vendors[[#This Row],[Country]],tbl_country[country],0))</f>
        <v>0</v>
      </c>
      <c r="R2582" t="b">
        <f>ISNA(MATCH(tbl_vendors[[#This Row],[Currency]],tbl_country[currency],0))</f>
        <v>0</v>
      </c>
      <c r="S2582" t="b">
        <f>_xlfn.XLOOKUP(tbl_vendors[[#This Row],[Country]],tbl_country[country],tbl_country[currency],"NotFound")&lt;&gt;tbl_vendors[[#This Row],[Currency]]</f>
        <v>0</v>
      </c>
      <c r="T2582" t="b">
        <f>ISNA(MATCH(tbl_vendors[[#This Row],[Payment_Terms]],tbl_payment_terms[Payment_Terms],0))</f>
        <v>0</v>
      </c>
      <c r="U2582" t="b">
        <f>ISNA(MATCH(tbl_vendors[[#This Row],[Status]],tbl_status[valid_status]))</f>
        <v>0</v>
      </c>
      <c r="V2582" t="b">
        <f ca="1">tbl_vendors[[#This Row],[Created_Date]]&gt;TODAY()</f>
        <v>0</v>
      </c>
      <c r="W2582" t="b">
        <f>tbl_vendors[[#This Row],[Updated_Date]]&lt;tbl_vendors[[#This Row],[Created_Date]]</f>
        <v>0</v>
      </c>
      <c r="X2582" t="b">
        <f>COUNTIF(tbl_vendors[Vendor_Name],tbl_vendors[[#This Row],[Vendor_Name]])&gt;1</f>
        <v>0</v>
      </c>
      <c r="Y2582" s="14" cm="1">
        <f t="array" aca="1" ref="Y2582" ca="1">IFERROR(SUM(L2582:X2582*1),4)</f>
        <v>0</v>
      </c>
      <c r="Z2582" t="str">
        <f ca="1">IF(tbl_vendors[[#This Row],[error_count]]&gt;0,"FAIL","PASS")</f>
        <v>PASS</v>
      </c>
    </row>
    <row r="2583" spans="1:26" x14ac:dyDescent="0.3">
      <c r="A2583" t="s">
        <v>10136</v>
      </c>
      <c r="B2583" t="s">
        <v>10137</v>
      </c>
      <c r="C2583" t="s">
        <v>37</v>
      </c>
      <c r="D2583" t="s">
        <v>10138</v>
      </c>
      <c r="E2583" t="s">
        <v>39</v>
      </c>
      <c r="F2583" t="s">
        <v>23</v>
      </c>
      <c r="G2583" t="s">
        <v>10139</v>
      </c>
      <c r="H2583" t="s">
        <v>69</v>
      </c>
      <c r="I2583" t="s">
        <v>53</v>
      </c>
      <c r="J2583" s="1">
        <v>46127</v>
      </c>
      <c r="K2583" s="1">
        <v>46185</v>
      </c>
      <c r="L2583" t="b">
        <f>COUNTIF(tbl_vendors[Vendor_ID],tbl_vendors[[#This Row],[Vendor_ID]])&gt;1</f>
        <v>0</v>
      </c>
      <c r="M2583" t="b">
        <f>ISBLANK(tbl_vendors[[#This Row],[Vendor_ID]])</f>
        <v>0</v>
      </c>
      <c r="N2583" t="b">
        <f>LEN(TRIM(tbl_vendors[[#This Row],[Vendor_Name]]))=0</f>
        <v>0</v>
      </c>
      <c r="O2583" t="b">
        <f>LEN(TRIM(tbl_vendors[[#This Row],[Email]]))=0</f>
        <v>0</v>
      </c>
      <c r="P2583" t="b">
        <f>OR(ISERROR(FIND("@",tbl_vendors[[#This Row],[Email]])),ISERROR(FIND(".",tbl_vendors[[#This Row],[Email]])))</f>
        <v>0</v>
      </c>
      <c r="Q2583" t="b">
        <f>ISNA(MATCH(tbl_vendors[[#This Row],[Country]],tbl_country[country],0))</f>
        <v>0</v>
      </c>
      <c r="R2583" t="b">
        <f>ISNA(MATCH(tbl_vendors[[#This Row],[Currency]],tbl_country[currency],0))</f>
        <v>0</v>
      </c>
      <c r="S2583" t="b">
        <f>_xlfn.XLOOKUP(tbl_vendors[[#This Row],[Country]],tbl_country[country],tbl_country[currency],"NotFound")&lt;&gt;tbl_vendors[[#This Row],[Currency]]</f>
        <v>0</v>
      </c>
      <c r="T2583" t="b">
        <f>ISNA(MATCH(tbl_vendors[[#This Row],[Payment_Terms]],tbl_payment_terms[Payment_Terms],0))</f>
        <v>0</v>
      </c>
      <c r="U2583" t="b">
        <f>ISNA(MATCH(tbl_vendors[[#This Row],[Status]],tbl_status[valid_status]))</f>
        <v>1</v>
      </c>
      <c r="V2583" t="b">
        <f ca="1">tbl_vendors[[#This Row],[Created_Date]]&gt;TODAY()</f>
        <v>0</v>
      </c>
      <c r="W2583" t="b">
        <f>tbl_vendors[[#This Row],[Updated_Date]]&lt;tbl_vendors[[#This Row],[Created_Date]]</f>
        <v>0</v>
      </c>
      <c r="X2583" t="b">
        <f>COUNTIF(tbl_vendors[Vendor_Name],tbl_vendors[[#This Row],[Vendor_Name]])&gt;1</f>
        <v>0</v>
      </c>
      <c r="Y2583" s="14" cm="1">
        <f t="array" aca="1" ref="Y2583" ca="1">IFERROR(SUM(L2583:X2583*1),4)</f>
        <v>1</v>
      </c>
      <c r="Z2583" t="str">
        <f ca="1">IF(tbl_vendors[[#This Row],[error_count]]&gt;0,"FAIL","PASS")</f>
        <v>FAIL</v>
      </c>
    </row>
    <row r="2584" spans="1:26" x14ac:dyDescent="0.3">
      <c r="A2584" t="s">
        <v>10140</v>
      </c>
      <c r="B2584" t="s">
        <v>10141</v>
      </c>
      <c r="C2584" t="s">
        <v>79</v>
      </c>
      <c r="D2584" t="s">
        <v>10142</v>
      </c>
      <c r="E2584" t="s">
        <v>39</v>
      </c>
      <c r="F2584" t="s">
        <v>40</v>
      </c>
      <c r="G2584" t="s">
        <v>10143</v>
      </c>
      <c r="H2584" t="s">
        <v>18</v>
      </c>
      <c r="I2584" t="s">
        <v>19</v>
      </c>
      <c r="J2584" s="1">
        <v>45074</v>
      </c>
      <c r="K2584" s="1">
        <v>45684</v>
      </c>
      <c r="L2584" t="b">
        <f>COUNTIF(tbl_vendors[Vendor_ID],tbl_vendors[[#This Row],[Vendor_ID]])&gt;1</f>
        <v>0</v>
      </c>
      <c r="M2584" t="b">
        <f>ISBLANK(tbl_vendors[[#This Row],[Vendor_ID]])</f>
        <v>0</v>
      </c>
      <c r="N2584" t="b">
        <f>LEN(TRIM(tbl_vendors[[#This Row],[Vendor_Name]]))=0</f>
        <v>0</v>
      </c>
      <c r="O2584" t="b">
        <f>LEN(TRIM(tbl_vendors[[#This Row],[Email]]))=0</f>
        <v>0</v>
      </c>
      <c r="P2584" t="b">
        <f>OR(ISERROR(FIND("@",tbl_vendors[[#This Row],[Email]])),ISERROR(FIND(".",tbl_vendors[[#This Row],[Email]])))</f>
        <v>0</v>
      </c>
      <c r="Q2584" t="b">
        <f>ISNA(MATCH(tbl_vendors[[#This Row],[Country]],tbl_country[country],0))</f>
        <v>0</v>
      </c>
      <c r="R2584" t="b">
        <f>ISNA(MATCH(tbl_vendors[[#This Row],[Currency]],tbl_country[currency],0))</f>
        <v>0</v>
      </c>
      <c r="S2584" t="b">
        <f>_xlfn.XLOOKUP(tbl_vendors[[#This Row],[Country]],tbl_country[country],tbl_country[currency],"NotFound")&lt;&gt;tbl_vendors[[#This Row],[Currency]]</f>
        <v>0</v>
      </c>
      <c r="T2584" t="b">
        <f>ISNA(MATCH(tbl_vendors[[#This Row],[Payment_Terms]],tbl_payment_terms[Payment_Terms],0))</f>
        <v>0</v>
      </c>
      <c r="U2584" t="b">
        <f>ISNA(MATCH(tbl_vendors[[#This Row],[Status]],tbl_status[valid_status]))</f>
        <v>0</v>
      </c>
      <c r="V2584" t="b">
        <f ca="1">tbl_vendors[[#This Row],[Created_Date]]&gt;TODAY()</f>
        <v>0</v>
      </c>
      <c r="W2584" t="b">
        <f>tbl_vendors[[#This Row],[Updated_Date]]&lt;tbl_vendors[[#This Row],[Created_Date]]</f>
        <v>0</v>
      </c>
      <c r="X2584" t="b">
        <f>COUNTIF(tbl_vendors[Vendor_Name],tbl_vendors[[#This Row],[Vendor_Name]])&gt;1</f>
        <v>0</v>
      </c>
      <c r="Y2584" s="14" cm="1">
        <f t="array" aca="1" ref="Y2584" ca="1">IFERROR(SUM(L2584:X2584*1),4)</f>
        <v>0</v>
      </c>
      <c r="Z2584" t="str">
        <f ca="1">IF(tbl_vendors[[#This Row],[error_count]]&gt;0,"FAIL","PASS")</f>
        <v>PASS</v>
      </c>
    </row>
    <row r="2585" spans="1:26" x14ac:dyDescent="0.3">
      <c r="A2585" t="s">
        <v>10144</v>
      </c>
      <c r="B2585" t="s">
        <v>10145</v>
      </c>
      <c r="C2585" t="s">
        <v>153</v>
      </c>
      <c r="D2585" t="s">
        <v>10146</v>
      </c>
      <c r="E2585" t="s">
        <v>155</v>
      </c>
      <c r="F2585" t="s">
        <v>23</v>
      </c>
      <c r="G2585" t="s">
        <v>10147</v>
      </c>
      <c r="H2585" t="s">
        <v>69</v>
      </c>
      <c r="I2585" t="s">
        <v>19</v>
      </c>
      <c r="J2585" s="1">
        <v>45980</v>
      </c>
      <c r="K2585" s="1">
        <v>46044</v>
      </c>
      <c r="L2585" t="b">
        <f>COUNTIF(tbl_vendors[Vendor_ID],tbl_vendors[[#This Row],[Vendor_ID]])&gt;1</f>
        <v>0</v>
      </c>
      <c r="M2585" t="b">
        <f>ISBLANK(tbl_vendors[[#This Row],[Vendor_ID]])</f>
        <v>0</v>
      </c>
      <c r="N2585" t="b">
        <f>LEN(TRIM(tbl_vendors[[#This Row],[Vendor_Name]]))=0</f>
        <v>0</v>
      </c>
      <c r="O2585" t="b">
        <f>LEN(TRIM(tbl_vendors[[#This Row],[Email]]))=0</f>
        <v>0</v>
      </c>
      <c r="P2585" t="b">
        <f>OR(ISERROR(FIND("@",tbl_vendors[[#This Row],[Email]])),ISERROR(FIND(".",tbl_vendors[[#This Row],[Email]])))</f>
        <v>0</v>
      </c>
      <c r="Q2585" t="b">
        <f>ISNA(MATCH(tbl_vendors[[#This Row],[Country]],tbl_country[country],0))</f>
        <v>0</v>
      </c>
      <c r="R2585" t="b">
        <f>ISNA(MATCH(tbl_vendors[[#This Row],[Currency]],tbl_country[currency],0))</f>
        <v>0</v>
      </c>
      <c r="S2585" t="b">
        <f>_xlfn.XLOOKUP(tbl_vendors[[#This Row],[Country]],tbl_country[country],tbl_country[currency],"NotFound")&lt;&gt;tbl_vendors[[#This Row],[Currency]]</f>
        <v>0</v>
      </c>
      <c r="T2585" t="b">
        <f>ISNA(MATCH(tbl_vendors[[#This Row],[Payment_Terms]],tbl_payment_terms[Payment_Terms],0))</f>
        <v>0</v>
      </c>
      <c r="U2585" t="b">
        <f>ISNA(MATCH(tbl_vendors[[#This Row],[Status]],tbl_status[valid_status]))</f>
        <v>0</v>
      </c>
      <c r="V2585" t="b">
        <f ca="1">tbl_vendors[[#This Row],[Created_Date]]&gt;TODAY()</f>
        <v>0</v>
      </c>
      <c r="W2585" t="b">
        <f>tbl_vendors[[#This Row],[Updated_Date]]&lt;tbl_vendors[[#This Row],[Created_Date]]</f>
        <v>0</v>
      </c>
      <c r="X2585" t="b">
        <f>COUNTIF(tbl_vendors[Vendor_Name],tbl_vendors[[#This Row],[Vendor_Name]])&gt;1</f>
        <v>1</v>
      </c>
      <c r="Y2585" s="14" cm="1">
        <f t="array" aca="1" ref="Y2585" ca="1">IFERROR(SUM(L2585:X2585*1),4)</f>
        <v>1</v>
      </c>
      <c r="Z2585" t="str">
        <f ca="1">IF(tbl_vendors[[#This Row],[error_count]]&gt;0,"FAIL","PASS")</f>
        <v>FAIL</v>
      </c>
    </row>
    <row r="2586" spans="1:26" x14ac:dyDescent="0.3">
      <c r="A2586" t="s">
        <v>10148</v>
      </c>
      <c r="B2586" t="s">
        <v>10149</v>
      </c>
      <c r="C2586" t="s">
        <v>56</v>
      </c>
      <c r="D2586" t="s">
        <v>10150</v>
      </c>
      <c r="E2586" t="s">
        <v>58</v>
      </c>
      <c r="F2586" t="s">
        <v>32</v>
      </c>
      <c r="G2586" t="s">
        <v>10151</v>
      </c>
      <c r="H2586" t="s">
        <v>18</v>
      </c>
      <c r="I2586" t="s">
        <v>19</v>
      </c>
      <c r="J2586" s="1">
        <v>45006</v>
      </c>
      <c r="K2586" s="1">
        <v>45729</v>
      </c>
      <c r="L2586" t="b">
        <f>COUNTIF(tbl_vendors[Vendor_ID],tbl_vendors[[#This Row],[Vendor_ID]])&gt;1</f>
        <v>0</v>
      </c>
      <c r="M2586" t="b">
        <f>ISBLANK(tbl_vendors[[#This Row],[Vendor_ID]])</f>
        <v>0</v>
      </c>
      <c r="N2586" t="b">
        <f>LEN(TRIM(tbl_vendors[[#This Row],[Vendor_Name]]))=0</f>
        <v>0</v>
      </c>
      <c r="O2586" t="b">
        <f>LEN(TRIM(tbl_vendors[[#This Row],[Email]]))=0</f>
        <v>0</v>
      </c>
      <c r="P2586" t="b">
        <f>OR(ISERROR(FIND("@",tbl_vendors[[#This Row],[Email]])),ISERROR(FIND(".",tbl_vendors[[#This Row],[Email]])))</f>
        <v>0</v>
      </c>
      <c r="Q2586" t="b">
        <f>ISNA(MATCH(tbl_vendors[[#This Row],[Country]],tbl_country[country],0))</f>
        <v>0</v>
      </c>
      <c r="R2586" t="b">
        <f>ISNA(MATCH(tbl_vendors[[#This Row],[Currency]],tbl_country[currency],0))</f>
        <v>0</v>
      </c>
      <c r="S2586" t="b">
        <f>_xlfn.XLOOKUP(tbl_vendors[[#This Row],[Country]],tbl_country[country],tbl_country[currency],"NotFound")&lt;&gt;tbl_vendors[[#This Row],[Currency]]</f>
        <v>0</v>
      </c>
      <c r="T2586" t="b">
        <f>ISNA(MATCH(tbl_vendors[[#This Row],[Payment_Terms]],tbl_payment_terms[Payment_Terms],0))</f>
        <v>0</v>
      </c>
      <c r="U2586" t="b">
        <f>ISNA(MATCH(tbl_vendors[[#This Row],[Status]],tbl_status[valid_status]))</f>
        <v>0</v>
      </c>
      <c r="V2586" t="b">
        <f ca="1">tbl_vendors[[#This Row],[Created_Date]]&gt;TODAY()</f>
        <v>0</v>
      </c>
      <c r="W2586" t="b">
        <f>tbl_vendors[[#This Row],[Updated_Date]]&lt;tbl_vendors[[#This Row],[Created_Date]]</f>
        <v>0</v>
      </c>
      <c r="X2586" t="b">
        <f>COUNTIF(tbl_vendors[Vendor_Name],tbl_vendors[[#This Row],[Vendor_Name]])&gt;1</f>
        <v>0</v>
      </c>
      <c r="Y2586" s="14" cm="1">
        <f t="array" aca="1" ref="Y2586" ca="1">IFERROR(SUM(L2586:X2586*1),4)</f>
        <v>0</v>
      </c>
      <c r="Z2586" t="str">
        <f ca="1">IF(tbl_vendors[[#This Row],[error_count]]&gt;0,"FAIL","PASS")</f>
        <v>PASS</v>
      </c>
    </row>
    <row r="2587" spans="1:26" x14ac:dyDescent="0.3">
      <c r="A2587" t="s">
        <v>10152</v>
      </c>
      <c r="B2587" t="s">
        <v>10153</v>
      </c>
      <c r="C2587" t="s">
        <v>29</v>
      </c>
      <c r="D2587" t="s">
        <v>10154</v>
      </c>
      <c r="E2587" t="s">
        <v>31</v>
      </c>
      <c r="F2587" t="s">
        <v>75</v>
      </c>
      <c r="G2587" t="s">
        <v>10155</v>
      </c>
      <c r="H2587" t="s">
        <v>42</v>
      </c>
      <c r="I2587" t="s">
        <v>53</v>
      </c>
      <c r="J2587" s="1">
        <v>45473</v>
      </c>
      <c r="K2587" s="1">
        <v>46200</v>
      </c>
      <c r="L2587" t="b">
        <f>COUNTIF(tbl_vendors[Vendor_ID],tbl_vendors[[#This Row],[Vendor_ID]])&gt;1</f>
        <v>0</v>
      </c>
      <c r="M2587" t="b">
        <f>ISBLANK(tbl_vendors[[#This Row],[Vendor_ID]])</f>
        <v>0</v>
      </c>
      <c r="N2587" t="b">
        <f>LEN(TRIM(tbl_vendors[[#This Row],[Vendor_Name]]))=0</f>
        <v>0</v>
      </c>
      <c r="O2587" t="b">
        <f>LEN(TRIM(tbl_vendors[[#This Row],[Email]]))=0</f>
        <v>0</v>
      </c>
      <c r="P2587" t="b">
        <f>OR(ISERROR(FIND("@",tbl_vendors[[#This Row],[Email]])),ISERROR(FIND(".",tbl_vendors[[#This Row],[Email]])))</f>
        <v>0</v>
      </c>
      <c r="Q2587" t="b">
        <f>ISNA(MATCH(tbl_vendors[[#This Row],[Country]],tbl_country[country],0))</f>
        <v>0</v>
      </c>
      <c r="R2587" t="b">
        <f>ISNA(MATCH(tbl_vendors[[#This Row],[Currency]],tbl_country[currency],0))</f>
        <v>0</v>
      </c>
      <c r="S2587" t="b">
        <f>_xlfn.XLOOKUP(tbl_vendors[[#This Row],[Country]],tbl_country[country],tbl_country[currency],"NotFound")&lt;&gt;tbl_vendors[[#This Row],[Currency]]</f>
        <v>0</v>
      </c>
      <c r="T2587" t="b">
        <f>ISNA(MATCH(tbl_vendors[[#This Row],[Payment_Terms]],tbl_payment_terms[Payment_Terms],0))</f>
        <v>0</v>
      </c>
      <c r="U2587" t="b">
        <f>ISNA(MATCH(tbl_vendors[[#This Row],[Status]],tbl_status[valid_status]))</f>
        <v>1</v>
      </c>
      <c r="V2587" t="b">
        <f ca="1">tbl_vendors[[#This Row],[Created_Date]]&gt;TODAY()</f>
        <v>0</v>
      </c>
      <c r="W2587" t="b">
        <f>tbl_vendors[[#This Row],[Updated_Date]]&lt;tbl_vendors[[#This Row],[Created_Date]]</f>
        <v>0</v>
      </c>
      <c r="X2587" t="b">
        <f>COUNTIF(tbl_vendors[Vendor_Name],tbl_vendors[[#This Row],[Vendor_Name]])&gt;1</f>
        <v>0</v>
      </c>
      <c r="Y2587" s="14" cm="1">
        <f t="array" aca="1" ref="Y2587" ca="1">IFERROR(SUM(L2587:X2587*1),4)</f>
        <v>1</v>
      </c>
      <c r="Z2587" t="str">
        <f ca="1">IF(tbl_vendors[[#This Row],[error_count]]&gt;0,"FAIL","PASS")</f>
        <v>FAIL</v>
      </c>
    </row>
    <row r="2588" spans="1:26" x14ac:dyDescent="0.3">
      <c r="A2588" t="s">
        <v>10156</v>
      </c>
      <c r="B2588" t="s">
        <v>10157</v>
      </c>
      <c r="C2588" t="s">
        <v>66</v>
      </c>
      <c r="D2588" t="s">
        <v>10158</v>
      </c>
      <c r="E2588" t="s">
        <v>67</v>
      </c>
      <c r="F2588" t="s">
        <v>40</v>
      </c>
      <c r="H2588" t="s">
        <v>42</v>
      </c>
      <c r="I2588" t="s">
        <v>53</v>
      </c>
      <c r="J2588" s="1">
        <v>45312</v>
      </c>
      <c r="K2588" s="1">
        <v>45935</v>
      </c>
      <c r="L2588" t="b">
        <f>COUNTIF(tbl_vendors[Vendor_ID],tbl_vendors[[#This Row],[Vendor_ID]])&gt;1</f>
        <v>0</v>
      </c>
      <c r="M2588" t="b">
        <f>ISBLANK(tbl_vendors[[#This Row],[Vendor_ID]])</f>
        <v>0</v>
      </c>
      <c r="N2588" t="b">
        <f>LEN(TRIM(tbl_vendors[[#This Row],[Vendor_Name]]))=0</f>
        <v>0</v>
      </c>
      <c r="O2588" t="b">
        <f>LEN(TRIM(tbl_vendors[[#This Row],[Email]]))=0</f>
        <v>1</v>
      </c>
      <c r="P2588" t="b">
        <f>OR(ISERROR(FIND("@",tbl_vendors[[#This Row],[Email]])),ISERROR(FIND(".",tbl_vendors[[#This Row],[Email]])))</f>
        <v>1</v>
      </c>
      <c r="Q2588" t="b">
        <f>ISNA(MATCH(tbl_vendors[[#This Row],[Country]],tbl_country[country],0))</f>
        <v>0</v>
      </c>
      <c r="R2588" t="b">
        <f>ISNA(MATCH(tbl_vendors[[#This Row],[Currency]],tbl_country[currency],0))</f>
        <v>0</v>
      </c>
      <c r="S2588" t="b">
        <f>_xlfn.XLOOKUP(tbl_vendors[[#This Row],[Country]],tbl_country[country],tbl_country[currency],"NotFound")&lt;&gt;tbl_vendors[[#This Row],[Currency]]</f>
        <v>0</v>
      </c>
      <c r="T2588" t="b">
        <f>ISNA(MATCH(tbl_vendors[[#This Row],[Payment_Terms]],tbl_payment_terms[Payment_Terms],0))</f>
        <v>0</v>
      </c>
      <c r="U2588" t="b">
        <f>ISNA(MATCH(tbl_vendors[[#This Row],[Status]],tbl_status[valid_status]))</f>
        <v>1</v>
      </c>
      <c r="V2588" t="b">
        <f ca="1">tbl_vendors[[#This Row],[Created_Date]]&gt;TODAY()</f>
        <v>0</v>
      </c>
      <c r="W2588" t="b">
        <f>tbl_vendors[[#This Row],[Updated_Date]]&lt;tbl_vendors[[#This Row],[Created_Date]]</f>
        <v>0</v>
      </c>
      <c r="X2588" t="b">
        <f>COUNTIF(tbl_vendors[Vendor_Name],tbl_vendors[[#This Row],[Vendor_Name]])&gt;1</f>
        <v>0</v>
      </c>
      <c r="Y2588" s="14" cm="1">
        <f t="array" aca="1" ref="Y2588" ca="1">IFERROR(SUM(L2588:X2588*1),4)</f>
        <v>3</v>
      </c>
      <c r="Z2588" t="str">
        <f ca="1">IF(tbl_vendors[[#This Row],[error_count]]&gt;0,"FAIL","PASS")</f>
        <v>FAIL</v>
      </c>
    </row>
    <row r="2589" spans="1:26" x14ac:dyDescent="0.3">
      <c r="A2589" t="s">
        <v>10159</v>
      </c>
      <c r="B2589" t="s">
        <v>10160</v>
      </c>
      <c r="C2589" t="s">
        <v>109</v>
      </c>
      <c r="D2589" t="s">
        <v>10161</v>
      </c>
      <c r="E2589" t="s">
        <v>39</v>
      </c>
      <c r="F2589" t="s">
        <v>75</v>
      </c>
      <c r="G2589" t="s">
        <v>10162</v>
      </c>
      <c r="H2589" t="s">
        <v>69</v>
      </c>
      <c r="I2589" t="s">
        <v>19</v>
      </c>
      <c r="J2589" s="1">
        <v>45445</v>
      </c>
      <c r="K2589" s="1">
        <v>45677</v>
      </c>
      <c r="L2589" t="b">
        <f>COUNTIF(tbl_vendors[Vendor_ID],tbl_vendors[[#This Row],[Vendor_ID]])&gt;1</f>
        <v>0</v>
      </c>
      <c r="M2589" t="b">
        <f>ISBLANK(tbl_vendors[[#This Row],[Vendor_ID]])</f>
        <v>0</v>
      </c>
      <c r="N2589" t="b">
        <f>LEN(TRIM(tbl_vendors[[#This Row],[Vendor_Name]]))=0</f>
        <v>0</v>
      </c>
      <c r="O2589" t="b">
        <f>LEN(TRIM(tbl_vendors[[#This Row],[Email]]))=0</f>
        <v>0</v>
      </c>
      <c r="P2589" t="b">
        <f>OR(ISERROR(FIND("@",tbl_vendors[[#This Row],[Email]])),ISERROR(FIND(".",tbl_vendors[[#This Row],[Email]])))</f>
        <v>0</v>
      </c>
      <c r="Q2589" t="b">
        <f>ISNA(MATCH(tbl_vendors[[#This Row],[Country]],tbl_country[country],0))</f>
        <v>0</v>
      </c>
      <c r="R2589" t="b">
        <f>ISNA(MATCH(tbl_vendors[[#This Row],[Currency]],tbl_country[currency],0))</f>
        <v>0</v>
      </c>
      <c r="S2589" t="b">
        <f>_xlfn.XLOOKUP(tbl_vendors[[#This Row],[Country]],tbl_country[country],tbl_country[currency],"NotFound")&lt;&gt;tbl_vendors[[#This Row],[Currency]]</f>
        <v>1</v>
      </c>
      <c r="T2589" t="b">
        <f>ISNA(MATCH(tbl_vendors[[#This Row],[Payment_Terms]],tbl_payment_terms[Payment_Terms],0))</f>
        <v>0</v>
      </c>
      <c r="U2589" t="b">
        <f>ISNA(MATCH(tbl_vendors[[#This Row],[Status]],tbl_status[valid_status]))</f>
        <v>0</v>
      </c>
      <c r="V2589" t="b">
        <f ca="1">tbl_vendors[[#This Row],[Created_Date]]&gt;TODAY()</f>
        <v>0</v>
      </c>
      <c r="W2589" t="b">
        <f>tbl_vendors[[#This Row],[Updated_Date]]&lt;tbl_vendors[[#This Row],[Created_Date]]</f>
        <v>0</v>
      </c>
      <c r="X2589" t="b">
        <f>COUNTIF(tbl_vendors[Vendor_Name],tbl_vendors[[#This Row],[Vendor_Name]])&gt;1</f>
        <v>0</v>
      </c>
      <c r="Y2589" s="14" cm="1">
        <f t="array" aca="1" ref="Y2589" ca="1">IFERROR(SUM(L2589:X2589*1),4)</f>
        <v>1</v>
      </c>
      <c r="Z2589" t="str">
        <f ca="1">IF(tbl_vendors[[#This Row],[error_count]]&gt;0,"FAIL","PASS")</f>
        <v>FAIL</v>
      </c>
    </row>
    <row r="2590" spans="1:26" x14ac:dyDescent="0.3">
      <c r="A2590" t="s">
        <v>10163</v>
      </c>
      <c r="B2590" t="s">
        <v>10164</v>
      </c>
      <c r="C2590" t="s">
        <v>29</v>
      </c>
      <c r="D2590" t="s">
        <v>10165</v>
      </c>
      <c r="E2590" t="s">
        <v>31</v>
      </c>
      <c r="F2590" t="s">
        <v>40</v>
      </c>
      <c r="G2590" t="s">
        <v>10166</v>
      </c>
      <c r="H2590" t="s">
        <v>34</v>
      </c>
      <c r="I2590" t="s">
        <v>26</v>
      </c>
      <c r="J2590" s="1">
        <v>44587</v>
      </c>
      <c r="K2590" s="1">
        <v>45727</v>
      </c>
      <c r="L2590" t="b">
        <f>COUNTIF(tbl_vendors[Vendor_ID],tbl_vendors[[#This Row],[Vendor_ID]])&gt;1</f>
        <v>0</v>
      </c>
      <c r="M2590" t="b">
        <f>ISBLANK(tbl_vendors[[#This Row],[Vendor_ID]])</f>
        <v>0</v>
      </c>
      <c r="N2590" t="b">
        <f>LEN(TRIM(tbl_vendors[[#This Row],[Vendor_Name]]))=0</f>
        <v>0</v>
      </c>
      <c r="O2590" t="b">
        <f>LEN(TRIM(tbl_vendors[[#This Row],[Email]]))=0</f>
        <v>0</v>
      </c>
      <c r="P2590" t="b">
        <f>OR(ISERROR(FIND("@",tbl_vendors[[#This Row],[Email]])),ISERROR(FIND(".",tbl_vendors[[#This Row],[Email]])))</f>
        <v>0</v>
      </c>
      <c r="Q2590" t="b">
        <f>ISNA(MATCH(tbl_vendors[[#This Row],[Country]],tbl_country[country],0))</f>
        <v>0</v>
      </c>
      <c r="R2590" t="b">
        <f>ISNA(MATCH(tbl_vendors[[#This Row],[Currency]],tbl_country[currency],0))</f>
        <v>0</v>
      </c>
      <c r="S2590" t="b">
        <f>_xlfn.XLOOKUP(tbl_vendors[[#This Row],[Country]],tbl_country[country],tbl_country[currency],"NotFound")&lt;&gt;tbl_vendors[[#This Row],[Currency]]</f>
        <v>0</v>
      </c>
      <c r="T2590" t="b">
        <f>ISNA(MATCH(tbl_vendors[[#This Row],[Payment_Terms]],tbl_payment_terms[Payment_Terms],0))</f>
        <v>0</v>
      </c>
      <c r="U2590" t="b">
        <f>ISNA(MATCH(tbl_vendors[[#This Row],[Status]],tbl_status[valid_status]))</f>
        <v>0</v>
      </c>
      <c r="V2590" t="b">
        <f ca="1">tbl_vendors[[#This Row],[Created_Date]]&gt;TODAY()</f>
        <v>0</v>
      </c>
      <c r="W2590" t="b">
        <f>tbl_vendors[[#This Row],[Updated_Date]]&lt;tbl_vendors[[#This Row],[Created_Date]]</f>
        <v>0</v>
      </c>
      <c r="X2590" t="b">
        <f>COUNTIF(tbl_vendors[Vendor_Name],tbl_vendors[[#This Row],[Vendor_Name]])&gt;1</f>
        <v>0</v>
      </c>
      <c r="Y2590" s="14" cm="1">
        <f t="array" aca="1" ref="Y2590" ca="1">IFERROR(SUM(L2590:X2590*1),4)</f>
        <v>0</v>
      </c>
      <c r="Z2590" t="str">
        <f ca="1">IF(tbl_vendors[[#This Row],[error_count]]&gt;0,"FAIL","PASS")</f>
        <v>PASS</v>
      </c>
    </row>
    <row r="2591" spans="1:26" x14ac:dyDescent="0.3">
      <c r="A2591" t="s">
        <v>10167</v>
      </c>
      <c r="B2591" t="s">
        <v>357</v>
      </c>
      <c r="C2591" t="s">
        <v>56</v>
      </c>
      <c r="D2591" t="s">
        <v>10168</v>
      </c>
      <c r="E2591" t="s">
        <v>58</v>
      </c>
      <c r="F2591" t="s">
        <v>32</v>
      </c>
      <c r="G2591" t="s">
        <v>10169</v>
      </c>
      <c r="H2591" t="s">
        <v>34</v>
      </c>
      <c r="I2591" t="s">
        <v>26</v>
      </c>
      <c r="J2591" s="1">
        <v>45518</v>
      </c>
      <c r="K2591" s="1">
        <v>46041</v>
      </c>
      <c r="L2591" t="b">
        <f>COUNTIF(tbl_vendors[Vendor_ID],tbl_vendors[[#This Row],[Vendor_ID]])&gt;1</f>
        <v>0</v>
      </c>
      <c r="M2591" t="b">
        <f>ISBLANK(tbl_vendors[[#This Row],[Vendor_ID]])</f>
        <v>0</v>
      </c>
      <c r="N2591" t="b">
        <f>LEN(TRIM(tbl_vendors[[#This Row],[Vendor_Name]]))=0</f>
        <v>0</v>
      </c>
      <c r="O2591" t="b">
        <f>LEN(TRIM(tbl_vendors[[#This Row],[Email]]))=0</f>
        <v>0</v>
      </c>
      <c r="P2591" t="b">
        <f>OR(ISERROR(FIND("@",tbl_vendors[[#This Row],[Email]])),ISERROR(FIND(".",tbl_vendors[[#This Row],[Email]])))</f>
        <v>0</v>
      </c>
      <c r="Q2591" t="b">
        <f>ISNA(MATCH(tbl_vendors[[#This Row],[Country]],tbl_country[country],0))</f>
        <v>0</v>
      </c>
      <c r="R2591" t="b">
        <f>ISNA(MATCH(tbl_vendors[[#This Row],[Currency]],tbl_country[currency],0))</f>
        <v>0</v>
      </c>
      <c r="S2591" t="b">
        <f>_xlfn.XLOOKUP(tbl_vendors[[#This Row],[Country]],tbl_country[country],tbl_country[currency],"NotFound")&lt;&gt;tbl_vendors[[#This Row],[Currency]]</f>
        <v>0</v>
      </c>
      <c r="T2591" t="b">
        <f>ISNA(MATCH(tbl_vendors[[#This Row],[Payment_Terms]],tbl_payment_terms[Payment_Terms],0))</f>
        <v>0</v>
      </c>
      <c r="U2591" t="b">
        <f>ISNA(MATCH(tbl_vendors[[#This Row],[Status]],tbl_status[valid_status]))</f>
        <v>0</v>
      </c>
      <c r="V2591" t="b">
        <f ca="1">tbl_vendors[[#This Row],[Created_Date]]&gt;TODAY()</f>
        <v>0</v>
      </c>
      <c r="W2591" t="b">
        <f>tbl_vendors[[#This Row],[Updated_Date]]&lt;tbl_vendors[[#This Row],[Created_Date]]</f>
        <v>0</v>
      </c>
      <c r="X2591" t="b">
        <f>COUNTIF(tbl_vendors[Vendor_Name],tbl_vendors[[#This Row],[Vendor_Name]])&gt;1</f>
        <v>1</v>
      </c>
      <c r="Y2591" s="14" cm="1">
        <f t="array" aca="1" ref="Y2591" ca="1">IFERROR(SUM(L2591:X2591*1),4)</f>
        <v>1</v>
      </c>
      <c r="Z2591" t="str">
        <f ca="1">IF(tbl_vendors[[#This Row],[error_count]]&gt;0,"FAIL","PASS")</f>
        <v>FAIL</v>
      </c>
    </row>
    <row r="2592" spans="1:26" x14ac:dyDescent="0.3">
      <c r="A2592" t="s">
        <v>10170</v>
      </c>
      <c r="B2592" t="s">
        <v>10171</v>
      </c>
      <c r="C2592" t="s">
        <v>29</v>
      </c>
      <c r="D2592" t="s">
        <v>10172</v>
      </c>
      <c r="E2592" t="s">
        <v>31</v>
      </c>
      <c r="F2592" t="s">
        <v>40</v>
      </c>
      <c r="G2592" t="s">
        <v>10173</v>
      </c>
      <c r="H2592" t="s">
        <v>52</v>
      </c>
      <c r="I2592" t="s">
        <v>26</v>
      </c>
      <c r="J2592" s="1">
        <v>45435</v>
      </c>
      <c r="K2592" s="1">
        <v>45888</v>
      </c>
      <c r="L2592" t="b">
        <f>COUNTIF(tbl_vendors[Vendor_ID],tbl_vendors[[#This Row],[Vendor_ID]])&gt;1</f>
        <v>0</v>
      </c>
      <c r="M2592" t="b">
        <f>ISBLANK(tbl_vendors[[#This Row],[Vendor_ID]])</f>
        <v>0</v>
      </c>
      <c r="N2592" t="b">
        <f>LEN(TRIM(tbl_vendors[[#This Row],[Vendor_Name]]))=0</f>
        <v>0</v>
      </c>
      <c r="O2592" t="b">
        <f>LEN(TRIM(tbl_vendors[[#This Row],[Email]]))=0</f>
        <v>0</v>
      </c>
      <c r="P2592" t="b">
        <f>OR(ISERROR(FIND("@",tbl_vendors[[#This Row],[Email]])),ISERROR(FIND(".",tbl_vendors[[#This Row],[Email]])))</f>
        <v>0</v>
      </c>
      <c r="Q2592" t="b">
        <f>ISNA(MATCH(tbl_vendors[[#This Row],[Country]],tbl_country[country],0))</f>
        <v>0</v>
      </c>
      <c r="R2592" t="b">
        <f>ISNA(MATCH(tbl_vendors[[#This Row],[Currency]],tbl_country[currency],0))</f>
        <v>0</v>
      </c>
      <c r="S2592" t="b">
        <f>_xlfn.XLOOKUP(tbl_vendors[[#This Row],[Country]],tbl_country[country],tbl_country[currency],"NotFound")&lt;&gt;tbl_vendors[[#This Row],[Currency]]</f>
        <v>0</v>
      </c>
      <c r="T2592" t="b">
        <f>ISNA(MATCH(tbl_vendors[[#This Row],[Payment_Terms]],tbl_payment_terms[Payment_Terms],0))</f>
        <v>0</v>
      </c>
      <c r="U2592" t="b">
        <f>ISNA(MATCH(tbl_vendors[[#This Row],[Status]],tbl_status[valid_status]))</f>
        <v>0</v>
      </c>
      <c r="V2592" t="b">
        <f ca="1">tbl_vendors[[#This Row],[Created_Date]]&gt;TODAY()</f>
        <v>0</v>
      </c>
      <c r="W2592" t="b">
        <f>tbl_vendors[[#This Row],[Updated_Date]]&lt;tbl_vendors[[#This Row],[Created_Date]]</f>
        <v>0</v>
      </c>
      <c r="X2592" t="b">
        <f>COUNTIF(tbl_vendors[Vendor_Name],tbl_vendors[[#This Row],[Vendor_Name]])&gt;1</f>
        <v>0</v>
      </c>
      <c r="Y2592" s="14" cm="1">
        <f t="array" aca="1" ref="Y2592" ca="1">IFERROR(SUM(L2592:X2592*1),4)</f>
        <v>0</v>
      </c>
      <c r="Z2592" t="str">
        <f ca="1">IF(tbl_vendors[[#This Row],[error_count]]&gt;0,"FAIL","PASS")</f>
        <v>PASS</v>
      </c>
    </row>
    <row r="2593" spans="1:26" x14ac:dyDescent="0.3">
      <c r="A2593" t="s">
        <v>10174</v>
      </c>
      <c r="B2593" t="s">
        <v>10175</v>
      </c>
      <c r="C2593" t="s">
        <v>13</v>
      </c>
      <c r="D2593" t="s">
        <v>10176</v>
      </c>
      <c r="E2593" t="s">
        <v>15</v>
      </c>
      <c r="F2593" t="s">
        <v>32</v>
      </c>
      <c r="G2593" t="s">
        <v>10177</v>
      </c>
      <c r="H2593" t="s">
        <v>34</v>
      </c>
      <c r="I2593" t="s">
        <v>19</v>
      </c>
      <c r="J2593" s="1">
        <v>46083</v>
      </c>
      <c r="K2593" s="1">
        <v>46117</v>
      </c>
      <c r="L2593" t="b">
        <f>COUNTIF(tbl_vendors[Vendor_ID],tbl_vendors[[#This Row],[Vendor_ID]])&gt;1</f>
        <v>0</v>
      </c>
      <c r="M2593" t="b">
        <f>ISBLANK(tbl_vendors[[#This Row],[Vendor_ID]])</f>
        <v>0</v>
      </c>
      <c r="N2593" t="b">
        <f>LEN(TRIM(tbl_vendors[[#This Row],[Vendor_Name]]))=0</f>
        <v>0</v>
      </c>
      <c r="O2593" t="b">
        <f>LEN(TRIM(tbl_vendors[[#This Row],[Email]]))=0</f>
        <v>0</v>
      </c>
      <c r="P2593" t="b">
        <f>OR(ISERROR(FIND("@",tbl_vendors[[#This Row],[Email]])),ISERROR(FIND(".",tbl_vendors[[#This Row],[Email]])))</f>
        <v>0</v>
      </c>
      <c r="Q2593" t="b">
        <f>ISNA(MATCH(tbl_vendors[[#This Row],[Country]],tbl_country[country],0))</f>
        <v>0</v>
      </c>
      <c r="R2593" t="b">
        <f>ISNA(MATCH(tbl_vendors[[#This Row],[Currency]],tbl_country[currency],0))</f>
        <v>1</v>
      </c>
      <c r="S2593" t="b">
        <f>_xlfn.XLOOKUP(tbl_vendors[[#This Row],[Country]],tbl_country[country],tbl_country[currency],"NotFound")&lt;&gt;tbl_vendors[[#This Row],[Currency]]</f>
        <v>1</v>
      </c>
      <c r="T2593" t="b">
        <f>ISNA(MATCH(tbl_vendors[[#This Row],[Payment_Terms]],tbl_payment_terms[Payment_Terms],0))</f>
        <v>0</v>
      </c>
      <c r="U2593" t="b">
        <f>ISNA(MATCH(tbl_vendors[[#This Row],[Status]],tbl_status[valid_status]))</f>
        <v>0</v>
      </c>
      <c r="V2593" t="b">
        <f ca="1">tbl_vendors[[#This Row],[Created_Date]]&gt;TODAY()</f>
        <v>0</v>
      </c>
      <c r="W2593" t="b">
        <f>tbl_vendors[[#This Row],[Updated_Date]]&lt;tbl_vendors[[#This Row],[Created_Date]]</f>
        <v>0</v>
      </c>
      <c r="X2593" t="b">
        <f>COUNTIF(tbl_vendors[Vendor_Name],tbl_vendors[[#This Row],[Vendor_Name]])&gt;1</f>
        <v>0</v>
      </c>
      <c r="Y2593" s="14" cm="1">
        <f t="array" aca="1" ref="Y2593" ca="1">IFERROR(SUM(L2593:X2593*1),4)</f>
        <v>2</v>
      </c>
      <c r="Z2593" t="str">
        <f ca="1">IF(tbl_vendors[[#This Row],[error_count]]&gt;0,"FAIL","PASS")</f>
        <v>FAIL</v>
      </c>
    </row>
    <row r="2594" spans="1:26" x14ac:dyDescent="0.3">
      <c r="A2594" t="s">
        <v>10178</v>
      </c>
      <c r="B2594" t="s">
        <v>10179</v>
      </c>
      <c r="C2594" t="s">
        <v>153</v>
      </c>
      <c r="D2594" t="s">
        <v>10180</v>
      </c>
      <c r="E2594" t="s">
        <v>155</v>
      </c>
      <c r="F2594" t="s">
        <v>75</v>
      </c>
      <c r="G2594" t="s">
        <v>10181</v>
      </c>
      <c r="H2594" t="s">
        <v>47</v>
      </c>
      <c r="I2594" t="s">
        <v>53</v>
      </c>
      <c r="J2594" s="1">
        <v>45156</v>
      </c>
      <c r="K2594" s="1">
        <v>45688</v>
      </c>
      <c r="L2594" t="b">
        <f>COUNTIF(tbl_vendors[Vendor_ID],tbl_vendors[[#This Row],[Vendor_ID]])&gt;1</f>
        <v>0</v>
      </c>
      <c r="M2594" t="b">
        <f>ISBLANK(tbl_vendors[[#This Row],[Vendor_ID]])</f>
        <v>0</v>
      </c>
      <c r="N2594" t="b">
        <f>LEN(TRIM(tbl_vendors[[#This Row],[Vendor_Name]]))=0</f>
        <v>0</v>
      </c>
      <c r="O2594" t="b">
        <f>LEN(TRIM(tbl_vendors[[#This Row],[Email]]))=0</f>
        <v>0</v>
      </c>
      <c r="P2594" t="b">
        <f>OR(ISERROR(FIND("@",tbl_vendors[[#This Row],[Email]])),ISERROR(FIND(".",tbl_vendors[[#This Row],[Email]])))</f>
        <v>0</v>
      </c>
      <c r="Q2594" t="b">
        <f>ISNA(MATCH(tbl_vendors[[#This Row],[Country]],tbl_country[country],0))</f>
        <v>0</v>
      </c>
      <c r="R2594" t="b">
        <f>ISNA(MATCH(tbl_vendors[[#This Row],[Currency]],tbl_country[currency],0))</f>
        <v>0</v>
      </c>
      <c r="S2594" t="b">
        <f>_xlfn.XLOOKUP(tbl_vendors[[#This Row],[Country]],tbl_country[country],tbl_country[currency],"NotFound")&lt;&gt;tbl_vendors[[#This Row],[Currency]]</f>
        <v>0</v>
      </c>
      <c r="T2594" t="b">
        <f>ISNA(MATCH(tbl_vendors[[#This Row],[Payment_Terms]],tbl_payment_terms[Payment_Terms],0))</f>
        <v>0</v>
      </c>
      <c r="U2594" t="b">
        <f>ISNA(MATCH(tbl_vendors[[#This Row],[Status]],tbl_status[valid_status]))</f>
        <v>1</v>
      </c>
      <c r="V2594" t="b">
        <f ca="1">tbl_vendors[[#This Row],[Created_Date]]&gt;TODAY()</f>
        <v>0</v>
      </c>
      <c r="W2594" t="b">
        <f>tbl_vendors[[#This Row],[Updated_Date]]&lt;tbl_vendors[[#This Row],[Created_Date]]</f>
        <v>0</v>
      </c>
      <c r="X2594" t="b">
        <f>COUNTIF(tbl_vendors[Vendor_Name],tbl_vendors[[#This Row],[Vendor_Name]])&gt;1</f>
        <v>0</v>
      </c>
      <c r="Y2594" s="14" cm="1">
        <f t="array" aca="1" ref="Y2594" ca="1">IFERROR(SUM(L2594:X2594*1),4)</f>
        <v>1</v>
      </c>
      <c r="Z2594" t="str">
        <f ca="1">IF(tbl_vendors[[#This Row],[error_count]]&gt;0,"FAIL","PASS")</f>
        <v>FAIL</v>
      </c>
    </row>
    <row r="2595" spans="1:26" x14ac:dyDescent="0.3">
      <c r="A2595" t="s">
        <v>10182</v>
      </c>
      <c r="B2595" t="s">
        <v>10183</v>
      </c>
      <c r="C2595" t="s">
        <v>37</v>
      </c>
      <c r="D2595" t="s">
        <v>10184</v>
      </c>
      <c r="E2595" t="s">
        <v>39</v>
      </c>
      <c r="F2595" t="s">
        <v>16</v>
      </c>
      <c r="G2595" t="s">
        <v>10185</v>
      </c>
      <c r="H2595" t="s">
        <v>18</v>
      </c>
      <c r="I2595" t="s">
        <v>19</v>
      </c>
      <c r="J2595" s="1">
        <v>46078</v>
      </c>
      <c r="K2595" s="1">
        <v>46158</v>
      </c>
      <c r="L2595" t="b">
        <f>COUNTIF(tbl_vendors[Vendor_ID],tbl_vendors[[#This Row],[Vendor_ID]])&gt;1</f>
        <v>0</v>
      </c>
      <c r="M2595" t="b">
        <f>ISBLANK(tbl_vendors[[#This Row],[Vendor_ID]])</f>
        <v>0</v>
      </c>
      <c r="N2595" t="b">
        <f>LEN(TRIM(tbl_vendors[[#This Row],[Vendor_Name]]))=0</f>
        <v>0</v>
      </c>
      <c r="O2595" t="b">
        <f>LEN(TRIM(tbl_vendors[[#This Row],[Email]]))=0</f>
        <v>0</v>
      </c>
      <c r="P2595" t="b">
        <f>OR(ISERROR(FIND("@",tbl_vendors[[#This Row],[Email]])),ISERROR(FIND(".",tbl_vendors[[#This Row],[Email]])))</f>
        <v>0</v>
      </c>
      <c r="Q2595" t="b">
        <f>ISNA(MATCH(tbl_vendors[[#This Row],[Country]],tbl_country[country],0))</f>
        <v>0</v>
      </c>
      <c r="R2595" t="b">
        <f>ISNA(MATCH(tbl_vendors[[#This Row],[Currency]],tbl_country[currency],0))</f>
        <v>0</v>
      </c>
      <c r="S2595" t="b">
        <f>_xlfn.XLOOKUP(tbl_vendors[[#This Row],[Country]],tbl_country[country],tbl_country[currency],"NotFound")&lt;&gt;tbl_vendors[[#This Row],[Currency]]</f>
        <v>0</v>
      </c>
      <c r="T2595" t="b">
        <f>ISNA(MATCH(tbl_vendors[[#This Row],[Payment_Terms]],tbl_payment_terms[Payment_Terms],0))</f>
        <v>0</v>
      </c>
      <c r="U2595" t="b">
        <f>ISNA(MATCH(tbl_vendors[[#This Row],[Status]],tbl_status[valid_status]))</f>
        <v>0</v>
      </c>
      <c r="V2595" t="b">
        <f ca="1">tbl_vendors[[#This Row],[Created_Date]]&gt;TODAY()</f>
        <v>0</v>
      </c>
      <c r="W2595" t="b">
        <f>tbl_vendors[[#This Row],[Updated_Date]]&lt;tbl_vendors[[#This Row],[Created_Date]]</f>
        <v>0</v>
      </c>
      <c r="X2595" t="b">
        <f>COUNTIF(tbl_vendors[Vendor_Name],tbl_vendors[[#This Row],[Vendor_Name]])&gt;1</f>
        <v>0</v>
      </c>
      <c r="Y2595" s="14" cm="1">
        <f t="array" aca="1" ref="Y2595" ca="1">IFERROR(SUM(L2595:X2595*1),4)</f>
        <v>0</v>
      </c>
      <c r="Z2595" t="str">
        <f ca="1">IF(tbl_vendors[[#This Row],[error_count]]&gt;0,"FAIL","PASS")</f>
        <v>PASS</v>
      </c>
    </row>
    <row r="2596" spans="1:26" x14ac:dyDescent="0.3">
      <c r="A2596" t="s">
        <v>10186</v>
      </c>
      <c r="B2596" t="s">
        <v>10187</v>
      </c>
      <c r="C2596" t="s">
        <v>66</v>
      </c>
      <c r="D2596" t="s">
        <v>10188</v>
      </c>
      <c r="E2596" t="s">
        <v>67</v>
      </c>
      <c r="F2596" t="s">
        <v>75</v>
      </c>
      <c r="G2596" t="s">
        <v>10189</v>
      </c>
      <c r="H2596" t="s">
        <v>52</v>
      </c>
      <c r="I2596" t="s">
        <v>19</v>
      </c>
      <c r="J2596" s="1">
        <v>44951</v>
      </c>
      <c r="K2596" s="1">
        <v>46023</v>
      </c>
      <c r="L2596" t="b">
        <f>COUNTIF(tbl_vendors[Vendor_ID],tbl_vendors[[#This Row],[Vendor_ID]])&gt;1</f>
        <v>0</v>
      </c>
      <c r="M2596" t="b">
        <f>ISBLANK(tbl_vendors[[#This Row],[Vendor_ID]])</f>
        <v>0</v>
      </c>
      <c r="N2596" t="b">
        <f>LEN(TRIM(tbl_vendors[[#This Row],[Vendor_Name]]))=0</f>
        <v>0</v>
      </c>
      <c r="O2596" t="b">
        <f>LEN(TRIM(tbl_vendors[[#This Row],[Email]]))=0</f>
        <v>0</v>
      </c>
      <c r="P2596" t="b">
        <f>OR(ISERROR(FIND("@",tbl_vendors[[#This Row],[Email]])),ISERROR(FIND(".",tbl_vendors[[#This Row],[Email]])))</f>
        <v>0</v>
      </c>
      <c r="Q2596" t="b">
        <f>ISNA(MATCH(tbl_vendors[[#This Row],[Country]],tbl_country[country],0))</f>
        <v>0</v>
      </c>
      <c r="R2596" t="b">
        <f>ISNA(MATCH(tbl_vendors[[#This Row],[Currency]],tbl_country[currency],0))</f>
        <v>0</v>
      </c>
      <c r="S2596" t="b">
        <f>_xlfn.XLOOKUP(tbl_vendors[[#This Row],[Country]],tbl_country[country],tbl_country[currency],"NotFound")&lt;&gt;tbl_vendors[[#This Row],[Currency]]</f>
        <v>0</v>
      </c>
      <c r="T2596" t="b">
        <f>ISNA(MATCH(tbl_vendors[[#This Row],[Payment_Terms]],tbl_payment_terms[Payment_Terms],0))</f>
        <v>0</v>
      </c>
      <c r="U2596" t="b">
        <f>ISNA(MATCH(tbl_vendors[[#This Row],[Status]],tbl_status[valid_status]))</f>
        <v>0</v>
      </c>
      <c r="V2596" t="b">
        <f ca="1">tbl_vendors[[#This Row],[Created_Date]]&gt;TODAY()</f>
        <v>0</v>
      </c>
      <c r="W2596" t="b">
        <f>tbl_vendors[[#This Row],[Updated_Date]]&lt;tbl_vendors[[#This Row],[Created_Date]]</f>
        <v>0</v>
      </c>
      <c r="X2596" t="b">
        <f>COUNTIF(tbl_vendors[Vendor_Name],tbl_vendors[[#This Row],[Vendor_Name]])&gt;1</f>
        <v>0</v>
      </c>
      <c r="Y2596" s="14" cm="1">
        <f t="array" aca="1" ref="Y2596" ca="1">IFERROR(SUM(L2596:X2596*1),4)</f>
        <v>0</v>
      </c>
      <c r="Z2596" t="str">
        <f ca="1">IF(tbl_vendors[[#This Row],[error_count]]&gt;0,"FAIL","PASS")</f>
        <v>PASS</v>
      </c>
    </row>
    <row r="2597" spans="1:26" x14ac:dyDescent="0.3">
      <c r="A2597" t="s">
        <v>10190</v>
      </c>
      <c r="B2597" t="s">
        <v>10191</v>
      </c>
      <c r="C2597" t="s">
        <v>100</v>
      </c>
      <c r="D2597" t="s">
        <v>10192</v>
      </c>
      <c r="E2597" t="s">
        <v>39</v>
      </c>
      <c r="F2597" t="s">
        <v>32</v>
      </c>
      <c r="G2597" t="s">
        <v>10193</v>
      </c>
      <c r="H2597" t="s">
        <v>42</v>
      </c>
      <c r="I2597" t="s">
        <v>53</v>
      </c>
      <c r="J2597" s="1">
        <v>46149</v>
      </c>
      <c r="K2597" s="1">
        <v>46165</v>
      </c>
      <c r="L2597" t="b">
        <f>COUNTIF(tbl_vendors[Vendor_ID],tbl_vendors[[#This Row],[Vendor_ID]])&gt;1</f>
        <v>0</v>
      </c>
      <c r="M2597" t="b">
        <f>ISBLANK(tbl_vendors[[#This Row],[Vendor_ID]])</f>
        <v>0</v>
      </c>
      <c r="N2597" t="b">
        <f>LEN(TRIM(tbl_vendors[[#This Row],[Vendor_Name]]))=0</f>
        <v>0</v>
      </c>
      <c r="O2597" t="b">
        <f>LEN(TRIM(tbl_vendors[[#This Row],[Email]]))=0</f>
        <v>0</v>
      </c>
      <c r="P2597" t="b">
        <f>OR(ISERROR(FIND("@",tbl_vendors[[#This Row],[Email]])),ISERROR(FIND(".",tbl_vendors[[#This Row],[Email]])))</f>
        <v>0</v>
      </c>
      <c r="Q2597" t="b">
        <f>ISNA(MATCH(tbl_vendors[[#This Row],[Country]],tbl_country[country],0))</f>
        <v>0</v>
      </c>
      <c r="R2597" t="b">
        <f>ISNA(MATCH(tbl_vendors[[#This Row],[Currency]],tbl_country[currency],0))</f>
        <v>0</v>
      </c>
      <c r="S2597" t="b">
        <f>_xlfn.XLOOKUP(tbl_vendors[[#This Row],[Country]],tbl_country[country],tbl_country[currency],"NotFound")&lt;&gt;tbl_vendors[[#This Row],[Currency]]</f>
        <v>0</v>
      </c>
      <c r="T2597" t="b">
        <f>ISNA(MATCH(tbl_vendors[[#This Row],[Payment_Terms]],tbl_payment_terms[Payment_Terms],0))</f>
        <v>0</v>
      </c>
      <c r="U2597" t="b">
        <f>ISNA(MATCH(tbl_vendors[[#This Row],[Status]],tbl_status[valid_status]))</f>
        <v>1</v>
      </c>
      <c r="V2597" t="b">
        <f ca="1">tbl_vendors[[#This Row],[Created_Date]]&gt;TODAY()</f>
        <v>0</v>
      </c>
      <c r="W2597" t="b">
        <f>tbl_vendors[[#This Row],[Updated_Date]]&lt;tbl_vendors[[#This Row],[Created_Date]]</f>
        <v>0</v>
      </c>
      <c r="X2597" t="b">
        <f>COUNTIF(tbl_vendors[Vendor_Name],tbl_vendors[[#This Row],[Vendor_Name]])&gt;1</f>
        <v>0</v>
      </c>
      <c r="Y2597" s="14" cm="1">
        <f t="array" aca="1" ref="Y2597" ca="1">IFERROR(SUM(L2597:X2597*1),4)</f>
        <v>1</v>
      </c>
      <c r="Z2597" t="str">
        <f ca="1">IF(tbl_vendors[[#This Row],[error_count]]&gt;0,"FAIL","PASS")</f>
        <v>FAIL</v>
      </c>
    </row>
    <row r="2598" spans="1:26" x14ac:dyDescent="0.3">
      <c r="A2598" t="s">
        <v>10194</v>
      </c>
      <c r="B2598" t="s">
        <v>10195</v>
      </c>
      <c r="C2598" t="s">
        <v>56</v>
      </c>
      <c r="D2598" t="s">
        <v>10196</v>
      </c>
      <c r="E2598" t="s">
        <v>58</v>
      </c>
      <c r="F2598" t="s">
        <v>40</v>
      </c>
      <c r="G2598" t="s">
        <v>10197</v>
      </c>
      <c r="H2598" t="s">
        <v>18</v>
      </c>
      <c r="I2598" t="s">
        <v>53</v>
      </c>
      <c r="J2598" s="1">
        <v>46119</v>
      </c>
      <c r="K2598" s="1">
        <v>46134</v>
      </c>
      <c r="L2598" t="b">
        <f>COUNTIF(tbl_vendors[Vendor_ID],tbl_vendors[[#This Row],[Vendor_ID]])&gt;1</f>
        <v>0</v>
      </c>
      <c r="M2598" t="b">
        <f>ISBLANK(tbl_vendors[[#This Row],[Vendor_ID]])</f>
        <v>0</v>
      </c>
      <c r="N2598" t="b">
        <f>LEN(TRIM(tbl_vendors[[#This Row],[Vendor_Name]]))=0</f>
        <v>0</v>
      </c>
      <c r="O2598" t="b">
        <f>LEN(TRIM(tbl_vendors[[#This Row],[Email]]))=0</f>
        <v>0</v>
      </c>
      <c r="P2598" t="b">
        <f>OR(ISERROR(FIND("@",tbl_vendors[[#This Row],[Email]])),ISERROR(FIND(".",tbl_vendors[[#This Row],[Email]])))</f>
        <v>0</v>
      </c>
      <c r="Q2598" t="b">
        <f>ISNA(MATCH(tbl_vendors[[#This Row],[Country]],tbl_country[country],0))</f>
        <v>0</v>
      </c>
      <c r="R2598" t="b">
        <f>ISNA(MATCH(tbl_vendors[[#This Row],[Currency]],tbl_country[currency],0))</f>
        <v>0</v>
      </c>
      <c r="S2598" t="b">
        <f>_xlfn.XLOOKUP(tbl_vendors[[#This Row],[Country]],tbl_country[country],tbl_country[currency],"NotFound")&lt;&gt;tbl_vendors[[#This Row],[Currency]]</f>
        <v>0</v>
      </c>
      <c r="T2598" t="b">
        <f>ISNA(MATCH(tbl_vendors[[#This Row],[Payment_Terms]],tbl_payment_terms[Payment_Terms],0))</f>
        <v>0</v>
      </c>
      <c r="U2598" t="b">
        <f>ISNA(MATCH(tbl_vendors[[#This Row],[Status]],tbl_status[valid_status]))</f>
        <v>1</v>
      </c>
      <c r="V2598" t="b">
        <f ca="1">tbl_vendors[[#This Row],[Created_Date]]&gt;TODAY()</f>
        <v>0</v>
      </c>
      <c r="W2598" t="b">
        <f>tbl_vendors[[#This Row],[Updated_Date]]&lt;tbl_vendors[[#This Row],[Created_Date]]</f>
        <v>0</v>
      </c>
      <c r="X2598" t="b">
        <f>COUNTIF(tbl_vendors[Vendor_Name],tbl_vendors[[#This Row],[Vendor_Name]])&gt;1</f>
        <v>0</v>
      </c>
      <c r="Y2598" s="14" cm="1">
        <f t="array" aca="1" ref="Y2598" ca="1">IFERROR(SUM(L2598:X2598*1),4)</f>
        <v>1</v>
      </c>
      <c r="Z2598" t="str">
        <f ca="1">IF(tbl_vendors[[#This Row],[error_count]]&gt;0,"FAIL","PASS")</f>
        <v>FAIL</v>
      </c>
    </row>
    <row r="2599" spans="1:26" x14ac:dyDescent="0.3">
      <c r="A2599" t="s">
        <v>10198</v>
      </c>
      <c r="B2599" t="s">
        <v>10199</v>
      </c>
      <c r="C2599" t="s">
        <v>79</v>
      </c>
      <c r="D2599" t="s">
        <v>10200</v>
      </c>
      <c r="E2599" t="s">
        <v>39</v>
      </c>
      <c r="F2599" t="s">
        <v>23</v>
      </c>
      <c r="G2599" t="s">
        <v>10201</v>
      </c>
      <c r="H2599" t="s">
        <v>69</v>
      </c>
      <c r="I2599" t="s">
        <v>26</v>
      </c>
      <c r="J2599" s="1">
        <v>45819</v>
      </c>
      <c r="K2599" s="1">
        <v>45928</v>
      </c>
      <c r="L2599" t="b">
        <f>COUNTIF(tbl_vendors[Vendor_ID],tbl_vendors[[#This Row],[Vendor_ID]])&gt;1</f>
        <v>0</v>
      </c>
      <c r="M2599" t="b">
        <f>ISBLANK(tbl_vendors[[#This Row],[Vendor_ID]])</f>
        <v>0</v>
      </c>
      <c r="N2599" t="b">
        <f>LEN(TRIM(tbl_vendors[[#This Row],[Vendor_Name]]))=0</f>
        <v>0</v>
      </c>
      <c r="O2599" t="b">
        <f>LEN(TRIM(tbl_vendors[[#This Row],[Email]]))=0</f>
        <v>0</v>
      </c>
      <c r="P2599" t="b">
        <f>OR(ISERROR(FIND("@",tbl_vendors[[#This Row],[Email]])),ISERROR(FIND(".",tbl_vendors[[#This Row],[Email]])))</f>
        <v>0</v>
      </c>
      <c r="Q2599" t="b">
        <f>ISNA(MATCH(tbl_vendors[[#This Row],[Country]],tbl_country[country],0))</f>
        <v>0</v>
      </c>
      <c r="R2599" t="b">
        <f>ISNA(MATCH(tbl_vendors[[#This Row],[Currency]],tbl_country[currency],0))</f>
        <v>0</v>
      </c>
      <c r="S2599" t="b">
        <f>_xlfn.XLOOKUP(tbl_vendors[[#This Row],[Country]],tbl_country[country],tbl_country[currency],"NotFound")&lt;&gt;tbl_vendors[[#This Row],[Currency]]</f>
        <v>0</v>
      </c>
      <c r="T2599" t="b">
        <f>ISNA(MATCH(tbl_vendors[[#This Row],[Payment_Terms]],tbl_payment_terms[Payment_Terms],0))</f>
        <v>0</v>
      </c>
      <c r="U2599" t="b">
        <f>ISNA(MATCH(tbl_vendors[[#This Row],[Status]],tbl_status[valid_status]))</f>
        <v>0</v>
      </c>
      <c r="V2599" t="b">
        <f ca="1">tbl_vendors[[#This Row],[Created_Date]]&gt;TODAY()</f>
        <v>0</v>
      </c>
      <c r="W2599" t="b">
        <f>tbl_vendors[[#This Row],[Updated_Date]]&lt;tbl_vendors[[#This Row],[Created_Date]]</f>
        <v>0</v>
      </c>
      <c r="X2599" t="b">
        <f>COUNTIF(tbl_vendors[Vendor_Name],tbl_vendors[[#This Row],[Vendor_Name]])&gt;1</f>
        <v>1</v>
      </c>
      <c r="Y2599" s="14" cm="1">
        <f t="array" aca="1" ref="Y2599" ca="1">IFERROR(SUM(L2599:X2599*1),4)</f>
        <v>1</v>
      </c>
      <c r="Z2599" t="str">
        <f ca="1">IF(tbl_vendors[[#This Row],[error_count]]&gt;0,"FAIL","PASS")</f>
        <v>FAIL</v>
      </c>
    </row>
    <row r="2600" spans="1:26" x14ac:dyDescent="0.3">
      <c r="A2600" t="s">
        <v>10202</v>
      </c>
      <c r="B2600" t="s">
        <v>10203</v>
      </c>
      <c r="C2600" t="s">
        <v>66</v>
      </c>
      <c r="D2600" t="s">
        <v>10204</v>
      </c>
      <c r="E2600" t="s">
        <v>67</v>
      </c>
      <c r="F2600" t="s">
        <v>40</v>
      </c>
      <c r="G2600" t="s">
        <v>10205</v>
      </c>
      <c r="H2600" t="s">
        <v>18</v>
      </c>
      <c r="I2600" t="s">
        <v>26</v>
      </c>
      <c r="J2600" s="1">
        <v>45671</v>
      </c>
      <c r="K2600" s="1">
        <v>45679</v>
      </c>
      <c r="L2600" t="b">
        <f>COUNTIF(tbl_vendors[Vendor_ID],tbl_vendors[[#This Row],[Vendor_ID]])&gt;1</f>
        <v>0</v>
      </c>
      <c r="M2600" t="b">
        <f>ISBLANK(tbl_vendors[[#This Row],[Vendor_ID]])</f>
        <v>0</v>
      </c>
      <c r="N2600" t="b">
        <f>LEN(TRIM(tbl_vendors[[#This Row],[Vendor_Name]]))=0</f>
        <v>0</v>
      </c>
      <c r="O2600" t="b">
        <f>LEN(TRIM(tbl_vendors[[#This Row],[Email]]))=0</f>
        <v>0</v>
      </c>
      <c r="P2600" t="b">
        <f>OR(ISERROR(FIND("@",tbl_vendors[[#This Row],[Email]])),ISERROR(FIND(".",tbl_vendors[[#This Row],[Email]])))</f>
        <v>0</v>
      </c>
      <c r="Q2600" t="b">
        <f>ISNA(MATCH(tbl_vendors[[#This Row],[Country]],tbl_country[country],0))</f>
        <v>0</v>
      </c>
      <c r="R2600" t="b">
        <f>ISNA(MATCH(tbl_vendors[[#This Row],[Currency]],tbl_country[currency],0))</f>
        <v>0</v>
      </c>
      <c r="S2600" t="b">
        <f>_xlfn.XLOOKUP(tbl_vendors[[#This Row],[Country]],tbl_country[country],tbl_country[currency],"NotFound")&lt;&gt;tbl_vendors[[#This Row],[Currency]]</f>
        <v>0</v>
      </c>
      <c r="T2600" t="b">
        <f>ISNA(MATCH(tbl_vendors[[#This Row],[Payment_Terms]],tbl_payment_terms[Payment_Terms],0))</f>
        <v>0</v>
      </c>
      <c r="U2600" t="b">
        <f>ISNA(MATCH(tbl_vendors[[#This Row],[Status]],tbl_status[valid_status]))</f>
        <v>0</v>
      </c>
      <c r="V2600" t="b">
        <f ca="1">tbl_vendors[[#This Row],[Created_Date]]&gt;TODAY()</f>
        <v>0</v>
      </c>
      <c r="W2600" t="b">
        <f>tbl_vendors[[#This Row],[Updated_Date]]&lt;tbl_vendors[[#This Row],[Created_Date]]</f>
        <v>0</v>
      </c>
      <c r="X2600" t="b">
        <f>COUNTIF(tbl_vendors[Vendor_Name],tbl_vendors[[#This Row],[Vendor_Name]])&gt;1</f>
        <v>0</v>
      </c>
      <c r="Y2600" s="14" cm="1">
        <f t="array" aca="1" ref="Y2600" ca="1">IFERROR(SUM(L2600:X2600*1),4)</f>
        <v>0</v>
      </c>
      <c r="Z2600" t="str">
        <f ca="1">IF(tbl_vendors[[#This Row],[error_count]]&gt;0,"FAIL","PASS")</f>
        <v>PASS</v>
      </c>
    </row>
    <row r="2601" spans="1:26" x14ac:dyDescent="0.3">
      <c r="A2601" t="s">
        <v>10206</v>
      </c>
      <c r="B2601" t="s">
        <v>10207</v>
      </c>
      <c r="C2601" t="s">
        <v>13</v>
      </c>
      <c r="D2601" t="s">
        <v>10208</v>
      </c>
      <c r="E2601" t="s">
        <v>15</v>
      </c>
      <c r="F2601" t="s">
        <v>40</v>
      </c>
      <c r="G2601" t="s">
        <v>10209</v>
      </c>
      <c r="H2601" t="s">
        <v>69</v>
      </c>
      <c r="I2601" t="s">
        <v>19</v>
      </c>
      <c r="J2601" s="1">
        <v>45322</v>
      </c>
      <c r="K2601" s="1">
        <v>46068</v>
      </c>
      <c r="L2601" t="b">
        <f>COUNTIF(tbl_vendors[Vendor_ID],tbl_vendors[[#This Row],[Vendor_ID]])&gt;1</f>
        <v>0</v>
      </c>
      <c r="M2601" t="b">
        <f>ISBLANK(tbl_vendors[[#This Row],[Vendor_ID]])</f>
        <v>0</v>
      </c>
      <c r="N2601" t="b">
        <f>LEN(TRIM(tbl_vendors[[#This Row],[Vendor_Name]]))=0</f>
        <v>0</v>
      </c>
      <c r="O2601" t="b">
        <f>LEN(TRIM(tbl_vendors[[#This Row],[Email]]))=0</f>
        <v>0</v>
      </c>
      <c r="P2601" t="b">
        <f>OR(ISERROR(FIND("@",tbl_vendors[[#This Row],[Email]])),ISERROR(FIND(".",tbl_vendors[[#This Row],[Email]])))</f>
        <v>0</v>
      </c>
      <c r="Q2601" t="b">
        <f>ISNA(MATCH(tbl_vendors[[#This Row],[Country]],tbl_country[country],0))</f>
        <v>0</v>
      </c>
      <c r="R2601" t="b">
        <f>ISNA(MATCH(tbl_vendors[[#This Row],[Currency]],tbl_country[currency],0))</f>
        <v>1</v>
      </c>
      <c r="S2601" t="b">
        <f>_xlfn.XLOOKUP(tbl_vendors[[#This Row],[Country]],tbl_country[country],tbl_country[currency],"NotFound")&lt;&gt;tbl_vendors[[#This Row],[Currency]]</f>
        <v>1</v>
      </c>
      <c r="T2601" t="b">
        <f>ISNA(MATCH(tbl_vendors[[#This Row],[Payment_Terms]],tbl_payment_terms[Payment_Terms],0))</f>
        <v>0</v>
      </c>
      <c r="U2601" t="b">
        <f>ISNA(MATCH(tbl_vendors[[#This Row],[Status]],tbl_status[valid_status]))</f>
        <v>0</v>
      </c>
      <c r="V2601" t="b">
        <f ca="1">tbl_vendors[[#This Row],[Created_Date]]&gt;TODAY()</f>
        <v>0</v>
      </c>
      <c r="W2601" t="b">
        <f>tbl_vendors[[#This Row],[Updated_Date]]&lt;tbl_vendors[[#This Row],[Created_Date]]</f>
        <v>0</v>
      </c>
      <c r="X2601" t="b">
        <f>COUNTIF(tbl_vendors[Vendor_Name],tbl_vendors[[#This Row],[Vendor_Name]])&gt;1</f>
        <v>0</v>
      </c>
      <c r="Y2601" s="14" cm="1">
        <f t="array" aca="1" ref="Y2601" ca="1">IFERROR(SUM(L2601:X2601*1),4)</f>
        <v>2</v>
      </c>
      <c r="Z2601" t="str">
        <f ca="1">IF(tbl_vendors[[#This Row],[error_count]]&gt;0,"FAIL","PASS")</f>
        <v>FAIL</v>
      </c>
    </row>
    <row r="2602" spans="1:26" x14ac:dyDescent="0.3">
      <c r="A2602" t="s">
        <v>10210</v>
      </c>
      <c r="B2602" t="s">
        <v>10211</v>
      </c>
      <c r="C2602" t="s">
        <v>79</v>
      </c>
      <c r="D2602" t="s">
        <v>10212</v>
      </c>
      <c r="E2602" t="s">
        <v>39</v>
      </c>
      <c r="F2602" t="s">
        <v>23</v>
      </c>
      <c r="G2602" t="s">
        <v>10213</v>
      </c>
      <c r="H2602" t="s">
        <v>42</v>
      </c>
      <c r="I2602" t="s">
        <v>19</v>
      </c>
      <c r="J2602" s="1">
        <v>45360</v>
      </c>
      <c r="K2602" s="1">
        <v>45490</v>
      </c>
      <c r="L2602" t="b">
        <f>COUNTIF(tbl_vendors[Vendor_ID],tbl_vendors[[#This Row],[Vendor_ID]])&gt;1</f>
        <v>0</v>
      </c>
      <c r="M2602" t="b">
        <f>ISBLANK(tbl_vendors[[#This Row],[Vendor_ID]])</f>
        <v>0</v>
      </c>
      <c r="N2602" t="b">
        <f>LEN(TRIM(tbl_vendors[[#This Row],[Vendor_Name]]))=0</f>
        <v>0</v>
      </c>
      <c r="O2602" t="b">
        <f>LEN(TRIM(tbl_vendors[[#This Row],[Email]]))=0</f>
        <v>0</v>
      </c>
      <c r="P2602" t="b">
        <f>OR(ISERROR(FIND("@",tbl_vendors[[#This Row],[Email]])),ISERROR(FIND(".",tbl_vendors[[#This Row],[Email]])))</f>
        <v>0</v>
      </c>
      <c r="Q2602" t="b">
        <f>ISNA(MATCH(tbl_vendors[[#This Row],[Country]],tbl_country[country],0))</f>
        <v>0</v>
      </c>
      <c r="R2602" t="b">
        <f>ISNA(MATCH(tbl_vendors[[#This Row],[Currency]],tbl_country[currency],0))</f>
        <v>0</v>
      </c>
      <c r="S2602" t="b">
        <f>_xlfn.XLOOKUP(tbl_vendors[[#This Row],[Country]],tbl_country[country],tbl_country[currency],"NotFound")&lt;&gt;tbl_vendors[[#This Row],[Currency]]</f>
        <v>0</v>
      </c>
      <c r="T2602" t="b">
        <f>ISNA(MATCH(tbl_vendors[[#This Row],[Payment_Terms]],tbl_payment_terms[Payment_Terms],0))</f>
        <v>0</v>
      </c>
      <c r="U2602" t="b">
        <f>ISNA(MATCH(tbl_vendors[[#This Row],[Status]],tbl_status[valid_status]))</f>
        <v>0</v>
      </c>
      <c r="V2602" t="b">
        <f ca="1">tbl_vendors[[#This Row],[Created_Date]]&gt;TODAY()</f>
        <v>0</v>
      </c>
      <c r="W2602" t="b">
        <f>tbl_vendors[[#This Row],[Updated_Date]]&lt;tbl_vendors[[#This Row],[Created_Date]]</f>
        <v>0</v>
      </c>
      <c r="X2602" t="b">
        <f>COUNTIF(tbl_vendors[Vendor_Name],tbl_vendors[[#This Row],[Vendor_Name]])&gt;1</f>
        <v>0</v>
      </c>
      <c r="Y2602" s="14" cm="1">
        <f t="array" aca="1" ref="Y2602" ca="1">IFERROR(SUM(L2602:X2602*1),4)</f>
        <v>0</v>
      </c>
      <c r="Z2602" t="str">
        <f ca="1">IF(tbl_vendors[[#This Row],[error_count]]&gt;0,"FAIL","PASS")</f>
        <v>PASS</v>
      </c>
    </row>
    <row r="2603" spans="1:26" x14ac:dyDescent="0.3">
      <c r="A2603" t="s">
        <v>10214</v>
      </c>
      <c r="B2603" t="s">
        <v>10215</v>
      </c>
      <c r="C2603" t="s">
        <v>100</v>
      </c>
      <c r="D2603" t="s">
        <v>10216</v>
      </c>
      <c r="E2603" t="s">
        <v>39</v>
      </c>
      <c r="F2603" t="s">
        <v>75</v>
      </c>
      <c r="G2603" t="s">
        <v>10217</v>
      </c>
      <c r="H2603" t="s">
        <v>18</v>
      </c>
      <c r="I2603" t="s">
        <v>26</v>
      </c>
      <c r="J2603" s="1">
        <v>45923</v>
      </c>
      <c r="K2603" s="1">
        <v>45955</v>
      </c>
      <c r="L2603" t="b">
        <f>COUNTIF(tbl_vendors[Vendor_ID],tbl_vendors[[#This Row],[Vendor_ID]])&gt;1</f>
        <v>0</v>
      </c>
      <c r="M2603" t="b">
        <f>ISBLANK(tbl_vendors[[#This Row],[Vendor_ID]])</f>
        <v>0</v>
      </c>
      <c r="N2603" t="b">
        <f>LEN(TRIM(tbl_vendors[[#This Row],[Vendor_Name]]))=0</f>
        <v>0</v>
      </c>
      <c r="O2603" t="b">
        <f>LEN(TRIM(tbl_vendors[[#This Row],[Email]]))=0</f>
        <v>0</v>
      </c>
      <c r="P2603" t="b">
        <f>OR(ISERROR(FIND("@",tbl_vendors[[#This Row],[Email]])),ISERROR(FIND(".",tbl_vendors[[#This Row],[Email]])))</f>
        <v>0</v>
      </c>
      <c r="Q2603" t="b">
        <f>ISNA(MATCH(tbl_vendors[[#This Row],[Country]],tbl_country[country],0))</f>
        <v>0</v>
      </c>
      <c r="R2603" t="b">
        <f>ISNA(MATCH(tbl_vendors[[#This Row],[Currency]],tbl_country[currency],0))</f>
        <v>0</v>
      </c>
      <c r="S2603" t="b">
        <f>_xlfn.XLOOKUP(tbl_vendors[[#This Row],[Country]],tbl_country[country],tbl_country[currency],"NotFound")&lt;&gt;tbl_vendors[[#This Row],[Currency]]</f>
        <v>0</v>
      </c>
      <c r="T2603" t="b">
        <f>ISNA(MATCH(tbl_vendors[[#This Row],[Payment_Terms]],tbl_payment_terms[Payment_Terms],0))</f>
        <v>0</v>
      </c>
      <c r="U2603" t="b">
        <f>ISNA(MATCH(tbl_vendors[[#This Row],[Status]],tbl_status[valid_status]))</f>
        <v>0</v>
      </c>
      <c r="V2603" t="b">
        <f ca="1">tbl_vendors[[#This Row],[Created_Date]]&gt;TODAY()</f>
        <v>0</v>
      </c>
      <c r="W2603" t="b">
        <f>tbl_vendors[[#This Row],[Updated_Date]]&lt;tbl_vendors[[#This Row],[Created_Date]]</f>
        <v>0</v>
      </c>
      <c r="X2603" t="b">
        <f>COUNTIF(tbl_vendors[Vendor_Name],tbl_vendors[[#This Row],[Vendor_Name]])&gt;1</f>
        <v>0</v>
      </c>
      <c r="Y2603" s="14" cm="1">
        <f t="array" aca="1" ref="Y2603" ca="1">IFERROR(SUM(L2603:X2603*1),4)</f>
        <v>0</v>
      </c>
      <c r="Z2603" t="str">
        <f ca="1">IF(tbl_vendors[[#This Row],[error_count]]&gt;0,"FAIL","PASS")</f>
        <v>PASS</v>
      </c>
    </row>
    <row r="2604" spans="1:26" x14ac:dyDescent="0.3">
      <c r="A2604" t="s">
        <v>10218</v>
      </c>
      <c r="B2604" t="s">
        <v>10219</v>
      </c>
      <c r="C2604" t="s">
        <v>29</v>
      </c>
      <c r="D2604" t="s">
        <v>10220</v>
      </c>
      <c r="E2604" t="s">
        <v>31</v>
      </c>
      <c r="F2604" t="s">
        <v>23</v>
      </c>
      <c r="G2604" t="s">
        <v>10221</v>
      </c>
      <c r="H2604" t="s">
        <v>18</v>
      </c>
      <c r="I2604" t="s">
        <v>19</v>
      </c>
      <c r="J2604" s="1">
        <v>44808</v>
      </c>
      <c r="K2604" s="1">
        <v>45282</v>
      </c>
      <c r="L2604" t="b">
        <f>COUNTIF(tbl_vendors[Vendor_ID],tbl_vendors[[#This Row],[Vendor_ID]])&gt;1</f>
        <v>0</v>
      </c>
      <c r="M2604" t="b">
        <f>ISBLANK(tbl_vendors[[#This Row],[Vendor_ID]])</f>
        <v>0</v>
      </c>
      <c r="N2604" t="b">
        <f>LEN(TRIM(tbl_vendors[[#This Row],[Vendor_Name]]))=0</f>
        <v>0</v>
      </c>
      <c r="O2604" t="b">
        <f>LEN(TRIM(tbl_vendors[[#This Row],[Email]]))=0</f>
        <v>0</v>
      </c>
      <c r="P2604" t="b">
        <f>OR(ISERROR(FIND("@",tbl_vendors[[#This Row],[Email]])),ISERROR(FIND(".",tbl_vendors[[#This Row],[Email]])))</f>
        <v>0</v>
      </c>
      <c r="Q2604" t="b">
        <f>ISNA(MATCH(tbl_vendors[[#This Row],[Country]],tbl_country[country],0))</f>
        <v>0</v>
      </c>
      <c r="R2604" t="b">
        <f>ISNA(MATCH(tbl_vendors[[#This Row],[Currency]],tbl_country[currency],0))</f>
        <v>0</v>
      </c>
      <c r="S2604" t="b">
        <f>_xlfn.XLOOKUP(tbl_vendors[[#This Row],[Country]],tbl_country[country],tbl_country[currency],"NotFound")&lt;&gt;tbl_vendors[[#This Row],[Currency]]</f>
        <v>0</v>
      </c>
      <c r="T2604" t="b">
        <f>ISNA(MATCH(tbl_vendors[[#This Row],[Payment_Terms]],tbl_payment_terms[Payment_Terms],0))</f>
        <v>0</v>
      </c>
      <c r="U2604" t="b">
        <f>ISNA(MATCH(tbl_vendors[[#This Row],[Status]],tbl_status[valid_status]))</f>
        <v>0</v>
      </c>
      <c r="V2604" t="b">
        <f ca="1">tbl_vendors[[#This Row],[Created_Date]]&gt;TODAY()</f>
        <v>0</v>
      </c>
      <c r="W2604" t="b">
        <f>tbl_vendors[[#This Row],[Updated_Date]]&lt;tbl_vendors[[#This Row],[Created_Date]]</f>
        <v>0</v>
      </c>
      <c r="X2604" t="b">
        <f>COUNTIF(tbl_vendors[Vendor_Name],tbl_vendors[[#This Row],[Vendor_Name]])&gt;1</f>
        <v>0</v>
      </c>
      <c r="Y2604" s="14" cm="1">
        <f t="array" aca="1" ref="Y2604" ca="1">IFERROR(SUM(L2604:X2604*1),4)</f>
        <v>0</v>
      </c>
      <c r="Z2604" t="str">
        <f ca="1">IF(tbl_vendors[[#This Row],[error_count]]&gt;0,"FAIL","PASS")</f>
        <v>PASS</v>
      </c>
    </row>
    <row r="2605" spans="1:26" x14ac:dyDescent="0.3">
      <c r="A2605" t="s">
        <v>10222</v>
      </c>
      <c r="B2605" t="s">
        <v>10223</v>
      </c>
      <c r="C2605" t="s">
        <v>56</v>
      </c>
      <c r="D2605" t="s">
        <v>10224</v>
      </c>
      <c r="E2605" t="s">
        <v>58</v>
      </c>
      <c r="F2605" t="s">
        <v>23</v>
      </c>
      <c r="G2605" t="s">
        <v>10225</v>
      </c>
      <c r="H2605" t="s">
        <v>42</v>
      </c>
      <c r="I2605" t="s">
        <v>53</v>
      </c>
      <c r="J2605" s="1">
        <v>45647</v>
      </c>
      <c r="K2605" s="1">
        <v>45798</v>
      </c>
      <c r="L2605" t="b">
        <f>COUNTIF(tbl_vendors[Vendor_ID],tbl_vendors[[#This Row],[Vendor_ID]])&gt;1</f>
        <v>0</v>
      </c>
      <c r="M2605" t="b">
        <f>ISBLANK(tbl_vendors[[#This Row],[Vendor_ID]])</f>
        <v>0</v>
      </c>
      <c r="N2605" t="b">
        <f>LEN(TRIM(tbl_vendors[[#This Row],[Vendor_Name]]))=0</f>
        <v>0</v>
      </c>
      <c r="O2605" t="b">
        <f>LEN(TRIM(tbl_vendors[[#This Row],[Email]]))=0</f>
        <v>0</v>
      </c>
      <c r="P2605" t="b">
        <f>OR(ISERROR(FIND("@",tbl_vendors[[#This Row],[Email]])),ISERROR(FIND(".",tbl_vendors[[#This Row],[Email]])))</f>
        <v>0</v>
      </c>
      <c r="Q2605" t="b">
        <f>ISNA(MATCH(tbl_vendors[[#This Row],[Country]],tbl_country[country],0))</f>
        <v>0</v>
      </c>
      <c r="R2605" t="b">
        <f>ISNA(MATCH(tbl_vendors[[#This Row],[Currency]],tbl_country[currency],0))</f>
        <v>0</v>
      </c>
      <c r="S2605" t="b">
        <f>_xlfn.XLOOKUP(tbl_vendors[[#This Row],[Country]],tbl_country[country],tbl_country[currency],"NotFound")&lt;&gt;tbl_vendors[[#This Row],[Currency]]</f>
        <v>0</v>
      </c>
      <c r="T2605" t="b">
        <f>ISNA(MATCH(tbl_vendors[[#This Row],[Payment_Terms]],tbl_payment_terms[Payment_Terms],0))</f>
        <v>0</v>
      </c>
      <c r="U2605" t="b">
        <f>ISNA(MATCH(tbl_vendors[[#This Row],[Status]],tbl_status[valid_status]))</f>
        <v>1</v>
      </c>
      <c r="V2605" t="b">
        <f ca="1">tbl_vendors[[#This Row],[Created_Date]]&gt;TODAY()</f>
        <v>0</v>
      </c>
      <c r="W2605" t="b">
        <f>tbl_vendors[[#This Row],[Updated_Date]]&lt;tbl_vendors[[#This Row],[Created_Date]]</f>
        <v>0</v>
      </c>
      <c r="X2605" t="b">
        <f>COUNTIF(tbl_vendors[Vendor_Name],tbl_vendors[[#This Row],[Vendor_Name]])&gt;1</f>
        <v>0</v>
      </c>
      <c r="Y2605" s="14" cm="1">
        <f t="array" aca="1" ref="Y2605" ca="1">IFERROR(SUM(L2605:X2605*1),4)</f>
        <v>1</v>
      </c>
      <c r="Z2605" t="str">
        <f ca="1">IF(tbl_vendors[[#This Row],[error_count]]&gt;0,"FAIL","PASS")</f>
        <v>FAIL</v>
      </c>
    </row>
    <row r="2606" spans="1:26" x14ac:dyDescent="0.3">
      <c r="A2606" t="s">
        <v>10226</v>
      </c>
      <c r="B2606" t="s">
        <v>10227</v>
      </c>
      <c r="C2606" t="s">
        <v>79</v>
      </c>
      <c r="D2606" t="s">
        <v>10228</v>
      </c>
      <c r="E2606" t="s">
        <v>39</v>
      </c>
      <c r="F2606" t="s">
        <v>23</v>
      </c>
      <c r="G2606" t="s">
        <v>10229</v>
      </c>
      <c r="H2606" t="s">
        <v>25</v>
      </c>
      <c r="I2606" t="s">
        <v>53</v>
      </c>
      <c r="J2606" s="1">
        <v>44402</v>
      </c>
      <c r="K2606" s="1">
        <v>45185</v>
      </c>
      <c r="L2606" t="b">
        <f>COUNTIF(tbl_vendors[Vendor_ID],tbl_vendors[[#This Row],[Vendor_ID]])&gt;1</f>
        <v>0</v>
      </c>
      <c r="M2606" t="b">
        <f>ISBLANK(tbl_vendors[[#This Row],[Vendor_ID]])</f>
        <v>0</v>
      </c>
      <c r="N2606" t="b">
        <f>LEN(TRIM(tbl_vendors[[#This Row],[Vendor_Name]]))=0</f>
        <v>0</v>
      </c>
      <c r="O2606" t="b">
        <f>LEN(TRIM(tbl_vendors[[#This Row],[Email]]))=0</f>
        <v>0</v>
      </c>
      <c r="P2606" t="b">
        <f>OR(ISERROR(FIND("@",tbl_vendors[[#This Row],[Email]])),ISERROR(FIND(".",tbl_vendors[[#This Row],[Email]])))</f>
        <v>0</v>
      </c>
      <c r="Q2606" t="b">
        <f>ISNA(MATCH(tbl_vendors[[#This Row],[Country]],tbl_country[country],0))</f>
        <v>0</v>
      </c>
      <c r="R2606" t="b">
        <f>ISNA(MATCH(tbl_vendors[[#This Row],[Currency]],tbl_country[currency],0))</f>
        <v>0</v>
      </c>
      <c r="S2606" t="b">
        <f>_xlfn.XLOOKUP(tbl_vendors[[#This Row],[Country]],tbl_country[country],tbl_country[currency],"NotFound")&lt;&gt;tbl_vendors[[#This Row],[Currency]]</f>
        <v>0</v>
      </c>
      <c r="T2606" t="b">
        <f>ISNA(MATCH(tbl_vendors[[#This Row],[Payment_Terms]],tbl_payment_terms[Payment_Terms],0))</f>
        <v>0</v>
      </c>
      <c r="U2606" t="b">
        <f>ISNA(MATCH(tbl_vendors[[#This Row],[Status]],tbl_status[valid_status]))</f>
        <v>1</v>
      </c>
      <c r="V2606" t="b">
        <f ca="1">tbl_vendors[[#This Row],[Created_Date]]&gt;TODAY()</f>
        <v>0</v>
      </c>
      <c r="W2606" t="b">
        <f>tbl_vendors[[#This Row],[Updated_Date]]&lt;tbl_vendors[[#This Row],[Created_Date]]</f>
        <v>0</v>
      </c>
      <c r="X2606" t="b">
        <f>COUNTIF(tbl_vendors[Vendor_Name],tbl_vendors[[#This Row],[Vendor_Name]])&gt;1</f>
        <v>0</v>
      </c>
      <c r="Y2606" s="14" cm="1">
        <f t="array" aca="1" ref="Y2606" ca="1">IFERROR(SUM(L2606:X2606*1),4)</f>
        <v>1</v>
      </c>
      <c r="Z2606" t="str">
        <f ca="1">IF(tbl_vendors[[#This Row],[error_count]]&gt;0,"FAIL","PASS")</f>
        <v>FAIL</v>
      </c>
    </row>
    <row r="2607" spans="1:26" x14ac:dyDescent="0.3">
      <c r="A2607" t="s">
        <v>10230</v>
      </c>
      <c r="B2607" t="s">
        <v>10231</v>
      </c>
      <c r="C2607" t="s">
        <v>72</v>
      </c>
      <c r="D2607" t="s">
        <v>10232</v>
      </c>
      <c r="E2607" t="s">
        <v>74</v>
      </c>
      <c r="F2607" t="s">
        <v>16</v>
      </c>
      <c r="G2607" t="s">
        <v>10233</v>
      </c>
      <c r="H2607" t="s">
        <v>34</v>
      </c>
      <c r="I2607" t="s">
        <v>19</v>
      </c>
      <c r="J2607" s="1">
        <v>45544</v>
      </c>
      <c r="K2607" s="1">
        <v>45975</v>
      </c>
      <c r="L2607" t="b">
        <f>COUNTIF(tbl_vendors[Vendor_ID],tbl_vendors[[#This Row],[Vendor_ID]])&gt;1</f>
        <v>0</v>
      </c>
      <c r="M2607" t="b">
        <f>ISBLANK(tbl_vendors[[#This Row],[Vendor_ID]])</f>
        <v>0</v>
      </c>
      <c r="N2607" t="b">
        <f>LEN(TRIM(tbl_vendors[[#This Row],[Vendor_Name]]))=0</f>
        <v>0</v>
      </c>
      <c r="O2607" t="b">
        <f>LEN(TRIM(tbl_vendors[[#This Row],[Email]]))=0</f>
        <v>0</v>
      </c>
      <c r="P2607" t="b">
        <f>OR(ISERROR(FIND("@",tbl_vendors[[#This Row],[Email]])),ISERROR(FIND(".",tbl_vendors[[#This Row],[Email]])))</f>
        <v>0</v>
      </c>
      <c r="Q2607" t="b">
        <f>ISNA(MATCH(tbl_vendors[[#This Row],[Country]],tbl_country[country],0))</f>
        <v>0</v>
      </c>
      <c r="R2607" t="b">
        <f>ISNA(MATCH(tbl_vendors[[#This Row],[Currency]],tbl_country[currency],0))</f>
        <v>1</v>
      </c>
      <c r="S2607" t="b">
        <f>_xlfn.XLOOKUP(tbl_vendors[[#This Row],[Country]],tbl_country[country],tbl_country[currency],"NotFound")&lt;&gt;tbl_vendors[[#This Row],[Currency]]</f>
        <v>1</v>
      </c>
      <c r="T2607" t="b">
        <f>ISNA(MATCH(tbl_vendors[[#This Row],[Payment_Terms]],tbl_payment_terms[Payment_Terms],0))</f>
        <v>0</v>
      </c>
      <c r="U2607" t="b">
        <f>ISNA(MATCH(tbl_vendors[[#This Row],[Status]],tbl_status[valid_status]))</f>
        <v>0</v>
      </c>
      <c r="V2607" t="b">
        <f ca="1">tbl_vendors[[#This Row],[Created_Date]]&gt;TODAY()</f>
        <v>0</v>
      </c>
      <c r="W2607" t="b">
        <f>tbl_vendors[[#This Row],[Updated_Date]]&lt;tbl_vendors[[#This Row],[Created_Date]]</f>
        <v>0</v>
      </c>
      <c r="X2607" t="b">
        <f>COUNTIF(tbl_vendors[Vendor_Name],tbl_vendors[[#This Row],[Vendor_Name]])&gt;1</f>
        <v>0</v>
      </c>
      <c r="Y2607" s="14" cm="1">
        <f t="array" aca="1" ref="Y2607" ca="1">IFERROR(SUM(L2607:X2607*1),4)</f>
        <v>2</v>
      </c>
      <c r="Z2607" t="str">
        <f ca="1">IF(tbl_vendors[[#This Row],[error_count]]&gt;0,"FAIL","PASS")</f>
        <v>FAIL</v>
      </c>
    </row>
    <row r="2608" spans="1:26" x14ac:dyDescent="0.3">
      <c r="A2608" t="s">
        <v>10234</v>
      </c>
      <c r="B2608" t="s">
        <v>10235</v>
      </c>
      <c r="C2608" t="s">
        <v>100</v>
      </c>
      <c r="D2608" t="s">
        <v>10236</v>
      </c>
      <c r="E2608" t="s">
        <v>39</v>
      </c>
      <c r="F2608" t="s">
        <v>75</v>
      </c>
      <c r="G2608" t="s">
        <v>10237</v>
      </c>
      <c r="H2608" t="s">
        <v>34</v>
      </c>
      <c r="I2608" t="s">
        <v>53</v>
      </c>
      <c r="J2608" s="1">
        <v>44974</v>
      </c>
      <c r="K2608" s="1">
        <v>46183</v>
      </c>
      <c r="L2608" t="b">
        <f>COUNTIF(tbl_vendors[Vendor_ID],tbl_vendors[[#This Row],[Vendor_ID]])&gt;1</f>
        <v>0</v>
      </c>
      <c r="M2608" t="b">
        <f>ISBLANK(tbl_vendors[[#This Row],[Vendor_ID]])</f>
        <v>0</v>
      </c>
      <c r="N2608" t="b">
        <f>LEN(TRIM(tbl_vendors[[#This Row],[Vendor_Name]]))=0</f>
        <v>0</v>
      </c>
      <c r="O2608" t="b">
        <f>LEN(TRIM(tbl_vendors[[#This Row],[Email]]))=0</f>
        <v>0</v>
      </c>
      <c r="P2608" t="b">
        <f>OR(ISERROR(FIND("@",tbl_vendors[[#This Row],[Email]])),ISERROR(FIND(".",tbl_vendors[[#This Row],[Email]])))</f>
        <v>0</v>
      </c>
      <c r="Q2608" t="b">
        <f>ISNA(MATCH(tbl_vendors[[#This Row],[Country]],tbl_country[country],0))</f>
        <v>0</v>
      </c>
      <c r="R2608" t="b">
        <f>ISNA(MATCH(tbl_vendors[[#This Row],[Currency]],tbl_country[currency],0))</f>
        <v>0</v>
      </c>
      <c r="S2608" t="b">
        <f>_xlfn.XLOOKUP(tbl_vendors[[#This Row],[Country]],tbl_country[country],tbl_country[currency],"NotFound")&lt;&gt;tbl_vendors[[#This Row],[Currency]]</f>
        <v>0</v>
      </c>
      <c r="T2608" t="b">
        <f>ISNA(MATCH(tbl_vendors[[#This Row],[Payment_Terms]],tbl_payment_terms[Payment_Terms],0))</f>
        <v>0</v>
      </c>
      <c r="U2608" t="b">
        <f>ISNA(MATCH(tbl_vendors[[#This Row],[Status]],tbl_status[valid_status]))</f>
        <v>1</v>
      </c>
      <c r="V2608" t="b">
        <f ca="1">tbl_vendors[[#This Row],[Created_Date]]&gt;TODAY()</f>
        <v>0</v>
      </c>
      <c r="W2608" t="b">
        <f>tbl_vendors[[#This Row],[Updated_Date]]&lt;tbl_vendors[[#This Row],[Created_Date]]</f>
        <v>0</v>
      </c>
      <c r="X2608" t="b">
        <f>COUNTIF(tbl_vendors[Vendor_Name],tbl_vendors[[#This Row],[Vendor_Name]])&gt;1</f>
        <v>0</v>
      </c>
      <c r="Y2608" s="14" cm="1">
        <f t="array" aca="1" ref="Y2608" ca="1">IFERROR(SUM(L2608:X2608*1),4)</f>
        <v>1</v>
      </c>
      <c r="Z2608" t="str">
        <f ca="1">IF(tbl_vendors[[#This Row],[error_count]]&gt;0,"FAIL","PASS")</f>
        <v>FAIL</v>
      </c>
    </row>
    <row r="2609" spans="1:26" x14ac:dyDescent="0.3">
      <c r="A2609" t="s">
        <v>10238</v>
      </c>
      <c r="B2609" t="s">
        <v>10239</v>
      </c>
      <c r="C2609" t="s">
        <v>109</v>
      </c>
      <c r="D2609" t="s">
        <v>10240</v>
      </c>
      <c r="E2609" t="s">
        <v>39</v>
      </c>
      <c r="F2609" t="s">
        <v>75</v>
      </c>
      <c r="G2609" t="s">
        <v>10241</v>
      </c>
      <c r="H2609" t="s">
        <v>18</v>
      </c>
      <c r="I2609" t="s">
        <v>26</v>
      </c>
      <c r="J2609" s="1">
        <v>45074</v>
      </c>
      <c r="K2609" s="1">
        <v>45708</v>
      </c>
      <c r="L2609" t="b">
        <f>COUNTIF(tbl_vendors[Vendor_ID],tbl_vendors[[#This Row],[Vendor_ID]])&gt;1</f>
        <v>0</v>
      </c>
      <c r="M2609" t="b">
        <f>ISBLANK(tbl_vendors[[#This Row],[Vendor_ID]])</f>
        <v>0</v>
      </c>
      <c r="N2609" t="b">
        <f>LEN(TRIM(tbl_vendors[[#This Row],[Vendor_Name]]))=0</f>
        <v>0</v>
      </c>
      <c r="O2609" t="b">
        <f>LEN(TRIM(tbl_vendors[[#This Row],[Email]]))=0</f>
        <v>0</v>
      </c>
      <c r="P2609" t="b">
        <f>OR(ISERROR(FIND("@",tbl_vendors[[#This Row],[Email]])),ISERROR(FIND(".",tbl_vendors[[#This Row],[Email]])))</f>
        <v>0</v>
      </c>
      <c r="Q2609" t="b">
        <f>ISNA(MATCH(tbl_vendors[[#This Row],[Country]],tbl_country[country],0))</f>
        <v>0</v>
      </c>
      <c r="R2609" t="b">
        <f>ISNA(MATCH(tbl_vendors[[#This Row],[Currency]],tbl_country[currency],0))</f>
        <v>0</v>
      </c>
      <c r="S2609" t="b">
        <f>_xlfn.XLOOKUP(tbl_vendors[[#This Row],[Country]],tbl_country[country],tbl_country[currency],"NotFound")&lt;&gt;tbl_vendors[[#This Row],[Currency]]</f>
        <v>1</v>
      </c>
      <c r="T2609" t="b">
        <f>ISNA(MATCH(tbl_vendors[[#This Row],[Payment_Terms]],tbl_payment_terms[Payment_Terms],0))</f>
        <v>0</v>
      </c>
      <c r="U2609" t="b">
        <f>ISNA(MATCH(tbl_vendors[[#This Row],[Status]],tbl_status[valid_status]))</f>
        <v>0</v>
      </c>
      <c r="V2609" t="b">
        <f ca="1">tbl_vendors[[#This Row],[Created_Date]]&gt;TODAY()</f>
        <v>0</v>
      </c>
      <c r="W2609" t="b">
        <f>tbl_vendors[[#This Row],[Updated_Date]]&lt;tbl_vendors[[#This Row],[Created_Date]]</f>
        <v>0</v>
      </c>
      <c r="X2609" t="b">
        <f>COUNTIF(tbl_vendors[Vendor_Name],tbl_vendors[[#This Row],[Vendor_Name]])&gt;1</f>
        <v>0</v>
      </c>
      <c r="Y2609" s="14" cm="1">
        <f t="array" aca="1" ref="Y2609" ca="1">IFERROR(SUM(L2609:X2609*1),4)</f>
        <v>1</v>
      </c>
      <c r="Z2609" t="str">
        <f ca="1">IF(tbl_vendors[[#This Row],[error_count]]&gt;0,"FAIL","PASS")</f>
        <v>FAIL</v>
      </c>
    </row>
    <row r="2610" spans="1:26" x14ac:dyDescent="0.3">
      <c r="A2610" t="s">
        <v>10242</v>
      </c>
      <c r="B2610" t="s">
        <v>10243</v>
      </c>
      <c r="C2610" t="s">
        <v>153</v>
      </c>
      <c r="D2610" t="s">
        <v>10244</v>
      </c>
      <c r="E2610" t="s">
        <v>155</v>
      </c>
      <c r="F2610" t="s">
        <v>40</v>
      </c>
      <c r="G2610" t="s">
        <v>10245</v>
      </c>
      <c r="H2610" t="s">
        <v>52</v>
      </c>
      <c r="I2610" t="s">
        <v>19</v>
      </c>
      <c r="J2610" s="1">
        <v>45440</v>
      </c>
      <c r="K2610" s="1">
        <v>45924</v>
      </c>
      <c r="L2610" t="b">
        <f>COUNTIF(tbl_vendors[Vendor_ID],tbl_vendors[[#This Row],[Vendor_ID]])&gt;1</f>
        <v>0</v>
      </c>
      <c r="M2610" t="b">
        <f>ISBLANK(tbl_vendors[[#This Row],[Vendor_ID]])</f>
        <v>0</v>
      </c>
      <c r="N2610" t="b">
        <f>LEN(TRIM(tbl_vendors[[#This Row],[Vendor_Name]]))=0</f>
        <v>0</v>
      </c>
      <c r="O2610" t="b">
        <f>LEN(TRIM(tbl_vendors[[#This Row],[Email]]))=0</f>
        <v>0</v>
      </c>
      <c r="P2610" t="b">
        <f>OR(ISERROR(FIND("@",tbl_vendors[[#This Row],[Email]])),ISERROR(FIND(".",tbl_vendors[[#This Row],[Email]])))</f>
        <v>0</v>
      </c>
      <c r="Q2610" t="b">
        <f>ISNA(MATCH(tbl_vendors[[#This Row],[Country]],tbl_country[country],0))</f>
        <v>0</v>
      </c>
      <c r="R2610" t="b">
        <f>ISNA(MATCH(tbl_vendors[[#This Row],[Currency]],tbl_country[currency],0))</f>
        <v>0</v>
      </c>
      <c r="S2610" t="b">
        <f>_xlfn.XLOOKUP(tbl_vendors[[#This Row],[Country]],tbl_country[country],tbl_country[currency],"NotFound")&lt;&gt;tbl_vendors[[#This Row],[Currency]]</f>
        <v>0</v>
      </c>
      <c r="T2610" t="b">
        <f>ISNA(MATCH(tbl_vendors[[#This Row],[Payment_Terms]],tbl_payment_terms[Payment_Terms],0))</f>
        <v>0</v>
      </c>
      <c r="U2610" t="b">
        <f>ISNA(MATCH(tbl_vendors[[#This Row],[Status]],tbl_status[valid_status]))</f>
        <v>0</v>
      </c>
      <c r="V2610" t="b">
        <f ca="1">tbl_vendors[[#This Row],[Created_Date]]&gt;TODAY()</f>
        <v>0</v>
      </c>
      <c r="W2610" t="b">
        <f>tbl_vendors[[#This Row],[Updated_Date]]&lt;tbl_vendors[[#This Row],[Created_Date]]</f>
        <v>0</v>
      </c>
      <c r="X2610" t="b">
        <f>COUNTIF(tbl_vendors[Vendor_Name],tbl_vendors[[#This Row],[Vendor_Name]])&gt;1</f>
        <v>0</v>
      </c>
      <c r="Y2610" s="14" cm="1">
        <f t="array" aca="1" ref="Y2610" ca="1">IFERROR(SUM(L2610:X2610*1),4)</f>
        <v>0</v>
      </c>
      <c r="Z2610" t="str">
        <f ca="1">IF(tbl_vendors[[#This Row],[error_count]]&gt;0,"FAIL","PASS")</f>
        <v>PASS</v>
      </c>
    </row>
    <row r="2611" spans="1:26" x14ac:dyDescent="0.3">
      <c r="A2611" t="s">
        <v>10246</v>
      </c>
      <c r="B2611" t="s">
        <v>10247</v>
      </c>
      <c r="C2611" t="s">
        <v>13</v>
      </c>
      <c r="D2611" t="s">
        <v>10248</v>
      </c>
      <c r="E2611" t="s">
        <v>15</v>
      </c>
      <c r="F2611" t="s">
        <v>75</v>
      </c>
      <c r="G2611" t="s">
        <v>10249</v>
      </c>
      <c r="H2611" t="s">
        <v>34</v>
      </c>
      <c r="I2611" t="s">
        <v>26</v>
      </c>
      <c r="J2611" s="1">
        <v>45927</v>
      </c>
      <c r="K2611" s="1">
        <v>46160</v>
      </c>
      <c r="L2611" t="b">
        <f>COUNTIF(tbl_vendors[Vendor_ID],tbl_vendors[[#This Row],[Vendor_ID]])&gt;1</f>
        <v>0</v>
      </c>
      <c r="M2611" t="b">
        <f>ISBLANK(tbl_vendors[[#This Row],[Vendor_ID]])</f>
        <v>0</v>
      </c>
      <c r="N2611" t="b">
        <f>LEN(TRIM(tbl_vendors[[#This Row],[Vendor_Name]]))=0</f>
        <v>0</v>
      </c>
      <c r="O2611" t="b">
        <f>LEN(TRIM(tbl_vendors[[#This Row],[Email]]))=0</f>
        <v>0</v>
      </c>
      <c r="P2611" t="b">
        <f>OR(ISERROR(FIND("@",tbl_vendors[[#This Row],[Email]])),ISERROR(FIND(".",tbl_vendors[[#This Row],[Email]])))</f>
        <v>0</v>
      </c>
      <c r="Q2611" t="b">
        <f>ISNA(MATCH(tbl_vendors[[#This Row],[Country]],tbl_country[country],0))</f>
        <v>0</v>
      </c>
      <c r="R2611" t="b">
        <f>ISNA(MATCH(tbl_vendors[[#This Row],[Currency]],tbl_country[currency],0))</f>
        <v>1</v>
      </c>
      <c r="S2611" t="b">
        <f>_xlfn.XLOOKUP(tbl_vendors[[#This Row],[Country]],tbl_country[country],tbl_country[currency],"NotFound")&lt;&gt;tbl_vendors[[#This Row],[Currency]]</f>
        <v>1</v>
      </c>
      <c r="T2611" t="b">
        <f>ISNA(MATCH(tbl_vendors[[#This Row],[Payment_Terms]],tbl_payment_terms[Payment_Terms],0))</f>
        <v>0</v>
      </c>
      <c r="U2611" t="b">
        <f>ISNA(MATCH(tbl_vendors[[#This Row],[Status]],tbl_status[valid_status]))</f>
        <v>0</v>
      </c>
      <c r="V2611" t="b">
        <f ca="1">tbl_vendors[[#This Row],[Created_Date]]&gt;TODAY()</f>
        <v>0</v>
      </c>
      <c r="W2611" t="b">
        <f>tbl_vendors[[#This Row],[Updated_Date]]&lt;tbl_vendors[[#This Row],[Created_Date]]</f>
        <v>0</v>
      </c>
      <c r="X2611" t="b">
        <f>COUNTIF(tbl_vendors[Vendor_Name],tbl_vendors[[#This Row],[Vendor_Name]])&gt;1</f>
        <v>0</v>
      </c>
      <c r="Y2611" s="14" cm="1">
        <f t="array" aca="1" ref="Y2611" ca="1">IFERROR(SUM(L2611:X2611*1),4)</f>
        <v>2</v>
      </c>
      <c r="Z2611" t="str">
        <f ca="1">IF(tbl_vendors[[#This Row],[error_count]]&gt;0,"FAIL","PASS")</f>
        <v>FAIL</v>
      </c>
    </row>
    <row r="2612" spans="1:26" x14ac:dyDescent="0.3">
      <c r="A2612" t="s">
        <v>10250</v>
      </c>
      <c r="B2612" t="s">
        <v>10251</v>
      </c>
      <c r="C2612" t="s">
        <v>79</v>
      </c>
      <c r="D2612" t="s">
        <v>10252</v>
      </c>
      <c r="E2612" t="s">
        <v>39</v>
      </c>
      <c r="F2612" t="s">
        <v>32</v>
      </c>
      <c r="G2612" t="s">
        <v>10253</v>
      </c>
      <c r="H2612" t="s">
        <v>25</v>
      </c>
      <c r="I2612" t="s">
        <v>19</v>
      </c>
      <c r="J2612" s="1">
        <v>45991</v>
      </c>
      <c r="K2612" s="1">
        <v>46039</v>
      </c>
      <c r="L2612" t="b">
        <f>COUNTIF(tbl_vendors[Vendor_ID],tbl_vendors[[#This Row],[Vendor_ID]])&gt;1</f>
        <v>0</v>
      </c>
      <c r="M2612" t="b">
        <f>ISBLANK(tbl_vendors[[#This Row],[Vendor_ID]])</f>
        <v>0</v>
      </c>
      <c r="N2612" t="b">
        <f>LEN(TRIM(tbl_vendors[[#This Row],[Vendor_Name]]))=0</f>
        <v>0</v>
      </c>
      <c r="O2612" t="b">
        <f>LEN(TRIM(tbl_vendors[[#This Row],[Email]]))=0</f>
        <v>0</v>
      </c>
      <c r="P2612" t="b">
        <f>OR(ISERROR(FIND("@",tbl_vendors[[#This Row],[Email]])),ISERROR(FIND(".",tbl_vendors[[#This Row],[Email]])))</f>
        <v>0</v>
      </c>
      <c r="Q2612" t="b">
        <f>ISNA(MATCH(tbl_vendors[[#This Row],[Country]],tbl_country[country],0))</f>
        <v>0</v>
      </c>
      <c r="R2612" t="b">
        <f>ISNA(MATCH(tbl_vendors[[#This Row],[Currency]],tbl_country[currency],0))</f>
        <v>0</v>
      </c>
      <c r="S2612" t="b">
        <f>_xlfn.XLOOKUP(tbl_vendors[[#This Row],[Country]],tbl_country[country],tbl_country[currency],"NotFound")&lt;&gt;tbl_vendors[[#This Row],[Currency]]</f>
        <v>0</v>
      </c>
      <c r="T2612" t="b">
        <f>ISNA(MATCH(tbl_vendors[[#This Row],[Payment_Terms]],tbl_payment_terms[Payment_Terms],0))</f>
        <v>0</v>
      </c>
      <c r="U2612" t="b">
        <f>ISNA(MATCH(tbl_vendors[[#This Row],[Status]],tbl_status[valid_status]))</f>
        <v>0</v>
      </c>
      <c r="V2612" t="b">
        <f ca="1">tbl_vendors[[#This Row],[Created_Date]]&gt;TODAY()</f>
        <v>0</v>
      </c>
      <c r="W2612" t="b">
        <f>tbl_vendors[[#This Row],[Updated_Date]]&lt;tbl_vendors[[#This Row],[Created_Date]]</f>
        <v>0</v>
      </c>
      <c r="X2612" t="b">
        <f>COUNTIF(tbl_vendors[Vendor_Name],tbl_vendors[[#This Row],[Vendor_Name]])&gt;1</f>
        <v>0</v>
      </c>
      <c r="Y2612" s="14" cm="1">
        <f t="array" aca="1" ref="Y2612" ca="1">IFERROR(SUM(L2612:X2612*1),4)</f>
        <v>0</v>
      </c>
      <c r="Z2612" t="str">
        <f ca="1">IF(tbl_vendors[[#This Row],[error_count]]&gt;0,"FAIL","PASS")</f>
        <v>PASS</v>
      </c>
    </row>
    <row r="2613" spans="1:26" x14ac:dyDescent="0.3">
      <c r="A2613" t="s">
        <v>10254</v>
      </c>
      <c r="B2613" t="s">
        <v>10255</v>
      </c>
      <c r="C2613" t="s">
        <v>29</v>
      </c>
      <c r="D2613" t="s">
        <v>10256</v>
      </c>
      <c r="E2613" t="s">
        <v>31</v>
      </c>
      <c r="F2613" t="s">
        <v>32</v>
      </c>
      <c r="G2613" t="s">
        <v>10257</v>
      </c>
      <c r="H2613" t="s">
        <v>18</v>
      </c>
      <c r="I2613" t="s">
        <v>19</v>
      </c>
      <c r="J2613" s="1">
        <v>45035</v>
      </c>
      <c r="K2613" s="1">
        <v>46153</v>
      </c>
      <c r="L2613" t="b">
        <f>COUNTIF(tbl_vendors[Vendor_ID],tbl_vendors[[#This Row],[Vendor_ID]])&gt;1</f>
        <v>0</v>
      </c>
      <c r="M2613" t="b">
        <f>ISBLANK(tbl_vendors[[#This Row],[Vendor_ID]])</f>
        <v>0</v>
      </c>
      <c r="N2613" t="b">
        <f>LEN(TRIM(tbl_vendors[[#This Row],[Vendor_Name]]))=0</f>
        <v>0</v>
      </c>
      <c r="O2613" t="b">
        <f>LEN(TRIM(tbl_vendors[[#This Row],[Email]]))=0</f>
        <v>0</v>
      </c>
      <c r="P2613" t="b">
        <f>OR(ISERROR(FIND("@",tbl_vendors[[#This Row],[Email]])),ISERROR(FIND(".",tbl_vendors[[#This Row],[Email]])))</f>
        <v>0</v>
      </c>
      <c r="Q2613" t="b">
        <f>ISNA(MATCH(tbl_vendors[[#This Row],[Country]],tbl_country[country],0))</f>
        <v>0</v>
      </c>
      <c r="R2613" t="b">
        <f>ISNA(MATCH(tbl_vendors[[#This Row],[Currency]],tbl_country[currency],0))</f>
        <v>0</v>
      </c>
      <c r="S2613" t="b">
        <f>_xlfn.XLOOKUP(tbl_vendors[[#This Row],[Country]],tbl_country[country],tbl_country[currency],"NotFound")&lt;&gt;tbl_vendors[[#This Row],[Currency]]</f>
        <v>0</v>
      </c>
      <c r="T2613" t="b">
        <f>ISNA(MATCH(tbl_vendors[[#This Row],[Payment_Terms]],tbl_payment_terms[Payment_Terms],0))</f>
        <v>0</v>
      </c>
      <c r="U2613" t="b">
        <f>ISNA(MATCH(tbl_vendors[[#This Row],[Status]],tbl_status[valid_status]))</f>
        <v>0</v>
      </c>
      <c r="V2613" t="b">
        <f ca="1">tbl_vendors[[#This Row],[Created_Date]]&gt;TODAY()</f>
        <v>0</v>
      </c>
      <c r="W2613" t="b">
        <f>tbl_vendors[[#This Row],[Updated_Date]]&lt;tbl_vendors[[#This Row],[Created_Date]]</f>
        <v>0</v>
      </c>
      <c r="X2613" t="b">
        <f>COUNTIF(tbl_vendors[Vendor_Name],tbl_vendors[[#This Row],[Vendor_Name]])&gt;1</f>
        <v>0</v>
      </c>
      <c r="Y2613" s="14" cm="1">
        <f t="array" aca="1" ref="Y2613" ca="1">IFERROR(SUM(L2613:X2613*1),4)</f>
        <v>0</v>
      </c>
      <c r="Z2613" t="str">
        <f ca="1">IF(tbl_vendors[[#This Row],[error_count]]&gt;0,"FAIL","PASS")</f>
        <v>PASS</v>
      </c>
    </row>
    <row r="2614" spans="1:26" x14ac:dyDescent="0.3">
      <c r="A2614" t="s">
        <v>10258</v>
      </c>
      <c r="B2614" t="s">
        <v>10259</v>
      </c>
      <c r="C2614" t="s">
        <v>100</v>
      </c>
      <c r="D2614" t="s">
        <v>10260</v>
      </c>
      <c r="E2614" t="s">
        <v>39</v>
      </c>
      <c r="F2614" t="s">
        <v>75</v>
      </c>
      <c r="G2614" t="s">
        <v>10261</v>
      </c>
      <c r="H2614" t="s">
        <v>18</v>
      </c>
      <c r="I2614" t="s">
        <v>26</v>
      </c>
      <c r="J2614" s="1">
        <v>44637</v>
      </c>
      <c r="K2614" s="1">
        <v>46130</v>
      </c>
      <c r="L2614" t="b">
        <f>COUNTIF(tbl_vendors[Vendor_ID],tbl_vendors[[#This Row],[Vendor_ID]])&gt;1</f>
        <v>0</v>
      </c>
      <c r="M2614" t="b">
        <f>ISBLANK(tbl_vendors[[#This Row],[Vendor_ID]])</f>
        <v>0</v>
      </c>
      <c r="N2614" t="b">
        <f>LEN(TRIM(tbl_vendors[[#This Row],[Vendor_Name]]))=0</f>
        <v>0</v>
      </c>
      <c r="O2614" t="b">
        <f>LEN(TRIM(tbl_vendors[[#This Row],[Email]]))=0</f>
        <v>0</v>
      </c>
      <c r="P2614" t="b">
        <f>OR(ISERROR(FIND("@",tbl_vendors[[#This Row],[Email]])),ISERROR(FIND(".",tbl_vendors[[#This Row],[Email]])))</f>
        <v>0</v>
      </c>
      <c r="Q2614" t="b">
        <f>ISNA(MATCH(tbl_vendors[[#This Row],[Country]],tbl_country[country],0))</f>
        <v>0</v>
      </c>
      <c r="R2614" t="b">
        <f>ISNA(MATCH(tbl_vendors[[#This Row],[Currency]],tbl_country[currency],0))</f>
        <v>0</v>
      </c>
      <c r="S2614" t="b">
        <f>_xlfn.XLOOKUP(tbl_vendors[[#This Row],[Country]],tbl_country[country],tbl_country[currency],"NotFound")&lt;&gt;tbl_vendors[[#This Row],[Currency]]</f>
        <v>0</v>
      </c>
      <c r="T2614" t="b">
        <f>ISNA(MATCH(tbl_vendors[[#This Row],[Payment_Terms]],tbl_payment_terms[Payment_Terms],0))</f>
        <v>0</v>
      </c>
      <c r="U2614" t="b">
        <f>ISNA(MATCH(tbl_vendors[[#This Row],[Status]],tbl_status[valid_status]))</f>
        <v>0</v>
      </c>
      <c r="V2614" t="b">
        <f ca="1">tbl_vendors[[#This Row],[Created_Date]]&gt;TODAY()</f>
        <v>0</v>
      </c>
      <c r="W2614" t="b">
        <f>tbl_vendors[[#This Row],[Updated_Date]]&lt;tbl_vendors[[#This Row],[Created_Date]]</f>
        <v>0</v>
      </c>
      <c r="X2614" t="b">
        <f>COUNTIF(tbl_vendors[Vendor_Name],tbl_vendors[[#This Row],[Vendor_Name]])&gt;1</f>
        <v>0</v>
      </c>
      <c r="Y2614" s="14" cm="1">
        <f t="array" aca="1" ref="Y2614" ca="1">IFERROR(SUM(L2614:X2614*1),4)</f>
        <v>0</v>
      </c>
      <c r="Z2614" t="str">
        <f ca="1">IF(tbl_vendors[[#This Row],[error_count]]&gt;0,"FAIL","PASS")</f>
        <v>PASS</v>
      </c>
    </row>
    <row r="2615" spans="1:26" x14ac:dyDescent="0.3">
      <c r="A2615" t="s">
        <v>10262</v>
      </c>
      <c r="B2615" t="s">
        <v>10263</v>
      </c>
      <c r="C2615" t="s">
        <v>13</v>
      </c>
      <c r="D2615" t="s">
        <v>10264</v>
      </c>
      <c r="E2615" t="s">
        <v>15</v>
      </c>
      <c r="F2615" t="s">
        <v>32</v>
      </c>
      <c r="G2615" t="s">
        <v>10265</v>
      </c>
      <c r="H2615" t="s">
        <v>47</v>
      </c>
      <c r="I2615" t="s">
        <v>19</v>
      </c>
      <c r="J2615" s="1">
        <v>45234</v>
      </c>
      <c r="K2615" s="1">
        <v>45562</v>
      </c>
      <c r="L2615" t="b">
        <f>COUNTIF(tbl_vendors[Vendor_ID],tbl_vendors[[#This Row],[Vendor_ID]])&gt;1</f>
        <v>0</v>
      </c>
      <c r="M2615" t="b">
        <f>ISBLANK(tbl_vendors[[#This Row],[Vendor_ID]])</f>
        <v>0</v>
      </c>
      <c r="N2615" t="b">
        <f>LEN(TRIM(tbl_vendors[[#This Row],[Vendor_Name]]))=0</f>
        <v>0</v>
      </c>
      <c r="O2615" t="b">
        <f>LEN(TRIM(tbl_vendors[[#This Row],[Email]]))=0</f>
        <v>0</v>
      </c>
      <c r="P2615" t="b">
        <f>OR(ISERROR(FIND("@",tbl_vendors[[#This Row],[Email]])),ISERROR(FIND(".",tbl_vendors[[#This Row],[Email]])))</f>
        <v>0</v>
      </c>
      <c r="Q2615" t="b">
        <f>ISNA(MATCH(tbl_vendors[[#This Row],[Country]],tbl_country[country],0))</f>
        <v>0</v>
      </c>
      <c r="R2615" t="b">
        <f>ISNA(MATCH(tbl_vendors[[#This Row],[Currency]],tbl_country[currency],0))</f>
        <v>1</v>
      </c>
      <c r="S2615" t="b">
        <f>_xlfn.XLOOKUP(tbl_vendors[[#This Row],[Country]],tbl_country[country],tbl_country[currency],"NotFound")&lt;&gt;tbl_vendors[[#This Row],[Currency]]</f>
        <v>1</v>
      </c>
      <c r="T2615" t="b">
        <f>ISNA(MATCH(tbl_vendors[[#This Row],[Payment_Terms]],tbl_payment_terms[Payment_Terms],0))</f>
        <v>0</v>
      </c>
      <c r="U2615" t="b">
        <f>ISNA(MATCH(tbl_vendors[[#This Row],[Status]],tbl_status[valid_status]))</f>
        <v>0</v>
      </c>
      <c r="V2615" t="b">
        <f ca="1">tbl_vendors[[#This Row],[Created_Date]]&gt;TODAY()</f>
        <v>0</v>
      </c>
      <c r="W2615" t="b">
        <f>tbl_vendors[[#This Row],[Updated_Date]]&lt;tbl_vendors[[#This Row],[Created_Date]]</f>
        <v>0</v>
      </c>
      <c r="X2615" t="b">
        <f>COUNTIF(tbl_vendors[Vendor_Name],tbl_vendors[[#This Row],[Vendor_Name]])&gt;1</f>
        <v>0</v>
      </c>
      <c r="Y2615" s="14" cm="1">
        <f t="array" aca="1" ref="Y2615" ca="1">IFERROR(SUM(L2615:X2615*1),4)</f>
        <v>2</v>
      </c>
      <c r="Z2615" t="str">
        <f ca="1">IF(tbl_vendors[[#This Row],[error_count]]&gt;0,"FAIL","PASS")</f>
        <v>FAIL</v>
      </c>
    </row>
    <row r="2616" spans="1:26" x14ac:dyDescent="0.3">
      <c r="A2616" t="s">
        <v>10266</v>
      </c>
      <c r="B2616" t="s">
        <v>10267</v>
      </c>
      <c r="C2616" t="s">
        <v>66</v>
      </c>
      <c r="D2616" t="s">
        <v>10268</v>
      </c>
      <c r="E2616" t="s">
        <v>67</v>
      </c>
      <c r="F2616" t="s">
        <v>40</v>
      </c>
      <c r="G2616" t="s">
        <v>10269</v>
      </c>
      <c r="H2616" t="s">
        <v>42</v>
      </c>
      <c r="I2616" t="s">
        <v>26</v>
      </c>
      <c r="J2616" s="1">
        <v>45780</v>
      </c>
      <c r="K2616" s="1">
        <v>46074</v>
      </c>
      <c r="L2616" t="b">
        <f>COUNTIF(tbl_vendors[Vendor_ID],tbl_vendors[[#This Row],[Vendor_ID]])&gt;1</f>
        <v>0</v>
      </c>
      <c r="M2616" t="b">
        <f>ISBLANK(tbl_vendors[[#This Row],[Vendor_ID]])</f>
        <v>0</v>
      </c>
      <c r="N2616" t="b">
        <f>LEN(TRIM(tbl_vendors[[#This Row],[Vendor_Name]]))=0</f>
        <v>0</v>
      </c>
      <c r="O2616" t="b">
        <f>LEN(TRIM(tbl_vendors[[#This Row],[Email]]))=0</f>
        <v>0</v>
      </c>
      <c r="P2616" t="b">
        <f>OR(ISERROR(FIND("@",tbl_vendors[[#This Row],[Email]])),ISERROR(FIND(".",tbl_vendors[[#This Row],[Email]])))</f>
        <v>0</v>
      </c>
      <c r="Q2616" t="b">
        <f>ISNA(MATCH(tbl_vendors[[#This Row],[Country]],tbl_country[country],0))</f>
        <v>0</v>
      </c>
      <c r="R2616" t="b">
        <f>ISNA(MATCH(tbl_vendors[[#This Row],[Currency]],tbl_country[currency],0))</f>
        <v>0</v>
      </c>
      <c r="S2616" t="b">
        <f>_xlfn.XLOOKUP(tbl_vendors[[#This Row],[Country]],tbl_country[country],tbl_country[currency],"NotFound")&lt;&gt;tbl_vendors[[#This Row],[Currency]]</f>
        <v>0</v>
      </c>
      <c r="T2616" t="b">
        <f>ISNA(MATCH(tbl_vendors[[#This Row],[Payment_Terms]],tbl_payment_terms[Payment_Terms],0))</f>
        <v>0</v>
      </c>
      <c r="U2616" t="b">
        <f>ISNA(MATCH(tbl_vendors[[#This Row],[Status]],tbl_status[valid_status]))</f>
        <v>0</v>
      </c>
      <c r="V2616" t="b">
        <f ca="1">tbl_vendors[[#This Row],[Created_Date]]&gt;TODAY()</f>
        <v>0</v>
      </c>
      <c r="W2616" t="b">
        <f>tbl_vendors[[#This Row],[Updated_Date]]&lt;tbl_vendors[[#This Row],[Created_Date]]</f>
        <v>0</v>
      </c>
      <c r="X2616" t="b">
        <f>COUNTIF(tbl_vendors[Vendor_Name],tbl_vendors[[#This Row],[Vendor_Name]])&gt;1</f>
        <v>0</v>
      </c>
      <c r="Y2616" s="14" cm="1">
        <f t="array" aca="1" ref="Y2616" ca="1">IFERROR(SUM(L2616:X2616*1),4)</f>
        <v>0</v>
      </c>
      <c r="Z2616" t="str">
        <f ca="1">IF(tbl_vendors[[#This Row],[error_count]]&gt;0,"FAIL","PASS")</f>
        <v>PASS</v>
      </c>
    </row>
    <row r="2617" spans="1:26" x14ac:dyDescent="0.3">
      <c r="A2617" t="s">
        <v>10270</v>
      </c>
      <c r="B2617" t="s">
        <v>10271</v>
      </c>
      <c r="C2617" t="s">
        <v>29</v>
      </c>
      <c r="D2617" t="s">
        <v>10272</v>
      </c>
      <c r="E2617" t="s">
        <v>31</v>
      </c>
      <c r="F2617" t="s">
        <v>40</v>
      </c>
      <c r="G2617" t="s">
        <v>10273</v>
      </c>
      <c r="H2617" t="s">
        <v>25</v>
      </c>
      <c r="I2617" t="s">
        <v>53</v>
      </c>
      <c r="J2617" s="1">
        <v>44419</v>
      </c>
      <c r="K2617" s="1">
        <v>45344</v>
      </c>
      <c r="L2617" t="b">
        <f>COUNTIF(tbl_vendors[Vendor_ID],tbl_vendors[[#This Row],[Vendor_ID]])&gt;1</f>
        <v>0</v>
      </c>
      <c r="M2617" t="b">
        <f>ISBLANK(tbl_vendors[[#This Row],[Vendor_ID]])</f>
        <v>0</v>
      </c>
      <c r="N2617" t="b">
        <f>LEN(TRIM(tbl_vendors[[#This Row],[Vendor_Name]]))=0</f>
        <v>0</v>
      </c>
      <c r="O2617" t="b">
        <f>LEN(TRIM(tbl_vendors[[#This Row],[Email]]))=0</f>
        <v>0</v>
      </c>
      <c r="P2617" t="b">
        <f>OR(ISERROR(FIND("@",tbl_vendors[[#This Row],[Email]])),ISERROR(FIND(".",tbl_vendors[[#This Row],[Email]])))</f>
        <v>0</v>
      </c>
      <c r="Q2617" t="b">
        <f>ISNA(MATCH(tbl_vendors[[#This Row],[Country]],tbl_country[country],0))</f>
        <v>0</v>
      </c>
      <c r="R2617" t="b">
        <f>ISNA(MATCH(tbl_vendors[[#This Row],[Currency]],tbl_country[currency],0))</f>
        <v>0</v>
      </c>
      <c r="S2617" t="b">
        <f>_xlfn.XLOOKUP(tbl_vendors[[#This Row],[Country]],tbl_country[country],tbl_country[currency],"NotFound")&lt;&gt;tbl_vendors[[#This Row],[Currency]]</f>
        <v>0</v>
      </c>
      <c r="T2617" t="b">
        <f>ISNA(MATCH(tbl_vendors[[#This Row],[Payment_Terms]],tbl_payment_terms[Payment_Terms],0))</f>
        <v>0</v>
      </c>
      <c r="U2617" t="b">
        <f>ISNA(MATCH(tbl_vendors[[#This Row],[Status]],tbl_status[valid_status]))</f>
        <v>1</v>
      </c>
      <c r="V2617" t="b">
        <f ca="1">tbl_vendors[[#This Row],[Created_Date]]&gt;TODAY()</f>
        <v>0</v>
      </c>
      <c r="W2617" t="b">
        <f>tbl_vendors[[#This Row],[Updated_Date]]&lt;tbl_vendors[[#This Row],[Created_Date]]</f>
        <v>0</v>
      </c>
      <c r="X2617" t="b">
        <f>COUNTIF(tbl_vendors[Vendor_Name],tbl_vendors[[#This Row],[Vendor_Name]])&gt;1</f>
        <v>0</v>
      </c>
      <c r="Y2617" s="14" cm="1">
        <f t="array" aca="1" ref="Y2617" ca="1">IFERROR(SUM(L2617:X2617*1),4)</f>
        <v>1</v>
      </c>
      <c r="Z2617" t="str">
        <f ca="1">IF(tbl_vendors[[#This Row],[error_count]]&gt;0,"FAIL","PASS")</f>
        <v>FAIL</v>
      </c>
    </row>
    <row r="2618" spans="1:26" x14ac:dyDescent="0.3">
      <c r="A2618" t="s">
        <v>10274</v>
      </c>
      <c r="B2618" t="s">
        <v>1849</v>
      </c>
      <c r="C2618" t="s">
        <v>13</v>
      </c>
      <c r="D2618" t="s">
        <v>10275</v>
      </c>
      <c r="E2618" t="s">
        <v>15</v>
      </c>
      <c r="F2618" t="s">
        <v>75</v>
      </c>
      <c r="G2618" t="s">
        <v>10276</v>
      </c>
      <c r="H2618" t="s">
        <v>34</v>
      </c>
      <c r="I2618" t="s">
        <v>26</v>
      </c>
      <c r="J2618" s="1">
        <v>45026</v>
      </c>
      <c r="K2618" s="1">
        <v>45566</v>
      </c>
      <c r="L2618" t="b">
        <f>COUNTIF(tbl_vendors[Vendor_ID],tbl_vendors[[#This Row],[Vendor_ID]])&gt;1</f>
        <v>0</v>
      </c>
      <c r="M2618" t="b">
        <f>ISBLANK(tbl_vendors[[#This Row],[Vendor_ID]])</f>
        <v>0</v>
      </c>
      <c r="N2618" t="b">
        <f>LEN(TRIM(tbl_vendors[[#This Row],[Vendor_Name]]))=0</f>
        <v>0</v>
      </c>
      <c r="O2618" t="b">
        <f>LEN(TRIM(tbl_vendors[[#This Row],[Email]]))=0</f>
        <v>0</v>
      </c>
      <c r="P2618" t="b">
        <f>OR(ISERROR(FIND("@",tbl_vendors[[#This Row],[Email]])),ISERROR(FIND(".",tbl_vendors[[#This Row],[Email]])))</f>
        <v>0</v>
      </c>
      <c r="Q2618" t="b">
        <f>ISNA(MATCH(tbl_vendors[[#This Row],[Country]],tbl_country[country],0))</f>
        <v>0</v>
      </c>
      <c r="R2618" t="b">
        <f>ISNA(MATCH(tbl_vendors[[#This Row],[Currency]],tbl_country[currency],0))</f>
        <v>1</v>
      </c>
      <c r="S2618" t="b">
        <f>_xlfn.XLOOKUP(tbl_vendors[[#This Row],[Country]],tbl_country[country],tbl_country[currency],"NotFound")&lt;&gt;tbl_vendors[[#This Row],[Currency]]</f>
        <v>1</v>
      </c>
      <c r="T2618" t="b">
        <f>ISNA(MATCH(tbl_vendors[[#This Row],[Payment_Terms]],tbl_payment_terms[Payment_Terms],0))</f>
        <v>0</v>
      </c>
      <c r="U2618" t="b">
        <f>ISNA(MATCH(tbl_vendors[[#This Row],[Status]],tbl_status[valid_status]))</f>
        <v>0</v>
      </c>
      <c r="V2618" t="b">
        <f ca="1">tbl_vendors[[#This Row],[Created_Date]]&gt;TODAY()</f>
        <v>0</v>
      </c>
      <c r="W2618" t="b">
        <f>tbl_vendors[[#This Row],[Updated_Date]]&lt;tbl_vendors[[#This Row],[Created_Date]]</f>
        <v>0</v>
      </c>
      <c r="X2618" t="b">
        <f>COUNTIF(tbl_vendors[Vendor_Name],tbl_vendors[[#This Row],[Vendor_Name]])&gt;1</f>
        <v>1</v>
      </c>
      <c r="Y2618" s="14" cm="1">
        <f t="array" aca="1" ref="Y2618" ca="1">IFERROR(SUM(L2618:X2618*1),4)</f>
        <v>3</v>
      </c>
      <c r="Z2618" t="str">
        <f ca="1">IF(tbl_vendors[[#This Row],[error_count]]&gt;0,"FAIL","PASS")</f>
        <v>FAIL</v>
      </c>
    </row>
    <row r="2619" spans="1:26" x14ac:dyDescent="0.3">
      <c r="A2619" t="s">
        <v>10277</v>
      </c>
      <c r="B2619" t="s">
        <v>10278</v>
      </c>
      <c r="C2619" t="s">
        <v>72</v>
      </c>
      <c r="D2619" t="s">
        <v>10279</v>
      </c>
      <c r="E2619" t="s">
        <v>74</v>
      </c>
      <c r="F2619" t="s">
        <v>40</v>
      </c>
      <c r="G2619" t="s">
        <v>10280</v>
      </c>
      <c r="H2619" t="s">
        <v>69</v>
      </c>
      <c r="I2619" t="s">
        <v>19</v>
      </c>
      <c r="J2619" s="1">
        <v>44428</v>
      </c>
      <c r="K2619" s="1">
        <v>45533</v>
      </c>
      <c r="L2619" t="b">
        <f>COUNTIF(tbl_vendors[Vendor_ID],tbl_vendors[[#This Row],[Vendor_ID]])&gt;1</f>
        <v>0</v>
      </c>
      <c r="M2619" t="b">
        <f>ISBLANK(tbl_vendors[[#This Row],[Vendor_ID]])</f>
        <v>0</v>
      </c>
      <c r="N2619" t="b">
        <f>LEN(TRIM(tbl_vendors[[#This Row],[Vendor_Name]]))=0</f>
        <v>0</v>
      </c>
      <c r="O2619" t="b">
        <f>LEN(TRIM(tbl_vendors[[#This Row],[Email]]))=0</f>
        <v>0</v>
      </c>
      <c r="P2619" t="b">
        <f>OR(ISERROR(FIND("@",tbl_vendors[[#This Row],[Email]])),ISERROR(FIND(".",tbl_vendors[[#This Row],[Email]])))</f>
        <v>0</v>
      </c>
      <c r="Q2619" t="b">
        <f>ISNA(MATCH(tbl_vendors[[#This Row],[Country]],tbl_country[country],0))</f>
        <v>0</v>
      </c>
      <c r="R2619" t="b">
        <f>ISNA(MATCH(tbl_vendors[[#This Row],[Currency]],tbl_country[currency],0))</f>
        <v>1</v>
      </c>
      <c r="S2619" t="b">
        <f>_xlfn.XLOOKUP(tbl_vendors[[#This Row],[Country]],tbl_country[country],tbl_country[currency],"NotFound")&lt;&gt;tbl_vendors[[#This Row],[Currency]]</f>
        <v>1</v>
      </c>
      <c r="T2619" t="b">
        <f>ISNA(MATCH(tbl_vendors[[#This Row],[Payment_Terms]],tbl_payment_terms[Payment_Terms],0))</f>
        <v>0</v>
      </c>
      <c r="U2619" t="b">
        <f>ISNA(MATCH(tbl_vendors[[#This Row],[Status]],tbl_status[valid_status]))</f>
        <v>0</v>
      </c>
      <c r="V2619" t="b">
        <f ca="1">tbl_vendors[[#This Row],[Created_Date]]&gt;TODAY()</f>
        <v>0</v>
      </c>
      <c r="W2619" t="b">
        <f>tbl_vendors[[#This Row],[Updated_Date]]&lt;tbl_vendors[[#This Row],[Created_Date]]</f>
        <v>0</v>
      </c>
      <c r="X2619" t="b">
        <f>COUNTIF(tbl_vendors[Vendor_Name],tbl_vendors[[#This Row],[Vendor_Name]])&gt;1</f>
        <v>0</v>
      </c>
      <c r="Y2619" s="14" cm="1">
        <f t="array" aca="1" ref="Y2619" ca="1">IFERROR(SUM(L2619:X2619*1),4)</f>
        <v>2</v>
      </c>
      <c r="Z2619" t="str">
        <f ca="1">IF(tbl_vendors[[#This Row],[error_count]]&gt;0,"FAIL","PASS")</f>
        <v>FAIL</v>
      </c>
    </row>
    <row r="2620" spans="1:26" x14ac:dyDescent="0.3">
      <c r="A2620" t="s">
        <v>10281</v>
      </c>
      <c r="B2620" t="s">
        <v>10282</v>
      </c>
      <c r="C2620" t="s">
        <v>72</v>
      </c>
      <c r="D2620" t="s">
        <v>10283</v>
      </c>
      <c r="E2620" t="s">
        <v>74</v>
      </c>
      <c r="F2620" t="s">
        <v>23</v>
      </c>
      <c r="G2620" t="s">
        <v>10284</v>
      </c>
      <c r="H2620" t="s">
        <v>52</v>
      </c>
      <c r="I2620" t="s">
        <v>19</v>
      </c>
      <c r="J2620" s="1">
        <v>45704</v>
      </c>
      <c r="K2620" s="1">
        <v>45984</v>
      </c>
      <c r="L2620" t="b">
        <f>COUNTIF(tbl_vendors[Vendor_ID],tbl_vendors[[#This Row],[Vendor_ID]])&gt;1</f>
        <v>0</v>
      </c>
      <c r="M2620" t="b">
        <f>ISBLANK(tbl_vendors[[#This Row],[Vendor_ID]])</f>
        <v>0</v>
      </c>
      <c r="N2620" t="b">
        <f>LEN(TRIM(tbl_vendors[[#This Row],[Vendor_Name]]))=0</f>
        <v>0</v>
      </c>
      <c r="O2620" t="b">
        <f>LEN(TRIM(tbl_vendors[[#This Row],[Email]]))=0</f>
        <v>0</v>
      </c>
      <c r="P2620" t="b">
        <f>OR(ISERROR(FIND("@",tbl_vendors[[#This Row],[Email]])),ISERROR(FIND(".",tbl_vendors[[#This Row],[Email]])))</f>
        <v>0</v>
      </c>
      <c r="Q2620" t="b">
        <f>ISNA(MATCH(tbl_vendors[[#This Row],[Country]],tbl_country[country],0))</f>
        <v>0</v>
      </c>
      <c r="R2620" t="b">
        <f>ISNA(MATCH(tbl_vendors[[#This Row],[Currency]],tbl_country[currency],0))</f>
        <v>1</v>
      </c>
      <c r="S2620" t="b">
        <f>_xlfn.XLOOKUP(tbl_vendors[[#This Row],[Country]],tbl_country[country],tbl_country[currency],"NotFound")&lt;&gt;tbl_vendors[[#This Row],[Currency]]</f>
        <v>1</v>
      </c>
      <c r="T2620" t="b">
        <f>ISNA(MATCH(tbl_vendors[[#This Row],[Payment_Terms]],tbl_payment_terms[Payment_Terms],0))</f>
        <v>0</v>
      </c>
      <c r="U2620" t="b">
        <f>ISNA(MATCH(tbl_vendors[[#This Row],[Status]],tbl_status[valid_status]))</f>
        <v>0</v>
      </c>
      <c r="V2620" t="b">
        <f ca="1">tbl_vendors[[#This Row],[Created_Date]]&gt;TODAY()</f>
        <v>0</v>
      </c>
      <c r="W2620" t="b">
        <f>tbl_vendors[[#This Row],[Updated_Date]]&lt;tbl_vendors[[#This Row],[Created_Date]]</f>
        <v>0</v>
      </c>
      <c r="X2620" t="b">
        <f>COUNTIF(tbl_vendors[Vendor_Name],tbl_vendors[[#This Row],[Vendor_Name]])&gt;1</f>
        <v>0</v>
      </c>
      <c r="Y2620" s="14" cm="1">
        <f t="array" aca="1" ref="Y2620" ca="1">IFERROR(SUM(L2620:X2620*1),4)</f>
        <v>2</v>
      </c>
      <c r="Z2620" t="str">
        <f ca="1">IF(tbl_vendors[[#This Row],[error_count]]&gt;0,"FAIL","PASS")</f>
        <v>FAIL</v>
      </c>
    </row>
    <row r="2621" spans="1:26" x14ac:dyDescent="0.3">
      <c r="A2621" t="s">
        <v>10285</v>
      </c>
      <c r="B2621" t="s">
        <v>10286</v>
      </c>
      <c r="C2621" t="s">
        <v>13</v>
      </c>
      <c r="D2621" t="s">
        <v>10287</v>
      </c>
      <c r="E2621" t="s">
        <v>15</v>
      </c>
      <c r="F2621" t="s">
        <v>32</v>
      </c>
      <c r="G2621" t="s">
        <v>10288</v>
      </c>
      <c r="H2621" t="s">
        <v>18</v>
      </c>
      <c r="I2621" t="s">
        <v>26</v>
      </c>
      <c r="J2621" s="1">
        <v>45279</v>
      </c>
      <c r="K2621" s="1">
        <v>46078</v>
      </c>
      <c r="L2621" t="b">
        <f>COUNTIF(tbl_vendors[Vendor_ID],tbl_vendors[[#This Row],[Vendor_ID]])&gt;1</f>
        <v>0</v>
      </c>
      <c r="M2621" t="b">
        <f>ISBLANK(tbl_vendors[[#This Row],[Vendor_ID]])</f>
        <v>0</v>
      </c>
      <c r="N2621" t="b">
        <f>LEN(TRIM(tbl_vendors[[#This Row],[Vendor_Name]]))=0</f>
        <v>0</v>
      </c>
      <c r="O2621" t="b">
        <f>LEN(TRIM(tbl_vendors[[#This Row],[Email]]))=0</f>
        <v>0</v>
      </c>
      <c r="P2621" t="b">
        <f>OR(ISERROR(FIND("@",tbl_vendors[[#This Row],[Email]])),ISERROR(FIND(".",tbl_vendors[[#This Row],[Email]])))</f>
        <v>0</v>
      </c>
      <c r="Q2621" t="b">
        <f>ISNA(MATCH(tbl_vendors[[#This Row],[Country]],tbl_country[country],0))</f>
        <v>0</v>
      </c>
      <c r="R2621" t="b">
        <f>ISNA(MATCH(tbl_vendors[[#This Row],[Currency]],tbl_country[currency],0))</f>
        <v>1</v>
      </c>
      <c r="S2621" t="b">
        <f>_xlfn.XLOOKUP(tbl_vendors[[#This Row],[Country]],tbl_country[country],tbl_country[currency],"NotFound")&lt;&gt;tbl_vendors[[#This Row],[Currency]]</f>
        <v>1</v>
      </c>
      <c r="T2621" t="b">
        <f>ISNA(MATCH(tbl_vendors[[#This Row],[Payment_Terms]],tbl_payment_terms[Payment_Terms],0))</f>
        <v>0</v>
      </c>
      <c r="U2621" t="b">
        <f>ISNA(MATCH(tbl_vendors[[#This Row],[Status]],tbl_status[valid_status]))</f>
        <v>0</v>
      </c>
      <c r="V2621" t="b">
        <f ca="1">tbl_vendors[[#This Row],[Created_Date]]&gt;TODAY()</f>
        <v>0</v>
      </c>
      <c r="W2621" t="b">
        <f>tbl_vendors[[#This Row],[Updated_Date]]&lt;tbl_vendors[[#This Row],[Created_Date]]</f>
        <v>0</v>
      </c>
      <c r="X2621" t="b">
        <f>COUNTIF(tbl_vendors[Vendor_Name],tbl_vendors[[#This Row],[Vendor_Name]])&gt;1</f>
        <v>0</v>
      </c>
      <c r="Y2621" s="14" cm="1">
        <f t="array" aca="1" ref="Y2621" ca="1">IFERROR(SUM(L2621:X2621*1),4)</f>
        <v>2</v>
      </c>
      <c r="Z2621" t="str">
        <f ca="1">IF(tbl_vendors[[#This Row],[error_count]]&gt;0,"FAIL","PASS")</f>
        <v>FAIL</v>
      </c>
    </row>
    <row r="2622" spans="1:26" x14ac:dyDescent="0.3">
      <c r="A2622" t="s">
        <v>10289</v>
      </c>
      <c r="B2622" t="s">
        <v>10290</v>
      </c>
      <c r="C2622" t="s">
        <v>13</v>
      </c>
      <c r="D2622" t="s">
        <v>10291</v>
      </c>
      <c r="E2622" t="s">
        <v>15</v>
      </c>
      <c r="F2622" t="s">
        <v>40</v>
      </c>
      <c r="G2622" t="s">
        <v>10292</v>
      </c>
      <c r="H2622" t="s">
        <v>18</v>
      </c>
      <c r="I2622" t="s">
        <v>53</v>
      </c>
      <c r="J2622" s="1">
        <v>45821</v>
      </c>
      <c r="K2622" s="1">
        <v>45962</v>
      </c>
      <c r="L2622" t="b">
        <f>COUNTIF(tbl_vendors[Vendor_ID],tbl_vendors[[#This Row],[Vendor_ID]])&gt;1</f>
        <v>0</v>
      </c>
      <c r="M2622" t="b">
        <f>ISBLANK(tbl_vendors[[#This Row],[Vendor_ID]])</f>
        <v>0</v>
      </c>
      <c r="N2622" t="b">
        <f>LEN(TRIM(tbl_vendors[[#This Row],[Vendor_Name]]))=0</f>
        <v>0</v>
      </c>
      <c r="O2622" t="b">
        <f>LEN(TRIM(tbl_vendors[[#This Row],[Email]]))=0</f>
        <v>0</v>
      </c>
      <c r="P2622" t="b">
        <f>OR(ISERROR(FIND("@",tbl_vendors[[#This Row],[Email]])),ISERROR(FIND(".",tbl_vendors[[#This Row],[Email]])))</f>
        <v>0</v>
      </c>
      <c r="Q2622" t="b">
        <f>ISNA(MATCH(tbl_vendors[[#This Row],[Country]],tbl_country[country],0))</f>
        <v>0</v>
      </c>
      <c r="R2622" t="b">
        <f>ISNA(MATCH(tbl_vendors[[#This Row],[Currency]],tbl_country[currency],0))</f>
        <v>1</v>
      </c>
      <c r="S2622" t="b">
        <f>_xlfn.XLOOKUP(tbl_vendors[[#This Row],[Country]],tbl_country[country],tbl_country[currency],"NotFound")&lt;&gt;tbl_vendors[[#This Row],[Currency]]</f>
        <v>1</v>
      </c>
      <c r="T2622" t="b">
        <f>ISNA(MATCH(tbl_vendors[[#This Row],[Payment_Terms]],tbl_payment_terms[Payment_Terms],0))</f>
        <v>0</v>
      </c>
      <c r="U2622" t="b">
        <f>ISNA(MATCH(tbl_vendors[[#This Row],[Status]],tbl_status[valid_status]))</f>
        <v>1</v>
      </c>
      <c r="V2622" t="b">
        <f ca="1">tbl_vendors[[#This Row],[Created_Date]]&gt;TODAY()</f>
        <v>0</v>
      </c>
      <c r="W2622" t="b">
        <f>tbl_vendors[[#This Row],[Updated_Date]]&lt;tbl_vendors[[#This Row],[Created_Date]]</f>
        <v>0</v>
      </c>
      <c r="X2622" t="b">
        <f>COUNTIF(tbl_vendors[Vendor_Name],tbl_vendors[[#This Row],[Vendor_Name]])&gt;1</f>
        <v>1</v>
      </c>
      <c r="Y2622" s="14" cm="1">
        <f t="array" aca="1" ref="Y2622" ca="1">IFERROR(SUM(L2622:X2622*1),4)</f>
        <v>4</v>
      </c>
      <c r="Z2622" t="str">
        <f ca="1">IF(tbl_vendors[[#This Row],[error_count]]&gt;0,"FAIL","PASS")</f>
        <v>FAIL</v>
      </c>
    </row>
    <row r="2623" spans="1:26" x14ac:dyDescent="0.3">
      <c r="A2623" t="s">
        <v>10293</v>
      </c>
      <c r="B2623" t="s">
        <v>10294</v>
      </c>
      <c r="C2623" t="s">
        <v>79</v>
      </c>
      <c r="D2623" t="s">
        <v>10295</v>
      </c>
      <c r="E2623" t="s">
        <v>39</v>
      </c>
      <c r="F2623" t="s">
        <v>32</v>
      </c>
      <c r="G2623" t="s">
        <v>10296</v>
      </c>
      <c r="H2623" t="s">
        <v>52</v>
      </c>
      <c r="I2623" t="s">
        <v>26</v>
      </c>
      <c r="J2623" s="1">
        <v>45139</v>
      </c>
      <c r="K2623" s="1">
        <v>46106</v>
      </c>
      <c r="L2623" t="b">
        <f>COUNTIF(tbl_vendors[Vendor_ID],tbl_vendors[[#This Row],[Vendor_ID]])&gt;1</f>
        <v>0</v>
      </c>
      <c r="M2623" t="b">
        <f>ISBLANK(tbl_vendors[[#This Row],[Vendor_ID]])</f>
        <v>0</v>
      </c>
      <c r="N2623" t="b">
        <f>LEN(TRIM(tbl_vendors[[#This Row],[Vendor_Name]]))=0</f>
        <v>0</v>
      </c>
      <c r="O2623" t="b">
        <f>LEN(TRIM(tbl_vendors[[#This Row],[Email]]))=0</f>
        <v>0</v>
      </c>
      <c r="P2623" t="b">
        <f>OR(ISERROR(FIND("@",tbl_vendors[[#This Row],[Email]])),ISERROR(FIND(".",tbl_vendors[[#This Row],[Email]])))</f>
        <v>0</v>
      </c>
      <c r="Q2623" t="b">
        <f>ISNA(MATCH(tbl_vendors[[#This Row],[Country]],tbl_country[country],0))</f>
        <v>0</v>
      </c>
      <c r="R2623" t="b">
        <f>ISNA(MATCH(tbl_vendors[[#This Row],[Currency]],tbl_country[currency],0))</f>
        <v>0</v>
      </c>
      <c r="S2623" t="b">
        <f>_xlfn.XLOOKUP(tbl_vendors[[#This Row],[Country]],tbl_country[country],tbl_country[currency],"NotFound")&lt;&gt;tbl_vendors[[#This Row],[Currency]]</f>
        <v>0</v>
      </c>
      <c r="T2623" t="b">
        <f>ISNA(MATCH(tbl_vendors[[#This Row],[Payment_Terms]],tbl_payment_terms[Payment_Terms],0))</f>
        <v>0</v>
      </c>
      <c r="U2623" t="b">
        <f>ISNA(MATCH(tbl_vendors[[#This Row],[Status]],tbl_status[valid_status]))</f>
        <v>0</v>
      </c>
      <c r="V2623" t="b">
        <f ca="1">tbl_vendors[[#This Row],[Created_Date]]&gt;TODAY()</f>
        <v>0</v>
      </c>
      <c r="W2623" t="b">
        <f>tbl_vendors[[#This Row],[Updated_Date]]&lt;tbl_vendors[[#This Row],[Created_Date]]</f>
        <v>0</v>
      </c>
      <c r="X2623" t="b">
        <f>COUNTIF(tbl_vendors[Vendor_Name],tbl_vendors[[#This Row],[Vendor_Name]])&gt;1</f>
        <v>0</v>
      </c>
      <c r="Y2623" s="14" cm="1">
        <f t="array" aca="1" ref="Y2623" ca="1">IFERROR(SUM(L2623:X2623*1),4)</f>
        <v>0</v>
      </c>
      <c r="Z2623" t="str">
        <f ca="1">IF(tbl_vendors[[#This Row],[error_count]]&gt;0,"FAIL","PASS")</f>
        <v>PASS</v>
      </c>
    </row>
    <row r="2624" spans="1:26" x14ac:dyDescent="0.3">
      <c r="A2624" t="s">
        <v>10297</v>
      </c>
      <c r="B2624" t="s">
        <v>10298</v>
      </c>
      <c r="C2624" t="s">
        <v>72</v>
      </c>
      <c r="D2624" t="s">
        <v>10299</v>
      </c>
      <c r="E2624" t="s">
        <v>74</v>
      </c>
      <c r="F2624" t="s">
        <v>75</v>
      </c>
      <c r="G2624" t="s">
        <v>10300</v>
      </c>
      <c r="H2624" t="s">
        <v>18</v>
      </c>
      <c r="I2624" t="s">
        <v>53</v>
      </c>
      <c r="J2624" s="1">
        <v>45865</v>
      </c>
      <c r="K2624" s="1">
        <v>45919</v>
      </c>
      <c r="L2624" t="b">
        <f>COUNTIF(tbl_vendors[Vendor_ID],tbl_vendors[[#This Row],[Vendor_ID]])&gt;1</f>
        <v>0</v>
      </c>
      <c r="M2624" t="b">
        <f>ISBLANK(tbl_vendors[[#This Row],[Vendor_ID]])</f>
        <v>0</v>
      </c>
      <c r="N2624" t="b">
        <f>LEN(TRIM(tbl_vendors[[#This Row],[Vendor_Name]]))=0</f>
        <v>0</v>
      </c>
      <c r="O2624" t="b">
        <f>LEN(TRIM(tbl_vendors[[#This Row],[Email]]))=0</f>
        <v>0</v>
      </c>
      <c r="P2624" t="b">
        <f>OR(ISERROR(FIND("@",tbl_vendors[[#This Row],[Email]])),ISERROR(FIND(".",tbl_vendors[[#This Row],[Email]])))</f>
        <v>0</v>
      </c>
      <c r="Q2624" t="b">
        <f>ISNA(MATCH(tbl_vendors[[#This Row],[Country]],tbl_country[country],0))</f>
        <v>0</v>
      </c>
      <c r="R2624" t="b">
        <f>ISNA(MATCH(tbl_vendors[[#This Row],[Currency]],tbl_country[currency],0))</f>
        <v>1</v>
      </c>
      <c r="S2624" t="b">
        <f>_xlfn.XLOOKUP(tbl_vendors[[#This Row],[Country]],tbl_country[country],tbl_country[currency],"NotFound")&lt;&gt;tbl_vendors[[#This Row],[Currency]]</f>
        <v>1</v>
      </c>
      <c r="T2624" t="b">
        <f>ISNA(MATCH(tbl_vendors[[#This Row],[Payment_Terms]],tbl_payment_terms[Payment_Terms],0))</f>
        <v>0</v>
      </c>
      <c r="U2624" t="b">
        <f>ISNA(MATCH(tbl_vendors[[#This Row],[Status]],tbl_status[valid_status]))</f>
        <v>1</v>
      </c>
      <c r="V2624" t="b">
        <f ca="1">tbl_vendors[[#This Row],[Created_Date]]&gt;TODAY()</f>
        <v>0</v>
      </c>
      <c r="W2624" t="b">
        <f>tbl_vendors[[#This Row],[Updated_Date]]&lt;tbl_vendors[[#This Row],[Created_Date]]</f>
        <v>0</v>
      </c>
      <c r="X2624" t="b">
        <f>COUNTIF(tbl_vendors[Vendor_Name],tbl_vendors[[#This Row],[Vendor_Name]])&gt;1</f>
        <v>0</v>
      </c>
      <c r="Y2624" s="14" cm="1">
        <f t="array" aca="1" ref="Y2624" ca="1">IFERROR(SUM(L2624:X2624*1),4)</f>
        <v>3</v>
      </c>
      <c r="Z2624" t="str">
        <f ca="1">IF(tbl_vendors[[#This Row],[error_count]]&gt;0,"FAIL","PASS")</f>
        <v>FAIL</v>
      </c>
    </row>
    <row r="2625" spans="1:26" x14ac:dyDescent="0.3">
      <c r="A2625" t="s">
        <v>10301</v>
      </c>
      <c r="B2625" t="s">
        <v>10302</v>
      </c>
      <c r="C2625" t="s">
        <v>109</v>
      </c>
      <c r="D2625" t="s">
        <v>10303</v>
      </c>
      <c r="E2625" t="s">
        <v>39</v>
      </c>
      <c r="F2625" t="s">
        <v>40</v>
      </c>
      <c r="G2625" t="s">
        <v>10304</v>
      </c>
      <c r="H2625" t="s">
        <v>18</v>
      </c>
      <c r="I2625" t="s">
        <v>53</v>
      </c>
      <c r="J2625" s="1">
        <v>45057</v>
      </c>
      <c r="K2625" s="1">
        <v>45997</v>
      </c>
      <c r="L2625" t="b">
        <f>COUNTIF(tbl_vendors[Vendor_ID],tbl_vendors[[#This Row],[Vendor_ID]])&gt;1</f>
        <v>0</v>
      </c>
      <c r="M2625" t="b">
        <f>ISBLANK(tbl_vendors[[#This Row],[Vendor_ID]])</f>
        <v>0</v>
      </c>
      <c r="N2625" t="b">
        <f>LEN(TRIM(tbl_vendors[[#This Row],[Vendor_Name]]))=0</f>
        <v>0</v>
      </c>
      <c r="O2625" t="b">
        <f>LEN(TRIM(tbl_vendors[[#This Row],[Email]]))=0</f>
        <v>0</v>
      </c>
      <c r="P2625" t="b">
        <f>OR(ISERROR(FIND("@",tbl_vendors[[#This Row],[Email]])),ISERROR(FIND(".",tbl_vendors[[#This Row],[Email]])))</f>
        <v>0</v>
      </c>
      <c r="Q2625" t="b">
        <f>ISNA(MATCH(tbl_vendors[[#This Row],[Country]],tbl_country[country],0))</f>
        <v>0</v>
      </c>
      <c r="R2625" t="b">
        <f>ISNA(MATCH(tbl_vendors[[#This Row],[Currency]],tbl_country[currency],0))</f>
        <v>0</v>
      </c>
      <c r="S2625" t="b">
        <f>_xlfn.XLOOKUP(tbl_vendors[[#This Row],[Country]],tbl_country[country],tbl_country[currency],"NotFound")&lt;&gt;tbl_vendors[[#This Row],[Currency]]</f>
        <v>1</v>
      </c>
      <c r="T2625" t="b">
        <f>ISNA(MATCH(tbl_vendors[[#This Row],[Payment_Terms]],tbl_payment_terms[Payment_Terms],0))</f>
        <v>0</v>
      </c>
      <c r="U2625" t="b">
        <f>ISNA(MATCH(tbl_vendors[[#This Row],[Status]],tbl_status[valid_status]))</f>
        <v>1</v>
      </c>
      <c r="V2625" t="b">
        <f ca="1">tbl_vendors[[#This Row],[Created_Date]]&gt;TODAY()</f>
        <v>0</v>
      </c>
      <c r="W2625" t="b">
        <f>tbl_vendors[[#This Row],[Updated_Date]]&lt;tbl_vendors[[#This Row],[Created_Date]]</f>
        <v>0</v>
      </c>
      <c r="X2625" t="b">
        <f>COUNTIF(tbl_vendors[Vendor_Name],tbl_vendors[[#This Row],[Vendor_Name]])&gt;1</f>
        <v>0</v>
      </c>
      <c r="Y2625" s="14" cm="1">
        <f t="array" aca="1" ref="Y2625" ca="1">IFERROR(SUM(L2625:X2625*1),4)</f>
        <v>2</v>
      </c>
      <c r="Z2625" t="str">
        <f ca="1">IF(tbl_vendors[[#This Row],[error_count]]&gt;0,"FAIL","PASS")</f>
        <v>FAIL</v>
      </c>
    </row>
    <row r="2626" spans="1:26" x14ac:dyDescent="0.3">
      <c r="A2626" t="s">
        <v>10305</v>
      </c>
      <c r="B2626" t="s">
        <v>10306</v>
      </c>
      <c r="C2626" t="s">
        <v>66</v>
      </c>
      <c r="D2626" t="s">
        <v>10307</v>
      </c>
      <c r="E2626" t="s">
        <v>67</v>
      </c>
      <c r="F2626" t="s">
        <v>16</v>
      </c>
      <c r="G2626" t="s">
        <v>10308</v>
      </c>
      <c r="H2626" t="s">
        <v>25</v>
      </c>
      <c r="I2626" t="s">
        <v>19</v>
      </c>
      <c r="J2626" s="1">
        <v>44554</v>
      </c>
      <c r="K2626" s="1">
        <v>44980</v>
      </c>
      <c r="L2626" t="b">
        <f>COUNTIF(tbl_vendors[Vendor_ID],tbl_vendors[[#This Row],[Vendor_ID]])&gt;1</f>
        <v>0</v>
      </c>
      <c r="M2626" t="b">
        <f>ISBLANK(tbl_vendors[[#This Row],[Vendor_ID]])</f>
        <v>0</v>
      </c>
      <c r="N2626" t="b">
        <f>LEN(TRIM(tbl_vendors[[#This Row],[Vendor_Name]]))=0</f>
        <v>0</v>
      </c>
      <c r="O2626" t="b">
        <f>LEN(TRIM(tbl_vendors[[#This Row],[Email]]))=0</f>
        <v>0</v>
      </c>
      <c r="P2626" t="b">
        <f>OR(ISERROR(FIND("@",tbl_vendors[[#This Row],[Email]])),ISERROR(FIND(".",tbl_vendors[[#This Row],[Email]])))</f>
        <v>0</v>
      </c>
      <c r="Q2626" t="b">
        <f>ISNA(MATCH(tbl_vendors[[#This Row],[Country]],tbl_country[country],0))</f>
        <v>0</v>
      </c>
      <c r="R2626" t="b">
        <f>ISNA(MATCH(tbl_vendors[[#This Row],[Currency]],tbl_country[currency],0))</f>
        <v>0</v>
      </c>
      <c r="S2626" t="b">
        <f>_xlfn.XLOOKUP(tbl_vendors[[#This Row],[Country]],tbl_country[country],tbl_country[currency],"NotFound")&lt;&gt;tbl_vendors[[#This Row],[Currency]]</f>
        <v>0</v>
      </c>
      <c r="T2626" t="b">
        <f>ISNA(MATCH(tbl_vendors[[#This Row],[Payment_Terms]],tbl_payment_terms[Payment_Terms],0))</f>
        <v>0</v>
      </c>
      <c r="U2626" t="b">
        <f>ISNA(MATCH(tbl_vendors[[#This Row],[Status]],tbl_status[valid_status]))</f>
        <v>0</v>
      </c>
      <c r="V2626" t="b">
        <f ca="1">tbl_vendors[[#This Row],[Created_Date]]&gt;TODAY()</f>
        <v>0</v>
      </c>
      <c r="W2626" t="b">
        <f>tbl_vendors[[#This Row],[Updated_Date]]&lt;tbl_vendors[[#This Row],[Created_Date]]</f>
        <v>0</v>
      </c>
      <c r="X2626" t="b">
        <f>COUNTIF(tbl_vendors[Vendor_Name],tbl_vendors[[#This Row],[Vendor_Name]])&gt;1</f>
        <v>0</v>
      </c>
      <c r="Y2626" s="14" cm="1">
        <f t="array" aca="1" ref="Y2626" ca="1">IFERROR(SUM(L2626:X2626*1),4)</f>
        <v>0</v>
      </c>
      <c r="Z2626" t="str">
        <f ca="1">IF(tbl_vendors[[#This Row],[error_count]]&gt;0,"FAIL","PASS")</f>
        <v>PASS</v>
      </c>
    </row>
    <row r="2627" spans="1:26" x14ac:dyDescent="0.3">
      <c r="A2627" t="s">
        <v>10309</v>
      </c>
      <c r="B2627" t="s">
        <v>10310</v>
      </c>
      <c r="C2627" t="s">
        <v>79</v>
      </c>
      <c r="D2627" t="s">
        <v>10311</v>
      </c>
      <c r="E2627" t="s">
        <v>39</v>
      </c>
      <c r="F2627" t="s">
        <v>23</v>
      </c>
      <c r="G2627" t="s">
        <v>10312</v>
      </c>
      <c r="H2627" t="s">
        <v>34</v>
      </c>
      <c r="I2627" t="s">
        <v>19</v>
      </c>
      <c r="J2627" s="1">
        <v>45136</v>
      </c>
      <c r="K2627" s="1">
        <v>45579</v>
      </c>
      <c r="L2627" t="b">
        <f>COUNTIF(tbl_vendors[Vendor_ID],tbl_vendors[[#This Row],[Vendor_ID]])&gt;1</f>
        <v>0</v>
      </c>
      <c r="M2627" t="b">
        <f>ISBLANK(tbl_vendors[[#This Row],[Vendor_ID]])</f>
        <v>0</v>
      </c>
      <c r="N2627" t="b">
        <f>LEN(TRIM(tbl_vendors[[#This Row],[Vendor_Name]]))=0</f>
        <v>0</v>
      </c>
      <c r="O2627" t="b">
        <f>LEN(TRIM(tbl_vendors[[#This Row],[Email]]))=0</f>
        <v>0</v>
      </c>
      <c r="P2627" t="b">
        <f>OR(ISERROR(FIND("@",tbl_vendors[[#This Row],[Email]])),ISERROR(FIND(".",tbl_vendors[[#This Row],[Email]])))</f>
        <v>0</v>
      </c>
      <c r="Q2627" t="b">
        <f>ISNA(MATCH(tbl_vendors[[#This Row],[Country]],tbl_country[country],0))</f>
        <v>0</v>
      </c>
      <c r="R2627" t="b">
        <f>ISNA(MATCH(tbl_vendors[[#This Row],[Currency]],tbl_country[currency],0))</f>
        <v>0</v>
      </c>
      <c r="S2627" t="b">
        <f>_xlfn.XLOOKUP(tbl_vendors[[#This Row],[Country]],tbl_country[country],tbl_country[currency],"NotFound")&lt;&gt;tbl_vendors[[#This Row],[Currency]]</f>
        <v>0</v>
      </c>
      <c r="T2627" t="b">
        <f>ISNA(MATCH(tbl_vendors[[#This Row],[Payment_Terms]],tbl_payment_terms[Payment_Terms],0))</f>
        <v>0</v>
      </c>
      <c r="U2627" t="b">
        <f>ISNA(MATCH(tbl_vendors[[#This Row],[Status]],tbl_status[valid_status]))</f>
        <v>0</v>
      </c>
      <c r="V2627" t="b">
        <f ca="1">tbl_vendors[[#This Row],[Created_Date]]&gt;TODAY()</f>
        <v>0</v>
      </c>
      <c r="W2627" t="b">
        <f>tbl_vendors[[#This Row],[Updated_Date]]&lt;tbl_vendors[[#This Row],[Created_Date]]</f>
        <v>0</v>
      </c>
      <c r="X2627" t="b">
        <f>COUNTIF(tbl_vendors[Vendor_Name],tbl_vendors[[#This Row],[Vendor_Name]])&gt;1</f>
        <v>0</v>
      </c>
      <c r="Y2627" s="14" cm="1">
        <f t="array" aca="1" ref="Y2627" ca="1">IFERROR(SUM(L2627:X2627*1),4)</f>
        <v>0</v>
      </c>
      <c r="Z2627" t="str">
        <f ca="1">IF(tbl_vendors[[#This Row],[error_count]]&gt;0,"FAIL","PASS")</f>
        <v>PASS</v>
      </c>
    </row>
    <row r="2628" spans="1:26" x14ac:dyDescent="0.3">
      <c r="A2628" t="s">
        <v>10313</v>
      </c>
      <c r="B2628" t="s">
        <v>10314</v>
      </c>
      <c r="C2628" t="s">
        <v>37</v>
      </c>
      <c r="D2628" t="s">
        <v>10315</v>
      </c>
      <c r="E2628" t="s">
        <v>39</v>
      </c>
      <c r="F2628" t="s">
        <v>40</v>
      </c>
      <c r="G2628" t="s">
        <v>10316</v>
      </c>
      <c r="H2628" t="s">
        <v>52</v>
      </c>
      <c r="I2628" t="s">
        <v>19</v>
      </c>
      <c r="J2628" s="1">
        <v>45779</v>
      </c>
      <c r="K2628" s="1">
        <v>46064</v>
      </c>
      <c r="L2628" t="b">
        <f>COUNTIF(tbl_vendors[Vendor_ID],tbl_vendors[[#This Row],[Vendor_ID]])&gt;1</f>
        <v>0</v>
      </c>
      <c r="M2628" t="b">
        <f>ISBLANK(tbl_vendors[[#This Row],[Vendor_ID]])</f>
        <v>0</v>
      </c>
      <c r="N2628" t="b">
        <f>LEN(TRIM(tbl_vendors[[#This Row],[Vendor_Name]]))=0</f>
        <v>0</v>
      </c>
      <c r="O2628" t="b">
        <f>LEN(TRIM(tbl_vendors[[#This Row],[Email]]))=0</f>
        <v>0</v>
      </c>
      <c r="P2628" t="b">
        <f>OR(ISERROR(FIND("@",tbl_vendors[[#This Row],[Email]])),ISERROR(FIND(".",tbl_vendors[[#This Row],[Email]])))</f>
        <v>0</v>
      </c>
      <c r="Q2628" t="b">
        <f>ISNA(MATCH(tbl_vendors[[#This Row],[Country]],tbl_country[country],0))</f>
        <v>0</v>
      </c>
      <c r="R2628" t="b">
        <f>ISNA(MATCH(tbl_vendors[[#This Row],[Currency]],tbl_country[currency],0))</f>
        <v>0</v>
      </c>
      <c r="S2628" t="b">
        <f>_xlfn.XLOOKUP(tbl_vendors[[#This Row],[Country]],tbl_country[country],tbl_country[currency],"NotFound")&lt;&gt;tbl_vendors[[#This Row],[Currency]]</f>
        <v>0</v>
      </c>
      <c r="T2628" t="b">
        <f>ISNA(MATCH(tbl_vendors[[#This Row],[Payment_Terms]],tbl_payment_terms[Payment_Terms],0))</f>
        <v>0</v>
      </c>
      <c r="U2628" t="b">
        <f>ISNA(MATCH(tbl_vendors[[#This Row],[Status]],tbl_status[valid_status]))</f>
        <v>0</v>
      </c>
      <c r="V2628" t="b">
        <f ca="1">tbl_vendors[[#This Row],[Created_Date]]&gt;TODAY()</f>
        <v>0</v>
      </c>
      <c r="W2628" t="b">
        <f>tbl_vendors[[#This Row],[Updated_Date]]&lt;tbl_vendors[[#This Row],[Created_Date]]</f>
        <v>0</v>
      </c>
      <c r="X2628" t="b">
        <f>COUNTIF(tbl_vendors[Vendor_Name],tbl_vendors[[#This Row],[Vendor_Name]])&gt;1</f>
        <v>0</v>
      </c>
      <c r="Y2628" s="14" cm="1">
        <f t="array" aca="1" ref="Y2628" ca="1">IFERROR(SUM(L2628:X2628*1),4)</f>
        <v>0</v>
      </c>
      <c r="Z2628" t="str">
        <f ca="1">IF(tbl_vendors[[#This Row],[error_count]]&gt;0,"FAIL","PASS")</f>
        <v>PASS</v>
      </c>
    </row>
    <row r="2629" spans="1:26" x14ac:dyDescent="0.3">
      <c r="A2629" t="s">
        <v>10317</v>
      </c>
      <c r="B2629" t="s">
        <v>10318</v>
      </c>
      <c r="C2629" t="s">
        <v>13</v>
      </c>
      <c r="D2629" t="s">
        <v>10319</v>
      </c>
      <c r="E2629" t="s">
        <v>15</v>
      </c>
      <c r="F2629" t="s">
        <v>40</v>
      </c>
      <c r="G2629" t="s">
        <v>10320</v>
      </c>
      <c r="H2629" t="s">
        <v>34</v>
      </c>
      <c r="I2629" t="s">
        <v>26</v>
      </c>
      <c r="J2629" s="1">
        <v>45700</v>
      </c>
      <c r="K2629" s="1">
        <v>46063</v>
      </c>
      <c r="L2629" t="b">
        <f>COUNTIF(tbl_vendors[Vendor_ID],tbl_vendors[[#This Row],[Vendor_ID]])&gt;1</f>
        <v>0</v>
      </c>
      <c r="M2629" t="b">
        <f>ISBLANK(tbl_vendors[[#This Row],[Vendor_ID]])</f>
        <v>0</v>
      </c>
      <c r="N2629" t="b">
        <f>LEN(TRIM(tbl_vendors[[#This Row],[Vendor_Name]]))=0</f>
        <v>0</v>
      </c>
      <c r="O2629" t="b">
        <f>LEN(TRIM(tbl_vendors[[#This Row],[Email]]))=0</f>
        <v>0</v>
      </c>
      <c r="P2629" t="b">
        <f>OR(ISERROR(FIND("@",tbl_vendors[[#This Row],[Email]])),ISERROR(FIND(".",tbl_vendors[[#This Row],[Email]])))</f>
        <v>0</v>
      </c>
      <c r="Q2629" t="b">
        <f>ISNA(MATCH(tbl_vendors[[#This Row],[Country]],tbl_country[country],0))</f>
        <v>0</v>
      </c>
      <c r="R2629" t="b">
        <f>ISNA(MATCH(tbl_vendors[[#This Row],[Currency]],tbl_country[currency],0))</f>
        <v>1</v>
      </c>
      <c r="S2629" t="b">
        <f>_xlfn.XLOOKUP(tbl_vendors[[#This Row],[Country]],tbl_country[country],tbl_country[currency],"NotFound")&lt;&gt;tbl_vendors[[#This Row],[Currency]]</f>
        <v>1</v>
      </c>
      <c r="T2629" t="b">
        <f>ISNA(MATCH(tbl_vendors[[#This Row],[Payment_Terms]],tbl_payment_terms[Payment_Terms],0))</f>
        <v>0</v>
      </c>
      <c r="U2629" t="b">
        <f>ISNA(MATCH(tbl_vendors[[#This Row],[Status]],tbl_status[valid_status]))</f>
        <v>0</v>
      </c>
      <c r="V2629" t="b">
        <f ca="1">tbl_vendors[[#This Row],[Created_Date]]&gt;TODAY()</f>
        <v>0</v>
      </c>
      <c r="W2629" t="b">
        <f>tbl_vendors[[#This Row],[Updated_Date]]&lt;tbl_vendors[[#This Row],[Created_Date]]</f>
        <v>0</v>
      </c>
      <c r="X2629" t="b">
        <f>COUNTIF(tbl_vendors[Vendor_Name],tbl_vendors[[#This Row],[Vendor_Name]])&gt;1</f>
        <v>0</v>
      </c>
      <c r="Y2629" s="14" cm="1">
        <f t="array" aca="1" ref="Y2629" ca="1">IFERROR(SUM(L2629:X2629*1),4)</f>
        <v>2</v>
      </c>
      <c r="Z2629" t="str">
        <f ca="1">IF(tbl_vendors[[#This Row],[error_count]]&gt;0,"FAIL","PASS")</f>
        <v>FAIL</v>
      </c>
    </row>
    <row r="2630" spans="1:26" x14ac:dyDescent="0.3">
      <c r="A2630" t="s">
        <v>10321</v>
      </c>
      <c r="B2630" t="s">
        <v>10322</v>
      </c>
      <c r="C2630" t="s">
        <v>153</v>
      </c>
      <c r="D2630" t="s">
        <v>10323</v>
      </c>
      <c r="E2630" t="s">
        <v>155</v>
      </c>
      <c r="F2630" t="s">
        <v>32</v>
      </c>
      <c r="G2630" t="s">
        <v>10324</v>
      </c>
      <c r="H2630" t="s">
        <v>25</v>
      </c>
      <c r="I2630" t="s">
        <v>53</v>
      </c>
      <c r="J2630" s="1">
        <v>45596</v>
      </c>
      <c r="K2630" s="1">
        <v>46132</v>
      </c>
      <c r="L2630" t="b">
        <f>COUNTIF(tbl_vendors[Vendor_ID],tbl_vendors[[#This Row],[Vendor_ID]])&gt;1</f>
        <v>0</v>
      </c>
      <c r="M2630" t="b">
        <f>ISBLANK(tbl_vendors[[#This Row],[Vendor_ID]])</f>
        <v>0</v>
      </c>
      <c r="N2630" t="b">
        <f>LEN(TRIM(tbl_vendors[[#This Row],[Vendor_Name]]))=0</f>
        <v>0</v>
      </c>
      <c r="O2630" t="b">
        <f>LEN(TRIM(tbl_vendors[[#This Row],[Email]]))=0</f>
        <v>0</v>
      </c>
      <c r="P2630" t="b">
        <f>OR(ISERROR(FIND("@",tbl_vendors[[#This Row],[Email]])),ISERROR(FIND(".",tbl_vendors[[#This Row],[Email]])))</f>
        <v>0</v>
      </c>
      <c r="Q2630" t="b">
        <f>ISNA(MATCH(tbl_vendors[[#This Row],[Country]],tbl_country[country],0))</f>
        <v>0</v>
      </c>
      <c r="R2630" t="b">
        <f>ISNA(MATCH(tbl_vendors[[#This Row],[Currency]],tbl_country[currency],0))</f>
        <v>0</v>
      </c>
      <c r="S2630" t="b">
        <f>_xlfn.XLOOKUP(tbl_vendors[[#This Row],[Country]],tbl_country[country],tbl_country[currency],"NotFound")&lt;&gt;tbl_vendors[[#This Row],[Currency]]</f>
        <v>0</v>
      </c>
      <c r="T2630" t="b">
        <f>ISNA(MATCH(tbl_vendors[[#This Row],[Payment_Terms]],tbl_payment_terms[Payment_Terms],0))</f>
        <v>0</v>
      </c>
      <c r="U2630" t="b">
        <f>ISNA(MATCH(tbl_vendors[[#This Row],[Status]],tbl_status[valid_status]))</f>
        <v>1</v>
      </c>
      <c r="V2630" t="b">
        <f ca="1">tbl_vendors[[#This Row],[Created_Date]]&gt;TODAY()</f>
        <v>0</v>
      </c>
      <c r="W2630" t="b">
        <f>tbl_vendors[[#This Row],[Updated_Date]]&lt;tbl_vendors[[#This Row],[Created_Date]]</f>
        <v>0</v>
      </c>
      <c r="X2630" t="b">
        <f>COUNTIF(tbl_vendors[Vendor_Name],tbl_vendors[[#This Row],[Vendor_Name]])&gt;1</f>
        <v>0</v>
      </c>
      <c r="Y2630" s="14" cm="1">
        <f t="array" aca="1" ref="Y2630" ca="1">IFERROR(SUM(L2630:X2630*1),4)</f>
        <v>1</v>
      </c>
      <c r="Z2630" t="str">
        <f ca="1">IF(tbl_vendors[[#This Row],[error_count]]&gt;0,"FAIL","PASS")</f>
        <v>FAIL</v>
      </c>
    </row>
    <row r="2631" spans="1:26" x14ac:dyDescent="0.3">
      <c r="A2631" t="s">
        <v>10325</v>
      </c>
      <c r="B2631" t="s">
        <v>10326</v>
      </c>
      <c r="C2631" t="s">
        <v>37</v>
      </c>
      <c r="D2631" t="s">
        <v>10327</v>
      </c>
      <c r="E2631" t="s">
        <v>39</v>
      </c>
      <c r="F2631" t="s">
        <v>75</v>
      </c>
      <c r="G2631" t="s">
        <v>10328</v>
      </c>
      <c r="H2631" t="s">
        <v>52</v>
      </c>
      <c r="I2631" t="s">
        <v>26</v>
      </c>
      <c r="J2631" s="1">
        <v>44511</v>
      </c>
      <c r="K2631" s="1">
        <v>45593</v>
      </c>
      <c r="L2631" t="b">
        <f>COUNTIF(tbl_vendors[Vendor_ID],tbl_vendors[[#This Row],[Vendor_ID]])&gt;1</f>
        <v>0</v>
      </c>
      <c r="M2631" t="b">
        <f>ISBLANK(tbl_vendors[[#This Row],[Vendor_ID]])</f>
        <v>0</v>
      </c>
      <c r="N2631" t="b">
        <f>LEN(TRIM(tbl_vendors[[#This Row],[Vendor_Name]]))=0</f>
        <v>0</v>
      </c>
      <c r="O2631" t="b">
        <f>LEN(TRIM(tbl_vendors[[#This Row],[Email]]))=0</f>
        <v>0</v>
      </c>
      <c r="P2631" t="b">
        <f>OR(ISERROR(FIND("@",tbl_vendors[[#This Row],[Email]])),ISERROR(FIND(".",tbl_vendors[[#This Row],[Email]])))</f>
        <v>0</v>
      </c>
      <c r="Q2631" t="b">
        <f>ISNA(MATCH(tbl_vendors[[#This Row],[Country]],tbl_country[country],0))</f>
        <v>0</v>
      </c>
      <c r="R2631" t="b">
        <f>ISNA(MATCH(tbl_vendors[[#This Row],[Currency]],tbl_country[currency],0))</f>
        <v>0</v>
      </c>
      <c r="S2631" t="b">
        <f>_xlfn.XLOOKUP(tbl_vendors[[#This Row],[Country]],tbl_country[country],tbl_country[currency],"NotFound")&lt;&gt;tbl_vendors[[#This Row],[Currency]]</f>
        <v>0</v>
      </c>
      <c r="T2631" t="b">
        <f>ISNA(MATCH(tbl_vendors[[#This Row],[Payment_Terms]],tbl_payment_terms[Payment_Terms],0))</f>
        <v>0</v>
      </c>
      <c r="U2631" t="b">
        <f>ISNA(MATCH(tbl_vendors[[#This Row],[Status]],tbl_status[valid_status]))</f>
        <v>0</v>
      </c>
      <c r="V2631" t="b">
        <f ca="1">tbl_vendors[[#This Row],[Created_Date]]&gt;TODAY()</f>
        <v>0</v>
      </c>
      <c r="W2631" t="b">
        <f>tbl_vendors[[#This Row],[Updated_Date]]&lt;tbl_vendors[[#This Row],[Created_Date]]</f>
        <v>0</v>
      </c>
      <c r="X2631" t="b">
        <f>COUNTIF(tbl_vendors[Vendor_Name],tbl_vendors[[#This Row],[Vendor_Name]])&gt;1</f>
        <v>0</v>
      </c>
      <c r="Y2631" s="14" cm="1">
        <f t="array" aca="1" ref="Y2631" ca="1">IFERROR(SUM(L2631:X2631*1),4)</f>
        <v>0</v>
      </c>
      <c r="Z2631" t="str">
        <f ca="1">IF(tbl_vendors[[#This Row],[error_count]]&gt;0,"FAIL","PASS")</f>
        <v>PASS</v>
      </c>
    </row>
    <row r="2632" spans="1:26" x14ac:dyDescent="0.3">
      <c r="A2632" t="s">
        <v>10329</v>
      </c>
      <c r="B2632" t="s">
        <v>10330</v>
      </c>
      <c r="C2632" t="s">
        <v>29</v>
      </c>
      <c r="D2632" t="s">
        <v>10331</v>
      </c>
      <c r="E2632" t="s">
        <v>31</v>
      </c>
      <c r="F2632" t="s">
        <v>75</v>
      </c>
      <c r="G2632" t="s">
        <v>10332</v>
      </c>
      <c r="H2632" t="s">
        <v>18</v>
      </c>
      <c r="I2632" t="s">
        <v>26</v>
      </c>
      <c r="J2632" s="1">
        <v>45140</v>
      </c>
      <c r="K2632" s="1">
        <v>45566</v>
      </c>
      <c r="L2632" t="b">
        <f>COUNTIF(tbl_vendors[Vendor_ID],tbl_vendors[[#This Row],[Vendor_ID]])&gt;1</f>
        <v>0</v>
      </c>
      <c r="M2632" t="b">
        <f>ISBLANK(tbl_vendors[[#This Row],[Vendor_ID]])</f>
        <v>0</v>
      </c>
      <c r="N2632" t="b">
        <f>LEN(TRIM(tbl_vendors[[#This Row],[Vendor_Name]]))=0</f>
        <v>0</v>
      </c>
      <c r="O2632" t="b">
        <f>LEN(TRIM(tbl_vendors[[#This Row],[Email]]))=0</f>
        <v>0</v>
      </c>
      <c r="P2632" t="b">
        <f>OR(ISERROR(FIND("@",tbl_vendors[[#This Row],[Email]])),ISERROR(FIND(".",tbl_vendors[[#This Row],[Email]])))</f>
        <v>0</v>
      </c>
      <c r="Q2632" t="b">
        <f>ISNA(MATCH(tbl_vendors[[#This Row],[Country]],tbl_country[country],0))</f>
        <v>0</v>
      </c>
      <c r="R2632" t="b">
        <f>ISNA(MATCH(tbl_vendors[[#This Row],[Currency]],tbl_country[currency],0))</f>
        <v>0</v>
      </c>
      <c r="S2632" t="b">
        <f>_xlfn.XLOOKUP(tbl_vendors[[#This Row],[Country]],tbl_country[country],tbl_country[currency],"NotFound")&lt;&gt;tbl_vendors[[#This Row],[Currency]]</f>
        <v>0</v>
      </c>
      <c r="T2632" t="b">
        <f>ISNA(MATCH(tbl_vendors[[#This Row],[Payment_Terms]],tbl_payment_terms[Payment_Terms],0))</f>
        <v>0</v>
      </c>
      <c r="U2632" t="b">
        <f>ISNA(MATCH(tbl_vendors[[#This Row],[Status]],tbl_status[valid_status]))</f>
        <v>0</v>
      </c>
      <c r="V2632" t="b">
        <f ca="1">tbl_vendors[[#This Row],[Created_Date]]&gt;TODAY()</f>
        <v>0</v>
      </c>
      <c r="W2632" t="b">
        <f>tbl_vendors[[#This Row],[Updated_Date]]&lt;tbl_vendors[[#This Row],[Created_Date]]</f>
        <v>0</v>
      </c>
      <c r="X2632" t="b">
        <f>COUNTIF(tbl_vendors[Vendor_Name],tbl_vendors[[#This Row],[Vendor_Name]])&gt;1</f>
        <v>0</v>
      </c>
      <c r="Y2632" s="14" cm="1">
        <f t="array" aca="1" ref="Y2632" ca="1">IFERROR(SUM(L2632:X2632*1),4)</f>
        <v>0</v>
      </c>
      <c r="Z2632" t="str">
        <f ca="1">IF(tbl_vendors[[#This Row],[error_count]]&gt;0,"FAIL","PASS")</f>
        <v>PASS</v>
      </c>
    </row>
    <row r="2633" spans="1:26" x14ac:dyDescent="0.3">
      <c r="A2633" t="s">
        <v>10333</v>
      </c>
      <c r="B2633" t="s">
        <v>10334</v>
      </c>
      <c r="C2633" t="s">
        <v>109</v>
      </c>
      <c r="D2633" t="s">
        <v>10335</v>
      </c>
      <c r="E2633" t="s">
        <v>39</v>
      </c>
      <c r="F2633" t="s">
        <v>16</v>
      </c>
      <c r="G2633" t="s">
        <v>10336</v>
      </c>
      <c r="H2633" t="s">
        <v>47</v>
      </c>
      <c r="I2633" t="s">
        <v>19</v>
      </c>
      <c r="J2633" s="1">
        <v>44484</v>
      </c>
      <c r="K2633" s="1">
        <v>44924</v>
      </c>
      <c r="L2633" t="b">
        <f>COUNTIF(tbl_vendors[Vendor_ID],tbl_vendors[[#This Row],[Vendor_ID]])&gt;1</f>
        <v>0</v>
      </c>
      <c r="M2633" t="b">
        <f>ISBLANK(tbl_vendors[[#This Row],[Vendor_ID]])</f>
        <v>0</v>
      </c>
      <c r="N2633" t="b">
        <f>LEN(TRIM(tbl_vendors[[#This Row],[Vendor_Name]]))=0</f>
        <v>0</v>
      </c>
      <c r="O2633" t="b">
        <f>LEN(TRIM(tbl_vendors[[#This Row],[Email]]))=0</f>
        <v>0</v>
      </c>
      <c r="P2633" t="b">
        <f>OR(ISERROR(FIND("@",tbl_vendors[[#This Row],[Email]])),ISERROR(FIND(".",tbl_vendors[[#This Row],[Email]])))</f>
        <v>0</v>
      </c>
      <c r="Q2633" t="b">
        <f>ISNA(MATCH(tbl_vendors[[#This Row],[Country]],tbl_country[country],0))</f>
        <v>0</v>
      </c>
      <c r="R2633" t="b">
        <f>ISNA(MATCH(tbl_vendors[[#This Row],[Currency]],tbl_country[currency],0))</f>
        <v>0</v>
      </c>
      <c r="S2633" t="b">
        <f>_xlfn.XLOOKUP(tbl_vendors[[#This Row],[Country]],tbl_country[country],tbl_country[currency],"NotFound")&lt;&gt;tbl_vendors[[#This Row],[Currency]]</f>
        <v>1</v>
      </c>
      <c r="T2633" t="b">
        <f>ISNA(MATCH(tbl_vendors[[#This Row],[Payment_Terms]],tbl_payment_terms[Payment_Terms],0))</f>
        <v>0</v>
      </c>
      <c r="U2633" t="b">
        <f>ISNA(MATCH(tbl_vendors[[#This Row],[Status]],tbl_status[valid_status]))</f>
        <v>0</v>
      </c>
      <c r="V2633" t="b">
        <f ca="1">tbl_vendors[[#This Row],[Created_Date]]&gt;TODAY()</f>
        <v>0</v>
      </c>
      <c r="W2633" t="b">
        <f>tbl_vendors[[#This Row],[Updated_Date]]&lt;tbl_vendors[[#This Row],[Created_Date]]</f>
        <v>0</v>
      </c>
      <c r="X2633" t="b">
        <f>COUNTIF(tbl_vendors[Vendor_Name],tbl_vendors[[#This Row],[Vendor_Name]])&gt;1</f>
        <v>0</v>
      </c>
      <c r="Y2633" s="14" cm="1">
        <f t="array" aca="1" ref="Y2633" ca="1">IFERROR(SUM(L2633:X2633*1),4)</f>
        <v>1</v>
      </c>
      <c r="Z2633" t="str">
        <f ca="1">IF(tbl_vendors[[#This Row],[error_count]]&gt;0,"FAIL","PASS")</f>
        <v>FAIL</v>
      </c>
    </row>
    <row r="2634" spans="1:26" x14ac:dyDescent="0.3">
      <c r="A2634" t="s">
        <v>10337</v>
      </c>
      <c r="B2634" t="s">
        <v>10338</v>
      </c>
      <c r="C2634" t="s">
        <v>153</v>
      </c>
      <c r="D2634" t="s">
        <v>10339</v>
      </c>
      <c r="E2634" t="s">
        <v>155</v>
      </c>
      <c r="F2634" t="s">
        <v>32</v>
      </c>
      <c r="G2634" t="s">
        <v>10340</v>
      </c>
      <c r="H2634" t="s">
        <v>52</v>
      </c>
      <c r="I2634" t="s">
        <v>19</v>
      </c>
      <c r="J2634" s="1">
        <v>44743</v>
      </c>
      <c r="K2634" s="1">
        <v>44876</v>
      </c>
      <c r="L2634" t="b">
        <f>COUNTIF(tbl_vendors[Vendor_ID],tbl_vendors[[#This Row],[Vendor_ID]])&gt;1</f>
        <v>0</v>
      </c>
      <c r="M2634" t="b">
        <f>ISBLANK(tbl_vendors[[#This Row],[Vendor_ID]])</f>
        <v>0</v>
      </c>
      <c r="N2634" t="b">
        <f>LEN(TRIM(tbl_vendors[[#This Row],[Vendor_Name]]))=0</f>
        <v>0</v>
      </c>
      <c r="O2634" t="b">
        <f>LEN(TRIM(tbl_vendors[[#This Row],[Email]]))=0</f>
        <v>0</v>
      </c>
      <c r="P2634" t="b">
        <f>OR(ISERROR(FIND("@",tbl_vendors[[#This Row],[Email]])),ISERROR(FIND(".",tbl_vendors[[#This Row],[Email]])))</f>
        <v>0</v>
      </c>
      <c r="Q2634" t="b">
        <f>ISNA(MATCH(tbl_vendors[[#This Row],[Country]],tbl_country[country],0))</f>
        <v>0</v>
      </c>
      <c r="R2634" t="b">
        <f>ISNA(MATCH(tbl_vendors[[#This Row],[Currency]],tbl_country[currency],0))</f>
        <v>0</v>
      </c>
      <c r="S2634" t="b">
        <f>_xlfn.XLOOKUP(tbl_vendors[[#This Row],[Country]],tbl_country[country],tbl_country[currency],"NotFound")&lt;&gt;tbl_vendors[[#This Row],[Currency]]</f>
        <v>0</v>
      </c>
      <c r="T2634" t="b">
        <f>ISNA(MATCH(tbl_vendors[[#This Row],[Payment_Terms]],tbl_payment_terms[Payment_Terms],0))</f>
        <v>0</v>
      </c>
      <c r="U2634" t="b">
        <f>ISNA(MATCH(tbl_vendors[[#This Row],[Status]],tbl_status[valid_status]))</f>
        <v>0</v>
      </c>
      <c r="V2634" t="b">
        <f ca="1">tbl_vendors[[#This Row],[Created_Date]]&gt;TODAY()</f>
        <v>0</v>
      </c>
      <c r="W2634" t="b">
        <f>tbl_vendors[[#This Row],[Updated_Date]]&lt;tbl_vendors[[#This Row],[Created_Date]]</f>
        <v>0</v>
      </c>
      <c r="X2634" t="b">
        <f>COUNTIF(tbl_vendors[Vendor_Name],tbl_vendors[[#This Row],[Vendor_Name]])&gt;1</f>
        <v>0</v>
      </c>
      <c r="Y2634" s="14" cm="1">
        <f t="array" aca="1" ref="Y2634" ca="1">IFERROR(SUM(L2634:X2634*1),4)</f>
        <v>0</v>
      </c>
      <c r="Z2634" t="str">
        <f ca="1">IF(tbl_vendors[[#This Row],[error_count]]&gt;0,"FAIL","PASS")</f>
        <v>PASS</v>
      </c>
    </row>
    <row r="2635" spans="1:26" x14ac:dyDescent="0.3">
      <c r="A2635" t="s">
        <v>10341</v>
      </c>
      <c r="B2635" t="s">
        <v>6684</v>
      </c>
      <c r="C2635" t="s">
        <v>56</v>
      </c>
      <c r="D2635" t="s">
        <v>10342</v>
      </c>
      <c r="E2635" t="s">
        <v>58</v>
      </c>
      <c r="F2635" t="s">
        <v>23</v>
      </c>
      <c r="H2635" t="s">
        <v>42</v>
      </c>
      <c r="I2635" t="s">
        <v>26</v>
      </c>
      <c r="J2635" s="1">
        <v>45013</v>
      </c>
      <c r="K2635" s="1">
        <v>45439</v>
      </c>
      <c r="L2635" t="b">
        <f>COUNTIF(tbl_vendors[Vendor_ID],tbl_vendors[[#This Row],[Vendor_ID]])&gt;1</f>
        <v>0</v>
      </c>
      <c r="M2635" t="b">
        <f>ISBLANK(tbl_vendors[[#This Row],[Vendor_ID]])</f>
        <v>0</v>
      </c>
      <c r="N2635" t="b">
        <f>LEN(TRIM(tbl_vendors[[#This Row],[Vendor_Name]]))=0</f>
        <v>0</v>
      </c>
      <c r="O2635" t="b">
        <f>LEN(TRIM(tbl_vendors[[#This Row],[Email]]))=0</f>
        <v>1</v>
      </c>
      <c r="P2635" t="b">
        <f>OR(ISERROR(FIND("@",tbl_vendors[[#This Row],[Email]])),ISERROR(FIND(".",tbl_vendors[[#This Row],[Email]])))</f>
        <v>1</v>
      </c>
      <c r="Q2635" t="b">
        <f>ISNA(MATCH(tbl_vendors[[#This Row],[Country]],tbl_country[country],0))</f>
        <v>0</v>
      </c>
      <c r="R2635" t="b">
        <f>ISNA(MATCH(tbl_vendors[[#This Row],[Currency]],tbl_country[currency],0))</f>
        <v>0</v>
      </c>
      <c r="S2635" t="b">
        <f>_xlfn.XLOOKUP(tbl_vendors[[#This Row],[Country]],tbl_country[country],tbl_country[currency],"NotFound")&lt;&gt;tbl_vendors[[#This Row],[Currency]]</f>
        <v>0</v>
      </c>
      <c r="T2635" t="b">
        <f>ISNA(MATCH(tbl_vendors[[#This Row],[Payment_Terms]],tbl_payment_terms[Payment_Terms],0))</f>
        <v>0</v>
      </c>
      <c r="U2635" t="b">
        <f>ISNA(MATCH(tbl_vendors[[#This Row],[Status]],tbl_status[valid_status]))</f>
        <v>0</v>
      </c>
      <c r="V2635" t="b">
        <f ca="1">tbl_vendors[[#This Row],[Created_Date]]&gt;TODAY()</f>
        <v>0</v>
      </c>
      <c r="W2635" t="b">
        <f>tbl_vendors[[#This Row],[Updated_Date]]&lt;tbl_vendors[[#This Row],[Created_Date]]</f>
        <v>0</v>
      </c>
      <c r="X2635" t="b">
        <f>COUNTIF(tbl_vendors[Vendor_Name],tbl_vendors[[#This Row],[Vendor_Name]])&gt;1</f>
        <v>1</v>
      </c>
      <c r="Y2635" s="14" cm="1">
        <f t="array" aca="1" ref="Y2635" ca="1">IFERROR(SUM(L2635:X2635*1),4)</f>
        <v>3</v>
      </c>
      <c r="Z2635" t="str">
        <f ca="1">IF(tbl_vendors[[#This Row],[error_count]]&gt;0,"FAIL","PASS")</f>
        <v>FAIL</v>
      </c>
    </row>
    <row r="2636" spans="1:26" x14ac:dyDescent="0.3">
      <c r="A2636" t="s">
        <v>10343</v>
      </c>
      <c r="B2636" t="s">
        <v>10344</v>
      </c>
      <c r="C2636" t="s">
        <v>100</v>
      </c>
      <c r="D2636" t="s">
        <v>10345</v>
      </c>
      <c r="E2636" t="s">
        <v>39</v>
      </c>
      <c r="F2636" t="s">
        <v>75</v>
      </c>
      <c r="G2636" t="s">
        <v>10346</v>
      </c>
      <c r="H2636" t="s">
        <v>42</v>
      </c>
      <c r="I2636" t="s">
        <v>26</v>
      </c>
      <c r="J2636" s="1">
        <v>44643</v>
      </c>
      <c r="K2636" s="1">
        <v>45594</v>
      </c>
      <c r="L2636" t="b">
        <f>COUNTIF(tbl_vendors[Vendor_ID],tbl_vendors[[#This Row],[Vendor_ID]])&gt;1</f>
        <v>0</v>
      </c>
      <c r="M2636" t="b">
        <f>ISBLANK(tbl_vendors[[#This Row],[Vendor_ID]])</f>
        <v>0</v>
      </c>
      <c r="N2636" t="b">
        <f>LEN(TRIM(tbl_vendors[[#This Row],[Vendor_Name]]))=0</f>
        <v>0</v>
      </c>
      <c r="O2636" t="b">
        <f>LEN(TRIM(tbl_vendors[[#This Row],[Email]]))=0</f>
        <v>0</v>
      </c>
      <c r="P2636" t="b">
        <f>OR(ISERROR(FIND("@",tbl_vendors[[#This Row],[Email]])),ISERROR(FIND(".",tbl_vendors[[#This Row],[Email]])))</f>
        <v>0</v>
      </c>
      <c r="Q2636" t="b">
        <f>ISNA(MATCH(tbl_vendors[[#This Row],[Country]],tbl_country[country],0))</f>
        <v>0</v>
      </c>
      <c r="R2636" t="b">
        <f>ISNA(MATCH(tbl_vendors[[#This Row],[Currency]],tbl_country[currency],0))</f>
        <v>0</v>
      </c>
      <c r="S2636" t="b">
        <f>_xlfn.XLOOKUP(tbl_vendors[[#This Row],[Country]],tbl_country[country],tbl_country[currency],"NotFound")&lt;&gt;tbl_vendors[[#This Row],[Currency]]</f>
        <v>0</v>
      </c>
      <c r="T2636" t="b">
        <f>ISNA(MATCH(tbl_vendors[[#This Row],[Payment_Terms]],tbl_payment_terms[Payment_Terms],0))</f>
        <v>0</v>
      </c>
      <c r="U2636" t="b">
        <f>ISNA(MATCH(tbl_vendors[[#This Row],[Status]],tbl_status[valid_status]))</f>
        <v>0</v>
      </c>
      <c r="V2636" t="b">
        <f ca="1">tbl_vendors[[#This Row],[Created_Date]]&gt;TODAY()</f>
        <v>0</v>
      </c>
      <c r="W2636" t="b">
        <f>tbl_vendors[[#This Row],[Updated_Date]]&lt;tbl_vendors[[#This Row],[Created_Date]]</f>
        <v>0</v>
      </c>
      <c r="X2636" t="b">
        <f>COUNTIF(tbl_vendors[Vendor_Name],tbl_vendors[[#This Row],[Vendor_Name]])&gt;1</f>
        <v>0</v>
      </c>
      <c r="Y2636" s="14" cm="1">
        <f t="array" aca="1" ref="Y2636" ca="1">IFERROR(SUM(L2636:X2636*1),4)</f>
        <v>0</v>
      </c>
      <c r="Z2636" t="str">
        <f ca="1">IF(tbl_vendors[[#This Row],[error_count]]&gt;0,"FAIL","PASS")</f>
        <v>PASS</v>
      </c>
    </row>
    <row r="2637" spans="1:26" x14ac:dyDescent="0.3">
      <c r="A2637" t="s">
        <v>10347</v>
      </c>
      <c r="B2637" t="s">
        <v>10348</v>
      </c>
      <c r="C2637" t="s">
        <v>79</v>
      </c>
      <c r="D2637" t="s">
        <v>10349</v>
      </c>
      <c r="E2637" t="s">
        <v>39</v>
      </c>
      <c r="F2637" t="s">
        <v>16</v>
      </c>
      <c r="G2637" t="s">
        <v>10350</v>
      </c>
      <c r="H2637" t="s">
        <v>34</v>
      </c>
      <c r="I2637" t="s">
        <v>19</v>
      </c>
      <c r="J2637" s="1">
        <v>45710</v>
      </c>
      <c r="K2637" s="1">
        <v>45986</v>
      </c>
      <c r="L2637" t="b">
        <f>COUNTIF(tbl_vendors[Vendor_ID],tbl_vendors[[#This Row],[Vendor_ID]])&gt;1</f>
        <v>0</v>
      </c>
      <c r="M2637" t="b">
        <f>ISBLANK(tbl_vendors[[#This Row],[Vendor_ID]])</f>
        <v>0</v>
      </c>
      <c r="N2637" t="b">
        <f>LEN(TRIM(tbl_vendors[[#This Row],[Vendor_Name]]))=0</f>
        <v>0</v>
      </c>
      <c r="O2637" t="b">
        <f>LEN(TRIM(tbl_vendors[[#This Row],[Email]]))=0</f>
        <v>0</v>
      </c>
      <c r="P2637" t="b">
        <f>OR(ISERROR(FIND("@",tbl_vendors[[#This Row],[Email]])),ISERROR(FIND(".",tbl_vendors[[#This Row],[Email]])))</f>
        <v>0</v>
      </c>
      <c r="Q2637" t="b">
        <f>ISNA(MATCH(tbl_vendors[[#This Row],[Country]],tbl_country[country],0))</f>
        <v>0</v>
      </c>
      <c r="R2637" t="b">
        <f>ISNA(MATCH(tbl_vendors[[#This Row],[Currency]],tbl_country[currency],0))</f>
        <v>0</v>
      </c>
      <c r="S2637" t="b">
        <f>_xlfn.XLOOKUP(tbl_vendors[[#This Row],[Country]],tbl_country[country],tbl_country[currency],"NotFound")&lt;&gt;tbl_vendors[[#This Row],[Currency]]</f>
        <v>0</v>
      </c>
      <c r="T2637" t="b">
        <f>ISNA(MATCH(tbl_vendors[[#This Row],[Payment_Terms]],tbl_payment_terms[Payment_Terms],0))</f>
        <v>0</v>
      </c>
      <c r="U2637" t="b">
        <f>ISNA(MATCH(tbl_vendors[[#This Row],[Status]],tbl_status[valid_status]))</f>
        <v>0</v>
      </c>
      <c r="V2637" t="b">
        <f ca="1">tbl_vendors[[#This Row],[Created_Date]]&gt;TODAY()</f>
        <v>0</v>
      </c>
      <c r="W2637" t="b">
        <f>tbl_vendors[[#This Row],[Updated_Date]]&lt;tbl_vendors[[#This Row],[Created_Date]]</f>
        <v>0</v>
      </c>
      <c r="X2637" t="b">
        <f>COUNTIF(tbl_vendors[Vendor_Name],tbl_vendors[[#This Row],[Vendor_Name]])&gt;1</f>
        <v>0</v>
      </c>
      <c r="Y2637" s="14" cm="1">
        <f t="array" aca="1" ref="Y2637" ca="1">IFERROR(SUM(L2637:X2637*1),4)</f>
        <v>0</v>
      </c>
      <c r="Z2637" t="str">
        <f ca="1">IF(tbl_vendors[[#This Row],[error_count]]&gt;0,"FAIL","PASS")</f>
        <v>PASS</v>
      </c>
    </row>
    <row r="2638" spans="1:26" x14ac:dyDescent="0.3">
      <c r="A2638" t="s">
        <v>10351</v>
      </c>
      <c r="B2638" t="s">
        <v>10352</v>
      </c>
      <c r="C2638" t="s">
        <v>37</v>
      </c>
      <c r="D2638" t="s">
        <v>10353</v>
      </c>
      <c r="E2638" t="s">
        <v>39</v>
      </c>
      <c r="F2638" t="s">
        <v>16</v>
      </c>
      <c r="G2638" t="s">
        <v>10354</v>
      </c>
      <c r="H2638" t="s">
        <v>25</v>
      </c>
      <c r="I2638" t="s">
        <v>53</v>
      </c>
      <c r="J2638" s="1">
        <v>44528</v>
      </c>
      <c r="K2638" s="1">
        <v>45332</v>
      </c>
      <c r="L2638" t="b">
        <f>COUNTIF(tbl_vendors[Vendor_ID],tbl_vendors[[#This Row],[Vendor_ID]])&gt;1</f>
        <v>0</v>
      </c>
      <c r="M2638" t="b">
        <f>ISBLANK(tbl_vendors[[#This Row],[Vendor_ID]])</f>
        <v>0</v>
      </c>
      <c r="N2638" t="b">
        <f>LEN(TRIM(tbl_vendors[[#This Row],[Vendor_Name]]))=0</f>
        <v>0</v>
      </c>
      <c r="O2638" t="b">
        <f>LEN(TRIM(tbl_vendors[[#This Row],[Email]]))=0</f>
        <v>0</v>
      </c>
      <c r="P2638" t="b">
        <f>OR(ISERROR(FIND("@",tbl_vendors[[#This Row],[Email]])),ISERROR(FIND(".",tbl_vendors[[#This Row],[Email]])))</f>
        <v>0</v>
      </c>
      <c r="Q2638" t="b">
        <f>ISNA(MATCH(tbl_vendors[[#This Row],[Country]],tbl_country[country],0))</f>
        <v>0</v>
      </c>
      <c r="R2638" t="b">
        <f>ISNA(MATCH(tbl_vendors[[#This Row],[Currency]],tbl_country[currency],0))</f>
        <v>0</v>
      </c>
      <c r="S2638" t="b">
        <f>_xlfn.XLOOKUP(tbl_vendors[[#This Row],[Country]],tbl_country[country],tbl_country[currency],"NotFound")&lt;&gt;tbl_vendors[[#This Row],[Currency]]</f>
        <v>0</v>
      </c>
      <c r="T2638" t="b">
        <f>ISNA(MATCH(tbl_vendors[[#This Row],[Payment_Terms]],tbl_payment_terms[Payment_Terms],0))</f>
        <v>0</v>
      </c>
      <c r="U2638" t="b">
        <f>ISNA(MATCH(tbl_vendors[[#This Row],[Status]],tbl_status[valid_status]))</f>
        <v>1</v>
      </c>
      <c r="V2638" t="b">
        <f ca="1">tbl_vendors[[#This Row],[Created_Date]]&gt;TODAY()</f>
        <v>0</v>
      </c>
      <c r="W2638" t="b">
        <f>tbl_vendors[[#This Row],[Updated_Date]]&lt;tbl_vendors[[#This Row],[Created_Date]]</f>
        <v>0</v>
      </c>
      <c r="X2638" t="b">
        <f>COUNTIF(tbl_vendors[Vendor_Name],tbl_vendors[[#This Row],[Vendor_Name]])&gt;1</f>
        <v>0</v>
      </c>
      <c r="Y2638" s="14" cm="1">
        <f t="array" aca="1" ref="Y2638" ca="1">IFERROR(SUM(L2638:X2638*1),4)</f>
        <v>1</v>
      </c>
      <c r="Z2638" t="str">
        <f ca="1">IF(tbl_vendors[[#This Row],[error_count]]&gt;0,"FAIL","PASS")</f>
        <v>FAIL</v>
      </c>
    </row>
    <row r="2639" spans="1:26" x14ac:dyDescent="0.3">
      <c r="A2639" t="s">
        <v>10355</v>
      </c>
      <c r="B2639" t="s">
        <v>10356</v>
      </c>
      <c r="C2639" t="s">
        <v>29</v>
      </c>
      <c r="D2639" t="s">
        <v>10357</v>
      </c>
      <c r="E2639" t="s">
        <v>31</v>
      </c>
      <c r="F2639" t="s">
        <v>23</v>
      </c>
      <c r="G2639" t="s">
        <v>10358</v>
      </c>
      <c r="H2639" t="s">
        <v>42</v>
      </c>
      <c r="I2639" t="s">
        <v>53</v>
      </c>
      <c r="J2639" s="1">
        <v>45935</v>
      </c>
      <c r="K2639" s="1">
        <v>46162</v>
      </c>
      <c r="L2639" t="b">
        <f>COUNTIF(tbl_vendors[Vendor_ID],tbl_vendors[[#This Row],[Vendor_ID]])&gt;1</f>
        <v>0</v>
      </c>
      <c r="M2639" t="b">
        <f>ISBLANK(tbl_vendors[[#This Row],[Vendor_ID]])</f>
        <v>0</v>
      </c>
      <c r="N2639" t="b">
        <f>LEN(TRIM(tbl_vendors[[#This Row],[Vendor_Name]]))=0</f>
        <v>0</v>
      </c>
      <c r="O2639" t="b">
        <f>LEN(TRIM(tbl_vendors[[#This Row],[Email]]))=0</f>
        <v>0</v>
      </c>
      <c r="P2639" t="b">
        <f>OR(ISERROR(FIND("@",tbl_vendors[[#This Row],[Email]])),ISERROR(FIND(".",tbl_vendors[[#This Row],[Email]])))</f>
        <v>0</v>
      </c>
      <c r="Q2639" t="b">
        <f>ISNA(MATCH(tbl_vendors[[#This Row],[Country]],tbl_country[country],0))</f>
        <v>0</v>
      </c>
      <c r="R2639" t="b">
        <f>ISNA(MATCH(tbl_vendors[[#This Row],[Currency]],tbl_country[currency],0))</f>
        <v>0</v>
      </c>
      <c r="S2639" t="b">
        <f>_xlfn.XLOOKUP(tbl_vendors[[#This Row],[Country]],tbl_country[country],tbl_country[currency],"NotFound")&lt;&gt;tbl_vendors[[#This Row],[Currency]]</f>
        <v>0</v>
      </c>
      <c r="T2639" t="b">
        <f>ISNA(MATCH(tbl_vendors[[#This Row],[Payment_Terms]],tbl_payment_terms[Payment_Terms],0))</f>
        <v>0</v>
      </c>
      <c r="U2639" t="b">
        <f>ISNA(MATCH(tbl_vendors[[#This Row],[Status]],tbl_status[valid_status]))</f>
        <v>1</v>
      </c>
      <c r="V2639" t="b">
        <f ca="1">tbl_vendors[[#This Row],[Created_Date]]&gt;TODAY()</f>
        <v>0</v>
      </c>
      <c r="W2639" t="b">
        <f>tbl_vendors[[#This Row],[Updated_Date]]&lt;tbl_vendors[[#This Row],[Created_Date]]</f>
        <v>0</v>
      </c>
      <c r="X2639" t="b">
        <f>COUNTIF(tbl_vendors[Vendor_Name],tbl_vendors[[#This Row],[Vendor_Name]])&gt;1</f>
        <v>0</v>
      </c>
      <c r="Y2639" s="14" cm="1">
        <f t="array" aca="1" ref="Y2639" ca="1">IFERROR(SUM(L2639:X2639*1),4)</f>
        <v>1</v>
      </c>
      <c r="Z2639" t="str">
        <f ca="1">IF(tbl_vendors[[#This Row],[error_count]]&gt;0,"FAIL","PASS")</f>
        <v>FAIL</v>
      </c>
    </row>
    <row r="2640" spans="1:26" x14ac:dyDescent="0.3">
      <c r="A2640" t="s">
        <v>10359</v>
      </c>
      <c r="B2640" t="s">
        <v>10360</v>
      </c>
      <c r="C2640" t="s">
        <v>100</v>
      </c>
      <c r="D2640" t="s">
        <v>10361</v>
      </c>
      <c r="E2640" t="s">
        <v>39</v>
      </c>
      <c r="F2640" t="s">
        <v>40</v>
      </c>
      <c r="G2640" t="s">
        <v>10362</v>
      </c>
      <c r="H2640" t="s">
        <v>18</v>
      </c>
      <c r="I2640" t="s">
        <v>53</v>
      </c>
      <c r="J2640" s="1">
        <v>45586</v>
      </c>
      <c r="K2640" s="1">
        <v>45851</v>
      </c>
      <c r="L2640" t="b">
        <f>COUNTIF(tbl_vendors[Vendor_ID],tbl_vendors[[#This Row],[Vendor_ID]])&gt;1</f>
        <v>0</v>
      </c>
      <c r="M2640" t="b">
        <f>ISBLANK(tbl_vendors[[#This Row],[Vendor_ID]])</f>
        <v>0</v>
      </c>
      <c r="N2640" t="b">
        <f>LEN(TRIM(tbl_vendors[[#This Row],[Vendor_Name]]))=0</f>
        <v>0</v>
      </c>
      <c r="O2640" t="b">
        <f>LEN(TRIM(tbl_vendors[[#This Row],[Email]]))=0</f>
        <v>0</v>
      </c>
      <c r="P2640" t="b">
        <f>OR(ISERROR(FIND("@",tbl_vendors[[#This Row],[Email]])),ISERROR(FIND(".",tbl_vendors[[#This Row],[Email]])))</f>
        <v>0</v>
      </c>
      <c r="Q2640" t="b">
        <f>ISNA(MATCH(tbl_vendors[[#This Row],[Country]],tbl_country[country],0))</f>
        <v>0</v>
      </c>
      <c r="R2640" t="b">
        <f>ISNA(MATCH(tbl_vendors[[#This Row],[Currency]],tbl_country[currency],0))</f>
        <v>0</v>
      </c>
      <c r="S2640" t="b">
        <f>_xlfn.XLOOKUP(tbl_vendors[[#This Row],[Country]],tbl_country[country],tbl_country[currency],"NotFound")&lt;&gt;tbl_vendors[[#This Row],[Currency]]</f>
        <v>0</v>
      </c>
      <c r="T2640" t="b">
        <f>ISNA(MATCH(tbl_vendors[[#This Row],[Payment_Terms]],tbl_payment_terms[Payment_Terms],0))</f>
        <v>0</v>
      </c>
      <c r="U2640" t="b">
        <f>ISNA(MATCH(tbl_vendors[[#This Row],[Status]],tbl_status[valid_status]))</f>
        <v>1</v>
      </c>
      <c r="V2640" t="b">
        <f ca="1">tbl_vendors[[#This Row],[Created_Date]]&gt;TODAY()</f>
        <v>0</v>
      </c>
      <c r="W2640" t="b">
        <f>tbl_vendors[[#This Row],[Updated_Date]]&lt;tbl_vendors[[#This Row],[Created_Date]]</f>
        <v>0</v>
      </c>
      <c r="X2640" t="b">
        <f>COUNTIF(tbl_vendors[Vendor_Name],tbl_vendors[[#This Row],[Vendor_Name]])&gt;1</f>
        <v>0</v>
      </c>
      <c r="Y2640" s="14" cm="1">
        <f t="array" aca="1" ref="Y2640" ca="1">IFERROR(SUM(L2640:X2640*1),4)</f>
        <v>1</v>
      </c>
      <c r="Z2640" t="str">
        <f ca="1">IF(tbl_vendors[[#This Row],[error_count]]&gt;0,"FAIL","PASS")</f>
        <v>FAIL</v>
      </c>
    </row>
    <row r="2641" spans="1:26" x14ac:dyDescent="0.3">
      <c r="A2641" t="s">
        <v>10363</v>
      </c>
      <c r="B2641" t="s">
        <v>10364</v>
      </c>
      <c r="C2641" t="s">
        <v>13</v>
      </c>
      <c r="D2641" t="s">
        <v>10365</v>
      </c>
      <c r="E2641" t="s">
        <v>15</v>
      </c>
      <c r="F2641" t="s">
        <v>16</v>
      </c>
      <c r="G2641" t="s">
        <v>10366</v>
      </c>
      <c r="H2641" t="s">
        <v>69</v>
      </c>
      <c r="I2641" t="s">
        <v>53</v>
      </c>
      <c r="J2641" s="1">
        <v>45029</v>
      </c>
      <c r="K2641" s="1">
        <v>46029</v>
      </c>
      <c r="L2641" t="b">
        <f>COUNTIF(tbl_vendors[Vendor_ID],tbl_vendors[[#This Row],[Vendor_ID]])&gt;1</f>
        <v>0</v>
      </c>
      <c r="M2641" t="b">
        <f>ISBLANK(tbl_vendors[[#This Row],[Vendor_ID]])</f>
        <v>0</v>
      </c>
      <c r="N2641" t="b">
        <f>LEN(TRIM(tbl_vendors[[#This Row],[Vendor_Name]]))=0</f>
        <v>0</v>
      </c>
      <c r="O2641" t="b">
        <f>LEN(TRIM(tbl_vendors[[#This Row],[Email]]))=0</f>
        <v>0</v>
      </c>
      <c r="P2641" t="b">
        <f>OR(ISERROR(FIND("@",tbl_vendors[[#This Row],[Email]])),ISERROR(FIND(".",tbl_vendors[[#This Row],[Email]])))</f>
        <v>0</v>
      </c>
      <c r="Q2641" t="b">
        <f>ISNA(MATCH(tbl_vendors[[#This Row],[Country]],tbl_country[country],0))</f>
        <v>0</v>
      </c>
      <c r="R2641" t="b">
        <f>ISNA(MATCH(tbl_vendors[[#This Row],[Currency]],tbl_country[currency],0))</f>
        <v>1</v>
      </c>
      <c r="S2641" t="b">
        <f>_xlfn.XLOOKUP(tbl_vendors[[#This Row],[Country]],tbl_country[country],tbl_country[currency],"NotFound")&lt;&gt;tbl_vendors[[#This Row],[Currency]]</f>
        <v>1</v>
      </c>
      <c r="T2641" t="b">
        <f>ISNA(MATCH(tbl_vendors[[#This Row],[Payment_Terms]],tbl_payment_terms[Payment_Terms],0))</f>
        <v>0</v>
      </c>
      <c r="U2641" t="b">
        <f>ISNA(MATCH(tbl_vendors[[#This Row],[Status]],tbl_status[valid_status]))</f>
        <v>1</v>
      </c>
      <c r="V2641" t="b">
        <f ca="1">tbl_vendors[[#This Row],[Created_Date]]&gt;TODAY()</f>
        <v>0</v>
      </c>
      <c r="W2641" t="b">
        <f>tbl_vendors[[#This Row],[Updated_Date]]&lt;tbl_vendors[[#This Row],[Created_Date]]</f>
        <v>0</v>
      </c>
      <c r="X2641" t="b">
        <f>COUNTIF(tbl_vendors[Vendor_Name],tbl_vendors[[#This Row],[Vendor_Name]])&gt;1</f>
        <v>0</v>
      </c>
      <c r="Y2641" s="14" cm="1">
        <f t="array" aca="1" ref="Y2641" ca="1">IFERROR(SUM(L2641:X2641*1),4)</f>
        <v>3</v>
      </c>
      <c r="Z2641" t="str">
        <f ca="1">IF(tbl_vendors[[#This Row],[error_count]]&gt;0,"FAIL","PASS")</f>
        <v>FAIL</v>
      </c>
    </row>
    <row r="2642" spans="1:26" x14ac:dyDescent="0.3">
      <c r="A2642" t="s">
        <v>10367</v>
      </c>
      <c r="B2642" t="s">
        <v>10368</v>
      </c>
      <c r="C2642" t="s">
        <v>29</v>
      </c>
      <c r="D2642" t="s">
        <v>10369</v>
      </c>
      <c r="E2642" t="s">
        <v>31</v>
      </c>
      <c r="F2642" t="s">
        <v>32</v>
      </c>
      <c r="G2642" t="s">
        <v>10370</v>
      </c>
      <c r="H2642" t="s">
        <v>34</v>
      </c>
      <c r="I2642" t="s">
        <v>26</v>
      </c>
      <c r="J2642" s="1">
        <v>44394</v>
      </c>
      <c r="K2642" s="1">
        <v>45877</v>
      </c>
      <c r="L2642" t="b">
        <f>COUNTIF(tbl_vendors[Vendor_ID],tbl_vendors[[#This Row],[Vendor_ID]])&gt;1</f>
        <v>0</v>
      </c>
      <c r="M2642" t="b">
        <f>ISBLANK(tbl_vendors[[#This Row],[Vendor_ID]])</f>
        <v>0</v>
      </c>
      <c r="N2642" t="b">
        <f>LEN(TRIM(tbl_vendors[[#This Row],[Vendor_Name]]))=0</f>
        <v>0</v>
      </c>
      <c r="O2642" t="b">
        <f>LEN(TRIM(tbl_vendors[[#This Row],[Email]]))=0</f>
        <v>0</v>
      </c>
      <c r="P2642" t="b">
        <f>OR(ISERROR(FIND("@",tbl_vendors[[#This Row],[Email]])),ISERROR(FIND(".",tbl_vendors[[#This Row],[Email]])))</f>
        <v>0</v>
      </c>
      <c r="Q2642" t="b">
        <f>ISNA(MATCH(tbl_vendors[[#This Row],[Country]],tbl_country[country],0))</f>
        <v>0</v>
      </c>
      <c r="R2642" t="b">
        <f>ISNA(MATCH(tbl_vendors[[#This Row],[Currency]],tbl_country[currency],0))</f>
        <v>0</v>
      </c>
      <c r="S2642" t="b">
        <f>_xlfn.XLOOKUP(tbl_vendors[[#This Row],[Country]],tbl_country[country],tbl_country[currency],"NotFound")&lt;&gt;tbl_vendors[[#This Row],[Currency]]</f>
        <v>0</v>
      </c>
      <c r="T2642" t="b">
        <f>ISNA(MATCH(tbl_vendors[[#This Row],[Payment_Terms]],tbl_payment_terms[Payment_Terms],0))</f>
        <v>0</v>
      </c>
      <c r="U2642" t="b">
        <f>ISNA(MATCH(tbl_vendors[[#This Row],[Status]],tbl_status[valid_status]))</f>
        <v>0</v>
      </c>
      <c r="V2642" t="b">
        <f ca="1">tbl_vendors[[#This Row],[Created_Date]]&gt;TODAY()</f>
        <v>0</v>
      </c>
      <c r="W2642" t="b">
        <f>tbl_vendors[[#This Row],[Updated_Date]]&lt;tbl_vendors[[#This Row],[Created_Date]]</f>
        <v>0</v>
      </c>
      <c r="X2642" t="b">
        <f>COUNTIF(tbl_vendors[Vendor_Name],tbl_vendors[[#This Row],[Vendor_Name]])&gt;1</f>
        <v>0</v>
      </c>
      <c r="Y2642" s="14" cm="1">
        <f t="array" aca="1" ref="Y2642" ca="1">IFERROR(SUM(L2642:X2642*1),4)</f>
        <v>0</v>
      </c>
      <c r="Z2642" t="str">
        <f ca="1">IF(tbl_vendors[[#This Row],[error_count]]&gt;0,"FAIL","PASS")</f>
        <v>PASS</v>
      </c>
    </row>
    <row r="2643" spans="1:26" x14ac:dyDescent="0.3">
      <c r="A2643" t="s">
        <v>10371</v>
      </c>
      <c r="B2643" t="s">
        <v>10372</v>
      </c>
      <c r="C2643" t="s">
        <v>37</v>
      </c>
      <c r="D2643" t="s">
        <v>10373</v>
      </c>
      <c r="E2643" t="s">
        <v>39</v>
      </c>
      <c r="F2643" t="s">
        <v>23</v>
      </c>
      <c r="G2643" t="s">
        <v>10374</v>
      </c>
      <c r="H2643" t="s">
        <v>42</v>
      </c>
      <c r="I2643" t="s">
        <v>26</v>
      </c>
      <c r="J2643" s="1">
        <v>44818</v>
      </c>
      <c r="K2643" s="1">
        <v>45501</v>
      </c>
      <c r="L2643" t="b">
        <f>COUNTIF(tbl_vendors[Vendor_ID],tbl_vendors[[#This Row],[Vendor_ID]])&gt;1</f>
        <v>0</v>
      </c>
      <c r="M2643" t="b">
        <f>ISBLANK(tbl_vendors[[#This Row],[Vendor_ID]])</f>
        <v>0</v>
      </c>
      <c r="N2643" t="b">
        <f>LEN(TRIM(tbl_vendors[[#This Row],[Vendor_Name]]))=0</f>
        <v>0</v>
      </c>
      <c r="O2643" t="b">
        <f>LEN(TRIM(tbl_vendors[[#This Row],[Email]]))=0</f>
        <v>0</v>
      </c>
      <c r="P2643" t="b">
        <f>OR(ISERROR(FIND("@",tbl_vendors[[#This Row],[Email]])),ISERROR(FIND(".",tbl_vendors[[#This Row],[Email]])))</f>
        <v>0</v>
      </c>
      <c r="Q2643" t="b">
        <f>ISNA(MATCH(tbl_vendors[[#This Row],[Country]],tbl_country[country],0))</f>
        <v>0</v>
      </c>
      <c r="R2643" t="b">
        <f>ISNA(MATCH(tbl_vendors[[#This Row],[Currency]],tbl_country[currency],0))</f>
        <v>0</v>
      </c>
      <c r="S2643" t="b">
        <f>_xlfn.XLOOKUP(tbl_vendors[[#This Row],[Country]],tbl_country[country],tbl_country[currency],"NotFound")&lt;&gt;tbl_vendors[[#This Row],[Currency]]</f>
        <v>0</v>
      </c>
      <c r="T2643" t="b">
        <f>ISNA(MATCH(tbl_vendors[[#This Row],[Payment_Terms]],tbl_payment_terms[Payment_Terms],0))</f>
        <v>0</v>
      </c>
      <c r="U2643" t="b">
        <f>ISNA(MATCH(tbl_vendors[[#This Row],[Status]],tbl_status[valid_status]))</f>
        <v>0</v>
      </c>
      <c r="V2643" t="b">
        <f ca="1">tbl_vendors[[#This Row],[Created_Date]]&gt;TODAY()</f>
        <v>0</v>
      </c>
      <c r="W2643" t="b">
        <f>tbl_vendors[[#This Row],[Updated_Date]]&lt;tbl_vendors[[#This Row],[Created_Date]]</f>
        <v>0</v>
      </c>
      <c r="X2643" t="b">
        <f>COUNTIF(tbl_vendors[Vendor_Name],tbl_vendors[[#This Row],[Vendor_Name]])&gt;1</f>
        <v>0</v>
      </c>
      <c r="Y2643" s="14" cm="1">
        <f t="array" aca="1" ref="Y2643" ca="1">IFERROR(SUM(L2643:X2643*1),4)</f>
        <v>0</v>
      </c>
      <c r="Z2643" t="str">
        <f ca="1">IF(tbl_vendors[[#This Row],[error_count]]&gt;0,"FAIL","PASS")</f>
        <v>PASS</v>
      </c>
    </row>
    <row r="2644" spans="1:26" x14ac:dyDescent="0.3">
      <c r="A2644" t="s">
        <v>10375</v>
      </c>
      <c r="B2644" t="s">
        <v>10376</v>
      </c>
      <c r="C2644" t="s">
        <v>29</v>
      </c>
      <c r="D2644" t="s">
        <v>10377</v>
      </c>
      <c r="E2644" t="s">
        <v>31</v>
      </c>
      <c r="F2644" t="s">
        <v>16</v>
      </c>
      <c r="G2644" t="s">
        <v>10378</v>
      </c>
      <c r="H2644" t="s">
        <v>42</v>
      </c>
      <c r="I2644" t="s">
        <v>53</v>
      </c>
      <c r="J2644" s="1">
        <v>44647</v>
      </c>
      <c r="K2644" s="1">
        <v>45069</v>
      </c>
      <c r="L2644" t="b">
        <f>COUNTIF(tbl_vendors[Vendor_ID],tbl_vendors[[#This Row],[Vendor_ID]])&gt;1</f>
        <v>0</v>
      </c>
      <c r="M2644" t="b">
        <f>ISBLANK(tbl_vendors[[#This Row],[Vendor_ID]])</f>
        <v>0</v>
      </c>
      <c r="N2644" t="b">
        <f>LEN(TRIM(tbl_vendors[[#This Row],[Vendor_Name]]))=0</f>
        <v>0</v>
      </c>
      <c r="O2644" t="b">
        <f>LEN(TRIM(tbl_vendors[[#This Row],[Email]]))=0</f>
        <v>0</v>
      </c>
      <c r="P2644" t="b">
        <f>OR(ISERROR(FIND("@",tbl_vendors[[#This Row],[Email]])),ISERROR(FIND(".",tbl_vendors[[#This Row],[Email]])))</f>
        <v>0</v>
      </c>
      <c r="Q2644" t="b">
        <f>ISNA(MATCH(tbl_vendors[[#This Row],[Country]],tbl_country[country],0))</f>
        <v>0</v>
      </c>
      <c r="R2644" t="b">
        <f>ISNA(MATCH(tbl_vendors[[#This Row],[Currency]],tbl_country[currency],0))</f>
        <v>0</v>
      </c>
      <c r="S2644" t="b">
        <f>_xlfn.XLOOKUP(tbl_vendors[[#This Row],[Country]],tbl_country[country],tbl_country[currency],"NotFound")&lt;&gt;tbl_vendors[[#This Row],[Currency]]</f>
        <v>0</v>
      </c>
      <c r="T2644" t="b">
        <f>ISNA(MATCH(tbl_vendors[[#This Row],[Payment_Terms]],tbl_payment_terms[Payment_Terms],0))</f>
        <v>0</v>
      </c>
      <c r="U2644" t="b">
        <f>ISNA(MATCH(tbl_vendors[[#This Row],[Status]],tbl_status[valid_status]))</f>
        <v>1</v>
      </c>
      <c r="V2644" t="b">
        <f ca="1">tbl_vendors[[#This Row],[Created_Date]]&gt;TODAY()</f>
        <v>0</v>
      </c>
      <c r="W2644" t="b">
        <f>tbl_vendors[[#This Row],[Updated_Date]]&lt;tbl_vendors[[#This Row],[Created_Date]]</f>
        <v>0</v>
      </c>
      <c r="X2644" t="b">
        <f>COUNTIF(tbl_vendors[Vendor_Name],tbl_vendors[[#This Row],[Vendor_Name]])&gt;1</f>
        <v>0</v>
      </c>
      <c r="Y2644" s="14" cm="1">
        <f t="array" aca="1" ref="Y2644" ca="1">IFERROR(SUM(L2644:X2644*1),4)</f>
        <v>1</v>
      </c>
      <c r="Z2644" t="str">
        <f ca="1">IF(tbl_vendors[[#This Row],[error_count]]&gt;0,"FAIL","PASS")</f>
        <v>FAIL</v>
      </c>
    </row>
    <row r="2645" spans="1:26" x14ac:dyDescent="0.3">
      <c r="A2645" t="s">
        <v>10379</v>
      </c>
      <c r="B2645" t="s">
        <v>10380</v>
      </c>
      <c r="C2645" t="s">
        <v>79</v>
      </c>
      <c r="D2645" t="s">
        <v>10381</v>
      </c>
      <c r="E2645" t="s">
        <v>39</v>
      </c>
      <c r="F2645" t="s">
        <v>32</v>
      </c>
      <c r="G2645" t="s">
        <v>10382</v>
      </c>
      <c r="H2645" t="s">
        <v>47</v>
      </c>
      <c r="I2645" t="s">
        <v>19</v>
      </c>
      <c r="J2645" s="1">
        <v>44592</v>
      </c>
      <c r="K2645" s="1">
        <v>46102</v>
      </c>
      <c r="L2645" t="b">
        <f>COUNTIF(tbl_vendors[Vendor_ID],tbl_vendors[[#This Row],[Vendor_ID]])&gt;1</f>
        <v>0</v>
      </c>
      <c r="M2645" t="b">
        <f>ISBLANK(tbl_vendors[[#This Row],[Vendor_ID]])</f>
        <v>0</v>
      </c>
      <c r="N2645" t="b">
        <f>LEN(TRIM(tbl_vendors[[#This Row],[Vendor_Name]]))=0</f>
        <v>0</v>
      </c>
      <c r="O2645" t="b">
        <f>LEN(TRIM(tbl_vendors[[#This Row],[Email]]))=0</f>
        <v>0</v>
      </c>
      <c r="P2645" t="b">
        <f>OR(ISERROR(FIND("@",tbl_vendors[[#This Row],[Email]])),ISERROR(FIND(".",tbl_vendors[[#This Row],[Email]])))</f>
        <v>0</v>
      </c>
      <c r="Q2645" t="b">
        <f>ISNA(MATCH(tbl_vendors[[#This Row],[Country]],tbl_country[country],0))</f>
        <v>0</v>
      </c>
      <c r="R2645" t="b">
        <f>ISNA(MATCH(tbl_vendors[[#This Row],[Currency]],tbl_country[currency],0))</f>
        <v>0</v>
      </c>
      <c r="S2645" t="b">
        <f>_xlfn.XLOOKUP(tbl_vendors[[#This Row],[Country]],tbl_country[country],tbl_country[currency],"NotFound")&lt;&gt;tbl_vendors[[#This Row],[Currency]]</f>
        <v>0</v>
      </c>
      <c r="T2645" t="b">
        <f>ISNA(MATCH(tbl_vendors[[#This Row],[Payment_Terms]],tbl_payment_terms[Payment_Terms],0))</f>
        <v>0</v>
      </c>
      <c r="U2645" t="b">
        <f>ISNA(MATCH(tbl_vendors[[#This Row],[Status]],tbl_status[valid_status]))</f>
        <v>0</v>
      </c>
      <c r="V2645" t="b">
        <f ca="1">tbl_vendors[[#This Row],[Created_Date]]&gt;TODAY()</f>
        <v>0</v>
      </c>
      <c r="W2645" t="b">
        <f>tbl_vendors[[#This Row],[Updated_Date]]&lt;tbl_vendors[[#This Row],[Created_Date]]</f>
        <v>0</v>
      </c>
      <c r="X2645" t="b">
        <f>COUNTIF(tbl_vendors[Vendor_Name],tbl_vendors[[#This Row],[Vendor_Name]])&gt;1</f>
        <v>0</v>
      </c>
      <c r="Y2645" s="14" cm="1">
        <f t="array" aca="1" ref="Y2645" ca="1">IFERROR(SUM(L2645:X2645*1),4)</f>
        <v>0</v>
      </c>
      <c r="Z2645" t="str">
        <f ca="1">IF(tbl_vendors[[#This Row],[error_count]]&gt;0,"FAIL","PASS")</f>
        <v>PASS</v>
      </c>
    </row>
    <row r="2646" spans="1:26" x14ac:dyDescent="0.3">
      <c r="A2646" t="s">
        <v>10383</v>
      </c>
      <c r="B2646" t="s">
        <v>10384</v>
      </c>
      <c r="C2646" t="s">
        <v>100</v>
      </c>
      <c r="D2646" t="s">
        <v>10385</v>
      </c>
      <c r="E2646" t="s">
        <v>39</v>
      </c>
      <c r="F2646" t="s">
        <v>32</v>
      </c>
      <c r="G2646" t="s">
        <v>10386</v>
      </c>
      <c r="H2646" t="s">
        <v>47</v>
      </c>
      <c r="I2646" t="s">
        <v>26</v>
      </c>
      <c r="J2646" s="1">
        <v>45739</v>
      </c>
      <c r="K2646" s="1">
        <v>45869</v>
      </c>
      <c r="L2646" t="b">
        <f>COUNTIF(tbl_vendors[Vendor_ID],tbl_vendors[[#This Row],[Vendor_ID]])&gt;1</f>
        <v>0</v>
      </c>
      <c r="M2646" t="b">
        <f>ISBLANK(tbl_vendors[[#This Row],[Vendor_ID]])</f>
        <v>0</v>
      </c>
      <c r="N2646" t="b">
        <f>LEN(TRIM(tbl_vendors[[#This Row],[Vendor_Name]]))=0</f>
        <v>0</v>
      </c>
      <c r="O2646" t="b">
        <f>LEN(TRIM(tbl_vendors[[#This Row],[Email]]))=0</f>
        <v>0</v>
      </c>
      <c r="P2646" t="b">
        <f>OR(ISERROR(FIND("@",tbl_vendors[[#This Row],[Email]])),ISERROR(FIND(".",tbl_vendors[[#This Row],[Email]])))</f>
        <v>0</v>
      </c>
      <c r="Q2646" t="b">
        <f>ISNA(MATCH(tbl_vendors[[#This Row],[Country]],tbl_country[country],0))</f>
        <v>0</v>
      </c>
      <c r="R2646" t="b">
        <f>ISNA(MATCH(tbl_vendors[[#This Row],[Currency]],tbl_country[currency],0))</f>
        <v>0</v>
      </c>
      <c r="S2646" t="b">
        <f>_xlfn.XLOOKUP(tbl_vendors[[#This Row],[Country]],tbl_country[country],tbl_country[currency],"NotFound")&lt;&gt;tbl_vendors[[#This Row],[Currency]]</f>
        <v>0</v>
      </c>
      <c r="T2646" t="b">
        <f>ISNA(MATCH(tbl_vendors[[#This Row],[Payment_Terms]],tbl_payment_terms[Payment_Terms],0))</f>
        <v>0</v>
      </c>
      <c r="U2646" t="b">
        <f>ISNA(MATCH(tbl_vendors[[#This Row],[Status]],tbl_status[valid_status]))</f>
        <v>0</v>
      </c>
      <c r="V2646" t="b">
        <f ca="1">tbl_vendors[[#This Row],[Created_Date]]&gt;TODAY()</f>
        <v>0</v>
      </c>
      <c r="W2646" t="b">
        <f>tbl_vendors[[#This Row],[Updated_Date]]&lt;tbl_vendors[[#This Row],[Created_Date]]</f>
        <v>0</v>
      </c>
      <c r="X2646" t="b">
        <f>COUNTIF(tbl_vendors[Vendor_Name],tbl_vendors[[#This Row],[Vendor_Name]])&gt;1</f>
        <v>0</v>
      </c>
      <c r="Y2646" s="14" cm="1">
        <f t="array" aca="1" ref="Y2646" ca="1">IFERROR(SUM(L2646:X2646*1),4)</f>
        <v>0</v>
      </c>
      <c r="Z2646" t="str">
        <f ca="1">IF(tbl_vendors[[#This Row],[error_count]]&gt;0,"FAIL","PASS")</f>
        <v>PASS</v>
      </c>
    </row>
    <row r="2647" spans="1:26" x14ac:dyDescent="0.3">
      <c r="A2647" t="s">
        <v>10387</v>
      </c>
      <c r="B2647" t="s">
        <v>10388</v>
      </c>
      <c r="C2647" t="s">
        <v>37</v>
      </c>
      <c r="D2647" t="s">
        <v>10389</v>
      </c>
      <c r="E2647" t="s">
        <v>39</v>
      </c>
      <c r="F2647" t="s">
        <v>40</v>
      </c>
      <c r="G2647" t="s">
        <v>10390</v>
      </c>
      <c r="H2647" t="s">
        <v>42</v>
      </c>
      <c r="I2647" t="s">
        <v>26</v>
      </c>
      <c r="J2647" s="1">
        <v>44959</v>
      </c>
      <c r="K2647" s="1">
        <v>45872</v>
      </c>
      <c r="L2647" t="b">
        <f>COUNTIF(tbl_vendors[Vendor_ID],tbl_vendors[[#This Row],[Vendor_ID]])&gt;1</f>
        <v>0</v>
      </c>
      <c r="M2647" t="b">
        <f>ISBLANK(tbl_vendors[[#This Row],[Vendor_ID]])</f>
        <v>0</v>
      </c>
      <c r="N2647" t="b">
        <f>LEN(TRIM(tbl_vendors[[#This Row],[Vendor_Name]]))=0</f>
        <v>0</v>
      </c>
      <c r="O2647" t="b">
        <f>LEN(TRIM(tbl_vendors[[#This Row],[Email]]))=0</f>
        <v>0</v>
      </c>
      <c r="P2647" t="b">
        <f>OR(ISERROR(FIND("@",tbl_vendors[[#This Row],[Email]])),ISERROR(FIND(".",tbl_vendors[[#This Row],[Email]])))</f>
        <v>0</v>
      </c>
      <c r="Q2647" t="b">
        <f>ISNA(MATCH(tbl_vendors[[#This Row],[Country]],tbl_country[country],0))</f>
        <v>0</v>
      </c>
      <c r="R2647" t="b">
        <f>ISNA(MATCH(tbl_vendors[[#This Row],[Currency]],tbl_country[currency],0))</f>
        <v>0</v>
      </c>
      <c r="S2647" t="b">
        <f>_xlfn.XLOOKUP(tbl_vendors[[#This Row],[Country]],tbl_country[country],tbl_country[currency],"NotFound")&lt;&gt;tbl_vendors[[#This Row],[Currency]]</f>
        <v>0</v>
      </c>
      <c r="T2647" t="b">
        <f>ISNA(MATCH(tbl_vendors[[#This Row],[Payment_Terms]],tbl_payment_terms[Payment_Terms],0))</f>
        <v>0</v>
      </c>
      <c r="U2647" t="b">
        <f>ISNA(MATCH(tbl_vendors[[#This Row],[Status]],tbl_status[valid_status]))</f>
        <v>0</v>
      </c>
      <c r="V2647" t="b">
        <f ca="1">tbl_vendors[[#This Row],[Created_Date]]&gt;TODAY()</f>
        <v>0</v>
      </c>
      <c r="W2647" t="b">
        <f>tbl_vendors[[#This Row],[Updated_Date]]&lt;tbl_vendors[[#This Row],[Created_Date]]</f>
        <v>0</v>
      </c>
      <c r="X2647" t="b">
        <f>COUNTIF(tbl_vendors[Vendor_Name],tbl_vendors[[#This Row],[Vendor_Name]])&gt;1</f>
        <v>0</v>
      </c>
      <c r="Y2647" s="14" cm="1">
        <f t="array" aca="1" ref="Y2647" ca="1">IFERROR(SUM(L2647:X2647*1),4)</f>
        <v>0</v>
      </c>
      <c r="Z2647" t="str">
        <f ca="1">IF(tbl_vendors[[#This Row],[error_count]]&gt;0,"FAIL","PASS")</f>
        <v>PASS</v>
      </c>
    </row>
    <row r="2648" spans="1:26" x14ac:dyDescent="0.3">
      <c r="A2648" t="s">
        <v>10391</v>
      </c>
      <c r="B2648" t="s">
        <v>1873</v>
      </c>
      <c r="C2648" t="s">
        <v>56</v>
      </c>
      <c r="D2648" t="s">
        <v>10392</v>
      </c>
      <c r="E2648" t="s">
        <v>58</v>
      </c>
      <c r="F2648" t="s">
        <v>16</v>
      </c>
      <c r="G2648" t="s">
        <v>10393</v>
      </c>
      <c r="H2648" t="s">
        <v>69</v>
      </c>
      <c r="I2648" t="s">
        <v>26</v>
      </c>
      <c r="J2648" s="1">
        <v>45999</v>
      </c>
      <c r="K2648" s="1">
        <v>46121</v>
      </c>
      <c r="L2648" t="b">
        <f>COUNTIF(tbl_vendors[Vendor_ID],tbl_vendors[[#This Row],[Vendor_ID]])&gt;1</f>
        <v>0</v>
      </c>
      <c r="M2648" t="b">
        <f>ISBLANK(tbl_vendors[[#This Row],[Vendor_ID]])</f>
        <v>0</v>
      </c>
      <c r="N2648" t="b">
        <f>LEN(TRIM(tbl_vendors[[#This Row],[Vendor_Name]]))=0</f>
        <v>0</v>
      </c>
      <c r="O2648" t="b">
        <f>LEN(TRIM(tbl_vendors[[#This Row],[Email]]))=0</f>
        <v>0</v>
      </c>
      <c r="P2648" t="b">
        <f>OR(ISERROR(FIND("@",tbl_vendors[[#This Row],[Email]])),ISERROR(FIND(".",tbl_vendors[[#This Row],[Email]])))</f>
        <v>0</v>
      </c>
      <c r="Q2648" t="b">
        <f>ISNA(MATCH(tbl_vendors[[#This Row],[Country]],tbl_country[country],0))</f>
        <v>0</v>
      </c>
      <c r="R2648" t="b">
        <f>ISNA(MATCH(tbl_vendors[[#This Row],[Currency]],tbl_country[currency],0))</f>
        <v>0</v>
      </c>
      <c r="S2648" t="b">
        <f>_xlfn.XLOOKUP(tbl_vendors[[#This Row],[Country]],tbl_country[country],tbl_country[currency],"NotFound")&lt;&gt;tbl_vendors[[#This Row],[Currency]]</f>
        <v>0</v>
      </c>
      <c r="T2648" t="b">
        <f>ISNA(MATCH(tbl_vendors[[#This Row],[Payment_Terms]],tbl_payment_terms[Payment_Terms],0))</f>
        <v>0</v>
      </c>
      <c r="U2648" t="b">
        <f>ISNA(MATCH(tbl_vendors[[#This Row],[Status]],tbl_status[valid_status]))</f>
        <v>0</v>
      </c>
      <c r="V2648" t="b">
        <f ca="1">tbl_vendors[[#This Row],[Created_Date]]&gt;TODAY()</f>
        <v>0</v>
      </c>
      <c r="W2648" t="b">
        <f>tbl_vendors[[#This Row],[Updated_Date]]&lt;tbl_vendors[[#This Row],[Created_Date]]</f>
        <v>0</v>
      </c>
      <c r="X2648" t="b">
        <f>COUNTIF(tbl_vendors[Vendor_Name],tbl_vendors[[#This Row],[Vendor_Name]])&gt;1</f>
        <v>1</v>
      </c>
      <c r="Y2648" s="14" cm="1">
        <f t="array" aca="1" ref="Y2648" ca="1">IFERROR(SUM(L2648:X2648*1),4)</f>
        <v>1</v>
      </c>
      <c r="Z2648" t="str">
        <f ca="1">IF(tbl_vendors[[#This Row],[error_count]]&gt;0,"FAIL","PASS")</f>
        <v>FAIL</v>
      </c>
    </row>
    <row r="2649" spans="1:26" x14ac:dyDescent="0.3">
      <c r="A2649" t="s">
        <v>10394</v>
      </c>
      <c r="B2649" t="s">
        <v>10395</v>
      </c>
      <c r="C2649" t="s">
        <v>56</v>
      </c>
      <c r="D2649" t="s">
        <v>10396</v>
      </c>
      <c r="E2649" t="s">
        <v>58</v>
      </c>
      <c r="F2649" t="s">
        <v>75</v>
      </c>
      <c r="G2649" t="s">
        <v>10397</v>
      </c>
      <c r="H2649" t="s">
        <v>42</v>
      </c>
      <c r="I2649" t="s">
        <v>26</v>
      </c>
      <c r="J2649" s="1">
        <v>44738</v>
      </c>
      <c r="K2649" s="1">
        <v>45824</v>
      </c>
      <c r="L2649" t="b">
        <f>COUNTIF(tbl_vendors[Vendor_ID],tbl_vendors[[#This Row],[Vendor_ID]])&gt;1</f>
        <v>0</v>
      </c>
      <c r="M2649" t="b">
        <f>ISBLANK(tbl_vendors[[#This Row],[Vendor_ID]])</f>
        <v>0</v>
      </c>
      <c r="N2649" t="b">
        <f>LEN(TRIM(tbl_vendors[[#This Row],[Vendor_Name]]))=0</f>
        <v>0</v>
      </c>
      <c r="O2649" t="b">
        <f>LEN(TRIM(tbl_vendors[[#This Row],[Email]]))=0</f>
        <v>0</v>
      </c>
      <c r="P2649" t="b">
        <f>OR(ISERROR(FIND("@",tbl_vendors[[#This Row],[Email]])),ISERROR(FIND(".",tbl_vendors[[#This Row],[Email]])))</f>
        <v>0</v>
      </c>
      <c r="Q2649" t="b">
        <f>ISNA(MATCH(tbl_vendors[[#This Row],[Country]],tbl_country[country],0))</f>
        <v>0</v>
      </c>
      <c r="R2649" t="b">
        <f>ISNA(MATCH(tbl_vendors[[#This Row],[Currency]],tbl_country[currency],0))</f>
        <v>0</v>
      </c>
      <c r="S2649" t="b">
        <f>_xlfn.XLOOKUP(tbl_vendors[[#This Row],[Country]],tbl_country[country],tbl_country[currency],"NotFound")&lt;&gt;tbl_vendors[[#This Row],[Currency]]</f>
        <v>0</v>
      </c>
      <c r="T2649" t="b">
        <f>ISNA(MATCH(tbl_vendors[[#This Row],[Payment_Terms]],tbl_payment_terms[Payment_Terms],0))</f>
        <v>0</v>
      </c>
      <c r="U2649" t="b">
        <f>ISNA(MATCH(tbl_vendors[[#This Row],[Status]],tbl_status[valid_status]))</f>
        <v>0</v>
      </c>
      <c r="V2649" t="b">
        <f ca="1">tbl_vendors[[#This Row],[Created_Date]]&gt;TODAY()</f>
        <v>0</v>
      </c>
      <c r="W2649" t="b">
        <f>tbl_vendors[[#This Row],[Updated_Date]]&lt;tbl_vendors[[#This Row],[Created_Date]]</f>
        <v>0</v>
      </c>
      <c r="X2649" t="b">
        <f>COUNTIF(tbl_vendors[Vendor_Name],tbl_vendors[[#This Row],[Vendor_Name]])&gt;1</f>
        <v>0</v>
      </c>
      <c r="Y2649" s="14" cm="1">
        <f t="array" aca="1" ref="Y2649" ca="1">IFERROR(SUM(L2649:X2649*1),4)</f>
        <v>0</v>
      </c>
      <c r="Z2649" t="str">
        <f ca="1">IF(tbl_vendors[[#This Row],[error_count]]&gt;0,"FAIL","PASS")</f>
        <v>PASS</v>
      </c>
    </row>
    <row r="2650" spans="1:26" x14ac:dyDescent="0.3">
      <c r="A2650" t="s">
        <v>10398</v>
      </c>
      <c r="B2650" t="s">
        <v>10399</v>
      </c>
      <c r="C2650" t="s">
        <v>100</v>
      </c>
      <c r="D2650" t="s">
        <v>10400</v>
      </c>
      <c r="E2650" t="s">
        <v>39</v>
      </c>
      <c r="F2650" t="s">
        <v>32</v>
      </c>
      <c r="G2650" t="s">
        <v>10401</v>
      </c>
      <c r="H2650" t="s">
        <v>34</v>
      </c>
      <c r="I2650" t="s">
        <v>19</v>
      </c>
      <c r="J2650" s="1">
        <v>45798</v>
      </c>
      <c r="K2650" s="1">
        <v>46129</v>
      </c>
      <c r="L2650" t="b">
        <f>COUNTIF(tbl_vendors[Vendor_ID],tbl_vendors[[#This Row],[Vendor_ID]])&gt;1</f>
        <v>0</v>
      </c>
      <c r="M2650" t="b">
        <f>ISBLANK(tbl_vendors[[#This Row],[Vendor_ID]])</f>
        <v>0</v>
      </c>
      <c r="N2650" t="b">
        <f>LEN(TRIM(tbl_vendors[[#This Row],[Vendor_Name]]))=0</f>
        <v>0</v>
      </c>
      <c r="O2650" t="b">
        <f>LEN(TRIM(tbl_vendors[[#This Row],[Email]]))=0</f>
        <v>0</v>
      </c>
      <c r="P2650" t="b">
        <f>OR(ISERROR(FIND("@",tbl_vendors[[#This Row],[Email]])),ISERROR(FIND(".",tbl_vendors[[#This Row],[Email]])))</f>
        <v>0</v>
      </c>
      <c r="Q2650" t="b">
        <f>ISNA(MATCH(tbl_vendors[[#This Row],[Country]],tbl_country[country],0))</f>
        <v>0</v>
      </c>
      <c r="R2650" t="b">
        <f>ISNA(MATCH(tbl_vendors[[#This Row],[Currency]],tbl_country[currency],0))</f>
        <v>0</v>
      </c>
      <c r="S2650" t="b">
        <f>_xlfn.XLOOKUP(tbl_vendors[[#This Row],[Country]],tbl_country[country],tbl_country[currency],"NotFound")&lt;&gt;tbl_vendors[[#This Row],[Currency]]</f>
        <v>0</v>
      </c>
      <c r="T2650" t="b">
        <f>ISNA(MATCH(tbl_vendors[[#This Row],[Payment_Terms]],tbl_payment_terms[Payment_Terms],0))</f>
        <v>0</v>
      </c>
      <c r="U2650" t="b">
        <f>ISNA(MATCH(tbl_vendors[[#This Row],[Status]],tbl_status[valid_status]))</f>
        <v>0</v>
      </c>
      <c r="V2650" t="b">
        <f ca="1">tbl_vendors[[#This Row],[Created_Date]]&gt;TODAY()</f>
        <v>0</v>
      </c>
      <c r="W2650" t="b">
        <f>tbl_vendors[[#This Row],[Updated_Date]]&lt;tbl_vendors[[#This Row],[Created_Date]]</f>
        <v>0</v>
      </c>
      <c r="X2650" t="b">
        <f>COUNTIF(tbl_vendors[Vendor_Name],tbl_vendors[[#This Row],[Vendor_Name]])&gt;1</f>
        <v>1</v>
      </c>
      <c r="Y2650" s="14" cm="1">
        <f t="array" aca="1" ref="Y2650" ca="1">IFERROR(SUM(L2650:X2650*1),4)</f>
        <v>1</v>
      </c>
      <c r="Z2650" t="str">
        <f ca="1">IF(tbl_vendors[[#This Row],[error_count]]&gt;0,"FAIL","PASS")</f>
        <v>FAIL</v>
      </c>
    </row>
    <row r="2651" spans="1:26" x14ac:dyDescent="0.3">
      <c r="A2651" t="s">
        <v>10402</v>
      </c>
      <c r="B2651" t="s">
        <v>10403</v>
      </c>
      <c r="C2651" t="s">
        <v>66</v>
      </c>
      <c r="D2651" t="s">
        <v>10404</v>
      </c>
      <c r="E2651" t="s">
        <v>67</v>
      </c>
      <c r="F2651" t="s">
        <v>40</v>
      </c>
      <c r="G2651" t="s">
        <v>10405</v>
      </c>
      <c r="H2651" t="s">
        <v>47</v>
      </c>
      <c r="I2651" t="s">
        <v>19</v>
      </c>
      <c r="J2651" s="1">
        <v>45514</v>
      </c>
      <c r="K2651" s="1">
        <v>46098</v>
      </c>
      <c r="L2651" t="b">
        <f>COUNTIF(tbl_vendors[Vendor_ID],tbl_vendors[[#This Row],[Vendor_ID]])&gt;1</f>
        <v>0</v>
      </c>
      <c r="M2651" t="b">
        <f>ISBLANK(tbl_vendors[[#This Row],[Vendor_ID]])</f>
        <v>0</v>
      </c>
      <c r="N2651" t="b">
        <f>LEN(TRIM(tbl_vendors[[#This Row],[Vendor_Name]]))=0</f>
        <v>0</v>
      </c>
      <c r="O2651" t="b">
        <f>LEN(TRIM(tbl_vendors[[#This Row],[Email]]))=0</f>
        <v>0</v>
      </c>
      <c r="P2651" t="b">
        <f>OR(ISERROR(FIND("@",tbl_vendors[[#This Row],[Email]])),ISERROR(FIND(".",tbl_vendors[[#This Row],[Email]])))</f>
        <v>0</v>
      </c>
      <c r="Q2651" t="b">
        <f>ISNA(MATCH(tbl_vendors[[#This Row],[Country]],tbl_country[country],0))</f>
        <v>0</v>
      </c>
      <c r="R2651" t="b">
        <f>ISNA(MATCH(tbl_vendors[[#This Row],[Currency]],tbl_country[currency],0))</f>
        <v>0</v>
      </c>
      <c r="S2651" t="b">
        <f>_xlfn.XLOOKUP(tbl_vendors[[#This Row],[Country]],tbl_country[country],tbl_country[currency],"NotFound")&lt;&gt;tbl_vendors[[#This Row],[Currency]]</f>
        <v>0</v>
      </c>
      <c r="T2651" t="b">
        <f>ISNA(MATCH(tbl_vendors[[#This Row],[Payment_Terms]],tbl_payment_terms[Payment_Terms],0))</f>
        <v>0</v>
      </c>
      <c r="U2651" t="b">
        <f>ISNA(MATCH(tbl_vendors[[#This Row],[Status]],tbl_status[valid_status]))</f>
        <v>0</v>
      </c>
      <c r="V2651" t="b">
        <f ca="1">tbl_vendors[[#This Row],[Created_Date]]&gt;TODAY()</f>
        <v>0</v>
      </c>
      <c r="W2651" t="b">
        <f>tbl_vendors[[#This Row],[Updated_Date]]&lt;tbl_vendors[[#This Row],[Created_Date]]</f>
        <v>0</v>
      </c>
      <c r="X2651" t="b">
        <f>COUNTIF(tbl_vendors[Vendor_Name],tbl_vendors[[#This Row],[Vendor_Name]])&gt;1</f>
        <v>0</v>
      </c>
      <c r="Y2651" s="14" cm="1">
        <f t="array" aca="1" ref="Y2651" ca="1">IFERROR(SUM(L2651:X2651*1),4)</f>
        <v>0</v>
      </c>
      <c r="Z2651" t="str">
        <f ca="1">IF(tbl_vendors[[#This Row],[error_count]]&gt;0,"FAIL","PASS")</f>
        <v>PASS</v>
      </c>
    </row>
    <row r="2652" spans="1:26" x14ac:dyDescent="0.3">
      <c r="A2652" t="s">
        <v>10406</v>
      </c>
      <c r="B2652" t="s">
        <v>10407</v>
      </c>
      <c r="C2652" t="s">
        <v>29</v>
      </c>
      <c r="D2652" t="s">
        <v>10408</v>
      </c>
      <c r="E2652" t="s">
        <v>31</v>
      </c>
      <c r="F2652" t="s">
        <v>16</v>
      </c>
      <c r="G2652" t="s">
        <v>10409</v>
      </c>
      <c r="H2652" t="s">
        <v>52</v>
      </c>
      <c r="I2652" t="s">
        <v>53</v>
      </c>
      <c r="J2652" s="1">
        <v>45003</v>
      </c>
      <c r="K2652" s="1">
        <v>46074</v>
      </c>
      <c r="L2652" t="b">
        <f>COUNTIF(tbl_vendors[Vendor_ID],tbl_vendors[[#This Row],[Vendor_ID]])&gt;1</f>
        <v>0</v>
      </c>
      <c r="M2652" t="b">
        <f>ISBLANK(tbl_vendors[[#This Row],[Vendor_ID]])</f>
        <v>0</v>
      </c>
      <c r="N2652" t="b">
        <f>LEN(TRIM(tbl_vendors[[#This Row],[Vendor_Name]]))=0</f>
        <v>0</v>
      </c>
      <c r="O2652" t="b">
        <f>LEN(TRIM(tbl_vendors[[#This Row],[Email]]))=0</f>
        <v>0</v>
      </c>
      <c r="P2652" t="b">
        <f>OR(ISERROR(FIND("@",tbl_vendors[[#This Row],[Email]])),ISERROR(FIND(".",tbl_vendors[[#This Row],[Email]])))</f>
        <v>0</v>
      </c>
      <c r="Q2652" t="b">
        <f>ISNA(MATCH(tbl_vendors[[#This Row],[Country]],tbl_country[country],0))</f>
        <v>0</v>
      </c>
      <c r="R2652" t="b">
        <f>ISNA(MATCH(tbl_vendors[[#This Row],[Currency]],tbl_country[currency],0))</f>
        <v>0</v>
      </c>
      <c r="S2652" t="b">
        <f>_xlfn.XLOOKUP(tbl_vendors[[#This Row],[Country]],tbl_country[country],tbl_country[currency],"NotFound")&lt;&gt;tbl_vendors[[#This Row],[Currency]]</f>
        <v>0</v>
      </c>
      <c r="T2652" t="b">
        <f>ISNA(MATCH(tbl_vendors[[#This Row],[Payment_Terms]],tbl_payment_terms[Payment_Terms],0))</f>
        <v>0</v>
      </c>
      <c r="U2652" t="b">
        <f>ISNA(MATCH(tbl_vendors[[#This Row],[Status]],tbl_status[valid_status]))</f>
        <v>1</v>
      </c>
      <c r="V2652" t="b">
        <f ca="1">tbl_vendors[[#This Row],[Created_Date]]&gt;TODAY()</f>
        <v>0</v>
      </c>
      <c r="W2652" t="b">
        <f>tbl_vendors[[#This Row],[Updated_Date]]&lt;tbl_vendors[[#This Row],[Created_Date]]</f>
        <v>0</v>
      </c>
      <c r="X2652" t="b">
        <f>COUNTIF(tbl_vendors[Vendor_Name],tbl_vendors[[#This Row],[Vendor_Name]])&gt;1</f>
        <v>1</v>
      </c>
      <c r="Y2652" s="14" cm="1">
        <f t="array" aca="1" ref="Y2652" ca="1">IFERROR(SUM(L2652:X2652*1),4)</f>
        <v>2</v>
      </c>
      <c r="Z2652" t="str">
        <f ca="1">IF(tbl_vendors[[#This Row],[error_count]]&gt;0,"FAIL","PASS")</f>
        <v>FAIL</v>
      </c>
    </row>
    <row r="2653" spans="1:26" x14ac:dyDescent="0.3">
      <c r="A2653" t="s">
        <v>10410</v>
      </c>
      <c r="B2653" t="s">
        <v>10411</v>
      </c>
      <c r="C2653" t="s">
        <v>37</v>
      </c>
      <c r="D2653" t="s">
        <v>10412</v>
      </c>
      <c r="E2653" t="s">
        <v>39</v>
      </c>
      <c r="F2653" t="s">
        <v>40</v>
      </c>
      <c r="G2653" t="s">
        <v>10413</v>
      </c>
      <c r="H2653" t="s">
        <v>47</v>
      </c>
      <c r="I2653" t="s">
        <v>26</v>
      </c>
      <c r="J2653" s="1">
        <v>45859</v>
      </c>
      <c r="K2653" s="1">
        <v>46092</v>
      </c>
      <c r="L2653" t="b">
        <f>COUNTIF(tbl_vendors[Vendor_ID],tbl_vendors[[#This Row],[Vendor_ID]])&gt;1</f>
        <v>0</v>
      </c>
      <c r="M2653" t="b">
        <f>ISBLANK(tbl_vendors[[#This Row],[Vendor_ID]])</f>
        <v>0</v>
      </c>
      <c r="N2653" t="b">
        <f>LEN(TRIM(tbl_vendors[[#This Row],[Vendor_Name]]))=0</f>
        <v>0</v>
      </c>
      <c r="O2653" t="b">
        <f>LEN(TRIM(tbl_vendors[[#This Row],[Email]]))=0</f>
        <v>0</v>
      </c>
      <c r="P2653" t="b">
        <f>OR(ISERROR(FIND("@",tbl_vendors[[#This Row],[Email]])),ISERROR(FIND(".",tbl_vendors[[#This Row],[Email]])))</f>
        <v>0</v>
      </c>
      <c r="Q2653" t="b">
        <f>ISNA(MATCH(tbl_vendors[[#This Row],[Country]],tbl_country[country],0))</f>
        <v>0</v>
      </c>
      <c r="R2653" t="b">
        <f>ISNA(MATCH(tbl_vendors[[#This Row],[Currency]],tbl_country[currency],0))</f>
        <v>0</v>
      </c>
      <c r="S2653" t="b">
        <f>_xlfn.XLOOKUP(tbl_vendors[[#This Row],[Country]],tbl_country[country],tbl_country[currency],"NotFound")&lt;&gt;tbl_vendors[[#This Row],[Currency]]</f>
        <v>0</v>
      </c>
      <c r="T2653" t="b">
        <f>ISNA(MATCH(tbl_vendors[[#This Row],[Payment_Terms]],tbl_payment_terms[Payment_Terms],0))</f>
        <v>0</v>
      </c>
      <c r="U2653" t="b">
        <f>ISNA(MATCH(tbl_vendors[[#This Row],[Status]],tbl_status[valid_status]))</f>
        <v>0</v>
      </c>
      <c r="V2653" t="b">
        <f ca="1">tbl_vendors[[#This Row],[Created_Date]]&gt;TODAY()</f>
        <v>0</v>
      </c>
      <c r="W2653" t="b">
        <f>tbl_vendors[[#This Row],[Updated_Date]]&lt;tbl_vendors[[#This Row],[Created_Date]]</f>
        <v>0</v>
      </c>
      <c r="X2653" t="b">
        <f>COUNTIF(tbl_vendors[Vendor_Name],tbl_vendors[[#This Row],[Vendor_Name]])&gt;1</f>
        <v>0</v>
      </c>
      <c r="Y2653" s="14" cm="1">
        <f t="array" aca="1" ref="Y2653" ca="1">IFERROR(SUM(L2653:X2653*1),4)</f>
        <v>0</v>
      </c>
      <c r="Z2653" t="str">
        <f ca="1">IF(tbl_vendors[[#This Row],[error_count]]&gt;0,"FAIL","PASS")</f>
        <v>PASS</v>
      </c>
    </row>
    <row r="2654" spans="1:26" x14ac:dyDescent="0.3">
      <c r="A2654" t="s">
        <v>10414</v>
      </c>
      <c r="B2654" t="s">
        <v>10415</v>
      </c>
      <c r="C2654" t="s">
        <v>29</v>
      </c>
      <c r="D2654" t="s">
        <v>10416</v>
      </c>
      <c r="E2654" t="s">
        <v>31</v>
      </c>
      <c r="F2654" t="s">
        <v>23</v>
      </c>
      <c r="G2654" t="s">
        <v>10417</v>
      </c>
      <c r="H2654" t="s">
        <v>42</v>
      </c>
      <c r="I2654" t="s">
        <v>19</v>
      </c>
      <c r="J2654" s="1">
        <v>45844</v>
      </c>
      <c r="K2654" s="1">
        <v>46141</v>
      </c>
      <c r="L2654" t="b">
        <f>COUNTIF(tbl_vendors[Vendor_ID],tbl_vendors[[#This Row],[Vendor_ID]])&gt;1</f>
        <v>0</v>
      </c>
      <c r="M2654" t="b">
        <f>ISBLANK(tbl_vendors[[#This Row],[Vendor_ID]])</f>
        <v>0</v>
      </c>
      <c r="N2654" t="b">
        <f>LEN(TRIM(tbl_vendors[[#This Row],[Vendor_Name]]))=0</f>
        <v>0</v>
      </c>
      <c r="O2654" t="b">
        <f>LEN(TRIM(tbl_vendors[[#This Row],[Email]]))=0</f>
        <v>0</v>
      </c>
      <c r="P2654" t="b">
        <f>OR(ISERROR(FIND("@",tbl_vendors[[#This Row],[Email]])),ISERROR(FIND(".",tbl_vendors[[#This Row],[Email]])))</f>
        <v>0</v>
      </c>
      <c r="Q2654" t="b">
        <f>ISNA(MATCH(tbl_vendors[[#This Row],[Country]],tbl_country[country],0))</f>
        <v>0</v>
      </c>
      <c r="R2654" t="b">
        <f>ISNA(MATCH(tbl_vendors[[#This Row],[Currency]],tbl_country[currency],0))</f>
        <v>0</v>
      </c>
      <c r="S2654" t="b">
        <f>_xlfn.XLOOKUP(tbl_vendors[[#This Row],[Country]],tbl_country[country],tbl_country[currency],"NotFound")&lt;&gt;tbl_vendors[[#This Row],[Currency]]</f>
        <v>0</v>
      </c>
      <c r="T2654" t="b">
        <f>ISNA(MATCH(tbl_vendors[[#This Row],[Payment_Terms]],tbl_payment_terms[Payment_Terms],0))</f>
        <v>0</v>
      </c>
      <c r="U2654" t="b">
        <f>ISNA(MATCH(tbl_vendors[[#This Row],[Status]],tbl_status[valid_status]))</f>
        <v>0</v>
      </c>
      <c r="V2654" t="b">
        <f ca="1">tbl_vendors[[#This Row],[Created_Date]]&gt;TODAY()</f>
        <v>0</v>
      </c>
      <c r="W2654" t="b">
        <f>tbl_vendors[[#This Row],[Updated_Date]]&lt;tbl_vendors[[#This Row],[Created_Date]]</f>
        <v>0</v>
      </c>
      <c r="X2654" t="b">
        <f>COUNTIF(tbl_vendors[Vendor_Name],tbl_vendors[[#This Row],[Vendor_Name]])&gt;1</f>
        <v>0</v>
      </c>
      <c r="Y2654" s="14" cm="1">
        <f t="array" aca="1" ref="Y2654" ca="1">IFERROR(SUM(L2654:X2654*1),4)</f>
        <v>0</v>
      </c>
      <c r="Z2654" t="str">
        <f ca="1">IF(tbl_vendors[[#This Row],[error_count]]&gt;0,"FAIL","PASS")</f>
        <v>PASS</v>
      </c>
    </row>
    <row r="2655" spans="1:26" x14ac:dyDescent="0.3">
      <c r="A2655" t="s">
        <v>10418</v>
      </c>
      <c r="B2655" t="s">
        <v>6752</v>
      </c>
      <c r="C2655" t="s">
        <v>153</v>
      </c>
      <c r="D2655" t="s">
        <v>10419</v>
      </c>
      <c r="E2655" t="s">
        <v>155</v>
      </c>
      <c r="F2655" t="s">
        <v>23</v>
      </c>
      <c r="H2655" t="s">
        <v>52</v>
      </c>
      <c r="I2655" t="s">
        <v>53</v>
      </c>
      <c r="J2655" s="1">
        <v>45769</v>
      </c>
      <c r="K2655" s="1">
        <v>45851</v>
      </c>
      <c r="L2655" t="b">
        <f>COUNTIF(tbl_vendors[Vendor_ID],tbl_vendors[[#This Row],[Vendor_ID]])&gt;1</f>
        <v>0</v>
      </c>
      <c r="M2655" t="b">
        <f>ISBLANK(tbl_vendors[[#This Row],[Vendor_ID]])</f>
        <v>0</v>
      </c>
      <c r="N2655" t="b">
        <f>LEN(TRIM(tbl_vendors[[#This Row],[Vendor_Name]]))=0</f>
        <v>0</v>
      </c>
      <c r="O2655" t="b">
        <f>LEN(TRIM(tbl_vendors[[#This Row],[Email]]))=0</f>
        <v>1</v>
      </c>
      <c r="P2655" t="b">
        <f>OR(ISERROR(FIND("@",tbl_vendors[[#This Row],[Email]])),ISERROR(FIND(".",tbl_vendors[[#This Row],[Email]])))</f>
        <v>1</v>
      </c>
      <c r="Q2655" t="b">
        <f>ISNA(MATCH(tbl_vendors[[#This Row],[Country]],tbl_country[country],0))</f>
        <v>0</v>
      </c>
      <c r="R2655" t="b">
        <f>ISNA(MATCH(tbl_vendors[[#This Row],[Currency]],tbl_country[currency],0))</f>
        <v>0</v>
      </c>
      <c r="S2655" t="b">
        <f>_xlfn.XLOOKUP(tbl_vendors[[#This Row],[Country]],tbl_country[country],tbl_country[currency],"NotFound")&lt;&gt;tbl_vendors[[#This Row],[Currency]]</f>
        <v>0</v>
      </c>
      <c r="T2655" t="b">
        <f>ISNA(MATCH(tbl_vendors[[#This Row],[Payment_Terms]],tbl_payment_terms[Payment_Terms],0))</f>
        <v>0</v>
      </c>
      <c r="U2655" t="b">
        <f>ISNA(MATCH(tbl_vendors[[#This Row],[Status]],tbl_status[valid_status]))</f>
        <v>1</v>
      </c>
      <c r="V2655" t="b">
        <f ca="1">tbl_vendors[[#This Row],[Created_Date]]&gt;TODAY()</f>
        <v>0</v>
      </c>
      <c r="W2655" t="b">
        <f>tbl_vendors[[#This Row],[Updated_Date]]&lt;tbl_vendors[[#This Row],[Created_Date]]</f>
        <v>0</v>
      </c>
      <c r="X2655" t="b">
        <f>COUNTIF(tbl_vendors[Vendor_Name],tbl_vendors[[#This Row],[Vendor_Name]])&gt;1</f>
        <v>1</v>
      </c>
      <c r="Y2655" s="14" cm="1">
        <f t="array" aca="1" ref="Y2655" ca="1">IFERROR(SUM(L2655:X2655*1),4)</f>
        <v>4</v>
      </c>
      <c r="Z2655" t="str">
        <f ca="1">IF(tbl_vendors[[#This Row],[error_count]]&gt;0,"FAIL","PASS")</f>
        <v>FAIL</v>
      </c>
    </row>
    <row r="2656" spans="1:26" x14ac:dyDescent="0.3">
      <c r="A2656" t="s">
        <v>10420</v>
      </c>
      <c r="B2656" t="s">
        <v>10421</v>
      </c>
      <c r="C2656" t="s">
        <v>56</v>
      </c>
      <c r="D2656" t="s">
        <v>10422</v>
      </c>
      <c r="E2656" t="s">
        <v>58</v>
      </c>
      <c r="F2656" t="s">
        <v>75</v>
      </c>
      <c r="G2656" t="s">
        <v>10423</v>
      </c>
      <c r="H2656" t="s">
        <v>34</v>
      </c>
      <c r="I2656" t="s">
        <v>26</v>
      </c>
      <c r="J2656" s="1">
        <v>44481</v>
      </c>
      <c r="K2656" s="1">
        <v>45066</v>
      </c>
      <c r="L2656" t="b">
        <f>COUNTIF(tbl_vendors[Vendor_ID],tbl_vendors[[#This Row],[Vendor_ID]])&gt;1</f>
        <v>0</v>
      </c>
      <c r="M2656" t="b">
        <f>ISBLANK(tbl_vendors[[#This Row],[Vendor_ID]])</f>
        <v>0</v>
      </c>
      <c r="N2656" t="b">
        <f>LEN(TRIM(tbl_vendors[[#This Row],[Vendor_Name]]))=0</f>
        <v>0</v>
      </c>
      <c r="O2656" t="b">
        <f>LEN(TRIM(tbl_vendors[[#This Row],[Email]]))=0</f>
        <v>0</v>
      </c>
      <c r="P2656" t="b">
        <f>OR(ISERROR(FIND("@",tbl_vendors[[#This Row],[Email]])),ISERROR(FIND(".",tbl_vendors[[#This Row],[Email]])))</f>
        <v>0</v>
      </c>
      <c r="Q2656" t="b">
        <f>ISNA(MATCH(tbl_vendors[[#This Row],[Country]],tbl_country[country],0))</f>
        <v>0</v>
      </c>
      <c r="R2656" t="b">
        <f>ISNA(MATCH(tbl_vendors[[#This Row],[Currency]],tbl_country[currency],0))</f>
        <v>0</v>
      </c>
      <c r="S2656" t="b">
        <f>_xlfn.XLOOKUP(tbl_vendors[[#This Row],[Country]],tbl_country[country],tbl_country[currency],"NotFound")&lt;&gt;tbl_vendors[[#This Row],[Currency]]</f>
        <v>0</v>
      </c>
      <c r="T2656" t="b">
        <f>ISNA(MATCH(tbl_vendors[[#This Row],[Payment_Terms]],tbl_payment_terms[Payment_Terms],0))</f>
        <v>0</v>
      </c>
      <c r="U2656" t="b">
        <f>ISNA(MATCH(tbl_vendors[[#This Row],[Status]],tbl_status[valid_status]))</f>
        <v>0</v>
      </c>
      <c r="V2656" t="b">
        <f ca="1">tbl_vendors[[#This Row],[Created_Date]]&gt;TODAY()</f>
        <v>0</v>
      </c>
      <c r="W2656" t="b">
        <f>tbl_vendors[[#This Row],[Updated_Date]]&lt;tbl_vendors[[#This Row],[Created_Date]]</f>
        <v>0</v>
      </c>
      <c r="X2656" t="b">
        <f>COUNTIF(tbl_vendors[Vendor_Name],tbl_vendors[[#This Row],[Vendor_Name]])&gt;1</f>
        <v>0</v>
      </c>
      <c r="Y2656" s="14" cm="1">
        <f t="array" aca="1" ref="Y2656" ca="1">IFERROR(SUM(L2656:X2656*1),4)</f>
        <v>0</v>
      </c>
      <c r="Z2656" t="str">
        <f ca="1">IF(tbl_vendors[[#This Row],[error_count]]&gt;0,"FAIL","PASS")</f>
        <v>PASS</v>
      </c>
    </row>
    <row r="2657" spans="1:26" x14ac:dyDescent="0.3">
      <c r="A2657" t="s">
        <v>10424</v>
      </c>
      <c r="B2657" t="s">
        <v>10425</v>
      </c>
      <c r="C2657" t="s">
        <v>29</v>
      </c>
      <c r="D2657" t="s">
        <v>10426</v>
      </c>
      <c r="E2657" t="s">
        <v>31</v>
      </c>
      <c r="F2657" t="s">
        <v>75</v>
      </c>
      <c r="G2657" t="s">
        <v>10427</v>
      </c>
      <c r="H2657" t="s">
        <v>52</v>
      </c>
      <c r="I2657" t="s">
        <v>26</v>
      </c>
      <c r="J2657" s="1">
        <v>44536</v>
      </c>
      <c r="K2657" s="1">
        <v>45411</v>
      </c>
      <c r="L2657" t="b">
        <f>COUNTIF(tbl_vendors[Vendor_ID],tbl_vendors[[#This Row],[Vendor_ID]])&gt;1</f>
        <v>0</v>
      </c>
      <c r="M2657" t="b">
        <f>ISBLANK(tbl_vendors[[#This Row],[Vendor_ID]])</f>
        <v>0</v>
      </c>
      <c r="N2657" t="b">
        <f>LEN(TRIM(tbl_vendors[[#This Row],[Vendor_Name]]))=0</f>
        <v>0</v>
      </c>
      <c r="O2657" t="b">
        <f>LEN(TRIM(tbl_vendors[[#This Row],[Email]]))=0</f>
        <v>0</v>
      </c>
      <c r="P2657" t="b">
        <f>OR(ISERROR(FIND("@",tbl_vendors[[#This Row],[Email]])),ISERROR(FIND(".",tbl_vendors[[#This Row],[Email]])))</f>
        <v>0</v>
      </c>
      <c r="Q2657" t="b">
        <f>ISNA(MATCH(tbl_vendors[[#This Row],[Country]],tbl_country[country],0))</f>
        <v>0</v>
      </c>
      <c r="R2657" t="b">
        <f>ISNA(MATCH(tbl_vendors[[#This Row],[Currency]],tbl_country[currency],0))</f>
        <v>0</v>
      </c>
      <c r="S2657" t="b">
        <f>_xlfn.XLOOKUP(tbl_vendors[[#This Row],[Country]],tbl_country[country],tbl_country[currency],"NotFound")&lt;&gt;tbl_vendors[[#This Row],[Currency]]</f>
        <v>0</v>
      </c>
      <c r="T2657" t="b">
        <f>ISNA(MATCH(tbl_vendors[[#This Row],[Payment_Terms]],tbl_payment_terms[Payment_Terms],0))</f>
        <v>0</v>
      </c>
      <c r="U2657" t="b">
        <f>ISNA(MATCH(tbl_vendors[[#This Row],[Status]],tbl_status[valid_status]))</f>
        <v>0</v>
      </c>
      <c r="V2657" t="b">
        <f ca="1">tbl_vendors[[#This Row],[Created_Date]]&gt;TODAY()</f>
        <v>0</v>
      </c>
      <c r="W2657" t="b">
        <f>tbl_vendors[[#This Row],[Updated_Date]]&lt;tbl_vendors[[#This Row],[Created_Date]]</f>
        <v>0</v>
      </c>
      <c r="X2657" t="b">
        <f>COUNTIF(tbl_vendors[Vendor_Name],tbl_vendors[[#This Row],[Vendor_Name]])&gt;1</f>
        <v>0</v>
      </c>
      <c r="Y2657" s="14" cm="1">
        <f t="array" aca="1" ref="Y2657" ca="1">IFERROR(SUM(L2657:X2657*1),4)</f>
        <v>0</v>
      </c>
      <c r="Z2657" t="str">
        <f ca="1">IF(tbl_vendors[[#This Row],[error_count]]&gt;0,"FAIL","PASS")</f>
        <v>PASS</v>
      </c>
    </row>
    <row r="2658" spans="1:26" x14ac:dyDescent="0.3">
      <c r="A2658" t="s">
        <v>10428</v>
      </c>
      <c r="B2658" t="s">
        <v>10429</v>
      </c>
      <c r="C2658" t="s">
        <v>109</v>
      </c>
      <c r="D2658" t="s">
        <v>10430</v>
      </c>
      <c r="E2658" t="s">
        <v>39</v>
      </c>
      <c r="F2658" t="s">
        <v>40</v>
      </c>
      <c r="G2658" t="s">
        <v>10431</v>
      </c>
      <c r="H2658" t="s">
        <v>47</v>
      </c>
      <c r="I2658" t="s">
        <v>19</v>
      </c>
      <c r="J2658" s="1">
        <v>45025</v>
      </c>
      <c r="K2658" s="1">
        <v>45710</v>
      </c>
      <c r="L2658" t="b">
        <f>COUNTIF(tbl_vendors[Vendor_ID],tbl_vendors[[#This Row],[Vendor_ID]])&gt;1</f>
        <v>0</v>
      </c>
      <c r="M2658" t="b">
        <f>ISBLANK(tbl_vendors[[#This Row],[Vendor_ID]])</f>
        <v>0</v>
      </c>
      <c r="N2658" t="b">
        <f>LEN(TRIM(tbl_vendors[[#This Row],[Vendor_Name]]))=0</f>
        <v>0</v>
      </c>
      <c r="O2658" t="b">
        <f>LEN(TRIM(tbl_vendors[[#This Row],[Email]]))=0</f>
        <v>0</v>
      </c>
      <c r="P2658" t="b">
        <f>OR(ISERROR(FIND("@",tbl_vendors[[#This Row],[Email]])),ISERROR(FIND(".",tbl_vendors[[#This Row],[Email]])))</f>
        <v>0</v>
      </c>
      <c r="Q2658" t="b">
        <f>ISNA(MATCH(tbl_vendors[[#This Row],[Country]],tbl_country[country],0))</f>
        <v>0</v>
      </c>
      <c r="R2658" t="b">
        <f>ISNA(MATCH(tbl_vendors[[#This Row],[Currency]],tbl_country[currency],0))</f>
        <v>0</v>
      </c>
      <c r="S2658" t="b">
        <f>_xlfn.XLOOKUP(tbl_vendors[[#This Row],[Country]],tbl_country[country],tbl_country[currency],"NotFound")&lt;&gt;tbl_vendors[[#This Row],[Currency]]</f>
        <v>1</v>
      </c>
      <c r="T2658" t="b">
        <f>ISNA(MATCH(tbl_vendors[[#This Row],[Payment_Terms]],tbl_payment_terms[Payment_Terms],0))</f>
        <v>0</v>
      </c>
      <c r="U2658" t="b">
        <f>ISNA(MATCH(tbl_vendors[[#This Row],[Status]],tbl_status[valid_status]))</f>
        <v>0</v>
      </c>
      <c r="V2658" t="b">
        <f ca="1">tbl_vendors[[#This Row],[Created_Date]]&gt;TODAY()</f>
        <v>0</v>
      </c>
      <c r="W2658" t="b">
        <f>tbl_vendors[[#This Row],[Updated_Date]]&lt;tbl_vendors[[#This Row],[Created_Date]]</f>
        <v>0</v>
      </c>
      <c r="X2658" t="b">
        <f>COUNTIF(tbl_vendors[Vendor_Name],tbl_vendors[[#This Row],[Vendor_Name]])&gt;1</f>
        <v>0</v>
      </c>
      <c r="Y2658" s="14" cm="1">
        <f t="array" aca="1" ref="Y2658" ca="1">IFERROR(SUM(L2658:X2658*1),4)</f>
        <v>1</v>
      </c>
      <c r="Z2658" t="str">
        <f ca="1">IF(tbl_vendors[[#This Row],[error_count]]&gt;0,"FAIL","PASS")</f>
        <v>FAIL</v>
      </c>
    </row>
    <row r="2659" spans="1:26" x14ac:dyDescent="0.3">
      <c r="A2659" t="s">
        <v>10432</v>
      </c>
      <c r="B2659" t="s">
        <v>10433</v>
      </c>
      <c r="C2659" t="s">
        <v>37</v>
      </c>
      <c r="D2659" t="s">
        <v>10434</v>
      </c>
      <c r="E2659" t="s">
        <v>39</v>
      </c>
      <c r="F2659" t="s">
        <v>23</v>
      </c>
      <c r="G2659" t="s">
        <v>10435</v>
      </c>
      <c r="H2659" t="s">
        <v>69</v>
      </c>
      <c r="I2659" t="s">
        <v>26</v>
      </c>
      <c r="J2659" s="1">
        <v>45258</v>
      </c>
      <c r="K2659" s="1">
        <v>45623</v>
      </c>
      <c r="L2659" t="b">
        <f>COUNTIF(tbl_vendors[Vendor_ID],tbl_vendors[[#This Row],[Vendor_ID]])&gt;1</f>
        <v>0</v>
      </c>
      <c r="M2659" t="b">
        <f>ISBLANK(tbl_vendors[[#This Row],[Vendor_ID]])</f>
        <v>0</v>
      </c>
      <c r="N2659" t="b">
        <f>LEN(TRIM(tbl_vendors[[#This Row],[Vendor_Name]]))=0</f>
        <v>0</v>
      </c>
      <c r="O2659" t="b">
        <f>LEN(TRIM(tbl_vendors[[#This Row],[Email]]))=0</f>
        <v>0</v>
      </c>
      <c r="P2659" t="b">
        <f>OR(ISERROR(FIND("@",tbl_vendors[[#This Row],[Email]])),ISERROR(FIND(".",tbl_vendors[[#This Row],[Email]])))</f>
        <v>0</v>
      </c>
      <c r="Q2659" t="b">
        <f>ISNA(MATCH(tbl_vendors[[#This Row],[Country]],tbl_country[country],0))</f>
        <v>0</v>
      </c>
      <c r="R2659" t="b">
        <f>ISNA(MATCH(tbl_vendors[[#This Row],[Currency]],tbl_country[currency],0))</f>
        <v>0</v>
      </c>
      <c r="S2659" t="b">
        <f>_xlfn.XLOOKUP(tbl_vendors[[#This Row],[Country]],tbl_country[country],tbl_country[currency],"NotFound")&lt;&gt;tbl_vendors[[#This Row],[Currency]]</f>
        <v>0</v>
      </c>
      <c r="T2659" t="b">
        <f>ISNA(MATCH(tbl_vendors[[#This Row],[Payment_Terms]],tbl_payment_terms[Payment_Terms],0))</f>
        <v>0</v>
      </c>
      <c r="U2659" t="b">
        <f>ISNA(MATCH(tbl_vendors[[#This Row],[Status]],tbl_status[valid_status]))</f>
        <v>0</v>
      </c>
      <c r="V2659" t="b">
        <f ca="1">tbl_vendors[[#This Row],[Created_Date]]&gt;TODAY()</f>
        <v>0</v>
      </c>
      <c r="W2659" t="b">
        <f>tbl_vendors[[#This Row],[Updated_Date]]&lt;tbl_vendors[[#This Row],[Created_Date]]</f>
        <v>0</v>
      </c>
      <c r="X2659" t="b">
        <f>COUNTIF(tbl_vendors[Vendor_Name],tbl_vendors[[#This Row],[Vendor_Name]])&gt;1</f>
        <v>0</v>
      </c>
      <c r="Y2659" s="14" cm="1">
        <f t="array" aca="1" ref="Y2659" ca="1">IFERROR(SUM(L2659:X2659*1),4)</f>
        <v>0</v>
      </c>
      <c r="Z2659" t="str">
        <f ca="1">IF(tbl_vendors[[#This Row],[error_count]]&gt;0,"FAIL","PASS")</f>
        <v>PASS</v>
      </c>
    </row>
    <row r="2660" spans="1:26" x14ac:dyDescent="0.3">
      <c r="A2660" t="s">
        <v>10436</v>
      </c>
      <c r="B2660" t="s">
        <v>10437</v>
      </c>
      <c r="C2660" t="s">
        <v>109</v>
      </c>
      <c r="D2660" t="s">
        <v>10438</v>
      </c>
      <c r="E2660" t="s">
        <v>39</v>
      </c>
      <c r="F2660" t="s">
        <v>32</v>
      </c>
      <c r="G2660" t="s">
        <v>10439</v>
      </c>
      <c r="H2660" t="s">
        <v>52</v>
      </c>
      <c r="I2660" t="s">
        <v>19</v>
      </c>
      <c r="J2660" s="1">
        <v>44972</v>
      </c>
      <c r="K2660" s="1">
        <v>45238</v>
      </c>
      <c r="L2660" t="b">
        <f>COUNTIF(tbl_vendors[Vendor_ID],tbl_vendors[[#This Row],[Vendor_ID]])&gt;1</f>
        <v>0</v>
      </c>
      <c r="M2660" t="b">
        <f>ISBLANK(tbl_vendors[[#This Row],[Vendor_ID]])</f>
        <v>0</v>
      </c>
      <c r="N2660" t="b">
        <f>LEN(TRIM(tbl_vendors[[#This Row],[Vendor_Name]]))=0</f>
        <v>0</v>
      </c>
      <c r="O2660" t="b">
        <f>LEN(TRIM(tbl_vendors[[#This Row],[Email]]))=0</f>
        <v>0</v>
      </c>
      <c r="P2660" t="b">
        <f>OR(ISERROR(FIND("@",tbl_vendors[[#This Row],[Email]])),ISERROR(FIND(".",tbl_vendors[[#This Row],[Email]])))</f>
        <v>0</v>
      </c>
      <c r="Q2660" t="b">
        <f>ISNA(MATCH(tbl_vendors[[#This Row],[Country]],tbl_country[country],0))</f>
        <v>0</v>
      </c>
      <c r="R2660" t="b">
        <f>ISNA(MATCH(tbl_vendors[[#This Row],[Currency]],tbl_country[currency],0))</f>
        <v>0</v>
      </c>
      <c r="S2660" t="b">
        <f>_xlfn.XLOOKUP(tbl_vendors[[#This Row],[Country]],tbl_country[country],tbl_country[currency],"NotFound")&lt;&gt;tbl_vendors[[#This Row],[Currency]]</f>
        <v>1</v>
      </c>
      <c r="T2660" t="b">
        <f>ISNA(MATCH(tbl_vendors[[#This Row],[Payment_Terms]],tbl_payment_terms[Payment_Terms],0))</f>
        <v>0</v>
      </c>
      <c r="U2660" t="b">
        <f>ISNA(MATCH(tbl_vendors[[#This Row],[Status]],tbl_status[valid_status]))</f>
        <v>0</v>
      </c>
      <c r="V2660" t="b">
        <f ca="1">tbl_vendors[[#This Row],[Created_Date]]&gt;TODAY()</f>
        <v>0</v>
      </c>
      <c r="W2660" t="b">
        <f>tbl_vendors[[#This Row],[Updated_Date]]&lt;tbl_vendors[[#This Row],[Created_Date]]</f>
        <v>0</v>
      </c>
      <c r="X2660" t="b">
        <f>COUNTIF(tbl_vendors[Vendor_Name],tbl_vendors[[#This Row],[Vendor_Name]])&gt;1</f>
        <v>0</v>
      </c>
      <c r="Y2660" s="14" cm="1">
        <f t="array" aca="1" ref="Y2660" ca="1">IFERROR(SUM(L2660:X2660*1),4)</f>
        <v>1</v>
      </c>
      <c r="Z2660" t="str">
        <f ca="1">IF(tbl_vendors[[#This Row],[error_count]]&gt;0,"FAIL","PASS")</f>
        <v>FAIL</v>
      </c>
    </row>
    <row r="2661" spans="1:26" x14ac:dyDescent="0.3">
      <c r="A2661" t="s">
        <v>10440</v>
      </c>
      <c r="B2661" t="s">
        <v>10441</v>
      </c>
      <c r="C2661" t="s">
        <v>66</v>
      </c>
      <c r="D2661" t="s">
        <v>10442</v>
      </c>
      <c r="E2661" t="s">
        <v>67</v>
      </c>
      <c r="F2661" t="s">
        <v>23</v>
      </c>
      <c r="H2661" t="s">
        <v>47</v>
      </c>
      <c r="I2661" t="s">
        <v>53</v>
      </c>
      <c r="J2661" s="1">
        <v>44569</v>
      </c>
      <c r="K2661" s="1">
        <v>45635</v>
      </c>
      <c r="L2661" t="b">
        <f>COUNTIF(tbl_vendors[Vendor_ID],tbl_vendors[[#This Row],[Vendor_ID]])&gt;1</f>
        <v>0</v>
      </c>
      <c r="M2661" t="b">
        <f>ISBLANK(tbl_vendors[[#This Row],[Vendor_ID]])</f>
        <v>0</v>
      </c>
      <c r="N2661" t="b">
        <f>LEN(TRIM(tbl_vendors[[#This Row],[Vendor_Name]]))=0</f>
        <v>0</v>
      </c>
      <c r="O2661" t="b">
        <f>LEN(TRIM(tbl_vendors[[#This Row],[Email]]))=0</f>
        <v>1</v>
      </c>
      <c r="P2661" t="b">
        <f>OR(ISERROR(FIND("@",tbl_vendors[[#This Row],[Email]])),ISERROR(FIND(".",tbl_vendors[[#This Row],[Email]])))</f>
        <v>1</v>
      </c>
      <c r="Q2661" t="b">
        <f>ISNA(MATCH(tbl_vendors[[#This Row],[Country]],tbl_country[country],0))</f>
        <v>0</v>
      </c>
      <c r="R2661" t="b">
        <f>ISNA(MATCH(tbl_vendors[[#This Row],[Currency]],tbl_country[currency],0))</f>
        <v>0</v>
      </c>
      <c r="S2661" t="b">
        <f>_xlfn.XLOOKUP(tbl_vendors[[#This Row],[Country]],tbl_country[country],tbl_country[currency],"NotFound")&lt;&gt;tbl_vendors[[#This Row],[Currency]]</f>
        <v>0</v>
      </c>
      <c r="T2661" t="b">
        <f>ISNA(MATCH(tbl_vendors[[#This Row],[Payment_Terms]],tbl_payment_terms[Payment_Terms],0))</f>
        <v>0</v>
      </c>
      <c r="U2661" t="b">
        <f>ISNA(MATCH(tbl_vendors[[#This Row],[Status]],tbl_status[valid_status]))</f>
        <v>1</v>
      </c>
      <c r="V2661" t="b">
        <f ca="1">tbl_vendors[[#This Row],[Created_Date]]&gt;TODAY()</f>
        <v>0</v>
      </c>
      <c r="W2661" t="b">
        <f>tbl_vendors[[#This Row],[Updated_Date]]&lt;tbl_vendors[[#This Row],[Created_Date]]</f>
        <v>0</v>
      </c>
      <c r="X2661" t="b">
        <f>COUNTIF(tbl_vendors[Vendor_Name],tbl_vendors[[#This Row],[Vendor_Name]])&gt;1</f>
        <v>0</v>
      </c>
      <c r="Y2661" s="14" cm="1">
        <f t="array" aca="1" ref="Y2661" ca="1">IFERROR(SUM(L2661:X2661*1),4)</f>
        <v>3</v>
      </c>
      <c r="Z2661" t="str">
        <f ca="1">IF(tbl_vendors[[#This Row],[error_count]]&gt;0,"FAIL","PASS")</f>
        <v>FAIL</v>
      </c>
    </row>
    <row r="2662" spans="1:26" x14ac:dyDescent="0.3">
      <c r="A2662" t="s">
        <v>10443</v>
      </c>
      <c r="B2662" t="s">
        <v>10444</v>
      </c>
      <c r="C2662" t="s">
        <v>153</v>
      </c>
      <c r="D2662" t="s">
        <v>10445</v>
      </c>
      <c r="E2662" t="s">
        <v>155</v>
      </c>
      <c r="F2662" t="s">
        <v>16</v>
      </c>
      <c r="G2662" t="s">
        <v>10446</v>
      </c>
      <c r="H2662" t="s">
        <v>52</v>
      </c>
      <c r="I2662" t="s">
        <v>19</v>
      </c>
      <c r="J2662" s="1">
        <v>45210</v>
      </c>
      <c r="K2662" s="1">
        <v>45579</v>
      </c>
      <c r="L2662" t="b">
        <f>COUNTIF(tbl_vendors[Vendor_ID],tbl_vendors[[#This Row],[Vendor_ID]])&gt;1</f>
        <v>0</v>
      </c>
      <c r="M2662" t="b">
        <f>ISBLANK(tbl_vendors[[#This Row],[Vendor_ID]])</f>
        <v>0</v>
      </c>
      <c r="N2662" t="b">
        <f>LEN(TRIM(tbl_vendors[[#This Row],[Vendor_Name]]))=0</f>
        <v>0</v>
      </c>
      <c r="O2662" t="b">
        <f>LEN(TRIM(tbl_vendors[[#This Row],[Email]]))=0</f>
        <v>0</v>
      </c>
      <c r="P2662" t="b">
        <f>OR(ISERROR(FIND("@",tbl_vendors[[#This Row],[Email]])),ISERROR(FIND(".",tbl_vendors[[#This Row],[Email]])))</f>
        <v>0</v>
      </c>
      <c r="Q2662" t="b">
        <f>ISNA(MATCH(tbl_vendors[[#This Row],[Country]],tbl_country[country],0))</f>
        <v>0</v>
      </c>
      <c r="R2662" t="b">
        <f>ISNA(MATCH(tbl_vendors[[#This Row],[Currency]],tbl_country[currency],0))</f>
        <v>0</v>
      </c>
      <c r="S2662" t="b">
        <f>_xlfn.XLOOKUP(tbl_vendors[[#This Row],[Country]],tbl_country[country],tbl_country[currency],"NotFound")&lt;&gt;tbl_vendors[[#This Row],[Currency]]</f>
        <v>0</v>
      </c>
      <c r="T2662" t="b">
        <f>ISNA(MATCH(tbl_vendors[[#This Row],[Payment_Terms]],tbl_payment_terms[Payment_Terms],0))</f>
        <v>0</v>
      </c>
      <c r="U2662" t="b">
        <f>ISNA(MATCH(tbl_vendors[[#This Row],[Status]],tbl_status[valid_status]))</f>
        <v>0</v>
      </c>
      <c r="V2662" t="b">
        <f ca="1">tbl_vendors[[#This Row],[Created_Date]]&gt;TODAY()</f>
        <v>0</v>
      </c>
      <c r="W2662" t="b">
        <f>tbl_vendors[[#This Row],[Updated_Date]]&lt;tbl_vendors[[#This Row],[Created_Date]]</f>
        <v>0</v>
      </c>
      <c r="X2662" t="b">
        <f>COUNTIF(tbl_vendors[Vendor_Name],tbl_vendors[[#This Row],[Vendor_Name]])&gt;1</f>
        <v>0</v>
      </c>
      <c r="Y2662" s="14" cm="1">
        <f t="array" aca="1" ref="Y2662" ca="1">IFERROR(SUM(L2662:X2662*1),4)</f>
        <v>0</v>
      </c>
      <c r="Z2662" t="str">
        <f ca="1">IF(tbl_vendors[[#This Row],[error_count]]&gt;0,"FAIL","PASS")</f>
        <v>PASS</v>
      </c>
    </row>
    <row r="2663" spans="1:26" x14ac:dyDescent="0.3">
      <c r="A2663" t="s">
        <v>10447</v>
      </c>
      <c r="B2663" t="s">
        <v>10448</v>
      </c>
      <c r="C2663" t="s">
        <v>100</v>
      </c>
      <c r="D2663" t="s">
        <v>10449</v>
      </c>
      <c r="E2663" t="s">
        <v>39</v>
      </c>
      <c r="F2663" t="s">
        <v>75</v>
      </c>
      <c r="G2663" t="s">
        <v>10450</v>
      </c>
      <c r="H2663" t="s">
        <v>18</v>
      </c>
      <c r="I2663" t="s">
        <v>19</v>
      </c>
      <c r="J2663" s="1">
        <v>44696</v>
      </c>
      <c r="K2663" s="1">
        <v>45413</v>
      </c>
      <c r="L2663" t="b">
        <f>COUNTIF(tbl_vendors[Vendor_ID],tbl_vendors[[#This Row],[Vendor_ID]])&gt;1</f>
        <v>0</v>
      </c>
      <c r="M2663" t="b">
        <f>ISBLANK(tbl_vendors[[#This Row],[Vendor_ID]])</f>
        <v>0</v>
      </c>
      <c r="N2663" t="b">
        <f>LEN(TRIM(tbl_vendors[[#This Row],[Vendor_Name]]))=0</f>
        <v>0</v>
      </c>
      <c r="O2663" t="b">
        <f>LEN(TRIM(tbl_vendors[[#This Row],[Email]]))=0</f>
        <v>0</v>
      </c>
      <c r="P2663" t="b">
        <f>OR(ISERROR(FIND("@",tbl_vendors[[#This Row],[Email]])),ISERROR(FIND(".",tbl_vendors[[#This Row],[Email]])))</f>
        <v>0</v>
      </c>
      <c r="Q2663" t="b">
        <f>ISNA(MATCH(tbl_vendors[[#This Row],[Country]],tbl_country[country],0))</f>
        <v>0</v>
      </c>
      <c r="R2663" t="b">
        <f>ISNA(MATCH(tbl_vendors[[#This Row],[Currency]],tbl_country[currency],0))</f>
        <v>0</v>
      </c>
      <c r="S2663" t="b">
        <f>_xlfn.XLOOKUP(tbl_vendors[[#This Row],[Country]],tbl_country[country],tbl_country[currency],"NotFound")&lt;&gt;tbl_vendors[[#This Row],[Currency]]</f>
        <v>0</v>
      </c>
      <c r="T2663" t="b">
        <f>ISNA(MATCH(tbl_vendors[[#This Row],[Payment_Terms]],tbl_payment_terms[Payment_Terms],0))</f>
        <v>0</v>
      </c>
      <c r="U2663" t="b">
        <f>ISNA(MATCH(tbl_vendors[[#This Row],[Status]],tbl_status[valid_status]))</f>
        <v>0</v>
      </c>
      <c r="V2663" t="b">
        <f ca="1">tbl_vendors[[#This Row],[Created_Date]]&gt;TODAY()</f>
        <v>0</v>
      </c>
      <c r="W2663" t="b">
        <f>tbl_vendors[[#This Row],[Updated_Date]]&lt;tbl_vendors[[#This Row],[Created_Date]]</f>
        <v>0</v>
      </c>
      <c r="X2663" t="b">
        <f>COUNTIF(tbl_vendors[Vendor_Name],tbl_vendors[[#This Row],[Vendor_Name]])&gt;1</f>
        <v>0</v>
      </c>
      <c r="Y2663" s="14" cm="1">
        <f t="array" aca="1" ref="Y2663" ca="1">IFERROR(SUM(L2663:X2663*1),4)</f>
        <v>0</v>
      </c>
      <c r="Z2663" t="str">
        <f ca="1">IF(tbl_vendors[[#This Row],[error_count]]&gt;0,"FAIL","PASS")</f>
        <v>PASS</v>
      </c>
    </row>
    <row r="2664" spans="1:26" x14ac:dyDescent="0.3">
      <c r="A2664" t="s">
        <v>10451</v>
      </c>
      <c r="B2664" t="s">
        <v>10452</v>
      </c>
      <c r="C2664" t="s">
        <v>72</v>
      </c>
      <c r="D2664" t="s">
        <v>10453</v>
      </c>
      <c r="E2664" t="s">
        <v>74</v>
      </c>
      <c r="F2664" t="s">
        <v>75</v>
      </c>
      <c r="G2664" t="s">
        <v>10454</v>
      </c>
      <c r="H2664" t="s">
        <v>47</v>
      </c>
      <c r="I2664" t="s">
        <v>19</v>
      </c>
      <c r="J2664" s="1">
        <v>45662</v>
      </c>
      <c r="K2664" s="1">
        <v>46112</v>
      </c>
      <c r="L2664" t="b">
        <f>COUNTIF(tbl_vendors[Vendor_ID],tbl_vendors[[#This Row],[Vendor_ID]])&gt;1</f>
        <v>0</v>
      </c>
      <c r="M2664" t="b">
        <f>ISBLANK(tbl_vendors[[#This Row],[Vendor_ID]])</f>
        <v>0</v>
      </c>
      <c r="N2664" t="b">
        <f>LEN(TRIM(tbl_vendors[[#This Row],[Vendor_Name]]))=0</f>
        <v>0</v>
      </c>
      <c r="O2664" t="b">
        <f>LEN(TRIM(tbl_vendors[[#This Row],[Email]]))=0</f>
        <v>0</v>
      </c>
      <c r="P2664" t="b">
        <f>OR(ISERROR(FIND("@",tbl_vendors[[#This Row],[Email]])),ISERROR(FIND(".",tbl_vendors[[#This Row],[Email]])))</f>
        <v>0</v>
      </c>
      <c r="Q2664" t="b">
        <f>ISNA(MATCH(tbl_vendors[[#This Row],[Country]],tbl_country[country],0))</f>
        <v>0</v>
      </c>
      <c r="R2664" t="b">
        <f>ISNA(MATCH(tbl_vendors[[#This Row],[Currency]],tbl_country[currency],0))</f>
        <v>1</v>
      </c>
      <c r="S2664" t="b">
        <f>_xlfn.XLOOKUP(tbl_vendors[[#This Row],[Country]],tbl_country[country],tbl_country[currency],"NotFound")&lt;&gt;tbl_vendors[[#This Row],[Currency]]</f>
        <v>1</v>
      </c>
      <c r="T2664" t="b">
        <f>ISNA(MATCH(tbl_vendors[[#This Row],[Payment_Terms]],tbl_payment_terms[Payment_Terms],0))</f>
        <v>0</v>
      </c>
      <c r="U2664" t="b">
        <f>ISNA(MATCH(tbl_vendors[[#This Row],[Status]],tbl_status[valid_status]))</f>
        <v>0</v>
      </c>
      <c r="V2664" t="b">
        <f ca="1">tbl_vendors[[#This Row],[Created_Date]]&gt;TODAY()</f>
        <v>0</v>
      </c>
      <c r="W2664" t="b">
        <f>tbl_vendors[[#This Row],[Updated_Date]]&lt;tbl_vendors[[#This Row],[Created_Date]]</f>
        <v>0</v>
      </c>
      <c r="X2664" t="b">
        <f>COUNTIF(tbl_vendors[Vendor_Name],tbl_vendors[[#This Row],[Vendor_Name]])&gt;1</f>
        <v>0</v>
      </c>
      <c r="Y2664" s="14" cm="1">
        <f t="array" aca="1" ref="Y2664" ca="1">IFERROR(SUM(L2664:X2664*1),4)</f>
        <v>2</v>
      </c>
      <c r="Z2664" t="str">
        <f ca="1">IF(tbl_vendors[[#This Row],[error_count]]&gt;0,"FAIL","PASS")</f>
        <v>FAIL</v>
      </c>
    </row>
    <row r="2665" spans="1:26" x14ac:dyDescent="0.3">
      <c r="A2665" t="s">
        <v>10455</v>
      </c>
      <c r="B2665" t="s">
        <v>10456</v>
      </c>
      <c r="C2665" t="s">
        <v>100</v>
      </c>
      <c r="D2665" t="s">
        <v>10457</v>
      </c>
      <c r="E2665" t="s">
        <v>39</v>
      </c>
      <c r="F2665" t="s">
        <v>16</v>
      </c>
      <c r="G2665" t="s">
        <v>10458</v>
      </c>
      <c r="H2665" t="s">
        <v>47</v>
      </c>
      <c r="I2665" t="s">
        <v>26</v>
      </c>
      <c r="J2665" s="1">
        <v>44893</v>
      </c>
      <c r="K2665" s="1">
        <v>45170</v>
      </c>
      <c r="L2665" t="b">
        <f>COUNTIF(tbl_vendors[Vendor_ID],tbl_vendors[[#This Row],[Vendor_ID]])&gt;1</f>
        <v>0</v>
      </c>
      <c r="M2665" t="b">
        <f>ISBLANK(tbl_vendors[[#This Row],[Vendor_ID]])</f>
        <v>0</v>
      </c>
      <c r="N2665" t="b">
        <f>LEN(TRIM(tbl_vendors[[#This Row],[Vendor_Name]]))=0</f>
        <v>0</v>
      </c>
      <c r="O2665" t="b">
        <f>LEN(TRIM(tbl_vendors[[#This Row],[Email]]))=0</f>
        <v>0</v>
      </c>
      <c r="P2665" t="b">
        <f>OR(ISERROR(FIND("@",tbl_vendors[[#This Row],[Email]])),ISERROR(FIND(".",tbl_vendors[[#This Row],[Email]])))</f>
        <v>0</v>
      </c>
      <c r="Q2665" t="b">
        <f>ISNA(MATCH(tbl_vendors[[#This Row],[Country]],tbl_country[country],0))</f>
        <v>0</v>
      </c>
      <c r="R2665" t="b">
        <f>ISNA(MATCH(tbl_vendors[[#This Row],[Currency]],tbl_country[currency],0))</f>
        <v>0</v>
      </c>
      <c r="S2665" t="b">
        <f>_xlfn.XLOOKUP(tbl_vendors[[#This Row],[Country]],tbl_country[country],tbl_country[currency],"NotFound")&lt;&gt;tbl_vendors[[#This Row],[Currency]]</f>
        <v>0</v>
      </c>
      <c r="T2665" t="b">
        <f>ISNA(MATCH(tbl_vendors[[#This Row],[Payment_Terms]],tbl_payment_terms[Payment_Terms],0))</f>
        <v>0</v>
      </c>
      <c r="U2665" t="b">
        <f>ISNA(MATCH(tbl_vendors[[#This Row],[Status]],tbl_status[valid_status]))</f>
        <v>0</v>
      </c>
      <c r="V2665" t="b">
        <f ca="1">tbl_vendors[[#This Row],[Created_Date]]&gt;TODAY()</f>
        <v>0</v>
      </c>
      <c r="W2665" t="b">
        <f>tbl_vendors[[#This Row],[Updated_Date]]&lt;tbl_vendors[[#This Row],[Created_Date]]</f>
        <v>0</v>
      </c>
      <c r="X2665" t="b">
        <f>COUNTIF(tbl_vendors[Vendor_Name],tbl_vendors[[#This Row],[Vendor_Name]])&gt;1</f>
        <v>0</v>
      </c>
      <c r="Y2665" s="14" cm="1">
        <f t="array" aca="1" ref="Y2665" ca="1">IFERROR(SUM(L2665:X2665*1),4)</f>
        <v>0</v>
      </c>
      <c r="Z2665" t="str">
        <f ca="1">IF(tbl_vendors[[#This Row],[error_count]]&gt;0,"FAIL","PASS")</f>
        <v>PASS</v>
      </c>
    </row>
    <row r="2666" spans="1:26" x14ac:dyDescent="0.3">
      <c r="A2666" t="s">
        <v>10459</v>
      </c>
      <c r="B2666" t="s">
        <v>10460</v>
      </c>
      <c r="C2666" t="s">
        <v>66</v>
      </c>
      <c r="D2666" t="s">
        <v>10461</v>
      </c>
      <c r="E2666" t="s">
        <v>67</v>
      </c>
      <c r="F2666" t="s">
        <v>23</v>
      </c>
      <c r="G2666" t="s">
        <v>10462</v>
      </c>
      <c r="H2666" t="s">
        <v>47</v>
      </c>
      <c r="I2666" t="s">
        <v>19</v>
      </c>
      <c r="J2666" s="1">
        <v>45895</v>
      </c>
      <c r="K2666" s="1">
        <v>46186</v>
      </c>
      <c r="L2666" t="b">
        <f>COUNTIF(tbl_vendors[Vendor_ID],tbl_vendors[[#This Row],[Vendor_ID]])&gt;1</f>
        <v>0</v>
      </c>
      <c r="M2666" t="b">
        <f>ISBLANK(tbl_vendors[[#This Row],[Vendor_ID]])</f>
        <v>0</v>
      </c>
      <c r="N2666" t="b">
        <f>LEN(TRIM(tbl_vendors[[#This Row],[Vendor_Name]]))=0</f>
        <v>0</v>
      </c>
      <c r="O2666" t="b">
        <f>LEN(TRIM(tbl_vendors[[#This Row],[Email]]))=0</f>
        <v>0</v>
      </c>
      <c r="P2666" t="b">
        <f>OR(ISERROR(FIND("@",tbl_vendors[[#This Row],[Email]])),ISERROR(FIND(".",tbl_vendors[[#This Row],[Email]])))</f>
        <v>0</v>
      </c>
      <c r="Q2666" t="b">
        <f>ISNA(MATCH(tbl_vendors[[#This Row],[Country]],tbl_country[country],0))</f>
        <v>0</v>
      </c>
      <c r="R2666" t="b">
        <f>ISNA(MATCH(tbl_vendors[[#This Row],[Currency]],tbl_country[currency],0))</f>
        <v>0</v>
      </c>
      <c r="S2666" t="b">
        <f>_xlfn.XLOOKUP(tbl_vendors[[#This Row],[Country]],tbl_country[country],tbl_country[currency],"NotFound")&lt;&gt;tbl_vendors[[#This Row],[Currency]]</f>
        <v>0</v>
      </c>
      <c r="T2666" t="b">
        <f>ISNA(MATCH(tbl_vendors[[#This Row],[Payment_Terms]],tbl_payment_terms[Payment_Terms],0))</f>
        <v>0</v>
      </c>
      <c r="U2666" t="b">
        <f>ISNA(MATCH(tbl_vendors[[#This Row],[Status]],tbl_status[valid_status]))</f>
        <v>0</v>
      </c>
      <c r="V2666" t="b">
        <f ca="1">tbl_vendors[[#This Row],[Created_Date]]&gt;TODAY()</f>
        <v>0</v>
      </c>
      <c r="W2666" t="b">
        <f>tbl_vendors[[#This Row],[Updated_Date]]&lt;tbl_vendors[[#This Row],[Created_Date]]</f>
        <v>0</v>
      </c>
      <c r="X2666" t="b">
        <f>COUNTIF(tbl_vendors[Vendor_Name],tbl_vendors[[#This Row],[Vendor_Name]])&gt;1</f>
        <v>0</v>
      </c>
      <c r="Y2666" s="14" cm="1">
        <f t="array" aca="1" ref="Y2666" ca="1">IFERROR(SUM(L2666:X2666*1),4)</f>
        <v>0</v>
      </c>
      <c r="Z2666" t="str">
        <f ca="1">IF(tbl_vendors[[#This Row],[error_count]]&gt;0,"FAIL","PASS")</f>
        <v>PASS</v>
      </c>
    </row>
    <row r="2667" spans="1:26" x14ac:dyDescent="0.3">
      <c r="A2667" t="s">
        <v>10463</v>
      </c>
      <c r="B2667" t="s">
        <v>10464</v>
      </c>
      <c r="C2667" t="s">
        <v>29</v>
      </c>
      <c r="D2667" t="s">
        <v>10465</v>
      </c>
      <c r="E2667" t="s">
        <v>31</v>
      </c>
      <c r="F2667" t="s">
        <v>16</v>
      </c>
      <c r="G2667" t="s">
        <v>10466</v>
      </c>
      <c r="H2667" t="s">
        <v>18</v>
      </c>
      <c r="I2667" t="s">
        <v>53</v>
      </c>
      <c r="J2667" s="1">
        <v>45119</v>
      </c>
      <c r="K2667" s="1">
        <v>46030</v>
      </c>
      <c r="L2667" t="b">
        <f>COUNTIF(tbl_vendors[Vendor_ID],tbl_vendors[[#This Row],[Vendor_ID]])&gt;1</f>
        <v>0</v>
      </c>
      <c r="M2667" t="b">
        <f>ISBLANK(tbl_vendors[[#This Row],[Vendor_ID]])</f>
        <v>0</v>
      </c>
      <c r="N2667" t="b">
        <f>LEN(TRIM(tbl_vendors[[#This Row],[Vendor_Name]]))=0</f>
        <v>0</v>
      </c>
      <c r="O2667" t="b">
        <f>LEN(TRIM(tbl_vendors[[#This Row],[Email]]))=0</f>
        <v>0</v>
      </c>
      <c r="P2667" t="b">
        <f>OR(ISERROR(FIND("@",tbl_vendors[[#This Row],[Email]])),ISERROR(FIND(".",tbl_vendors[[#This Row],[Email]])))</f>
        <v>0</v>
      </c>
      <c r="Q2667" t="b">
        <f>ISNA(MATCH(tbl_vendors[[#This Row],[Country]],tbl_country[country],0))</f>
        <v>0</v>
      </c>
      <c r="R2667" t="b">
        <f>ISNA(MATCH(tbl_vendors[[#This Row],[Currency]],tbl_country[currency],0))</f>
        <v>0</v>
      </c>
      <c r="S2667" t="b">
        <f>_xlfn.XLOOKUP(tbl_vendors[[#This Row],[Country]],tbl_country[country],tbl_country[currency],"NotFound")&lt;&gt;tbl_vendors[[#This Row],[Currency]]</f>
        <v>0</v>
      </c>
      <c r="T2667" t="b">
        <f>ISNA(MATCH(tbl_vendors[[#This Row],[Payment_Terms]],tbl_payment_terms[Payment_Terms],0))</f>
        <v>0</v>
      </c>
      <c r="U2667" t="b">
        <f>ISNA(MATCH(tbl_vendors[[#This Row],[Status]],tbl_status[valid_status]))</f>
        <v>1</v>
      </c>
      <c r="V2667" t="b">
        <f ca="1">tbl_vendors[[#This Row],[Created_Date]]&gt;TODAY()</f>
        <v>0</v>
      </c>
      <c r="W2667" t="b">
        <f>tbl_vendors[[#This Row],[Updated_Date]]&lt;tbl_vendors[[#This Row],[Created_Date]]</f>
        <v>0</v>
      </c>
      <c r="X2667" t="b">
        <f>COUNTIF(tbl_vendors[Vendor_Name],tbl_vendors[[#This Row],[Vendor_Name]])&gt;1</f>
        <v>0</v>
      </c>
      <c r="Y2667" s="14" cm="1">
        <f t="array" aca="1" ref="Y2667" ca="1">IFERROR(SUM(L2667:X2667*1),4)</f>
        <v>1</v>
      </c>
      <c r="Z2667" t="str">
        <f ca="1">IF(tbl_vendors[[#This Row],[error_count]]&gt;0,"FAIL","PASS")</f>
        <v>FAIL</v>
      </c>
    </row>
    <row r="2668" spans="1:26" x14ac:dyDescent="0.3">
      <c r="A2668" t="s">
        <v>10467</v>
      </c>
      <c r="B2668" t="s">
        <v>10468</v>
      </c>
      <c r="C2668" t="s">
        <v>37</v>
      </c>
      <c r="D2668" t="s">
        <v>10469</v>
      </c>
      <c r="E2668" t="s">
        <v>39</v>
      </c>
      <c r="F2668" t="s">
        <v>40</v>
      </c>
      <c r="G2668" t="s">
        <v>10470</v>
      </c>
      <c r="H2668" t="s">
        <v>47</v>
      </c>
      <c r="I2668" t="s">
        <v>53</v>
      </c>
      <c r="J2668" s="1">
        <v>45953</v>
      </c>
      <c r="K2668" s="1">
        <v>46023</v>
      </c>
      <c r="L2668" t="b">
        <f>COUNTIF(tbl_vendors[Vendor_ID],tbl_vendors[[#This Row],[Vendor_ID]])&gt;1</f>
        <v>0</v>
      </c>
      <c r="M2668" t="b">
        <f>ISBLANK(tbl_vendors[[#This Row],[Vendor_ID]])</f>
        <v>0</v>
      </c>
      <c r="N2668" t="b">
        <f>LEN(TRIM(tbl_vendors[[#This Row],[Vendor_Name]]))=0</f>
        <v>0</v>
      </c>
      <c r="O2668" t="b">
        <f>LEN(TRIM(tbl_vendors[[#This Row],[Email]]))=0</f>
        <v>0</v>
      </c>
      <c r="P2668" t="b">
        <f>OR(ISERROR(FIND("@",tbl_vendors[[#This Row],[Email]])),ISERROR(FIND(".",tbl_vendors[[#This Row],[Email]])))</f>
        <v>0</v>
      </c>
      <c r="Q2668" t="b">
        <f>ISNA(MATCH(tbl_vendors[[#This Row],[Country]],tbl_country[country],0))</f>
        <v>0</v>
      </c>
      <c r="R2668" t="b">
        <f>ISNA(MATCH(tbl_vendors[[#This Row],[Currency]],tbl_country[currency],0))</f>
        <v>0</v>
      </c>
      <c r="S2668" t="b">
        <f>_xlfn.XLOOKUP(tbl_vendors[[#This Row],[Country]],tbl_country[country],tbl_country[currency],"NotFound")&lt;&gt;tbl_vendors[[#This Row],[Currency]]</f>
        <v>0</v>
      </c>
      <c r="T2668" t="b">
        <f>ISNA(MATCH(tbl_vendors[[#This Row],[Payment_Terms]],tbl_payment_terms[Payment_Terms],0))</f>
        <v>0</v>
      </c>
      <c r="U2668" t="b">
        <f>ISNA(MATCH(tbl_vendors[[#This Row],[Status]],tbl_status[valid_status]))</f>
        <v>1</v>
      </c>
      <c r="V2668" t="b">
        <f ca="1">tbl_vendors[[#This Row],[Created_Date]]&gt;TODAY()</f>
        <v>0</v>
      </c>
      <c r="W2668" t="b">
        <f>tbl_vendors[[#This Row],[Updated_Date]]&lt;tbl_vendors[[#This Row],[Created_Date]]</f>
        <v>0</v>
      </c>
      <c r="X2668" t="b">
        <f>COUNTIF(tbl_vendors[Vendor_Name],tbl_vendors[[#This Row],[Vendor_Name]])&gt;1</f>
        <v>0</v>
      </c>
      <c r="Y2668" s="14" cm="1">
        <f t="array" aca="1" ref="Y2668" ca="1">IFERROR(SUM(L2668:X2668*1),4)</f>
        <v>1</v>
      </c>
      <c r="Z2668" t="str">
        <f ca="1">IF(tbl_vendors[[#This Row],[error_count]]&gt;0,"FAIL","PASS")</f>
        <v>FAIL</v>
      </c>
    </row>
    <row r="2669" spans="1:26" x14ac:dyDescent="0.3">
      <c r="A2669" t="s">
        <v>10471</v>
      </c>
      <c r="B2669" t="s">
        <v>10472</v>
      </c>
      <c r="C2669" t="s">
        <v>56</v>
      </c>
      <c r="D2669" t="s">
        <v>10473</v>
      </c>
      <c r="E2669" t="s">
        <v>58</v>
      </c>
      <c r="F2669" t="s">
        <v>32</v>
      </c>
      <c r="G2669" t="s">
        <v>10474</v>
      </c>
      <c r="H2669" t="s">
        <v>42</v>
      </c>
      <c r="I2669" t="s">
        <v>53</v>
      </c>
      <c r="J2669" s="1">
        <v>45123</v>
      </c>
      <c r="K2669" s="1">
        <v>45417</v>
      </c>
      <c r="L2669" t="b">
        <f>COUNTIF(tbl_vendors[Vendor_ID],tbl_vendors[[#This Row],[Vendor_ID]])&gt;1</f>
        <v>0</v>
      </c>
      <c r="M2669" t="b">
        <f>ISBLANK(tbl_vendors[[#This Row],[Vendor_ID]])</f>
        <v>0</v>
      </c>
      <c r="N2669" t="b">
        <f>LEN(TRIM(tbl_vendors[[#This Row],[Vendor_Name]]))=0</f>
        <v>0</v>
      </c>
      <c r="O2669" t="b">
        <f>LEN(TRIM(tbl_vendors[[#This Row],[Email]]))=0</f>
        <v>0</v>
      </c>
      <c r="P2669" t="b">
        <f>OR(ISERROR(FIND("@",tbl_vendors[[#This Row],[Email]])),ISERROR(FIND(".",tbl_vendors[[#This Row],[Email]])))</f>
        <v>0</v>
      </c>
      <c r="Q2669" t="b">
        <f>ISNA(MATCH(tbl_vendors[[#This Row],[Country]],tbl_country[country],0))</f>
        <v>0</v>
      </c>
      <c r="R2669" t="b">
        <f>ISNA(MATCH(tbl_vendors[[#This Row],[Currency]],tbl_country[currency],0))</f>
        <v>0</v>
      </c>
      <c r="S2669" t="b">
        <f>_xlfn.XLOOKUP(tbl_vendors[[#This Row],[Country]],tbl_country[country],tbl_country[currency],"NotFound")&lt;&gt;tbl_vendors[[#This Row],[Currency]]</f>
        <v>0</v>
      </c>
      <c r="T2669" t="b">
        <f>ISNA(MATCH(tbl_vendors[[#This Row],[Payment_Terms]],tbl_payment_terms[Payment_Terms],0))</f>
        <v>0</v>
      </c>
      <c r="U2669" t="b">
        <f>ISNA(MATCH(tbl_vendors[[#This Row],[Status]],tbl_status[valid_status]))</f>
        <v>1</v>
      </c>
      <c r="V2669" t="b">
        <f ca="1">tbl_vendors[[#This Row],[Created_Date]]&gt;TODAY()</f>
        <v>0</v>
      </c>
      <c r="W2669" t="b">
        <f>tbl_vendors[[#This Row],[Updated_Date]]&lt;tbl_vendors[[#This Row],[Created_Date]]</f>
        <v>0</v>
      </c>
      <c r="X2669" t="b">
        <f>COUNTIF(tbl_vendors[Vendor_Name],tbl_vendors[[#This Row],[Vendor_Name]])&gt;1</f>
        <v>0</v>
      </c>
      <c r="Y2669" s="14" cm="1">
        <f t="array" aca="1" ref="Y2669" ca="1">IFERROR(SUM(L2669:X2669*1),4)</f>
        <v>1</v>
      </c>
      <c r="Z2669" t="str">
        <f ca="1">IF(tbl_vendors[[#This Row],[error_count]]&gt;0,"FAIL","PASS")</f>
        <v>FAIL</v>
      </c>
    </row>
    <row r="2670" spans="1:26" x14ac:dyDescent="0.3">
      <c r="A2670" t="s">
        <v>10475</v>
      </c>
      <c r="B2670" t="s">
        <v>10476</v>
      </c>
      <c r="C2670" t="s">
        <v>29</v>
      </c>
      <c r="D2670" t="s">
        <v>10477</v>
      </c>
      <c r="E2670" t="s">
        <v>31</v>
      </c>
      <c r="F2670" t="s">
        <v>32</v>
      </c>
      <c r="G2670" t="s">
        <v>10478</v>
      </c>
      <c r="H2670" t="s">
        <v>34</v>
      </c>
      <c r="I2670" t="s">
        <v>26</v>
      </c>
      <c r="J2670" s="1">
        <v>45283</v>
      </c>
      <c r="K2670" s="1">
        <v>45726</v>
      </c>
      <c r="L2670" t="b">
        <f>COUNTIF(tbl_vendors[Vendor_ID],tbl_vendors[[#This Row],[Vendor_ID]])&gt;1</f>
        <v>0</v>
      </c>
      <c r="M2670" t="b">
        <f>ISBLANK(tbl_vendors[[#This Row],[Vendor_ID]])</f>
        <v>0</v>
      </c>
      <c r="N2670" t="b">
        <f>LEN(TRIM(tbl_vendors[[#This Row],[Vendor_Name]]))=0</f>
        <v>0</v>
      </c>
      <c r="O2670" t="b">
        <f>LEN(TRIM(tbl_vendors[[#This Row],[Email]]))=0</f>
        <v>0</v>
      </c>
      <c r="P2670" t="b">
        <f>OR(ISERROR(FIND("@",tbl_vendors[[#This Row],[Email]])),ISERROR(FIND(".",tbl_vendors[[#This Row],[Email]])))</f>
        <v>0</v>
      </c>
      <c r="Q2670" t="b">
        <f>ISNA(MATCH(tbl_vendors[[#This Row],[Country]],tbl_country[country],0))</f>
        <v>0</v>
      </c>
      <c r="R2670" t="b">
        <f>ISNA(MATCH(tbl_vendors[[#This Row],[Currency]],tbl_country[currency],0))</f>
        <v>0</v>
      </c>
      <c r="S2670" t="b">
        <f>_xlfn.XLOOKUP(tbl_vendors[[#This Row],[Country]],tbl_country[country],tbl_country[currency],"NotFound")&lt;&gt;tbl_vendors[[#This Row],[Currency]]</f>
        <v>0</v>
      </c>
      <c r="T2670" t="b">
        <f>ISNA(MATCH(tbl_vendors[[#This Row],[Payment_Terms]],tbl_payment_terms[Payment_Terms],0))</f>
        <v>0</v>
      </c>
      <c r="U2670" t="b">
        <f>ISNA(MATCH(tbl_vendors[[#This Row],[Status]],tbl_status[valid_status]))</f>
        <v>0</v>
      </c>
      <c r="V2670" t="b">
        <f ca="1">tbl_vendors[[#This Row],[Created_Date]]&gt;TODAY()</f>
        <v>0</v>
      </c>
      <c r="W2670" t="b">
        <f>tbl_vendors[[#This Row],[Updated_Date]]&lt;tbl_vendors[[#This Row],[Created_Date]]</f>
        <v>0</v>
      </c>
      <c r="X2670" t="b">
        <f>COUNTIF(tbl_vendors[Vendor_Name],tbl_vendors[[#This Row],[Vendor_Name]])&gt;1</f>
        <v>0</v>
      </c>
      <c r="Y2670" s="14" cm="1">
        <f t="array" aca="1" ref="Y2670" ca="1">IFERROR(SUM(L2670:X2670*1),4)</f>
        <v>0</v>
      </c>
      <c r="Z2670" t="str">
        <f ca="1">IF(tbl_vendors[[#This Row],[error_count]]&gt;0,"FAIL","PASS")</f>
        <v>PASS</v>
      </c>
    </row>
    <row r="2671" spans="1:26" x14ac:dyDescent="0.3">
      <c r="A2671" t="s">
        <v>10479</v>
      </c>
      <c r="B2671" t="s">
        <v>10480</v>
      </c>
      <c r="C2671" t="s">
        <v>13</v>
      </c>
      <c r="D2671" t="s">
        <v>10481</v>
      </c>
      <c r="E2671" t="s">
        <v>15</v>
      </c>
      <c r="F2671" t="s">
        <v>23</v>
      </c>
      <c r="G2671" t="s">
        <v>10482</v>
      </c>
      <c r="H2671" t="s">
        <v>42</v>
      </c>
      <c r="I2671" t="s">
        <v>26</v>
      </c>
      <c r="J2671" s="1">
        <v>45942</v>
      </c>
      <c r="K2671" s="1">
        <v>46141</v>
      </c>
      <c r="L2671" t="b">
        <f>COUNTIF(tbl_vendors[Vendor_ID],tbl_vendors[[#This Row],[Vendor_ID]])&gt;1</f>
        <v>0</v>
      </c>
      <c r="M2671" t="b">
        <f>ISBLANK(tbl_vendors[[#This Row],[Vendor_ID]])</f>
        <v>0</v>
      </c>
      <c r="N2671" t="b">
        <f>LEN(TRIM(tbl_vendors[[#This Row],[Vendor_Name]]))=0</f>
        <v>0</v>
      </c>
      <c r="O2671" t="b">
        <f>LEN(TRIM(tbl_vendors[[#This Row],[Email]]))=0</f>
        <v>0</v>
      </c>
      <c r="P2671" t="b">
        <f>OR(ISERROR(FIND("@",tbl_vendors[[#This Row],[Email]])),ISERROR(FIND(".",tbl_vendors[[#This Row],[Email]])))</f>
        <v>0</v>
      </c>
      <c r="Q2671" t="b">
        <f>ISNA(MATCH(tbl_vendors[[#This Row],[Country]],tbl_country[country],0))</f>
        <v>0</v>
      </c>
      <c r="R2671" t="b">
        <f>ISNA(MATCH(tbl_vendors[[#This Row],[Currency]],tbl_country[currency],0))</f>
        <v>1</v>
      </c>
      <c r="S2671" t="b">
        <f>_xlfn.XLOOKUP(tbl_vendors[[#This Row],[Country]],tbl_country[country],tbl_country[currency],"NotFound")&lt;&gt;tbl_vendors[[#This Row],[Currency]]</f>
        <v>1</v>
      </c>
      <c r="T2671" t="b">
        <f>ISNA(MATCH(tbl_vendors[[#This Row],[Payment_Terms]],tbl_payment_terms[Payment_Terms],0))</f>
        <v>0</v>
      </c>
      <c r="U2671" t="b">
        <f>ISNA(MATCH(tbl_vendors[[#This Row],[Status]],tbl_status[valid_status]))</f>
        <v>0</v>
      </c>
      <c r="V2671" t="b">
        <f ca="1">tbl_vendors[[#This Row],[Created_Date]]&gt;TODAY()</f>
        <v>0</v>
      </c>
      <c r="W2671" t="b">
        <f>tbl_vendors[[#This Row],[Updated_Date]]&lt;tbl_vendors[[#This Row],[Created_Date]]</f>
        <v>0</v>
      </c>
      <c r="X2671" t="b">
        <f>COUNTIF(tbl_vendors[Vendor_Name],tbl_vendors[[#This Row],[Vendor_Name]])&gt;1</f>
        <v>0</v>
      </c>
      <c r="Y2671" s="14" cm="1">
        <f t="array" aca="1" ref="Y2671" ca="1">IFERROR(SUM(L2671:X2671*1),4)</f>
        <v>2</v>
      </c>
      <c r="Z2671" t="str">
        <f ca="1">IF(tbl_vendors[[#This Row],[error_count]]&gt;0,"FAIL","PASS")</f>
        <v>FAIL</v>
      </c>
    </row>
    <row r="2672" spans="1:26" x14ac:dyDescent="0.3">
      <c r="A2672" t="s">
        <v>10483</v>
      </c>
      <c r="B2672" t="s">
        <v>6584</v>
      </c>
      <c r="C2672" t="s">
        <v>153</v>
      </c>
      <c r="D2672" t="s">
        <v>10484</v>
      </c>
      <c r="E2672" t="s">
        <v>155</v>
      </c>
      <c r="F2672" t="s">
        <v>75</v>
      </c>
      <c r="G2672" t="s">
        <v>10485</v>
      </c>
      <c r="H2672" t="s">
        <v>52</v>
      </c>
      <c r="I2672" t="s">
        <v>26</v>
      </c>
      <c r="J2672" s="1">
        <v>45786</v>
      </c>
      <c r="K2672" s="1">
        <v>46006</v>
      </c>
      <c r="L2672" t="b">
        <f>COUNTIF(tbl_vendors[Vendor_ID],tbl_vendors[[#This Row],[Vendor_ID]])&gt;1</f>
        <v>0</v>
      </c>
      <c r="M2672" t="b">
        <f>ISBLANK(tbl_vendors[[#This Row],[Vendor_ID]])</f>
        <v>0</v>
      </c>
      <c r="N2672" t="b">
        <f>LEN(TRIM(tbl_vendors[[#This Row],[Vendor_Name]]))=0</f>
        <v>0</v>
      </c>
      <c r="O2672" t="b">
        <f>LEN(TRIM(tbl_vendors[[#This Row],[Email]]))=0</f>
        <v>0</v>
      </c>
      <c r="P2672" t="b">
        <f>OR(ISERROR(FIND("@",tbl_vendors[[#This Row],[Email]])),ISERROR(FIND(".",tbl_vendors[[#This Row],[Email]])))</f>
        <v>0</v>
      </c>
      <c r="Q2672" t="b">
        <f>ISNA(MATCH(tbl_vendors[[#This Row],[Country]],tbl_country[country],0))</f>
        <v>0</v>
      </c>
      <c r="R2672" t="b">
        <f>ISNA(MATCH(tbl_vendors[[#This Row],[Currency]],tbl_country[currency],0))</f>
        <v>0</v>
      </c>
      <c r="S2672" t="b">
        <f>_xlfn.XLOOKUP(tbl_vendors[[#This Row],[Country]],tbl_country[country],tbl_country[currency],"NotFound")&lt;&gt;tbl_vendors[[#This Row],[Currency]]</f>
        <v>0</v>
      </c>
      <c r="T2672" t="b">
        <f>ISNA(MATCH(tbl_vendors[[#This Row],[Payment_Terms]],tbl_payment_terms[Payment_Terms],0))</f>
        <v>0</v>
      </c>
      <c r="U2672" t="b">
        <f>ISNA(MATCH(tbl_vendors[[#This Row],[Status]],tbl_status[valid_status]))</f>
        <v>0</v>
      </c>
      <c r="V2672" t="b">
        <f ca="1">tbl_vendors[[#This Row],[Created_Date]]&gt;TODAY()</f>
        <v>0</v>
      </c>
      <c r="W2672" t="b">
        <f>tbl_vendors[[#This Row],[Updated_Date]]&lt;tbl_vendors[[#This Row],[Created_Date]]</f>
        <v>0</v>
      </c>
      <c r="X2672" t="b">
        <f>COUNTIF(tbl_vendors[Vendor_Name],tbl_vendors[[#This Row],[Vendor_Name]])&gt;1</f>
        <v>1</v>
      </c>
      <c r="Y2672" s="14" cm="1">
        <f t="array" aca="1" ref="Y2672" ca="1">IFERROR(SUM(L2672:X2672*1),4)</f>
        <v>1</v>
      </c>
      <c r="Z2672" t="str">
        <f ca="1">IF(tbl_vendors[[#This Row],[error_count]]&gt;0,"FAIL","PASS")</f>
        <v>FAIL</v>
      </c>
    </row>
    <row r="2673" spans="1:26" x14ac:dyDescent="0.3">
      <c r="A2673" t="s">
        <v>10486</v>
      </c>
      <c r="B2673" t="s">
        <v>10487</v>
      </c>
      <c r="C2673" t="s">
        <v>37</v>
      </c>
      <c r="D2673" t="s">
        <v>10488</v>
      </c>
      <c r="E2673" t="s">
        <v>39</v>
      </c>
      <c r="F2673" t="s">
        <v>16</v>
      </c>
      <c r="G2673" t="s">
        <v>10489</v>
      </c>
      <c r="H2673" t="s">
        <v>34</v>
      </c>
      <c r="I2673" t="s">
        <v>26</v>
      </c>
      <c r="J2673" s="1">
        <v>44477</v>
      </c>
      <c r="K2673" s="1">
        <v>45973</v>
      </c>
      <c r="L2673" t="b">
        <f>COUNTIF(tbl_vendors[Vendor_ID],tbl_vendors[[#This Row],[Vendor_ID]])&gt;1</f>
        <v>0</v>
      </c>
      <c r="M2673" t="b">
        <f>ISBLANK(tbl_vendors[[#This Row],[Vendor_ID]])</f>
        <v>0</v>
      </c>
      <c r="N2673" t="b">
        <f>LEN(TRIM(tbl_vendors[[#This Row],[Vendor_Name]]))=0</f>
        <v>0</v>
      </c>
      <c r="O2673" t="b">
        <f>LEN(TRIM(tbl_vendors[[#This Row],[Email]]))=0</f>
        <v>0</v>
      </c>
      <c r="P2673" t="b">
        <f>OR(ISERROR(FIND("@",tbl_vendors[[#This Row],[Email]])),ISERROR(FIND(".",tbl_vendors[[#This Row],[Email]])))</f>
        <v>0</v>
      </c>
      <c r="Q2673" t="b">
        <f>ISNA(MATCH(tbl_vendors[[#This Row],[Country]],tbl_country[country],0))</f>
        <v>0</v>
      </c>
      <c r="R2673" t="b">
        <f>ISNA(MATCH(tbl_vendors[[#This Row],[Currency]],tbl_country[currency],0))</f>
        <v>0</v>
      </c>
      <c r="S2673" t="b">
        <f>_xlfn.XLOOKUP(tbl_vendors[[#This Row],[Country]],tbl_country[country],tbl_country[currency],"NotFound")&lt;&gt;tbl_vendors[[#This Row],[Currency]]</f>
        <v>0</v>
      </c>
      <c r="T2673" t="b">
        <f>ISNA(MATCH(tbl_vendors[[#This Row],[Payment_Terms]],tbl_payment_terms[Payment_Terms],0))</f>
        <v>0</v>
      </c>
      <c r="U2673" t="b">
        <f>ISNA(MATCH(tbl_vendors[[#This Row],[Status]],tbl_status[valid_status]))</f>
        <v>0</v>
      </c>
      <c r="V2673" t="b">
        <f ca="1">tbl_vendors[[#This Row],[Created_Date]]&gt;TODAY()</f>
        <v>0</v>
      </c>
      <c r="W2673" t="b">
        <f>tbl_vendors[[#This Row],[Updated_Date]]&lt;tbl_vendors[[#This Row],[Created_Date]]</f>
        <v>0</v>
      </c>
      <c r="X2673" t="b">
        <f>COUNTIF(tbl_vendors[Vendor_Name],tbl_vendors[[#This Row],[Vendor_Name]])&gt;1</f>
        <v>0</v>
      </c>
      <c r="Y2673" s="14" cm="1">
        <f t="array" aca="1" ref="Y2673" ca="1">IFERROR(SUM(L2673:X2673*1),4)</f>
        <v>0</v>
      </c>
      <c r="Z2673" t="str">
        <f ca="1">IF(tbl_vendors[[#This Row],[error_count]]&gt;0,"FAIL","PASS")</f>
        <v>PASS</v>
      </c>
    </row>
    <row r="2674" spans="1:26" x14ac:dyDescent="0.3">
      <c r="A2674" t="s">
        <v>10490</v>
      </c>
      <c r="B2674" t="s">
        <v>10491</v>
      </c>
      <c r="C2674" t="s">
        <v>79</v>
      </c>
      <c r="D2674" t="s">
        <v>10492</v>
      </c>
      <c r="E2674" t="s">
        <v>39</v>
      </c>
      <c r="F2674" t="s">
        <v>32</v>
      </c>
      <c r="G2674" t="s">
        <v>10493</v>
      </c>
      <c r="H2674" t="s">
        <v>34</v>
      </c>
      <c r="I2674" t="s">
        <v>53</v>
      </c>
      <c r="J2674" s="1">
        <v>45063</v>
      </c>
      <c r="K2674" s="1">
        <v>45533</v>
      </c>
      <c r="L2674" t="b">
        <f>COUNTIF(tbl_vendors[Vendor_ID],tbl_vendors[[#This Row],[Vendor_ID]])&gt;1</f>
        <v>0</v>
      </c>
      <c r="M2674" t="b">
        <f>ISBLANK(tbl_vendors[[#This Row],[Vendor_ID]])</f>
        <v>0</v>
      </c>
      <c r="N2674" t="b">
        <f>LEN(TRIM(tbl_vendors[[#This Row],[Vendor_Name]]))=0</f>
        <v>0</v>
      </c>
      <c r="O2674" t="b">
        <f>LEN(TRIM(tbl_vendors[[#This Row],[Email]]))=0</f>
        <v>0</v>
      </c>
      <c r="P2674" t="b">
        <f>OR(ISERROR(FIND("@",tbl_vendors[[#This Row],[Email]])),ISERROR(FIND(".",tbl_vendors[[#This Row],[Email]])))</f>
        <v>0</v>
      </c>
      <c r="Q2674" t="b">
        <f>ISNA(MATCH(tbl_vendors[[#This Row],[Country]],tbl_country[country],0))</f>
        <v>0</v>
      </c>
      <c r="R2674" t="b">
        <f>ISNA(MATCH(tbl_vendors[[#This Row],[Currency]],tbl_country[currency],0))</f>
        <v>0</v>
      </c>
      <c r="S2674" t="b">
        <f>_xlfn.XLOOKUP(tbl_vendors[[#This Row],[Country]],tbl_country[country],tbl_country[currency],"NotFound")&lt;&gt;tbl_vendors[[#This Row],[Currency]]</f>
        <v>0</v>
      </c>
      <c r="T2674" t="b">
        <f>ISNA(MATCH(tbl_vendors[[#This Row],[Payment_Terms]],tbl_payment_terms[Payment_Terms],0))</f>
        <v>0</v>
      </c>
      <c r="U2674" t="b">
        <f>ISNA(MATCH(tbl_vendors[[#This Row],[Status]],tbl_status[valid_status]))</f>
        <v>1</v>
      </c>
      <c r="V2674" t="b">
        <f ca="1">tbl_vendors[[#This Row],[Created_Date]]&gt;TODAY()</f>
        <v>0</v>
      </c>
      <c r="W2674" t="b">
        <f>tbl_vendors[[#This Row],[Updated_Date]]&lt;tbl_vendors[[#This Row],[Created_Date]]</f>
        <v>0</v>
      </c>
      <c r="X2674" t="b">
        <f>COUNTIF(tbl_vendors[Vendor_Name],tbl_vendors[[#This Row],[Vendor_Name]])&gt;1</f>
        <v>0</v>
      </c>
      <c r="Y2674" s="14" cm="1">
        <f t="array" aca="1" ref="Y2674" ca="1">IFERROR(SUM(L2674:X2674*1),4)</f>
        <v>1</v>
      </c>
      <c r="Z2674" t="str">
        <f ca="1">IF(tbl_vendors[[#This Row],[error_count]]&gt;0,"FAIL","PASS")</f>
        <v>FAIL</v>
      </c>
    </row>
    <row r="2675" spans="1:26" x14ac:dyDescent="0.3">
      <c r="A2675" t="s">
        <v>10494</v>
      </c>
      <c r="B2675" t="s">
        <v>10495</v>
      </c>
      <c r="C2675" t="s">
        <v>153</v>
      </c>
      <c r="D2675" t="s">
        <v>10496</v>
      </c>
      <c r="E2675" t="s">
        <v>155</v>
      </c>
      <c r="F2675" t="s">
        <v>23</v>
      </c>
      <c r="G2675" t="s">
        <v>10497</v>
      </c>
      <c r="H2675" t="s">
        <v>42</v>
      </c>
      <c r="I2675" t="s">
        <v>19</v>
      </c>
      <c r="J2675" s="1">
        <v>45635</v>
      </c>
      <c r="K2675" s="1">
        <v>45978</v>
      </c>
      <c r="L2675" t="b">
        <f>COUNTIF(tbl_vendors[Vendor_ID],tbl_vendors[[#This Row],[Vendor_ID]])&gt;1</f>
        <v>0</v>
      </c>
      <c r="M2675" t="b">
        <f>ISBLANK(tbl_vendors[[#This Row],[Vendor_ID]])</f>
        <v>0</v>
      </c>
      <c r="N2675" t="b">
        <f>LEN(TRIM(tbl_vendors[[#This Row],[Vendor_Name]]))=0</f>
        <v>0</v>
      </c>
      <c r="O2675" t="b">
        <f>LEN(TRIM(tbl_vendors[[#This Row],[Email]]))=0</f>
        <v>0</v>
      </c>
      <c r="P2675" t="b">
        <f>OR(ISERROR(FIND("@",tbl_vendors[[#This Row],[Email]])),ISERROR(FIND(".",tbl_vendors[[#This Row],[Email]])))</f>
        <v>0</v>
      </c>
      <c r="Q2675" t="b">
        <f>ISNA(MATCH(tbl_vendors[[#This Row],[Country]],tbl_country[country],0))</f>
        <v>0</v>
      </c>
      <c r="R2675" t="b">
        <f>ISNA(MATCH(tbl_vendors[[#This Row],[Currency]],tbl_country[currency],0))</f>
        <v>0</v>
      </c>
      <c r="S2675" t="b">
        <f>_xlfn.XLOOKUP(tbl_vendors[[#This Row],[Country]],tbl_country[country],tbl_country[currency],"NotFound")&lt;&gt;tbl_vendors[[#This Row],[Currency]]</f>
        <v>0</v>
      </c>
      <c r="T2675" t="b">
        <f>ISNA(MATCH(tbl_vendors[[#This Row],[Payment_Terms]],tbl_payment_terms[Payment_Terms],0))</f>
        <v>0</v>
      </c>
      <c r="U2675" t="b">
        <f>ISNA(MATCH(tbl_vendors[[#This Row],[Status]],tbl_status[valid_status]))</f>
        <v>0</v>
      </c>
      <c r="V2675" t="b">
        <f ca="1">tbl_vendors[[#This Row],[Created_Date]]&gt;TODAY()</f>
        <v>0</v>
      </c>
      <c r="W2675" t="b">
        <f>tbl_vendors[[#This Row],[Updated_Date]]&lt;tbl_vendors[[#This Row],[Created_Date]]</f>
        <v>0</v>
      </c>
      <c r="X2675" t="b">
        <f>COUNTIF(tbl_vendors[Vendor_Name],tbl_vendors[[#This Row],[Vendor_Name]])&gt;1</f>
        <v>0</v>
      </c>
      <c r="Y2675" s="14" cm="1">
        <f t="array" aca="1" ref="Y2675" ca="1">IFERROR(SUM(L2675:X2675*1),4)</f>
        <v>0</v>
      </c>
      <c r="Z2675" t="str">
        <f ca="1">IF(tbl_vendors[[#This Row],[error_count]]&gt;0,"FAIL","PASS")</f>
        <v>PASS</v>
      </c>
    </row>
    <row r="2676" spans="1:26" x14ac:dyDescent="0.3">
      <c r="A2676" t="s">
        <v>10498</v>
      </c>
      <c r="B2676" t="s">
        <v>10499</v>
      </c>
      <c r="C2676" t="s">
        <v>37</v>
      </c>
      <c r="D2676" t="s">
        <v>10500</v>
      </c>
      <c r="E2676" t="s">
        <v>39</v>
      </c>
      <c r="F2676" t="s">
        <v>32</v>
      </c>
      <c r="G2676" t="s">
        <v>10501</v>
      </c>
      <c r="H2676" t="s">
        <v>52</v>
      </c>
      <c r="I2676" t="s">
        <v>53</v>
      </c>
      <c r="J2676" s="1">
        <v>45128</v>
      </c>
      <c r="K2676" s="1">
        <v>45784</v>
      </c>
      <c r="L2676" t="b">
        <f>COUNTIF(tbl_vendors[Vendor_ID],tbl_vendors[[#This Row],[Vendor_ID]])&gt;1</f>
        <v>0</v>
      </c>
      <c r="M2676" t="b">
        <f>ISBLANK(tbl_vendors[[#This Row],[Vendor_ID]])</f>
        <v>0</v>
      </c>
      <c r="N2676" t="b">
        <f>LEN(TRIM(tbl_vendors[[#This Row],[Vendor_Name]]))=0</f>
        <v>0</v>
      </c>
      <c r="O2676" t="b">
        <f>LEN(TRIM(tbl_vendors[[#This Row],[Email]]))=0</f>
        <v>0</v>
      </c>
      <c r="P2676" t="b">
        <f>OR(ISERROR(FIND("@",tbl_vendors[[#This Row],[Email]])),ISERROR(FIND(".",tbl_vendors[[#This Row],[Email]])))</f>
        <v>0</v>
      </c>
      <c r="Q2676" t="b">
        <f>ISNA(MATCH(tbl_vendors[[#This Row],[Country]],tbl_country[country],0))</f>
        <v>0</v>
      </c>
      <c r="R2676" t="b">
        <f>ISNA(MATCH(tbl_vendors[[#This Row],[Currency]],tbl_country[currency],0))</f>
        <v>0</v>
      </c>
      <c r="S2676" t="b">
        <f>_xlfn.XLOOKUP(tbl_vendors[[#This Row],[Country]],tbl_country[country],tbl_country[currency],"NotFound")&lt;&gt;tbl_vendors[[#This Row],[Currency]]</f>
        <v>0</v>
      </c>
      <c r="T2676" t="b">
        <f>ISNA(MATCH(tbl_vendors[[#This Row],[Payment_Terms]],tbl_payment_terms[Payment_Terms],0))</f>
        <v>0</v>
      </c>
      <c r="U2676" t="b">
        <f>ISNA(MATCH(tbl_vendors[[#This Row],[Status]],tbl_status[valid_status]))</f>
        <v>1</v>
      </c>
      <c r="V2676" t="b">
        <f ca="1">tbl_vendors[[#This Row],[Created_Date]]&gt;TODAY()</f>
        <v>0</v>
      </c>
      <c r="W2676" t="b">
        <f>tbl_vendors[[#This Row],[Updated_Date]]&lt;tbl_vendors[[#This Row],[Created_Date]]</f>
        <v>0</v>
      </c>
      <c r="X2676" t="b">
        <f>COUNTIF(tbl_vendors[Vendor_Name],tbl_vendors[[#This Row],[Vendor_Name]])&gt;1</f>
        <v>0</v>
      </c>
      <c r="Y2676" s="14" cm="1">
        <f t="array" aca="1" ref="Y2676" ca="1">IFERROR(SUM(L2676:X2676*1),4)</f>
        <v>1</v>
      </c>
      <c r="Z2676" t="str">
        <f ca="1">IF(tbl_vendors[[#This Row],[error_count]]&gt;0,"FAIL","PASS")</f>
        <v>FAIL</v>
      </c>
    </row>
    <row r="2677" spans="1:26" x14ac:dyDescent="0.3">
      <c r="A2677" t="s">
        <v>10502</v>
      </c>
      <c r="B2677" t="s">
        <v>10407</v>
      </c>
      <c r="C2677" t="s">
        <v>79</v>
      </c>
      <c r="D2677" t="s">
        <v>10503</v>
      </c>
      <c r="E2677" t="s">
        <v>39</v>
      </c>
      <c r="F2677" t="s">
        <v>75</v>
      </c>
      <c r="G2677" t="s">
        <v>10504</v>
      </c>
      <c r="H2677" t="s">
        <v>34</v>
      </c>
      <c r="I2677" t="s">
        <v>19</v>
      </c>
      <c r="J2677" s="1">
        <v>45453</v>
      </c>
      <c r="K2677" s="1">
        <v>46011</v>
      </c>
      <c r="L2677" t="b">
        <f>COUNTIF(tbl_vendors[Vendor_ID],tbl_vendors[[#This Row],[Vendor_ID]])&gt;1</f>
        <v>0</v>
      </c>
      <c r="M2677" t="b">
        <f>ISBLANK(tbl_vendors[[#This Row],[Vendor_ID]])</f>
        <v>0</v>
      </c>
      <c r="N2677" t="b">
        <f>LEN(TRIM(tbl_vendors[[#This Row],[Vendor_Name]]))=0</f>
        <v>0</v>
      </c>
      <c r="O2677" t="b">
        <f>LEN(TRIM(tbl_vendors[[#This Row],[Email]]))=0</f>
        <v>0</v>
      </c>
      <c r="P2677" t="b">
        <f>OR(ISERROR(FIND("@",tbl_vendors[[#This Row],[Email]])),ISERROR(FIND(".",tbl_vendors[[#This Row],[Email]])))</f>
        <v>0</v>
      </c>
      <c r="Q2677" t="b">
        <f>ISNA(MATCH(tbl_vendors[[#This Row],[Country]],tbl_country[country],0))</f>
        <v>0</v>
      </c>
      <c r="R2677" t="b">
        <f>ISNA(MATCH(tbl_vendors[[#This Row],[Currency]],tbl_country[currency],0))</f>
        <v>0</v>
      </c>
      <c r="S2677" t="b">
        <f>_xlfn.XLOOKUP(tbl_vendors[[#This Row],[Country]],tbl_country[country],tbl_country[currency],"NotFound")&lt;&gt;tbl_vendors[[#This Row],[Currency]]</f>
        <v>0</v>
      </c>
      <c r="T2677" t="b">
        <f>ISNA(MATCH(tbl_vendors[[#This Row],[Payment_Terms]],tbl_payment_terms[Payment_Terms],0))</f>
        <v>0</v>
      </c>
      <c r="U2677" t="b">
        <f>ISNA(MATCH(tbl_vendors[[#This Row],[Status]],tbl_status[valid_status]))</f>
        <v>0</v>
      </c>
      <c r="V2677" t="b">
        <f ca="1">tbl_vendors[[#This Row],[Created_Date]]&gt;TODAY()</f>
        <v>0</v>
      </c>
      <c r="W2677" t="b">
        <f>tbl_vendors[[#This Row],[Updated_Date]]&lt;tbl_vendors[[#This Row],[Created_Date]]</f>
        <v>0</v>
      </c>
      <c r="X2677" t="b">
        <f>COUNTIF(tbl_vendors[Vendor_Name],tbl_vendors[[#This Row],[Vendor_Name]])&gt;1</f>
        <v>1</v>
      </c>
      <c r="Y2677" s="14" cm="1">
        <f t="array" aca="1" ref="Y2677" ca="1">IFERROR(SUM(L2677:X2677*1),4)</f>
        <v>1</v>
      </c>
      <c r="Z2677" t="str">
        <f ca="1">IF(tbl_vendors[[#This Row],[error_count]]&gt;0,"FAIL","PASS")</f>
        <v>FAIL</v>
      </c>
    </row>
    <row r="2678" spans="1:26" x14ac:dyDescent="0.3">
      <c r="A2678" t="s">
        <v>10505</v>
      </c>
      <c r="B2678" t="s">
        <v>10506</v>
      </c>
      <c r="C2678" t="s">
        <v>109</v>
      </c>
      <c r="D2678" t="s">
        <v>10507</v>
      </c>
      <c r="E2678" t="s">
        <v>39</v>
      </c>
      <c r="F2678" t="s">
        <v>75</v>
      </c>
      <c r="G2678" t="s">
        <v>10508</v>
      </c>
      <c r="H2678" t="s">
        <v>25</v>
      </c>
      <c r="I2678" t="s">
        <v>19</v>
      </c>
      <c r="J2678" s="1">
        <v>44465</v>
      </c>
      <c r="K2678" s="1">
        <v>45772</v>
      </c>
      <c r="L2678" t="b">
        <f>COUNTIF(tbl_vendors[Vendor_ID],tbl_vendors[[#This Row],[Vendor_ID]])&gt;1</f>
        <v>0</v>
      </c>
      <c r="M2678" t="b">
        <f>ISBLANK(tbl_vendors[[#This Row],[Vendor_ID]])</f>
        <v>0</v>
      </c>
      <c r="N2678" t="b">
        <f>LEN(TRIM(tbl_vendors[[#This Row],[Vendor_Name]]))=0</f>
        <v>0</v>
      </c>
      <c r="O2678" t="b">
        <f>LEN(TRIM(tbl_vendors[[#This Row],[Email]]))=0</f>
        <v>0</v>
      </c>
      <c r="P2678" t="b">
        <f>OR(ISERROR(FIND("@",tbl_vendors[[#This Row],[Email]])),ISERROR(FIND(".",tbl_vendors[[#This Row],[Email]])))</f>
        <v>0</v>
      </c>
      <c r="Q2678" t="b">
        <f>ISNA(MATCH(tbl_vendors[[#This Row],[Country]],tbl_country[country],0))</f>
        <v>0</v>
      </c>
      <c r="R2678" t="b">
        <f>ISNA(MATCH(tbl_vendors[[#This Row],[Currency]],tbl_country[currency],0))</f>
        <v>0</v>
      </c>
      <c r="S2678" t="b">
        <f>_xlfn.XLOOKUP(tbl_vendors[[#This Row],[Country]],tbl_country[country],tbl_country[currency],"NotFound")&lt;&gt;tbl_vendors[[#This Row],[Currency]]</f>
        <v>1</v>
      </c>
      <c r="T2678" t="b">
        <f>ISNA(MATCH(tbl_vendors[[#This Row],[Payment_Terms]],tbl_payment_terms[Payment_Terms],0))</f>
        <v>0</v>
      </c>
      <c r="U2678" t="b">
        <f>ISNA(MATCH(tbl_vendors[[#This Row],[Status]],tbl_status[valid_status]))</f>
        <v>0</v>
      </c>
      <c r="V2678" t="b">
        <f ca="1">tbl_vendors[[#This Row],[Created_Date]]&gt;TODAY()</f>
        <v>0</v>
      </c>
      <c r="W2678" t="b">
        <f>tbl_vendors[[#This Row],[Updated_Date]]&lt;tbl_vendors[[#This Row],[Created_Date]]</f>
        <v>0</v>
      </c>
      <c r="X2678" t="b">
        <f>COUNTIF(tbl_vendors[Vendor_Name],tbl_vendors[[#This Row],[Vendor_Name]])&gt;1</f>
        <v>0</v>
      </c>
      <c r="Y2678" s="14" cm="1">
        <f t="array" aca="1" ref="Y2678" ca="1">IFERROR(SUM(L2678:X2678*1),4)</f>
        <v>1</v>
      </c>
      <c r="Z2678" t="str">
        <f ca="1">IF(tbl_vendors[[#This Row],[error_count]]&gt;0,"FAIL","PASS")</f>
        <v>FAIL</v>
      </c>
    </row>
    <row r="2679" spans="1:26" x14ac:dyDescent="0.3">
      <c r="A2679" t="s">
        <v>10509</v>
      </c>
      <c r="B2679" t="s">
        <v>10510</v>
      </c>
      <c r="C2679" t="s">
        <v>66</v>
      </c>
      <c r="D2679" t="s">
        <v>10511</v>
      </c>
      <c r="E2679" t="s">
        <v>67</v>
      </c>
      <c r="F2679" t="s">
        <v>75</v>
      </c>
      <c r="G2679" t="s">
        <v>10512</v>
      </c>
      <c r="H2679" t="s">
        <v>34</v>
      </c>
      <c r="I2679" t="s">
        <v>26</v>
      </c>
      <c r="J2679" s="1">
        <v>45579</v>
      </c>
      <c r="K2679" s="1">
        <v>45728</v>
      </c>
      <c r="L2679" t="b">
        <f>COUNTIF(tbl_vendors[Vendor_ID],tbl_vendors[[#This Row],[Vendor_ID]])&gt;1</f>
        <v>0</v>
      </c>
      <c r="M2679" t="b">
        <f>ISBLANK(tbl_vendors[[#This Row],[Vendor_ID]])</f>
        <v>0</v>
      </c>
      <c r="N2679" t="b">
        <f>LEN(TRIM(tbl_vendors[[#This Row],[Vendor_Name]]))=0</f>
        <v>0</v>
      </c>
      <c r="O2679" t="b">
        <f>LEN(TRIM(tbl_vendors[[#This Row],[Email]]))=0</f>
        <v>0</v>
      </c>
      <c r="P2679" t="b">
        <f>OR(ISERROR(FIND("@",tbl_vendors[[#This Row],[Email]])),ISERROR(FIND(".",tbl_vendors[[#This Row],[Email]])))</f>
        <v>0</v>
      </c>
      <c r="Q2679" t="b">
        <f>ISNA(MATCH(tbl_vendors[[#This Row],[Country]],tbl_country[country],0))</f>
        <v>0</v>
      </c>
      <c r="R2679" t="b">
        <f>ISNA(MATCH(tbl_vendors[[#This Row],[Currency]],tbl_country[currency],0))</f>
        <v>0</v>
      </c>
      <c r="S2679" t="b">
        <f>_xlfn.XLOOKUP(tbl_vendors[[#This Row],[Country]],tbl_country[country],tbl_country[currency],"NotFound")&lt;&gt;tbl_vendors[[#This Row],[Currency]]</f>
        <v>0</v>
      </c>
      <c r="T2679" t="b">
        <f>ISNA(MATCH(tbl_vendors[[#This Row],[Payment_Terms]],tbl_payment_terms[Payment_Terms],0))</f>
        <v>0</v>
      </c>
      <c r="U2679" t="b">
        <f>ISNA(MATCH(tbl_vendors[[#This Row],[Status]],tbl_status[valid_status]))</f>
        <v>0</v>
      </c>
      <c r="V2679" t="b">
        <f ca="1">tbl_vendors[[#This Row],[Created_Date]]&gt;TODAY()</f>
        <v>0</v>
      </c>
      <c r="W2679" t="b">
        <f>tbl_vendors[[#This Row],[Updated_Date]]&lt;tbl_vendors[[#This Row],[Created_Date]]</f>
        <v>0</v>
      </c>
      <c r="X2679" t="b">
        <f>COUNTIF(tbl_vendors[Vendor_Name],tbl_vendors[[#This Row],[Vendor_Name]])&gt;1</f>
        <v>0</v>
      </c>
      <c r="Y2679" s="14" cm="1">
        <f t="array" aca="1" ref="Y2679" ca="1">IFERROR(SUM(L2679:X2679*1),4)</f>
        <v>0</v>
      </c>
      <c r="Z2679" t="str">
        <f ca="1">IF(tbl_vendors[[#This Row],[error_count]]&gt;0,"FAIL","PASS")</f>
        <v>PASS</v>
      </c>
    </row>
    <row r="2680" spans="1:26" x14ac:dyDescent="0.3">
      <c r="A2680" t="s">
        <v>10513</v>
      </c>
      <c r="B2680" t="s">
        <v>10514</v>
      </c>
      <c r="C2680" t="s">
        <v>13</v>
      </c>
      <c r="D2680" t="s">
        <v>10515</v>
      </c>
      <c r="E2680" t="s">
        <v>15</v>
      </c>
      <c r="F2680" t="s">
        <v>16</v>
      </c>
      <c r="G2680" t="s">
        <v>10516</v>
      </c>
      <c r="H2680" t="s">
        <v>69</v>
      </c>
      <c r="I2680" t="s">
        <v>53</v>
      </c>
      <c r="J2680" s="1">
        <v>44925</v>
      </c>
      <c r="K2680" s="1">
        <v>45341</v>
      </c>
      <c r="L2680" t="b">
        <f>COUNTIF(tbl_vendors[Vendor_ID],tbl_vendors[[#This Row],[Vendor_ID]])&gt;1</f>
        <v>0</v>
      </c>
      <c r="M2680" t="b">
        <f>ISBLANK(tbl_vendors[[#This Row],[Vendor_ID]])</f>
        <v>0</v>
      </c>
      <c r="N2680" t="b">
        <f>LEN(TRIM(tbl_vendors[[#This Row],[Vendor_Name]]))=0</f>
        <v>0</v>
      </c>
      <c r="O2680" t="b">
        <f>LEN(TRIM(tbl_vendors[[#This Row],[Email]]))=0</f>
        <v>0</v>
      </c>
      <c r="P2680" t="b">
        <f>OR(ISERROR(FIND("@",tbl_vendors[[#This Row],[Email]])),ISERROR(FIND(".",tbl_vendors[[#This Row],[Email]])))</f>
        <v>0</v>
      </c>
      <c r="Q2680" t="b">
        <f>ISNA(MATCH(tbl_vendors[[#This Row],[Country]],tbl_country[country],0))</f>
        <v>0</v>
      </c>
      <c r="R2680" t="b">
        <f>ISNA(MATCH(tbl_vendors[[#This Row],[Currency]],tbl_country[currency],0))</f>
        <v>1</v>
      </c>
      <c r="S2680" t="b">
        <f>_xlfn.XLOOKUP(tbl_vendors[[#This Row],[Country]],tbl_country[country],tbl_country[currency],"NotFound")&lt;&gt;tbl_vendors[[#This Row],[Currency]]</f>
        <v>1</v>
      </c>
      <c r="T2680" t="b">
        <f>ISNA(MATCH(tbl_vendors[[#This Row],[Payment_Terms]],tbl_payment_terms[Payment_Terms],0))</f>
        <v>0</v>
      </c>
      <c r="U2680" t="b">
        <f>ISNA(MATCH(tbl_vendors[[#This Row],[Status]],tbl_status[valid_status]))</f>
        <v>1</v>
      </c>
      <c r="V2680" t="b">
        <f ca="1">tbl_vendors[[#This Row],[Created_Date]]&gt;TODAY()</f>
        <v>0</v>
      </c>
      <c r="W2680" t="b">
        <f>tbl_vendors[[#This Row],[Updated_Date]]&lt;tbl_vendors[[#This Row],[Created_Date]]</f>
        <v>0</v>
      </c>
      <c r="X2680" t="b">
        <f>COUNTIF(tbl_vendors[Vendor_Name],tbl_vendors[[#This Row],[Vendor_Name]])&gt;1</f>
        <v>0</v>
      </c>
      <c r="Y2680" s="14" cm="1">
        <f t="array" aca="1" ref="Y2680" ca="1">IFERROR(SUM(L2680:X2680*1),4)</f>
        <v>3</v>
      </c>
      <c r="Z2680" t="str">
        <f ca="1">IF(tbl_vendors[[#This Row],[error_count]]&gt;0,"FAIL","PASS")</f>
        <v>FAIL</v>
      </c>
    </row>
    <row r="2681" spans="1:26" x14ac:dyDescent="0.3">
      <c r="A2681" t="s">
        <v>10517</v>
      </c>
      <c r="B2681" t="s">
        <v>5556</v>
      </c>
      <c r="C2681" t="s">
        <v>29</v>
      </c>
      <c r="D2681" t="s">
        <v>10518</v>
      </c>
      <c r="E2681" t="s">
        <v>31</v>
      </c>
      <c r="F2681" t="s">
        <v>75</v>
      </c>
      <c r="G2681" t="s">
        <v>10519</v>
      </c>
      <c r="H2681" t="s">
        <v>18</v>
      </c>
      <c r="I2681" t="s">
        <v>26</v>
      </c>
      <c r="J2681" s="1">
        <v>44560</v>
      </c>
      <c r="K2681" s="1">
        <v>44811</v>
      </c>
      <c r="L2681" t="b">
        <f>COUNTIF(tbl_vendors[Vendor_ID],tbl_vendors[[#This Row],[Vendor_ID]])&gt;1</f>
        <v>0</v>
      </c>
      <c r="M2681" t="b">
        <f>ISBLANK(tbl_vendors[[#This Row],[Vendor_ID]])</f>
        <v>0</v>
      </c>
      <c r="N2681" t="b">
        <f>LEN(TRIM(tbl_vendors[[#This Row],[Vendor_Name]]))=0</f>
        <v>0</v>
      </c>
      <c r="O2681" t="b">
        <f>LEN(TRIM(tbl_vendors[[#This Row],[Email]]))=0</f>
        <v>0</v>
      </c>
      <c r="P2681" t="b">
        <f>OR(ISERROR(FIND("@",tbl_vendors[[#This Row],[Email]])),ISERROR(FIND(".",tbl_vendors[[#This Row],[Email]])))</f>
        <v>0</v>
      </c>
      <c r="Q2681" t="b">
        <f>ISNA(MATCH(tbl_vendors[[#This Row],[Country]],tbl_country[country],0))</f>
        <v>0</v>
      </c>
      <c r="R2681" t="b">
        <f>ISNA(MATCH(tbl_vendors[[#This Row],[Currency]],tbl_country[currency],0))</f>
        <v>0</v>
      </c>
      <c r="S2681" t="b">
        <f>_xlfn.XLOOKUP(tbl_vendors[[#This Row],[Country]],tbl_country[country],tbl_country[currency],"NotFound")&lt;&gt;tbl_vendors[[#This Row],[Currency]]</f>
        <v>0</v>
      </c>
      <c r="T2681" t="b">
        <f>ISNA(MATCH(tbl_vendors[[#This Row],[Payment_Terms]],tbl_payment_terms[Payment_Terms],0))</f>
        <v>0</v>
      </c>
      <c r="U2681" t="b">
        <f>ISNA(MATCH(tbl_vendors[[#This Row],[Status]],tbl_status[valid_status]))</f>
        <v>0</v>
      </c>
      <c r="V2681" t="b">
        <f ca="1">tbl_vendors[[#This Row],[Created_Date]]&gt;TODAY()</f>
        <v>0</v>
      </c>
      <c r="W2681" t="b">
        <f>tbl_vendors[[#This Row],[Updated_Date]]&lt;tbl_vendors[[#This Row],[Created_Date]]</f>
        <v>0</v>
      </c>
      <c r="X2681" t="b">
        <f>COUNTIF(tbl_vendors[Vendor_Name],tbl_vendors[[#This Row],[Vendor_Name]])&gt;1</f>
        <v>1</v>
      </c>
      <c r="Y2681" s="14" cm="1">
        <f t="array" aca="1" ref="Y2681" ca="1">IFERROR(SUM(L2681:X2681*1),4)</f>
        <v>1</v>
      </c>
      <c r="Z2681" t="str">
        <f ca="1">IF(tbl_vendors[[#This Row],[error_count]]&gt;0,"FAIL","PASS")</f>
        <v>FAIL</v>
      </c>
    </row>
    <row r="2682" spans="1:26" x14ac:dyDescent="0.3">
      <c r="A2682" t="s">
        <v>10520</v>
      </c>
      <c r="B2682" t="s">
        <v>10521</v>
      </c>
      <c r="C2682" t="s">
        <v>109</v>
      </c>
      <c r="D2682" t="s">
        <v>10522</v>
      </c>
      <c r="E2682" t="s">
        <v>39</v>
      </c>
      <c r="F2682" t="s">
        <v>23</v>
      </c>
      <c r="G2682" t="s">
        <v>10523</v>
      </c>
      <c r="H2682" t="s">
        <v>47</v>
      </c>
      <c r="I2682" t="s">
        <v>19</v>
      </c>
      <c r="J2682" s="1">
        <v>46145</v>
      </c>
      <c r="K2682" s="1">
        <v>46174</v>
      </c>
      <c r="L2682" t="b">
        <f>COUNTIF(tbl_vendors[Vendor_ID],tbl_vendors[[#This Row],[Vendor_ID]])&gt;1</f>
        <v>0</v>
      </c>
      <c r="M2682" t="b">
        <f>ISBLANK(tbl_vendors[[#This Row],[Vendor_ID]])</f>
        <v>0</v>
      </c>
      <c r="N2682" t="b">
        <f>LEN(TRIM(tbl_vendors[[#This Row],[Vendor_Name]]))=0</f>
        <v>0</v>
      </c>
      <c r="O2682" t="b">
        <f>LEN(TRIM(tbl_vendors[[#This Row],[Email]]))=0</f>
        <v>0</v>
      </c>
      <c r="P2682" t="b">
        <f>OR(ISERROR(FIND("@",tbl_vendors[[#This Row],[Email]])),ISERROR(FIND(".",tbl_vendors[[#This Row],[Email]])))</f>
        <v>0</v>
      </c>
      <c r="Q2682" t="b">
        <f>ISNA(MATCH(tbl_vendors[[#This Row],[Country]],tbl_country[country],0))</f>
        <v>0</v>
      </c>
      <c r="R2682" t="b">
        <f>ISNA(MATCH(tbl_vendors[[#This Row],[Currency]],tbl_country[currency],0))</f>
        <v>0</v>
      </c>
      <c r="S2682" t="b">
        <f>_xlfn.XLOOKUP(tbl_vendors[[#This Row],[Country]],tbl_country[country],tbl_country[currency],"NotFound")&lt;&gt;tbl_vendors[[#This Row],[Currency]]</f>
        <v>1</v>
      </c>
      <c r="T2682" t="b">
        <f>ISNA(MATCH(tbl_vendors[[#This Row],[Payment_Terms]],tbl_payment_terms[Payment_Terms],0))</f>
        <v>0</v>
      </c>
      <c r="U2682" t="b">
        <f>ISNA(MATCH(tbl_vendors[[#This Row],[Status]],tbl_status[valid_status]))</f>
        <v>0</v>
      </c>
      <c r="V2682" t="b">
        <f ca="1">tbl_vendors[[#This Row],[Created_Date]]&gt;TODAY()</f>
        <v>0</v>
      </c>
      <c r="W2682" t="b">
        <f>tbl_vendors[[#This Row],[Updated_Date]]&lt;tbl_vendors[[#This Row],[Created_Date]]</f>
        <v>0</v>
      </c>
      <c r="X2682" t="b">
        <f>COUNTIF(tbl_vendors[Vendor_Name],tbl_vendors[[#This Row],[Vendor_Name]])&gt;1</f>
        <v>0</v>
      </c>
      <c r="Y2682" s="14" cm="1">
        <f t="array" aca="1" ref="Y2682" ca="1">IFERROR(SUM(L2682:X2682*1),4)</f>
        <v>1</v>
      </c>
      <c r="Z2682" t="str">
        <f ca="1">IF(tbl_vendors[[#This Row],[error_count]]&gt;0,"FAIL","PASS")</f>
        <v>FAIL</v>
      </c>
    </row>
    <row r="2683" spans="1:26" x14ac:dyDescent="0.3">
      <c r="A2683" t="s">
        <v>10524</v>
      </c>
      <c r="B2683" t="s">
        <v>10525</v>
      </c>
      <c r="C2683" t="s">
        <v>37</v>
      </c>
      <c r="D2683" t="s">
        <v>10526</v>
      </c>
      <c r="E2683" t="s">
        <v>39</v>
      </c>
      <c r="F2683" t="s">
        <v>16</v>
      </c>
      <c r="G2683" t="s">
        <v>10527</v>
      </c>
      <c r="H2683" t="s">
        <v>25</v>
      </c>
      <c r="I2683" t="s">
        <v>53</v>
      </c>
      <c r="J2683" s="1">
        <v>45602</v>
      </c>
      <c r="K2683" s="1">
        <v>46027</v>
      </c>
      <c r="L2683" t="b">
        <f>COUNTIF(tbl_vendors[Vendor_ID],tbl_vendors[[#This Row],[Vendor_ID]])&gt;1</f>
        <v>0</v>
      </c>
      <c r="M2683" t="b">
        <f>ISBLANK(tbl_vendors[[#This Row],[Vendor_ID]])</f>
        <v>0</v>
      </c>
      <c r="N2683" t="b">
        <f>LEN(TRIM(tbl_vendors[[#This Row],[Vendor_Name]]))=0</f>
        <v>0</v>
      </c>
      <c r="O2683" t="b">
        <f>LEN(TRIM(tbl_vendors[[#This Row],[Email]]))=0</f>
        <v>0</v>
      </c>
      <c r="P2683" t="b">
        <f>OR(ISERROR(FIND("@",tbl_vendors[[#This Row],[Email]])),ISERROR(FIND(".",tbl_vendors[[#This Row],[Email]])))</f>
        <v>0</v>
      </c>
      <c r="Q2683" t="b">
        <f>ISNA(MATCH(tbl_vendors[[#This Row],[Country]],tbl_country[country],0))</f>
        <v>0</v>
      </c>
      <c r="R2683" t="b">
        <f>ISNA(MATCH(tbl_vendors[[#This Row],[Currency]],tbl_country[currency],0))</f>
        <v>0</v>
      </c>
      <c r="S2683" t="b">
        <f>_xlfn.XLOOKUP(tbl_vendors[[#This Row],[Country]],tbl_country[country],tbl_country[currency],"NotFound")&lt;&gt;tbl_vendors[[#This Row],[Currency]]</f>
        <v>0</v>
      </c>
      <c r="T2683" t="b">
        <f>ISNA(MATCH(tbl_vendors[[#This Row],[Payment_Terms]],tbl_payment_terms[Payment_Terms],0))</f>
        <v>0</v>
      </c>
      <c r="U2683" t="b">
        <f>ISNA(MATCH(tbl_vendors[[#This Row],[Status]],tbl_status[valid_status]))</f>
        <v>1</v>
      </c>
      <c r="V2683" t="b">
        <f ca="1">tbl_vendors[[#This Row],[Created_Date]]&gt;TODAY()</f>
        <v>0</v>
      </c>
      <c r="W2683" t="b">
        <f>tbl_vendors[[#This Row],[Updated_Date]]&lt;tbl_vendors[[#This Row],[Created_Date]]</f>
        <v>0</v>
      </c>
      <c r="X2683" t="b">
        <f>COUNTIF(tbl_vendors[Vendor_Name],tbl_vendors[[#This Row],[Vendor_Name]])&gt;1</f>
        <v>0</v>
      </c>
      <c r="Y2683" s="14" cm="1">
        <f t="array" aca="1" ref="Y2683" ca="1">IFERROR(SUM(L2683:X2683*1),4)</f>
        <v>1</v>
      </c>
      <c r="Z2683" t="str">
        <f ca="1">IF(tbl_vendors[[#This Row],[error_count]]&gt;0,"FAIL","PASS")</f>
        <v>FAIL</v>
      </c>
    </row>
    <row r="2684" spans="1:26" x14ac:dyDescent="0.3">
      <c r="A2684" t="s">
        <v>10528</v>
      </c>
      <c r="B2684" t="s">
        <v>10529</v>
      </c>
      <c r="C2684" t="s">
        <v>72</v>
      </c>
      <c r="D2684" t="s">
        <v>10530</v>
      </c>
      <c r="E2684" t="s">
        <v>74</v>
      </c>
      <c r="F2684" t="s">
        <v>16</v>
      </c>
      <c r="G2684" t="s">
        <v>10531</v>
      </c>
      <c r="H2684" t="s">
        <v>47</v>
      </c>
      <c r="I2684" t="s">
        <v>53</v>
      </c>
      <c r="J2684" s="1">
        <v>45285</v>
      </c>
      <c r="K2684" s="1">
        <v>45630</v>
      </c>
      <c r="L2684" t="b">
        <f>COUNTIF(tbl_vendors[Vendor_ID],tbl_vendors[[#This Row],[Vendor_ID]])&gt;1</f>
        <v>0</v>
      </c>
      <c r="M2684" t="b">
        <f>ISBLANK(tbl_vendors[[#This Row],[Vendor_ID]])</f>
        <v>0</v>
      </c>
      <c r="N2684" t="b">
        <f>LEN(TRIM(tbl_vendors[[#This Row],[Vendor_Name]]))=0</f>
        <v>0</v>
      </c>
      <c r="O2684" t="b">
        <f>LEN(TRIM(tbl_vendors[[#This Row],[Email]]))=0</f>
        <v>0</v>
      </c>
      <c r="P2684" t="b">
        <f>OR(ISERROR(FIND("@",tbl_vendors[[#This Row],[Email]])),ISERROR(FIND(".",tbl_vendors[[#This Row],[Email]])))</f>
        <v>0</v>
      </c>
      <c r="Q2684" t="b">
        <f>ISNA(MATCH(tbl_vendors[[#This Row],[Country]],tbl_country[country],0))</f>
        <v>0</v>
      </c>
      <c r="R2684" t="b">
        <f>ISNA(MATCH(tbl_vendors[[#This Row],[Currency]],tbl_country[currency],0))</f>
        <v>1</v>
      </c>
      <c r="S2684" t="b">
        <f>_xlfn.XLOOKUP(tbl_vendors[[#This Row],[Country]],tbl_country[country],tbl_country[currency],"NotFound")&lt;&gt;tbl_vendors[[#This Row],[Currency]]</f>
        <v>1</v>
      </c>
      <c r="T2684" t="b">
        <f>ISNA(MATCH(tbl_vendors[[#This Row],[Payment_Terms]],tbl_payment_terms[Payment_Terms],0))</f>
        <v>0</v>
      </c>
      <c r="U2684" t="b">
        <f>ISNA(MATCH(tbl_vendors[[#This Row],[Status]],tbl_status[valid_status]))</f>
        <v>1</v>
      </c>
      <c r="V2684" t="b">
        <f ca="1">tbl_vendors[[#This Row],[Created_Date]]&gt;TODAY()</f>
        <v>0</v>
      </c>
      <c r="W2684" t="b">
        <f>tbl_vendors[[#This Row],[Updated_Date]]&lt;tbl_vendors[[#This Row],[Created_Date]]</f>
        <v>0</v>
      </c>
      <c r="X2684" t="b">
        <f>COUNTIF(tbl_vendors[Vendor_Name],tbl_vendors[[#This Row],[Vendor_Name]])&gt;1</f>
        <v>0</v>
      </c>
      <c r="Y2684" s="14" cm="1">
        <f t="array" aca="1" ref="Y2684" ca="1">IFERROR(SUM(L2684:X2684*1),4)</f>
        <v>3</v>
      </c>
      <c r="Z2684" t="str">
        <f ca="1">IF(tbl_vendors[[#This Row],[error_count]]&gt;0,"FAIL","PASS")</f>
        <v>FAIL</v>
      </c>
    </row>
    <row r="2685" spans="1:26" x14ac:dyDescent="0.3">
      <c r="A2685" t="s">
        <v>10532</v>
      </c>
      <c r="B2685" t="s">
        <v>10533</v>
      </c>
      <c r="C2685" t="s">
        <v>72</v>
      </c>
      <c r="D2685" t="s">
        <v>10534</v>
      </c>
      <c r="E2685" t="s">
        <v>74</v>
      </c>
      <c r="F2685" t="s">
        <v>40</v>
      </c>
      <c r="G2685" t="s">
        <v>10535</v>
      </c>
      <c r="H2685" t="s">
        <v>52</v>
      </c>
      <c r="I2685" t="s">
        <v>53</v>
      </c>
      <c r="J2685" s="1">
        <v>45032</v>
      </c>
      <c r="K2685" s="1">
        <v>45348</v>
      </c>
      <c r="L2685" t="b">
        <f>COUNTIF(tbl_vendors[Vendor_ID],tbl_vendors[[#This Row],[Vendor_ID]])&gt;1</f>
        <v>0</v>
      </c>
      <c r="M2685" t="b">
        <f>ISBLANK(tbl_vendors[[#This Row],[Vendor_ID]])</f>
        <v>0</v>
      </c>
      <c r="N2685" t="b">
        <f>LEN(TRIM(tbl_vendors[[#This Row],[Vendor_Name]]))=0</f>
        <v>0</v>
      </c>
      <c r="O2685" t="b">
        <f>LEN(TRIM(tbl_vendors[[#This Row],[Email]]))=0</f>
        <v>0</v>
      </c>
      <c r="P2685" t="b">
        <f>OR(ISERROR(FIND("@",tbl_vendors[[#This Row],[Email]])),ISERROR(FIND(".",tbl_vendors[[#This Row],[Email]])))</f>
        <v>0</v>
      </c>
      <c r="Q2685" t="b">
        <f>ISNA(MATCH(tbl_vendors[[#This Row],[Country]],tbl_country[country],0))</f>
        <v>0</v>
      </c>
      <c r="R2685" t="b">
        <f>ISNA(MATCH(tbl_vendors[[#This Row],[Currency]],tbl_country[currency],0))</f>
        <v>1</v>
      </c>
      <c r="S2685" t="b">
        <f>_xlfn.XLOOKUP(tbl_vendors[[#This Row],[Country]],tbl_country[country],tbl_country[currency],"NotFound")&lt;&gt;tbl_vendors[[#This Row],[Currency]]</f>
        <v>1</v>
      </c>
      <c r="T2685" t="b">
        <f>ISNA(MATCH(tbl_vendors[[#This Row],[Payment_Terms]],tbl_payment_terms[Payment_Terms],0))</f>
        <v>0</v>
      </c>
      <c r="U2685" t="b">
        <f>ISNA(MATCH(tbl_vendors[[#This Row],[Status]],tbl_status[valid_status]))</f>
        <v>1</v>
      </c>
      <c r="V2685" t="b">
        <f ca="1">tbl_vendors[[#This Row],[Created_Date]]&gt;TODAY()</f>
        <v>0</v>
      </c>
      <c r="W2685" t="b">
        <f>tbl_vendors[[#This Row],[Updated_Date]]&lt;tbl_vendors[[#This Row],[Created_Date]]</f>
        <v>0</v>
      </c>
      <c r="X2685" t="b">
        <f>COUNTIF(tbl_vendors[Vendor_Name],tbl_vendors[[#This Row],[Vendor_Name]])&gt;1</f>
        <v>0</v>
      </c>
      <c r="Y2685" s="14" cm="1">
        <f t="array" aca="1" ref="Y2685" ca="1">IFERROR(SUM(L2685:X2685*1),4)</f>
        <v>3</v>
      </c>
      <c r="Z2685" t="str">
        <f ca="1">IF(tbl_vendors[[#This Row],[error_count]]&gt;0,"FAIL","PASS")</f>
        <v>FAIL</v>
      </c>
    </row>
    <row r="2686" spans="1:26" x14ac:dyDescent="0.3">
      <c r="A2686" t="s">
        <v>10536</v>
      </c>
      <c r="B2686" t="s">
        <v>10537</v>
      </c>
      <c r="C2686" t="s">
        <v>13</v>
      </c>
      <c r="D2686" t="s">
        <v>10538</v>
      </c>
      <c r="E2686" t="s">
        <v>15</v>
      </c>
      <c r="F2686" t="s">
        <v>32</v>
      </c>
      <c r="G2686" t="s">
        <v>10539</v>
      </c>
      <c r="H2686" t="s">
        <v>47</v>
      </c>
      <c r="I2686" t="s">
        <v>53</v>
      </c>
      <c r="J2686" s="1">
        <v>44405</v>
      </c>
      <c r="K2686" s="1">
        <v>46145</v>
      </c>
      <c r="L2686" t="b">
        <f>COUNTIF(tbl_vendors[Vendor_ID],tbl_vendors[[#This Row],[Vendor_ID]])&gt;1</f>
        <v>0</v>
      </c>
      <c r="M2686" t="b">
        <f>ISBLANK(tbl_vendors[[#This Row],[Vendor_ID]])</f>
        <v>0</v>
      </c>
      <c r="N2686" t="b">
        <f>LEN(TRIM(tbl_vendors[[#This Row],[Vendor_Name]]))=0</f>
        <v>0</v>
      </c>
      <c r="O2686" t="b">
        <f>LEN(TRIM(tbl_vendors[[#This Row],[Email]]))=0</f>
        <v>0</v>
      </c>
      <c r="P2686" t="b">
        <f>OR(ISERROR(FIND("@",tbl_vendors[[#This Row],[Email]])),ISERROR(FIND(".",tbl_vendors[[#This Row],[Email]])))</f>
        <v>0</v>
      </c>
      <c r="Q2686" t="b">
        <f>ISNA(MATCH(tbl_vendors[[#This Row],[Country]],tbl_country[country],0))</f>
        <v>0</v>
      </c>
      <c r="R2686" t="b">
        <f>ISNA(MATCH(tbl_vendors[[#This Row],[Currency]],tbl_country[currency],0))</f>
        <v>1</v>
      </c>
      <c r="S2686" t="b">
        <f>_xlfn.XLOOKUP(tbl_vendors[[#This Row],[Country]],tbl_country[country],tbl_country[currency],"NotFound")&lt;&gt;tbl_vendors[[#This Row],[Currency]]</f>
        <v>1</v>
      </c>
      <c r="T2686" t="b">
        <f>ISNA(MATCH(tbl_vendors[[#This Row],[Payment_Terms]],tbl_payment_terms[Payment_Terms],0))</f>
        <v>0</v>
      </c>
      <c r="U2686" t="b">
        <f>ISNA(MATCH(tbl_vendors[[#This Row],[Status]],tbl_status[valid_status]))</f>
        <v>1</v>
      </c>
      <c r="V2686" t="b">
        <f ca="1">tbl_vendors[[#This Row],[Created_Date]]&gt;TODAY()</f>
        <v>0</v>
      </c>
      <c r="W2686" t="b">
        <f>tbl_vendors[[#This Row],[Updated_Date]]&lt;tbl_vendors[[#This Row],[Created_Date]]</f>
        <v>0</v>
      </c>
      <c r="X2686" t="b">
        <f>COUNTIF(tbl_vendors[Vendor_Name],tbl_vendors[[#This Row],[Vendor_Name]])&gt;1</f>
        <v>0</v>
      </c>
      <c r="Y2686" s="14" cm="1">
        <f t="array" aca="1" ref="Y2686" ca="1">IFERROR(SUM(L2686:X2686*1),4)</f>
        <v>3</v>
      </c>
      <c r="Z2686" t="str">
        <f ca="1">IF(tbl_vendors[[#This Row],[error_count]]&gt;0,"FAIL","PASS")</f>
        <v>FAIL</v>
      </c>
    </row>
    <row r="2687" spans="1:26" x14ac:dyDescent="0.3">
      <c r="A2687" t="s">
        <v>10540</v>
      </c>
      <c r="B2687" t="s">
        <v>10541</v>
      </c>
      <c r="C2687" t="s">
        <v>37</v>
      </c>
      <c r="D2687" t="s">
        <v>10542</v>
      </c>
      <c r="E2687" t="s">
        <v>39</v>
      </c>
      <c r="F2687" t="s">
        <v>40</v>
      </c>
      <c r="G2687" t="s">
        <v>10543</v>
      </c>
      <c r="H2687" t="s">
        <v>18</v>
      </c>
      <c r="I2687" t="s">
        <v>53</v>
      </c>
      <c r="J2687" s="1">
        <v>45718</v>
      </c>
      <c r="K2687" s="1">
        <v>45900</v>
      </c>
      <c r="L2687" t="b">
        <f>COUNTIF(tbl_vendors[Vendor_ID],tbl_vendors[[#This Row],[Vendor_ID]])&gt;1</f>
        <v>0</v>
      </c>
      <c r="M2687" t="b">
        <f>ISBLANK(tbl_vendors[[#This Row],[Vendor_ID]])</f>
        <v>0</v>
      </c>
      <c r="N2687" t="b">
        <f>LEN(TRIM(tbl_vendors[[#This Row],[Vendor_Name]]))=0</f>
        <v>0</v>
      </c>
      <c r="O2687" t="b">
        <f>LEN(TRIM(tbl_vendors[[#This Row],[Email]]))=0</f>
        <v>0</v>
      </c>
      <c r="P2687" t="b">
        <f>OR(ISERROR(FIND("@",tbl_vendors[[#This Row],[Email]])),ISERROR(FIND(".",tbl_vendors[[#This Row],[Email]])))</f>
        <v>0</v>
      </c>
      <c r="Q2687" t="b">
        <f>ISNA(MATCH(tbl_vendors[[#This Row],[Country]],tbl_country[country],0))</f>
        <v>0</v>
      </c>
      <c r="R2687" t="b">
        <f>ISNA(MATCH(tbl_vendors[[#This Row],[Currency]],tbl_country[currency],0))</f>
        <v>0</v>
      </c>
      <c r="S2687" t="b">
        <f>_xlfn.XLOOKUP(tbl_vendors[[#This Row],[Country]],tbl_country[country],tbl_country[currency],"NotFound")&lt;&gt;tbl_vendors[[#This Row],[Currency]]</f>
        <v>0</v>
      </c>
      <c r="T2687" t="b">
        <f>ISNA(MATCH(tbl_vendors[[#This Row],[Payment_Terms]],tbl_payment_terms[Payment_Terms],0))</f>
        <v>0</v>
      </c>
      <c r="U2687" t="b">
        <f>ISNA(MATCH(tbl_vendors[[#This Row],[Status]],tbl_status[valid_status]))</f>
        <v>1</v>
      </c>
      <c r="V2687" t="b">
        <f ca="1">tbl_vendors[[#This Row],[Created_Date]]&gt;TODAY()</f>
        <v>0</v>
      </c>
      <c r="W2687" t="b">
        <f>tbl_vendors[[#This Row],[Updated_Date]]&lt;tbl_vendors[[#This Row],[Created_Date]]</f>
        <v>0</v>
      </c>
      <c r="X2687" t="b">
        <f>COUNTIF(tbl_vendors[Vendor_Name],tbl_vendors[[#This Row],[Vendor_Name]])&gt;1</f>
        <v>0</v>
      </c>
      <c r="Y2687" s="14" cm="1">
        <f t="array" aca="1" ref="Y2687" ca="1">IFERROR(SUM(L2687:X2687*1),4)</f>
        <v>1</v>
      </c>
      <c r="Z2687" t="str">
        <f ca="1">IF(tbl_vendors[[#This Row],[error_count]]&gt;0,"FAIL","PASS")</f>
        <v>FAIL</v>
      </c>
    </row>
    <row r="2688" spans="1:26" x14ac:dyDescent="0.3">
      <c r="A2688" t="s">
        <v>10544</v>
      </c>
      <c r="B2688" t="s">
        <v>10545</v>
      </c>
      <c r="C2688" t="s">
        <v>56</v>
      </c>
      <c r="D2688" t="s">
        <v>10546</v>
      </c>
      <c r="E2688" t="s">
        <v>58</v>
      </c>
      <c r="F2688" t="s">
        <v>75</v>
      </c>
      <c r="G2688" t="s">
        <v>10547</v>
      </c>
      <c r="H2688" t="s">
        <v>42</v>
      </c>
      <c r="I2688" t="s">
        <v>19</v>
      </c>
      <c r="J2688" s="1">
        <v>45958</v>
      </c>
      <c r="K2688" s="1">
        <v>46125</v>
      </c>
      <c r="L2688" t="b">
        <f>COUNTIF(tbl_vendors[Vendor_ID],tbl_vendors[[#This Row],[Vendor_ID]])&gt;1</f>
        <v>0</v>
      </c>
      <c r="M2688" t="b">
        <f>ISBLANK(tbl_vendors[[#This Row],[Vendor_ID]])</f>
        <v>0</v>
      </c>
      <c r="N2688" t="b">
        <f>LEN(TRIM(tbl_vendors[[#This Row],[Vendor_Name]]))=0</f>
        <v>0</v>
      </c>
      <c r="O2688" t="b">
        <f>LEN(TRIM(tbl_vendors[[#This Row],[Email]]))=0</f>
        <v>0</v>
      </c>
      <c r="P2688" t="b">
        <f>OR(ISERROR(FIND("@",tbl_vendors[[#This Row],[Email]])),ISERROR(FIND(".",tbl_vendors[[#This Row],[Email]])))</f>
        <v>0</v>
      </c>
      <c r="Q2688" t="b">
        <f>ISNA(MATCH(tbl_vendors[[#This Row],[Country]],tbl_country[country],0))</f>
        <v>0</v>
      </c>
      <c r="R2688" t="b">
        <f>ISNA(MATCH(tbl_vendors[[#This Row],[Currency]],tbl_country[currency],0))</f>
        <v>0</v>
      </c>
      <c r="S2688" t="b">
        <f>_xlfn.XLOOKUP(tbl_vendors[[#This Row],[Country]],tbl_country[country],tbl_country[currency],"NotFound")&lt;&gt;tbl_vendors[[#This Row],[Currency]]</f>
        <v>0</v>
      </c>
      <c r="T2688" t="b">
        <f>ISNA(MATCH(tbl_vendors[[#This Row],[Payment_Terms]],tbl_payment_terms[Payment_Terms],0))</f>
        <v>0</v>
      </c>
      <c r="U2688" t="b">
        <f>ISNA(MATCH(tbl_vendors[[#This Row],[Status]],tbl_status[valid_status]))</f>
        <v>0</v>
      </c>
      <c r="V2688" t="b">
        <f ca="1">tbl_vendors[[#This Row],[Created_Date]]&gt;TODAY()</f>
        <v>0</v>
      </c>
      <c r="W2688" t="b">
        <f>tbl_vendors[[#This Row],[Updated_Date]]&lt;tbl_vendors[[#This Row],[Created_Date]]</f>
        <v>0</v>
      </c>
      <c r="X2688" t="b">
        <f>COUNTIF(tbl_vendors[Vendor_Name],tbl_vendors[[#This Row],[Vendor_Name]])&gt;1</f>
        <v>0</v>
      </c>
      <c r="Y2688" s="14" cm="1">
        <f t="array" aca="1" ref="Y2688" ca="1">IFERROR(SUM(L2688:X2688*1),4)</f>
        <v>0</v>
      </c>
      <c r="Z2688" t="str">
        <f ca="1">IF(tbl_vendors[[#This Row],[error_count]]&gt;0,"FAIL","PASS")</f>
        <v>PASS</v>
      </c>
    </row>
    <row r="2689" spans="1:26" x14ac:dyDescent="0.3">
      <c r="A2689" t="s">
        <v>10548</v>
      </c>
      <c r="B2689" t="s">
        <v>3362</v>
      </c>
      <c r="C2689" t="s">
        <v>37</v>
      </c>
      <c r="D2689" t="s">
        <v>10549</v>
      </c>
      <c r="E2689" t="s">
        <v>39</v>
      </c>
      <c r="F2689" t="s">
        <v>16</v>
      </c>
      <c r="G2689" t="s">
        <v>10550</v>
      </c>
      <c r="H2689" t="s">
        <v>34</v>
      </c>
      <c r="I2689" t="s">
        <v>19</v>
      </c>
      <c r="J2689" s="1">
        <v>45822</v>
      </c>
      <c r="K2689" s="1">
        <v>45938</v>
      </c>
      <c r="L2689" t="b">
        <f>COUNTIF(tbl_vendors[Vendor_ID],tbl_vendors[[#This Row],[Vendor_ID]])&gt;1</f>
        <v>0</v>
      </c>
      <c r="M2689" t="b">
        <f>ISBLANK(tbl_vendors[[#This Row],[Vendor_ID]])</f>
        <v>0</v>
      </c>
      <c r="N2689" t="b">
        <f>LEN(TRIM(tbl_vendors[[#This Row],[Vendor_Name]]))=0</f>
        <v>0</v>
      </c>
      <c r="O2689" t="b">
        <f>LEN(TRIM(tbl_vendors[[#This Row],[Email]]))=0</f>
        <v>0</v>
      </c>
      <c r="P2689" t="b">
        <f>OR(ISERROR(FIND("@",tbl_vendors[[#This Row],[Email]])),ISERROR(FIND(".",tbl_vendors[[#This Row],[Email]])))</f>
        <v>0</v>
      </c>
      <c r="Q2689" t="b">
        <f>ISNA(MATCH(tbl_vendors[[#This Row],[Country]],tbl_country[country],0))</f>
        <v>0</v>
      </c>
      <c r="R2689" t="b">
        <f>ISNA(MATCH(tbl_vendors[[#This Row],[Currency]],tbl_country[currency],0))</f>
        <v>0</v>
      </c>
      <c r="S2689" t="b">
        <f>_xlfn.XLOOKUP(tbl_vendors[[#This Row],[Country]],tbl_country[country],tbl_country[currency],"NotFound")&lt;&gt;tbl_vendors[[#This Row],[Currency]]</f>
        <v>0</v>
      </c>
      <c r="T2689" t="b">
        <f>ISNA(MATCH(tbl_vendors[[#This Row],[Payment_Terms]],tbl_payment_terms[Payment_Terms],0))</f>
        <v>0</v>
      </c>
      <c r="U2689" t="b">
        <f>ISNA(MATCH(tbl_vendors[[#This Row],[Status]],tbl_status[valid_status]))</f>
        <v>0</v>
      </c>
      <c r="V2689" t="b">
        <f ca="1">tbl_vendors[[#This Row],[Created_Date]]&gt;TODAY()</f>
        <v>0</v>
      </c>
      <c r="W2689" t="b">
        <f>tbl_vendors[[#This Row],[Updated_Date]]&lt;tbl_vendors[[#This Row],[Created_Date]]</f>
        <v>0</v>
      </c>
      <c r="X2689" t="b">
        <f>COUNTIF(tbl_vendors[Vendor_Name],tbl_vendors[[#This Row],[Vendor_Name]])&gt;1</f>
        <v>1</v>
      </c>
      <c r="Y2689" s="14" cm="1">
        <f t="array" aca="1" ref="Y2689" ca="1">IFERROR(SUM(L2689:X2689*1),4)</f>
        <v>1</v>
      </c>
      <c r="Z2689" t="str">
        <f ca="1">IF(tbl_vendors[[#This Row],[error_count]]&gt;0,"FAIL","PASS")</f>
        <v>FAIL</v>
      </c>
    </row>
    <row r="2690" spans="1:26" x14ac:dyDescent="0.3">
      <c r="A2690" t="s">
        <v>10551</v>
      </c>
      <c r="B2690" t="s">
        <v>10552</v>
      </c>
      <c r="C2690" t="s">
        <v>79</v>
      </c>
      <c r="D2690" t="s">
        <v>10553</v>
      </c>
      <c r="E2690" t="s">
        <v>39</v>
      </c>
      <c r="F2690" t="s">
        <v>40</v>
      </c>
      <c r="G2690" t="s">
        <v>10554</v>
      </c>
      <c r="H2690" t="s">
        <v>69</v>
      </c>
      <c r="I2690" t="s">
        <v>26</v>
      </c>
      <c r="J2690" s="1">
        <v>45248</v>
      </c>
      <c r="K2690" s="1">
        <v>46069</v>
      </c>
      <c r="L2690" t="b">
        <f>COUNTIF(tbl_vendors[Vendor_ID],tbl_vendors[[#This Row],[Vendor_ID]])&gt;1</f>
        <v>0</v>
      </c>
      <c r="M2690" t="b">
        <f>ISBLANK(tbl_vendors[[#This Row],[Vendor_ID]])</f>
        <v>0</v>
      </c>
      <c r="N2690" t="b">
        <f>LEN(TRIM(tbl_vendors[[#This Row],[Vendor_Name]]))=0</f>
        <v>0</v>
      </c>
      <c r="O2690" t="b">
        <f>LEN(TRIM(tbl_vendors[[#This Row],[Email]]))=0</f>
        <v>0</v>
      </c>
      <c r="P2690" t="b">
        <f>OR(ISERROR(FIND("@",tbl_vendors[[#This Row],[Email]])),ISERROR(FIND(".",tbl_vendors[[#This Row],[Email]])))</f>
        <v>0</v>
      </c>
      <c r="Q2690" t="b">
        <f>ISNA(MATCH(tbl_vendors[[#This Row],[Country]],tbl_country[country],0))</f>
        <v>0</v>
      </c>
      <c r="R2690" t="b">
        <f>ISNA(MATCH(tbl_vendors[[#This Row],[Currency]],tbl_country[currency],0))</f>
        <v>0</v>
      </c>
      <c r="S2690" t="b">
        <f>_xlfn.XLOOKUP(tbl_vendors[[#This Row],[Country]],tbl_country[country],tbl_country[currency],"NotFound")&lt;&gt;tbl_vendors[[#This Row],[Currency]]</f>
        <v>0</v>
      </c>
      <c r="T2690" t="b">
        <f>ISNA(MATCH(tbl_vendors[[#This Row],[Payment_Terms]],tbl_payment_terms[Payment_Terms],0))</f>
        <v>0</v>
      </c>
      <c r="U2690" t="b">
        <f>ISNA(MATCH(tbl_vendors[[#This Row],[Status]],tbl_status[valid_status]))</f>
        <v>0</v>
      </c>
      <c r="V2690" t="b">
        <f ca="1">tbl_vendors[[#This Row],[Created_Date]]&gt;TODAY()</f>
        <v>0</v>
      </c>
      <c r="W2690" t="b">
        <f>tbl_vendors[[#This Row],[Updated_Date]]&lt;tbl_vendors[[#This Row],[Created_Date]]</f>
        <v>0</v>
      </c>
      <c r="X2690" t="b">
        <f>COUNTIF(tbl_vendors[Vendor_Name],tbl_vendors[[#This Row],[Vendor_Name]])&gt;1</f>
        <v>0</v>
      </c>
      <c r="Y2690" s="14" cm="1">
        <f t="array" aca="1" ref="Y2690" ca="1">IFERROR(SUM(L2690:X2690*1),4)</f>
        <v>0</v>
      </c>
      <c r="Z2690" t="str">
        <f ca="1">IF(tbl_vendors[[#This Row],[error_count]]&gt;0,"FAIL","PASS")</f>
        <v>PASS</v>
      </c>
    </row>
    <row r="2691" spans="1:26" x14ac:dyDescent="0.3">
      <c r="A2691" t="s">
        <v>10555</v>
      </c>
      <c r="B2691" t="s">
        <v>10556</v>
      </c>
      <c r="C2691" t="s">
        <v>56</v>
      </c>
      <c r="D2691" t="s">
        <v>10557</v>
      </c>
      <c r="F2691" t="s">
        <v>16</v>
      </c>
      <c r="G2691" t="s">
        <v>10558</v>
      </c>
      <c r="H2691" t="s">
        <v>69</v>
      </c>
      <c r="I2691" t="s">
        <v>26</v>
      </c>
      <c r="J2691" s="1">
        <v>45378</v>
      </c>
      <c r="K2691" s="1">
        <v>45790</v>
      </c>
      <c r="L2691" t="b">
        <f>COUNTIF(tbl_vendors[Vendor_ID],tbl_vendors[[#This Row],[Vendor_ID]])&gt;1</f>
        <v>0</v>
      </c>
      <c r="M2691" t="b">
        <f>ISBLANK(tbl_vendors[[#This Row],[Vendor_ID]])</f>
        <v>0</v>
      </c>
      <c r="N2691" t="b">
        <f>LEN(TRIM(tbl_vendors[[#This Row],[Vendor_Name]]))=0</f>
        <v>0</v>
      </c>
      <c r="O2691" t="b">
        <f>LEN(TRIM(tbl_vendors[[#This Row],[Email]]))=0</f>
        <v>0</v>
      </c>
      <c r="P2691" t="b">
        <f>OR(ISERROR(FIND("@",tbl_vendors[[#This Row],[Email]])),ISERROR(FIND(".",tbl_vendors[[#This Row],[Email]])))</f>
        <v>0</v>
      </c>
      <c r="Q2691" t="b">
        <f>ISNA(MATCH(tbl_vendors[[#This Row],[Country]],tbl_country[country],0))</f>
        <v>0</v>
      </c>
      <c r="R2691" t="b">
        <f>ISNA(MATCH(tbl_vendors[[#This Row],[Currency]],tbl_country[currency],0))</f>
        <v>1</v>
      </c>
      <c r="S2691" t="b">
        <f>_xlfn.XLOOKUP(tbl_vendors[[#This Row],[Country]],tbl_country[country],tbl_country[currency],"NotFound")&lt;&gt;tbl_vendors[[#This Row],[Currency]]</f>
        <v>1</v>
      </c>
      <c r="T2691" t="b">
        <f>ISNA(MATCH(tbl_vendors[[#This Row],[Payment_Terms]],tbl_payment_terms[Payment_Terms],0))</f>
        <v>0</v>
      </c>
      <c r="U2691" t="b">
        <f>ISNA(MATCH(tbl_vendors[[#This Row],[Status]],tbl_status[valid_status]))</f>
        <v>0</v>
      </c>
      <c r="V2691" t="b">
        <f ca="1">tbl_vendors[[#This Row],[Created_Date]]&gt;TODAY()</f>
        <v>0</v>
      </c>
      <c r="W2691" t="b">
        <f>tbl_vendors[[#This Row],[Updated_Date]]&lt;tbl_vendors[[#This Row],[Created_Date]]</f>
        <v>0</v>
      </c>
      <c r="X2691" t="b">
        <f>COUNTIF(tbl_vendors[Vendor_Name],tbl_vendors[[#This Row],[Vendor_Name]])&gt;1</f>
        <v>0</v>
      </c>
      <c r="Y2691" s="14" cm="1">
        <f t="array" aca="1" ref="Y2691" ca="1">IFERROR(SUM(L2691:X2691*1),4)</f>
        <v>2</v>
      </c>
      <c r="Z2691" t="str">
        <f ca="1">IF(tbl_vendors[[#This Row],[error_count]]&gt;0,"FAIL","PASS")</f>
        <v>FAIL</v>
      </c>
    </row>
    <row r="2692" spans="1:26" x14ac:dyDescent="0.3">
      <c r="A2692" t="s">
        <v>10559</v>
      </c>
      <c r="B2692" t="s">
        <v>10560</v>
      </c>
      <c r="C2692" t="s">
        <v>29</v>
      </c>
      <c r="D2692" t="s">
        <v>10561</v>
      </c>
      <c r="E2692" t="s">
        <v>31</v>
      </c>
      <c r="F2692" t="s">
        <v>23</v>
      </c>
      <c r="G2692" t="s">
        <v>10562</v>
      </c>
      <c r="H2692" t="s">
        <v>69</v>
      </c>
      <c r="I2692" t="s">
        <v>26</v>
      </c>
      <c r="J2692" s="1">
        <v>44982</v>
      </c>
      <c r="K2692" s="1">
        <v>45409</v>
      </c>
      <c r="L2692" t="b">
        <f>COUNTIF(tbl_vendors[Vendor_ID],tbl_vendors[[#This Row],[Vendor_ID]])&gt;1</f>
        <v>0</v>
      </c>
      <c r="M2692" t="b">
        <f>ISBLANK(tbl_vendors[[#This Row],[Vendor_ID]])</f>
        <v>0</v>
      </c>
      <c r="N2692" t="b">
        <f>LEN(TRIM(tbl_vendors[[#This Row],[Vendor_Name]]))=0</f>
        <v>0</v>
      </c>
      <c r="O2692" t="b">
        <f>LEN(TRIM(tbl_vendors[[#This Row],[Email]]))=0</f>
        <v>0</v>
      </c>
      <c r="P2692" t="b">
        <f>OR(ISERROR(FIND("@",tbl_vendors[[#This Row],[Email]])),ISERROR(FIND(".",tbl_vendors[[#This Row],[Email]])))</f>
        <v>0</v>
      </c>
      <c r="Q2692" t="b">
        <f>ISNA(MATCH(tbl_vendors[[#This Row],[Country]],tbl_country[country],0))</f>
        <v>0</v>
      </c>
      <c r="R2692" t="b">
        <f>ISNA(MATCH(tbl_vendors[[#This Row],[Currency]],tbl_country[currency],0))</f>
        <v>0</v>
      </c>
      <c r="S2692" t="b">
        <f>_xlfn.XLOOKUP(tbl_vendors[[#This Row],[Country]],tbl_country[country],tbl_country[currency],"NotFound")&lt;&gt;tbl_vendors[[#This Row],[Currency]]</f>
        <v>0</v>
      </c>
      <c r="T2692" t="b">
        <f>ISNA(MATCH(tbl_vendors[[#This Row],[Payment_Terms]],tbl_payment_terms[Payment_Terms],0))</f>
        <v>0</v>
      </c>
      <c r="U2692" t="b">
        <f>ISNA(MATCH(tbl_vendors[[#This Row],[Status]],tbl_status[valid_status]))</f>
        <v>0</v>
      </c>
      <c r="V2692" t="b">
        <f ca="1">tbl_vendors[[#This Row],[Created_Date]]&gt;TODAY()</f>
        <v>0</v>
      </c>
      <c r="W2692" t="b">
        <f>tbl_vendors[[#This Row],[Updated_Date]]&lt;tbl_vendors[[#This Row],[Created_Date]]</f>
        <v>0</v>
      </c>
      <c r="X2692" t="b">
        <f>COUNTIF(tbl_vendors[Vendor_Name],tbl_vendors[[#This Row],[Vendor_Name]])&gt;1</f>
        <v>0</v>
      </c>
      <c r="Y2692" s="14" cm="1">
        <f t="array" aca="1" ref="Y2692" ca="1">IFERROR(SUM(L2692:X2692*1),4)</f>
        <v>0</v>
      </c>
      <c r="Z2692" t="str">
        <f ca="1">IF(tbl_vendors[[#This Row],[error_count]]&gt;0,"FAIL","PASS")</f>
        <v>PASS</v>
      </c>
    </row>
    <row r="2693" spans="1:26" x14ac:dyDescent="0.3">
      <c r="A2693" t="s">
        <v>10563</v>
      </c>
      <c r="B2693" t="s">
        <v>10564</v>
      </c>
      <c r="C2693" t="s">
        <v>56</v>
      </c>
      <c r="D2693" t="s">
        <v>10565</v>
      </c>
      <c r="E2693" t="s">
        <v>58</v>
      </c>
      <c r="F2693" t="s">
        <v>32</v>
      </c>
      <c r="G2693" t="s">
        <v>10566</v>
      </c>
      <c r="H2693" t="s">
        <v>52</v>
      </c>
      <c r="I2693" t="s">
        <v>26</v>
      </c>
      <c r="J2693" s="1">
        <v>45441</v>
      </c>
      <c r="K2693" s="1">
        <v>45755</v>
      </c>
      <c r="L2693" t="b">
        <f>COUNTIF(tbl_vendors[Vendor_ID],tbl_vendors[[#This Row],[Vendor_ID]])&gt;1</f>
        <v>0</v>
      </c>
      <c r="M2693" t="b">
        <f>ISBLANK(tbl_vendors[[#This Row],[Vendor_ID]])</f>
        <v>0</v>
      </c>
      <c r="N2693" t="b">
        <f>LEN(TRIM(tbl_vendors[[#This Row],[Vendor_Name]]))=0</f>
        <v>0</v>
      </c>
      <c r="O2693" t="b">
        <f>LEN(TRIM(tbl_vendors[[#This Row],[Email]]))=0</f>
        <v>0</v>
      </c>
      <c r="P2693" t="b">
        <f>OR(ISERROR(FIND("@",tbl_vendors[[#This Row],[Email]])),ISERROR(FIND(".",tbl_vendors[[#This Row],[Email]])))</f>
        <v>0</v>
      </c>
      <c r="Q2693" t="b">
        <f>ISNA(MATCH(tbl_vendors[[#This Row],[Country]],tbl_country[country],0))</f>
        <v>0</v>
      </c>
      <c r="R2693" t="b">
        <f>ISNA(MATCH(tbl_vendors[[#This Row],[Currency]],tbl_country[currency],0))</f>
        <v>0</v>
      </c>
      <c r="S2693" t="b">
        <f>_xlfn.XLOOKUP(tbl_vendors[[#This Row],[Country]],tbl_country[country],tbl_country[currency],"NotFound")&lt;&gt;tbl_vendors[[#This Row],[Currency]]</f>
        <v>0</v>
      </c>
      <c r="T2693" t="b">
        <f>ISNA(MATCH(tbl_vendors[[#This Row],[Payment_Terms]],tbl_payment_terms[Payment_Terms],0))</f>
        <v>0</v>
      </c>
      <c r="U2693" t="b">
        <f>ISNA(MATCH(tbl_vendors[[#This Row],[Status]],tbl_status[valid_status]))</f>
        <v>0</v>
      </c>
      <c r="V2693" t="b">
        <f ca="1">tbl_vendors[[#This Row],[Created_Date]]&gt;TODAY()</f>
        <v>0</v>
      </c>
      <c r="W2693" t="b">
        <f>tbl_vendors[[#This Row],[Updated_Date]]&lt;tbl_vendors[[#This Row],[Created_Date]]</f>
        <v>0</v>
      </c>
      <c r="X2693" t="b">
        <f>COUNTIF(tbl_vendors[Vendor_Name],tbl_vendors[[#This Row],[Vendor_Name]])&gt;1</f>
        <v>0</v>
      </c>
      <c r="Y2693" s="14" cm="1">
        <f t="array" aca="1" ref="Y2693" ca="1">IFERROR(SUM(L2693:X2693*1),4)</f>
        <v>0</v>
      </c>
      <c r="Z2693" t="str">
        <f ca="1">IF(tbl_vendors[[#This Row],[error_count]]&gt;0,"FAIL","PASS")</f>
        <v>PASS</v>
      </c>
    </row>
    <row r="2694" spans="1:26" x14ac:dyDescent="0.3">
      <c r="A2694" t="s">
        <v>10567</v>
      </c>
      <c r="B2694" t="s">
        <v>10568</v>
      </c>
      <c r="C2694" t="s">
        <v>37</v>
      </c>
      <c r="D2694" t="s">
        <v>10569</v>
      </c>
      <c r="E2694" t="s">
        <v>39</v>
      </c>
      <c r="F2694" t="s">
        <v>75</v>
      </c>
      <c r="G2694" t="s">
        <v>10570</v>
      </c>
      <c r="H2694" t="s">
        <v>18</v>
      </c>
      <c r="I2694" t="s">
        <v>53</v>
      </c>
      <c r="J2694" s="1">
        <v>45621</v>
      </c>
      <c r="K2694" s="1">
        <v>45709</v>
      </c>
      <c r="L2694" t="b">
        <f>COUNTIF(tbl_vendors[Vendor_ID],tbl_vendors[[#This Row],[Vendor_ID]])&gt;1</f>
        <v>0</v>
      </c>
      <c r="M2694" t="b">
        <f>ISBLANK(tbl_vendors[[#This Row],[Vendor_ID]])</f>
        <v>0</v>
      </c>
      <c r="N2694" t="b">
        <f>LEN(TRIM(tbl_vendors[[#This Row],[Vendor_Name]]))=0</f>
        <v>0</v>
      </c>
      <c r="O2694" t="b">
        <f>LEN(TRIM(tbl_vendors[[#This Row],[Email]]))=0</f>
        <v>0</v>
      </c>
      <c r="P2694" t="b">
        <f>OR(ISERROR(FIND("@",tbl_vendors[[#This Row],[Email]])),ISERROR(FIND(".",tbl_vendors[[#This Row],[Email]])))</f>
        <v>0</v>
      </c>
      <c r="Q2694" t="b">
        <f>ISNA(MATCH(tbl_vendors[[#This Row],[Country]],tbl_country[country],0))</f>
        <v>0</v>
      </c>
      <c r="R2694" t="b">
        <f>ISNA(MATCH(tbl_vendors[[#This Row],[Currency]],tbl_country[currency],0))</f>
        <v>0</v>
      </c>
      <c r="S2694" t="b">
        <f>_xlfn.XLOOKUP(tbl_vendors[[#This Row],[Country]],tbl_country[country],tbl_country[currency],"NotFound")&lt;&gt;tbl_vendors[[#This Row],[Currency]]</f>
        <v>0</v>
      </c>
      <c r="T2694" t="b">
        <f>ISNA(MATCH(tbl_vendors[[#This Row],[Payment_Terms]],tbl_payment_terms[Payment_Terms],0))</f>
        <v>0</v>
      </c>
      <c r="U2694" t="b">
        <f>ISNA(MATCH(tbl_vendors[[#This Row],[Status]],tbl_status[valid_status]))</f>
        <v>1</v>
      </c>
      <c r="V2694" t="b">
        <f ca="1">tbl_vendors[[#This Row],[Created_Date]]&gt;TODAY()</f>
        <v>0</v>
      </c>
      <c r="W2694" t="b">
        <f>tbl_vendors[[#This Row],[Updated_Date]]&lt;tbl_vendors[[#This Row],[Created_Date]]</f>
        <v>0</v>
      </c>
      <c r="X2694" t="b">
        <f>COUNTIF(tbl_vendors[Vendor_Name],tbl_vendors[[#This Row],[Vendor_Name]])&gt;1</f>
        <v>0</v>
      </c>
      <c r="Y2694" s="14" cm="1">
        <f t="array" aca="1" ref="Y2694" ca="1">IFERROR(SUM(L2694:X2694*1),4)</f>
        <v>1</v>
      </c>
      <c r="Z2694" t="str">
        <f ca="1">IF(tbl_vendors[[#This Row],[error_count]]&gt;0,"FAIL","PASS")</f>
        <v>FAIL</v>
      </c>
    </row>
    <row r="2695" spans="1:26" x14ac:dyDescent="0.3">
      <c r="A2695" t="s">
        <v>10571</v>
      </c>
      <c r="B2695" t="s">
        <v>10572</v>
      </c>
      <c r="C2695" t="s">
        <v>100</v>
      </c>
      <c r="D2695" t="s">
        <v>10573</v>
      </c>
      <c r="E2695" t="s">
        <v>39</v>
      </c>
      <c r="F2695" t="s">
        <v>32</v>
      </c>
      <c r="G2695" t="s">
        <v>10574</v>
      </c>
      <c r="H2695" t="s">
        <v>18</v>
      </c>
      <c r="I2695" t="s">
        <v>26</v>
      </c>
      <c r="J2695" s="1">
        <v>45139</v>
      </c>
      <c r="K2695" s="1">
        <v>45451</v>
      </c>
      <c r="L2695" t="b">
        <f>COUNTIF(tbl_vendors[Vendor_ID],tbl_vendors[[#This Row],[Vendor_ID]])&gt;1</f>
        <v>0</v>
      </c>
      <c r="M2695" t="b">
        <f>ISBLANK(tbl_vendors[[#This Row],[Vendor_ID]])</f>
        <v>0</v>
      </c>
      <c r="N2695" t="b">
        <f>LEN(TRIM(tbl_vendors[[#This Row],[Vendor_Name]]))=0</f>
        <v>0</v>
      </c>
      <c r="O2695" t="b">
        <f>LEN(TRIM(tbl_vendors[[#This Row],[Email]]))=0</f>
        <v>0</v>
      </c>
      <c r="P2695" t="b">
        <f>OR(ISERROR(FIND("@",tbl_vendors[[#This Row],[Email]])),ISERROR(FIND(".",tbl_vendors[[#This Row],[Email]])))</f>
        <v>0</v>
      </c>
      <c r="Q2695" t="b">
        <f>ISNA(MATCH(tbl_vendors[[#This Row],[Country]],tbl_country[country],0))</f>
        <v>0</v>
      </c>
      <c r="R2695" t="b">
        <f>ISNA(MATCH(tbl_vendors[[#This Row],[Currency]],tbl_country[currency],0))</f>
        <v>0</v>
      </c>
      <c r="S2695" t="b">
        <f>_xlfn.XLOOKUP(tbl_vendors[[#This Row],[Country]],tbl_country[country],tbl_country[currency],"NotFound")&lt;&gt;tbl_vendors[[#This Row],[Currency]]</f>
        <v>0</v>
      </c>
      <c r="T2695" t="b">
        <f>ISNA(MATCH(tbl_vendors[[#This Row],[Payment_Terms]],tbl_payment_terms[Payment_Terms],0))</f>
        <v>0</v>
      </c>
      <c r="U2695" t="b">
        <f>ISNA(MATCH(tbl_vendors[[#This Row],[Status]],tbl_status[valid_status]))</f>
        <v>0</v>
      </c>
      <c r="V2695" t="b">
        <f ca="1">tbl_vendors[[#This Row],[Created_Date]]&gt;TODAY()</f>
        <v>0</v>
      </c>
      <c r="W2695" t="b">
        <f>tbl_vendors[[#This Row],[Updated_Date]]&lt;tbl_vendors[[#This Row],[Created_Date]]</f>
        <v>0</v>
      </c>
      <c r="X2695" t="b">
        <f>COUNTIF(tbl_vendors[Vendor_Name],tbl_vendors[[#This Row],[Vendor_Name]])&gt;1</f>
        <v>0</v>
      </c>
      <c r="Y2695" s="14" cm="1">
        <f t="array" aca="1" ref="Y2695" ca="1">IFERROR(SUM(L2695:X2695*1),4)</f>
        <v>0</v>
      </c>
      <c r="Z2695" t="str">
        <f ca="1">IF(tbl_vendors[[#This Row],[error_count]]&gt;0,"FAIL","PASS")</f>
        <v>PASS</v>
      </c>
    </row>
    <row r="2696" spans="1:26" x14ac:dyDescent="0.3">
      <c r="A2696" t="s">
        <v>10575</v>
      </c>
      <c r="B2696" t="s">
        <v>10576</v>
      </c>
      <c r="C2696" t="s">
        <v>109</v>
      </c>
      <c r="D2696" t="s">
        <v>10577</v>
      </c>
      <c r="E2696" t="s">
        <v>39</v>
      </c>
      <c r="F2696" t="s">
        <v>40</v>
      </c>
      <c r="G2696" t="s">
        <v>10578</v>
      </c>
      <c r="H2696" t="s">
        <v>34</v>
      </c>
      <c r="I2696" t="s">
        <v>19</v>
      </c>
      <c r="J2696" s="1">
        <v>46077</v>
      </c>
      <c r="K2696" s="1">
        <v>46197</v>
      </c>
      <c r="L2696" t="b">
        <f>COUNTIF(tbl_vendors[Vendor_ID],tbl_vendors[[#This Row],[Vendor_ID]])&gt;1</f>
        <v>0</v>
      </c>
      <c r="M2696" t="b">
        <f>ISBLANK(tbl_vendors[[#This Row],[Vendor_ID]])</f>
        <v>0</v>
      </c>
      <c r="N2696" t="b">
        <f>LEN(TRIM(tbl_vendors[[#This Row],[Vendor_Name]]))=0</f>
        <v>0</v>
      </c>
      <c r="O2696" t="b">
        <f>LEN(TRIM(tbl_vendors[[#This Row],[Email]]))=0</f>
        <v>0</v>
      </c>
      <c r="P2696" t="b">
        <f>OR(ISERROR(FIND("@",tbl_vendors[[#This Row],[Email]])),ISERROR(FIND(".",tbl_vendors[[#This Row],[Email]])))</f>
        <v>0</v>
      </c>
      <c r="Q2696" t="b">
        <f>ISNA(MATCH(tbl_vendors[[#This Row],[Country]],tbl_country[country],0))</f>
        <v>0</v>
      </c>
      <c r="R2696" t="b">
        <f>ISNA(MATCH(tbl_vendors[[#This Row],[Currency]],tbl_country[currency],0))</f>
        <v>0</v>
      </c>
      <c r="S2696" t="b">
        <f>_xlfn.XLOOKUP(tbl_vendors[[#This Row],[Country]],tbl_country[country],tbl_country[currency],"NotFound")&lt;&gt;tbl_vendors[[#This Row],[Currency]]</f>
        <v>1</v>
      </c>
      <c r="T2696" t="b">
        <f>ISNA(MATCH(tbl_vendors[[#This Row],[Payment_Terms]],tbl_payment_terms[Payment_Terms],0))</f>
        <v>0</v>
      </c>
      <c r="U2696" t="b">
        <f>ISNA(MATCH(tbl_vendors[[#This Row],[Status]],tbl_status[valid_status]))</f>
        <v>0</v>
      </c>
      <c r="V2696" t="b">
        <f ca="1">tbl_vendors[[#This Row],[Created_Date]]&gt;TODAY()</f>
        <v>0</v>
      </c>
      <c r="W2696" t="b">
        <f>tbl_vendors[[#This Row],[Updated_Date]]&lt;tbl_vendors[[#This Row],[Created_Date]]</f>
        <v>0</v>
      </c>
      <c r="X2696" t="b">
        <f>COUNTIF(tbl_vendors[Vendor_Name],tbl_vendors[[#This Row],[Vendor_Name]])&gt;1</f>
        <v>0</v>
      </c>
      <c r="Y2696" s="14" cm="1">
        <f t="array" aca="1" ref="Y2696" ca="1">IFERROR(SUM(L2696:X2696*1),4)</f>
        <v>1</v>
      </c>
      <c r="Z2696" t="str">
        <f ca="1">IF(tbl_vendors[[#This Row],[error_count]]&gt;0,"FAIL","PASS")</f>
        <v>FAIL</v>
      </c>
    </row>
    <row r="2697" spans="1:26" x14ac:dyDescent="0.3">
      <c r="A2697" t="s">
        <v>10579</v>
      </c>
      <c r="B2697" t="s">
        <v>10580</v>
      </c>
      <c r="C2697" t="s">
        <v>100</v>
      </c>
      <c r="D2697" t="s">
        <v>10581</v>
      </c>
      <c r="E2697" t="s">
        <v>39</v>
      </c>
      <c r="F2697" t="s">
        <v>23</v>
      </c>
      <c r="G2697" t="s">
        <v>10582</v>
      </c>
      <c r="H2697" t="s">
        <v>69</v>
      </c>
      <c r="I2697" t="s">
        <v>19</v>
      </c>
      <c r="J2697" s="1">
        <v>44575</v>
      </c>
      <c r="K2697" s="1">
        <v>44992</v>
      </c>
      <c r="L2697" t="b">
        <f>COUNTIF(tbl_vendors[Vendor_ID],tbl_vendors[[#This Row],[Vendor_ID]])&gt;1</f>
        <v>0</v>
      </c>
      <c r="M2697" t="b">
        <f>ISBLANK(tbl_vendors[[#This Row],[Vendor_ID]])</f>
        <v>0</v>
      </c>
      <c r="N2697" t="b">
        <f>LEN(TRIM(tbl_vendors[[#This Row],[Vendor_Name]]))=0</f>
        <v>0</v>
      </c>
      <c r="O2697" t="b">
        <f>LEN(TRIM(tbl_vendors[[#This Row],[Email]]))=0</f>
        <v>0</v>
      </c>
      <c r="P2697" t="b">
        <f>OR(ISERROR(FIND("@",tbl_vendors[[#This Row],[Email]])),ISERROR(FIND(".",tbl_vendors[[#This Row],[Email]])))</f>
        <v>0</v>
      </c>
      <c r="Q2697" t="b">
        <f>ISNA(MATCH(tbl_vendors[[#This Row],[Country]],tbl_country[country],0))</f>
        <v>0</v>
      </c>
      <c r="R2697" t="b">
        <f>ISNA(MATCH(tbl_vendors[[#This Row],[Currency]],tbl_country[currency],0))</f>
        <v>0</v>
      </c>
      <c r="S2697" t="b">
        <f>_xlfn.XLOOKUP(tbl_vendors[[#This Row],[Country]],tbl_country[country],tbl_country[currency],"NotFound")&lt;&gt;tbl_vendors[[#This Row],[Currency]]</f>
        <v>0</v>
      </c>
      <c r="T2697" t="b">
        <f>ISNA(MATCH(tbl_vendors[[#This Row],[Payment_Terms]],tbl_payment_terms[Payment_Terms],0))</f>
        <v>0</v>
      </c>
      <c r="U2697" t="b">
        <f>ISNA(MATCH(tbl_vendors[[#This Row],[Status]],tbl_status[valid_status]))</f>
        <v>0</v>
      </c>
      <c r="V2697" t="b">
        <f ca="1">tbl_vendors[[#This Row],[Created_Date]]&gt;TODAY()</f>
        <v>0</v>
      </c>
      <c r="W2697" t="b">
        <f>tbl_vendors[[#This Row],[Updated_Date]]&lt;tbl_vendors[[#This Row],[Created_Date]]</f>
        <v>0</v>
      </c>
      <c r="X2697" t="b">
        <f>COUNTIF(tbl_vendors[Vendor_Name],tbl_vendors[[#This Row],[Vendor_Name]])&gt;1</f>
        <v>0</v>
      </c>
      <c r="Y2697" s="14" cm="1">
        <f t="array" aca="1" ref="Y2697" ca="1">IFERROR(SUM(L2697:X2697*1),4)</f>
        <v>0</v>
      </c>
      <c r="Z2697" t="str">
        <f ca="1">IF(tbl_vendors[[#This Row],[error_count]]&gt;0,"FAIL","PASS")</f>
        <v>PASS</v>
      </c>
    </row>
    <row r="2698" spans="1:26" x14ac:dyDescent="0.3">
      <c r="A2698" t="s">
        <v>10583</v>
      </c>
      <c r="B2698" t="s">
        <v>10584</v>
      </c>
      <c r="C2698" t="s">
        <v>79</v>
      </c>
      <c r="D2698" t="s">
        <v>10585</v>
      </c>
      <c r="F2698" t="s">
        <v>32</v>
      </c>
      <c r="G2698" t="s">
        <v>10586</v>
      </c>
      <c r="H2698" t="s">
        <v>25</v>
      </c>
      <c r="I2698" t="s">
        <v>53</v>
      </c>
      <c r="J2698" s="1">
        <v>44968</v>
      </c>
      <c r="K2698" s="1">
        <v>45441</v>
      </c>
      <c r="L2698" t="b">
        <f>COUNTIF(tbl_vendors[Vendor_ID],tbl_vendors[[#This Row],[Vendor_ID]])&gt;1</f>
        <v>0</v>
      </c>
      <c r="M2698" t="b">
        <f>ISBLANK(tbl_vendors[[#This Row],[Vendor_ID]])</f>
        <v>0</v>
      </c>
      <c r="N2698" t="b">
        <f>LEN(TRIM(tbl_vendors[[#This Row],[Vendor_Name]]))=0</f>
        <v>0</v>
      </c>
      <c r="O2698" t="b">
        <f>LEN(TRIM(tbl_vendors[[#This Row],[Email]]))=0</f>
        <v>0</v>
      </c>
      <c r="P2698" t="b">
        <f>OR(ISERROR(FIND("@",tbl_vendors[[#This Row],[Email]])),ISERROR(FIND(".",tbl_vendors[[#This Row],[Email]])))</f>
        <v>0</v>
      </c>
      <c r="Q2698" t="b">
        <f>ISNA(MATCH(tbl_vendors[[#This Row],[Country]],tbl_country[country],0))</f>
        <v>0</v>
      </c>
      <c r="R2698" t="b">
        <f>ISNA(MATCH(tbl_vendors[[#This Row],[Currency]],tbl_country[currency],0))</f>
        <v>1</v>
      </c>
      <c r="S2698" t="b">
        <f>_xlfn.XLOOKUP(tbl_vendors[[#This Row],[Country]],tbl_country[country],tbl_country[currency],"NotFound")&lt;&gt;tbl_vendors[[#This Row],[Currency]]</f>
        <v>1</v>
      </c>
      <c r="T2698" t="b">
        <f>ISNA(MATCH(tbl_vendors[[#This Row],[Payment_Terms]],tbl_payment_terms[Payment_Terms],0))</f>
        <v>0</v>
      </c>
      <c r="U2698" t="b">
        <f>ISNA(MATCH(tbl_vendors[[#This Row],[Status]],tbl_status[valid_status]))</f>
        <v>1</v>
      </c>
      <c r="V2698" t="b">
        <f ca="1">tbl_vendors[[#This Row],[Created_Date]]&gt;TODAY()</f>
        <v>0</v>
      </c>
      <c r="W2698" t="b">
        <f>tbl_vendors[[#This Row],[Updated_Date]]&lt;tbl_vendors[[#This Row],[Created_Date]]</f>
        <v>0</v>
      </c>
      <c r="X2698" t="b">
        <f>COUNTIF(tbl_vendors[Vendor_Name],tbl_vendors[[#This Row],[Vendor_Name]])&gt;1</f>
        <v>0</v>
      </c>
      <c r="Y2698" s="14" cm="1">
        <f t="array" aca="1" ref="Y2698" ca="1">IFERROR(SUM(L2698:X2698*1),4)</f>
        <v>3</v>
      </c>
      <c r="Z2698" t="str">
        <f ca="1">IF(tbl_vendors[[#This Row],[error_count]]&gt;0,"FAIL","PASS")</f>
        <v>FAIL</v>
      </c>
    </row>
    <row r="2699" spans="1:26" x14ac:dyDescent="0.3">
      <c r="A2699" t="s">
        <v>10587</v>
      </c>
      <c r="B2699" t="s">
        <v>10588</v>
      </c>
      <c r="C2699" t="s">
        <v>153</v>
      </c>
      <c r="D2699" t="s">
        <v>10589</v>
      </c>
      <c r="E2699" t="s">
        <v>155</v>
      </c>
      <c r="F2699" t="s">
        <v>32</v>
      </c>
      <c r="G2699" t="s">
        <v>10590</v>
      </c>
      <c r="H2699" t="s">
        <v>18</v>
      </c>
      <c r="I2699" t="s">
        <v>53</v>
      </c>
      <c r="J2699" s="1">
        <v>45221</v>
      </c>
      <c r="K2699" s="1">
        <v>45775</v>
      </c>
      <c r="L2699" t="b">
        <f>COUNTIF(tbl_vendors[Vendor_ID],tbl_vendors[[#This Row],[Vendor_ID]])&gt;1</f>
        <v>0</v>
      </c>
      <c r="M2699" t="b">
        <f>ISBLANK(tbl_vendors[[#This Row],[Vendor_ID]])</f>
        <v>0</v>
      </c>
      <c r="N2699" t="b">
        <f>LEN(TRIM(tbl_vendors[[#This Row],[Vendor_Name]]))=0</f>
        <v>0</v>
      </c>
      <c r="O2699" t="b">
        <f>LEN(TRIM(tbl_vendors[[#This Row],[Email]]))=0</f>
        <v>0</v>
      </c>
      <c r="P2699" t="b">
        <f>OR(ISERROR(FIND("@",tbl_vendors[[#This Row],[Email]])),ISERROR(FIND(".",tbl_vendors[[#This Row],[Email]])))</f>
        <v>0</v>
      </c>
      <c r="Q2699" t="b">
        <f>ISNA(MATCH(tbl_vendors[[#This Row],[Country]],tbl_country[country],0))</f>
        <v>0</v>
      </c>
      <c r="R2699" t="b">
        <f>ISNA(MATCH(tbl_vendors[[#This Row],[Currency]],tbl_country[currency],0))</f>
        <v>0</v>
      </c>
      <c r="S2699" t="b">
        <f>_xlfn.XLOOKUP(tbl_vendors[[#This Row],[Country]],tbl_country[country],tbl_country[currency],"NotFound")&lt;&gt;tbl_vendors[[#This Row],[Currency]]</f>
        <v>0</v>
      </c>
      <c r="T2699" t="b">
        <f>ISNA(MATCH(tbl_vendors[[#This Row],[Payment_Terms]],tbl_payment_terms[Payment_Terms],0))</f>
        <v>0</v>
      </c>
      <c r="U2699" t="b">
        <f>ISNA(MATCH(tbl_vendors[[#This Row],[Status]],tbl_status[valid_status]))</f>
        <v>1</v>
      </c>
      <c r="V2699" t="b">
        <f ca="1">tbl_vendors[[#This Row],[Created_Date]]&gt;TODAY()</f>
        <v>0</v>
      </c>
      <c r="W2699" t="b">
        <f>tbl_vendors[[#This Row],[Updated_Date]]&lt;tbl_vendors[[#This Row],[Created_Date]]</f>
        <v>0</v>
      </c>
      <c r="X2699" t="b">
        <f>COUNTIF(tbl_vendors[Vendor_Name],tbl_vendors[[#This Row],[Vendor_Name]])&gt;1</f>
        <v>0</v>
      </c>
      <c r="Y2699" s="14" cm="1">
        <f t="array" aca="1" ref="Y2699" ca="1">IFERROR(SUM(L2699:X2699*1),4)</f>
        <v>1</v>
      </c>
      <c r="Z2699" t="str">
        <f ca="1">IF(tbl_vendors[[#This Row],[error_count]]&gt;0,"FAIL","PASS")</f>
        <v>FAIL</v>
      </c>
    </row>
    <row r="2700" spans="1:26" x14ac:dyDescent="0.3">
      <c r="A2700" t="s">
        <v>10591</v>
      </c>
      <c r="B2700" t="s">
        <v>10592</v>
      </c>
      <c r="C2700" t="s">
        <v>72</v>
      </c>
      <c r="D2700" t="s">
        <v>10593</v>
      </c>
      <c r="E2700" t="s">
        <v>74</v>
      </c>
      <c r="F2700" t="s">
        <v>32</v>
      </c>
      <c r="G2700" t="s">
        <v>10594</v>
      </c>
      <c r="H2700" t="s">
        <v>18</v>
      </c>
      <c r="I2700" t="s">
        <v>53</v>
      </c>
      <c r="J2700" s="1">
        <v>45492</v>
      </c>
      <c r="K2700" s="1">
        <v>46066</v>
      </c>
      <c r="L2700" t="b">
        <f>COUNTIF(tbl_vendors[Vendor_ID],tbl_vendors[[#This Row],[Vendor_ID]])&gt;1</f>
        <v>0</v>
      </c>
      <c r="M2700" t="b">
        <f>ISBLANK(tbl_vendors[[#This Row],[Vendor_ID]])</f>
        <v>0</v>
      </c>
      <c r="N2700" t="b">
        <f>LEN(TRIM(tbl_vendors[[#This Row],[Vendor_Name]]))=0</f>
        <v>0</v>
      </c>
      <c r="O2700" t="b">
        <f>LEN(TRIM(tbl_vendors[[#This Row],[Email]]))=0</f>
        <v>0</v>
      </c>
      <c r="P2700" t="b">
        <f>OR(ISERROR(FIND("@",tbl_vendors[[#This Row],[Email]])),ISERROR(FIND(".",tbl_vendors[[#This Row],[Email]])))</f>
        <v>0</v>
      </c>
      <c r="Q2700" t="b">
        <f>ISNA(MATCH(tbl_vendors[[#This Row],[Country]],tbl_country[country],0))</f>
        <v>0</v>
      </c>
      <c r="R2700" t="b">
        <f>ISNA(MATCH(tbl_vendors[[#This Row],[Currency]],tbl_country[currency],0))</f>
        <v>1</v>
      </c>
      <c r="S2700" t="b">
        <f>_xlfn.XLOOKUP(tbl_vendors[[#This Row],[Country]],tbl_country[country],tbl_country[currency],"NotFound")&lt;&gt;tbl_vendors[[#This Row],[Currency]]</f>
        <v>1</v>
      </c>
      <c r="T2700" t="b">
        <f>ISNA(MATCH(tbl_vendors[[#This Row],[Payment_Terms]],tbl_payment_terms[Payment_Terms],0))</f>
        <v>0</v>
      </c>
      <c r="U2700" t="b">
        <f>ISNA(MATCH(tbl_vendors[[#This Row],[Status]],tbl_status[valid_status]))</f>
        <v>1</v>
      </c>
      <c r="V2700" t="b">
        <f ca="1">tbl_vendors[[#This Row],[Created_Date]]&gt;TODAY()</f>
        <v>0</v>
      </c>
      <c r="W2700" t="b">
        <f>tbl_vendors[[#This Row],[Updated_Date]]&lt;tbl_vendors[[#This Row],[Created_Date]]</f>
        <v>0</v>
      </c>
      <c r="X2700" t="b">
        <f>COUNTIF(tbl_vendors[Vendor_Name],tbl_vendors[[#This Row],[Vendor_Name]])&gt;1</f>
        <v>0</v>
      </c>
      <c r="Y2700" s="14" cm="1">
        <f t="array" aca="1" ref="Y2700" ca="1">IFERROR(SUM(L2700:X2700*1),4)</f>
        <v>3</v>
      </c>
      <c r="Z2700" t="str">
        <f ca="1">IF(tbl_vendors[[#This Row],[error_count]]&gt;0,"FAIL","PASS")</f>
        <v>FAIL</v>
      </c>
    </row>
    <row r="2701" spans="1:26" x14ac:dyDescent="0.3">
      <c r="A2701" t="s">
        <v>10595</v>
      </c>
      <c r="B2701" t="s">
        <v>10596</v>
      </c>
      <c r="C2701" t="s">
        <v>56</v>
      </c>
      <c r="D2701" t="s">
        <v>10597</v>
      </c>
      <c r="E2701" t="s">
        <v>58</v>
      </c>
      <c r="F2701" t="s">
        <v>23</v>
      </c>
      <c r="G2701" t="s">
        <v>10598</v>
      </c>
      <c r="H2701" t="s">
        <v>42</v>
      </c>
      <c r="I2701" t="s">
        <v>53</v>
      </c>
      <c r="J2701" s="1">
        <v>46073</v>
      </c>
      <c r="K2701" s="1">
        <v>46113</v>
      </c>
      <c r="L2701" t="b">
        <f>COUNTIF(tbl_vendors[Vendor_ID],tbl_vendors[[#This Row],[Vendor_ID]])&gt;1</f>
        <v>0</v>
      </c>
      <c r="M2701" t="b">
        <f>ISBLANK(tbl_vendors[[#This Row],[Vendor_ID]])</f>
        <v>0</v>
      </c>
      <c r="N2701" t="b">
        <f>LEN(TRIM(tbl_vendors[[#This Row],[Vendor_Name]]))=0</f>
        <v>0</v>
      </c>
      <c r="O2701" t="b">
        <f>LEN(TRIM(tbl_vendors[[#This Row],[Email]]))=0</f>
        <v>0</v>
      </c>
      <c r="P2701" t="b">
        <f>OR(ISERROR(FIND("@",tbl_vendors[[#This Row],[Email]])),ISERROR(FIND(".",tbl_vendors[[#This Row],[Email]])))</f>
        <v>0</v>
      </c>
      <c r="Q2701" t="b">
        <f>ISNA(MATCH(tbl_vendors[[#This Row],[Country]],tbl_country[country],0))</f>
        <v>0</v>
      </c>
      <c r="R2701" t="b">
        <f>ISNA(MATCH(tbl_vendors[[#This Row],[Currency]],tbl_country[currency],0))</f>
        <v>0</v>
      </c>
      <c r="S2701" t="b">
        <f>_xlfn.XLOOKUP(tbl_vendors[[#This Row],[Country]],tbl_country[country],tbl_country[currency],"NotFound")&lt;&gt;tbl_vendors[[#This Row],[Currency]]</f>
        <v>0</v>
      </c>
      <c r="T2701" t="b">
        <f>ISNA(MATCH(tbl_vendors[[#This Row],[Payment_Terms]],tbl_payment_terms[Payment_Terms],0))</f>
        <v>0</v>
      </c>
      <c r="U2701" t="b">
        <f>ISNA(MATCH(tbl_vendors[[#This Row],[Status]],tbl_status[valid_status]))</f>
        <v>1</v>
      </c>
      <c r="V2701" t="b">
        <f ca="1">tbl_vendors[[#This Row],[Created_Date]]&gt;TODAY()</f>
        <v>0</v>
      </c>
      <c r="W2701" t="b">
        <f>tbl_vendors[[#This Row],[Updated_Date]]&lt;tbl_vendors[[#This Row],[Created_Date]]</f>
        <v>0</v>
      </c>
      <c r="X2701" t="b">
        <f>COUNTIF(tbl_vendors[Vendor_Name],tbl_vendors[[#This Row],[Vendor_Name]])&gt;1</f>
        <v>0</v>
      </c>
      <c r="Y2701" s="14" cm="1">
        <f t="array" aca="1" ref="Y2701" ca="1">IFERROR(SUM(L2701:X2701*1),4)</f>
        <v>1</v>
      </c>
      <c r="Z2701" t="str">
        <f ca="1">IF(tbl_vendors[[#This Row],[error_count]]&gt;0,"FAIL","PASS")</f>
        <v>FAIL</v>
      </c>
    </row>
    <row r="2702" spans="1:26" x14ac:dyDescent="0.3">
      <c r="A2702" t="s">
        <v>10599</v>
      </c>
      <c r="B2702" t="s">
        <v>10600</v>
      </c>
      <c r="C2702" t="s">
        <v>29</v>
      </c>
      <c r="D2702" t="s">
        <v>10601</v>
      </c>
      <c r="E2702" t="s">
        <v>31</v>
      </c>
      <c r="F2702" t="s">
        <v>16</v>
      </c>
      <c r="G2702" t="s">
        <v>10602</v>
      </c>
      <c r="H2702" t="s">
        <v>47</v>
      </c>
      <c r="I2702" t="s">
        <v>19</v>
      </c>
      <c r="J2702" s="1">
        <v>45385</v>
      </c>
      <c r="K2702" s="1">
        <v>46091</v>
      </c>
      <c r="L2702" t="b">
        <f>COUNTIF(tbl_vendors[Vendor_ID],tbl_vendors[[#This Row],[Vendor_ID]])&gt;1</f>
        <v>0</v>
      </c>
      <c r="M2702" t="b">
        <f>ISBLANK(tbl_vendors[[#This Row],[Vendor_ID]])</f>
        <v>0</v>
      </c>
      <c r="N2702" t="b">
        <f>LEN(TRIM(tbl_vendors[[#This Row],[Vendor_Name]]))=0</f>
        <v>0</v>
      </c>
      <c r="O2702" t="b">
        <f>LEN(TRIM(tbl_vendors[[#This Row],[Email]]))=0</f>
        <v>0</v>
      </c>
      <c r="P2702" t="b">
        <f>OR(ISERROR(FIND("@",tbl_vendors[[#This Row],[Email]])),ISERROR(FIND(".",tbl_vendors[[#This Row],[Email]])))</f>
        <v>0</v>
      </c>
      <c r="Q2702" t="b">
        <f>ISNA(MATCH(tbl_vendors[[#This Row],[Country]],tbl_country[country],0))</f>
        <v>0</v>
      </c>
      <c r="R2702" t="b">
        <f>ISNA(MATCH(tbl_vendors[[#This Row],[Currency]],tbl_country[currency],0))</f>
        <v>0</v>
      </c>
      <c r="S2702" t="b">
        <f>_xlfn.XLOOKUP(tbl_vendors[[#This Row],[Country]],tbl_country[country],tbl_country[currency],"NotFound")&lt;&gt;tbl_vendors[[#This Row],[Currency]]</f>
        <v>0</v>
      </c>
      <c r="T2702" t="b">
        <f>ISNA(MATCH(tbl_vendors[[#This Row],[Payment_Terms]],tbl_payment_terms[Payment_Terms],0))</f>
        <v>0</v>
      </c>
      <c r="U2702" t="b">
        <f>ISNA(MATCH(tbl_vendors[[#This Row],[Status]],tbl_status[valid_status]))</f>
        <v>0</v>
      </c>
      <c r="V2702" t="b">
        <f ca="1">tbl_vendors[[#This Row],[Created_Date]]&gt;TODAY()</f>
        <v>0</v>
      </c>
      <c r="W2702" t="b">
        <f>tbl_vendors[[#This Row],[Updated_Date]]&lt;tbl_vendors[[#This Row],[Created_Date]]</f>
        <v>0</v>
      </c>
      <c r="X2702" t="b">
        <f>COUNTIF(tbl_vendors[Vendor_Name],tbl_vendors[[#This Row],[Vendor_Name]])&gt;1</f>
        <v>0</v>
      </c>
      <c r="Y2702" s="14" cm="1">
        <f t="array" aca="1" ref="Y2702" ca="1">IFERROR(SUM(L2702:X2702*1),4)</f>
        <v>0</v>
      </c>
      <c r="Z2702" t="str">
        <f ca="1">IF(tbl_vendors[[#This Row],[error_count]]&gt;0,"FAIL","PASS")</f>
        <v>PASS</v>
      </c>
    </row>
    <row r="2703" spans="1:26" x14ac:dyDescent="0.3">
      <c r="A2703" t="s">
        <v>10603</v>
      </c>
      <c r="B2703" t="s">
        <v>10604</v>
      </c>
      <c r="C2703" t="s">
        <v>153</v>
      </c>
      <c r="D2703" t="s">
        <v>10605</v>
      </c>
      <c r="E2703" t="s">
        <v>155</v>
      </c>
      <c r="F2703" t="s">
        <v>16</v>
      </c>
      <c r="G2703" t="s">
        <v>10606</v>
      </c>
      <c r="H2703" t="s">
        <v>47</v>
      </c>
      <c r="I2703" t="s">
        <v>19</v>
      </c>
      <c r="J2703" s="1">
        <v>45808</v>
      </c>
      <c r="K2703" s="1">
        <v>46137</v>
      </c>
      <c r="L2703" t="b">
        <f>COUNTIF(tbl_vendors[Vendor_ID],tbl_vendors[[#This Row],[Vendor_ID]])&gt;1</f>
        <v>0</v>
      </c>
      <c r="M2703" t="b">
        <f>ISBLANK(tbl_vendors[[#This Row],[Vendor_ID]])</f>
        <v>0</v>
      </c>
      <c r="N2703" t="b">
        <f>LEN(TRIM(tbl_vendors[[#This Row],[Vendor_Name]]))=0</f>
        <v>0</v>
      </c>
      <c r="O2703" t="b">
        <f>LEN(TRIM(tbl_vendors[[#This Row],[Email]]))=0</f>
        <v>0</v>
      </c>
      <c r="P2703" t="b">
        <f>OR(ISERROR(FIND("@",tbl_vendors[[#This Row],[Email]])),ISERROR(FIND(".",tbl_vendors[[#This Row],[Email]])))</f>
        <v>0</v>
      </c>
      <c r="Q2703" t="b">
        <f>ISNA(MATCH(tbl_vendors[[#This Row],[Country]],tbl_country[country],0))</f>
        <v>0</v>
      </c>
      <c r="R2703" t="b">
        <f>ISNA(MATCH(tbl_vendors[[#This Row],[Currency]],tbl_country[currency],0))</f>
        <v>0</v>
      </c>
      <c r="S2703" t="b">
        <f>_xlfn.XLOOKUP(tbl_vendors[[#This Row],[Country]],tbl_country[country],tbl_country[currency],"NotFound")&lt;&gt;tbl_vendors[[#This Row],[Currency]]</f>
        <v>0</v>
      </c>
      <c r="T2703" t="b">
        <f>ISNA(MATCH(tbl_vendors[[#This Row],[Payment_Terms]],tbl_payment_terms[Payment_Terms],0))</f>
        <v>0</v>
      </c>
      <c r="U2703" t="b">
        <f>ISNA(MATCH(tbl_vendors[[#This Row],[Status]],tbl_status[valid_status]))</f>
        <v>0</v>
      </c>
      <c r="V2703" t="b">
        <f ca="1">tbl_vendors[[#This Row],[Created_Date]]&gt;TODAY()</f>
        <v>0</v>
      </c>
      <c r="W2703" t="b">
        <f>tbl_vendors[[#This Row],[Updated_Date]]&lt;tbl_vendors[[#This Row],[Created_Date]]</f>
        <v>0</v>
      </c>
      <c r="X2703" t="b">
        <f>COUNTIF(tbl_vendors[Vendor_Name],tbl_vendors[[#This Row],[Vendor_Name]])&gt;1</f>
        <v>0</v>
      </c>
      <c r="Y2703" s="14" cm="1">
        <f t="array" aca="1" ref="Y2703" ca="1">IFERROR(SUM(L2703:X2703*1),4)</f>
        <v>0</v>
      </c>
      <c r="Z2703" t="str">
        <f ca="1">IF(tbl_vendors[[#This Row],[error_count]]&gt;0,"FAIL","PASS")</f>
        <v>PASS</v>
      </c>
    </row>
    <row r="2704" spans="1:26" x14ac:dyDescent="0.3">
      <c r="A2704" t="s">
        <v>10607</v>
      </c>
      <c r="B2704" t="s">
        <v>6316</v>
      </c>
      <c r="C2704" t="s">
        <v>37</v>
      </c>
      <c r="D2704" t="s">
        <v>10608</v>
      </c>
      <c r="E2704" t="s">
        <v>39</v>
      </c>
      <c r="F2704" t="s">
        <v>75</v>
      </c>
      <c r="G2704" t="s">
        <v>10609</v>
      </c>
      <c r="H2704" t="s">
        <v>69</v>
      </c>
      <c r="I2704" t="s">
        <v>53</v>
      </c>
      <c r="J2704" s="1">
        <v>45165</v>
      </c>
      <c r="K2704" s="1">
        <v>46023</v>
      </c>
      <c r="L2704" t="b">
        <f>COUNTIF(tbl_vendors[Vendor_ID],tbl_vendors[[#This Row],[Vendor_ID]])&gt;1</f>
        <v>0</v>
      </c>
      <c r="M2704" t="b">
        <f>ISBLANK(tbl_vendors[[#This Row],[Vendor_ID]])</f>
        <v>0</v>
      </c>
      <c r="N2704" t="b">
        <f>LEN(TRIM(tbl_vendors[[#This Row],[Vendor_Name]]))=0</f>
        <v>0</v>
      </c>
      <c r="O2704" t="b">
        <f>LEN(TRIM(tbl_vendors[[#This Row],[Email]]))=0</f>
        <v>0</v>
      </c>
      <c r="P2704" t="b">
        <f>OR(ISERROR(FIND("@",tbl_vendors[[#This Row],[Email]])),ISERROR(FIND(".",tbl_vendors[[#This Row],[Email]])))</f>
        <v>0</v>
      </c>
      <c r="Q2704" t="b">
        <f>ISNA(MATCH(tbl_vendors[[#This Row],[Country]],tbl_country[country],0))</f>
        <v>0</v>
      </c>
      <c r="R2704" t="b">
        <f>ISNA(MATCH(tbl_vendors[[#This Row],[Currency]],tbl_country[currency],0))</f>
        <v>0</v>
      </c>
      <c r="S2704" t="b">
        <f>_xlfn.XLOOKUP(tbl_vendors[[#This Row],[Country]],tbl_country[country],tbl_country[currency],"NotFound")&lt;&gt;tbl_vendors[[#This Row],[Currency]]</f>
        <v>0</v>
      </c>
      <c r="T2704" t="b">
        <f>ISNA(MATCH(tbl_vendors[[#This Row],[Payment_Terms]],tbl_payment_terms[Payment_Terms],0))</f>
        <v>0</v>
      </c>
      <c r="U2704" t="b">
        <f>ISNA(MATCH(tbl_vendors[[#This Row],[Status]],tbl_status[valid_status]))</f>
        <v>1</v>
      </c>
      <c r="V2704" t="b">
        <f ca="1">tbl_vendors[[#This Row],[Created_Date]]&gt;TODAY()</f>
        <v>0</v>
      </c>
      <c r="W2704" t="b">
        <f>tbl_vendors[[#This Row],[Updated_Date]]&lt;tbl_vendors[[#This Row],[Created_Date]]</f>
        <v>0</v>
      </c>
      <c r="X2704" t="b">
        <f>COUNTIF(tbl_vendors[Vendor_Name],tbl_vendors[[#This Row],[Vendor_Name]])&gt;1</f>
        <v>1</v>
      </c>
      <c r="Y2704" s="14" cm="1">
        <f t="array" aca="1" ref="Y2704" ca="1">IFERROR(SUM(L2704:X2704*1),4)</f>
        <v>2</v>
      </c>
      <c r="Z2704" t="str">
        <f ca="1">IF(tbl_vendors[[#This Row],[error_count]]&gt;0,"FAIL","PASS")</f>
        <v>FAIL</v>
      </c>
    </row>
    <row r="2705" spans="1:26" x14ac:dyDescent="0.3">
      <c r="A2705" t="s">
        <v>10610</v>
      </c>
      <c r="B2705" t="s">
        <v>10611</v>
      </c>
      <c r="C2705" t="s">
        <v>153</v>
      </c>
      <c r="D2705" t="s">
        <v>10612</v>
      </c>
      <c r="E2705" t="s">
        <v>155</v>
      </c>
      <c r="F2705" t="s">
        <v>16</v>
      </c>
      <c r="G2705" t="s">
        <v>10613</v>
      </c>
      <c r="H2705" t="s">
        <v>42</v>
      </c>
      <c r="I2705" t="s">
        <v>19</v>
      </c>
      <c r="J2705" s="1">
        <v>45384</v>
      </c>
      <c r="K2705" s="1">
        <v>45686</v>
      </c>
      <c r="L2705" t="b">
        <f>COUNTIF(tbl_vendors[Vendor_ID],tbl_vendors[[#This Row],[Vendor_ID]])&gt;1</f>
        <v>0</v>
      </c>
      <c r="M2705" t="b">
        <f>ISBLANK(tbl_vendors[[#This Row],[Vendor_ID]])</f>
        <v>0</v>
      </c>
      <c r="N2705" t="b">
        <f>LEN(TRIM(tbl_vendors[[#This Row],[Vendor_Name]]))=0</f>
        <v>0</v>
      </c>
      <c r="O2705" t="b">
        <f>LEN(TRIM(tbl_vendors[[#This Row],[Email]]))=0</f>
        <v>0</v>
      </c>
      <c r="P2705" t="b">
        <f>OR(ISERROR(FIND("@",tbl_vendors[[#This Row],[Email]])),ISERROR(FIND(".",tbl_vendors[[#This Row],[Email]])))</f>
        <v>0</v>
      </c>
      <c r="Q2705" t="b">
        <f>ISNA(MATCH(tbl_vendors[[#This Row],[Country]],tbl_country[country],0))</f>
        <v>0</v>
      </c>
      <c r="R2705" t="b">
        <f>ISNA(MATCH(tbl_vendors[[#This Row],[Currency]],tbl_country[currency],0))</f>
        <v>0</v>
      </c>
      <c r="S2705" t="b">
        <f>_xlfn.XLOOKUP(tbl_vendors[[#This Row],[Country]],tbl_country[country],tbl_country[currency],"NotFound")&lt;&gt;tbl_vendors[[#This Row],[Currency]]</f>
        <v>0</v>
      </c>
      <c r="T2705" t="b">
        <f>ISNA(MATCH(tbl_vendors[[#This Row],[Payment_Terms]],tbl_payment_terms[Payment_Terms],0))</f>
        <v>0</v>
      </c>
      <c r="U2705" t="b">
        <f>ISNA(MATCH(tbl_vendors[[#This Row],[Status]],tbl_status[valid_status]))</f>
        <v>0</v>
      </c>
      <c r="V2705" t="b">
        <f ca="1">tbl_vendors[[#This Row],[Created_Date]]&gt;TODAY()</f>
        <v>0</v>
      </c>
      <c r="W2705" t="b">
        <f>tbl_vendors[[#This Row],[Updated_Date]]&lt;tbl_vendors[[#This Row],[Created_Date]]</f>
        <v>0</v>
      </c>
      <c r="X2705" t="b">
        <f>COUNTIF(tbl_vendors[Vendor_Name],tbl_vendors[[#This Row],[Vendor_Name]])&gt;1</f>
        <v>0</v>
      </c>
      <c r="Y2705" s="14" cm="1">
        <f t="array" aca="1" ref="Y2705" ca="1">IFERROR(SUM(L2705:X2705*1),4)</f>
        <v>0</v>
      </c>
      <c r="Z2705" t="str">
        <f ca="1">IF(tbl_vendors[[#This Row],[error_count]]&gt;0,"FAIL","PASS")</f>
        <v>PASS</v>
      </c>
    </row>
    <row r="2706" spans="1:26" x14ac:dyDescent="0.3">
      <c r="A2706" t="s">
        <v>10614</v>
      </c>
      <c r="B2706" t="s">
        <v>3042</v>
      </c>
      <c r="C2706" t="s">
        <v>37</v>
      </c>
      <c r="D2706" t="s">
        <v>10615</v>
      </c>
      <c r="E2706" t="s">
        <v>39</v>
      </c>
      <c r="F2706" t="s">
        <v>16</v>
      </c>
      <c r="G2706" t="s">
        <v>10616</v>
      </c>
      <c r="H2706" t="s">
        <v>42</v>
      </c>
      <c r="I2706" t="s">
        <v>26</v>
      </c>
      <c r="J2706" s="1">
        <v>45377</v>
      </c>
      <c r="K2706" s="1">
        <v>45631</v>
      </c>
      <c r="L2706" t="b">
        <f>COUNTIF(tbl_vendors[Vendor_ID],tbl_vendors[[#This Row],[Vendor_ID]])&gt;1</f>
        <v>0</v>
      </c>
      <c r="M2706" t="b">
        <f>ISBLANK(tbl_vendors[[#This Row],[Vendor_ID]])</f>
        <v>0</v>
      </c>
      <c r="N2706" t="b">
        <f>LEN(TRIM(tbl_vendors[[#This Row],[Vendor_Name]]))=0</f>
        <v>0</v>
      </c>
      <c r="O2706" t="b">
        <f>LEN(TRIM(tbl_vendors[[#This Row],[Email]]))=0</f>
        <v>0</v>
      </c>
      <c r="P2706" t="b">
        <f>OR(ISERROR(FIND("@",tbl_vendors[[#This Row],[Email]])),ISERROR(FIND(".",tbl_vendors[[#This Row],[Email]])))</f>
        <v>0</v>
      </c>
      <c r="Q2706" t="b">
        <f>ISNA(MATCH(tbl_vendors[[#This Row],[Country]],tbl_country[country],0))</f>
        <v>0</v>
      </c>
      <c r="R2706" t="b">
        <f>ISNA(MATCH(tbl_vendors[[#This Row],[Currency]],tbl_country[currency],0))</f>
        <v>0</v>
      </c>
      <c r="S2706" t="b">
        <f>_xlfn.XLOOKUP(tbl_vendors[[#This Row],[Country]],tbl_country[country],tbl_country[currency],"NotFound")&lt;&gt;tbl_vendors[[#This Row],[Currency]]</f>
        <v>0</v>
      </c>
      <c r="T2706" t="b">
        <f>ISNA(MATCH(tbl_vendors[[#This Row],[Payment_Terms]],tbl_payment_terms[Payment_Terms],0))</f>
        <v>0</v>
      </c>
      <c r="U2706" t="b">
        <f>ISNA(MATCH(tbl_vendors[[#This Row],[Status]],tbl_status[valid_status]))</f>
        <v>0</v>
      </c>
      <c r="V2706" t="b">
        <f ca="1">tbl_vendors[[#This Row],[Created_Date]]&gt;TODAY()</f>
        <v>0</v>
      </c>
      <c r="W2706" t="b">
        <f>tbl_vendors[[#This Row],[Updated_Date]]&lt;tbl_vendors[[#This Row],[Created_Date]]</f>
        <v>0</v>
      </c>
      <c r="X2706" t="b">
        <f>COUNTIF(tbl_vendors[Vendor_Name],tbl_vendors[[#This Row],[Vendor_Name]])&gt;1</f>
        <v>1</v>
      </c>
      <c r="Y2706" s="14" cm="1">
        <f t="array" aca="1" ref="Y2706" ca="1">IFERROR(SUM(L2706:X2706*1),4)</f>
        <v>1</v>
      </c>
      <c r="Z2706" t="str">
        <f ca="1">IF(tbl_vendors[[#This Row],[error_count]]&gt;0,"FAIL","PASS")</f>
        <v>FAIL</v>
      </c>
    </row>
    <row r="2707" spans="1:26" x14ac:dyDescent="0.3">
      <c r="A2707" t="s">
        <v>10617</v>
      </c>
      <c r="B2707" t="s">
        <v>10618</v>
      </c>
      <c r="C2707" t="s">
        <v>13</v>
      </c>
      <c r="D2707" t="s">
        <v>10619</v>
      </c>
      <c r="E2707" t="s">
        <v>15</v>
      </c>
      <c r="F2707" t="s">
        <v>23</v>
      </c>
      <c r="G2707" t="s">
        <v>10620</v>
      </c>
      <c r="H2707" t="s">
        <v>25</v>
      </c>
      <c r="I2707" t="s">
        <v>26</v>
      </c>
      <c r="J2707" s="1">
        <v>44559</v>
      </c>
      <c r="K2707" s="1">
        <v>45300</v>
      </c>
      <c r="L2707" t="b">
        <f>COUNTIF(tbl_vendors[Vendor_ID],tbl_vendors[[#This Row],[Vendor_ID]])&gt;1</f>
        <v>0</v>
      </c>
      <c r="M2707" t="b">
        <f>ISBLANK(tbl_vendors[[#This Row],[Vendor_ID]])</f>
        <v>0</v>
      </c>
      <c r="N2707" t="b">
        <f>LEN(TRIM(tbl_vendors[[#This Row],[Vendor_Name]]))=0</f>
        <v>0</v>
      </c>
      <c r="O2707" t="b">
        <f>LEN(TRIM(tbl_vendors[[#This Row],[Email]]))=0</f>
        <v>0</v>
      </c>
      <c r="P2707" t="b">
        <f>OR(ISERROR(FIND("@",tbl_vendors[[#This Row],[Email]])),ISERROR(FIND(".",tbl_vendors[[#This Row],[Email]])))</f>
        <v>0</v>
      </c>
      <c r="Q2707" t="b">
        <f>ISNA(MATCH(tbl_vendors[[#This Row],[Country]],tbl_country[country],0))</f>
        <v>0</v>
      </c>
      <c r="R2707" t="b">
        <f>ISNA(MATCH(tbl_vendors[[#This Row],[Currency]],tbl_country[currency],0))</f>
        <v>1</v>
      </c>
      <c r="S2707" t="b">
        <f>_xlfn.XLOOKUP(tbl_vendors[[#This Row],[Country]],tbl_country[country],tbl_country[currency],"NotFound")&lt;&gt;tbl_vendors[[#This Row],[Currency]]</f>
        <v>1</v>
      </c>
      <c r="T2707" t="b">
        <f>ISNA(MATCH(tbl_vendors[[#This Row],[Payment_Terms]],tbl_payment_terms[Payment_Terms],0))</f>
        <v>0</v>
      </c>
      <c r="U2707" t="b">
        <f>ISNA(MATCH(tbl_vendors[[#This Row],[Status]],tbl_status[valid_status]))</f>
        <v>0</v>
      </c>
      <c r="V2707" t="b">
        <f ca="1">tbl_vendors[[#This Row],[Created_Date]]&gt;TODAY()</f>
        <v>0</v>
      </c>
      <c r="W2707" t="b">
        <f>tbl_vendors[[#This Row],[Updated_Date]]&lt;tbl_vendors[[#This Row],[Created_Date]]</f>
        <v>0</v>
      </c>
      <c r="X2707" t="b">
        <f>COUNTIF(tbl_vendors[Vendor_Name],tbl_vendors[[#This Row],[Vendor_Name]])&gt;1</f>
        <v>0</v>
      </c>
      <c r="Y2707" s="14" cm="1">
        <f t="array" aca="1" ref="Y2707" ca="1">IFERROR(SUM(L2707:X2707*1),4)</f>
        <v>2</v>
      </c>
      <c r="Z2707" t="str">
        <f ca="1">IF(tbl_vendors[[#This Row],[error_count]]&gt;0,"FAIL","PASS")</f>
        <v>FAIL</v>
      </c>
    </row>
    <row r="2708" spans="1:26" x14ac:dyDescent="0.3">
      <c r="A2708" t="s">
        <v>10621</v>
      </c>
      <c r="B2708" t="s">
        <v>10622</v>
      </c>
      <c r="C2708" t="s">
        <v>79</v>
      </c>
      <c r="D2708" t="s">
        <v>10623</v>
      </c>
      <c r="E2708" t="s">
        <v>39</v>
      </c>
      <c r="F2708" t="s">
        <v>75</v>
      </c>
      <c r="G2708" t="s">
        <v>10624</v>
      </c>
      <c r="H2708" t="s">
        <v>69</v>
      </c>
      <c r="I2708" t="s">
        <v>19</v>
      </c>
      <c r="J2708" s="1">
        <v>44388</v>
      </c>
      <c r="K2708" s="1">
        <v>45882</v>
      </c>
      <c r="L2708" t="b">
        <f>COUNTIF(tbl_vendors[Vendor_ID],tbl_vendors[[#This Row],[Vendor_ID]])&gt;1</f>
        <v>0</v>
      </c>
      <c r="M2708" t="b">
        <f>ISBLANK(tbl_vendors[[#This Row],[Vendor_ID]])</f>
        <v>0</v>
      </c>
      <c r="N2708" t="b">
        <f>LEN(TRIM(tbl_vendors[[#This Row],[Vendor_Name]]))=0</f>
        <v>0</v>
      </c>
      <c r="O2708" t="b">
        <f>LEN(TRIM(tbl_vendors[[#This Row],[Email]]))=0</f>
        <v>0</v>
      </c>
      <c r="P2708" t="b">
        <f>OR(ISERROR(FIND("@",tbl_vendors[[#This Row],[Email]])),ISERROR(FIND(".",tbl_vendors[[#This Row],[Email]])))</f>
        <v>0</v>
      </c>
      <c r="Q2708" t="b">
        <f>ISNA(MATCH(tbl_vendors[[#This Row],[Country]],tbl_country[country],0))</f>
        <v>0</v>
      </c>
      <c r="R2708" t="b">
        <f>ISNA(MATCH(tbl_vendors[[#This Row],[Currency]],tbl_country[currency],0))</f>
        <v>0</v>
      </c>
      <c r="S2708" t="b">
        <f>_xlfn.XLOOKUP(tbl_vendors[[#This Row],[Country]],tbl_country[country],tbl_country[currency],"NotFound")&lt;&gt;tbl_vendors[[#This Row],[Currency]]</f>
        <v>0</v>
      </c>
      <c r="T2708" t="b">
        <f>ISNA(MATCH(tbl_vendors[[#This Row],[Payment_Terms]],tbl_payment_terms[Payment_Terms],0))</f>
        <v>0</v>
      </c>
      <c r="U2708" t="b">
        <f>ISNA(MATCH(tbl_vendors[[#This Row],[Status]],tbl_status[valid_status]))</f>
        <v>0</v>
      </c>
      <c r="V2708" t="b">
        <f ca="1">tbl_vendors[[#This Row],[Created_Date]]&gt;TODAY()</f>
        <v>0</v>
      </c>
      <c r="W2708" t="b">
        <f>tbl_vendors[[#This Row],[Updated_Date]]&lt;tbl_vendors[[#This Row],[Created_Date]]</f>
        <v>0</v>
      </c>
      <c r="X2708" t="b">
        <f>COUNTIF(tbl_vendors[Vendor_Name],tbl_vendors[[#This Row],[Vendor_Name]])&gt;1</f>
        <v>0</v>
      </c>
      <c r="Y2708" s="14" cm="1">
        <f t="array" aca="1" ref="Y2708" ca="1">IFERROR(SUM(L2708:X2708*1),4)</f>
        <v>0</v>
      </c>
      <c r="Z2708" t="str">
        <f ca="1">IF(tbl_vendors[[#This Row],[error_count]]&gt;0,"FAIL","PASS")</f>
        <v>PASS</v>
      </c>
    </row>
    <row r="2709" spans="1:26" x14ac:dyDescent="0.3">
      <c r="A2709" t="s">
        <v>10625</v>
      </c>
      <c r="B2709" t="s">
        <v>10626</v>
      </c>
      <c r="C2709" t="s">
        <v>153</v>
      </c>
      <c r="D2709" t="s">
        <v>10627</v>
      </c>
      <c r="F2709" t="s">
        <v>75</v>
      </c>
      <c r="G2709" t="s">
        <v>10628</v>
      </c>
      <c r="H2709" t="s">
        <v>34</v>
      </c>
      <c r="I2709" t="s">
        <v>19</v>
      </c>
      <c r="J2709" s="1">
        <v>46002</v>
      </c>
      <c r="K2709" s="1">
        <v>46196</v>
      </c>
      <c r="L2709" t="b">
        <f>COUNTIF(tbl_vendors[Vendor_ID],tbl_vendors[[#This Row],[Vendor_ID]])&gt;1</f>
        <v>0</v>
      </c>
      <c r="M2709" t="b">
        <f>ISBLANK(tbl_vendors[[#This Row],[Vendor_ID]])</f>
        <v>0</v>
      </c>
      <c r="N2709" t="b">
        <f>LEN(TRIM(tbl_vendors[[#This Row],[Vendor_Name]]))=0</f>
        <v>0</v>
      </c>
      <c r="O2709" t="b">
        <f>LEN(TRIM(tbl_vendors[[#This Row],[Email]]))=0</f>
        <v>0</v>
      </c>
      <c r="P2709" t="b">
        <f>OR(ISERROR(FIND("@",tbl_vendors[[#This Row],[Email]])),ISERROR(FIND(".",tbl_vendors[[#This Row],[Email]])))</f>
        <v>0</v>
      </c>
      <c r="Q2709" t="b">
        <f>ISNA(MATCH(tbl_vendors[[#This Row],[Country]],tbl_country[country],0))</f>
        <v>0</v>
      </c>
      <c r="R2709" t="b">
        <f>ISNA(MATCH(tbl_vendors[[#This Row],[Currency]],tbl_country[currency],0))</f>
        <v>1</v>
      </c>
      <c r="S2709" t="b">
        <f>_xlfn.XLOOKUP(tbl_vendors[[#This Row],[Country]],tbl_country[country],tbl_country[currency],"NotFound")&lt;&gt;tbl_vendors[[#This Row],[Currency]]</f>
        <v>1</v>
      </c>
      <c r="T2709" t="b">
        <f>ISNA(MATCH(tbl_vendors[[#This Row],[Payment_Terms]],tbl_payment_terms[Payment_Terms],0))</f>
        <v>0</v>
      </c>
      <c r="U2709" t="b">
        <f>ISNA(MATCH(tbl_vendors[[#This Row],[Status]],tbl_status[valid_status]))</f>
        <v>0</v>
      </c>
      <c r="V2709" t="b">
        <f ca="1">tbl_vendors[[#This Row],[Created_Date]]&gt;TODAY()</f>
        <v>0</v>
      </c>
      <c r="W2709" t="b">
        <f>tbl_vendors[[#This Row],[Updated_Date]]&lt;tbl_vendors[[#This Row],[Created_Date]]</f>
        <v>0</v>
      </c>
      <c r="X2709" t="b">
        <f>COUNTIF(tbl_vendors[Vendor_Name],tbl_vendors[[#This Row],[Vendor_Name]])&gt;1</f>
        <v>0</v>
      </c>
      <c r="Y2709" s="14" cm="1">
        <f t="array" aca="1" ref="Y2709" ca="1">IFERROR(SUM(L2709:X2709*1),4)</f>
        <v>2</v>
      </c>
      <c r="Z2709" t="str">
        <f ca="1">IF(tbl_vendors[[#This Row],[error_count]]&gt;0,"FAIL","PASS")</f>
        <v>FAIL</v>
      </c>
    </row>
    <row r="2710" spans="1:26" x14ac:dyDescent="0.3">
      <c r="A2710" t="s">
        <v>10629</v>
      </c>
      <c r="B2710" t="s">
        <v>10630</v>
      </c>
      <c r="C2710" t="s">
        <v>37</v>
      </c>
      <c r="D2710" t="s">
        <v>10631</v>
      </c>
      <c r="E2710" t="s">
        <v>39</v>
      </c>
      <c r="F2710" t="s">
        <v>32</v>
      </c>
      <c r="G2710" t="s">
        <v>10632</v>
      </c>
      <c r="H2710" t="s">
        <v>69</v>
      </c>
      <c r="I2710" t="s">
        <v>19</v>
      </c>
      <c r="J2710" s="1">
        <v>45897</v>
      </c>
      <c r="K2710" s="1">
        <v>45954</v>
      </c>
      <c r="L2710" t="b">
        <f>COUNTIF(tbl_vendors[Vendor_ID],tbl_vendors[[#This Row],[Vendor_ID]])&gt;1</f>
        <v>0</v>
      </c>
      <c r="M2710" t="b">
        <f>ISBLANK(tbl_vendors[[#This Row],[Vendor_ID]])</f>
        <v>0</v>
      </c>
      <c r="N2710" t="b">
        <f>LEN(TRIM(tbl_vendors[[#This Row],[Vendor_Name]]))=0</f>
        <v>0</v>
      </c>
      <c r="O2710" t="b">
        <f>LEN(TRIM(tbl_vendors[[#This Row],[Email]]))=0</f>
        <v>0</v>
      </c>
      <c r="P2710" t="b">
        <f>OR(ISERROR(FIND("@",tbl_vendors[[#This Row],[Email]])),ISERROR(FIND(".",tbl_vendors[[#This Row],[Email]])))</f>
        <v>0</v>
      </c>
      <c r="Q2710" t="b">
        <f>ISNA(MATCH(tbl_vendors[[#This Row],[Country]],tbl_country[country],0))</f>
        <v>0</v>
      </c>
      <c r="R2710" t="b">
        <f>ISNA(MATCH(tbl_vendors[[#This Row],[Currency]],tbl_country[currency],0))</f>
        <v>0</v>
      </c>
      <c r="S2710" t="b">
        <f>_xlfn.XLOOKUP(tbl_vendors[[#This Row],[Country]],tbl_country[country],tbl_country[currency],"NotFound")&lt;&gt;tbl_vendors[[#This Row],[Currency]]</f>
        <v>0</v>
      </c>
      <c r="T2710" t="b">
        <f>ISNA(MATCH(tbl_vendors[[#This Row],[Payment_Terms]],tbl_payment_terms[Payment_Terms],0))</f>
        <v>0</v>
      </c>
      <c r="U2710" t="b">
        <f>ISNA(MATCH(tbl_vendors[[#This Row],[Status]],tbl_status[valid_status]))</f>
        <v>0</v>
      </c>
      <c r="V2710" t="b">
        <f ca="1">tbl_vendors[[#This Row],[Created_Date]]&gt;TODAY()</f>
        <v>0</v>
      </c>
      <c r="W2710" t="b">
        <f>tbl_vendors[[#This Row],[Updated_Date]]&lt;tbl_vendors[[#This Row],[Created_Date]]</f>
        <v>0</v>
      </c>
      <c r="X2710" t="b">
        <f>COUNTIF(tbl_vendors[Vendor_Name],tbl_vendors[[#This Row],[Vendor_Name]])&gt;1</f>
        <v>0</v>
      </c>
      <c r="Y2710" s="14" cm="1">
        <f t="array" aca="1" ref="Y2710" ca="1">IFERROR(SUM(L2710:X2710*1),4)</f>
        <v>0</v>
      </c>
      <c r="Z2710" t="str">
        <f ca="1">IF(tbl_vendors[[#This Row],[error_count]]&gt;0,"FAIL","PASS")</f>
        <v>PASS</v>
      </c>
    </row>
    <row r="2711" spans="1:26" x14ac:dyDescent="0.3">
      <c r="A2711" t="s">
        <v>10633</v>
      </c>
      <c r="B2711" t="s">
        <v>10634</v>
      </c>
      <c r="C2711" t="s">
        <v>37</v>
      </c>
      <c r="D2711" t="s">
        <v>10635</v>
      </c>
      <c r="E2711" t="s">
        <v>39</v>
      </c>
      <c r="F2711" t="s">
        <v>16</v>
      </c>
      <c r="G2711" t="s">
        <v>10636</v>
      </c>
      <c r="H2711" t="s">
        <v>52</v>
      </c>
      <c r="I2711" t="s">
        <v>26</v>
      </c>
      <c r="J2711" s="1">
        <v>45451</v>
      </c>
      <c r="K2711" s="1">
        <v>45796</v>
      </c>
      <c r="L2711" t="b">
        <f>COUNTIF(tbl_vendors[Vendor_ID],tbl_vendors[[#This Row],[Vendor_ID]])&gt;1</f>
        <v>0</v>
      </c>
      <c r="M2711" t="b">
        <f>ISBLANK(tbl_vendors[[#This Row],[Vendor_ID]])</f>
        <v>0</v>
      </c>
      <c r="N2711" t="b">
        <f>LEN(TRIM(tbl_vendors[[#This Row],[Vendor_Name]]))=0</f>
        <v>0</v>
      </c>
      <c r="O2711" t="b">
        <f>LEN(TRIM(tbl_vendors[[#This Row],[Email]]))=0</f>
        <v>0</v>
      </c>
      <c r="P2711" t="b">
        <f>OR(ISERROR(FIND("@",tbl_vendors[[#This Row],[Email]])),ISERROR(FIND(".",tbl_vendors[[#This Row],[Email]])))</f>
        <v>0</v>
      </c>
      <c r="Q2711" t="b">
        <f>ISNA(MATCH(tbl_vendors[[#This Row],[Country]],tbl_country[country],0))</f>
        <v>0</v>
      </c>
      <c r="R2711" t="b">
        <f>ISNA(MATCH(tbl_vendors[[#This Row],[Currency]],tbl_country[currency],0))</f>
        <v>0</v>
      </c>
      <c r="S2711" t="b">
        <f>_xlfn.XLOOKUP(tbl_vendors[[#This Row],[Country]],tbl_country[country],tbl_country[currency],"NotFound")&lt;&gt;tbl_vendors[[#This Row],[Currency]]</f>
        <v>0</v>
      </c>
      <c r="T2711" t="b">
        <f>ISNA(MATCH(tbl_vendors[[#This Row],[Payment_Terms]],tbl_payment_terms[Payment_Terms],0))</f>
        <v>0</v>
      </c>
      <c r="U2711" t="b">
        <f>ISNA(MATCH(tbl_vendors[[#This Row],[Status]],tbl_status[valid_status]))</f>
        <v>0</v>
      </c>
      <c r="V2711" t="b">
        <f ca="1">tbl_vendors[[#This Row],[Created_Date]]&gt;TODAY()</f>
        <v>0</v>
      </c>
      <c r="W2711" t="b">
        <f>tbl_vendors[[#This Row],[Updated_Date]]&lt;tbl_vendors[[#This Row],[Created_Date]]</f>
        <v>0</v>
      </c>
      <c r="X2711" t="b">
        <f>COUNTIF(tbl_vendors[Vendor_Name],tbl_vendors[[#This Row],[Vendor_Name]])&gt;1</f>
        <v>0</v>
      </c>
      <c r="Y2711" s="14" cm="1">
        <f t="array" aca="1" ref="Y2711" ca="1">IFERROR(SUM(L2711:X2711*1),4)</f>
        <v>0</v>
      </c>
      <c r="Z2711" t="str">
        <f ca="1">IF(tbl_vendors[[#This Row],[error_count]]&gt;0,"FAIL","PASS")</f>
        <v>PASS</v>
      </c>
    </row>
    <row r="2712" spans="1:26" x14ac:dyDescent="0.3">
      <c r="A2712" t="s">
        <v>10637</v>
      </c>
      <c r="B2712" t="s">
        <v>8739</v>
      </c>
      <c r="C2712" t="s">
        <v>79</v>
      </c>
      <c r="D2712" t="s">
        <v>10638</v>
      </c>
      <c r="E2712" t="s">
        <v>39</v>
      </c>
      <c r="F2712" t="s">
        <v>40</v>
      </c>
      <c r="G2712" t="s">
        <v>10639</v>
      </c>
      <c r="H2712" t="s">
        <v>52</v>
      </c>
      <c r="I2712" t="s">
        <v>53</v>
      </c>
      <c r="J2712" s="1">
        <v>44823</v>
      </c>
      <c r="K2712" s="1">
        <v>45018</v>
      </c>
      <c r="L2712" t="b">
        <f>COUNTIF(tbl_vendors[Vendor_ID],tbl_vendors[[#This Row],[Vendor_ID]])&gt;1</f>
        <v>0</v>
      </c>
      <c r="M2712" t="b">
        <f>ISBLANK(tbl_vendors[[#This Row],[Vendor_ID]])</f>
        <v>0</v>
      </c>
      <c r="N2712" t="b">
        <f>LEN(TRIM(tbl_vendors[[#This Row],[Vendor_Name]]))=0</f>
        <v>0</v>
      </c>
      <c r="O2712" t="b">
        <f>LEN(TRIM(tbl_vendors[[#This Row],[Email]]))=0</f>
        <v>0</v>
      </c>
      <c r="P2712" t="b">
        <f>OR(ISERROR(FIND("@",tbl_vendors[[#This Row],[Email]])),ISERROR(FIND(".",tbl_vendors[[#This Row],[Email]])))</f>
        <v>0</v>
      </c>
      <c r="Q2712" t="b">
        <f>ISNA(MATCH(tbl_vendors[[#This Row],[Country]],tbl_country[country],0))</f>
        <v>0</v>
      </c>
      <c r="R2712" t="b">
        <f>ISNA(MATCH(tbl_vendors[[#This Row],[Currency]],tbl_country[currency],0))</f>
        <v>0</v>
      </c>
      <c r="S2712" t="b">
        <f>_xlfn.XLOOKUP(tbl_vendors[[#This Row],[Country]],tbl_country[country],tbl_country[currency],"NotFound")&lt;&gt;tbl_vendors[[#This Row],[Currency]]</f>
        <v>0</v>
      </c>
      <c r="T2712" t="b">
        <f>ISNA(MATCH(tbl_vendors[[#This Row],[Payment_Terms]],tbl_payment_terms[Payment_Terms],0))</f>
        <v>0</v>
      </c>
      <c r="U2712" t="b">
        <f>ISNA(MATCH(tbl_vendors[[#This Row],[Status]],tbl_status[valid_status]))</f>
        <v>1</v>
      </c>
      <c r="V2712" t="b">
        <f ca="1">tbl_vendors[[#This Row],[Created_Date]]&gt;TODAY()</f>
        <v>0</v>
      </c>
      <c r="W2712" t="b">
        <f>tbl_vendors[[#This Row],[Updated_Date]]&lt;tbl_vendors[[#This Row],[Created_Date]]</f>
        <v>0</v>
      </c>
      <c r="X2712" t="b">
        <f>COUNTIF(tbl_vendors[Vendor_Name],tbl_vendors[[#This Row],[Vendor_Name]])&gt;1</f>
        <v>1</v>
      </c>
      <c r="Y2712" s="14" cm="1">
        <f t="array" aca="1" ref="Y2712" ca="1">IFERROR(SUM(L2712:X2712*1),4)</f>
        <v>2</v>
      </c>
      <c r="Z2712" t="str">
        <f ca="1">IF(tbl_vendors[[#This Row],[error_count]]&gt;0,"FAIL","PASS")</f>
        <v>FAIL</v>
      </c>
    </row>
    <row r="2713" spans="1:26" x14ac:dyDescent="0.3">
      <c r="A2713" t="s">
        <v>10640</v>
      </c>
      <c r="B2713" t="s">
        <v>10641</v>
      </c>
      <c r="C2713" t="s">
        <v>100</v>
      </c>
      <c r="D2713" t="s">
        <v>10642</v>
      </c>
      <c r="E2713" t="s">
        <v>39</v>
      </c>
      <c r="F2713" t="s">
        <v>23</v>
      </c>
      <c r="G2713" t="s">
        <v>10643</v>
      </c>
      <c r="H2713" t="s">
        <v>34</v>
      </c>
      <c r="I2713" t="s">
        <v>53</v>
      </c>
      <c r="J2713" s="1">
        <v>45985</v>
      </c>
      <c r="K2713" s="1">
        <v>46122</v>
      </c>
      <c r="L2713" t="b">
        <f>COUNTIF(tbl_vendors[Vendor_ID],tbl_vendors[[#This Row],[Vendor_ID]])&gt;1</f>
        <v>0</v>
      </c>
      <c r="M2713" t="b">
        <f>ISBLANK(tbl_vendors[[#This Row],[Vendor_ID]])</f>
        <v>0</v>
      </c>
      <c r="N2713" t="b">
        <f>LEN(TRIM(tbl_vendors[[#This Row],[Vendor_Name]]))=0</f>
        <v>0</v>
      </c>
      <c r="O2713" t="b">
        <f>LEN(TRIM(tbl_vendors[[#This Row],[Email]]))=0</f>
        <v>0</v>
      </c>
      <c r="P2713" t="b">
        <f>OR(ISERROR(FIND("@",tbl_vendors[[#This Row],[Email]])),ISERROR(FIND(".",tbl_vendors[[#This Row],[Email]])))</f>
        <v>0</v>
      </c>
      <c r="Q2713" t="b">
        <f>ISNA(MATCH(tbl_vendors[[#This Row],[Country]],tbl_country[country],0))</f>
        <v>0</v>
      </c>
      <c r="R2713" t="b">
        <f>ISNA(MATCH(tbl_vendors[[#This Row],[Currency]],tbl_country[currency],0))</f>
        <v>0</v>
      </c>
      <c r="S2713" t="b">
        <f>_xlfn.XLOOKUP(tbl_vendors[[#This Row],[Country]],tbl_country[country],tbl_country[currency],"NotFound")&lt;&gt;tbl_vendors[[#This Row],[Currency]]</f>
        <v>0</v>
      </c>
      <c r="T2713" t="b">
        <f>ISNA(MATCH(tbl_vendors[[#This Row],[Payment_Terms]],tbl_payment_terms[Payment_Terms],0))</f>
        <v>0</v>
      </c>
      <c r="U2713" t="b">
        <f>ISNA(MATCH(tbl_vendors[[#This Row],[Status]],tbl_status[valid_status]))</f>
        <v>1</v>
      </c>
      <c r="V2713" t="b">
        <f ca="1">tbl_vendors[[#This Row],[Created_Date]]&gt;TODAY()</f>
        <v>0</v>
      </c>
      <c r="W2713" t="b">
        <f>tbl_vendors[[#This Row],[Updated_Date]]&lt;tbl_vendors[[#This Row],[Created_Date]]</f>
        <v>0</v>
      </c>
      <c r="X2713" t="b">
        <f>COUNTIF(tbl_vendors[Vendor_Name],tbl_vendors[[#This Row],[Vendor_Name]])&gt;1</f>
        <v>0</v>
      </c>
      <c r="Y2713" s="14" cm="1">
        <f t="array" aca="1" ref="Y2713" ca="1">IFERROR(SUM(L2713:X2713*1),4)</f>
        <v>1</v>
      </c>
      <c r="Z2713" t="str">
        <f ca="1">IF(tbl_vendors[[#This Row],[error_count]]&gt;0,"FAIL","PASS")</f>
        <v>FAIL</v>
      </c>
    </row>
    <row r="2714" spans="1:26" x14ac:dyDescent="0.3">
      <c r="A2714" t="s">
        <v>10644</v>
      </c>
      <c r="B2714" t="s">
        <v>10645</v>
      </c>
      <c r="C2714" t="s">
        <v>13</v>
      </c>
      <c r="D2714" t="s">
        <v>10646</v>
      </c>
      <c r="E2714" t="s">
        <v>15</v>
      </c>
      <c r="F2714" t="s">
        <v>16</v>
      </c>
      <c r="G2714" t="s">
        <v>10647</v>
      </c>
      <c r="H2714" t="s">
        <v>52</v>
      </c>
      <c r="I2714" t="s">
        <v>26</v>
      </c>
      <c r="J2714" s="1">
        <v>45164</v>
      </c>
      <c r="K2714" s="1">
        <v>45994</v>
      </c>
      <c r="L2714" t="b">
        <f>COUNTIF(tbl_vendors[Vendor_ID],tbl_vendors[[#This Row],[Vendor_ID]])&gt;1</f>
        <v>0</v>
      </c>
      <c r="M2714" t="b">
        <f>ISBLANK(tbl_vendors[[#This Row],[Vendor_ID]])</f>
        <v>0</v>
      </c>
      <c r="N2714" t="b">
        <f>LEN(TRIM(tbl_vendors[[#This Row],[Vendor_Name]]))=0</f>
        <v>0</v>
      </c>
      <c r="O2714" t="b">
        <f>LEN(TRIM(tbl_vendors[[#This Row],[Email]]))=0</f>
        <v>0</v>
      </c>
      <c r="P2714" t="b">
        <f>OR(ISERROR(FIND("@",tbl_vendors[[#This Row],[Email]])),ISERROR(FIND(".",tbl_vendors[[#This Row],[Email]])))</f>
        <v>0</v>
      </c>
      <c r="Q2714" t="b">
        <f>ISNA(MATCH(tbl_vendors[[#This Row],[Country]],tbl_country[country],0))</f>
        <v>0</v>
      </c>
      <c r="R2714" t="b">
        <f>ISNA(MATCH(tbl_vendors[[#This Row],[Currency]],tbl_country[currency],0))</f>
        <v>1</v>
      </c>
      <c r="S2714" t="b">
        <f>_xlfn.XLOOKUP(tbl_vendors[[#This Row],[Country]],tbl_country[country],tbl_country[currency],"NotFound")&lt;&gt;tbl_vendors[[#This Row],[Currency]]</f>
        <v>1</v>
      </c>
      <c r="T2714" t="b">
        <f>ISNA(MATCH(tbl_vendors[[#This Row],[Payment_Terms]],tbl_payment_terms[Payment_Terms],0))</f>
        <v>0</v>
      </c>
      <c r="U2714" t="b">
        <f>ISNA(MATCH(tbl_vendors[[#This Row],[Status]],tbl_status[valid_status]))</f>
        <v>0</v>
      </c>
      <c r="V2714" t="b">
        <f ca="1">tbl_vendors[[#This Row],[Created_Date]]&gt;TODAY()</f>
        <v>0</v>
      </c>
      <c r="W2714" t="b">
        <f>tbl_vendors[[#This Row],[Updated_Date]]&lt;tbl_vendors[[#This Row],[Created_Date]]</f>
        <v>0</v>
      </c>
      <c r="X2714" t="b">
        <f>COUNTIF(tbl_vendors[Vendor_Name],tbl_vendors[[#This Row],[Vendor_Name]])&gt;1</f>
        <v>0</v>
      </c>
      <c r="Y2714" s="14" cm="1">
        <f t="array" aca="1" ref="Y2714" ca="1">IFERROR(SUM(L2714:X2714*1),4)</f>
        <v>2</v>
      </c>
      <c r="Z2714" t="str">
        <f ca="1">IF(tbl_vendors[[#This Row],[error_count]]&gt;0,"FAIL","PASS")</f>
        <v>FAIL</v>
      </c>
    </row>
    <row r="2715" spans="1:26" x14ac:dyDescent="0.3">
      <c r="A2715" t="s">
        <v>10648</v>
      </c>
      <c r="B2715" t="s">
        <v>10649</v>
      </c>
      <c r="C2715" t="s">
        <v>66</v>
      </c>
      <c r="D2715" t="s">
        <v>10650</v>
      </c>
      <c r="E2715" t="s">
        <v>67</v>
      </c>
      <c r="F2715" t="s">
        <v>40</v>
      </c>
      <c r="G2715" t="s">
        <v>10651</v>
      </c>
      <c r="H2715" t="s">
        <v>47</v>
      </c>
      <c r="I2715" t="s">
        <v>26</v>
      </c>
      <c r="J2715" s="1">
        <v>45442</v>
      </c>
      <c r="K2715" s="1">
        <v>45572</v>
      </c>
      <c r="L2715" t="b">
        <f>COUNTIF(tbl_vendors[Vendor_ID],tbl_vendors[[#This Row],[Vendor_ID]])&gt;1</f>
        <v>0</v>
      </c>
      <c r="M2715" t="b">
        <f>ISBLANK(tbl_vendors[[#This Row],[Vendor_ID]])</f>
        <v>0</v>
      </c>
      <c r="N2715" t="b">
        <f>LEN(TRIM(tbl_vendors[[#This Row],[Vendor_Name]]))=0</f>
        <v>0</v>
      </c>
      <c r="O2715" t="b">
        <f>LEN(TRIM(tbl_vendors[[#This Row],[Email]]))=0</f>
        <v>0</v>
      </c>
      <c r="P2715" t="b">
        <f>OR(ISERROR(FIND("@",tbl_vendors[[#This Row],[Email]])),ISERROR(FIND(".",tbl_vendors[[#This Row],[Email]])))</f>
        <v>0</v>
      </c>
      <c r="Q2715" t="b">
        <f>ISNA(MATCH(tbl_vendors[[#This Row],[Country]],tbl_country[country],0))</f>
        <v>0</v>
      </c>
      <c r="R2715" t="b">
        <f>ISNA(MATCH(tbl_vendors[[#This Row],[Currency]],tbl_country[currency],0))</f>
        <v>0</v>
      </c>
      <c r="S2715" t="b">
        <f>_xlfn.XLOOKUP(tbl_vendors[[#This Row],[Country]],tbl_country[country],tbl_country[currency],"NotFound")&lt;&gt;tbl_vendors[[#This Row],[Currency]]</f>
        <v>0</v>
      </c>
      <c r="T2715" t="b">
        <f>ISNA(MATCH(tbl_vendors[[#This Row],[Payment_Terms]],tbl_payment_terms[Payment_Terms],0))</f>
        <v>0</v>
      </c>
      <c r="U2715" t="b">
        <f>ISNA(MATCH(tbl_vendors[[#This Row],[Status]],tbl_status[valid_status]))</f>
        <v>0</v>
      </c>
      <c r="V2715" t="b">
        <f ca="1">tbl_vendors[[#This Row],[Created_Date]]&gt;TODAY()</f>
        <v>0</v>
      </c>
      <c r="W2715" t="b">
        <f>tbl_vendors[[#This Row],[Updated_Date]]&lt;tbl_vendors[[#This Row],[Created_Date]]</f>
        <v>0</v>
      </c>
      <c r="X2715" t="b">
        <f>COUNTIF(tbl_vendors[Vendor_Name],tbl_vendors[[#This Row],[Vendor_Name]])&gt;1</f>
        <v>0</v>
      </c>
      <c r="Y2715" s="14" cm="1">
        <f t="array" aca="1" ref="Y2715" ca="1">IFERROR(SUM(L2715:X2715*1),4)</f>
        <v>0</v>
      </c>
      <c r="Z2715" t="str">
        <f ca="1">IF(tbl_vendors[[#This Row],[error_count]]&gt;0,"FAIL","PASS")</f>
        <v>PASS</v>
      </c>
    </row>
    <row r="2716" spans="1:26" x14ac:dyDescent="0.3">
      <c r="A2716" t="s">
        <v>10652</v>
      </c>
      <c r="B2716" t="s">
        <v>10653</v>
      </c>
      <c r="C2716" t="s">
        <v>13</v>
      </c>
      <c r="D2716" t="s">
        <v>10654</v>
      </c>
      <c r="E2716" t="s">
        <v>15</v>
      </c>
      <c r="F2716" t="s">
        <v>32</v>
      </c>
      <c r="G2716" t="s">
        <v>10655</v>
      </c>
      <c r="H2716" t="s">
        <v>47</v>
      </c>
      <c r="I2716" t="s">
        <v>19</v>
      </c>
      <c r="J2716" s="1">
        <v>46091</v>
      </c>
      <c r="K2716" s="1">
        <v>46095</v>
      </c>
      <c r="L2716" t="b">
        <f>COUNTIF(tbl_vendors[Vendor_ID],tbl_vendors[[#This Row],[Vendor_ID]])&gt;1</f>
        <v>0</v>
      </c>
      <c r="M2716" t="b">
        <f>ISBLANK(tbl_vendors[[#This Row],[Vendor_ID]])</f>
        <v>0</v>
      </c>
      <c r="N2716" t="b">
        <f>LEN(TRIM(tbl_vendors[[#This Row],[Vendor_Name]]))=0</f>
        <v>0</v>
      </c>
      <c r="O2716" t="b">
        <f>LEN(TRIM(tbl_vendors[[#This Row],[Email]]))=0</f>
        <v>0</v>
      </c>
      <c r="P2716" t="b">
        <f>OR(ISERROR(FIND("@",tbl_vendors[[#This Row],[Email]])),ISERROR(FIND(".",tbl_vendors[[#This Row],[Email]])))</f>
        <v>0</v>
      </c>
      <c r="Q2716" t="b">
        <f>ISNA(MATCH(tbl_vendors[[#This Row],[Country]],tbl_country[country],0))</f>
        <v>0</v>
      </c>
      <c r="R2716" t="b">
        <f>ISNA(MATCH(tbl_vendors[[#This Row],[Currency]],tbl_country[currency],0))</f>
        <v>1</v>
      </c>
      <c r="S2716" t="b">
        <f>_xlfn.XLOOKUP(tbl_vendors[[#This Row],[Country]],tbl_country[country],tbl_country[currency],"NotFound")&lt;&gt;tbl_vendors[[#This Row],[Currency]]</f>
        <v>1</v>
      </c>
      <c r="T2716" t="b">
        <f>ISNA(MATCH(tbl_vendors[[#This Row],[Payment_Terms]],tbl_payment_terms[Payment_Terms],0))</f>
        <v>0</v>
      </c>
      <c r="U2716" t="b">
        <f>ISNA(MATCH(tbl_vendors[[#This Row],[Status]],tbl_status[valid_status]))</f>
        <v>0</v>
      </c>
      <c r="V2716" t="b">
        <f ca="1">tbl_vendors[[#This Row],[Created_Date]]&gt;TODAY()</f>
        <v>0</v>
      </c>
      <c r="W2716" t="b">
        <f>tbl_vendors[[#This Row],[Updated_Date]]&lt;tbl_vendors[[#This Row],[Created_Date]]</f>
        <v>0</v>
      </c>
      <c r="X2716" t="b">
        <f>COUNTIF(tbl_vendors[Vendor_Name],tbl_vendors[[#This Row],[Vendor_Name]])&gt;1</f>
        <v>0</v>
      </c>
      <c r="Y2716" s="14" cm="1">
        <f t="array" aca="1" ref="Y2716" ca="1">IFERROR(SUM(L2716:X2716*1),4)</f>
        <v>2</v>
      </c>
      <c r="Z2716" t="str">
        <f ca="1">IF(tbl_vendors[[#This Row],[error_count]]&gt;0,"FAIL","PASS")</f>
        <v>FAIL</v>
      </c>
    </row>
    <row r="2717" spans="1:26" x14ac:dyDescent="0.3">
      <c r="A2717" t="s">
        <v>10656</v>
      </c>
      <c r="B2717" t="s">
        <v>10657</v>
      </c>
      <c r="C2717" t="s">
        <v>29</v>
      </c>
      <c r="D2717" t="s">
        <v>10658</v>
      </c>
      <c r="E2717" t="s">
        <v>31</v>
      </c>
      <c r="F2717" t="s">
        <v>16</v>
      </c>
      <c r="G2717" t="s">
        <v>10659</v>
      </c>
      <c r="H2717" t="s">
        <v>69</v>
      </c>
      <c r="I2717" t="s">
        <v>53</v>
      </c>
      <c r="J2717" s="1">
        <v>45988</v>
      </c>
      <c r="K2717" s="1">
        <v>46079</v>
      </c>
      <c r="L2717" t="b">
        <f>COUNTIF(tbl_vendors[Vendor_ID],tbl_vendors[[#This Row],[Vendor_ID]])&gt;1</f>
        <v>0</v>
      </c>
      <c r="M2717" t="b">
        <f>ISBLANK(tbl_vendors[[#This Row],[Vendor_ID]])</f>
        <v>0</v>
      </c>
      <c r="N2717" t="b">
        <f>LEN(TRIM(tbl_vendors[[#This Row],[Vendor_Name]]))=0</f>
        <v>0</v>
      </c>
      <c r="O2717" t="b">
        <f>LEN(TRIM(tbl_vendors[[#This Row],[Email]]))=0</f>
        <v>0</v>
      </c>
      <c r="P2717" t="b">
        <f>OR(ISERROR(FIND("@",tbl_vendors[[#This Row],[Email]])),ISERROR(FIND(".",tbl_vendors[[#This Row],[Email]])))</f>
        <v>0</v>
      </c>
      <c r="Q2717" t="b">
        <f>ISNA(MATCH(tbl_vendors[[#This Row],[Country]],tbl_country[country],0))</f>
        <v>0</v>
      </c>
      <c r="R2717" t="b">
        <f>ISNA(MATCH(tbl_vendors[[#This Row],[Currency]],tbl_country[currency],0))</f>
        <v>0</v>
      </c>
      <c r="S2717" t="b">
        <f>_xlfn.XLOOKUP(tbl_vendors[[#This Row],[Country]],tbl_country[country],tbl_country[currency],"NotFound")&lt;&gt;tbl_vendors[[#This Row],[Currency]]</f>
        <v>0</v>
      </c>
      <c r="T2717" t="b">
        <f>ISNA(MATCH(tbl_vendors[[#This Row],[Payment_Terms]],tbl_payment_terms[Payment_Terms],0))</f>
        <v>0</v>
      </c>
      <c r="U2717" t="b">
        <f>ISNA(MATCH(tbl_vendors[[#This Row],[Status]],tbl_status[valid_status]))</f>
        <v>1</v>
      </c>
      <c r="V2717" t="b">
        <f ca="1">tbl_vendors[[#This Row],[Created_Date]]&gt;TODAY()</f>
        <v>0</v>
      </c>
      <c r="W2717" t="b">
        <f>tbl_vendors[[#This Row],[Updated_Date]]&lt;tbl_vendors[[#This Row],[Created_Date]]</f>
        <v>0</v>
      </c>
      <c r="X2717" t="b">
        <f>COUNTIF(tbl_vendors[Vendor_Name],tbl_vendors[[#This Row],[Vendor_Name]])&gt;1</f>
        <v>0</v>
      </c>
      <c r="Y2717" s="14" cm="1">
        <f t="array" aca="1" ref="Y2717" ca="1">IFERROR(SUM(L2717:X2717*1),4)</f>
        <v>1</v>
      </c>
      <c r="Z2717" t="str">
        <f ca="1">IF(tbl_vendors[[#This Row],[error_count]]&gt;0,"FAIL","PASS")</f>
        <v>FAIL</v>
      </c>
    </row>
    <row r="2718" spans="1:26" x14ac:dyDescent="0.3">
      <c r="A2718" t="s">
        <v>10660</v>
      </c>
      <c r="B2718" t="s">
        <v>10661</v>
      </c>
      <c r="C2718" t="s">
        <v>66</v>
      </c>
      <c r="D2718" t="s">
        <v>10662</v>
      </c>
      <c r="E2718" t="s">
        <v>67</v>
      </c>
      <c r="F2718" t="s">
        <v>40</v>
      </c>
      <c r="G2718" t="s">
        <v>10663</v>
      </c>
      <c r="H2718" t="s">
        <v>18</v>
      </c>
      <c r="I2718" t="s">
        <v>53</v>
      </c>
      <c r="J2718" s="1">
        <v>45119</v>
      </c>
      <c r="K2718" s="1">
        <v>45321</v>
      </c>
      <c r="L2718" t="b">
        <f>COUNTIF(tbl_vendors[Vendor_ID],tbl_vendors[[#This Row],[Vendor_ID]])&gt;1</f>
        <v>0</v>
      </c>
      <c r="M2718" t="b">
        <f>ISBLANK(tbl_vendors[[#This Row],[Vendor_ID]])</f>
        <v>0</v>
      </c>
      <c r="N2718" t="b">
        <f>LEN(TRIM(tbl_vendors[[#This Row],[Vendor_Name]]))=0</f>
        <v>0</v>
      </c>
      <c r="O2718" t="b">
        <f>LEN(TRIM(tbl_vendors[[#This Row],[Email]]))=0</f>
        <v>0</v>
      </c>
      <c r="P2718" t="b">
        <f>OR(ISERROR(FIND("@",tbl_vendors[[#This Row],[Email]])),ISERROR(FIND(".",tbl_vendors[[#This Row],[Email]])))</f>
        <v>0</v>
      </c>
      <c r="Q2718" t="b">
        <f>ISNA(MATCH(tbl_vendors[[#This Row],[Country]],tbl_country[country],0))</f>
        <v>0</v>
      </c>
      <c r="R2718" t="b">
        <f>ISNA(MATCH(tbl_vendors[[#This Row],[Currency]],tbl_country[currency],0))</f>
        <v>0</v>
      </c>
      <c r="S2718" t="b">
        <f>_xlfn.XLOOKUP(tbl_vendors[[#This Row],[Country]],tbl_country[country],tbl_country[currency],"NotFound")&lt;&gt;tbl_vendors[[#This Row],[Currency]]</f>
        <v>0</v>
      </c>
      <c r="T2718" t="b">
        <f>ISNA(MATCH(tbl_vendors[[#This Row],[Payment_Terms]],tbl_payment_terms[Payment_Terms],0))</f>
        <v>0</v>
      </c>
      <c r="U2718" t="b">
        <f>ISNA(MATCH(tbl_vendors[[#This Row],[Status]],tbl_status[valid_status]))</f>
        <v>1</v>
      </c>
      <c r="V2718" t="b">
        <f ca="1">tbl_vendors[[#This Row],[Created_Date]]&gt;TODAY()</f>
        <v>0</v>
      </c>
      <c r="W2718" t="b">
        <f>tbl_vendors[[#This Row],[Updated_Date]]&lt;tbl_vendors[[#This Row],[Created_Date]]</f>
        <v>0</v>
      </c>
      <c r="X2718" t="b">
        <f>COUNTIF(tbl_vendors[Vendor_Name],tbl_vendors[[#This Row],[Vendor_Name]])&gt;1</f>
        <v>0</v>
      </c>
      <c r="Y2718" s="14" cm="1">
        <f t="array" aca="1" ref="Y2718" ca="1">IFERROR(SUM(L2718:X2718*1),4)</f>
        <v>1</v>
      </c>
      <c r="Z2718" t="str">
        <f ca="1">IF(tbl_vendors[[#This Row],[error_count]]&gt;0,"FAIL","PASS")</f>
        <v>FAIL</v>
      </c>
    </row>
    <row r="2719" spans="1:26" x14ac:dyDescent="0.3">
      <c r="A2719" t="s">
        <v>10664</v>
      </c>
      <c r="B2719" t="s">
        <v>10665</v>
      </c>
      <c r="C2719" t="s">
        <v>100</v>
      </c>
      <c r="D2719" t="s">
        <v>10666</v>
      </c>
      <c r="E2719" t="s">
        <v>39</v>
      </c>
      <c r="F2719" t="s">
        <v>75</v>
      </c>
      <c r="G2719" t="s">
        <v>10667</v>
      </c>
      <c r="H2719" t="s">
        <v>18</v>
      </c>
      <c r="I2719" t="s">
        <v>26</v>
      </c>
      <c r="J2719" s="1">
        <v>44968</v>
      </c>
      <c r="K2719" s="1">
        <v>44999</v>
      </c>
      <c r="L2719" t="b">
        <f>COUNTIF(tbl_vendors[Vendor_ID],tbl_vendors[[#This Row],[Vendor_ID]])&gt;1</f>
        <v>0</v>
      </c>
      <c r="M2719" t="b">
        <f>ISBLANK(tbl_vendors[[#This Row],[Vendor_ID]])</f>
        <v>0</v>
      </c>
      <c r="N2719" t="b">
        <f>LEN(TRIM(tbl_vendors[[#This Row],[Vendor_Name]]))=0</f>
        <v>0</v>
      </c>
      <c r="O2719" t="b">
        <f>LEN(TRIM(tbl_vendors[[#This Row],[Email]]))=0</f>
        <v>0</v>
      </c>
      <c r="P2719" t="b">
        <f>OR(ISERROR(FIND("@",tbl_vendors[[#This Row],[Email]])),ISERROR(FIND(".",tbl_vendors[[#This Row],[Email]])))</f>
        <v>0</v>
      </c>
      <c r="Q2719" t="b">
        <f>ISNA(MATCH(tbl_vendors[[#This Row],[Country]],tbl_country[country],0))</f>
        <v>0</v>
      </c>
      <c r="R2719" t="b">
        <f>ISNA(MATCH(tbl_vendors[[#This Row],[Currency]],tbl_country[currency],0))</f>
        <v>0</v>
      </c>
      <c r="S2719" t="b">
        <f>_xlfn.XLOOKUP(tbl_vendors[[#This Row],[Country]],tbl_country[country],tbl_country[currency],"NotFound")&lt;&gt;tbl_vendors[[#This Row],[Currency]]</f>
        <v>0</v>
      </c>
      <c r="T2719" t="b">
        <f>ISNA(MATCH(tbl_vendors[[#This Row],[Payment_Terms]],tbl_payment_terms[Payment_Terms],0))</f>
        <v>0</v>
      </c>
      <c r="U2719" t="b">
        <f>ISNA(MATCH(tbl_vendors[[#This Row],[Status]],tbl_status[valid_status]))</f>
        <v>0</v>
      </c>
      <c r="V2719" t="b">
        <f ca="1">tbl_vendors[[#This Row],[Created_Date]]&gt;TODAY()</f>
        <v>0</v>
      </c>
      <c r="W2719" t="b">
        <f>tbl_vendors[[#This Row],[Updated_Date]]&lt;tbl_vendors[[#This Row],[Created_Date]]</f>
        <v>0</v>
      </c>
      <c r="X2719" t="b">
        <f>COUNTIF(tbl_vendors[Vendor_Name],tbl_vendors[[#This Row],[Vendor_Name]])&gt;1</f>
        <v>0</v>
      </c>
      <c r="Y2719" s="14" cm="1">
        <f t="array" aca="1" ref="Y2719" ca="1">IFERROR(SUM(L2719:X2719*1),4)</f>
        <v>0</v>
      </c>
      <c r="Z2719" t="str">
        <f ca="1">IF(tbl_vendors[[#This Row],[error_count]]&gt;0,"FAIL","PASS")</f>
        <v>PASS</v>
      </c>
    </row>
    <row r="2720" spans="1:26" x14ac:dyDescent="0.3">
      <c r="A2720" t="s">
        <v>10668</v>
      </c>
      <c r="B2720" t="s">
        <v>10669</v>
      </c>
      <c r="C2720" t="s">
        <v>79</v>
      </c>
      <c r="D2720" t="s">
        <v>10670</v>
      </c>
      <c r="E2720" t="s">
        <v>39</v>
      </c>
      <c r="F2720" t="s">
        <v>16</v>
      </c>
      <c r="G2720" t="s">
        <v>10671</v>
      </c>
      <c r="H2720" t="s">
        <v>25</v>
      </c>
      <c r="I2720" t="s">
        <v>26</v>
      </c>
      <c r="J2720" s="1">
        <v>44769</v>
      </c>
      <c r="K2720" s="1">
        <v>45940</v>
      </c>
      <c r="L2720" t="b">
        <f>COUNTIF(tbl_vendors[Vendor_ID],tbl_vendors[[#This Row],[Vendor_ID]])&gt;1</f>
        <v>0</v>
      </c>
      <c r="M2720" t="b">
        <f>ISBLANK(tbl_vendors[[#This Row],[Vendor_ID]])</f>
        <v>0</v>
      </c>
      <c r="N2720" t="b">
        <f>LEN(TRIM(tbl_vendors[[#This Row],[Vendor_Name]]))=0</f>
        <v>0</v>
      </c>
      <c r="O2720" t="b">
        <f>LEN(TRIM(tbl_vendors[[#This Row],[Email]]))=0</f>
        <v>0</v>
      </c>
      <c r="P2720" t="b">
        <f>OR(ISERROR(FIND("@",tbl_vendors[[#This Row],[Email]])),ISERROR(FIND(".",tbl_vendors[[#This Row],[Email]])))</f>
        <v>0</v>
      </c>
      <c r="Q2720" t="b">
        <f>ISNA(MATCH(tbl_vendors[[#This Row],[Country]],tbl_country[country],0))</f>
        <v>0</v>
      </c>
      <c r="R2720" t="b">
        <f>ISNA(MATCH(tbl_vendors[[#This Row],[Currency]],tbl_country[currency],0))</f>
        <v>0</v>
      </c>
      <c r="S2720" t="b">
        <f>_xlfn.XLOOKUP(tbl_vendors[[#This Row],[Country]],tbl_country[country],tbl_country[currency],"NotFound")&lt;&gt;tbl_vendors[[#This Row],[Currency]]</f>
        <v>0</v>
      </c>
      <c r="T2720" t="b">
        <f>ISNA(MATCH(tbl_vendors[[#This Row],[Payment_Terms]],tbl_payment_terms[Payment_Terms],0))</f>
        <v>0</v>
      </c>
      <c r="U2720" t="b">
        <f>ISNA(MATCH(tbl_vendors[[#This Row],[Status]],tbl_status[valid_status]))</f>
        <v>0</v>
      </c>
      <c r="V2720" t="b">
        <f ca="1">tbl_vendors[[#This Row],[Created_Date]]&gt;TODAY()</f>
        <v>0</v>
      </c>
      <c r="W2720" t="b">
        <f>tbl_vendors[[#This Row],[Updated_Date]]&lt;tbl_vendors[[#This Row],[Created_Date]]</f>
        <v>0</v>
      </c>
      <c r="X2720" t="b">
        <f>COUNTIF(tbl_vendors[Vendor_Name],tbl_vendors[[#This Row],[Vendor_Name]])&gt;1</f>
        <v>0</v>
      </c>
      <c r="Y2720" s="14" cm="1">
        <f t="array" aca="1" ref="Y2720" ca="1">IFERROR(SUM(L2720:X2720*1),4)</f>
        <v>0</v>
      </c>
      <c r="Z2720" t="str">
        <f ca="1">IF(tbl_vendors[[#This Row],[error_count]]&gt;0,"FAIL","PASS")</f>
        <v>PASS</v>
      </c>
    </row>
    <row r="2721" spans="1:26" x14ac:dyDescent="0.3">
      <c r="A2721" t="s">
        <v>10672</v>
      </c>
      <c r="B2721" t="s">
        <v>4988</v>
      </c>
      <c r="C2721" t="s">
        <v>153</v>
      </c>
      <c r="D2721" t="s">
        <v>10673</v>
      </c>
      <c r="E2721" t="s">
        <v>155</v>
      </c>
      <c r="F2721" t="s">
        <v>40</v>
      </c>
      <c r="G2721" t="s">
        <v>10674</v>
      </c>
      <c r="H2721" t="s">
        <v>34</v>
      </c>
      <c r="I2721" t="s">
        <v>26</v>
      </c>
      <c r="J2721" s="1">
        <v>45234</v>
      </c>
      <c r="K2721" s="1">
        <v>45290</v>
      </c>
      <c r="L2721" t="b">
        <f>COUNTIF(tbl_vendors[Vendor_ID],tbl_vendors[[#This Row],[Vendor_ID]])&gt;1</f>
        <v>0</v>
      </c>
      <c r="M2721" t="b">
        <f>ISBLANK(tbl_vendors[[#This Row],[Vendor_ID]])</f>
        <v>0</v>
      </c>
      <c r="N2721" t="b">
        <f>LEN(TRIM(tbl_vendors[[#This Row],[Vendor_Name]]))=0</f>
        <v>0</v>
      </c>
      <c r="O2721" t="b">
        <f>LEN(TRIM(tbl_vendors[[#This Row],[Email]]))=0</f>
        <v>0</v>
      </c>
      <c r="P2721" t="b">
        <f>OR(ISERROR(FIND("@",tbl_vendors[[#This Row],[Email]])),ISERROR(FIND(".",tbl_vendors[[#This Row],[Email]])))</f>
        <v>0</v>
      </c>
      <c r="Q2721" t="b">
        <f>ISNA(MATCH(tbl_vendors[[#This Row],[Country]],tbl_country[country],0))</f>
        <v>0</v>
      </c>
      <c r="R2721" t="b">
        <f>ISNA(MATCH(tbl_vendors[[#This Row],[Currency]],tbl_country[currency],0))</f>
        <v>0</v>
      </c>
      <c r="S2721" t="b">
        <f>_xlfn.XLOOKUP(tbl_vendors[[#This Row],[Country]],tbl_country[country],tbl_country[currency],"NotFound")&lt;&gt;tbl_vendors[[#This Row],[Currency]]</f>
        <v>0</v>
      </c>
      <c r="T2721" t="b">
        <f>ISNA(MATCH(tbl_vendors[[#This Row],[Payment_Terms]],tbl_payment_terms[Payment_Terms],0))</f>
        <v>0</v>
      </c>
      <c r="U2721" t="b">
        <f>ISNA(MATCH(tbl_vendors[[#This Row],[Status]],tbl_status[valid_status]))</f>
        <v>0</v>
      </c>
      <c r="V2721" t="b">
        <f ca="1">tbl_vendors[[#This Row],[Created_Date]]&gt;TODAY()</f>
        <v>0</v>
      </c>
      <c r="W2721" t="b">
        <f>tbl_vendors[[#This Row],[Updated_Date]]&lt;tbl_vendors[[#This Row],[Created_Date]]</f>
        <v>0</v>
      </c>
      <c r="X2721" t="b">
        <f>COUNTIF(tbl_vendors[Vendor_Name],tbl_vendors[[#This Row],[Vendor_Name]])&gt;1</f>
        <v>1</v>
      </c>
      <c r="Y2721" s="14" cm="1">
        <f t="array" aca="1" ref="Y2721" ca="1">IFERROR(SUM(L2721:X2721*1),4)</f>
        <v>1</v>
      </c>
      <c r="Z2721" t="str">
        <f ca="1">IF(tbl_vendors[[#This Row],[error_count]]&gt;0,"FAIL","PASS")</f>
        <v>FAIL</v>
      </c>
    </row>
    <row r="2722" spans="1:26" x14ac:dyDescent="0.3">
      <c r="A2722" t="s">
        <v>10675</v>
      </c>
      <c r="B2722" t="s">
        <v>10676</v>
      </c>
      <c r="C2722" t="s">
        <v>29</v>
      </c>
      <c r="D2722" t="s">
        <v>10677</v>
      </c>
      <c r="E2722" t="s">
        <v>31</v>
      </c>
      <c r="F2722" t="s">
        <v>40</v>
      </c>
      <c r="G2722" t="s">
        <v>10678</v>
      </c>
      <c r="H2722" t="s">
        <v>52</v>
      </c>
      <c r="I2722" t="s">
        <v>19</v>
      </c>
      <c r="J2722" s="1">
        <v>45118</v>
      </c>
      <c r="K2722" s="1">
        <v>45561</v>
      </c>
      <c r="L2722" t="b">
        <f>COUNTIF(tbl_vendors[Vendor_ID],tbl_vendors[[#This Row],[Vendor_ID]])&gt;1</f>
        <v>0</v>
      </c>
      <c r="M2722" t="b">
        <f>ISBLANK(tbl_vendors[[#This Row],[Vendor_ID]])</f>
        <v>0</v>
      </c>
      <c r="N2722" t="b">
        <f>LEN(TRIM(tbl_vendors[[#This Row],[Vendor_Name]]))=0</f>
        <v>0</v>
      </c>
      <c r="O2722" t="b">
        <f>LEN(TRIM(tbl_vendors[[#This Row],[Email]]))=0</f>
        <v>0</v>
      </c>
      <c r="P2722" t="b">
        <f>OR(ISERROR(FIND("@",tbl_vendors[[#This Row],[Email]])),ISERROR(FIND(".",tbl_vendors[[#This Row],[Email]])))</f>
        <v>0</v>
      </c>
      <c r="Q2722" t="b">
        <f>ISNA(MATCH(tbl_vendors[[#This Row],[Country]],tbl_country[country],0))</f>
        <v>0</v>
      </c>
      <c r="R2722" t="b">
        <f>ISNA(MATCH(tbl_vendors[[#This Row],[Currency]],tbl_country[currency],0))</f>
        <v>0</v>
      </c>
      <c r="S2722" t="b">
        <f>_xlfn.XLOOKUP(tbl_vendors[[#This Row],[Country]],tbl_country[country],tbl_country[currency],"NotFound")&lt;&gt;tbl_vendors[[#This Row],[Currency]]</f>
        <v>0</v>
      </c>
      <c r="T2722" t="b">
        <f>ISNA(MATCH(tbl_vendors[[#This Row],[Payment_Terms]],tbl_payment_terms[Payment_Terms],0))</f>
        <v>0</v>
      </c>
      <c r="U2722" t="b">
        <f>ISNA(MATCH(tbl_vendors[[#This Row],[Status]],tbl_status[valid_status]))</f>
        <v>0</v>
      </c>
      <c r="V2722" t="b">
        <f ca="1">tbl_vendors[[#This Row],[Created_Date]]&gt;TODAY()</f>
        <v>0</v>
      </c>
      <c r="W2722" t="b">
        <f>tbl_vendors[[#This Row],[Updated_Date]]&lt;tbl_vendors[[#This Row],[Created_Date]]</f>
        <v>0</v>
      </c>
      <c r="X2722" t="b">
        <f>COUNTIF(tbl_vendors[Vendor_Name],tbl_vendors[[#This Row],[Vendor_Name]])&gt;1</f>
        <v>0</v>
      </c>
      <c r="Y2722" s="14" cm="1">
        <f t="array" aca="1" ref="Y2722" ca="1">IFERROR(SUM(L2722:X2722*1),4)</f>
        <v>0</v>
      </c>
      <c r="Z2722" t="str">
        <f ca="1">IF(tbl_vendors[[#This Row],[error_count]]&gt;0,"FAIL","PASS")</f>
        <v>PASS</v>
      </c>
    </row>
    <row r="2723" spans="1:26" x14ac:dyDescent="0.3">
      <c r="A2723" t="s">
        <v>10679</v>
      </c>
      <c r="B2723" t="s">
        <v>10680</v>
      </c>
      <c r="C2723" t="s">
        <v>100</v>
      </c>
      <c r="D2723" t="s">
        <v>10681</v>
      </c>
      <c r="E2723" t="s">
        <v>39</v>
      </c>
      <c r="F2723" t="s">
        <v>23</v>
      </c>
      <c r="G2723" t="s">
        <v>10682</v>
      </c>
      <c r="H2723" t="s">
        <v>47</v>
      </c>
      <c r="I2723" t="s">
        <v>19</v>
      </c>
      <c r="J2723" s="1">
        <v>44702</v>
      </c>
      <c r="K2723" s="1">
        <v>45947</v>
      </c>
      <c r="L2723" t="b">
        <f>COUNTIF(tbl_vendors[Vendor_ID],tbl_vendors[[#This Row],[Vendor_ID]])&gt;1</f>
        <v>0</v>
      </c>
      <c r="M2723" t="b">
        <f>ISBLANK(tbl_vendors[[#This Row],[Vendor_ID]])</f>
        <v>0</v>
      </c>
      <c r="N2723" t="b">
        <f>LEN(TRIM(tbl_vendors[[#This Row],[Vendor_Name]]))=0</f>
        <v>0</v>
      </c>
      <c r="O2723" t="b">
        <f>LEN(TRIM(tbl_vendors[[#This Row],[Email]]))=0</f>
        <v>0</v>
      </c>
      <c r="P2723" t="b">
        <f>OR(ISERROR(FIND("@",tbl_vendors[[#This Row],[Email]])),ISERROR(FIND(".",tbl_vendors[[#This Row],[Email]])))</f>
        <v>0</v>
      </c>
      <c r="Q2723" t="b">
        <f>ISNA(MATCH(tbl_vendors[[#This Row],[Country]],tbl_country[country],0))</f>
        <v>0</v>
      </c>
      <c r="R2723" t="b">
        <f>ISNA(MATCH(tbl_vendors[[#This Row],[Currency]],tbl_country[currency],0))</f>
        <v>0</v>
      </c>
      <c r="S2723" t="b">
        <f>_xlfn.XLOOKUP(tbl_vendors[[#This Row],[Country]],tbl_country[country],tbl_country[currency],"NotFound")&lt;&gt;tbl_vendors[[#This Row],[Currency]]</f>
        <v>0</v>
      </c>
      <c r="T2723" t="b">
        <f>ISNA(MATCH(tbl_vendors[[#This Row],[Payment_Terms]],tbl_payment_terms[Payment_Terms],0))</f>
        <v>0</v>
      </c>
      <c r="U2723" t="b">
        <f>ISNA(MATCH(tbl_vendors[[#This Row],[Status]],tbl_status[valid_status]))</f>
        <v>0</v>
      </c>
      <c r="V2723" t="b">
        <f ca="1">tbl_vendors[[#This Row],[Created_Date]]&gt;TODAY()</f>
        <v>0</v>
      </c>
      <c r="W2723" t="b">
        <f>tbl_vendors[[#This Row],[Updated_Date]]&lt;tbl_vendors[[#This Row],[Created_Date]]</f>
        <v>0</v>
      </c>
      <c r="X2723" t="b">
        <f>COUNTIF(tbl_vendors[Vendor_Name],tbl_vendors[[#This Row],[Vendor_Name]])&gt;1</f>
        <v>0</v>
      </c>
      <c r="Y2723" s="14" cm="1">
        <f t="array" aca="1" ref="Y2723" ca="1">IFERROR(SUM(L2723:X2723*1),4)</f>
        <v>0</v>
      </c>
      <c r="Z2723" t="str">
        <f ca="1">IF(tbl_vendors[[#This Row],[error_count]]&gt;0,"FAIL","PASS")</f>
        <v>PASS</v>
      </c>
    </row>
    <row r="2724" spans="1:26" x14ac:dyDescent="0.3">
      <c r="A2724" t="s">
        <v>10683</v>
      </c>
      <c r="B2724" t="s">
        <v>10684</v>
      </c>
      <c r="C2724" t="s">
        <v>153</v>
      </c>
      <c r="D2724" t="s">
        <v>10685</v>
      </c>
      <c r="E2724" t="s">
        <v>155</v>
      </c>
      <c r="F2724" t="s">
        <v>40</v>
      </c>
      <c r="G2724" t="s">
        <v>10686</v>
      </c>
      <c r="H2724" t="s">
        <v>25</v>
      </c>
      <c r="I2724" t="s">
        <v>26</v>
      </c>
      <c r="J2724" s="1">
        <v>44568</v>
      </c>
      <c r="K2724" s="1">
        <v>45810</v>
      </c>
      <c r="L2724" t="b">
        <f>COUNTIF(tbl_vendors[Vendor_ID],tbl_vendors[[#This Row],[Vendor_ID]])&gt;1</f>
        <v>0</v>
      </c>
      <c r="M2724" t="b">
        <f>ISBLANK(tbl_vendors[[#This Row],[Vendor_ID]])</f>
        <v>0</v>
      </c>
      <c r="N2724" t="b">
        <f>LEN(TRIM(tbl_vendors[[#This Row],[Vendor_Name]]))=0</f>
        <v>0</v>
      </c>
      <c r="O2724" t="b">
        <f>LEN(TRIM(tbl_vendors[[#This Row],[Email]]))=0</f>
        <v>0</v>
      </c>
      <c r="P2724" t="b">
        <f>OR(ISERROR(FIND("@",tbl_vendors[[#This Row],[Email]])),ISERROR(FIND(".",tbl_vendors[[#This Row],[Email]])))</f>
        <v>0</v>
      </c>
      <c r="Q2724" t="b">
        <f>ISNA(MATCH(tbl_vendors[[#This Row],[Country]],tbl_country[country],0))</f>
        <v>0</v>
      </c>
      <c r="R2724" t="b">
        <f>ISNA(MATCH(tbl_vendors[[#This Row],[Currency]],tbl_country[currency],0))</f>
        <v>0</v>
      </c>
      <c r="S2724" t="b">
        <f>_xlfn.XLOOKUP(tbl_vendors[[#This Row],[Country]],tbl_country[country],tbl_country[currency],"NotFound")&lt;&gt;tbl_vendors[[#This Row],[Currency]]</f>
        <v>0</v>
      </c>
      <c r="T2724" t="b">
        <f>ISNA(MATCH(tbl_vendors[[#This Row],[Payment_Terms]],tbl_payment_terms[Payment_Terms],0))</f>
        <v>0</v>
      </c>
      <c r="U2724" t="b">
        <f>ISNA(MATCH(tbl_vendors[[#This Row],[Status]],tbl_status[valid_status]))</f>
        <v>0</v>
      </c>
      <c r="V2724" t="b">
        <f ca="1">tbl_vendors[[#This Row],[Created_Date]]&gt;TODAY()</f>
        <v>0</v>
      </c>
      <c r="W2724" t="b">
        <f>tbl_vendors[[#This Row],[Updated_Date]]&lt;tbl_vendors[[#This Row],[Created_Date]]</f>
        <v>0</v>
      </c>
      <c r="X2724" t="b">
        <f>COUNTIF(tbl_vendors[Vendor_Name],tbl_vendors[[#This Row],[Vendor_Name]])&gt;1</f>
        <v>0</v>
      </c>
      <c r="Y2724" s="14" cm="1">
        <f t="array" aca="1" ref="Y2724" ca="1">IFERROR(SUM(L2724:X2724*1),4)</f>
        <v>0</v>
      </c>
      <c r="Z2724" t="str">
        <f ca="1">IF(tbl_vendors[[#This Row],[error_count]]&gt;0,"FAIL","PASS")</f>
        <v>PASS</v>
      </c>
    </row>
    <row r="2725" spans="1:26" x14ac:dyDescent="0.3">
      <c r="A2725" t="s">
        <v>10687</v>
      </c>
      <c r="B2725" t="s">
        <v>10688</v>
      </c>
      <c r="C2725" t="s">
        <v>79</v>
      </c>
      <c r="D2725" t="s">
        <v>10689</v>
      </c>
      <c r="E2725" t="s">
        <v>39</v>
      </c>
      <c r="F2725" t="s">
        <v>40</v>
      </c>
      <c r="G2725" t="s">
        <v>10690</v>
      </c>
      <c r="H2725" t="s">
        <v>69</v>
      </c>
      <c r="I2725" t="s">
        <v>19</v>
      </c>
      <c r="J2725" s="1">
        <v>45432</v>
      </c>
      <c r="K2725" s="1">
        <v>46056</v>
      </c>
      <c r="L2725" t="b">
        <f>COUNTIF(tbl_vendors[Vendor_ID],tbl_vendors[[#This Row],[Vendor_ID]])&gt;1</f>
        <v>0</v>
      </c>
      <c r="M2725" t="b">
        <f>ISBLANK(tbl_vendors[[#This Row],[Vendor_ID]])</f>
        <v>0</v>
      </c>
      <c r="N2725" t="b">
        <f>LEN(TRIM(tbl_vendors[[#This Row],[Vendor_Name]]))=0</f>
        <v>0</v>
      </c>
      <c r="O2725" t="b">
        <f>LEN(TRIM(tbl_vendors[[#This Row],[Email]]))=0</f>
        <v>0</v>
      </c>
      <c r="P2725" t="b">
        <f>OR(ISERROR(FIND("@",tbl_vendors[[#This Row],[Email]])),ISERROR(FIND(".",tbl_vendors[[#This Row],[Email]])))</f>
        <v>0</v>
      </c>
      <c r="Q2725" t="b">
        <f>ISNA(MATCH(tbl_vendors[[#This Row],[Country]],tbl_country[country],0))</f>
        <v>0</v>
      </c>
      <c r="R2725" t="b">
        <f>ISNA(MATCH(tbl_vendors[[#This Row],[Currency]],tbl_country[currency],0))</f>
        <v>0</v>
      </c>
      <c r="S2725" t="b">
        <f>_xlfn.XLOOKUP(tbl_vendors[[#This Row],[Country]],tbl_country[country],tbl_country[currency],"NotFound")&lt;&gt;tbl_vendors[[#This Row],[Currency]]</f>
        <v>0</v>
      </c>
      <c r="T2725" t="b">
        <f>ISNA(MATCH(tbl_vendors[[#This Row],[Payment_Terms]],tbl_payment_terms[Payment_Terms],0))</f>
        <v>0</v>
      </c>
      <c r="U2725" t="b">
        <f>ISNA(MATCH(tbl_vendors[[#This Row],[Status]],tbl_status[valid_status]))</f>
        <v>0</v>
      </c>
      <c r="V2725" t="b">
        <f ca="1">tbl_vendors[[#This Row],[Created_Date]]&gt;TODAY()</f>
        <v>0</v>
      </c>
      <c r="W2725" t="b">
        <f>tbl_vendors[[#This Row],[Updated_Date]]&lt;tbl_vendors[[#This Row],[Created_Date]]</f>
        <v>0</v>
      </c>
      <c r="X2725" t="b">
        <f>COUNTIF(tbl_vendors[Vendor_Name],tbl_vendors[[#This Row],[Vendor_Name]])&gt;1</f>
        <v>0</v>
      </c>
      <c r="Y2725" s="14" cm="1">
        <f t="array" aca="1" ref="Y2725" ca="1">IFERROR(SUM(L2725:X2725*1),4)</f>
        <v>0</v>
      </c>
      <c r="Z2725" t="str">
        <f ca="1">IF(tbl_vendors[[#This Row],[error_count]]&gt;0,"FAIL","PASS")</f>
        <v>PASS</v>
      </c>
    </row>
    <row r="2726" spans="1:26" x14ac:dyDescent="0.3">
      <c r="A2726" t="s">
        <v>10691</v>
      </c>
      <c r="B2726" t="s">
        <v>10692</v>
      </c>
      <c r="C2726" t="s">
        <v>37</v>
      </c>
      <c r="D2726" t="s">
        <v>10693</v>
      </c>
      <c r="E2726" t="s">
        <v>39</v>
      </c>
      <c r="F2726" t="s">
        <v>16</v>
      </c>
      <c r="G2726" t="s">
        <v>10694</v>
      </c>
      <c r="H2726" t="s">
        <v>18</v>
      </c>
      <c r="I2726" t="s">
        <v>26</v>
      </c>
      <c r="J2726" s="1">
        <v>44796</v>
      </c>
      <c r="K2726" s="1">
        <v>44804</v>
      </c>
      <c r="L2726" t="b">
        <f>COUNTIF(tbl_vendors[Vendor_ID],tbl_vendors[[#This Row],[Vendor_ID]])&gt;1</f>
        <v>0</v>
      </c>
      <c r="M2726" t="b">
        <f>ISBLANK(tbl_vendors[[#This Row],[Vendor_ID]])</f>
        <v>0</v>
      </c>
      <c r="N2726" t="b">
        <f>LEN(TRIM(tbl_vendors[[#This Row],[Vendor_Name]]))=0</f>
        <v>0</v>
      </c>
      <c r="O2726" t="b">
        <f>LEN(TRIM(tbl_vendors[[#This Row],[Email]]))=0</f>
        <v>0</v>
      </c>
      <c r="P2726" t="b">
        <f>OR(ISERROR(FIND("@",tbl_vendors[[#This Row],[Email]])),ISERROR(FIND(".",tbl_vendors[[#This Row],[Email]])))</f>
        <v>0</v>
      </c>
      <c r="Q2726" t="b">
        <f>ISNA(MATCH(tbl_vendors[[#This Row],[Country]],tbl_country[country],0))</f>
        <v>0</v>
      </c>
      <c r="R2726" t="b">
        <f>ISNA(MATCH(tbl_vendors[[#This Row],[Currency]],tbl_country[currency],0))</f>
        <v>0</v>
      </c>
      <c r="S2726" t="b">
        <f>_xlfn.XLOOKUP(tbl_vendors[[#This Row],[Country]],tbl_country[country],tbl_country[currency],"NotFound")&lt;&gt;tbl_vendors[[#This Row],[Currency]]</f>
        <v>0</v>
      </c>
      <c r="T2726" t="b">
        <f>ISNA(MATCH(tbl_vendors[[#This Row],[Payment_Terms]],tbl_payment_terms[Payment_Terms],0))</f>
        <v>0</v>
      </c>
      <c r="U2726" t="b">
        <f>ISNA(MATCH(tbl_vendors[[#This Row],[Status]],tbl_status[valid_status]))</f>
        <v>0</v>
      </c>
      <c r="V2726" t="b">
        <f ca="1">tbl_vendors[[#This Row],[Created_Date]]&gt;TODAY()</f>
        <v>0</v>
      </c>
      <c r="W2726" t="b">
        <f>tbl_vendors[[#This Row],[Updated_Date]]&lt;tbl_vendors[[#This Row],[Created_Date]]</f>
        <v>0</v>
      </c>
      <c r="X2726" t="b">
        <f>COUNTIF(tbl_vendors[Vendor_Name],tbl_vendors[[#This Row],[Vendor_Name]])&gt;1</f>
        <v>0</v>
      </c>
      <c r="Y2726" s="14" cm="1">
        <f t="array" aca="1" ref="Y2726" ca="1">IFERROR(SUM(L2726:X2726*1),4)</f>
        <v>0</v>
      </c>
      <c r="Z2726" t="str">
        <f ca="1">IF(tbl_vendors[[#This Row],[error_count]]&gt;0,"FAIL","PASS")</f>
        <v>PASS</v>
      </c>
    </row>
    <row r="2727" spans="1:26" x14ac:dyDescent="0.3">
      <c r="A2727" t="s">
        <v>10695</v>
      </c>
      <c r="B2727" t="s">
        <v>10696</v>
      </c>
      <c r="C2727" t="s">
        <v>100</v>
      </c>
      <c r="D2727" t="s">
        <v>10697</v>
      </c>
      <c r="E2727" t="s">
        <v>39</v>
      </c>
      <c r="F2727" t="s">
        <v>40</v>
      </c>
      <c r="G2727" t="s">
        <v>10698</v>
      </c>
      <c r="H2727" t="s">
        <v>52</v>
      </c>
      <c r="I2727" t="s">
        <v>53</v>
      </c>
      <c r="J2727" s="1">
        <v>44436</v>
      </c>
      <c r="K2727" s="1">
        <v>45053</v>
      </c>
      <c r="L2727" t="b">
        <f>COUNTIF(tbl_vendors[Vendor_ID],tbl_vendors[[#This Row],[Vendor_ID]])&gt;1</f>
        <v>0</v>
      </c>
      <c r="M2727" t="b">
        <f>ISBLANK(tbl_vendors[[#This Row],[Vendor_ID]])</f>
        <v>0</v>
      </c>
      <c r="N2727" t="b">
        <f>LEN(TRIM(tbl_vendors[[#This Row],[Vendor_Name]]))=0</f>
        <v>0</v>
      </c>
      <c r="O2727" t="b">
        <f>LEN(TRIM(tbl_vendors[[#This Row],[Email]]))=0</f>
        <v>0</v>
      </c>
      <c r="P2727" t="b">
        <f>OR(ISERROR(FIND("@",tbl_vendors[[#This Row],[Email]])),ISERROR(FIND(".",tbl_vendors[[#This Row],[Email]])))</f>
        <v>0</v>
      </c>
      <c r="Q2727" t="b">
        <f>ISNA(MATCH(tbl_vendors[[#This Row],[Country]],tbl_country[country],0))</f>
        <v>0</v>
      </c>
      <c r="R2727" t="b">
        <f>ISNA(MATCH(tbl_vendors[[#This Row],[Currency]],tbl_country[currency],0))</f>
        <v>0</v>
      </c>
      <c r="S2727" t="b">
        <f>_xlfn.XLOOKUP(tbl_vendors[[#This Row],[Country]],tbl_country[country],tbl_country[currency],"NotFound")&lt;&gt;tbl_vendors[[#This Row],[Currency]]</f>
        <v>0</v>
      </c>
      <c r="T2727" t="b">
        <f>ISNA(MATCH(tbl_vendors[[#This Row],[Payment_Terms]],tbl_payment_terms[Payment_Terms],0))</f>
        <v>0</v>
      </c>
      <c r="U2727" t="b">
        <f>ISNA(MATCH(tbl_vendors[[#This Row],[Status]],tbl_status[valid_status]))</f>
        <v>1</v>
      </c>
      <c r="V2727" t="b">
        <f ca="1">tbl_vendors[[#This Row],[Created_Date]]&gt;TODAY()</f>
        <v>0</v>
      </c>
      <c r="W2727" t="b">
        <f>tbl_vendors[[#This Row],[Updated_Date]]&lt;tbl_vendors[[#This Row],[Created_Date]]</f>
        <v>0</v>
      </c>
      <c r="X2727" t="b">
        <f>COUNTIF(tbl_vendors[Vendor_Name],tbl_vendors[[#This Row],[Vendor_Name]])&gt;1</f>
        <v>0</v>
      </c>
      <c r="Y2727" s="14" cm="1">
        <f t="array" aca="1" ref="Y2727" ca="1">IFERROR(SUM(L2727:X2727*1),4)</f>
        <v>1</v>
      </c>
      <c r="Z2727" t="str">
        <f ca="1">IF(tbl_vendors[[#This Row],[error_count]]&gt;0,"FAIL","PASS")</f>
        <v>FAIL</v>
      </c>
    </row>
    <row r="2728" spans="1:26" x14ac:dyDescent="0.3">
      <c r="A2728" t="s">
        <v>10699</v>
      </c>
      <c r="B2728" t="s">
        <v>10700</v>
      </c>
      <c r="C2728" t="s">
        <v>66</v>
      </c>
      <c r="D2728" t="s">
        <v>10701</v>
      </c>
      <c r="E2728" t="s">
        <v>67</v>
      </c>
      <c r="F2728" t="s">
        <v>16</v>
      </c>
      <c r="G2728" t="s">
        <v>10702</v>
      </c>
      <c r="H2728" t="s">
        <v>34</v>
      </c>
      <c r="I2728" t="s">
        <v>26</v>
      </c>
      <c r="J2728" s="1">
        <v>44777</v>
      </c>
      <c r="K2728" s="1">
        <v>45938</v>
      </c>
      <c r="L2728" t="b">
        <f>COUNTIF(tbl_vendors[Vendor_ID],tbl_vendors[[#This Row],[Vendor_ID]])&gt;1</f>
        <v>0</v>
      </c>
      <c r="M2728" t="b">
        <f>ISBLANK(tbl_vendors[[#This Row],[Vendor_ID]])</f>
        <v>0</v>
      </c>
      <c r="N2728" t="b">
        <f>LEN(TRIM(tbl_vendors[[#This Row],[Vendor_Name]]))=0</f>
        <v>0</v>
      </c>
      <c r="O2728" t="b">
        <f>LEN(TRIM(tbl_vendors[[#This Row],[Email]]))=0</f>
        <v>0</v>
      </c>
      <c r="P2728" t="b">
        <f>OR(ISERROR(FIND("@",tbl_vendors[[#This Row],[Email]])),ISERROR(FIND(".",tbl_vendors[[#This Row],[Email]])))</f>
        <v>0</v>
      </c>
      <c r="Q2728" t="b">
        <f>ISNA(MATCH(tbl_vendors[[#This Row],[Country]],tbl_country[country],0))</f>
        <v>0</v>
      </c>
      <c r="R2728" t="b">
        <f>ISNA(MATCH(tbl_vendors[[#This Row],[Currency]],tbl_country[currency],0))</f>
        <v>0</v>
      </c>
      <c r="S2728" t="b">
        <f>_xlfn.XLOOKUP(tbl_vendors[[#This Row],[Country]],tbl_country[country],tbl_country[currency],"NotFound")&lt;&gt;tbl_vendors[[#This Row],[Currency]]</f>
        <v>0</v>
      </c>
      <c r="T2728" t="b">
        <f>ISNA(MATCH(tbl_vendors[[#This Row],[Payment_Terms]],tbl_payment_terms[Payment_Terms],0))</f>
        <v>0</v>
      </c>
      <c r="U2728" t="b">
        <f>ISNA(MATCH(tbl_vendors[[#This Row],[Status]],tbl_status[valid_status]))</f>
        <v>0</v>
      </c>
      <c r="V2728" t="b">
        <f ca="1">tbl_vendors[[#This Row],[Created_Date]]&gt;TODAY()</f>
        <v>0</v>
      </c>
      <c r="W2728" t="b">
        <f>tbl_vendors[[#This Row],[Updated_Date]]&lt;tbl_vendors[[#This Row],[Created_Date]]</f>
        <v>0</v>
      </c>
      <c r="X2728" t="b">
        <f>COUNTIF(tbl_vendors[Vendor_Name],tbl_vendors[[#This Row],[Vendor_Name]])&gt;1</f>
        <v>0</v>
      </c>
      <c r="Y2728" s="14" cm="1">
        <f t="array" aca="1" ref="Y2728" ca="1">IFERROR(SUM(L2728:X2728*1),4)</f>
        <v>0</v>
      </c>
      <c r="Z2728" t="str">
        <f ca="1">IF(tbl_vendors[[#This Row],[error_count]]&gt;0,"FAIL","PASS")</f>
        <v>PASS</v>
      </c>
    </row>
    <row r="2729" spans="1:26" x14ac:dyDescent="0.3">
      <c r="A2729" t="s">
        <v>10703</v>
      </c>
      <c r="B2729" t="s">
        <v>10704</v>
      </c>
      <c r="C2729" t="s">
        <v>109</v>
      </c>
      <c r="D2729" t="s">
        <v>10705</v>
      </c>
      <c r="E2729" t="s">
        <v>39</v>
      </c>
      <c r="F2729" t="s">
        <v>16</v>
      </c>
      <c r="G2729" t="s">
        <v>10706</v>
      </c>
      <c r="H2729" t="s">
        <v>69</v>
      </c>
      <c r="I2729" t="s">
        <v>53</v>
      </c>
      <c r="J2729" s="1">
        <v>45692</v>
      </c>
      <c r="K2729" s="1">
        <v>45817</v>
      </c>
      <c r="L2729" t="b">
        <f>COUNTIF(tbl_vendors[Vendor_ID],tbl_vendors[[#This Row],[Vendor_ID]])&gt;1</f>
        <v>0</v>
      </c>
      <c r="M2729" t="b">
        <f>ISBLANK(tbl_vendors[[#This Row],[Vendor_ID]])</f>
        <v>0</v>
      </c>
      <c r="N2729" t="b">
        <f>LEN(TRIM(tbl_vendors[[#This Row],[Vendor_Name]]))=0</f>
        <v>0</v>
      </c>
      <c r="O2729" t="b">
        <f>LEN(TRIM(tbl_vendors[[#This Row],[Email]]))=0</f>
        <v>0</v>
      </c>
      <c r="P2729" t="b">
        <f>OR(ISERROR(FIND("@",tbl_vendors[[#This Row],[Email]])),ISERROR(FIND(".",tbl_vendors[[#This Row],[Email]])))</f>
        <v>0</v>
      </c>
      <c r="Q2729" t="b">
        <f>ISNA(MATCH(tbl_vendors[[#This Row],[Country]],tbl_country[country],0))</f>
        <v>0</v>
      </c>
      <c r="R2729" t="b">
        <f>ISNA(MATCH(tbl_vendors[[#This Row],[Currency]],tbl_country[currency],0))</f>
        <v>0</v>
      </c>
      <c r="S2729" t="b">
        <f>_xlfn.XLOOKUP(tbl_vendors[[#This Row],[Country]],tbl_country[country],tbl_country[currency],"NotFound")&lt;&gt;tbl_vendors[[#This Row],[Currency]]</f>
        <v>1</v>
      </c>
      <c r="T2729" t="b">
        <f>ISNA(MATCH(tbl_vendors[[#This Row],[Payment_Terms]],tbl_payment_terms[Payment_Terms],0))</f>
        <v>0</v>
      </c>
      <c r="U2729" t="b">
        <f>ISNA(MATCH(tbl_vendors[[#This Row],[Status]],tbl_status[valid_status]))</f>
        <v>1</v>
      </c>
      <c r="V2729" t="b">
        <f ca="1">tbl_vendors[[#This Row],[Created_Date]]&gt;TODAY()</f>
        <v>0</v>
      </c>
      <c r="W2729" t="b">
        <f>tbl_vendors[[#This Row],[Updated_Date]]&lt;tbl_vendors[[#This Row],[Created_Date]]</f>
        <v>0</v>
      </c>
      <c r="X2729" t="b">
        <f>COUNTIF(tbl_vendors[Vendor_Name],tbl_vendors[[#This Row],[Vendor_Name]])&gt;1</f>
        <v>0</v>
      </c>
      <c r="Y2729" s="14" cm="1">
        <f t="array" aca="1" ref="Y2729" ca="1">IFERROR(SUM(L2729:X2729*1),4)</f>
        <v>2</v>
      </c>
      <c r="Z2729" t="str">
        <f ca="1">IF(tbl_vendors[[#This Row],[error_count]]&gt;0,"FAIL","PASS")</f>
        <v>FAIL</v>
      </c>
    </row>
    <row r="2730" spans="1:26" x14ac:dyDescent="0.3">
      <c r="A2730" t="s">
        <v>10707</v>
      </c>
      <c r="B2730" t="s">
        <v>10708</v>
      </c>
      <c r="C2730" t="s">
        <v>153</v>
      </c>
      <c r="D2730" t="s">
        <v>10709</v>
      </c>
      <c r="E2730" t="s">
        <v>155</v>
      </c>
      <c r="F2730" t="s">
        <v>40</v>
      </c>
      <c r="G2730" t="s">
        <v>10710</v>
      </c>
      <c r="H2730" t="s">
        <v>34</v>
      </c>
      <c r="I2730" t="s">
        <v>26</v>
      </c>
      <c r="J2730" s="1">
        <v>45722</v>
      </c>
      <c r="K2730" s="1">
        <v>45738</v>
      </c>
      <c r="L2730" t="b">
        <f>COUNTIF(tbl_vendors[Vendor_ID],tbl_vendors[[#This Row],[Vendor_ID]])&gt;1</f>
        <v>0</v>
      </c>
      <c r="M2730" t="b">
        <f>ISBLANK(tbl_vendors[[#This Row],[Vendor_ID]])</f>
        <v>0</v>
      </c>
      <c r="N2730" t="b">
        <f>LEN(TRIM(tbl_vendors[[#This Row],[Vendor_Name]]))=0</f>
        <v>0</v>
      </c>
      <c r="O2730" t="b">
        <f>LEN(TRIM(tbl_vendors[[#This Row],[Email]]))=0</f>
        <v>0</v>
      </c>
      <c r="P2730" t="b">
        <f>OR(ISERROR(FIND("@",tbl_vendors[[#This Row],[Email]])),ISERROR(FIND(".",tbl_vendors[[#This Row],[Email]])))</f>
        <v>0</v>
      </c>
      <c r="Q2730" t="b">
        <f>ISNA(MATCH(tbl_vendors[[#This Row],[Country]],tbl_country[country],0))</f>
        <v>0</v>
      </c>
      <c r="R2730" t="b">
        <f>ISNA(MATCH(tbl_vendors[[#This Row],[Currency]],tbl_country[currency],0))</f>
        <v>0</v>
      </c>
      <c r="S2730" t="b">
        <f>_xlfn.XLOOKUP(tbl_vendors[[#This Row],[Country]],tbl_country[country],tbl_country[currency],"NotFound")&lt;&gt;tbl_vendors[[#This Row],[Currency]]</f>
        <v>0</v>
      </c>
      <c r="T2730" t="b">
        <f>ISNA(MATCH(tbl_vendors[[#This Row],[Payment_Terms]],tbl_payment_terms[Payment_Terms],0))</f>
        <v>0</v>
      </c>
      <c r="U2730" t="b">
        <f>ISNA(MATCH(tbl_vendors[[#This Row],[Status]],tbl_status[valid_status]))</f>
        <v>0</v>
      </c>
      <c r="V2730" t="b">
        <f ca="1">tbl_vendors[[#This Row],[Created_Date]]&gt;TODAY()</f>
        <v>0</v>
      </c>
      <c r="W2730" t="b">
        <f>tbl_vendors[[#This Row],[Updated_Date]]&lt;tbl_vendors[[#This Row],[Created_Date]]</f>
        <v>0</v>
      </c>
      <c r="X2730" t="b">
        <f>COUNTIF(tbl_vendors[Vendor_Name],tbl_vendors[[#This Row],[Vendor_Name]])&gt;1</f>
        <v>0</v>
      </c>
      <c r="Y2730" s="14" cm="1">
        <f t="array" aca="1" ref="Y2730" ca="1">IFERROR(SUM(L2730:X2730*1),4)</f>
        <v>0</v>
      </c>
      <c r="Z2730" t="str">
        <f ca="1">IF(tbl_vendors[[#This Row],[error_count]]&gt;0,"FAIL","PASS")</f>
        <v>PASS</v>
      </c>
    </row>
    <row r="2731" spans="1:26" x14ac:dyDescent="0.3">
      <c r="A2731" t="s">
        <v>10711</v>
      </c>
      <c r="B2731" t="s">
        <v>1801</v>
      </c>
      <c r="C2731" t="s">
        <v>29</v>
      </c>
      <c r="D2731" t="s">
        <v>10712</v>
      </c>
      <c r="E2731" t="s">
        <v>31</v>
      </c>
      <c r="F2731" t="s">
        <v>16</v>
      </c>
      <c r="G2731" t="s">
        <v>10713</v>
      </c>
      <c r="H2731" t="s">
        <v>25</v>
      </c>
      <c r="I2731" t="s">
        <v>53</v>
      </c>
      <c r="J2731" s="1">
        <v>44999</v>
      </c>
      <c r="K2731" s="1">
        <v>45071</v>
      </c>
      <c r="L2731" t="b">
        <f>COUNTIF(tbl_vendors[Vendor_ID],tbl_vendors[[#This Row],[Vendor_ID]])&gt;1</f>
        <v>0</v>
      </c>
      <c r="M2731" t="b">
        <f>ISBLANK(tbl_vendors[[#This Row],[Vendor_ID]])</f>
        <v>0</v>
      </c>
      <c r="N2731" t="b">
        <f>LEN(TRIM(tbl_vendors[[#This Row],[Vendor_Name]]))=0</f>
        <v>0</v>
      </c>
      <c r="O2731" t="b">
        <f>LEN(TRIM(tbl_vendors[[#This Row],[Email]]))=0</f>
        <v>0</v>
      </c>
      <c r="P2731" t="b">
        <f>OR(ISERROR(FIND("@",tbl_vendors[[#This Row],[Email]])),ISERROR(FIND(".",tbl_vendors[[#This Row],[Email]])))</f>
        <v>0</v>
      </c>
      <c r="Q2731" t="b">
        <f>ISNA(MATCH(tbl_vendors[[#This Row],[Country]],tbl_country[country],0))</f>
        <v>0</v>
      </c>
      <c r="R2731" t="b">
        <f>ISNA(MATCH(tbl_vendors[[#This Row],[Currency]],tbl_country[currency],0))</f>
        <v>0</v>
      </c>
      <c r="S2731" t="b">
        <f>_xlfn.XLOOKUP(tbl_vendors[[#This Row],[Country]],tbl_country[country],tbl_country[currency],"NotFound")&lt;&gt;tbl_vendors[[#This Row],[Currency]]</f>
        <v>0</v>
      </c>
      <c r="T2731" t="b">
        <f>ISNA(MATCH(tbl_vendors[[#This Row],[Payment_Terms]],tbl_payment_terms[Payment_Terms],0))</f>
        <v>0</v>
      </c>
      <c r="U2731" t="b">
        <f>ISNA(MATCH(tbl_vendors[[#This Row],[Status]],tbl_status[valid_status]))</f>
        <v>1</v>
      </c>
      <c r="V2731" t="b">
        <f ca="1">tbl_vendors[[#This Row],[Created_Date]]&gt;TODAY()</f>
        <v>0</v>
      </c>
      <c r="W2731" t="b">
        <f>tbl_vendors[[#This Row],[Updated_Date]]&lt;tbl_vendors[[#This Row],[Created_Date]]</f>
        <v>0</v>
      </c>
      <c r="X2731" t="b">
        <f>COUNTIF(tbl_vendors[Vendor_Name],tbl_vendors[[#This Row],[Vendor_Name]])&gt;1</f>
        <v>1</v>
      </c>
      <c r="Y2731" s="14" cm="1">
        <f t="array" aca="1" ref="Y2731" ca="1">IFERROR(SUM(L2731:X2731*1),4)</f>
        <v>2</v>
      </c>
      <c r="Z2731" t="str">
        <f ca="1">IF(tbl_vendors[[#This Row],[error_count]]&gt;0,"FAIL","PASS")</f>
        <v>FAIL</v>
      </c>
    </row>
    <row r="2732" spans="1:26" x14ac:dyDescent="0.3">
      <c r="A2732" t="s">
        <v>10714</v>
      </c>
      <c r="B2732" t="s">
        <v>10715</v>
      </c>
      <c r="C2732" t="s">
        <v>79</v>
      </c>
      <c r="D2732" t="s">
        <v>10716</v>
      </c>
      <c r="E2732" t="s">
        <v>39</v>
      </c>
      <c r="F2732" t="s">
        <v>32</v>
      </c>
      <c r="G2732" t="s">
        <v>10717</v>
      </c>
      <c r="H2732" t="s">
        <v>42</v>
      </c>
      <c r="I2732" t="s">
        <v>19</v>
      </c>
      <c r="J2732" s="1">
        <v>45414</v>
      </c>
      <c r="K2732" s="1">
        <v>45759</v>
      </c>
      <c r="L2732" t="b">
        <f>COUNTIF(tbl_vendors[Vendor_ID],tbl_vendors[[#This Row],[Vendor_ID]])&gt;1</f>
        <v>0</v>
      </c>
      <c r="M2732" t="b">
        <f>ISBLANK(tbl_vendors[[#This Row],[Vendor_ID]])</f>
        <v>0</v>
      </c>
      <c r="N2732" t="b">
        <f>LEN(TRIM(tbl_vendors[[#This Row],[Vendor_Name]]))=0</f>
        <v>0</v>
      </c>
      <c r="O2732" t="b">
        <f>LEN(TRIM(tbl_vendors[[#This Row],[Email]]))=0</f>
        <v>0</v>
      </c>
      <c r="P2732" t="b">
        <f>OR(ISERROR(FIND("@",tbl_vendors[[#This Row],[Email]])),ISERROR(FIND(".",tbl_vendors[[#This Row],[Email]])))</f>
        <v>0</v>
      </c>
      <c r="Q2732" t="b">
        <f>ISNA(MATCH(tbl_vendors[[#This Row],[Country]],tbl_country[country],0))</f>
        <v>0</v>
      </c>
      <c r="R2732" t="b">
        <f>ISNA(MATCH(tbl_vendors[[#This Row],[Currency]],tbl_country[currency],0))</f>
        <v>0</v>
      </c>
      <c r="S2732" t="b">
        <f>_xlfn.XLOOKUP(tbl_vendors[[#This Row],[Country]],tbl_country[country],tbl_country[currency],"NotFound")&lt;&gt;tbl_vendors[[#This Row],[Currency]]</f>
        <v>0</v>
      </c>
      <c r="T2732" t="b">
        <f>ISNA(MATCH(tbl_vendors[[#This Row],[Payment_Terms]],tbl_payment_terms[Payment_Terms],0))</f>
        <v>0</v>
      </c>
      <c r="U2732" t="b">
        <f>ISNA(MATCH(tbl_vendors[[#This Row],[Status]],tbl_status[valid_status]))</f>
        <v>0</v>
      </c>
      <c r="V2732" t="b">
        <f ca="1">tbl_vendors[[#This Row],[Created_Date]]&gt;TODAY()</f>
        <v>0</v>
      </c>
      <c r="W2732" t="b">
        <f>tbl_vendors[[#This Row],[Updated_Date]]&lt;tbl_vendors[[#This Row],[Created_Date]]</f>
        <v>0</v>
      </c>
      <c r="X2732" t="b">
        <f>COUNTIF(tbl_vendors[Vendor_Name],tbl_vendors[[#This Row],[Vendor_Name]])&gt;1</f>
        <v>0</v>
      </c>
      <c r="Y2732" s="14" cm="1">
        <f t="array" aca="1" ref="Y2732" ca="1">IFERROR(SUM(L2732:X2732*1),4)</f>
        <v>0</v>
      </c>
      <c r="Z2732" t="str">
        <f ca="1">IF(tbl_vendors[[#This Row],[error_count]]&gt;0,"FAIL","PASS")</f>
        <v>PASS</v>
      </c>
    </row>
    <row r="2733" spans="1:26" x14ac:dyDescent="0.3">
      <c r="A2733" t="s">
        <v>10718</v>
      </c>
      <c r="B2733" t="s">
        <v>10719</v>
      </c>
      <c r="C2733" t="s">
        <v>56</v>
      </c>
      <c r="D2733" t="s">
        <v>10720</v>
      </c>
      <c r="E2733" t="s">
        <v>58</v>
      </c>
      <c r="F2733" t="s">
        <v>75</v>
      </c>
      <c r="G2733" t="s">
        <v>10721</v>
      </c>
      <c r="H2733" t="s">
        <v>34</v>
      </c>
      <c r="I2733" t="s">
        <v>53</v>
      </c>
      <c r="J2733" s="1">
        <v>45426</v>
      </c>
      <c r="K2733" s="1">
        <v>46003</v>
      </c>
      <c r="L2733" t="b">
        <f>COUNTIF(tbl_vendors[Vendor_ID],tbl_vendors[[#This Row],[Vendor_ID]])&gt;1</f>
        <v>0</v>
      </c>
      <c r="M2733" t="b">
        <f>ISBLANK(tbl_vendors[[#This Row],[Vendor_ID]])</f>
        <v>0</v>
      </c>
      <c r="N2733" t="b">
        <f>LEN(TRIM(tbl_vendors[[#This Row],[Vendor_Name]]))=0</f>
        <v>0</v>
      </c>
      <c r="O2733" t="b">
        <f>LEN(TRIM(tbl_vendors[[#This Row],[Email]]))=0</f>
        <v>0</v>
      </c>
      <c r="P2733" t="b">
        <f>OR(ISERROR(FIND("@",tbl_vendors[[#This Row],[Email]])),ISERROR(FIND(".",tbl_vendors[[#This Row],[Email]])))</f>
        <v>0</v>
      </c>
      <c r="Q2733" t="b">
        <f>ISNA(MATCH(tbl_vendors[[#This Row],[Country]],tbl_country[country],0))</f>
        <v>0</v>
      </c>
      <c r="R2733" t="b">
        <f>ISNA(MATCH(tbl_vendors[[#This Row],[Currency]],tbl_country[currency],0))</f>
        <v>0</v>
      </c>
      <c r="S2733" t="b">
        <f>_xlfn.XLOOKUP(tbl_vendors[[#This Row],[Country]],tbl_country[country],tbl_country[currency],"NotFound")&lt;&gt;tbl_vendors[[#This Row],[Currency]]</f>
        <v>0</v>
      </c>
      <c r="T2733" t="b">
        <f>ISNA(MATCH(tbl_vendors[[#This Row],[Payment_Terms]],tbl_payment_terms[Payment_Terms],0))</f>
        <v>0</v>
      </c>
      <c r="U2733" t="b">
        <f>ISNA(MATCH(tbl_vendors[[#This Row],[Status]],tbl_status[valid_status]))</f>
        <v>1</v>
      </c>
      <c r="V2733" t="b">
        <f ca="1">tbl_vendors[[#This Row],[Created_Date]]&gt;TODAY()</f>
        <v>0</v>
      </c>
      <c r="W2733" t="b">
        <f>tbl_vendors[[#This Row],[Updated_Date]]&lt;tbl_vendors[[#This Row],[Created_Date]]</f>
        <v>0</v>
      </c>
      <c r="X2733" t="b">
        <f>COUNTIF(tbl_vendors[Vendor_Name],tbl_vendors[[#This Row],[Vendor_Name]])&gt;1</f>
        <v>0</v>
      </c>
      <c r="Y2733" s="14" cm="1">
        <f t="array" aca="1" ref="Y2733" ca="1">IFERROR(SUM(L2733:X2733*1),4)</f>
        <v>1</v>
      </c>
      <c r="Z2733" t="str">
        <f ca="1">IF(tbl_vendors[[#This Row],[error_count]]&gt;0,"FAIL","PASS")</f>
        <v>FAIL</v>
      </c>
    </row>
    <row r="2734" spans="1:26" x14ac:dyDescent="0.3">
      <c r="A2734" t="s">
        <v>10722</v>
      </c>
      <c r="B2734" t="s">
        <v>10723</v>
      </c>
      <c r="C2734" t="s">
        <v>56</v>
      </c>
      <c r="D2734" t="s">
        <v>10724</v>
      </c>
      <c r="E2734" t="s">
        <v>58</v>
      </c>
      <c r="F2734" t="s">
        <v>32</v>
      </c>
      <c r="G2734" t="s">
        <v>10725</v>
      </c>
      <c r="H2734" t="s">
        <v>69</v>
      </c>
      <c r="I2734" t="s">
        <v>19</v>
      </c>
      <c r="J2734" s="1">
        <v>45139</v>
      </c>
      <c r="K2734" s="1">
        <v>46172</v>
      </c>
      <c r="L2734" t="b">
        <f>COUNTIF(tbl_vendors[Vendor_ID],tbl_vendors[[#This Row],[Vendor_ID]])&gt;1</f>
        <v>0</v>
      </c>
      <c r="M2734" t="b">
        <f>ISBLANK(tbl_vendors[[#This Row],[Vendor_ID]])</f>
        <v>0</v>
      </c>
      <c r="N2734" t="b">
        <f>LEN(TRIM(tbl_vendors[[#This Row],[Vendor_Name]]))=0</f>
        <v>0</v>
      </c>
      <c r="O2734" t="b">
        <f>LEN(TRIM(tbl_vendors[[#This Row],[Email]]))=0</f>
        <v>0</v>
      </c>
      <c r="P2734" t="b">
        <f>OR(ISERROR(FIND("@",tbl_vendors[[#This Row],[Email]])),ISERROR(FIND(".",tbl_vendors[[#This Row],[Email]])))</f>
        <v>0</v>
      </c>
      <c r="Q2734" t="b">
        <f>ISNA(MATCH(tbl_vendors[[#This Row],[Country]],tbl_country[country],0))</f>
        <v>0</v>
      </c>
      <c r="R2734" t="b">
        <f>ISNA(MATCH(tbl_vendors[[#This Row],[Currency]],tbl_country[currency],0))</f>
        <v>0</v>
      </c>
      <c r="S2734" t="b">
        <f>_xlfn.XLOOKUP(tbl_vendors[[#This Row],[Country]],tbl_country[country],tbl_country[currency],"NotFound")&lt;&gt;tbl_vendors[[#This Row],[Currency]]</f>
        <v>0</v>
      </c>
      <c r="T2734" t="b">
        <f>ISNA(MATCH(tbl_vendors[[#This Row],[Payment_Terms]],tbl_payment_terms[Payment_Terms],0))</f>
        <v>0</v>
      </c>
      <c r="U2734" t="b">
        <f>ISNA(MATCH(tbl_vendors[[#This Row],[Status]],tbl_status[valid_status]))</f>
        <v>0</v>
      </c>
      <c r="V2734" t="b">
        <f ca="1">tbl_vendors[[#This Row],[Created_Date]]&gt;TODAY()</f>
        <v>0</v>
      </c>
      <c r="W2734" t="b">
        <f>tbl_vendors[[#This Row],[Updated_Date]]&lt;tbl_vendors[[#This Row],[Created_Date]]</f>
        <v>0</v>
      </c>
      <c r="X2734" t="b">
        <f>COUNTIF(tbl_vendors[Vendor_Name],tbl_vendors[[#This Row],[Vendor_Name]])&gt;1</f>
        <v>0</v>
      </c>
      <c r="Y2734" s="14" cm="1">
        <f t="array" aca="1" ref="Y2734" ca="1">IFERROR(SUM(L2734:X2734*1),4)</f>
        <v>0</v>
      </c>
      <c r="Z2734" t="str">
        <f ca="1">IF(tbl_vendors[[#This Row],[error_count]]&gt;0,"FAIL","PASS")</f>
        <v>PASS</v>
      </c>
    </row>
    <row r="2735" spans="1:26" x14ac:dyDescent="0.3">
      <c r="A2735" t="s">
        <v>10726</v>
      </c>
      <c r="B2735" t="s">
        <v>10727</v>
      </c>
      <c r="C2735" t="s">
        <v>56</v>
      </c>
      <c r="D2735" t="s">
        <v>10728</v>
      </c>
      <c r="E2735" t="s">
        <v>58</v>
      </c>
      <c r="F2735" t="s">
        <v>40</v>
      </c>
      <c r="G2735" t="s">
        <v>10729</v>
      </c>
      <c r="H2735" t="s">
        <v>52</v>
      </c>
      <c r="I2735" t="s">
        <v>19</v>
      </c>
      <c r="J2735" s="1">
        <v>44508</v>
      </c>
      <c r="K2735" s="1">
        <v>45553</v>
      </c>
      <c r="L2735" t="b">
        <f>COUNTIF(tbl_vendors[Vendor_ID],tbl_vendors[[#This Row],[Vendor_ID]])&gt;1</f>
        <v>0</v>
      </c>
      <c r="M2735" t="b">
        <f>ISBLANK(tbl_vendors[[#This Row],[Vendor_ID]])</f>
        <v>0</v>
      </c>
      <c r="N2735" t="b">
        <f>LEN(TRIM(tbl_vendors[[#This Row],[Vendor_Name]]))=0</f>
        <v>0</v>
      </c>
      <c r="O2735" t="b">
        <f>LEN(TRIM(tbl_vendors[[#This Row],[Email]]))=0</f>
        <v>0</v>
      </c>
      <c r="P2735" t="b">
        <f>OR(ISERROR(FIND("@",tbl_vendors[[#This Row],[Email]])),ISERROR(FIND(".",tbl_vendors[[#This Row],[Email]])))</f>
        <v>0</v>
      </c>
      <c r="Q2735" t="b">
        <f>ISNA(MATCH(tbl_vendors[[#This Row],[Country]],tbl_country[country],0))</f>
        <v>0</v>
      </c>
      <c r="R2735" t="b">
        <f>ISNA(MATCH(tbl_vendors[[#This Row],[Currency]],tbl_country[currency],0))</f>
        <v>0</v>
      </c>
      <c r="S2735" t="b">
        <f>_xlfn.XLOOKUP(tbl_vendors[[#This Row],[Country]],tbl_country[country],tbl_country[currency],"NotFound")&lt;&gt;tbl_vendors[[#This Row],[Currency]]</f>
        <v>0</v>
      </c>
      <c r="T2735" t="b">
        <f>ISNA(MATCH(tbl_vendors[[#This Row],[Payment_Terms]],tbl_payment_terms[Payment_Terms],0))</f>
        <v>0</v>
      </c>
      <c r="U2735" t="b">
        <f>ISNA(MATCH(tbl_vendors[[#This Row],[Status]],tbl_status[valid_status]))</f>
        <v>0</v>
      </c>
      <c r="V2735" t="b">
        <f ca="1">tbl_vendors[[#This Row],[Created_Date]]&gt;TODAY()</f>
        <v>0</v>
      </c>
      <c r="W2735" t="b">
        <f>tbl_vendors[[#This Row],[Updated_Date]]&lt;tbl_vendors[[#This Row],[Created_Date]]</f>
        <v>0</v>
      </c>
      <c r="X2735" t="b">
        <f>COUNTIF(tbl_vendors[Vendor_Name],tbl_vendors[[#This Row],[Vendor_Name]])&gt;1</f>
        <v>0</v>
      </c>
      <c r="Y2735" s="14" cm="1">
        <f t="array" aca="1" ref="Y2735" ca="1">IFERROR(SUM(L2735:X2735*1),4)</f>
        <v>0</v>
      </c>
      <c r="Z2735" t="str">
        <f ca="1">IF(tbl_vendors[[#This Row],[error_count]]&gt;0,"FAIL","PASS")</f>
        <v>PASS</v>
      </c>
    </row>
    <row r="2736" spans="1:26" x14ac:dyDescent="0.3">
      <c r="A2736" t="s">
        <v>10730</v>
      </c>
      <c r="B2736" t="s">
        <v>10731</v>
      </c>
      <c r="C2736" t="s">
        <v>66</v>
      </c>
      <c r="D2736" t="s">
        <v>10732</v>
      </c>
      <c r="E2736" t="s">
        <v>67</v>
      </c>
      <c r="F2736" t="s">
        <v>23</v>
      </c>
      <c r="G2736" t="s">
        <v>10733</v>
      </c>
      <c r="H2736" t="s">
        <v>52</v>
      </c>
      <c r="I2736" t="s">
        <v>53</v>
      </c>
      <c r="J2736" s="1">
        <v>44702</v>
      </c>
      <c r="K2736" s="1">
        <v>44735</v>
      </c>
      <c r="L2736" t="b">
        <f>COUNTIF(tbl_vendors[Vendor_ID],tbl_vendors[[#This Row],[Vendor_ID]])&gt;1</f>
        <v>0</v>
      </c>
      <c r="M2736" t="b">
        <f>ISBLANK(tbl_vendors[[#This Row],[Vendor_ID]])</f>
        <v>0</v>
      </c>
      <c r="N2736" t="b">
        <f>LEN(TRIM(tbl_vendors[[#This Row],[Vendor_Name]]))=0</f>
        <v>0</v>
      </c>
      <c r="O2736" t="b">
        <f>LEN(TRIM(tbl_vendors[[#This Row],[Email]]))=0</f>
        <v>0</v>
      </c>
      <c r="P2736" t="b">
        <f>OR(ISERROR(FIND("@",tbl_vendors[[#This Row],[Email]])),ISERROR(FIND(".",tbl_vendors[[#This Row],[Email]])))</f>
        <v>0</v>
      </c>
      <c r="Q2736" t="b">
        <f>ISNA(MATCH(tbl_vendors[[#This Row],[Country]],tbl_country[country],0))</f>
        <v>0</v>
      </c>
      <c r="R2736" t="b">
        <f>ISNA(MATCH(tbl_vendors[[#This Row],[Currency]],tbl_country[currency],0))</f>
        <v>0</v>
      </c>
      <c r="S2736" t="b">
        <f>_xlfn.XLOOKUP(tbl_vendors[[#This Row],[Country]],tbl_country[country],tbl_country[currency],"NotFound")&lt;&gt;tbl_vendors[[#This Row],[Currency]]</f>
        <v>0</v>
      </c>
      <c r="T2736" t="b">
        <f>ISNA(MATCH(tbl_vendors[[#This Row],[Payment_Terms]],tbl_payment_terms[Payment_Terms],0))</f>
        <v>0</v>
      </c>
      <c r="U2736" t="b">
        <f>ISNA(MATCH(tbl_vendors[[#This Row],[Status]],tbl_status[valid_status]))</f>
        <v>1</v>
      </c>
      <c r="V2736" t="b">
        <f ca="1">tbl_vendors[[#This Row],[Created_Date]]&gt;TODAY()</f>
        <v>0</v>
      </c>
      <c r="W2736" t="b">
        <f>tbl_vendors[[#This Row],[Updated_Date]]&lt;tbl_vendors[[#This Row],[Created_Date]]</f>
        <v>0</v>
      </c>
      <c r="X2736" t="b">
        <f>COUNTIF(tbl_vendors[Vendor_Name],tbl_vendors[[#This Row],[Vendor_Name]])&gt;1</f>
        <v>0</v>
      </c>
      <c r="Y2736" s="14" cm="1">
        <f t="array" aca="1" ref="Y2736" ca="1">IFERROR(SUM(L2736:X2736*1),4)</f>
        <v>1</v>
      </c>
      <c r="Z2736" t="str">
        <f ca="1">IF(tbl_vendors[[#This Row],[error_count]]&gt;0,"FAIL","PASS")</f>
        <v>FAIL</v>
      </c>
    </row>
    <row r="2737" spans="1:26" x14ac:dyDescent="0.3">
      <c r="A2737" t="s">
        <v>10734</v>
      </c>
      <c r="B2737" t="s">
        <v>10735</v>
      </c>
      <c r="C2737" t="s">
        <v>56</v>
      </c>
      <c r="D2737" t="s">
        <v>10736</v>
      </c>
      <c r="E2737" t="s">
        <v>58</v>
      </c>
      <c r="F2737" t="s">
        <v>23</v>
      </c>
      <c r="G2737" t="s">
        <v>10737</v>
      </c>
      <c r="H2737" t="s">
        <v>42</v>
      </c>
      <c r="I2737" t="s">
        <v>26</v>
      </c>
      <c r="J2737" s="1">
        <v>45480</v>
      </c>
      <c r="K2737" s="1">
        <v>45756</v>
      </c>
      <c r="L2737" t="b">
        <f>COUNTIF(tbl_vendors[Vendor_ID],tbl_vendors[[#This Row],[Vendor_ID]])&gt;1</f>
        <v>0</v>
      </c>
      <c r="M2737" t="b">
        <f>ISBLANK(tbl_vendors[[#This Row],[Vendor_ID]])</f>
        <v>0</v>
      </c>
      <c r="N2737" t="b">
        <f>LEN(TRIM(tbl_vendors[[#This Row],[Vendor_Name]]))=0</f>
        <v>0</v>
      </c>
      <c r="O2737" t="b">
        <f>LEN(TRIM(tbl_vendors[[#This Row],[Email]]))=0</f>
        <v>0</v>
      </c>
      <c r="P2737" t="b">
        <f>OR(ISERROR(FIND("@",tbl_vendors[[#This Row],[Email]])),ISERROR(FIND(".",tbl_vendors[[#This Row],[Email]])))</f>
        <v>0</v>
      </c>
      <c r="Q2737" t="b">
        <f>ISNA(MATCH(tbl_vendors[[#This Row],[Country]],tbl_country[country],0))</f>
        <v>0</v>
      </c>
      <c r="R2737" t="b">
        <f>ISNA(MATCH(tbl_vendors[[#This Row],[Currency]],tbl_country[currency],0))</f>
        <v>0</v>
      </c>
      <c r="S2737" t="b">
        <f>_xlfn.XLOOKUP(tbl_vendors[[#This Row],[Country]],tbl_country[country],tbl_country[currency],"NotFound")&lt;&gt;tbl_vendors[[#This Row],[Currency]]</f>
        <v>0</v>
      </c>
      <c r="T2737" t="b">
        <f>ISNA(MATCH(tbl_vendors[[#This Row],[Payment_Terms]],tbl_payment_terms[Payment_Terms],0))</f>
        <v>0</v>
      </c>
      <c r="U2737" t="b">
        <f>ISNA(MATCH(tbl_vendors[[#This Row],[Status]],tbl_status[valid_status]))</f>
        <v>0</v>
      </c>
      <c r="V2737" t="b">
        <f ca="1">tbl_vendors[[#This Row],[Created_Date]]&gt;TODAY()</f>
        <v>0</v>
      </c>
      <c r="W2737" t="b">
        <f>tbl_vendors[[#This Row],[Updated_Date]]&lt;tbl_vendors[[#This Row],[Created_Date]]</f>
        <v>0</v>
      </c>
      <c r="X2737" t="b">
        <f>COUNTIF(tbl_vendors[Vendor_Name],tbl_vendors[[#This Row],[Vendor_Name]])&gt;1</f>
        <v>0</v>
      </c>
      <c r="Y2737" s="14" cm="1">
        <f t="array" aca="1" ref="Y2737" ca="1">IFERROR(SUM(L2737:X2737*1),4)</f>
        <v>0</v>
      </c>
      <c r="Z2737" t="str">
        <f ca="1">IF(tbl_vendors[[#This Row],[error_count]]&gt;0,"FAIL","PASS")</f>
        <v>PASS</v>
      </c>
    </row>
    <row r="2738" spans="1:26" x14ac:dyDescent="0.3">
      <c r="A2738" t="s">
        <v>10738</v>
      </c>
      <c r="B2738" t="s">
        <v>10739</v>
      </c>
      <c r="C2738" t="s">
        <v>153</v>
      </c>
      <c r="D2738" t="s">
        <v>10740</v>
      </c>
      <c r="E2738" t="s">
        <v>155</v>
      </c>
      <c r="F2738" t="s">
        <v>16</v>
      </c>
      <c r="G2738" t="s">
        <v>10741</v>
      </c>
      <c r="H2738" t="s">
        <v>69</v>
      </c>
      <c r="I2738" t="s">
        <v>26</v>
      </c>
      <c r="J2738" s="1">
        <v>44847</v>
      </c>
      <c r="K2738" s="1">
        <v>44920</v>
      </c>
      <c r="L2738" t="b">
        <f>COUNTIF(tbl_vendors[Vendor_ID],tbl_vendors[[#This Row],[Vendor_ID]])&gt;1</f>
        <v>0</v>
      </c>
      <c r="M2738" t="b">
        <f>ISBLANK(tbl_vendors[[#This Row],[Vendor_ID]])</f>
        <v>0</v>
      </c>
      <c r="N2738" t="b">
        <f>LEN(TRIM(tbl_vendors[[#This Row],[Vendor_Name]]))=0</f>
        <v>0</v>
      </c>
      <c r="O2738" t="b">
        <f>LEN(TRIM(tbl_vendors[[#This Row],[Email]]))=0</f>
        <v>0</v>
      </c>
      <c r="P2738" t="b">
        <f>OR(ISERROR(FIND("@",tbl_vendors[[#This Row],[Email]])),ISERROR(FIND(".",tbl_vendors[[#This Row],[Email]])))</f>
        <v>0</v>
      </c>
      <c r="Q2738" t="b">
        <f>ISNA(MATCH(tbl_vendors[[#This Row],[Country]],tbl_country[country],0))</f>
        <v>0</v>
      </c>
      <c r="R2738" t="b">
        <f>ISNA(MATCH(tbl_vendors[[#This Row],[Currency]],tbl_country[currency],0))</f>
        <v>0</v>
      </c>
      <c r="S2738" t="b">
        <f>_xlfn.XLOOKUP(tbl_vendors[[#This Row],[Country]],tbl_country[country],tbl_country[currency],"NotFound")&lt;&gt;tbl_vendors[[#This Row],[Currency]]</f>
        <v>0</v>
      </c>
      <c r="T2738" t="b">
        <f>ISNA(MATCH(tbl_vendors[[#This Row],[Payment_Terms]],tbl_payment_terms[Payment_Terms],0))</f>
        <v>0</v>
      </c>
      <c r="U2738" t="b">
        <f>ISNA(MATCH(tbl_vendors[[#This Row],[Status]],tbl_status[valid_status]))</f>
        <v>0</v>
      </c>
      <c r="V2738" t="b">
        <f ca="1">tbl_vendors[[#This Row],[Created_Date]]&gt;TODAY()</f>
        <v>0</v>
      </c>
      <c r="W2738" t="b">
        <f>tbl_vendors[[#This Row],[Updated_Date]]&lt;tbl_vendors[[#This Row],[Created_Date]]</f>
        <v>0</v>
      </c>
      <c r="X2738" t="b">
        <f>COUNTIF(tbl_vendors[Vendor_Name],tbl_vendors[[#This Row],[Vendor_Name]])&gt;1</f>
        <v>0</v>
      </c>
      <c r="Y2738" s="14" cm="1">
        <f t="array" aca="1" ref="Y2738" ca="1">IFERROR(SUM(L2738:X2738*1),4)</f>
        <v>0</v>
      </c>
      <c r="Z2738" t="str">
        <f ca="1">IF(tbl_vendors[[#This Row],[error_count]]&gt;0,"FAIL","PASS")</f>
        <v>PASS</v>
      </c>
    </row>
    <row r="2739" spans="1:26" x14ac:dyDescent="0.3">
      <c r="A2739" t="s">
        <v>10742</v>
      </c>
      <c r="B2739" t="s">
        <v>1508</v>
      </c>
      <c r="C2739" t="s">
        <v>13</v>
      </c>
      <c r="D2739" t="s">
        <v>10743</v>
      </c>
      <c r="E2739" t="s">
        <v>15</v>
      </c>
      <c r="F2739" t="s">
        <v>40</v>
      </c>
      <c r="G2739" t="s">
        <v>10744</v>
      </c>
      <c r="H2739" t="s">
        <v>25</v>
      </c>
      <c r="I2739" t="s">
        <v>53</v>
      </c>
      <c r="J2739" s="1">
        <v>44889</v>
      </c>
      <c r="K2739" s="1">
        <v>45969</v>
      </c>
      <c r="L2739" t="b">
        <f>COUNTIF(tbl_vendors[Vendor_ID],tbl_vendors[[#This Row],[Vendor_ID]])&gt;1</f>
        <v>0</v>
      </c>
      <c r="M2739" t="b">
        <f>ISBLANK(tbl_vendors[[#This Row],[Vendor_ID]])</f>
        <v>0</v>
      </c>
      <c r="N2739" t="b">
        <f>LEN(TRIM(tbl_vendors[[#This Row],[Vendor_Name]]))=0</f>
        <v>0</v>
      </c>
      <c r="O2739" t="b">
        <f>LEN(TRIM(tbl_vendors[[#This Row],[Email]]))=0</f>
        <v>0</v>
      </c>
      <c r="P2739" t="b">
        <f>OR(ISERROR(FIND("@",tbl_vendors[[#This Row],[Email]])),ISERROR(FIND(".",tbl_vendors[[#This Row],[Email]])))</f>
        <v>0</v>
      </c>
      <c r="Q2739" t="b">
        <f>ISNA(MATCH(tbl_vendors[[#This Row],[Country]],tbl_country[country],0))</f>
        <v>0</v>
      </c>
      <c r="R2739" t="b">
        <f>ISNA(MATCH(tbl_vendors[[#This Row],[Currency]],tbl_country[currency],0))</f>
        <v>1</v>
      </c>
      <c r="S2739" t="b">
        <f>_xlfn.XLOOKUP(tbl_vendors[[#This Row],[Country]],tbl_country[country],tbl_country[currency],"NotFound")&lt;&gt;tbl_vendors[[#This Row],[Currency]]</f>
        <v>1</v>
      </c>
      <c r="T2739" t="b">
        <f>ISNA(MATCH(tbl_vendors[[#This Row],[Payment_Terms]],tbl_payment_terms[Payment_Terms],0))</f>
        <v>0</v>
      </c>
      <c r="U2739" t="b">
        <f>ISNA(MATCH(tbl_vendors[[#This Row],[Status]],tbl_status[valid_status]))</f>
        <v>1</v>
      </c>
      <c r="V2739" t="b">
        <f ca="1">tbl_vendors[[#This Row],[Created_Date]]&gt;TODAY()</f>
        <v>0</v>
      </c>
      <c r="W2739" t="b">
        <f>tbl_vendors[[#This Row],[Updated_Date]]&lt;tbl_vendors[[#This Row],[Created_Date]]</f>
        <v>0</v>
      </c>
      <c r="X2739" t="b">
        <f>COUNTIF(tbl_vendors[Vendor_Name],tbl_vendors[[#This Row],[Vendor_Name]])&gt;1</f>
        <v>1</v>
      </c>
      <c r="Y2739" s="14" cm="1">
        <f t="array" aca="1" ref="Y2739" ca="1">IFERROR(SUM(L2739:X2739*1),4)</f>
        <v>4</v>
      </c>
      <c r="Z2739" t="str">
        <f ca="1">IF(tbl_vendors[[#This Row],[error_count]]&gt;0,"FAIL","PASS")</f>
        <v>FAIL</v>
      </c>
    </row>
    <row r="2740" spans="1:26" x14ac:dyDescent="0.3">
      <c r="A2740" t="s">
        <v>10745</v>
      </c>
      <c r="B2740" t="s">
        <v>10746</v>
      </c>
      <c r="C2740" t="s">
        <v>109</v>
      </c>
      <c r="D2740" t="s">
        <v>10747</v>
      </c>
      <c r="E2740" t="s">
        <v>39</v>
      </c>
      <c r="F2740" t="s">
        <v>40</v>
      </c>
      <c r="G2740" t="s">
        <v>10748</v>
      </c>
      <c r="H2740" t="s">
        <v>47</v>
      </c>
      <c r="I2740" t="s">
        <v>19</v>
      </c>
      <c r="J2740" s="1">
        <v>45644</v>
      </c>
      <c r="K2740" s="1">
        <v>45728</v>
      </c>
      <c r="L2740" t="b">
        <f>COUNTIF(tbl_vendors[Vendor_ID],tbl_vendors[[#This Row],[Vendor_ID]])&gt;1</f>
        <v>0</v>
      </c>
      <c r="M2740" t="b">
        <f>ISBLANK(tbl_vendors[[#This Row],[Vendor_ID]])</f>
        <v>0</v>
      </c>
      <c r="N2740" t="b">
        <f>LEN(TRIM(tbl_vendors[[#This Row],[Vendor_Name]]))=0</f>
        <v>0</v>
      </c>
      <c r="O2740" t="b">
        <f>LEN(TRIM(tbl_vendors[[#This Row],[Email]]))=0</f>
        <v>0</v>
      </c>
      <c r="P2740" t="b">
        <f>OR(ISERROR(FIND("@",tbl_vendors[[#This Row],[Email]])),ISERROR(FIND(".",tbl_vendors[[#This Row],[Email]])))</f>
        <v>0</v>
      </c>
      <c r="Q2740" t="b">
        <f>ISNA(MATCH(tbl_vendors[[#This Row],[Country]],tbl_country[country],0))</f>
        <v>0</v>
      </c>
      <c r="R2740" t="b">
        <f>ISNA(MATCH(tbl_vendors[[#This Row],[Currency]],tbl_country[currency],0))</f>
        <v>0</v>
      </c>
      <c r="S2740" t="b">
        <f>_xlfn.XLOOKUP(tbl_vendors[[#This Row],[Country]],tbl_country[country],tbl_country[currency],"NotFound")&lt;&gt;tbl_vendors[[#This Row],[Currency]]</f>
        <v>1</v>
      </c>
      <c r="T2740" t="b">
        <f>ISNA(MATCH(tbl_vendors[[#This Row],[Payment_Terms]],tbl_payment_terms[Payment_Terms],0))</f>
        <v>0</v>
      </c>
      <c r="U2740" t="b">
        <f>ISNA(MATCH(tbl_vendors[[#This Row],[Status]],tbl_status[valid_status]))</f>
        <v>0</v>
      </c>
      <c r="V2740" t="b">
        <f ca="1">tbl_vendors[[#This Row],[Created_Date]]&gt;TODAY()</f>
        <v>0</v>
      </c>
      <c r="W2740" t="b">
        <f>tbl_vendors[[#This Row],[Updated_Date]]&lt;tbl_vendors[[#This Row],[Created_Date]]</f>
        <v>0</v>
      </c>
      <c r="X2740" t="b">
        <f>COUNTIF(tbl_vendors[Vendor_Name],tbl_vendors[[#This Row],[Vendor_Name]])&gt;1</f>
        <v>0</v>
      </c>
      <c r="Y2740" s="14" cm="1">
        <f t="array" aca="1" ref="Y2740" ca="1">IFERROR(SUM(L2740:X2740*1),4)</f>
        <v>1</v>
      </c>
      <c r="Z2740" t="str">
        <f ca="1">IF(tbl_vendors[[#This Row],[error_count]]&gt;0,"FAIL","PASS")</f>
        <v>FAIL</v>
      </c>
    </row>
    <row r="2741" spans="1:26" x14ac:dyDescent="0.3">
      <c r="A2741" t="s">
        <v>10749</v>
      </c>
      <c r="B2741" t="s">
        <v>10750</v>
      </c>
      <c r="C2741" t="s">
        <v>109</v>
      </c>
      <c r="D2741" t="s">
        <v>10751</v>
      </c>
      <c r="E2741" t="s">
        <v>39</v>
      </c>
      <c r="F2741" t="s">
        <v>23</v>
      </c>
      <c r="G2741" t="s">
        <v>10752</v>
      </c>
      <c r="H2741" t="s">
        <v>34</v>
      </c>
      <c r="I2741" t="s">
        <v>53</v>
      </c>
      <c r="J2741" s="1">
        <v>44480</v>
      </c>
      <c r="K2741" s="1">
        <v>45833</v>
      </c>
      <c r="L2741" t="b">
        <f>COUNTIF(tbl_vendors[Vendor_ID],tbl_vendors[[#This Row],[Vendor_ID]])&gt;1</f>
        <v>0</v>
      </c>
      <c r="M2741" t="b">
        <f>ISBLANK(tbl_vendors[[#This Row],[Vendor_ID]])</f>
        <v>0</v>
      </c>
      <c r="N2741" t="b">
        <f>LEN(TRIM(tbl_vendors[[#This Row],[Vendor_Name]]))=0</f>
        <v>0</v>
      </c>
      <c r="O2741" t="b">
        <f>LEN(TRIM(tbl_vendors[[#This Row],[Email]]))=0</f>
        <v>0</v>
      </c>
      <c r="P2741" t="b">
        <f>OR(ISERROR(FIND("@",tbl_vendors[[#This Row],[Email]])),ISERROR(FIND(".",tbl_vendors[[#This Row],[Email]])))</f>
        <v>0</v>
      </c>
      <c r="Q2741" t="b">
        <f>ISNA(MATCH(tbl_vendors[[#This Row],[Country]],tbl_country[country],0))</f>
        <v>0</v>
      </c>
      <c r="R2741" t="b">
        <f>ISNA(MATCH(tbl_vendors[[#This Row],[Currency]],tbl_country[currency],0))</f>
        <v>0</v>
      </c>
      <c r="S2741" t="b">
        <f>_xlfn.XLOOKUP(tbl_vendors[[#This Row],[Country]],tbl_country[country],tbl_country[currency],"NotFound")&lt;&gt;tbl_vendors[[#This Row],[Currency]]</f>
        <v>1</v>
      </c>
      <c r="T2741" t="b">
        <f>ISNA(MATCH(tbl_vendors[[#This Row],[Payment_Terms]],tbl_payment_terms[Payment_Terms],0))</f>
        <v>0</v>
      </c>
      <c r="U2741" t="b">
        <f>ISNA(MATCH(tbl_vendors[[#This Row],[Status]],tbl_status[valid_status]))</f>
        <v>1</v>
      </c>
      <c r="V2741" t="b">
        <f ca="1">tbl_vendors[[#This Row],[Created_Date]]&gt;TODAY()</f>
        <v>0</v>
      </c>
      <c r="W2741" t="b">
        <f>tbl_vendors[[#This Row],[Updated_Date]]&lt;tbl_vendors[[#This Row],[Created_Date]]</f>
        <v>0</v>
      </c>
      <c r="X2741" t="b">
        <f>COUNTIF(tbl_vendors[Vendor_Name],tbl_vendors[[#This Row],[Vendor_Name]])&gt;1</f>
        <v>0</v>
      </c>
      <c r="Y2741" s="14" cm="1">
        <f t="array" aca="1" ref="Y2741" ca="1">IFERROR(SUM(L2741:X2741*1),4)</f>
        <v>2</v>
      </c>
      <c r="Z2741" t="str">
        <f ca="1">IF(tbl_vendors[[#This Row],[error_count]]&gt;0,"FAIL","PASS")</f>
        <v>FAIL</v>
      </c>
    </row>
    <row r="2742" spans="1:26" x14ac:dyDescent="0.3">
      <c r="A2742" t="s">
        <v>10753</v>
      </c>
      <c r="B2742" t="s">
        <v>1873</v>
      </c>
      <c r="C2742" t="s">
        <v>72</v>
      </c>
      <c r="D2742" t="s">
        <v>10754</v>
      </c>
      <c r="E2742" t="s">
        <v>74</v>
      </c>
      <c r="F2742" t="s">
        <v>75</v>
      </c>
      <c r="G2742" t="s">
        <v>10755</v>
      </c>
      <c r="H2742" t="s">
        <v>42</v>
      </c>
      <c r="I2742" t="s">
        <v>53</v>
      </c>
      <c r="J2742" s="1">
        <v>45010</v>
      </c>
      <c r="K2742" s="1">
        <v>45473</v>
      </c>
      <c r="L2742" t="b">
        <f>COUNTIF(tbl_vendors[Vendor_ID],tbl_vendors[[#This Row],[Vendor_ID]])&gt;1</f>
        <v>0</v>
      </c>
      <c r="M2742" t="b">
        <f>ISBLANK(tbl_vendors[[#This Row],[Vendor_ID]])</f>
        <v>0</v>
      </c>
      <c r="N2742" t="b">
        <f>LEN(TRIM(tbl_vendors[[#This Row],[Vendor_Name]]))=0</f>
        <v>0</v>
      </c>
      <c r="O2742" t="b">
        <f>LEN(TRIM(tbl_vendors[[#This Row],[Email]]))=0</f>
        <v>0</v>
      </c>
      <c r="P2742" t="b">
        <f>OR(ISERROR(FIND("@",tbl_vendors[[#This Row],[Email]])),ISERROR(FIND(".",tbl_vendors[[#This Row],[Email]])))</f>
        <v>0</v>
      </c>
      <c r="Q2742" t="b">
        <f>ISNA(MATCH(tbl_vendors[[#This Row],[Country]],tbl_country[country],0))</f>
        <v>0</v>
      </c>
      <c r="R2742" t="b">
        <f>ISNA(MATCH(tbl_vendors[[#This Row],[Currency]],tbl_country[currency],0))</f>
        <v>1</v>
      </c>
      <c r="S2742" t="b">
        <f>_xlfn.XLOOKUP(tbl_vendors[[#This Row],[Country]],tbl_country[country],tbl_country[currency],"NotFound")&lt;&gt;tbl_vendors[[#This Row],[Currency]]</f>
        <v>1</v>
      </c>
      <c r="T2742" t="b">
        <f>ISNA(MATCH(tbl_vendors[[#This Row],[Payment_Terms]],tbl_payment_terms[Payment_Terms],0))</f>
        <v>0</v>
      </c>
      <c r="U2742" t="b">
        <f>ISNA(MATCH(tbl_vendors[[#This Row],[Status]],tbl_status[valid_status]))</f>
        <v>1</v>
      </c>
      <c r="V2742" t="b">
        <f ca="1">tbl_vendors[[#This Row],[Created_Date]]&gt;TODAY()</f>
        <v>0</v>
      </c>
      <c r="W2742" t="b">
        <f>tbl_vendors[[#This Row],[Updated_Date]]&lt;tbl_vendors[[#This Row],[Created_Date]]</f>
        <v>0</v>
      </c>
      <c r="X2742" t="b">
        <f>COUNTIF(tbl_vendors[Vendor_Name],tbl_vendors[[#This Row],[Vendor_Name]])&gt;1</f>
        <v>1</v>
      </c>
      <c r="Y2742" s="14" cm="1">
        <f t="array" aca="1" ref="Y2742" ca="1">IFERROR(SUM(L2742:X2742*1),4)</f>
        <v>4</v>
      </c>
      <c r="Z2742" t="str">
        <f ca="1">IF(tbl_vendors[[#This Row],[error_count]]&gt;0,"FAIL","PASS")</f>
        <v>FAIL</v>
      </c>
    </row>
    <row r="2743" spans="1:26" x14ac:dyDescent="0.3">
      <c r="A2743" t="s">
        <v>10756</v>
      </c>
      <c r="B2743" t="s">
        <v>10757</v>
      </c>
      <c r="C2743" t="s">
        <v>153</v>
      </c>
      <c r="D2743" t="s">
        <v>10758</v>
      </c>
      <c r="E2743" t="s">
        <v>155</v>
      </c>
      <c r="F2743" t="s">
        <v>40</v>
      </c>
      <c r="G2743" t="s">
        <v>10759</v>
      </c>
      <c r="H2743" t="s">
        <v>42</v>
      </c>
      <c r="I2743" t="s">
        <v>53</v>
      </c>
      <c r="J2743" s="1">
        <v>44450</v>
      </c>
      <c r="K2743" s="1">
        <v>45540</v>
      </c>
      <c r="L2743" t="b">
        <f>COUNTIF(tbl_vendors[Vendor_ID],tbl_vendors[[#This Row],[Vendor_ID]])&gt;1</f>
        <v>0</v>
      </c>
      <c r="M2743" t="b">
        <f>ISBLANK(tbl_vendors[[#This Row],[Vendor_ID]])</f>
        <v>0</v>
      </c>
      <c r="N2743" t="b">
        <f>LEN(TRIM(tbl_vendors[[#This Row],[Vendor_Name]]))=0</f>
        <v>0</v>
      </c>
      <c r="O2743" t="b">
        <f>LEN(TRIM(tbl_vendors[[#This Row],[Email]]))=0</f>
        <v>0</v>
      </c>
      <c r="P2743" t="b">
        <f>OR(ISERROR(FIND("@",tbl_vendors[[#This Row],[Email]])),ISERROR(FIND(".",tbl_vendors[[#This Row],[Email]])))</f>
        <v>0</v>
      </c>
      <c r="Q2743" t="b">
        <f>ISNA(MATCH(tbl_vendors[[#This Row],[Country]],tbl_country[country],0))</f>
        <v>0</v>
      </c>
      <c r="R2743" t="b">
        <f>ISNA(MATCH(tbl_vendors[[#This Row],[Currency]],tbl_country[currency],0))</f>
        <v>0</v>
      </c>
      <c r="S2743" t="b">
        <f>_xlfn.XLOOKUP(tbl_vendors[[#This Row],[Country]],tbl_country[country],tbl_country[currency],"NotFound")&lt;&gt;tbl_vendors[[#This Row],[Currency]]</f>
        <v>0</v>
      </c>
      <c r="T2743" t="b">
        <f>ISNA(MATCH(tbl_vendors[[#This Row],[Payment_Terms]],tbl_payment_terms[Payment_Terms],0))</f>
        <v>0</v>
      </c>
      <c r="U2743" t="b">
        <f>ISNA(MATCH(tbl_vendors[[#This Row],[Status]],tbl_status[valid_status]))</f>
        <v>1</v>
      </c>
      <c r="V2743" t="b">
        <f ca="1">tbl_vendors[[#This Row],[Created_Date]]&gt;TODAY()</f>
        <v>0</v>
      </c>
      <c r="W2743" t="b">
        <f>tbl_vendors[[#This Row],[Updated_Date]]&lt;tbl_vendors[[#This Row],[Created_Date]]</f>
        <v>0</v>
      </c>
      <c r="X2743" t="b">
        <f>COUNTIF(tbl_vendors[Vendor_Name],tbl_vendors[[#This Row],[Vendor_Name]])&gt;1</f>
        <v>0</v>
      </c>
      <c r="Y2743" s="14" cm="1">
        <f t="array" aca="1" ref="Y2743" ca="1">IFERROR(SUM(L2743:X2743*1),4)</f>
        <v>1</v>
      </c>
      <c r="Z2743" t="str">
        <f ca="1">IF(tbl_vendors[[#This Row],[error_count]]&gt;0,"FAIL","PASS")</f>
        <v>FAIL</v>
      </c>
    </row>
    <row r="2744" spans="1:26" x14ac:dyDescent="0.3">
      <c r="A2744" t="s">
        <v>10760</v>
      </c>
      <c r="B2744" t="s">
        <v>10761</v>
      </c>
      <c r="C2744" t="s">
        <v>79</v>
      </c>
      <c r="D2744" t="s">
        <v>10762</v>
      </c>
      <c r="E2744" t="s">
        <v>39</v>
      </c>
      <c r="F2744" t="s">
        <v>32</v>
      </c>
      <c r="G2744" t="s">
        <v>10763</v>
      </c>
      <c r="H2744" t="s">
        <v>25</v>
      </c>
      <c r="I2744" t="s">
        <v>26</v>
      </c>
      <c r="J2744" s="1">
        <v>44868</v>
      </c>
      <c r="K2744" s="1">
        <v>45127</v>
      </c>
      <c r="L2744" t="b">
        <f>COUNTIF(tbl_vendors[Vendor_ID],tbl_vendors[[#This Row],[Vendor_ID]])&gt;1</f>
        <v>0</v>
      </c>
      <c r="M2744" t="b">
        <f>ISBLANK(tbl_vendors[[#This Row],[Vendor_ID]])</f>
        <v>0</v>
      </c>
      <c r="N2744" t="b">
        <f>LEN(TRIM(tbl_vendors[[#This Row],[Vendor_Name]]))=0</f>
        <v>0</v>
      </c>
      <c r="O2744" t="b">
        <f>LEN(TRIM(tbl_vendors[[#This Row],[Email]]))=0</f>
        <v>0</v>
      </c>
      <c r="P2744" t="b">
        <f>OR(ISERROR(FIND("@",tbl_vendors[[#This Row],[Email]])),ISERROR(FIND(".",tbl_vendors[[#This Row],[Email]])))</f>
        <v>0</v>
      </c>
      <c r="Q2744" t="b">
        <f>ISNA(MATCH(tbl_vendors[[#This Row],[Country]],tbl_country[country],0))</f>
        <v>0</v>
      </c>
      <c r="R2744" t="b">
        <f>ISNA(MATCH(tbl_vendors[[#This Row],[Currency]],tbl_country[currency],0))</f>
        <v>0</v>
      </c>
      <c r="S2744" t="b">
        <f>_xlfn.XLOOKUP(tbl_vendors[[#This Row],[Country]],tbl_country[country],tbl_country[currency],"NotFound")&lt;&gt;tbl_vendors[[#This Row],[Currency]]</f>
        <v>0</v>
      </c>
      <c r="T2744" t="b">
        <f>ISNA(MATCH(tbl_vendors[[#This Row],[Payment_Terms]],tbl_payment_terms[Payment_Terms],0))</f>
        <v>0</v>
      </c>
      <c r="U2744" t="b">
        <f>ISNA(MATCH(tbl_vendors[[#This Row],[Status]],tbl_status[valid_status]))</f>
        <v>0</v>
      </c>
      <c r="V2744" t="b">
        <f ca="1">tbl_vendors[[#This Row],[Created_Date]]&gt;TODAY()</f>
        <v>0</v>
      </c>
      <c r="W2744" t="b">
        <f>tbl_vendors[[#This Row],[Updated_Date]]&lt;tbl_vendors[[#This Row],[Created_Date]]</f>
        <v>0</v>
      </c>
      <c r="X2744" t="b">
        <f>COUNTIF(tbl_vendors[Vendor_Name],tbl_vendors[[#This Row],[Vendor_Name]])&gt;1</f>
        <v>0</v>
      </c>
      <c r="Y2744" s="14" cm="1">
        <f t="array" aca="1" ref="Y2744" ca="1">IFERROR(SUM(L2744:X2744*1),4)</f>
        <v>0</v>
      </c>
      <c r="Z2744" t="str">
        <f ca="1">IF(tbl_vendors[[#This Row],[error_count]]&gt;0,"FAIL","PASS")</f>
        <v>PASS</v>
      </c>
    </row>
    <row r="2745" spans="1:26" x14ac:dyDescent="0.3">
      <c r="A2745" t="s">
        <v>10764</v>
      </c>
      <c r="B2745" t="s">
        <v>10765</v>
      </c>
      <c r="C2745" t="s">
        <v>72</v>
      </c>
      <c r="D2745" t="s">
        <v>10766</v>
      </c>
      <c r="E2745" t="s">
        <v>74</v>
      </c>
      <c r="F2745" t="s">
        <v>23</v>
      </c>
      <c r="G2745" t="s">
        <v>10767</v>
      </c>
      <c r="H2745" t="s">
        <v>25</v>
      </c>
      <c r="I2745" t="s">
        <v>26</v>
      </c>
      <c r="J2745" s="1">
        <v>44446</v>
      </c>
      <c r="K2745" s="1">
        <v>45582</v>
      </c>
      <c r="L2745" t="b">
        <f>COUNTIF(tbl_vendors[Vendor_ID],tbl_vendors[[#This Row],[Vendor_ID]])&gt;1</f>
        <v>0</v>
      </c>
      <c r="M2745" t="b">
        <f>ISBLANK(tbl_vendors[[#This Row],[Vendor_ID]])</f>
        <v>0</v>
      </c>
      <c r="N2745" t="b">
        <f>LEN(TRIM(tbl_vendors[[#This Row],[Vendor_Name]]))=0</f>
        <v>0</v>
      </c>
      <c r="O2745" t="b">
        <f>LEN(TRIM(tbl_vendors[[#This Row],[Email]]))=0</f>
        <v>0</v>
      </c>
      <c r="P2745" t="b">
        <f>OR(ISERROR(FIND("@",tbl_vendors[[#This Row],[Email]])),ISERROR(FIND(".",tbl_vendors[[#This Row],[Email]])))</f>
        <v>0</v>
      </c>
      <c r="Q2745" t="b">
        <f>ISNA(MATCH(tbl_vendors[[#This Row],[Country]],tbl_country[country],0))</f>
        <v>0</v>
      </c>
      <c r="R2745" t="b">
        <f>ISNA(MATCH(tbl_vendors[[#This Row],[Currency]],tbl_country[currency],0))</f>
        <v>1</v>
      </c>
      <c r="S2745" t="b">
        <f>_xlfn.XLOOKUP(tbl_vendors[[#This Row],[Country]],tbl_country[country],tbl_country[currency],"NotFound")&lt;&gt;tbl_vendors[[#This Row],[Currency]]</f>
        <v>1</v>
      </c>
      <c r="T2745" t="b">
        <f>ISNA(MATCH(tbl_vendors[[#This Row],[Payment_Terms]],tbl_payment_terms[Payment_Terms],0))</f>
        <v>0</v>
      </c>
      <c r="U2745" t="b">
        <f>ISNA(MATCH(tbl_vendors[[#This Row],[Status]],tbl_status[valid_status]))</f>
        <v>0</v>
      </c>
      <c r="V2745" t="b">
        <f ca="1">tbl_vendors[[#This Row],[Created_Date]]&gt;TODAY()</f>
        <v>0</v>
      </c>
      <c r="W2745" t="b">
        <f>tbl_vendors[[#This Row],[Updated_Date]]&lt;tbl_vendors[[#This Row],[Created_Date]]</f>
        <v>0</v>
      </c>
      <c r="X2745" t="b">
        <f>COUNTIF(tbl_vendors[Vendor_Name],tbl_vendors[[#This Row],[Vendor_Name]])&gt;1</f>
        <v>0</v>
      </c>
      <c r="Y2745" s="14" cm="1">
        <f t="array" aca="1" ref="Y2745" ca="1">IFERROR(SUM(L2745:X2745*1),4)</f>
        <v>2</v>
      </c>
      <c r="Z2745" t="str">
        <f ca="1">IF(tbl_vendors[[#This Row],[error_count]]&gt;0,"FAIL","PASS")</f>
        <v>FAIL</v>
      </c>
    </row>
    <row r="2746" spans="1:26" x14ac:dyDescent="0.3">
      <c r="A2746" t="s">
        <v>10768</v>
      </c>
      <c r="B2746" t="s">
        <v>10769</v>
      </c>
      <c r="C2746" t="s">
        <v>72</v>
      </c>
      <c r="D2746" t="s">
        <v>10770</v>
      </c>
      <c r="E2746" t="s">
        <v>74</v>
      </c>
      <c r="F2746" t="s">
        <v>75</v>
      </c>
      <c r="G2746" t="s">
        <v>10771</v>
      </c>
      <c r="H2746" t="s">
        <v>34</v>
      </c>
      <c r="I2746" t="s">
        <v>19</v>
      </c>
      <c r="J2746" s="1">
        <v>44881</v>
      </c>
      <c r="K2746" s="1">
        <v>45061</v>
      </c>
      <c r="L2746" t="b">
        <f>COUNTIF(tbl_vendors[Vendor_ID],tbl_vendors[[#This Row],[Vendor_ID]])&gt;1</f>
        <v>0</v>
      </c>
      <c r="M2746" t="b">
        <f>ISBLANK(tbl_vendors[[#This Row],[Vendor_ID]])</f>
        <v>0</v>
      </c>
      <c r="N2746" t="b">
        <f>LEN(TRIM(tbl_vendors[[#This Row],[Vendor_Name]]))=0</f>
        <v>0</v>
      </c>
      <c r="O2746" t="b">
        <f>LEN(TRIM(tbl_vendors[[#This Row],[Email]]))=0</f>
        <v>0</v>
      </c>
      <c r="P2746" t="b">
        <f>OR(ISERROR(FIND("@",tbl_vendors[[#This Row],[Email]])),ISERROR(FIND(".",tbl_vendors[[#This Row],[Email]])))</f>
        <v>0</v>
      </c>
      <c r="Q2746" t="b">
        <f>ISNA(MATCH(tbl_vendors[[#This Row],[Country]],tbl_country[country],0))</f>
        <v>0</v>
      </c>
      <c r="R2746" t="b">
        <f>ISNA(MATCH(tbl_vendors[[#This Row],[Currency]],tbl_country[currency],0))</f>
        <v>1</v>
      </c>
      <c r="S2746" t="b">
        <f>_xlfn.XLOOKUP(tbl_vendors[[#This Row],[Country]],tbl_country[country],tbl_country[currency],"NotFound")&lt;&gt;tbl_vendors[[#This Row],[Currency]]</f>
        <v>1</v>
      </c>
      <c r="T2746" t="b">
        <f>ISNA(MATCH(tbl_vendors[[#This Row],[Payment_Terms]],tbl_payment_terms[Payment_Terms],0))</f>
        <v>0</v>
      </c>
      <c r="U2746" t="b">
        <f>ISNA(MATCH(tbl_vendors[[#This Row],[Status]],tbl_status[valid_status]))</f>
        <v>0</v>
      </c>
      <c r="V2746" t="b">
        <f ca="1">tbl_vendors[[#This Row],[Created_Date]]&gt;TODAY()</f>
        <v>0</v>
      </c>
      <c r="W2746" t="b">
        <f>tbl_vendors[[#This Row],[Updated_Date]]&lt;tbl_vendors[[#This Row],[Created_Date]]</f>
        <v>0</v>
      </c>
      <c r="X2746" t="b">
        <f>COUNTIF(tbl_vendors[Vendor_Name],tbl_vendors[[#This Row],[Vendor_Name]])&gt;1</f>
        <v>0</v>
      </c>
      <c r="Y2746" s="14" cm="1">
        <f t="array" aca="1" ref="Y2746" ca="1">IFERROR(SUM(L2746:X2746*1),4)</f>
        <v>2</v>
      </c>
      <c r="Z2746" t="str">
        <f ca="1">IF(tbl_vendors[[#This Row],[error_count]]&gt;0,"FAIL","PASS")</f>
        <v>FAIL</v>
      </c>
    </row>
    <row r="2747" spans="1:26" x14ac:dyDescent="0.3">
      <c r="A2747" t="s">
        <v>10772</v>
      </c>
      <c r="B2747" t="s">
        <v>10773</v>
      </c>
      <c r="C2747" t="s">
        <v>109</v>
      </c>
      <c r="D2747" t="s">
        <v>10774</v>
      </c>
      <c r="E2747" t="s">
        <v>39</v>
      </c>
      <c r="F2747" t="s">
        <v>32</v>
      </c>
      <c r="G2747" t="s">
        <v>10775</v>
      </c>
      <c r="H2747" t="s">
        <v>25</v>
      </c>
      <c r="I2747" t="s">
        <v>19</v>
      </c>
      <c r="J2747" s="1">
        <v>44849</v>
      </c>
      <c r="K2747" s="1">
        <v>45276</v>
      </c>
      <c r="L2747" t="b">
        <f>COUNTIF(tbl_vendors[Vendor_ID],tbl_vendors[[#This Row],[Vendor_ID]])&gt;1</f>
        <v>0</v>
      </c>
      <c r="M2747" t="b">
        <f>ISBLANK(tbl_vendors[[#This Row],[Vendor_ID]])</f>
        <v>0</v>
      </c>
      <c r="N2747" t="b">
        <f>LEN(TRIM(tbl_vendors[[#This Row],[Vendor_Name]]))=0</f>
        <v>0</v>
      </c>
      <c r="O2747" t="b">
        <f>LEN(TRIM(tbl_vendors[[#This Row],[Email]]))=0</f>
        <v>0</v>
      </c>
      <c r="P2747" t="b">
        <f>OR(ISERROR(FIND("@",tbl_vendors[[#This Row],[Email]])),ISERROR(FIND(".",tbl_vendors[[#This Row],[Email]])))</f>
        <v>0</v>
      </c>
      <c r="Q2747" t="b">
        <f>ISNA(MATCH(tbl_vendors[[#This Row],[Country]],tbl_country[country],0))</f>
        <v>0</v>
      </c>
      <c r="R2747" t="b">
        <f>ISNA(MATCH(tbl_vendors[[#This Row],[Currency]],tbl_country[currency],0))</f>
        <v>0</v>
      </c>
      <c r="S2747" t="b">
        <f>_xlfn.XLOOKUP(tbl_vendors[[#This Row],[Country]],tbl_country[country],tbl_country[currency],"NotFound")&lt;&gt;tbl_vendors[[#This Row],[Currency]]</f>
        <v>1</v>
      </c>
      <c r="T2747" t="b">
        <f>ISNA(MATCH(tbl_vendors[[#This Row],[Payment_Terms]],tbl_payment_terms[Payment_Terms],0))</f>
        <v>0</v>
      </c>
      <c r="U2747" t="b">
        <f>ISNA(MATCH(tbl_vendors[[#This Row],[Status]],tbl_status[valid_status]))</f>
        <v>0</v>
      </c>
      <c r="V2747" t="b">
        <f ca="1">tbl_vendors[[#This Row],[Created_Date]]&gt;TODAY()</f>
        <v>0</v>
      </c>
      <c r="W2747" t="b">
        <f>tbl_vendors[[#This Row],[Updated_Date]]&lt;tbl_vendors[[#This Row],[Created_Date]]</f>
        <v>0</v>
      </c>
      <c r="X2747" t="b">
        <f>COUNTIF(tbl_vendors[Vendor_Name],tbl_vendors[[#This Row],[Vendor_Name]])&gt;1</f>
        <v>0</v>
      </c>
      <c r="Y2747" s="14" cm="1">
        <f t="array" aca="1" ref="Y2747" ca="1">IFERROR(SUM(L2747:X2747*1),4)</f>
        <v>1</v>
      </c>
      <c r="Z2747" t="str">
        <f ca="1">IF(tbl_vendors[[#This Row],[error_count]]&gt;0,"FAIL","PASS")</f>
        <v>FAIL</v>
      </c>
    </row>
    <row r="2748" spans="1:26" x14ac:dyDescent="0.3">
      <c r="A2748" t="s">
        <v>10776</v>
      </c>
      <c r="B2748" t="s">
        <v>10777</v>
      </c>
      <c r="C2748" t="s">
        <v>37</v>
      </c>
      <c r="D2748" t="s">
        <v>10778</v>
      </c>
      <c r="E2748" t="s">
        <v>39</v>
      </c>
      <c r="F2748" t="s">
        <v>75</v>
      </c>
      <c r="G2748" t="s">
        <v>10779</v>
      </c>
      <c r="H2748" t="s">
        <v>69</v>
      </c>
      <c r="I2748" t="s">
        <v>26</v>
      </c>
      <c r="J2748" s="1">
        <v>46146</v>
      </c>
      <c r="K2748" s="1">
        <v>46196</v>
      </c>
      <c r="L2748" t="b">
        <f>COUNTIF(tbl_vendors[Vendor_ID],tbl_vendors[[#This Row],[Vendor_ID]])&gt;1</f>
        <v>0</v>
      </c>
      <c r="M2748" t="b">
        <f>ISBLANK(tbl_vendors[[#This Row],[Vendor_ID]])</f>
        <v>0</v>
      </c>
      <c r="N2748" t="b">
        <f>LEN(TRIM(tbl_vendors[[#This Row],[Vendor_Name]]))=0</f>
        <v>0</v>
      </c>
      <c r="O2748" t="b">
        <f>LEN(TRIM(tbl_vendors[[#This Row],[Email]]))=0</f>
        <v>0</v>
      </c>
      <c r="P2748" t="b">
        <f>OR(ISERROR(FIND("@",tbl_vendors[[#This Row],[Email]])),ISERROR(FIND(".",tbl_vendors[[#This Row],[Email]])))</f>
        <v>0</v>
      </c>
      <c r="Q2748" t="b">
        <f>ISNA(MATCH(tbl_vendors[[#This Row],[Country]],tbl_country[country],0))</f>
        <v>0</v>
      </c>
      <c r="R2748" t="b">
        <f>ISNA(MATCH(tbl_vendors[[#This Row],[Currency]],tbl_country[currency],0))</f>
        <v>0</v>
      </c>
      <c r="S2748" t="b">
        <f>_xlfn.XLOOKUP(tbl_vendors[[#This Row],[Country]],tbl_country[country],tbl_country[currency],"NotFound")&lt;&gt;tbl_vendors[[#This Row],[Currency]]</f>
        <v>0</v>
      </c>
      <c r="T2748" t="b">
        <f>ISNA(MATCH(tbl_vendors[[#This Row],[Payment_Terms]],tbl_payment_terms[Payment_Terms],0))</f>
        <v>0</v>
      </c>
      <c r="U2748" t="b">
        <f>ISNA(MATCH(tbl_vendors[[#This Row],[Status]],tbl_status[valid_status]))</f>
        <v>0</v>
      </c>
      <c r="V2748" t="b">
        <f ca="1">tbl_vendors[[#This Row],[Created_Date]]&gt;TODAY()</f>
        <v>0</v>
      </c>
      <c r="W2748" t="b">
        <f>tbl_vendors[[#This Row],[Updated_Date]]&lt;tbl_vendors[[#This Row],[Created_Date]]</f>
        <v>0</v>
      </c>
      <c r="X2748" t="b">
        <f>COUNTIF(tbl_vendors[Vendor_Name],tbl_vendors[[#This Row],[Vendor_Name]])&gt;1</f>
        <v>0</v>
      </c>
      <c r="Y2748" s="14" cm="1">
        <f t="array" aca="1" ref="Y2748" ca="1">IFERROR(SUM(L2748:X2748*1),4)</f>
        <v>0</v>
      </c>
      <c r="Z2748" t="str">
        <f ca="1">IF(tbl_vendors[[#This Row],[error_count]]&gt;0,"FAIL","PASS")</f>
        <v>PASS</v>
      </c>
    </row>
    <row r="2749" spans="1:26" x14ac:dyDescent="0.3">
      <c r="A2749" t="s">
        <v>10780</v>
      </c>
      <c r="B2749" t="s">
        <v>10781</v>
      </c>
      <c r="C2749" t="s">
        <v>29</v>
      </c>
      <c r="D2749" t="s">
        <v>10782</v>
      </c>
      <c r="E2749" t="s">
        <v>31</v>
      </c>
      <c r="F2749" t="s">
        <v>23</v>
      </c>
      <c r="G2749" t="s">
        <v>10783</v>
      </c>
      <c r="H2749" t="s">
        <v>69</v>
      </c>
      <c r="I2749" t="s">
        <v>26</v>
      </c>
      <c r="J2749" s="1">
        <v>44490</v>
      </c>
      <c r="K2749" s="1">
        <v>45175</v>
      </c>
      <c r="L2749" t="b">
        <f>COUNTIF(tbl_vendors[Vendor_ID],tbl_vendors[[#This Row],[Vendor_ID]])&gt;1</f>
        <v>0</v>
      </c>
      <c r="M2749" t="b">
        <f>ISBLANK(tbl_vendors[[#This Row],[Vendor_ID]])</f>
        <v>0</v>
      </c>
      <c r="N2749" t="b">
        <f>LEN(TRIM(tbl_vendors[[#This Row],[Vendor_Name]]))=0</f>
        <v>0</v>
      </c>
      <c r="O2749" t="b">
        <f>LEN(TRIM(tbl_vendors[[#This Row],[Email]]))=0</f>
        <v>0</v>
      </c>
      <c r="P2749" t="b">
        <f>OR(ISERROR(FIND("@",tbl_vendors[[#This Row],[Email]])),ISERROR(FIND(".",tbl_vendors[[#This Row],[Email]])))</f>
        <v>0</v>
      </c>
      <c r="Q2749" t="b">
        <f>ISNA(MATCH(tbl_vendors[[#This Row],[Country]],tbl_country[country],0))</f>
        <v>0</v>
      </c>
      <c r="R2749" t="b">
        <f>ISNA(MATCH(tbl_vendors[[#This Row],[Currency]],tbl_country[currency],0))</f>
        <v>0</v>
      </c>
      <c r="S2749" t="b">
        <f>_xlfn.XLOOKUP(tbl_vendors[[#This Row],[Country]],tbl_country[country],tbl_country[currency],"NotFound")&lt;&gt;tbl_vendors[[#This Row],[Currency]]</f>
        <v>0</v>
      </c>
      <c r="T2749" t="b">
        <f>ISNA(MATCH(tbl_vendors[[#This Row],[Payment_Terms]],tbl_payment_terms[Payment_Terms],0))</f>
        <v>0</v>
      </c>
      <c r="U2749" t="b">
        <f>ISNA(MATCH(tbl_vendors[[#This Row],[Status]],tbl_status[valid_status]))</f>
        <v>0</v>
      </c>
      <c r="V2749" t="b">
        <f ca="1">tbl_vendors[[#This Row],[Created_Date]]&gt;TODAY()</f>
        <v>0</v>
      </c>
      <c r="W2749" t="b">
        <f>tbl_vendors[[#This Row],[Updated_Date]]&lt;tbl_vendors[[#This Row],[Created_Date]]</f>
        <v>0</v>
      </c>
      <c r="X2749" t="b">
        <f>COUNTIF(tbl_vendors[Vendor_Name],tbl_vendors[[#This Row],[Vendor_Name]])&gt;1</f>
        <v>0</v>
      </c>
      <c r="Y2749" s="14" cm="1">
        <f t="array" aca="1" ref="Y2749" ca="1">IFERROR(SUM(L2749:X2749*1),4)</f>
        <v>0</v>
      </c>
      <c r="Z2749" t="str">
        <f ca="1">IF(tbl_vendors[[#This Row],[error_count]]&gt;0,"FAIL","PASS")</f>
        <v>PASS</v>
      </c>
    </row>
    <row r="2750" spans="1:26" x14ac:dyDescent="0.3">
      <c r="A2750" t="s">
        <v>10784</v>
      </c>
      <c r="B2750" t="s">
        <v>10785</v>
      </c>
      <c r="C2750" t="s">
        <v>37</v>
      </c>
      <c r="D2750" t="s">
        <v>10786</v>
      </c>
      <c r="E2750" t="s">
        <v>39</v>
      </c>
      <c r="F2750" t="s">
        <v>32</v>
      </c>
      <c r="G2750" t="s">
        <v>10787</v>
      </c>
      <c r="H2750" t="s">
        <v>47</v>
      </c>
      <c r="I2750" t="s">
        <v>19</v>
      </c>
      <c r="J2750" s="1">
        <v>44614</v>
      </c>
      <c r="K2750" s="1">
        <v>46087</v>
      </c>
      <c r="L2750" t="b">
        <f>COUNTIF(tbl_vendors[Vendor_ID],tbl_vendors[[#This Row],[Vendor_ID]])&gt;1</f>
        <v>0</v>
      </c>
      <c r="M2750" t="b">
        <f>ISBLANK(tbl_vendors[[#This Row],[Vendor_ID]])</f>
        <v>0</v>
      </c>
      <c r="N2750" t="b">
        <f>LEN(TRIM(tbl_vendors[[#This Row],[Vendor_Name]]))=0</f>
        <v>0</v>
      </c>
      <c r="O2750" t="b">
        <f>LEN(TRIM(tbl_vendors[[#This Row],[Email]]))=0</f>
        <v>0</v>
      </c>
      <c r="P2750" t="b">
        <f>OR(ISERROR(FIND("@",tbl_vendors[[#This Row],[Email]])),ISERROR(FIND(".",tbl_vendors[[#This Row],[Email]])))</f>
        <v>0</v>
      </c>
      <c r="Q2750" t="b">
        <f>ISNA(MATCH(tbl_vendors[[#This Row],[Country]],tbl_country[country],0))</f>
        <v>0</v>
      </c>
      <c r="R2750" t="b">
        <f>ISNA(MATCH(tbl_vendors[[#This Row],[Currency]],tbl_country[currency],0))</f>
        <v>0</v>
      </c>
      <c r="S2750" t="b">
        <f>_xlfn.XLOOKUP(tbl_vendors[[#This Row],[Country]],tbl_country[country],tbl_country[currency],"NotFound")&lt;&gt;tbl_vendors[[#This Row],[Currency]]</f>
        <v>0</v>
      </c>
      <c r="T2750" t="b">
        <f>ISNA(MATCH(tbl_vendors[[#This Row],[Payment_Terms]],tbl_payment_terms[Payment_Terms],0))</f>
        <v>0</v>
      </c>
      <c r="U2750" t="b">
        <f>ISNA(MATCH(tbl_vendors[[#This Row],[Status]],tbl_status[valid_status]))</f>
        <v>0</v>
      </c>
      <c r="V2750" t="b">
        <f ca="1">tbl_vendors[[#This Row],[Created_Date]]&gt;TODAY()</f>
        <v>0</v>
      </c>
      <c r="W2750" t="b">
        <f>tbl_vendors[[#This Row],[Updated_Date]]&lt;tbl_vendors[[#This Row],[Created_Date]]</f>
        <v>0</v>
      </c>
      <c r="X2750" t="b">
        <f>COUNTIF(tbl_vendors[Vendor_Name],tbl_vendors[[#This Row],[Vendor_Name]])&gt;1</f>
        <v>0</v>
      </c>
      <c r="Y2750" s="14" cm="1">
        <f t="array" aca="1" ref="Y2750" ca="1">IFERROR(SUM(L2750:X2750*1),4)</f>
        <v>0</v>
      </c>
      <c r="Z2750" t="str">
        <f ca="1">IF(tbl_vendors[[#This Row],[error_count]]&gt;0,"FAIL","PASS")</f>
        <v>PASS</v>
      </c>
    </row>
    <row r="2751" spans="1:26" x14ac:dyDescent="0.3">
      <c r="A2751" t="s">
        <v>10788</v>
      </c>
      <c r="B2751" t="s">
        <v>10789</v>
      </c>
      <c r="C2751" t="s">
        <v>37</v>
      </c>
      <c r="D2751" t="s">
        <v>10790</v>
      </c>
      <c r="E2751" t="s">
        <v>39</v>
      </c>
      <c r="F2751" t="s">
        <v>40</v>
      </c>
      <c r="G2751" t="s">
        <v>10791</v>
      </c>
      <c r="H2751" t="s">
        <v>25</v>
      </c>
      <c r="I2751" t="s">
        <v>19</v>
      </c>
      <c r="J2751" s="1">
        <v>45975</v>
      </c>
      <c r="K2751" s="1">
        <v>46066</v>
      </c>
      <c r="L2751" t="b">
        <f>COUNTIF(tbl_vendors[Vendor_ID],tbl_vendors[[#This Row],[Vendor_ID]])&gt;1</f>
        <v>0</v>
      </c>
      <c r="M2751" t="b">
        <f>ISBLANK(tbl_vendors[[#This Row],[Vendor_ID]])</f>
        <v>0</v>
      </c>
      <c r="N2751" t="b">
        <f>LEN(TRIM(tbl_vendors[[#This Row],[Vendor_Name]]))=0</f>
        <v>0</v>
      </c>
      <c r="O2751" t="b">
        <f>LEN(TRIM(tbl_vendors[[#This Row],[Email]]))=0</f>
        <v>0</v>
      </c>
      <c r="P2751" t="b">
        <f>OR(ISERROR(FIND("@",tbl_vendors[[#This Row],[Email]])),ISERROR(FIND(".",tbl_vendors[[#This Row],[Email]])))</f>
        <v>0</v>
      </c>
      <c r="Q2751" t="b">
        <f>ISNA(MATCH(tbl_vendors[[#This Row],[Country]],tbl_country[country],0))</f>
        <v>0</v>
      </c>
      <c r="R2751" t="b">
        <f>ISNA(MATCH(tbl_vendors[[#This Row],[Currency]],tbl_country[currency],0))</f>
        <v>0</v>
      </c>
      <c r="S2751" t="b">
        <f>_xlfn.XLOOKUP(tbl_vendors[[#This Row],[Country]],tbl_country[country],tbl_country[currency],"NotFound")&lt;&gt;tbl_vendors[[#This Row],[Currency]]</f>
        <v>0</v>
      </c>
      <c r="T2751" t="b">
        <f>ISNA(MATCH(tbl_vendors[[#This Row],[Payment_Terms]],tbl_payment_terms[Payment_Terms],0))</f>
        <v>0</v>
      </c>
      <c r="U2751" t="b">
        <f>ISNA(MATCH(tbl_vendors[[#This Row],[Status]],tbl_status[valid_status]))</f>
        <v>0</v>
      </c>
      <c r="V2751" t="b">
        <f ca="1">tbl_vendors[[#This Row],[Created_Date]]&gt;TODAY()</f>
        <v>0</v>
      </c>
      <c r="W2751" t="b">
        <f>tbl_vendors[[#This Row],[Updated_Date]]&lt;tbl_vendors[[#This Row],[Created_Date]]</f>
        <v>0</v>
      </c>
      <c r="X2751" t="b">
        <f>COUNTIF(tbl_vendors[Vendor_Name],tbl_vendors[[#This Row],[Vendor_Name]])&gt;1</f>
        <v>0</v>
      </c>
      <c r="Y2751" s="14" cm="1">
        <f t="array" aca="1" ref="Y2751" ca="1">IFERROR(SUM(L2751:X2751*1),4)</f>
        <v>0</v>
      </c>
      <c r="Z2751" t="str">
        <f ca="1">IF(tbl_vendors[[#This Row],[error_count]]&gt;0,"FAIL","PASS")</f>
        <v>PASS</v>
      </c>
    </row>
    <row r="2752" spans="1:26" x14ac:dyDescent="0.3">
      <c r="A2752" t="s">
        <v>10792</v>
      </c>
      <c r="B2752" t="s">
        <v>10793</v>
      </c>
      <c r="C2752" t="s">
        <v>13</v>
      </c>
      <c r="D2752" t="s">
        <v>10794</v>
      </c>
      <c r="E2752" t="s">
        <v>15</v>
      </c>
      <c r="F2752" t="s">
        <v>40</v>
      </c>
      <c r="G2752" t="s">
        <v>10795</v>
      </c>
      <c r="H2752" t="s">
        <v>34</v>
      </c>
      <c r="I2752" t="s">
        <v>19</v>
      </c>
      <c r="J2752" s="1">
        <v>44515</v>
      </c>
      <c r="K2752" s="1">
        <v>44990</v>
      </c>
      <c r="L2752" t="b">
        <f>COUNTIF(tbl_vendors[Vendor_ID],tbl_vendors[[#This Row],[Vendor_ID]])&gt;1</f>
        <v>0</v>
      </c>
      <c r="M2752" t="b">
        <f>ISBLANK(tbl_vendors[[#This Row],[Vendor_ID]])</f>
        <v>0</v>
      </c>
      <c r="N2752" t="b">
        <f>LEN(TRIM(tbl_vendors[[#This Row],[Vendor_Name]]))=0</f>
        <v>0</v>
      </c>
      <c r="O2752" t="b">
        <f>LEN(TRIM(tbl_vendors[[#This Row],[Email]]))=0</f>
        <v>0</v>
      </c>
      <c r="P2752" t="b">
        <f>OR(ISERROR(FIND("@",tbl_vendors[[#This Row],[Email]])),ISERROR(FIND(".",tbl_vendors[[#This Row],[Email]])))</f>
        <v>0</v>
      </c>
      <c r="Q2752" t="b">
        <f>ISNA(MATCH(tbl_vendors[[#This Row],[Country]],tbl_country[country],0))</f>
        <v>0</v>
      </c>
      <c r="R2752" t="b">
        <f>ISNA(MATCH(tbl_vendors[[#This Row],[Currency]],tbl_country[currency],0))</f>
        <v>1</v>
      </c>
      <c r="S2752" t="b">
        <f>_xlfn.XLOOKUP(tbl_vendors[[#This Row],[Country]],tbl_country[country],tbl_country[currency],"NotFound")&lt;&gt;tbl_vendors[[#This Row],[Currency]]</f>
        <v>1</v>
      </c>
      <c r="T2752" t="b">
        <f>ISNA(MATCH(tbl_vendors[[#This Row],[Payment_Terms]],tbl_payment_terms[Payment_Terms],0))</f>
        <v>0</v>
      </c>
      <c r="U2752" t="b">
        <f>ISNA(MATCH(tbl_vendors[[#This Row],[Status]],tbl_status[valid_status]))</f>
        <v>0</v>
      </c>
      <c r="V2752" t="b">
        <f ca="1">tbl_vendors[[#This Row],[Created_Date]]&gt;TODAY()</f>
        <v>0</v>
      </c>
      <c r="W2752" t="b">
        <f>tbl_vendors[[#This Row],[Updated_Date]]&lt;tbl_vendors[[#This Row],[Created_Date]]</f>
        <v>0</v>
      </c>
      <c r="X2752" t="b">
        <f>COUNTIF(tbl_vendors[Vendor_Name],tbl_vendors[[#This Row],[Vendor_Name]])&gt;1</f>
        <v>0</v>
      </c>
      <c r="Y2752" s="14" cm="1">
        <f t="array" aca="1" ref="Y2752" ca="1">IFERROR(SUM(L2752:X2752*1),4)</f>
        <v>2</v>
      </c>
      <c r="Z2752" t="str">
        <f ca="1">IF(tbl_vendors[[#This Row],[error_count]]&gt;0,"FAIL","PASS")</f>
        <v>FAIL</v>
      </c>
    </row>
    <row r="2753" spans="1:26" x14ac:dyDescent="0.3">
      <c r="A2753" t="s">
        <v>10796</v>
      </c>
      <c r="B2753" t="s">
        <v>2708</v>
      </c>
      <c r="C2753" t="s">
        <v>66</v>
      </c>
      <c r="D2753" t="s">
        <v>10797</v>
      </c>
      <c r="E2753" t="s">
        <v>67</v>
      </c>
      <c r="F2753" t="s">
        <v>75</v>
      </c>
      <c r="G2753" t="s">
        <v>10798</v>
      </c>
      <c r="H2753" t="s">
        <v>18</v>
      </c>
      <c r="I2753" t="s">
        <v>26</v>
      </c>
      <c r="J2753" s="1">
        <v>45527</v>
      </c>
      <c r="K2753" s="1">
        <v>46175</v>
      </c>
      <c r="L2753" t="b">
        <f>COUNTIF(tbl_vendors[Vendor_ID],tbl_vendors[[#This Row],[Vendor_ID]])&gt;1</f>
        <v>0</v>
      </c>
      <c r="M2753" t="b">
        <f>ISBLANK(tbl_vendors[[#This Row],[Vendor_ID]])</f>
        <v>0</v>
      </c>
      <c r="N2753" t="b">
        <f>LEN(TRIM(tbl_vendors[[#This Row],[Vendor_Name]]))=0</f>
        <v>0</v>
      </c>
      <c r="O2753" t="b">
        <f>LEN(TRIM(tbl_vendors[[#This Row],[Email]]))=0</f>
        <v>0</v>
      </c>
      <c r="P2753" t="b">
        <f>OR(ISERROR(FIND("@",tbl_vendors[[#This Row],[Email]])),ISERROR(FIND(".",tbl_vendors[[#This Row],[Email]])))</f>
        <v>0</v>
      </c>
      <c r="Q2753" t="b">
        <f>ISNA(MATCH(tbl_vendors[[#This Row],[Country]],tbl_country[country],0))</f>
        <v>0</v>
      </c>
      <c r="R2753" t="b">
        <f>ISNA(MATCH(tbl_vendors[[#This Row],[Currency]],tbl_country[currency],0))</f>
        <v>0</v>
      </c>
      <c r="S2753" t="b">
        <f>_xlfn.XLOOKUP(tbl_vendors[[#This Row],[Country]],tbl_country[country],tbl_country[currency],"NotFound")&lt;&gt;tbl_vendors[[#This Row],[Currency]]</f>
        <v>0</v>
      </c>
      <c r="T2753" t="b">
        <f>ISNA(MATCH(tbl_vendors[[#This Row],[Payment_Terms]],tbl_payment_terms[Payment_Terms],0))</f>
        <v>0</v>
      </c>
      <c r="U2753" t="b">
        <f>ISNA(MATCH(tbl_vendors[[#This Row],[Status]],tbl_status[valid_status]))</f>
        <v>0</v>
      </c>
      <c r="V2753" t="b">
        <f ca="1">tbl_vendors[[#This Row],[Created_Date]]&gt;TODAY()</f>
        <v>0</v>
      </c>
      <c r="W2753" t="b">
        <f>tbl_vendors[[#This Row],[Updated_Date]]&lt;tbl_vendors[[#This Row],[Created_Date]]</f>
        <v>0</v>
      </c>
      <c r="X2753" t="b">
        <f>COUNTIF(tbl_vendors[Vendor_Name],tbl_vendors[[#This Row],[Vendor_Name]])&gt;1</f>
        <v>1</v>
      </c>
      <c r="Y2753" s="14" cm="1">
        <f t="array" aca="1" ref="Y2753" ca="1">IFERROR(SUM(L2753:X2753*1),4)</f>
        <v>1</v>
      </c>
      <c r="Z2753" t="str">
        <f ca="1">IF(tbl_vendors[[#This Row],[error_count]]&gt;0,"FAIL","PASS")</f>
        <v>FAIL</v>
      </c>
    </row>
    <row r="2754" spans="1:26" x14ac:dyDescent="0.3">
      <c r="A2754" t="s">
        <v>10799</v>
      </c>
      <c r="B2754" t="s">
        <v>10800</v>
      </c>
      <c r="C2754" t="s">
        <v>100</v>
      </c>
      <c r="D2754" t="s">
        <v>10801</v>
      </c>
      <c r="E2754" t="s">
        <v>39</v>
      </c>
      <c r="F2754" t="s">
        <v>16</v>
      </c>
      <c r="G2754" t="s">
        <v>10802</v>
      </c>
      <c r="H2754" t="s">
        <v>18</v>
      </c>
      <c r="I2754" t="s">
        <v>26</v>
      </c>
      <c r="J2754" s="1">
        <v>44734</v>
      </c>
      <c r="K2754" s="1">
        <v>45799</v>
      </c>
      <c r="L2754" t="b">
        <f>COUNTIF(tbl_vendors[Vendor_ID],tbl_vendors[[#This Row],[Vendor_ID]])&gt;1</f>
        <v>0</v>
      </c>
      <c r="M2754" t="b">
        <f>ISBLANK(tbl_vendors[[#This Row],[Vendor_ID]])</f>
        <v>0</v>
      </c>
      <c r="N2754" t="b">
        <f>LEN(TRIM(tbl_vendors[[#This Row],[Vendor_Name]]))=0</f>
        <v>0</v>
      </c>
      <c r="O2754" t="b">
        <f>LEN(TRIM(tbl_vendors[[#This Row],[Email]]))=0</f>
        <v>0</v>
      </c>
      <c r="P2754" t="b">
        <f>OR(ISERROR(FIND("@",tbl_vendors[[#This Row],[Email]])),ISERROR(FIND(".",tbl_vendors[[#This Row],[Email]])))</f>
        <v>0</v>
      </c>
      <c r="Q2754" t="b">
        <f>ISNA(MATCH(tbl_vendors[[#This Row],[Country]],tbl_country[country],0))</f>
        <v>0</v>
      </c>
      <c r="R2754" t="b">
        <f>ISNA(MATCH(tbl_vendors[[#This Row],[Currency]],tbl_country[currency],0))</f>
        <v>0</v>
      </c>
      <c r="S2754" t="b">
        <f>_xlfn.XLOOKUP(tbl_vendors[[#This Row],[Country]],tbl_country[country],tbl_country[currency],"NotFound")&lt;&gt;tbl_vendors[[#This Row],[Currency]]</f>
        <v>0</v>
      </c>
      <c r="T2754" t="b">
        <f>ISNA(MATCH(tbl_vendors[[#This Row],[Payment_Terms]],tbl_payment_terms[Payment_Terms],0))</f>
        <v>0</v>
      </c>
      <c r="U2754" t="b">
        <f>ISNA(MATCH(tbl_vendors[[#This Row],[Status]],tbl_status[valid_status]))</f>
        <v>0</v>
      </c>
      <c r="V2754" t="b">
        <f ca="1">tbl_vendors[[#This Row],[Created_Date]]&gt;TODAY()</f>
        <v>0</v>
      </c>
      <c r="W2754" t="b">
        <f>tbl_vendors[[#This Row],[Updated_Date]]&lt;tbl_vendors[[#This Row],[Created_Date]]</f>
        <v>0</v>
      </c>
      <c r="X2754" t="b">
        <f>COUNTIF(tbl_vendors[Vendor_Name],tbl_vendors[[#This Row],[Vendor_Name]])&gt;1</f>
        <v>0</v>
      </c>
      <c r="Y2754" s="14" cm="1">
        <f t="array" aca="1" ref="Y2754" ca="1">IFERROR(SUM(L2754:X2754*1),4)</f>
        <v>0</v>
      </c>
      <c r="Z2754" t="str">
        <f ca="1">IF(tbl_vendors[[#This Row],[error_count]]&gt;0,"FAIL","PASS")</f>
        <v>PASS</v>
      </c>
    </row>
    <row r="2755" spans="1:26" x14ac:dyDescent="0.3">
      <c r="A2755" t="s">
        <v>10803</v>
      </c>
      <c r="B2755" t="s">
        <v>10804</v>
      </c>
      <c r="C2755" t="s">
        <v>56</v>
      </c>
      <c r="D2755" t="s">
        <v>10805</v>
      </c>
      <c r="E2755" t="s">
        <v>58</v>
      </c>
      <c r="F2755" t="s">
        <v>40</v>
      </c>
      <c r="G2755" t="s">
        <v>10806</v>
      </c>
      <c r="H2755" t="s">
        <v>25</v>
      </c>
      <c r="I2755" t="s">
        <v>53</v>
      </c>
      <c r="J2755" s="1">
        <v>45931</v>
      </c>
      <c r="K2755" s="1">
        <v>46174</v>
      </c>
      <c r="L2755" t="b">
        <f>COUNTIF(tbl_vendors[Vendor_ID],tbl_vendors[[#This Row],[Vendor_ID]])&gt;1</f>
        <v>0</v>
      </c>
      <c r="M2755" t="b">
        <f>ISBLANK(tbl_vendors[[#This Row],[Vendor_ID]])</f>
        <v>0</v>
      </c>
      <c r="N2755" t="b">
        <f>LEN(TRIM(tbl_vendors[[#This Row],[Vendor_Name]]))=0</f>
        <v>0</v>
      </c>
      <c r="O2755" t="b">
        <f>LEN(TRIM(tbl_vendors[[#This Row],[Email]]))=0</f>
        <v>0</v>
      </c>
      <c r="P2755" t="b">
        <f>OR(ISERROR(FIND("@",tbl_vendors[[#This Row],[Email]])),ISERROR(FIND(".",tbl_vendors[[#This Row],[Email]])))</f>
        <v>0</v>
      </c>
      <c r="Q2755" t="b">
        <f>ISNA(MATCH(tbl_vendors[[#This Row],[Country]],tbl_country[country],0))</f>
        <v>0</v>
      </c>
      <c r="R2755" t="b">
        <f>ISNA(MATCH(tbl_vendors[[#This Row],[Currency]],tbl_country[currency],0))</f>
        <v>0</v>
      </c>
      <c r="S2755" t="b">
        <f>_xlfn.XLOOKUP(tbl_vendors[[#This Row],[Country]],tbl_country[country],tbl_country[currency],"NotFound")&lt;&gt;tbl_vendors[[#This Row],[Currency]]</f>
        <v>0</v>
      </c>
      <c r="T2755" t="b">
        <f>ISNA(MATCH(tbl_vendors[[#This Row],[Payment_Terms]],tbl_payment_terms[Payment_Terms],0))</f>
        <v>0</v>
      </c>
      <c r="U2755" t="b">
        <f>ISNA(MATCH(tbl_vendors[[#This Row],[Status]],tbl_status[valid_status]))</f>
        <v>1</v>
      </c>
      <c r="V2755" t="b">
        <f ca="1">tbl_vendors[[#This Row],[Created_Date]]&gt;TODAY()</f>
        <v>0</v>
      </c>
      <c r="W2755" t="b">
        <f>tbl_vendors[[#This Row],[Updated_Date]]&lt;tbl_vendors[[#This Row],[Created_Date]]</f>
        <v>0</v>
      </c>
      <c r="X2755" t="b">
        <f>COUNTIF(tbl_vendors[Vendor_Name],tbl_vendors[[#This Row],[Vendor_Name]])&gt;1</f>
        <v>0</v>
      </c>
      <c r="Y2755" s="14" cm="1">
        <f t="array" aca="1" ref="Y2755" ca="1">IFERROR(SUM(L2755:X2755*1),4)</f>
        <v>1</v>
      </c>
      <c r="Z2755" t="str">
        <f ca="1">IF(tbl_vendors[[#This Row],[error_count]]&gt;0,"FAIL","PASS")</f>
        <v>FAIL</v>
      </c>
    </row>
    <row r="2756" spans="1:26" x14ac:dyDescent="0.3">
      <c r="A2756" t="s">
        <v>10807</v>
      </c>
      <c r="B2756" t="s">
        <v>9864</v>
      </c>
      <c r="C2756" t="s">
        <v>100</v>
      </c>
      <c r="D2756" t="s">
        <v>10808</v>
      </c>
      <c r="E2756" t="s">
        <v>1147</v>
      </c>
      <c r="F2756" t="s">
        <v>32</v>
      </c>
      <c r="G2756" t="s">
        <v>10809</v>
      </c>
      <c r="H2756" t="s">
        <v>52</v>
      </c>
      <c r="I2756" t="s">
        <v>53</v>
      </c>
      <c r="J2756" s="1">
        <v>44591</v>
      </c>
      <c r="K2756" s="1">
        <v>45394</v>
      </c>
      <c r="L2756" t="b">
        <f>COUNTIF(tbl_vendors[Vendor_ID],tbl_vendors[[#This Row],[Vendor_ID]])&gt;1</f>
        <v>0</v>
      </c>
      <c r="M2756" t="b">
        <f>ISBLANK(tbl_vendors[[#This Row],[Vendor_ID]])</f>
        <v>0</v>
      </c>
      <c r="N2756" t="b">
        <f>LEN(TRIM(tbl_vendors[[#This Row],[Vendor_Name]]))=0</f>
        <v>0</v>
      </c>
      <c r="O2756" t="b">
        <f>LEN(TRIM(tbl_vendors[[#This Row],[Email]]))=0</f>
        <v>0</v>
      </c>
      <c r="P2756" t="b">
        <f>OR(ISERROR(FIND("@",tbl_vendors[[#This Row],[Email]])),ISERROR(FIND(".",tbl_vendors[[#This Row],[Email]])))</f>
        <v>0</v>
      </c>
      <c r="Q2756" t="b">
        <f>ISNA(MATCH(tbl_vendors[[#This Row],[Country]],tbl_country[country],0))</f>
        <v>0</v>
      </c>
      <c r="R2756" t="b">
        <f>ISNA(MATCH(tbl_vendors[[#This Row],[Currency]],tbl_country[currency],0))</f>
        <v>1</v>
      </c>
      <c r="S2756" t="b">
        <f>_xlfn.XLOOKUP(tbl_vendors[[#This Row],[Country]],tbl_country[country],tbl_country[currency],"NotFound")&lt;&gt;tbl_vendors[[#This Row],[Currency]]</f>
        <v>1</v>
      </c>
      <c r="T2756" t="b">
        <f>ISNA(MATCH(tbl_vendors[[#This Row],[Payment_Terms]],tbl_payment_terms[Payment_Terms],0))</f>
        <v>0</v>
      </c>
      <c r="U2756" t="b">
        <f>ISNA(MATCH(tbl_vendors[[#This Row],[Status]],tbl_status[valid_status]))</f>
        <v>1</v>
      </c>
      <c r="V2756" t="b">
        <f ca="1">tbl_vendors[[#This Row],[Created_Date]]&gt;TODAY()</f>
        <v>0</v>
      </c>
      <c r="W2756" t="b">
        <f>tbl_vendors[[#This Row],[Updated_Date]]&lt;tbl_vendors[[#This Row],[Created_Date]]</f>
        <v>0</v>
      </c>
      <c r="X2756" t="b">
        <f>COUNTIF(tbl_vendors[Vendor_Name],tbl_vendors[[#This Row],[Vendor_Name]])&gt;1</f>
        <v>1</v>
      </c>
      <c r="Y2756" s="14" cm="1">
        <f t="array" aca="1" ref="Y2756" ca="1">IFERROR(SUM(L2756:X2756*1),4)</f>
        <v>4</v>
      </c>
      <c r="Z2756" t="str">
        <f ca="1">IF(tbl_vendors[[#This Row],[error_count]]&gt;0,"FAIL","PASS")</f>
        <v>FAIL</v>
      </c>
    </row>
    <row r="2757" spans="1:26" x14ac:dyDescent="0.3">
      <c r="A2757" t="s">
        <v>10810</v>
      </c>
      <c r="B2757" t="s">
        <v>4695</v>
      </c>
      <c r="C2757" t="s">
        <v>66</v>
      </c>
      <c r="D2757" t="s">
        <v>10811</v>
      </c>
      <c r="E2757" t="s">
        <v>67</v>
      </c>
      <c r="F2757" t="s">
        <v>75</v>
      </c>
      <c r="G2757" t="s">
        <v>10812</v>
      </c>
      <c r="H2757" t="s">
        <v>18</v>
      </c>
      <c r="I2757" t="s">
        <v>26</v>
      </c>
      <c r="J2757" s="1">
        <v>44759</v>
      </c>
      <c r="K2757" s="1">
        <v>45407</v>
      </c>
      <c r="L2757" t="b">
        <f>COUNTIF(tbl_vendors[Vendor_ID],tbl_vendors[[#This Row],[Vendor_ID]])&gt;1</f>
        <v>0</v>
      </c>
      <c r="M2757" t="b">
        <f>ISBLANK(tbl_vendors[[#This Row],[Vendor_ID]])</f>
        <v>0</v>
      </c>
      <c r="N2757" t="b">
        <f>LEN(TRIM(tbl_vendors[[#This Row],[Vendor_Name]]))=0</f>
        <v>0</v>
      </c>
      <c r="O2757" t="b">
        <f>LEN(TRIM(tbl_vendors[[#This Row],[Email]]))=0</f>
        <v>0</v>
      </c>
      <c r="P2757" t="b">
        <f>OR(ISERROR(FIND("@",tbl_vendors[[#This Row],[Email]])),ISERROR(FIND(".",tbl_vendors[[#This Row],[Email]])))</f>
        <v>0</v>
      </c>
      <c r="Q2757" t="b">
        <f>ISNA(MATCH(tbl_vendors[[#This Row],[Country]],tbl_country[country],0))</f>
        <v>0</v>
      </c>
      <c r="R2757" t="b">
        <f>ISNA(MATCH(tbl_vendors[[#This Row],[Currency]],tbl_country[currency],0))</f>
        <v>0</v>
      </c>
      <c r="S2757" t="b">
        <f>_xlfn.XLOOKUP(tbl_vendors[[#This Row],[Country]],tbl_country[country],tbl_country[currency],"NotFound")&lt;&gt;tbl_vendors[[#This Row],[Currency]]</f>
        <v>0</v>
      </c>
      <c r="T2757" t="b">
        <f>ISNA(MATCH(tbl_vendors[[#This Row],[Payment_Terms]],tbl_payment_terms[Payment_Terms],0))</f>
        <v>0</v>
      </c>
      <c r="U2757" t="b">
        <f>ISNA(MATCH(tbl_vendors[[#This Row],[Status]],tbl_status[valid_status]))</f>
        <v>0</v>
      </c>
      <c r="V2757" t="b">
        <f ca="1">tbl_vendors[[#This Row],[Created_Date]]&gt;TODAY()</f>
        <v>0</v>
      </c>
      <c r="W2757" t="b">
        <f>tbl_vendors[[#This Row],[Updated_Date]]&lt;tbl_vendors[[#This Row],[Created_Date]]</f>
        <v>0</v>
      </c>
      <c r="X2757" t="b">
        <f>COUNTIF(tbl_vendors[Vendor_Name],tbl_vendors[[#This Row],[Vendor_Name]])&gt;1</f>
        <v>1</v>
      </c>
      <c r="Y2757" s="14" cm="1">
        <f t="array" aca="1" ref="Y2757" ca="1">IFERROR(SUM(L2757:X2757*1),4)</f>
        <v>1</v>
      </c>
      <c r="Z2757" t="str">
        <f ca="1">IF(tbl_vendors[[#This Row],[error_count]]&gt;0,"FAIL","PASS")</f>
        <v>FAIL</v>
      </c>
    </row>
    <row r="2758" spans="1:26" x14ac:dyDescent="0.3">
      <c r="A2758" t="s">
        <v>10813</v>
      </c>
      <c r="B2758" t="s">
        <v>10814</v>
      </c>
      <c r="C2758" t="s">
        <v>66</v>
      </c>
      <c r="D2758" t="s">
        <v>10815</v>
      </c>
      <c r="E2758" t="s">
        <v>67</v>
      </c>
      <c r="F2758" t="s">
        <v>16</v>
      </c>
      <c r="G2758" t="s">
        <v>10816</v>
      </c>
      <c r="H2758" t="s">
        <v>69</v>
      </c>
      <c r="I2758" t="s">
        <v>26</v>
      </c>
      <c r="J2758" s="1">
        <v>45034</v>
      </c>
      <c r="K2758" s="1">
        <v>45809</v>
      </c>
      <c r="L2758" t="b">
        <f>COUNTIF(tbl_vendors[Vendor_ID],tbl_vendors[[#This Row],[Vendor_ID]])&gt;1</f>
        <v>0</v>
      </c>
      <c r="M2758" t="b">
        <f>ISBLANK(tbl_vendors[[#This Row],[Vendor_ID]])</f>
        <v>0</v>
      </c>
      <c r="N2758" t="b">
        <f>LEN(TRIM(tbl_vendors[[#This Row],[Vendor_Name]]))=0</f>
        <v>0</v>
      </c>
      <c r="O2758" t="b">
        <f>LEN(TRIM(tbl_vendors[[#This Row],[Email]]))=0</f>
        <v>0</v>
      </c>
      <c r="P2758" t="b">
        <f>OR(ISERROR(FIND("@",tbl_vendors[[#This Row],[Email]])),ISERROR(FIND(".",tbl_vendors[[#This Row],[Email]])))</f>
        <v>0</v>
      </c>
      <c r="Q2758" t="b">
        <f>ISNA(MATCH(tbl_vendors[[#This Row],[Country]],tbl_country[country],0))</f>
        <v>0</v>
      </c>
      <c r="R2758" t="b">
        <f>ISNA(MATCH(tbl_vendors[[#This Row],[Currency]],tbl_country[currency],0))</f>
        <v>0</v>
      </c>
      <c r="S2758" t="b">
        <f>_xlfn.XLOOKUP(tbl_vendors[[#This Row],[Country]],tbl_country[country],tbl_country[currency],"NotFound")&lt;&gt;tbl_vendors[[#This Row],[Currency]]</f>
        <v>0</v>
      </c>
      <c r="T2758" t="b">
        <f>ISNA(MATCH(tbl_vendors[[#This Row],[Payment_Terms]],tbl_payment_terms[Payment_Terms],0))</f>
        <v>0</v>
      </c>
      <c r="U2758" t="b">
        <f>ISNA(MATCH(tbl_vendors[[#This Row],[Status]],tbl_status[valid_status]))</f>
        <v>0</v>
      </c>
      <c r="V2758" t="b">
        <f ca="1">tbl_vendors[[#This Row],[Created_Date]]&gt;TODAY()</f>
        <v>0</v>
      </c>
      <c r="W2758" t="b">
        <f>tbl_vendors[[#This Row],[Updated_Date]]&lt;tbl_vendors[[#This Row],[Created_Date]]</f>
        <v>0</v>
      </c>
      <c r="X2758" t="b">
        <f>COUNTIF(tbl_vendors[Vendor_Name],tbl_vendors[[#This Row],[Vendor_Name]])&gt;1</f>
        <v>0</v>
      </c>
      <c r="Y2758" s="14" cm="1">
        <f t="array" aca="1" ref="Y2758" ca="1">IFERROR(SUM(L2758:X2758*1),4)</f>
        <v>0</v>
      </c>
      <c r="Z2758" t="str">
        <f ca="1">IF(tbl_vendors[[#This Row],[error_count]]&gt;0,"FAIL","PASS")</f>
        <v>PASS</v>
      </c>
    </row>
    <row r="2759" spans="1:26" x14ac:dyDescent="0.3">
      <c r="A2759" t="s">
        <v>10817</v>
      </c>
      <c r="B2759" t="s">
        <v>10818</v>
      </c>
      <c r="C2759" t="s">
        <v>100</v>
      </c>
      <c r="D2759" t="s">
        <v>10819</v>
      </c>
      <c r="E2759" t="s">
        <v>39</v>
      </c>
      <c r="F2759" t="s">
        <v>75</v>
      </c>
      <c r="G2759" t="s">
        <v>10820</v>
      </c>
      <c r="H2759" t="s">
        <v>52</v>
      </c>
      <c r="I2759" t="s">
        <v>53</v>
      </c>
      <c r="J2759" s="1">
        <v>46131</v>
      </c>
      <c r="K2759" s="1">
        <v>46137</v>
      </c>
      <c r="L2759" t="b">
        <f>COUNTIF(tbl_vendors[Vendor_ID],tbl_vendors[[#This Row],[Vendor_ID]])&gt;1</f>
        <v>0</v>
      </c>
      <c r="M2759" t="b">
        <f>ISBLANK(tbl_vendors[[#This Row],[Vendor_ID]])</f>
        <v>0</v>
      </c>
      <c r="N2759" t="b">
        <f>LEN(TRIM(tbl_vendors[[#This Row],[Vendor_Name]]))=0</f>
        <v>0</v>
      </c>
      <c r="O2759" t="b">
        <f>LEN(TRIM(tbl_vendors[[#This Row],[Email]]))=0</f>
        <v>0</v>
      </c>
      <c r="P2759" t="b">
        <f>OR(ISERROR(FIND("@",tbl_vendors[[#This Row],[Email]])),ISERROR(FIND(".",tbl_vendors[[#This Row],[Email]])))</f>
        <v>0</v>
      </c>
      <c r="Q2759" t="b">
        <f>ISNA(MATCH(tbl_vendors[[#This Row],[Country]],tbl_country[country],0))</f>
        <v>0</v>
      </c>
      <c r="R2759" t="b">
        <f>ISNA(MATCH(tbl_vendors[[#This Row],[Currency]],tbl_country[currency],0))</f>
        <v>0</v>
      </c>
      <c r="S2759" t="b">
        <f>_xlfn.XLOOKUP(tbl_vendors[[#This Row],[Country]],tbl_country[country],tbl_country[currency],"NotFound")&lt;&gt;tbl_vendors[[#This Row],[Currency]]</f>
        <v>0</v>
      </c>
      <c r="T2759" t="b">
        <f>ISNA(MATCH(tbl_vendors[[#This Row],[Payment_Terms]],tbl_payment_terms[Payment_Terms],0))</f>
        <v>0</v>
      </c>
      <c r="U2759" t="b">
        <f>ISNA(MATCH(tbl_vendors[[#This Row],[Status]],tbl_status[valid_status]))</f>
        <v>1</v>
      </c>
      <c r="V2759" t="b">
        <f ca="1">tbl_vendors[[#This Row],[Created_Date]]&gt;TODAY()</f>
        <v>0</v>
      </c>
      <c r="W2759" t="b">
        <f>tbl_vendors[[#This Row],[Updated_Date]]&lt;tbl_vendors[[#This Row],[Created_Date]]</f>
        <v>0</v>
      </c>
      <c r="X2759" t="b">
        <f>COUNTIF(tbl_vendors[Vendor_Name],tbl_vendors[[#This Row],[Vendor_Name]])&gt;1</f>
        <v>0</v>
      </c>
      <c r="Y2759" s="14" cm="1">
        <f t="array" aca="1" ref="Y2759" ca="1">IFERROR(SUM(L2759:X2759*1),4)</f>
        <v>1</v>
      </c>
      <c r="Z2759" t="str">
        <f ca="1">IF(tbl_vendors[[#This Row],[error_count]]&gt;0,"FAIL","PASS")</f>
        <v>FAIL</v>
      </c>
    </row>
    <row r="2760" spans="1:26" x14ac:dyDescent="0.3">
      <c r="A2760" t="s">
        <v>10821</v>
      </c>
      <c r="B2760" t="s">
        <v>10822</v>
      </c>
      <c r="C2760" t="s">
        <v>56</v>
      </c>
      <c r="D2760" t="s">
        <v>10823</v>
      </c>
      <c r="E2760" t="s">
        <v>58</v>
      </c>
      <c r="F2760" t="s">
        <v>40</v>
      </c>
      <c r="G2760" t="s">
        <v>10824</v>
      </c>
      <c r="H2760" t="s">
        <v>34</v>
      </c>
      <c r="I2760" t="s">
        <v>53</v>
      </c>
      <c r="J2760" s="1">
        <v>44771</v>
      </c>
      <c r="K2760" s="1">
        <v>46094</v>
      </c>
      <c r="L2760" t="b">
        <f>COUNTIF(tbl_vendors[Vendor_ID],tbl_vendors[[#This Row],[Vendor_ID]])&gt;1</f>
        <v>0</v>
      </c>
      <c r="M2760" t="b">
        <f>ISBLANK(tbl_vendors[[#This Row],[Vendor_ID]])</f>
        <v>0</v>
      </c>
      <c r="N2760" t="b">
        <f>LEN(TRIM(tbl_vendors[[#This Row],[Vendor_Name]]))=0</f>
        <v>0</v>
      </c>
      <c r="O2760" t="b">
        <f>LEN(TRIM(tbl_vendors[[#This Row],[Email]]))=0</f>
        <v>0</v>
      </c>
      <c r="P2760" t="b">
        <f>OR(ISERROR(FIND("@",tbl_vendors[[#This Row],[Email]])),ISERROR(FIND(".",tbl_vendors[[#This Row],[Email]])))</f>
        <v>0</v>
      </c>
      <c r="Q2760" t="b">
        <f>ISNA(MATCH(tbl_vendors[[#This Row],[Country]],tbl_country[country],0))</f>
        <v>0</v>
      </c>
      <c r="R2760" t="b">
        <f>ISNA(MATCH(tbl_vendors[[#This Row],[Currency]],tbl_country[currency],0))</f>
        <v>0</v>
      </c>
      <c r="S2760" t="b">
        <f>_xlfn.XLOOKUP(tbl_vendors[[#This Row],[Country]],tbl_country[country],tbl_country[currency],"NotFound")&lt;&gt;tbl_vendors[[#This Row],[Currency]]</f>
        <v>0</v>
      </c>
      <c r="T2760" t="b">
        <f>ISNA(MATCH(tbl_vendors[[#This Row],[Payment_Terms]],tbl_payment_terms[Payment_Terms],0))</f>
        <v>0</v>
      </c>
      <c r="U2760" t="b">
        <f>ISNA(MATCH(tbl_vendors[[#This Row],[Status]],tbl_status[valid_status]))</f>
        <v>1</v>
      </c>
      <c r="V2760" t="b">
        <f ca="1">tbl_vendors[[#This Row],[Created_Date]]&gt;TODAY()</f>
        <v>0</v>
      </c>
      <c r="W2760" t="b">
        <f>tbl_vendors[[#This Row],[Updated_Date]]&lt;tbl_vendors[[#This Row],[Created_Date]]</f>
        <v>0</v>
      </c>
      <c r="X2760" t="b">
        <f>COUNTIF(tbl_vendors[Vendor_Name],tbl_vendors[[#This Row],[Vendor_Name]])&gt;1</f>
        <v>0</v>
      </c>
      <c r="Y2760" s="14" cm="1">
        <f t="array" aca="1" ref="Y2760" ca="1">IFERROR(SUM(L2760:X2760*1),4)</f>
        <v>1</v>
      </c>
      <c r="Z2760" t="str">
        <f ca="1">IF(tbl_vendors[[#This Row],[error_count]]&gt;0,"FAIL","PASS")</f>
        <v>FAIL</v>
      </c>
    </row>
    <row r="2761" spans="1:26" x14ac:dyDescent="0.3">
      <c r="A2761" t="s">
        <v>10825</v>
      </c>
      <c r="B2761" t="s">
        <v>10826</v>
      </c>
      <c r="C2761" t="s">
        <v>66</v>
      </c>
      <c r="D2761" t="s">
        <v>10827</v>
      </c>
      <c r="E2761" t="s">
        <v>67</v>
      </c>
      <c r="F2761" t="s">
        <v>75</v>
      </c>
      <c r="G2761" t="s">
        <v>10828</v>
      </c>
      <c r="H2761" t="s">
        <v>52</v>
      </c>
      <c r="I2761" t="s">
        <v>19</v>
      </c>
      <c r="J2761" s="1">
        <v>44950</v>
      </c>
      <c r="K2761" s="1">
        <v>45721</v>
      </c>
      <c r="L2761" t="b">
        <f>COUNTIF(tbl_vendors[Vendor_ID],tbl_vendors[[#This Row],[Vendor_ID]])&gt;1</f>
        <v>0</v>
      </c>
      <c r="M2761" t="b">
        <f>ISBLANK(tbl_vendors[[#This Row],[Vendor_ID]])</f>
        <v>0</v>
      </c>
      <c r="N2761" t="b">
        <f>LEN(TRIM(tbl_vendors[[#This Row],[Vendor_Name]]))=0</f>
        <v>0</v>
      </c>
      <c r="O2761" t="b">
        <f>LEN(TRIM(tbl_vendors[[#This Row],[Email]]))=0</f>
        <v>0</v>
      </c>
      <c r="P2761" t="b">
        <f>OR(ISERROR(FIND("@",tbl_vendors[[#This Row],[Email]])),ISERROR(FIND(".",tbl_vendors[[#This Row],[Email]])))</f>
        <v>0</v>
      </c>
      <c r="Q2761" t="b">
        <f>ISNA(MATCH(tbl_vendors[[#This Row],[Country]],tbl_country[country],0))</f>
        <v>0</v>
      </c>
      <c r="R2761" t="b">
        <f>ISNA(MATCH(tbl_vendors[[#This Row],[Currency]],tbl_country[currency],0))</f>
        <v>0</v>
      </c>
      <c r="S2761" t="b">
        <f>_xlfn.XLOOKUP(tbl_vendors[[#This Row],[Country]],tbl_country[country],tbl_country[currency],"NotFound")&lt;&gt;tbl_vendors[[#This Row],[Currency]]</f>
        <v>0</v>
      </c>
      <c r="T2761" t="b">
        <f>ISNA(MATCH(tbl_vendors[[#This Row],[Payment_Terms]],tbl_payment_terms[Payment_Terms],0))</f>
        <v>0</v>
      </c>
      <c r="U2761" t="b">
        <f>ISNA(MATCH(tbl_vendors[[#This Row],[Status]],tbl_status[valid_status]))</f>
        <v>0</v>
      </c>
      <c r="V2761" t="b">
        <f ca="1">tbl_vendors[[#This Row],[Created_Date]]&gt;TODAY()</f>
        <v>0</v>
      </c>
      <c r="W2761" t="b">
        <f>tbl_vendors[[#This Row],[Updated_Date]]&lt;tbl_vendors[[#This Row],[Created_Date]]</f>
        <v>0</v>
      </c>
      <c r="X2761" t="b">
        <f>COUNTIF(tbl_vendors[Vendor_Name],tbl_vendors[[#This Row],[Vendor_Name]])&gt;1</f>
        <v>0</v>
      </c>
      <c r="Y2761" s="14" cm="1">
        <f t="array" aca="1" ref="Y2761" ca="1">IFERROR(SUM(L2761:X2761*1),4)</f>
        <v>0</v>
      </c>
      <c r="Z2761" t="str">
        <f ca="1">IF(tbl_vendors[[#This Row],[error_count]]&gt;0,"FAIL","PASS")</f>
        <v>PASS</v>
      </c>
    </row>
    <row r="2762" spans="1:26" x14ac:dyDescent="0.3">
      <c r="A2762" t="s">
        <v>10829</v>
      </c>
      <c r="B2762" t="s">
        <v>10830</v>
      </c>
      <c r="C2762" t="s">
        <v>37</v>
      </c>
      <c r="D2762" t="s">
        <v>10831</v>
      </c>
      <c r="E2762" t="s">
        <v>39</v>
      </c>
      <c r="F2762" t="s">
        <v>32</v>
      </c>
      <c r="G2762" t="s">
        <v>10832</v>
      </c>
      <c r="H2762" t="s">
        <v>42</v>
      </c>
      <c r="I2762" t="s">
        <v>53</v>
      </c>
      <c r="J2762" s="1">
        <v>45161</v>
      </c>
      <c r="K2762" s="1">
        <v>46173</v>
      </c>
      <c r="L2762" t="b">
        <f>COUNTIF(tbl_vendors[Vendor_ID],tbl_vendors[[#This Row],[Vendor_ID]])&gt;1</f>
        <v>0</v>
      </c>
      <c r="M2762" t="b">
        <f>ISBLANK(tbl_vendors[[#This Row],[Vendor_ID]])</f>
        <v>0</v>
      </c>
      <c r="N2762" t="b">
        <f>LEN(TRIM(tbl_vendors[[#This Row],[Vendor_Name]]))=0</f>
        <v>0</v>
      </c>
      <c r="O2762" t="b">
        <f>LEN(TRIM(tbl_vendors[[#This Row],[Email]]))=0</f>
        <v>0</v>
      </c>
      <c r="P2762" t="b">
        <f>OR(ISERROR(FIND("@",tbl_vendors[[#This Row],[Email]])),ISERROR(FIND(".",tbl_vendors[[#This Row],[Email]])))</f>
        <v>0</v>
      </c>
      <c r="Q2762" t="b">
        <f>ISNA(MATCH(tbl_vendors[[#This Row],[Country]],tbl_country[country],0))</f>
        <v>0</v>
      </c>
      <c r="R2762" t="b">
        <f>ISNA(MATCH(tbl_vendors[[#This Row],[Currency]],tbl_country[currency],0))</f>
        <v>0</v>
      </c>
      <c r="S2762" t="b">
        <f>_xlfn.XLOOKUP(tbl_vendors[[#This Row],[Country]],tbl_country[country],tbl_country[currency],"NotFound")&lt;&gt;tbl_vendors[[#This Row],[Currency]]</f>
        <v>0</v>
      </c>
      <c r="T2762" t="b">
        <f>ISNA(MATCH(tbl_vendors[[#This Row],[Payment_Terms]],tbl_payment_terms[Payment_Terms],0))</f>
        <v>0</v>
      </c>
      <c r="U2762" t="b">
        <f>ISNA(MATCH(tbl_vendors[[#This Row],[Status]],tbl_status[valid_status]))</f>
        <v>1</v>
      </c>
      <c r="V2762" t="b">
        <f ca="1">tbl_vendors[[#This Row],[Created_Date]]&gt;TODAY()</f>
        <v>0</v>
      </c>
      <c r="W2762" t="b">
        <f>tbl_vendors[[#This Row],[Updated_Date]]&lt;tbl_vendors[[#This Row],[Created_Date]]</f>
        <v>0</v>
      </c>
      <c r="X2762" t="b">
        <f>COUNTIF(tbl_vendors[Vendor_Name],tbl_vendors[[#This Row],[Vendor_Name]])&gt;1</f>
        <v>0</v>
      </c>
      <c r="Y2762" s="14" cm="1">
        <f t="array" aca="1" ref="Y2762" ca="1">IFERROR(SUM(L2762:X2762*1),4)</f>
        <v>1</v>
      </c>
      <c r="Z2762" t="str">
        <f ca="1">IF(tbl_vendors[[#This Row],[error_count]]&gt;0,"FAIL","PASS")</f>
        <v>FAIL</v>
      </c>
    </row>
    <row r="2763" spans="1:26" x14ac:dyDescent="0.3">
      <c r="A2763" t="s">
        <v>10833</v>
      </c>
      <c r="B2763" t="s">
        <v>10834</v>
      </c>
      <c r="C2763" t="s">
        <v>56</v>
      </c>
      <c r="D2763" t="s">
        <v>10835</v>
      </c>
      <c r="E2763" t="s">
        <v>58</v>
      </c>
      <c r="F2763" t="s">
        <v>75</v>
      </c>
      <c r="G2763" t="s">
        <v>10836</v>
      </c>
      <c r="H2763" t="s">
        <v>34</v>
      </c>
      <c r="I2763" t="s">
        <v>26</v>
      </c>
      <c r="J2763" s="1">
        <v>46200</v>
      </c>
      <c r="K2763" s="1">
        <v>46202</v>
      </c>
      <c r="L2763" t="b">
        <f>COUNTIF(tbl_vendors[Vendor_ID],tbl_vendors[[#This Row],[Vendor_ID]])&gt;1</f>
        <v>0</v>
      </c>
      <c r="M2763" t="b">
        <f>ISBLANK(tbl_vendors[[#This Row],[Vendor_ID]])</f>
        <v>0</v>
      </c>
      <c r="N2763" t="b">
        <f>LEN(TRIM(tbl_vendors[[#This Row],[Vendor_Name]]))=0</f>
        <v>0</v>
      </c>
      <c r="O2763" t="b">
        <f>LEN(TRIM(tbl_vendors[[#This Row],[Email]]))=0</f>
        <v>0</v>
      </c>
      <c r="P2763" t="b">
        <f>OR(ISERROR(FIND("@",tbl_vendors[[#This Row],[Email]])),ISERROR(FIND(".",tbl_vendors[[#This Row],[Email]])))</f>
        <v>0</v>
      </c>
      <c r="Q2763" t="b">
        <f>ISNA(MATCH(tbl_vendors[[#This Row],[Country]],tbl_country[country],0))</f>
        <v>0</v>
      </c>
      <c r="R2763" t="b">
        <f>ISNA(MATCH(tbl_vendors[[#This Row],[Currency]],tbl_country[currency],0))</f>
        <v>0</v>
      </c>
      <c r="S2763" t="b">
        <f>_xlfn.XLOOKUP(tbl_vendors[[#This Row],[Country]],tbl_country[country],tbl_country[currency],"NotFound")&lt;&gt;tbl_vendors[[#This Row],[Currency]]</f>
        <v>0</v>
      </c>
      <c r="T2763" t="b">
        <f>ISNA(MATCH(tbl_vendors[[#This Row],[Payment_Terms]],tbl_payment_terms[Payment_Terms],0))</f>
        <v>0</v>
      </c>
      <c r="U2763" t="b">
        <f>ISNA(MATCH(tbl_vendors[[#This Row],[Status]],tbl_status[valid_status]))</f>
        <v>0</v>
      </c>
      <c r="V2763" t="b">
        <f ca="1">tbl_vendors[[#This Row],[Created_Date]]&gt;TODAY()</f>
        <v>0</v>
      </c>
      <c r="W2763" t="b">
        <f>tbl_vendors[[#This Row],[Updated_Date]]&lt;tbl_vendors[[#This Row],[Created_Date]]</f>
        <v>0</v>
      </c>
      <c r="X2763" t="b">
        <f>COUNTIF(tbl_vendors[Vendor_Name],tbl_vendors[[#This Row],[Vendor_Name]])&gt;1</f>
        <v>0</v>
      </c>
      <c r="Y2763" s="14" cm="1">
        <f t="array" aca="1" ref="Y2763" ca="1">IFERROR(SUM(L2763:X2763*1),4)</f>
        <v>0</v>
      </c>
      <c r="Z2763" t="str">
        <f ca="1">IF(tbl_vendors[[#This Row],[error_count]]&gt;0,"FAIL","PASS")</f>
        <v>PASS</v>
      </c>
    </row>
    <row r="2764" spans="1:26" x14ac:dyDescent="0.3">
      <c r="A2764" t="s">
        <v>10837</v>
      </c>
      <c r="B2764" t="s">
        <v>10838</v>
      </c>
      <c r="C2764" t="s">
        <v>29</v>
      </c>
      <c r="D2764" t="s">
        <v>10839</v>
      </c>
      <c r="E2764" t="s">
        <v>31</v>
      </c>
      <c r="F2764" t="s">
        <v>23</v>
      </c>
      <c r="G2764" t="s">
        <v>10840</v>
      </c>
      <c r="H2764" t="s">
        <v>42</v>
      </c>
      <c r="I2764" t="s">
        <v>26</v>
      </c>
      <c r="J2764" s="1">
        <v>44657</v>
      </c>
      <c r="K2764" s="1">
        <v>45459</v>
      </c>
      <c r="L2764" t="b">
        <f>COUNTIF(tbl_vendors[Vendor_ID],tbl_vendors[[#This Row],[Vendor_ID]])&gt;1</f>
        <v>0</v>
      </c>
      <c r="M2764" t="b">
        <f>ISBLANK(tbl_vendors[[#This Row],[Vendor_ID]])</f>
        <v>0</v>
      </c>
      <c r="N2764" t="b">
        <f>LEN(TRIM(tbl_vendors[[#This Row],[Vendor_Name]]))=0</f>
        <v>0</v>
      </c>
      <c r="O2764" t="b">
        <f>LEN(TRIM(tbl_vendors[[#This Row],[Email]]))=0</f>
        <v>0</v>
      </c>
      <c r="P2764" t="b">
        <f>OR(ISERROR(FIND("@",tbl_vendors[[#This Row],[Email]])),ISERROR(FIND(".",tbl_vendors[[#This Row],[Email]])))</f>
        <v>0</v>
      </c>
      <c r="Q2764" t="b">
        <f>ISNA(MATCH(tbl_vendors[[#This Row],[Country]],tbl_country[country],0))</f>
        <v>0</v>
      </c>
      <c r="R2764" t="b">
        <f>ISNA(MATCH(tbl_vendors[[#This Row],[Currency]],tbl_country[currency],0))</f>
        <v>0</v>
      </c>
      <c r="S2764" t="b">
        <f>_xlfn.XLOOKUP(tbl_vendors[[#This Row],[Country]],tbl_country[country],tbl_country[currency],"NotFound")&lt;&gt;tbl_vendors[[#This Row],[Currency]]</f>
        <v>0</v>
      </c>
      <c r="T2764" t="b">
        <f>ISNA(MATCH(tbl_vendors[[#This Row],[Payment_Terms]],tbl_payment_terms[Payment_Terms],0))</f>
        <v>0</v>
      </c>
      <c r="U2764" t="b">
        <f>ISNA(MATCH(tbl_vendors[[#This Row],[Status]],tbl_status[valid_status]))</f>
        <v>0</v>
      </c>
      <c r="V2764" t="b">
        <f ca="1">tbl_vendors[[#This Row],[Created_Date]]&gt;TODAY()</f>
        <v>0</v>
      </c>
      <c r="W2764" t="b">
        <f>tbl_vendors[[#This Row],[Updated_Date]]&lt;tbl_vendors[[#This Row],[Created_Date]]</f>
        <v>0</v>
      </c>
      <c r="X2764" t="b">
        <f>COUNTIF(tbl_vendors[Vendor_Name],tbl_vendors[[#This Row],[Vendor_Name]])&gt;1</f>
        <v>0</v>
      </c>
      <c r="Y2764" s="14" cm="1">
        <f t="array" aca="1" ref="Y2764" ca="1">IFERROR(SUM(L2764:X2764*1),4)</f>
        <v>0</v>
      </c>
      <c r="Z2764" t="str">
        <f ca="1">IF(tbl_vendors[[#This Row],[error_count]]&gt;0,"FAIL","PASS")</f>
        <v>PASS</v>
      </c>
    </row>
    <row r="2765" spans="1:26" x14ac:dyDescent="0.3">
      <c r="A2765" t="s">
        <v>10841</v>
      </c>
      <c r="B2765" t="s">
        <v>10842</v>
      </c>
      <c r="C2765" t="s">
        <v>56</v>
      </c>
      <c r="D2765" t="s">
        <v>10843</v>
      </c>
      <c r="E2765" t="s">
        <v>58</v>
      </c>
      <c r="F2765" t="s">
        <v>16</v>
      </c>
      <c r="G2765" t="s">
        <v>10844</v>
      </c>
      <c r="H2765" t="s">
        <v>25</v>
      </c>
      <c r="I2765" t="s">
        <v>26</v>
      </c>
      <c r="J2765" s="1">
        <v>45201</v>
      </c>
      <c r="K2765" s="1">
        <v>45715</v>
      </c>
      <c r="L2765" t="b">
        <f>COUNTIF(tbl_vendors[Vendor_ID],tbl_vendors[[#This Row],[Vendor_ID]])&gt;1</f>
        <v>0</v>
      </c>
      <c r="M2765" t="b">
        <f>ISBLANK(tbl_vendors[[#This Row],[Vendor_ID]])</f>
        <v>0</v>
      </c>
      <c r="N2765" t="b">
        <f>LEN(TRIM(tbl_vendors[[#This Row],[Vendor_Name]]))=0</f>
        <v>0</v>
      </c>
      <c r="O2765" t="b">
        <f>LEN(TRIM(tbl_vendors[[#This Row],[Email]]))=0</f>
        <v>0</v>
      </c>
      <c r="P2765" t="b">
        <f>OR(ISERROR(FIND("@",tbl_vendors[[#This Row],[Email]])),ISERROR(FIND(".",tbl_vendors[[#This Row],[Email]])))</f>
        <v>0</v>
      </c>
      <c r="Q2765" t="b">
        <f>ISNA(MATCH(tbl_vendors[[#This Row],[Country]],tbl_country[country],0))</f>
        <v>0</v>
      </c>
      <c r="R2765" t="b">
        <f>ISNA(MATCH(tbl_vendors[[#This Row],[Currency]],tbl_country[currency],0))</f>
        <v>0</v>
      </c>
      <c r="S2765" t="b">
        <f>_xlfn.XLOOKUP(tbl_vendors[[#This Row],[Country]],tbl_country[country],tbl_country[currency],"NotFound")&lt;&gt;tbl_vendors[[#This Row],[Currency]]</f>
        <v>0</v>
      </c>
      <c r="T2765" t="b">
        <f>ISNA(MATCH(tbl_vendors[[#This Row],[Payment_Terms]],tbl_payment_terms[Payment_Terms],0))</f>
        <v>0</v>
      </c>
      <c r="U2765" t="b">
        <f>ISNA(MATCH(tbl_vendors[[#This Row],[Status]],tbl_status[valid_status]))</f>
        <v>0</v>
      </c>
      <c r="V2765" t="b">
        <f ca="1">tbl_vendors[[#This Row],[Created_Date]]&gt;TODAY()</f>
        <v>0</v>
      </c>
      <c r="W2765" t="b">
        <f>tbl_vendors[[#This Row],[Updated_Date]]&lt;tbl_vendors[[#This Row],[Created_Date]]</f>
        <v>0</v>
      </c>
      <c r="X2765" t="b">
        <f>COUNTIF(tbl_vendors[Vendor_Name],tbl_vendors[[#This Row],[Vendor_Name]])&gt;1</f>
        <v>0</v>
      </c>
      <c r="Y2765" s="14" cm="1">
        <f t="array" aca="1" ref="Y2765" ca="1">IFERROR(SUM(L2765:X2765*1),4)</f>
        <v>0</v>
      </c>
      <c r="Z2765" t="str">
        <f ca="1">IF(tbl_vendors[[#This Row],[error_count]]&gt;0,"FAIL","PASS")</f>
        <v>PASS</v>
      </c>
    </row>
    <row r="2766" spans="1:26" x14ac:dyDescent="0.3">
      <c r="A2766" t="s">
        <v>10845</v>
      </c>
      <c r="B2766" t="s">
        <v>10846</v>
      </c>
      <c r="C2766" t="s">
        <v>79</v>
      </c>
      <c r="D2766" t="s">
        <v>10847</v>
      </c>
      <c r="E2766" t="s">
        <v>39</v>
      </c>
      <c r="F2766" t="s">
        <v>23</v>
      </c>
      <c r="G2766" t="s">
        <v>10848</v>
      </c>
      <c r="H2766" t="s">
        <v>69</v>
      </c>
      <c r="I2766" t="s">
        <v>53</v>
      </c>
      <c r="J2766" s="1">
        <v>45893</v>
      </c>
      <c r="K2766" s="1">
        <v>46054</v>
      </c>
      <c r="L2766" t="b">
        <f>COUNTIF(tbl_vendors[Vendor_ID],tbl_vendors[[#This Row],[Vendor_ID]])&gt;1</f>
        <v>0</v>
      </c>
      <c r="M2766" t="b">
        <f>ISBLANK(tbl_vendors[[#This Row],[Vendor_ID]])</f>
        <v>0</v>
      </c>
      <c r="N2766" t="b">
        <f>LEN(TRIM(tbl_vendors[[#This Row],[Vendor_Name]]))=0</f>
        <v>0</v>
      </c>
      <c r="O2766" t="b">
        <f>LEN(TRIM(tbl_vendors[[#This Row],[Email]]))=0</f>
        <v>0</v>
      </c>
      <c r="P2766" t="b">
        <f>OR(ISERROR(FIND("@",tbl_vendors[[#This Row],[Email]])),ISERROR(FIND(".",tbl_vendors[[#This Row],[Email]])))</f>
        <v>0</v>
      </c>
      <c r="Q2766" t="b">
        <f>ISNA(MATCH(tbl_vendors[[#This Row],[Country]],tbl_country[country],0))</f>
        <v>0</v>
      </c>
      <c r="R2766" t="b">
        <f>ISNA(MATCH(tbl_vendors[[#This Row],[Currency]],tbl_country[currency],0))</f>
        <v>0</v>
      </c>
      <c r="S2766" t="b">
        <f>_xlfn.XLOOKUP(tbl_vendors[[#This Row],[Country]],tbl_country[country],tbl_country[currency],"NotFound")&lt;&gt;tbl_vendors[[#This Row],[Currency]]</f>
        <v>0</v>
      </c>
      <c r="T2766" t="b">
        <f>ISNA(MATCH(tbl_vendors[[#This Row],[Payment_Terms]],tbl_payment_terms[Payment_Terms],0))</f>
        <v>0</v>
      </c>
      <c r="U2766" t="b">
        <f>ISNA(MATCH(tbl_vendors[[#This Row],[Status]],tbl_status[valid_status]))</f>
        <v>1</v>
      </c>
      <c r="V2766" t="b">
        <f ca="1">tbl_vendors[[#This Row],[Created_Date]]&gt;TODAY()</f>
        <v>0</v>
      </c>
      <c r="W2766" t="b">
        <f>tbl_vendors[[#This Row],[Updated_Date]]&lt;tbl_vendors[[#This Row],[Created_Date]]</f>
        <v>0</v>
      </c>
      <c r="X2766" t="b">
        <f>COUNTIF(tbl_vendors[Vendor_Name],tbl_vendors[[#This Row],[Vendor_Name]])&gt;1</f>
        <v>0</v>
      </c>
      <c r="Y2766" s="14" cm="1">
        <f t="array" aca="1" ref="Y2766" ca="1">IFERROR(SUM(L2766:X2766*1),4)</f>
        <v>1</v>
      </c>
      <c r="Z2766" t="str">
        <f ca="1">IF(tbl_vendors[[#This Row],[error_count]]&gt;0,"FAIL","PASS")</f>
        <v>FAIL</v>
      </c>
    </row>
    <row r="2767" spans="1:26" x14ac:dyDescent="0.3">
      <c r="A2767" t="s">
        <v>10849</v>
      </c>
      <c r="B2767" t="s">
        <v>8739</v>
      </c>
      <c r="C2767" t="s">
        <v>109</v>
      </c>
      <c r="D2767" t="s">
        <v>10850</v>
      </c>
      <c r="E2767" t="s">
        <v>39</v>
      </c>
      <c r="F2767" t="s">
        <v>75</v>
      </c>
      <c r="G2767" t="s">
        <v>10851</v>
      </c>
      <c r="H2767" t="s">
        <v>42</v>
      </c>
      <c r="I2767" t="s">
        <v>53</v>
      </c>
      <c r="J2767" s="1">
        <v>45755</v>
      </c>
      <c r="K2767" s="1">
        <v>45801</v>
      </c>
      <c r="L2767" t="b">
        <f>COUNTIF(tbl_vendors[Vendor_ID],tbl_vendors[[#This Row],[Vendor_ID]])&gt;1</f>
        <v>0</v>
      </c>
      <c r="M2767" t="b">
        <f>ISBLANK(tbl_vendors[[#This Row],[Vendor_ID]])</f>
        <v>0</v>
      </c>
      <c r="N2767" t="b">
        <f>LEN(TRIM(tbl_vendors[[#This Row],[Vendor_Name]]))=0</f>
        <v>0</v>
      </c>
      <c r="O2767" t="b">
        <f>LEN(TRIM(tbl_vendors[[#This Row],[Email]]))=0</f>
        <v>0</v>
      </c>
      <c r="P2767" t="b">
        <f>OR(ISERROR(FIND("@",tbl_vendors[[#This Row],[Email]])),ISERROR(FIND(".",tbl_vendors[[#This Row],[Email]])))</f>
        <v>0</v>
      </c>
      <c r="Q2767" t="b">
        <f>ISNA(MATCH(tbl_vendors[[#This Row],[Country]],tbl_country[country],0))</f>
        <v>0</v>
      </c>
      <c r="R2767" t="b">
        <f>ISNA(MATCH(tbl_vendors[[#This Row],[Currency]],tbl_country[currency],0))</f>
        <v>0</v>
      </c>
      <c r="S2767" t="b">
        <f>_xlfn.XLOOKUP(tbl_vendors[[#This Row],[Country]],tbl_country[country],tbl_country[currency],"NotFound")&lt;&gt;tbl_vendors[[#This Row],[Currency]]</f>
        <v>1</v>
      </c>
      <c r="T2767" t="b">
        <f>ISNA(MATCH(tbl_vendors[[#This Row],[Payment_Terms]],tbl_payment_terms[Payment_Terms],0))</f>
        <v>0</v>
      </c>
      <c r="U2767" t="b">
        <f>ISNA(MATCH(tbl_vendors[[#This Row],[Status]],tbl_status[valid_status]))</f>
        <v>1</v>
      </c>
      <c r="V2767" t="b">
        <f ca="1">tbl_vendors[[#This Row],[Created_Date]]&gt;TODAY()</f>
        <v>0</v>
      </c>
      <c r="W2767" t="b">
        <f>tbl_vendors[[#This Row],[Updated_Date]]&lt;tbl_vendors[[#This Row],[Created_Date]]</f>
        <v>0</v>
      </c>
      <c r="X2767" t="b">
        <f>COUNTIF(tbl_vendors[Vendor_Name],tbl_vendors[[#This Row],[Vendor_Name]])&gt;1</f>
        <v>1</v>
      </c>
      <c r="Y2767" s="14" cm="1">
        <f t="array" aca="1" ref="Y2767" ca="1">IFERROR(SUM(L2767:X2767*1),4)</f>
        <v>3</v>
      </c>
      <c r="Z2767" t="str">
        <f ca="1">IF(tbl_vendors[[#This Row],[error_count]]&gt;0,"FAIL","PASS")</f>
        <v>FAIL</v>
      </c>
    </row>
    <row r="2768" spans="1:26" x14ac:dyDescent="0.3">
      <c r="A2768" t="s">
        <v>10852</v>
      </c>
      <c r="B2768" t="s">
        <v>10853</v>
      </c>
      <c r="C2768" t="s">
        <v>109</v>
      </c>
      <c r="D2768" t="s">
        <v>10854</v>
      </c>
      <c r="E2768" t="s">
        <v>39</v>
      </c>
      <c r="F2768" t="s">
        <v>16</v>
      </c>
      <c r="G2768" t="s">
        <v>10855</v>
      </c>
      <c r="H2768" t="s">
        <v>18</v>
      </c>
      <c r="I2768" t="s">
        <v>53</v>
      </c>
      <c r="J2768" s="1">
        <v>44732</v>
      </c>
      <c r="K2768" s="1">
        <v>45218</v>
      </c>
      <c r="L2768" t="b">
        <f>COUNTIF(tbl_vendors[Vendor_ID],tbl_vendors[[#This Row],[Vendor_ID]])&gt;1</f>
        <v>0</v>
      </c>
      <c r="M2768" t="b">
        <f>ISBLANK(tbl_vendors[[#This Row],[Vendor_ID]])</f>
        <v>0</v>
      </c>
      <c r="N2768" t="b">
        <f>LEN(TRIM(tbl_vendors[[#This Row],[Vendor_Name]]))=0</f>
        <v>0</v>
      </c>
      <c r="O2768" t="b">
        <f>LEN(TRIM(tbl_vendors[[#This Row],[Email]]))=0</f>
        <v>0</v>
      </c>
      <c r="P2768" t="b">
        <f>OR(ISERROR(FIND("@",tbl_vendors[[#This Row],[Email]])),ISERROR(FIND(".",tbl_vendors[[#This Row],[Email]])))</f>
        <v>0</v>
      </c>
      <c r="Q2768" t="b">
        <f>ISNA(MATCH(tbl_vendors[[#This Row],[Country]],tbl_country[country],0))</f>
        <v>0</v>
      </c>
      <c r="R2768" t="b">
        <f>ISNA(MATCH(tbl_vendors[[#This Row],[Currency]],tbl_country[currency],0))</f>
        <v>0</v>
      </c>
      <c r="S2768" t="b">
        <f>_xlfn.XLOOKUP(tbl_vendors[[#This Row],[Country]],tbl_country[country],tbl_country[currency],"NotFound")&lt;&gt;tbl_vendors[[#This Row],[Currency]]</f>
        <v>1</v>
      </c>
      <c r="T2768" t="b">
        <f>ISNA(MATCH(tbl_vendors[[#This Row],[Payment_Terms]],tbl_payment_terms[Payment_Terms],0))</f>
        <v>0</v>
      </c>
      <c r="U2768" t="b">
        <f>ISNA(MATCH(tbl_vendors[[#This Row],[Status]],tbl_status[valid_status]))</f>
        <v>1</v>
      </c>
      <c r="V2768" t="b">
        <f ca="1">tbl_vendors[[#This Row],[Created_Date]]&gt;TODAY()</f>
        <v>0</v>
      </c>
      <c r="W2768" t="b">
        <f>tbl_vendors[[#This Row],[Updated_Date]]&lt;tbl_vendors[[#This Row],[Created_Date]]</f>
        <v>0</v>
      </c>
      <c r="X2768" t="b">
        <f>COUNTIF(tbl_vendors[Vendor_Name],tbl_vendors[[#This Row],[Vendor_Name]])&gt;1</f>
        <v>0</v>
      </c>
      <c r="Y2768" s="14" cm="1">
        <f t="array" aca="1" ref="Y2768" ca="1">IFERROR(SUM(L2768:X2768*1),4)</f>
        <v>2</v>
      </c>
      <c r="Z2768" t="str">
        <f ca="1">IF(tbl_vendors[[#This Row],[error_count]]&gt;0,"FAIL","PASS")</f>
        <v>FAIL</v>
      </c>
    </row>
    <row r="2769" spans="1:26" x14ac:dyDescent="0.3">
      <c r="A2769" t="s">
        <v>10856</v>
      </c>
      <c r="B2769" t="s">
        <v>10857</v>
      </c>
      <c r="C2769" t="s">
        <v>79</v>
      </c>
      <c r="D2769" t="s">
        <v>10858</v>
      </c>
      <c r="E2769" t="s">
        <v>643</v>
      </c>
      <c r="F2769" t="s">
        <v>23</v>
      </c>
      <c r="G2769" t="s">
        <v>10859</v>
      </c>
      <c r="H2769" t="s">
        <v>34</v>
      </c>
      <c r="I2769" t="s">
        <v>19</v>
      </c>
      <c r="J2769" s="1">
        <v>44509</v>
      </c>
      <c r="K2769" s="1">
        <v>46047</v>
      </c>
      <c r="L2769" t="b">
        <f>COUNTIF(tbl_vendors[Vendor_ID],tbl_vendors[[#This Row],[Vendor_ID]])&gt;1</f>
        <v>0</v>
      </c>
      <c r="M2769" t="b">
        <f>ISBLANK(tbl_vendors[[#This Row],[Vendor_ID]])</f>
        <v>0</v>
      </c>
      <c r="N2769" t="b">
        <f>LEN(TRIM(tbl_vendors[[#This Row],[Vendor_Name]]))=0</f>
        <v>0</v>
      </c>
      <c r="O2769" t="b">
        <f>LEN(TRIM(tbl_vendors[[#This Row],[Email]]))=0</f>
        <v>0</v>
      </c>
      <c r="P2769" t="b">
        <f>OR(ISERROR(FIND("@",tbl_vendors[[#This Row],[Email]])),ISERROR(FIND(".",tbl_vendors[[#This Row],[Email]])))</f>
        <v>0</v>
      </c>
      <c r="Q2769" t="b">
        <f>ISNA(MATCH(tbl_vendors[[#This Row],[Country]],tbl_country[country],0))</f>
        <v>0</v>
      </c>
      <c r="R2769" t="b">
        <f>ISNA(MATCH(tbl_vendors[[#This Row],[Currency]],tbl_country[currency],0))</f>
        <v>1</v>
      </c>
      <c r="S2769" t="b">
        <f>_xlfn.XLOOKUP(tbl_vendors[[#This Row],[Country]],tbl_country[country],tbl_country[currency],"NotFound")&lt;&gt;tbl_vendors[[#This Row],[Currency]]</f>
        <v>1</v>
      </c>
      <c r="T2769" t="b">
        <f>ISNA(MATCH(tbl_vendors[[#This Row],[Payment_Terms]],tbl_payment_terms[Payment_Terms],0))</f>
        <v>0</v>
      </c>
      <c r="U2769" t="b">
        <f>ISNA(MATCH(tbl_vendors[[#This Row],[Status]],tbl_status[valid_status]))</f>
        <v>0</v>
      </c>
      <c r="V2769" t="b">
        <f ca="1">tbl_vendors[[#This Row],[Created_Date]]&gt;TODAY()</f>
        <v>0</v>
      </c>
      <c r="W2769" t="b">
        <f>tbl_vendors[[#This Row],[Updated_Date]]&lt;tbl_vendors[[#This Row],[Created_Date]]</f>
        <v>0</v>
      </c>
      <c r="X2769" t="b">
        <f>COUNTIF(tbl_vendors[Vendor_Name],tbl_vendors[[#This Row],[Vendor_Name]])&gt;1</f>
        <v>0</v>
      </c>
      <c r="Y2769" s="14" cm="1">
        <f t="array" aca="1" ref="Y2769" ca="1">IFERROR(SUM(L2769:X2769*1),4)</f>
        <v>2</v>
      </c>
      <c r="Z2769" t="str">
        <f ca="1">IF(tbl_vendors[[#This Row],[error_count]]&gt;0,"FAIL","PASS")</f>
        <v>FAIL</v>
      </c>
    </row>
    <row r="2770" spans="1:26" x14ac:dyDescent="0.3">
      <c r="A2770" t="s">
        <v>10860</v>
      </c>
      <c r="B2770" t="s">
        <v>10861</v>
      </c>
      <c r="C2770" t="s">
        <v>79</v>
      </c>
      <c r="D2770" t="s">
        <v>10862</v>
      </c>
      <c r="E2770" t="s">
        <v>39</v>
      </c>
      <c r="F2770" t="s">
        <v>40</v>
      </c>
      <c r="G2770" t="s">
        <v>10863</v>
      </c>
      <c r="H2770" t="s">
        <v>34</v>
      </c>
      <c r="I2770" t="s">
        <v>26</v>
      </c>
      <c r="J2770" s="1">
        <v>44587</v>
      </c>
      <c r="K2770" s="1">
        <v>45875</v>
      </c>
      <c r="L2770" t="b">
        <f>COUNTIF(tbl_vendors[Vendor_ID],tbl_vendors[[#This Row],[Vendor_ID]])&gt;1</f>
        <v>0</v>
      </c>
      <c r="M2770" t="b">
        <f>ISBLANK(tbl_vendors[[#This Row],[Vendor_ID]])</f>
        <v>0</v>
      </c>
      <c r="N2770" t="b">
        <f>LEN(TRIM(tbl_vendors[[#This Row],[Vendor_Name]]))=0</f>
        <v>0</v>
      </c>
      <c r="O2770" t="b">
        <f>LEN(TRIM(tbl_vendors[[#This Row],[Email]]))=0</f>
        <v>0</v>
      </c>
      <c r="P2770" t="b">
        <f>OR(ISERROR(FIND("@",tbl_vendors[[#This Row],[Email]])),ISERROR(FIND(".",tbl_vendors[[#This Row],[Email]])))</f>
        <v>0</v>
      </c>
      <c r="Q2770" t="b">
        <f>ISNA(MATCH(tbl_vendors[[#This Row],[Country]],tbl_country[country],0))</f>
        <v>0</v>
      </c>
      <c r="R2770" t="b">
        <f>ISNA(MATCH(tbl_vendors[[#This Row],[Currency]],tbl_country[currency],0))</f>
        <v>0</v>
      </c>
      <c r="S2770" t="b">
        <f>_xlfn.XLOOKUP(tbl_vendors[[#This Row],[Country]],tbl_country[country],tbl_country[currency],"NotFound")&lt;&gt;tbl_vendors[[#This Row],[Currency]]</f>
        <v>0</v>
      </c>
      <c r="T2770" t="b">
        <f>ISNA(MATCH(tbl_vendors[[#This Row],[Payment_Terms]],tbl_payment_terms[Payment_Terms],0))</f>
        <v>0</v>
      </c>
      <c r="U2770" t="b">
        <f>ISNA(MATCH(tbl_vendors[[#This Row],[Status]],tbl_status[valid_status]))</f>
        <v>0</v>
      </c>
      <c r="V2770" t="b">
        <f ca="1">tbl_vendors[[#This Row],[Created_Date]]&gt;TODAY()</f>
        <v>0</v>
      </c>
      <c r="W2770" t="b">
        <f>tbl_vendors[[#This Row],[Updated_Date]]&lt;tbl_vendors[[#This Row],[Created_Date]]</f>
        <v>0</v>
      </c>
      <c r="X2770" t="b">
        <f>COUNTIF(tbl_vendors[Vendor_Name],tbl_vendors[[#This Row],[Vendor_Name]])&gt;1</f>
        <v>0</v>
      </c>
      <c r="Y2770" s="14" cm="1">
        <f t="array" aca="1" ref="Y2770" ca="1">IFERROR(SUM(L2770:X2770*1),4)</f>
        <v>0</v>
      </c>
      <c r="Z2770" t="str">
        <f ca="1">IF(tbl_vendors[[#This Row],[error_count]]&gt;0,"FAIL","PASS")</f>
        <v>PASS</v>
      </c>
    </row>
    <row r="2771" spans="1:26" x14ac:dyDescent="0.3">
      <c r="A2771" t="s">
        <v>10864</v>
      </c>
      <c r="B2771" t="s">
        <v>10865</v>
      </c>
      <c r="C2771" t="s">
        <v>37</v>
      </c>
      <c r="D2771" t="s">
        <v>10866</v>
      </c>
      <c r="E2771" t="s">
        <v>39</v>
      </c>
      <c r="F2771" t="s">
        <v>32</v>
      </c>
      <c r="G2771" t="s">
        <v>10867</v>
      </c>
      <c r="H2771" t="s">
        <v>18</v>
      </c>
      <c r="I2771" t="s">
        <v>19</v>
      </c>
      <c r="J2771" s="1">
        <v>45960</v>
      </c>
      <c r="K2771" s="1">
        <v>46042</v>
      </c>
      <c r="L2771" t="b">
        <f>COUNTIF(tbl_vendors[Vendor_ID],tbl_vendors[[#This Row],[Vendor_ID]])&gt;1</f>
        <v>0</v>
      </c>
      <c r="M2771" t="b">
        <f>ISBLANK(tbl_vendors[[#This Row],[Vendor_ID]])</f>
        <v>0</v>
      </c>
      <c r="N2771" t="b">
        <f>LEN(TRIM(tbl_vendors[[#This Row],[Vendor_Name]]))=0</f>
        <v>0</v>
      </c>
      <c r="O2771" t="b">
        <f>LEN(TRIM(tbl_vendors[[#This Row],[Email]]))=0</f>
        <v>0</v>
      </c>
      <c r="P2771" t="b">
        <f>OR(ISERROR(FIND("@",tbl_vendors[[#This Row],[Email]])),ISERROR(FIND(".",tbl_vendors[[#This Row],[Email]])))</f>
        <v>0</v>
      </c>
      <c r="Q2771" t="b">
        <f>ISNA(MATCH(tbl_vendors[[#This Row],[Country]],tbl_country[country],0))</f>
        <v>0</v>
      </c>
      <c r="R2771" t="b">
        <f>ISNA(MATCH(tbl_vendors[[#This Row],[Currency]],tbl_country[currency],0))</f>
        <v>0</v>
      </c>
      <c r="S2771" t="b">
        <f>_xlfn.XLOOKUP(tbl_vendors[[#This Row],[Country]],tbl_country[country],tbl_country[currency],"NotFound")&lt;&gt;tbl_vendors[[#This Row],[Currency]]</f>
        <v>0</v>
      </c>
      <c r="T2771" t="b">
        <f>ISNA(MATCH(tbl_vendors[[#This Row],[Payment_Terms]],tbl_payment_terms[Payment_Terms],0))</f>
        <v>0</v>
      </c>
      <c r="U2771" t="b">
        <f>ISNA(MATCH(tbl_vendors[[#This Row],[Status]],tbl_status[valid_status]))</f>
        <v>0</v>
      </c>
      <c r="V2771" t="b">
        <f ca="1">tbl_vendors[[#This Row],[Created_Date]]&gt;TODAY()</f>
        <v>0</v>
      </c>
      <c r="W2771" t="b">
        <f>tbl_vendors[[#This Row],[Updated_Date]]&lt;tbl_vendors[[#This Row],[Created_Date]]</f>
        <v>0</v>
      </c>
      <c r="X2771" t="b">
        <f>COUNTIF(tbl_vendors[Vendor_Name],tbl_vendors[[#This Row],[Vendor_Name]])&gt;1</f>
        <v>0</v>
      </c>
      <c r="Y2771" s="14" cm="1">
        <f t="array" aca="1" ref="Y2771" ca="1">IFERROR(SUM(L2771:X2771*1),4)</f>
        <v>0</v>
      </c>
      <c r="Z2771" t="str">
        <f ca="1">IF(tbl_vendors[[#This Row],[error_count]]&gt;0,"FAIL","PASS")</f>
        <v>PASS</v>
      </c>
    </row>
    <row r="2772" spans="1:26" x14ac:dyDescent="0.3">
      <c r="A2772" t="s">
        <v>10868</v>
      </c>
      <c r="B2772" t="s">
        <v>10869</v>
      </c>
      <c r="C2772" t="s">
        <v>56</v>
      </c>
      <c r="D2772" t="s">
        <v>10870</v>
      </c>
      <c r="E2772" t="s">
        <v>58</v>
      </c>
      <c r="F2772" t="s">
        <v>32</v>
      </c>
      <c r="G2772" t="s">
        <v>10871</v>
      </c>
      <c r="H2772" t="s">
        <v>42</v>
      </c>
      <c r="I2772" t="s">
        <v>53</v>
      </c>
      <c r="J2772" s="1">
        <v>45192</v>
      </c>
      <c r="K2772" s="1">
        <v>45853</v>
      </c>
      <c r="L2772" t="b">
        <f>COUNTIF(tbl_vendors[Vendor_ID],tbl_vendors[[#This Row],[Vendor_ID]])&gt;1</f>
        <v>0</v>
      </c>
      <c r="M2772" t="b">
        <f>ISBLANK(tbl_vendors[[#This Row],[Vendor_ID]])</f>
        <v>0</v>
      </c>
      <c r="N2772" t="b">
        <f>LEN(TRIM(tbl_vendors[[#This Row],[Vendor_Name]]))=0</f>
        <v>0</v>
      </c>
      <c r="O2772" t="b">
        <f>LEN(TRIM(tbl_vendors[[#This Row],[Email]]))=0</f>
        <v>0</v>
      </c>
      <c r="P2772" t="b">
        <f>OR(ISERROR(FIND("@",tbl_vendors[[#This Row],[Email]])),ISERROR(FIND(".",tbl_vendors[[#This Row],[Email]])))</f>
        <v>0</v>
      </c>
      <c r="Q2772" t="b">
        <f>ISNA(MATCH(tbl_vendors[[#This Row],[Country]],tbl_country[country],0))</f>
        <v>0</v>
      </c>
      <c r="R2772" t="b">
        <f>ISNA(MATCH(tbl_vendors[[#This Row],[Currency]],tbl_country[currency],0))</f>
        <v>0</v>
      </c>
      <c r="S2772" t="b">
        <f>_xlfn.XLOOKUP(tbl_vendors[[#This Row],[Country]],tbl_country[country],tbl_country[currency],"NotFound")&lt;&gt;tbl_vendors[[#This Row],[Currency]]</f>
        <v>0</v>
      </c>
      <c r="T2772" t="b">
        <f>ISNA(MATCH(tbl_vendors[[#This Row],[Payment_Terms]],tbl_payment_terms[Payment_Terms],0))</f>
        <v>0</v>
      </c>
      <c r="U2772" t="b">
        <f>ISNA(MATCH(tbl_vendors[[#This Row],[Status]],tbl_status[valid_status]))</f>
        <v>1</v>
      </c>
      <c r="V2772" t="b">
        <f ca="1">tbl_vendors[[#This Row],[Created_Date]]&gt;TODAY()</f>
        <v>0</v>
      </c>
      <c r="W2772" t="b">
        <f>tbl_vendors[[#This Row],[Updated_Date]]&lt;tbl_vendors[[#This Row],[Created_Date]]</f>
        <v>0</v>
      </c>
      <c r="X2772" t="b">
        <f>COUNTIF(tbl_vendors[Vendor_Name],tbl_vendors[[#This Row],[Vendor_Name]])&gt;1</f>
        <v>0</v>
      </c>
      <c r="Y2772" s="14" cm="1">
        <f t="array" aca="1" ref="Y2772" ca="1">IFERROR(SUM(L2772:X2772*1),4)</f>
        <v>1</v>
      </c>
      <c r="Z2772" t="str">
        <f ca="1">IF(tbl_vendors[[#This Row],[error_count]]&gt;0,"FAIL","PASS")</f>
        <v>FAIL</v>
      </c>
    </row>
    <row r="2773" spans="1:26" x14ac:dyDescent="0.3">
      <c r="A2773" t="s">
        <v>10872</v>
      </c>
      <c r="B2773" t="s">
        <v>10873</v>
      </c>
      <c r="C2773" t="s">
        <v>56</v>
      </c>
      <c r="D2773" t="s">
        <v>10874</v>
      </c>
      <c r="E2773" t="s">
        <v>58</v>
      </c>
      <c r="F2773" t="s">
        <v>16</v>
      </c>
      <c r="G2773" t="s">
        <v>10875</v>
      </c>
      <c r="H2773" t="s">
        <v>69</v>
      </c>
      <c r="I2773" t="s">
        <v>53</v>
      </c>
      <c r="J2773" s="1">
        <v>45495</v>
      </c>
      <c r="K2773" s="1">
        <v>45839</v>
      </c>
      <c r="L2773" t="b">
        <f>COUNTIF(tbl_vendors[Vendor_ID],tbl_vendors[[#This Row],[Vendor_ID]])&gt;1</f>
        <v>0</v>
      </c>
      <c r="M2773" t="b">
        <f>ISBLANK(tbl_vendors[[#This Row],[Vendor_ID]])</f>
        <v>0</v>
      </c>
      <c r="N2773" t="b">
        <f>LEN(TRIM(tbl_vendors[[#This Row],[Vendor_Name]]))=0</f>
        <v>0</v>
      </c>
      <c r="O2773" t="b">
        <f>LEN(TRIM(tbl_vendors[[#This Row],[Email]]))=0</f>
        <v>0</v>
      </c>
      <c r="P2773" t="b">
        <f>OR(ISERROR(FIND("@",tbl_vendors[[#This Row],[Email]])),ISERROR(FIND(".",tbl_vendors[[#This Row],[Email]])))</f>
        <v>0</v>
      </c>
      <c r="Q2773" t="b">
        <f>ISNA(MATCH(tbl_vendors[[#This Row],[Country]],tbl_country[country],0))</f>
        <v>0</v>
      </c>
      <c r="R2773" t="b">
        <f>ISNA(MATCH(tbl_vendors[[#This Row],[Currency]],tbl_country[currency],0))</f>
        <v>0</v>
      </c>
      <c r="S2773" t="b">
        <f>_xlfn.XLOOKUP(tbl_vendors[[#This Row],[Country]],tbl_country[country],tbl_country[currency],"NotFound")&lt;&gt;tbl_vendors[[#This Row],[Currency]]</f>
        <v>0</v>
      </c>
      <c r="T2773" t="b">
        <f>ISNA(MATCH(tbl_vendors[[#This Row],[Payment_Terms]],tbl_payment_terms[Payment_Terms],0))</f>
        <v>0</v>
      </c>
      <c r="U2773" t="b">
        <f>ISNA(MATCH(tbl_vendors[[#This Row],[Status]],tbl_status[valid_status]))</f>
        <v>1</v>
      </c>
      <c r="V2773" t="b">
        <f ca="1">tbl_vendors[[#This Row],[Created_Date]]&gt;TODAY()</f>
        <v>0</v>
      </c>
      <c r="W2773" t="b">
        <f>tbl_vendors[[#This Row],[Updated_Date]]&lt;tbl_vendors[[#This Row],[Created_Date]]</f>
        <v>0</v>
      </c>
      <c r="X2773" t="b">
        <f>COUNTIF(tbl_vendors[Vendor_Name],tbl_vendors[[#This Row],[Vendor_Name]])&gt;1</f>
        <v>0</v>
      </c>
      <c r="Y2773" s="14" cm="1">
        <f t="array" aca="1" ref="Y2773" ca="1">IFERROR(SUM(L2773:X2773*1),4)</f>
        <v>1</v>
      </c>
      <c r="Z2773" t="str">
        <f ca="1">IF(tbl_vendors[[#This Row],[error_count]]&gt;0,"FAIL","PASS")</f>
        <v>FAIL</v>
      </c>
    </row>
    <row r="2774" spans="1:26" x14ac:dyDescent="0.3">
      <c r="A2774" t="s">
        <v>10876</v>
      </c>
      <c r="B2774" t="s">
        <v>10877</v>
      </c>
      <c r="C2774" t="s">
        <v>56</v>
      </c>
      <c r="D2774" t="s">
        <v>10878</v>
      </c>
      <c r="E2774" t="s">
        <v>58</v>
      </c>
      <c r="F2774" t="s">
        <v>16</v>
      </c>
      <c r="G2774" t="s">
        <v>10879</v>
      </c>
      <c r="H2774" t="s">
        <v>34</v>
      </c>
      <c r="I2774" t="s">
        <v>53</v>
      </c>
      <c r="J2774" s="1">
        <v>45989</v>
      </c>
      <c r="K2774" s="1">
        <v>46060</v>
      </c>
      <c r="L2774" t="b">
        <f>COUNTIF(tbl_vendors[Vendor_ID],tbl_vendors[[#This Row],[Vendor_ID]])&gt;1</f>
        <v>0</v>
      </c>
      <c r="M2774" t="b">
        <f>ISBLANK(tbl_vendors[[#This Row],[Vendor_ID]])</f>
        <v>0</v>
      </c>
      <c r="N2774" t="b">
        <f>LEN(TRIM(tbl_vendors[[#This Row],[Vendor_Name]]))=0</f>
        <v>0</v>
      </c>
      <c r="O2774" t="b">
        <f>LEN(TRIM(tbl_vendors[[#This Row],[Email]]))=0</f>
        <v>0</v>
      </c>
      <c r="P2774" t="b">
        <f>OR(ISERROR(FIND("@",tbl_vendors[[#This Row],[Email]])),ISERROR(FIND(".",tbl_vendors[[#This Row],[Email]])))</f>
        <v>0</v>
      </c>
      <c r="Q2774" t="b">
        <f>ISNA(MATCH(tbl_vendors[[#This Row],[Country]],tbl_country[country],0))</f>
        <v>0</v>
      </c>
      <c r="R2774" t="b">
        <f>ISNA(MATCH(tbl_vendors[[#This Row],[Currency]],tbl_country[currency],0))</f>
        <v>0</v>
      </c>
      <c r="S2774" t="b">
        <f>_xlfn.XLOOKUP(tbl_vendors[[#This Row],[Country]],tbl_country[country],tbl_country[currency],"NotFound")&lt;&gt;tbl_vendors[[#This Row],[Currency]]</f>
        <v>0</v>
      </c>
      <c r="T2774" t="b">
        <f>ISNA(MATCH(tbl_vendors[[#This Row],[Payment_Terms]],tbl_payment_terms[Payment_Terms],0))</f>
        <v>0</v>
      </c>
      <c r="U2774" t="b">
        <f>ISNA(MATCH(tbl_vendors[[#This Row],[Status]],tbl_status[valid_status]))</f>
        <v>1</v>
      </c>
      <c r="V2774" t="b">
        <f ca="1">tbl_vendors[[#This Row],[Created_Date]]&gt;TODAY()</f>
        <v>0</v>
      </c>
      <c r="W2774" t="b">
        <f>tbl_vendors[[#This Row],[Updated_Date]]&lt;tbl_vendors[[#This Row],[Created_Date]]</f>
        <v>0</v>
      </c>
      <c r="X2774" t="b">
        <f>COUNTIF(tbl_vendors[Vendor_Name],tbl_vendors[[#This Row],[Vendor_Name]])&gt;1</f>
        <v>0</v>
      </c>
      <c r="Y2774" s="14" cm="1">
        <f t="array" aca="1" ref="Y2774" ca="1">IFERROR(SUM(L2774:X2774*1),4)</f>
        <v>1</v>
      </c>
      <c r="Z2774" t="str">
        <f ca="1">IF(tbl_vendors[[#This Row],[error_count]]&gt;0,"FAIL","PASS")</f>
        <v>FAIL</v>
      </c>
    </row>
    <row r="2775" spans="1:26" x14ac:dyDescent="0.3">
      <c r="A2775" t="s">
        <v>10880</v>
      </c>
      <c r="B2775" t="s">
        <v>10881</v>
      </c>
      <c r="C2775" t="s">
        <v>13</v>
      </c>
      <c r="D2775" t="s">
        <v>10882</v>
      </c>
      <c r="E2775" t="s">
        <v>15</v>
      </c>
      <c r="F2775" t="s">
        <v>16</v>
      </c>
      <c r="G2775" t="s">
        <v>10883</v>
      </c>
      <c r="H2775" t="s">
        <v>34</v>
      </c>
      <c r="I2775" t="s">
        <v>19</v>
      </c>
      <c r="J2775" s="1">
        <v>44824</v>
      </c>
      <c r="K2775" s="1">
        <v>45946</v>
      </c>
      <c r="L2775" t="b">
        <f>COUNTIF(tbl_vendors[Vendor_ID],tbl_vendors[[#This Row],[Vendor_ID]])&gt;1</f>
        <v>0</v>
      </c>
      <c r="M2775" t="b">
        <f>ISBLANK(tbl_vendors[[#This Row],[Vendor_ID]])</f>
        <v>0</v>
      </c>
      <c r="N2775" t="b">
        <f>LEN(TRIM(tbl_vendors[[#This Row],[Vendor_Name]]))=0</f>
        <v>0</v>
      </c>
      <c r="O2775" t="b">
        <f>LEN(TRIM(tbl_vendors[[#This Row],[Email]]))=0</f>
        <v>0</v>
      </c>
      <c r="P2775" t="b">
        <f>OR(ISERROR(FIND("@",tbl_vendors[[#This Row],[Email]])),ISERROR(FIND(".",tbl_vendors[[#This Row],[Email]])))</f>
        <v>0</v>
      </c>
      <c r="Q2775" t="b">
        <f>ISNA(MATCH(tbl_vendors[[#This Row],[Country]],tbl_country[country],0))</f>
        <v>0</v>
      </c>
      <c r="R2775" t="b">
        <f>ISNA(MATCH(tbl_vendors[[#This Row],[Currency]],tbl_country[currency],0))</f>
        <v>1</v>
      </c>
      <c r="S2775" t="b">
        <f>_xlfn.XLOOKUP(tbl_vendors[[#This Row],[Country]],tbl_country[country],tbl_country[currency],"NotFound")&lt;&gt;tbl_vendors[[#This Row],[Currency]]</f>
        <v>1</v>
      </c>
      <c r="T2775" t="b">
        <f>ISNA(MATCH(tbl_vendors[[#This Row],[Payment_Terms]],tbl_payment_terms[Payment_Terms],0))</f>
        <v>0</v>
      </c>
      <c r="U2775" t="b">
        <f>ISNA(MATCH(tbl_vendors[[#This Row],[Status]],tbl_status[valid_status]))</f>
        <v>0</v>
      </c>
      <c r="V2775" t="b">
        <f ca="1">tbl_vendors[[#This Row],[Created_Date]]&gt;TODAY()</f>
        <v>0</v>
      </c>
      <c r="W2775" t="b">
        <f>tbl_vendors[[#This Row],[Updated_Date]]&lt;tbl_vendors[[#This Row],[Created_Date]]</f>
        <v>0</v>
      </c>
      <c r="X2775" t="b">
        <f>COUNTIF(tbl_vendors[Vendor_Name],tbl_vendors[[#This Row],[Vendor_Name]])&gt;1</f>
        <v>0</v>
      </c>
      <c r="Y2775" s="14" cm="1">
        <f t="array" aca="1" ref="Y2775" ca="1">IFERROR(SUM(L2775:X2775*1),4)</f>
        <v>2</v>
      </c>
      <c r="Z2775" t="str">
        <f ca="1">IF(tbl_vendors[[#This Row],[error_count]]&gt;0,"FAIL","PASS")</f>
        <v>FAIL</v>
      </c>
    </row>
    <row r="2776" spans="1:26" x14ac:dyDescent="0.3">
      <c r="A2776" t="s">
        <v>10884</v>
      </c>
      <c r="B2776" t="s">
        <v>10885</v>
      </c>
      <c r="C2776" t="s">
        <v>72</v>
      </c>
      <c r="D2776" t="s">
        <v>10886</v>
      </c>
      <c r="E2776" t="s">
        <v>74</v>
      </c>
      <c r="F2776" t="s">
        <v>32</v>
      </c>
      <c r="G2776" t="s">
        <v>10887</v>
      </c>
      <c r="H2776" t="s">
        <v>42</v>
      </c>
      <c r="I2776" t="s">
        <v>53</v>
      </c>
      <c r="J2776" s="1">
        <v>45554</v>
      </c>
      <c r="K2776" s="1">
        <v>46049</v>
      </c>
      <c r="L2776" t="b">
        <f>COUNTIF(tbl_vendors[Vendor_ID],tbl_vendors[[#This Row],[Vendor_ID]])&gt;1</f>
        <v>0</v>
      </c>
      <c r="M2776" t="b">
        <f>ISBLANK(tbl_vendors[[#This Row],[Vendor_ID]])</f>
        <v>0</v>
      </c>
      <c r="N2776" t="b">
        <f>LEN(TRIM(tbl_vendors[[#This Row],[Vendor_Name]]))=0</f>
        <v>0</v>
      </c>
      <c r="O2776" t="b">
        <f>LEN(TRIM(tbl_vendors[[#This Row],[Email]]))=0</f>
        <v>0</v>
      </c>
      <c r="P2776" t="b">
        <f>OR(ISERROR(FIND("@",tbl_vendors[[#This Row],[Email]])),ISERROR(FIND(".",tbl_vendors[[#This Row],[Email]])))</f>
        <v>0</v>
      </c>
      <c r="Q2776" t="b">
        <f>ISNA(MATCH(tbl_vendors[[#This Row],[Country]],tbl_country[country],0))</f>
        <v>0</v>
      </c>
      <c r="R2776" t="b">
        <f>ISNA(MATCH(tbl_vendors[[#This Row],[Currency]],tbl_country[currency],0))</f>
        <v>1</v>
      </c>
      <c r="S2776" t="b">
        <f>_xlfn.XLOOKUP(tbl_vendors[[#This Row],[Country]],tbl_country[country],tbl_country[currency],"NotFound")&lt;&gt;tbl_vendors[[#This Row],[Currency]]</f>
        <v>1</v>
      </c>
      <c r="T2776" t="b">
        <f>ISNA(MATCH(tbl_vendors[[#This Row],[Payment_Terms]],tbl_payment_terms[Payment_Terms],0))</f>
        <v>0</v>
      </c>
      <c r="U2776" t="b">
        <f>ISNA(MATCH(tbl_vendors[[#This Row],[Status]],tbl_status[valid_status]))</f>
        <v>1</v>
      </c>
      <c r="V2776" t="b">
        <f ca="1">tbl_vendors[[#This Row],[Created_Date]]&gt;TODAY()</f>
        <v>0</v>
      </c>
      <c r="W2776" t="b">
        <f>tbl_vendors[[#This Row],[Updated_Date]]&lt;tbl_vendors[[#This Row],[Created_Date]]</f>
        <v>0</v>
      </c>
      <c r="X2776" t="b">
        <f>COUNTIF(tbl_vendors[Vendor_Name],tbl_vendors[[#This Row],[Vendor_Name]])&gt;1</f>
        <v>0</v>
      </c>
      <c r="Y2776" s="14" cm="1">
        <f t="array" aca="1" ref="Y2776" ca="1">IFERROR(SUM(L2776:X2776*1),4)</f>
        <v>3</v>
      </c>
      <c r="Z2776" t="str">
        <f ca="1">IF(tbl_vendors[[#This Row],[error_count]]&gt;0,"FAIL","PASS")</f>
        <v>FAIL</v>
      </c>
    </row>
    <row r="2777" spans="1:26" x14ac:dyDescent="0.3">
      <c r="A2777" t="s">
        <v>10888</v>
      </c>
      <c r="B2777" t="s">
        <v>10889</v>
      </c>
      <c r="C2777" t="s">
        <v>153</v>
      </c>
      <c r="D2777" t="s">
        <v>10890</v>
      </c>
      <c r="E2777" t="s">
        <v>155</v>
      </c>
      <c r="F2777" t="s">
        <v>23</v>
      </c>
      <c r="G2777" t="s">
        <v>10891</v>
      </c>
      <c r="H2777" t="s">
        <v>18</v>
      </c>
      <c r="I2777" t="s">
        <v>53</v>
      </c>
      <c r="J2777" s="1">
        <v>45479</v>
      </c>
      <c r="K2777" s="1">
        <v>46181</v>
      </c>
      <c r="L2777" t="b">
        <f>COUNTIF(tbl_vendors[Vendor_ID],tbl_vendors[[#This Row],[Vendor_ID]])&gt;1</f>
        <v>0</v>
      </c>
      <c r="M2777" t="b">
        <f>ISBLANK(tbl_vendors[[#This Row],[Vendor_ID]])</f>
        <v>0</v>
      </c>
      <c r="N2777" t="b">
        <f>LEN(TRIM(tbl_vendors[[#This Row],[Vendor_Name]]))=0</f>
        <v>0</v>
      </c>
      <c r="O2777" t="b">
        <f>LEN(TRIM(tbl_vendors[[#This Row],[Email]]))=0</f>
        <v>0</v>
      </c>
      <c r="P2777" t="b">
        <f>OR(ISERROR(FIND("@",tbl_vendors[[#This Row],[Email]])),ISERROR(FIND(".",tbl_vendors[[#This Row],[Email]])))</f>
        <v>0</v>
      </c>
      <c r="Q2777" t="b">
        <f>ISNA(MATCH(tbl_vendors[[#This Row],[Country]],tbl_country[country],0))</f>
        <v>0</v>
      </c>
      <c r="R2777" t="b">
        <f>ISNA(MATCH(tbl_vendors[[#This Row],[Currency]],tbl_country[currency],0))</f>
        <v>0</v>
      </c>
      <c r="S2777" t="b">
        <f>_xlfn.XLOOKUP(tbl_vendors[[#This Row],[Country]],tbl_country[country],tbl_country[currency],"NotFound")&lt;&gt;tbl_vendors[[#This Row],[Currency]]</f>
        <v>0</v>
      </c>
      <c r="T2777" t="b">
        <f>ISNA(MATCH(tbl_vendors[[#This Row],[Payment_Terms]],tbl_payment_terms[Payment_Terms],0))</f>
        <v>0</v>
      </c>
      <c r="U2777" t="b">
        <f>ISNA(MATCH(tbl_vendors[[#This Row],[Status]],tbl_status[valid_status]))</f>
        <v>1</v>
      </c>
      <c r="V2777" t="b">
        <f ca="1">tbl_vendors[[#This Row],[Created_Date]]&gt;TODAY()</f>
        <v>0</v>
      </c>
      <c r="W2777" t="b">
        <f>tbl_vendors[[#This Row],[Updated_Date]]&lt;tbl_vendors[[#This Row],[Created_Date]]</f>
        <v>0</v>
      </c>
      <c r="X2777" t="b">
        <f>COUNTIF(tbl_vendors[Vendor_Name],tbl_vendors[[#This Row],[Vendor_Name]])&gt;1</f>
        <v>0</v>
      </c>
      <c r="Y2777" s="14" cm="1">
        <f t="array" aca="1" ref="Y2777" ca="1">IFERROR(SUM(L2777:X2777*1),4)</f>
        <v>1</v>
      </c>
      <c r="Z2777" t="str">
        <f ca="1">IF(tbl_vendors[[#This Row],[error_count]]&gt;0,"FAIL","PASS")</f>
        <v>FAIL</v>
      </c>
    </row>
    <row r="2778" spans="1:26" x14ac:dyDescent="0.3">
      <c r="A2778" t="s">
        <v>10892</v>
      </c>
      <c r="B2778" t="s">
        <v>10893</v>
      </c>
      <c r="C2778" t="s">
        <v>109</v>
      </c>
      <c r="D2778" t="s">
        <v>10894</v>
      </c>
      <c r="E2778" t="s">
        <v>39</v>
      </c>
      <c r="F2778" t="s">
        <v>32</v>
      </c>
      <c r="G2778" t="s">
        <v>10895</v>
      </c>
      <c r="H2778" t="s">
        <v>52</v>
      </c>
      <c r="I2778" t="s">
        <v>19</v>
      </c>
      <c r="J2778" s="1">
        <v>45672</v>
      </c>
      <c r="K2778" s="1">
        <v>45957</v>
      </c>
      <c r="L2778" t="b">
        <f>COUNTIF(tbl_vendors[Vendor_ID],tbl_vendors[[#This Row],[Vendor_ID]])&gt;1</f>
        <v>0</v>
      </c>
      <c r="M2778" t="b">
        <f>ISBLANK(tbl_vendors[[#This Row],[Vendor_ID]])</f>
        <v>0</v>
      </c>
      <c r="N2778" t="b">
        <f>LEN(TRIM(tbl_vendors[[#This Row],[Vendor_Name]]))=0</f>
        <v>0</v>
      </c>
      <c r="O2778" t="b">
        <f>LEN(TRIM(tbl_vendors[[#This Row],[Email]]))=0</f>
        <v>0</v>
      </c>
      <c r="P2778" t="b">
        <f>OR(ISERROR(FIND("@",tbl_vendors[[#This Row],[Email]])),ISERROR(FIND(".",tbl_vendors[[#This Row],[Email]])))</f>
        <v>0</v>
      </c>
      <c r="Q2778" t="b">
        <f>ISNA(MATCH(tbl_vendors[[#This Row],[Country]],tbl_country[country],0))</f>
        <v>0</v>
      </c>
      <c r="R2778" t="b">
        <f>ISNA(MATCH(tbl_vendors[[#This Row],[Currency]],tbl_country[currency],0))</f>
        <v>0</v>
      </c>
      <c r="S2778" t="b">
        <f>_xlfn.XLOOKUP(tbl_vendors[[#This Row],[Country]],tbl_country[country],tbl_country[currency],"NotFound")&lt;&gt;tbl_vendors[[#This Row],[Currency]]</f>
        <v>1</v>
      </c>
      <c r="T2778" t="b">
        <f>ISNA(MATCH(tbl_vendors[[#This Row],[Payment_Terms]],tbl_payment_terms[Payment_Terms],0))</f>
        <v>0</v>
      </c>
      <c r="U2778" t="b">
        <f>ISNA(MATCH(tbl_vendors[[#This Row],[Status]],tbl_status[valid_status]))</f>
        <v>0</v>
      </c>
      <c r="V2778" t="b">
        <f ca="1">tbl_vendors[[#This Row],[Created_Date]]&gt;TODAY()</f>
        <v>0</v>
      </c>
      <c r="W2778" t="b">
        <f>tbl_vendors[[#This Row],[Updated_Date]]&lt;tbl_vendors[[#This Row],[Created_Date]]</f>
        <v>0</v>
      </c>
      <c r="X2778" t="b">
        <f>COUNTIF(tbl_vendors[Vendor_Name],tbl_vendors[[#This Row],[Vendor_Name]])&gt;1</f>
        <v>0</v>
      </c>
      <c r="Y2778" s="14" cm="1">
        <f t="array" aca="1" ref="Y2778" ca="1">IFERROR(SUM(L2778:X2778*1),4)</f>
        <v>1</v>
      </c>
      <c r="Z2778" t="str">
        <f ca="1">IF(tbl_vendors[[#This Row],[error_count]]&gt;0,"FAIL","PASS")</f>
        <v>FAIL</v>
      </c>
    </row>
    <row r="2779" spans="1:26" x14ac:dyDescent="0.3">
      <c r="A2779" t="s">
        <v>10896</v>
      </c>
      <c r="B2779" t="s">
        <v>10897</v>
      </c>
      <c r="C2779" t="s">
        <v>66</v>
      </c>
      <c r="D2779" t="s">
        <v>10898</v>
      </c>
      <c r="E2779" t="s">
        <v>67</v>
      </c>
      <c r="F2779" t="s">
        <v>75</v>
      </c>
      <c r="G2779" t="s">
        <v>10899</v>
      </c>
      <c r="H2779" t="s">
        <v>34</v>
      </c>
      <c r="I2779" t="s">
        <v>19</v>
      </c>
      <c r="J2779" s="1">
        <v>45564</v>
      </c>
      <c r="K2779" s="1">
        <v>45772</v>
      </c>
      <c r="L2779" t="b">
        <f>COUNTIF(tbl_vendors[Vendor_ID],tbl_vendors[[#This Row],[Vendor_ID]])&gt;1</f>
        <v>0</v>
      </c>
      <c r="M2779" t="b">
        <f>ISBLANK(tbl_vendors[[#This Row],[Vendor_ID]])</f>
        <v>0</v>
      </c>
      <c r="N2779" t="b">
        <f>LEN(TRIM(tbl_vendors[[#This Row],[Vendor_Name]]))=0</f>
        <v>0</v>
      </c>
      <c r="O2779" t="b">
        <f>LEN(TRIM(tbl_vendors[[#This Row],[Email]]))=0</f>
        <v>0</v>
      </c>
      <c r="P2779" t="b">
        <f>OR(ISERROR(FIND("@",tbl_vendors[[#This Row],[Email]])),ISERROR(FIND(".",tbl_vendors[[#This Row],[Email]])))</f>
        <v>0</v>
      </c>
      <c r="Q2779" t="b">
        <f>ISNA(MATCH(tbl_vendors[[#This Row],[Country]],tbl_country[country],0))</f>
        <v>0</v>
      </c>
      <c r="R2779" t="b">
        <f>ISNA(MATCH(tbl_vendors[[#This Row],[Currency]],tbl_country[currency],0))</f>
        <v>0</v>
      </c>
      <c r="S2779" t="b">
        <f>_xlfn.XLOOKUP(tbl_vendors[[#This Row],[Country]],tbl_country[country],tbl_country[currency],"NotFound")&lt;&gt;tbl_vendors[[#This Row],[Currency]]</f>
        <v>0</v>
      </c>
      <c r="T2779" t="b">
        <f>ISNA(MATCH(tbl_vendors[[#This Row],[Payment_Terms]],tbl_payment_terms[Payment_Terms],0))</f>
        <v>0</v>
      </c>
      <c r="U2779" t="b">
        <f>ISNA(MATCH(tbl_vendors[[#This Row],[Status]],tbl_status[valid_status]))</f>
        <v>0</v>
      </c>
      <c r="V2779" t="b">
        <f ca="1">tbl_vendors[[#This Row],[Created_Date]]&gt;TODAY()</f>
        <v>0</v>
      </c>
      <c r="W2779" t="b">
        <f>tbl_vendors[[#This Row],[Updated_Date]]&lt;tbl_vendors[[#This Row],[Created_Date]]</f>
        <v>0</v>
      </c>
      <c r="X2779" t="b">
        <f>COUNTIF(tbl_vendors[Vendor_Name],tbl_vendors[[#This Row],[Vendor_Name]])&gt;1</f>
        <v>0</v>
      </c>
      <c r="Y2779" s="14" cm="1">
        <f t="array" aca="1" ref="Y2779" ca="1">IFERROR(SUM(L2779:X2779*1),4)</f>
        <v>0</v>
      </c>
      <c r="Z2779" t="str">
        <f ca="1">IF(tbl_vendors[[#This Row],[error_count]]&gt;0,"FAIL","PASS")</f>
        <v>PASS</v>
      </c>
    </row>
    <row r="2780" spans="1:26" x14ac:dyDescent="0.3">
      <c r="A2780" t="s">
        <v>10900</v>
      </c>
      <c r="B2780" t="s">
        <v>10901</v>
      </c>
      <c r="C2780" t="s">
        <v>153</v>
      </c>
      <c r="D2780" t="s">
        <v>10902</v>
      </c>
      <c r="E2780" t="s">
        <v>155</v>
      </c>
      <c r="F2780" t="s">
        <v>75</v>
      </c>
      <c r="G2780" t="s">
        <v>10903</v>
      </c>
      <c r="H2780" t="s">
        <v>47</v>
      </c>
      <c r="I2780" t="s">
        <v>19</v>
      </c>
      <c r="J2780" s="1">
        <v>44823</v>
      </c>
      <c r="K2780" s="1">
        <v>45761</v>
      </c>
      <c r="L2780" t="b">
        <f>COUNTIF(tbl_vendors[Vendor_ID],tbl_vendors[[#This Row],[Vendor_ID]])&gt;1</f>
        <v>0</v>
      </c>
      <c r="M2780" t="b">
        <f>ISBLANK(tbl_vendors[[#This Row],[Vendor_ID]])</f>
        <v>0</v>
      </c>
      <c r="N2780" t="b">
        <f>LEN(TRIM(tbl_vendors[[#This Row],[Vendor_Name]]))=0</f>
        <v>0</v>
      </c>
      <c r="O2780" t="b">
        <f>LEN(TRIM(tbl_vendors[[#This Row],[Email]]))=0</f>
        <v>0</v>
      </c>
      <c r="P2780" t="b">
        <f>OR(ISERROR(FIND("@",tbl_vendors[[#This Row],[Email]])),ISERROR(FIND(".",tbl_vendors[[#This Row],[Email]])))</f>
        <v>0</v>
      </c>
      <c r="Q2780" t="b">
        <f>ISNA(MATCH(tbl_vendors[[#This Row],[Country]],tbl_country[country],0))</f>
        <v>0</v>
      </c>
      <c r="R2780" t="b">
        <f>ISNA(MATCH(tbl_vendors[[#This Row],[Currency]],tbl_country[currency],0))</f>
        <v>0</v>
      </c>
      <c r="S2780" t="b">
        <f>_xlfn.XLOOKUP(tbl_vendors[[#This Row],[Country]],tbl_country[country],tbl_country[currency],"NotFound")&lt;&gt;tbl_vendors[[#This Row],[Currency]]</f>
        <v>0</v>
      </c>
      <c r="T2780" t="b">
        <f>ISNA(MATCH(tbl_vendors[[#This Row],[Payment_Terms]],tbl_payment_terms[Payment_Terms],0))</f>
        <v>0</v>
      </c>
      <c r="U2780" t="b">
        <f>ISNA(MATCH(tbl_vendors[[#This Row],[Status]],tbl_status[valid_status]))</f>
        <v>0</v>
      </c>
      <c r="V2780" t="b">
        <f ca="1">tbl_vendors[[#This Row],[Created_Date]]&gt;TODAY()</f>
        <v>0</v>
      </c>
      <c r="W2780" t="b">
        <f>tbl_vendors[[#This Row],[Updated_Date]]&lt;tbl_vendors[[#This Row],[Created_Date]]</f>
        <v>0</v>
      </c>
      <c r="X2780" t="b">
        <f>COUNTIF(tbl_vendors[Vendor_Name],tbl_vendors[[#This Row],[Vendor_Name]])&gt;1</f>
        <v>0</v>
      </c>
      <c r="Y2780" s="14" cm="1">
        <f t="array" aca="1" ref="Y2780" ca="1">IFERROR(SUM(L2780:X2780*1),4)</f>
        <v>0</v>
      </c>
      <c r="Z2780" t="str">
        <f ca="1">IF(tbl_vendors[[#This Row],[error_count]]&gt;0,"FAIL","PASS")</f>
        <v>PASS</v>
      </c>
    </row>
    <row r="2781" spans="1:26" x14ac:dyDescent="0.3">
      <c r="A2781" t="s">
        <v>10904</v>
      </c>
      <c r="B2781" t="s">
        <v>10905</v>
      </c>
      <c r="C2781" t="s">
        <v>72</v>
      </c>
      <c r="D2781" t="s">
        <v>10906</v>
      </c>
      <c r="E2781" t="s">
        <v>74</v>
      </c>
      <c r="F2781" t="s">
        <v>32</v>
      </c>
      <c r="G2781" t="s">
        <v>10907</v>
      </c>
      <c r="H2781" t="s">
        <v>25</v>
      </c>
      <c r="I2781" t="s">
        <v>26</v>
      </c>
      <c r="J2781" s="1">
        <v>44482</v>
      </c>
      <c r="K2781" s="1">
        <v>45716</v>
      </c>
      <c r="L2781" t="b">
        <f>COUNTIF(tbl_vendors[Vendor_ID],tbl_vendors[[#This Row],[Vendor_ID]])&gt;1</f>
        <v>0</v>
      </c>
      <c r="M2781" t="b">
        <f>ISBLANK(tbl_vendors[[#This Row],[Vendor_ID]])</f>
        <v>0</v>
      </c>
      <c r="N2781" t="b">
        <f>LEN(TRIM(tbl_vendors[[#This Row],[Vendor_Name]]))=0</f>
        <v>0</v>
      </c>
      <c r="O2781" t="b">
        <f>LEN(TRIM(tbl_vendors[[#This Row],[Email]]))=0</f>
        <v>0</v>
      </c>
      <c r="P2781" t="b">
        <f>OR(ISERROR(FIND("@",tbl_vendors[[#This Row],[Email]])),ISERROR(FIND(".",tbl_vendors[[#This Row],[Email]])))</f>
        <v>0</v>
      </c>
      <c r="Q2781" t="b">
        <f>ISNA(MATCH(tbl_vendors[[#This Row],[Country]],tbl_country[country],0))</f>
        <v>0</v>
      </c>
      <c r="R2781" t="b">
        <f>ISNA(MATCH(tbl_vendors[[#This Row],[Currency]],tbl_country[currency],0))</f>
        <v>1</v>
      </c>
      <c r="S2781" t="b">
        <f>_xlfn.XLOOKUP(tbl_vendors[[#This Row],[Country]],tbl_country[country],tbl_country[currency],"NotFound")&lt;&gt;tbl_vendors[[#This Row],[Currency]]</f>
        <v>1</v>
      </c>
      <c r="T2781" t="b">
        <f>ISNA(MATCH(tbl_vendors[[#This Row],[Payment_Terms]],tbl_payment_terms[Payment_Terms],0))</f>
        <v>0</v>
      </c>
      <c r="U2781" t="b">
        <f>ISNA(MATCH(tbl_vendors[[#This Row],[Status]],tbl_status[valid_status]))</f>
        <v>0</v>
      </c>
      <c r="V2781" t="b">
        <f ca="1">tbl_vendors[[#This Row],[Created_Date]]&gt;TODAY()</f>
        <v>0</v>
      </c>
      <c r="W2781" t="b">
        <f>tbl_vendors[[#This Row],[Updated_Date]]&lt;tbl_vendors[[#This Row],[Created_Date]]</f>
        <v>0</v>
      </c>
      <c r="X2781" t="b">
        <f>COUNTIF(tbl_vendors[Vendor_Name],tbl_vendors[[#This Row],[Vendor_Name]])&gt;1</f>
        <v>0</v>
      </c>
      <c r="Y2781" s="14" cm="1">
        <f t="array" aca="1" ref="Y2781" ca="1">IFERROR(SUM(L2781:X2781*1),4)</f>
        <v>2</v>
      </c>
      <c r="Z2781" t="str">
        <f ca="1">IF(tbl_vendors[[#This Row],[error_count]]&gt;0,"FAIL","PASS")</f>
        <v>FAIL</v>
      </c>
    </row>
    <row r="2782" spans="1:26" x14ac:dyDescent="0.3">
      <c r="A2782" t="s">
        <v>10908</v>
      </c>
      <c r="B2782" t="s">
        <v>10909</v>
      </c>
      <c r="C2782" t="s">
        <v>37</v>
      </c>
      <c r="D2782" t="s">
        <v>10910</v>
      </c>
      <c r="E2782" t="s">
        <v>39</v>
      </c>
      <c r="F2782" t="s">
        <v>40</v>
      </c>
      <c r="G2782" t="s">
        <v>10911</v>
      </c>
      <c r="H2782" t="s">
        <v>25</v>
      </c>
      <c r="I2782" t="s">
        <v>26</v>
      </c>
      <c r="J2782" s="1">
        <v>45073</v>
      </c>
      <c r="K2782" s="1">
        <v>45333</v>
      </c>
      <c r="L2782" t="b">
        <f>COUNTIF(tbl_vendors[Vendor_ID],tbl_vendors[[#This Row],[Vendor_ID]])&gt;1</f>
        <v>0</v>
      </c>
      <c r="M2782" t="b">
        <f>ISBLANK(tbl_vendors[[#This Row],[Vendor_ID]])</f>
        <v>0</v>
      </c>
      <c r="N2782" t="b">
        <f>LEN(TRIM(tbl_vendors[[#This Row],[Vendor_Name]]))=0</f>
        <v>0</v>
      </c>
      <c r="O2782" t="b">
        <f>LEN(TRIM(tbl_vendors[[#This Row],[Email]]))=0</f>
        <v>0</v>
      </c>
      <c r="P2782" t="b">
        <f>OR(ISERROR(FIND("@",tbl_vendors[[#This Row],[Email]])),ISERROR(FIND(".",tbl_vendors[[#This Row],[Email]])))</f>
        <v>0</v>
      </c>
      <c r="Q2782" t="b">
        <f>ISNA(MATCH(tbl_vendors[[#This Row],[Country]],tbl_country[country],0))</f>
        <v>0</v>
      </c>
      <c r="R2782" t="b">
        <f>ISNA(MATCH(tbl_vendors[[#This Row],[Currency]],tbl_country[currency],0))</f>
        <v>0</v>
      </c>
      <c r="S2782" t="b">
        <f>_xlfn.XLOOKUP(tbl_vendors[[#This Row],[Country]],tbl_country[country],tbl_country[currency],"NotFound")&lt;&gt;tbl_vendors[[#This Row],[Currency]]</f>
        <v>0</v>
      </c>
      <c r="T2782" t="b">
        <f>ISNA(MATCH(tbl_vendors[[#This Row],[Payment_Terms]],tbl_payment_terms[Payment_Terms],0))</f>
        <v>0</v>
      </c>
      <c r="U2782" t="b">
        <f>ISNA(MATCH(tbl_vendors[[#This Row],[Status]],tbl_status[valid_status]))</f>
        <v>0</v>
      </c>
      <c r="V2782" t="b">
        <f ca="1">tbl_vendors[[#This Row],[Created_Date]]&gt;TODAY()</f>
        <v>0</v>
      </c>
      <c r="W2782" t="b">
        <f>tbl_vendors[[#This Row],[Updated_Date]]&lt;tbl_vendors[[#This Row],[Created_Date]]</f>
        <v>0</v>
      </c>
      <c r="X2782" t="b">
        <f>COUNTIF(tbl_vendors[Vendor_Name],tbl_vendors[[#This Row],[Vendor_Name]])&gt;1</f>
        <v>0</v>
      </c>
      <c r="Y2782" s="14" cm="1">
        <f t="array" aca="1" ref="Y2782" ca="1">IFERROR(SUM(L2782:X2782*1),4)</f>
        <v>0</v>
      </c>
      <c r="Z2782" t="str">
        <f ca="1">IF(tbl_vendors[[#This Row],[error_count]]&gt;0,"FAIL","PASS")</f>
        <v>PASS</v>
      </c>
    </row>
    <row r="2783" spans="1:26" x14ac:dyDescent="0.3">
      <c r="A2783" t="s">
        <v>10912</v>
      </c>
      <c r="B2783" t="s">
        <v>10913</v>
      </c>
      <c r="C2783" t="s">
        <v>109</v>
      </c>
      <c r="D2783" t="s">
        <v>10914</v>
      </c>
      <c r="E2783" t="s">
        <v>39</v>
      </c>
      <c r="F2783" t="s">
        <v>75</v>
      </c>
      <c r="G2783" t="s">
        <v>10915</v>
      </c>
      <c r="H2783" t="s">
        <v>18</v>
      </c>
      <c r="I2783" t="s">
        <v>26</v>
      </c>
      <c r="J2783" s="1">
        <v>45638</v>
      </c>
      <c r="K2783" s="1">
        <v>45772</v>
      </c>
      <c r="L2783" t="b">
        <f>COUNTIF(tbl_vendors[Vendor_ID],tbl_vendors[[#This Row],[Vendor_ID]])&gt;1</f>
        <v>0</v>
      </c>
      <c r="M2783" t="b">
        <f>ISBLANK(tbl_vendors[[#This Row],[Vendor_ID]])</f>
        <v>0</v>
      </c>
      <c r="N2783" t="b">
        <f>LEN(TRIM(tbl_vendors[[#This Row],[Vendor_Name]]))=0</f>
        <v>0</v>
      </c>
      <c r="O2783" t="b">
        <f>LEN(TRIM(tbl_vendors[[#This Row],[Email]]))=0</f>
        <v>0</v>
      </c>
      <c r="P2783" t="b">
        <f>OR(ISERROR(FIND("@",tbl_vendors[[#This Row],[Email]])),ISERROR(FIND(".",tbl_vendors[[#This Row],[Email]])))</f>
        <v>0</v>
      </c>
      <c r="Q2783" t="b">
        <f>ISNA(MATCH(tbl_vendors[[#This Row],[Country]],tbl_country[country],0))</f>
        <v>0</v>
      </c>
      <c r="R2783" t="b">
        <f>ISNA(MATCH(tbl_vendors[[#This Row],[Currency]],tbl_country[currency],0))</f>
        <v>0</v>
      </c>
      <c r="S2783" t="b">
        <f>_xlfn.XLOOKUP(tbl_vendors[[#This Row],[Country]],tbl_country[country],tbl_country[currency],"NotFound")&lt;&gt;tbl_vendors[[#This Row],[Currency]]</f>
        <v>1</v>
      </c>
      <c r="T2783" t="b">
        <f>ISNA(MATCH(tbl_vendors[[#This Row],[Payment_Terms]],tbl_payment_terms[Payment_Terms],0))</f>
        <v>0</v>
      </c>
      <c r="U2783" t="b">
        <f>ISNA(MATCH(tbl_vendors[[#This Row],[Status]],tbl_status[valid_status]))</f>
        <v>0</v>
      </c>
      <c r="V2783" t="b">
        <f ca="1">tbl_vendors[[#This Row],[Created_Date]]&gt;TODAY()</f>
        <v>0</v>
      </c>
      <c r="W2783" t="b">
        <f>tbl_vendors[[#This Row],[Updated_Date]]&lt;tbl_vendors[[#This Row],[Created_Date]]</f>
        <v>0</v>
      </c>
      <c r="X2783" t="b">
        <f>COUNTIF(tbl_vendors[Vendor_Name],tbl_vendors[[#This Row],[Vendor_Name]])&gt;1</f>
        <v>0</v>
      </c>
      <c r="Y2783" s="14" cm="1">
        <f t="array" aca="1" ref="Y2783" ca="1">IFERROR(SUM(L2783:X2783*1),4)</f>
        <v>1</v>
      </c>
      <c r="Z2783" t="str">
        <f ca="1">IF(tbl_vendors[[#This Row],[error_count]]&gt;0,"FAIL","PASS")</f>
        <v>FAIL</v>
      </c>
    </row>
    <row r="2784" spans="1:26" x14ac:dyDescent="0.3">
      <c r="A2784" t="s">
        <v>10916</v>
      </c>
      <c r="B2784" t="s">
        <v>10917</v>
      </c>
      <c r="C2784" t="s">
        <v>153</v>
      </c>
      <c r="D2784" t="s">
        <v>10918</v>
      </c>
      <c r="E2784" t="s">
        <v>155</v>
      </c>
      <c r="F2784" t="s">
        <v>75</v>
      </c>
      <c r="G2784" t="s">
        <v>10919</v>
      </c>
      <c r="H2784" t="s">
        <v>47</v>
      </c>
      <c r="I2784" t="s">
        <v>53</v>
      </c>
      <c r="J2784" s="1">
        <v>45158</v>
      </c>
      <c r="K2784" s="1">
        <v>45534</v>
      </c>
      <c r="L2784" t="b">
        <f>COUNTIF(tbl_vendors[Vendor_ID],tbl_vendors[[#This Row],[Vendor_ID]])&gt;1</f>
        <v>0</v>
      </c>
      <c r="M2784" t="b">
        <f>ISBLANK(tbl_vendors[[#This Row],[Vendor_ID]])</f>
        <v>0</v>
      </c>
      <c r="N2784" t="b">
        <f>LEN(TRIM(tbl_vendors[[#This Row],[Vendor_Name]]))=0</f>
        <v>0</v>
      </c>
      <c r="O2784" t="b">
        <f>LEN(TRIM(tbl_vendors[[#This Row],[Email]]))=0</f>
        <v>0</v>
      </c>
      <c r="P2784" t="b">
        <f>OR(ISERROR(FIND("@",tbl_vendors[[#This Row],[Email]])),ISERROR(FIND(".",tbl_vendors[[#This Row],[Email]])))</f>
        <v>0</v>
      </c>
      <c r="Q2784" t="b">
        <f>ISNA(MATCH(tbl_vendors[[#This Row],[Country]],tbl_country[country],0))</f>
        <v>0</v>
      </c>
      <c r="R2784" t="b">
        <f>ISNA(MATCH(tbl_vendors[[#This Row],[Currency]],tbl_country[currency],0))</f>
        <v>0</v>
      </c>
      <c r="S2784" t="b">
        <f>_xlfn.XLOOKUP(tbl_vendors[[#This Row],[Country]],tbl_country[country],tbl_country[currency],"NotFound")&lt;&gt;tbl_vendors[[#This Row],[Currency]]</f>
        <v>0</v>
      </c>
      <c r="T2784" t="b">
        <f>ISNA(MATCH(tbl_vendors[[#This Row],[Payment_Terms]],tbl_payment_terms[Payment_Terms],0))</f>
        <v>0</v>
      </c>
      <c r="U2784" t="b">
        <f>ISNA(MATCH(tbl_vendors[[#This Row],[Status]],tbl_status[valid_status]))</f>
        <v>1</v>
      </c>
      <c r="V2784" t="b">
        <f ca="1">tbl_vendors[[#This Row],[Created_Date]]&gt;TODAY()</f>
        <v>0</v>
      </c>
      <c r="W2784" t="b">
        <f>tbl_vendors[[#This Row],[Updated_Date]]&lt;tbl_vendors[[#This Row],[Created_Date]]</f>
        <v>0</v>
      </c>
      <c r="X2784" t="b">
        <f>COUNTIF(tbl_vendors[Vendor_Name],tbl_vendors[[#This Row],[Vendor_Name]])&gt;1</f>
        <v>0</v>
      </c>
      <c r="Y2784" s="14" cm="1">
        <f t="array" aca="1" ref="Y2784" ca="1">IFERROR(SUM(L2784:X2784*1),4)</f>
        <v>1</v>
      </c>
      <c r="Z2784" t="str">
        <f ca="1">IF(tbl_vendors[[#This Row],[error_count]]&gt;0,"FAIL","PASS")</f>
        <v>FAIL</v>
      </c>
    </row>
    <row r="2785" spans="1:26" x14ac:dyDescent="0.3">
      <c r="A2785" t="s">
        <v>10920</v>
      </c>
      <c r="B2785" t="s">
        <v>10921</v>
      </c>
      <c r="C2785" t="s">
        <v>66</v>
      </c>
      <c r="D2785" t="s">
        <v>10922</v>
      </c>
      <c r="E2785" t="s">
        <v>67</v>
      </c>
      <c r="F2785" t="s">
        <v>23</v>
      </c>
      <c r="G2785" t="s">
        <v>10923</v>
      </c>
      <c r="H2785" t="s">
        <v>69</v>
      </c>
      <c r="I2785" t="s">
        <v>26</v>
      </c>
      <c r="J2785" s="1">
        <v>45298</v>
      </c>
      <c r="K2785" s="1">
        <v>45908</v>
      </c>
      <c r="L2785" t="b">
        <f>COUNTIF(tbl_vendors[Vendor_ID],tbl_vendors[[#This Row],[Vendor_ID]])&gt;1</f>
        <v>0</v>
      </c>
      <c r="M2785" t="b">
        <f>ISBLANK(tbl_vendors[[#This Row],[Vendor_ID]])</f>
        <v>0</v>
      </c>
      <c r="N2785" t="b">
        <f>LEN(TRIM(tbl_vendors[[#This Row],[Vendor_Name]]))=0</f>
        <v>0</v>
      </c>
      <c r="O2785" t="b">
        <f>LEN(TRIM(tbl_vendors[[#This Row],[Email]]))=0</f>
        <v>0</v>
      </c>
      <c r="P2785" t="b">
        <f>OR(ISERROR(FIND("@",tbl_vendors[[#This Row],[Email]])),ISERROR(FIND(".",tbl_vendors[[#This Row],[Email]])))</f>
        <v>0</v>
      </c>
      <c r="Q2785" t="b">
        <f>ISNA(MATCH(tbl_vendors[[#This Row],[Country]],tbl_country[country],0))</f>
        <v>0</v>
      </c>
      <c r="R2785" t="b">
        <f>ISNA(MATCH(tbl_vendors[[#This Row],[Currency]],tbl_country[currency],0))</f>
        <v>0</v>
      </c>
      <c r="S2785" t="b">
        <f>_xlfn.XLOOKUP(tbl_vendors[[#This Row],[Country]],tbl_country[country],tbl_country[currency],"NotFound")&lt;&gt;tbl_vendors[[#This Row],[Currency]]</f>
        <v>0</v>
      </c>
      <c r="T2785" t="b">
        <f>ISNA(MATCH(tbl_vendors[[#This Row],[Payment_Terms]],tbl_payment_terms[Payment_Terms],0))</f>
        <v>0</v>
      </c>
      <c r="U2785" t="b">
        <f>ISNA(MATCH(tbl_vendors[[#This Row],[Status]],tbl_status[valid_status]))</f>
        <v>0</v>
      </c>
      <c r="V2785" t="b">
        <f ca="1">tbl_vendors[[#This Row],[Created_Date]]&gt;TODAY()</f>
        <v>0</v>
      </c>
      <c r="W2785" t="b">
        <f>tbl_vendors[[#This Row],[Updated_Date]]&lt;tbl_vendors[[#This Row],[Created_Date]]</f>
        <v>0</v>
      </c>
      <c r="X2785" t="b">
        <f>COUNTIF(tbl_vendors[Vendor_Name],tbl_vendors[[#This Row],[Vendor_Name]])&gt;1</f>
        <v>0</v>
      </c>
      <c r="Y2785" s="14" cm="1">
        <f t="array" aca="1" ref="Y2785" ca="1">IFERROR(SUM(L2785:X2785*1),4)</f>
        <v>0</v>
      </c>
      <c r="Z2785" t="str">
        <f ca="1">IF(tbl_vendors[[#This Row],[error_count]]&gt;0,"FAIL","PASS")</f>
        <v>PASS</v>
      </c>
    </row>
    <row r="2786" spans="1:26" x14ac:dyDescent="0.3">
      <c r="A2786" t="s">
        <v>10924</v>
      </c>
      <c r="B2786" t="s">
        <v>10925</v>
      </c>
      <c r="C2786" t="s">
        <v>109</v>
      </c>
      <c r="D2786" t="s">
        <v>10926</v>
      </c>
      <c r="E2786" t="s">
        <v>39</v>
      </c>
      <c r="F2786" t="s">
        <v>40</v>
      </c>
      <c r="G2786" t="s">
        <v>10927</v>
      </c>
      <c r="H2786" t="s">
        <v>25</v>
      </c>
      <c r="I2786" t="s">
        <v>53</v>
      </c>
      <c r="J2786" s="1">
        <v>46113</v>
      </c>
      <c r="K2786" s="1">
        <v>46177</v>
      </c>
      <c r="L2786" t="b">
        <f>COUNTIF(tbl_vendors[Vendor_ID],tbl_vendors[[#This Row],[Vendor_ID]])&gt;1</f>
        <v>0</v>
      </c>
      <c r="M2786" t="b">
        <f>ISBLANK(tbl_vendors[[#This Row],[Vendor_ID]])</f>
        <v>0</v>
      </c>
      <c r="N2786" t="b">
        <f>LEN(TRIM(tbl_vendors[[#This Row],[Vendor_Name]]))=0</f>
        <v>0</v>
      </c>
      <c r="O2786" t="b">
        <f>LEN(TRIM(tbl_vendors[[#This Row],[Email]]))=0</f>
        <v>0</v>
      </c>
      <c r="P2786" t="b">
        <f>OR(ISERROR(FIND("@",tbl_vendors[[#This Row],[Email]])),ISERROR(FIND(".",tbl_vendors[[#This Row],[Email]])))</f>
        <v>0</v>
      </c>
      <c r="Q2786" t="b">
        <f>ISNA(MATCH(tbl_vendors[[#This Row],[Country]],tbl_country[country],0))</f>
        <v>0</v>
      </c>
      <c r="R2786" t="b">
        <f>ISNA(MATCH(tbl_vendors[[#This Row],[Currency]],tbl_country[currency],0))</f>
        <v>0</v>
      </c>
      <c r="S2786" t="b">
        <f>_xlfn.XLOOKUP(tbl_vendors[[#This Row],[Country]],tbl_country[country],tbl_country[currency],"NotFound")&lt;&gt;tbl_vendors[[#This Row],[Currency]]</f>
        <v>1</v>
      </c>
      <c r="T2786" t="b">
        <f>ISNA(MATCH(tbl_vendors[[#This Row],[Payment_Terms]],tbl_payment_terms[Payment_Terms],0))</f>
        <v>0</v>
      </c>
      <c r="U2786" t="b">
        <f>ISNA(MATCH(tbl_vendors[[#This Row],[Status]],tbl_status[valid_status]))</f>
        <v>1</v>
      </c>
      <c r="V2786" t="b">
        <f ca="1">tbl_vendors[[#This Row],[Created_Date]]&gt;TODAY()</f>
        <v>0</v>
      </c>
      <c r="W2786" t="b">
        <f>tbl_vendors[[#This Row],[Updated_Date]]&lt;tbl_vendors[[#This Row],[Created_Date]]</f>
        <v>0</v>
      </c>
      <c r="X2786" t="b">
        <f>COUNTIF(tbl_vendors[Vendor_Name],tbl_vendors[[#This Row],[Vendor_Name]])&gt;1</f>
        <v>0</v>
      </c>
      <c r="Y2786" s="14" cm="1">
        <f t="array" aca="1" ref="Y2786" ca="1">IFERROR(SUM(L2786:X2786*1),4)</f>
        <v>2</v>
      </c>
      <c r="Z2786" t="str">
        <f ca="1">IF(tbl_vendors[[#This Row],[error_count]]&gt;0,"FAIL","PASS")</f>
        <v>FAIL</v>
      </c>
    </row>
    <row r="2787" spans="1:26" x14ac:dyDescent="0.3">
      <c r="A2787" t="s">
        <v>10928</v>
      </c>
      <c r="B2787" t="s">
        <v>7413</v>
      </c>
      <c r="C2787" t="s">
        <v>66</v>
      </c>
      <c r="D2787" t="s">
        <v>10929</v>
      </c>
      <c r="E2787" t="s">
        <v>67</v>
      </c>
      <c r="F2787" t="s">
        <v>23</v>
      </c>
      <c r="G2787" t="s">
        <v>10930</v>
      </c>
      <c r="H2787" t="s">
        <v>18</v>
      </c>
      <c r="I2787" t="s">
        <v>26</v>
      </c>
      <c r="J2787" s="1">
        <v>44762</v>
      </c>
      <c r="K2787" s="1">
        <v>45210</v>
      </c>
      <c r="L2787" t="b">
        <f>COUNTIF(tbl_vendors[Vendor_ID],tbl_vendors[[#This Row],[Vendor_ID]])&gt;1</f>
        <v>0</v>
      </c>
      <c r="M2787" t="b">
        <f>ISBLANK(tbl_vendors[[#This Row],[Vendor_ID]])</f>
        <v>0</v>
      </c>
      <c r="N2787" t="b">
        <f>LEN(TRIM(tbl_vendors[[#This Row],[Vendor_Name]]))=0</f>
        <v>0</v>
      </c>
      <c r="O2787" t="b">
        <f>LEN(TRIM(tbl_vendors[[#This Row],[Email]]))=0</f>
        <v>0</v>
      </c>
      <c r="P2787" t="b">
        <f>OR(ISERROR(FIND("@",tbl_vendors[[#This Row],[Email]])),ISERROR(FIND(".",tbl_vendors[[#This Row],[Email]])))</f>
        <v>0</v>
      </c>
      <c r="Q2787" t="b">
        <f>ISNA(MATCH(tbl_vendors[[#This Row],[Country]],tbl_country[country],0))</f>
        <v>0</v>
      </c>
      <c r="R2787" t="b">
        <f>ISNA(MATCH(tbl_vendors[[#This Row],[Currency]],tbl_country[currency],0))</f>
        <v>0</v>
      </c>
      <c r="S2787" t="b">
        <f>_xlfn.XLOOKUP(tbl_vendors[[#This Row],[Country]],tbl_country[country],tbl_country[currency],"NotFound")&lt;&gt;tbl_vendors[[#This Row],[Currency]]</f>
        <v>0</v>
      </c>
      <c r="T2787" t="b">
        <f>ISNA(MATCH(tbl_vendors[[#This Row],[Payment_Terms]],tbl_payment_terms[Payment_Terms],0))</f>
        <v>0</v>
      </c>
      <c r="U2787" t="b">
        <f>ISNA(MATCH(tbl_vendors[[#This Row],[Status]],tbl_status[valid_status]))</f>
        <v>0</v>
      </c>
      <c r="V2787" t="b">
        <f ca="1">tbl_vendors[[#This Row],[Created_Date]]&gt;TODAY()</f>
        <v>0</v>
      </c>
      <c r="W2787" t="b">
        <f>tbl_vendors[[#This Row],[Updated_Date]]&lt;tbl_vendors[[#This Row],[Created_Date]]</f>
        <v>0</v>
      </c>
      <c r="X2787" t="b">
        <f>COUNTIF(tbl_vendors[Vendor_Name],tbl_vendors[[#This Row],[Vendor_Name]])&gt;1</f>
        <v>1</v>
      </c>
      <c r="Y2787" s="14" cm="1">
        <f t="array" aca="1" ref="Y2787" ca="1">IFERROR(SUM(L2787:X2787*1),4)</f>
        <v>1</v>
      </c>
      <c r="Z2787" t="str">
        <f ca="1">IF(tbl_vendors[[#This Row],[error_count]]&gt;0,"FAIL","PASS")</f>
        <v>FAIL</v>
      </c>
    </row>
    <row r="2788" spans="1:26" x14ac:dyDescent="0.3">
      <c r="A2788" t="s">
        <v>10931</v>
      </c>
      <c r="B2788" t="s">
        <v>10932</v>
      </c>
      <c r="C2788" t="s">
        <v>79</v>
      </c>
      <c r="D2788" t="s">
        <v>10933</v>
      </c>
      <c r="E2788" t="s">
        <v>39</v>
      </c>
      <c r="F2788" t="s">
        <v>75</v>
      </c>
      <c r="G2788" t="s">
        <v>10934</v>
      </c>
      <c r="H2788" t="s">
        <v>34</v>
      </c>
      <c r="I2788" t="s">
        <v>53</v>
      </c>
      <c r="J2788" s="1">
        <v>44560</v>
      </c>
      <c r="K2788" s="1">
        <v>45095</v>
      </c>
      <c r="L2788" t="b">
        <f>COUNTIF(tbl_vendors[Vendor_ID],tbl_vendors[[#This Row],[Vendor_ID]])&gt;1</f>
        <v>0</v>
      </c>
      <c r="M2788" t="b">
        <f>ISBLANK(tbl_vendors[[#This Row],[Vendor_ID]])</f>
        <v>0</v>
      </c>
      <c r="N2788" t="b">
        <f>LEN(TRIM(tbl_vendors[[#This Row],[Vendor_Name]]))=0</f>
        <v>0</v>
      </c>
      <c r="O2788" t="b">
        <f>LEN(TRIM(tbl_vendors[[#This Row],[Email]]))=0</f>
        <v>0</v>
      </c>
      <c r="P2788" t="b">
        <f>OR(ISERROR(FIND("@",tbl_vendors[[#This Row],[Email]])),ISERROR(FIND(".",tbl_vendors[[#This Row],[Email]])))</f>
        <v>0</v>
      </c>
      <c r="Q2788" t="b">
        <f>ISNA(MATCH(tbl_vendors[[#This Row],[Country]],tbl_country[country],0))</f>
        <v>0</v>
      </c>
      <c r="R2788" t="b">
        <f>ISNA(MATCH(tbl_vendors[[#This Row],[Currency]],tbl_country[currency],0))</f>
        <v>0</v>
      </c>
      <c r="S2788" t="b">
        <f>_xlfn.XLOOKUP(tbl_vendors[[#This Row],[Country]],tbl_country[country],tbl_country[currency],"NotFound")&lt;&gt;tbl_vendors[[#This Row],[Currency]]</f>
        <v>0</v>
      </c>
      <c r="T2788" t="b">
        <f>ISNA(MATCH(tbl_vendors[[#This Row],[Payment_Terms]],tbl_payment_terms[Payment_Terms],0))</f>
        <v>0</v>
      </c>
      <c r="U2788" t="b">
        <f>ISNA(MATCH(tbl_vendors[[#This Row],[Status]],tbl_status[valid_status]))</f>
        <v>1</v>
      </c>
      <c r="V2788" t="b">
        <f ca="1">tbl_vendors[[#This Row],[Created_Date]]&gt;TODAY()</f>
        <v>0</v>
      </c>
      <c r="W2788" t="b">
        <f>tbl_vendors[[#This Row],[Updated_Date]]&lt;tbl_vendors[[#This Row],[Created_Date]]</f>
        <v>0</v>
      </c>
      <c r="X2788" t="b">
        <f>COUNTIF(tbl_vendors[Vendor_Name],tbl_vendors[[#This Row],[Vendor_Name]])&gt;1</f>
        <v>0</v>
      </c>
      <c r="Y2788" s="14" cm="1">
        <f t="array" aca="1" ref="Y2788" ca="1">IFERROR(SUM(L2788:X2788*1),4)</f>
        <v>1</v>
      </c>
      <c r="Z2788" t="str">
        <f ca="1">IF(tbl_vendors[[#This Row],[error_count]]&gt;0,"FAIL","PASS")</f>
        <v>FAIL</v>
      </c>
    </row>
    <row r="2789" spans="1:26" x14ac:dyDescent="0.3">
      <c r="A2789" t="s">
        <v>10935</v>
      </c>
      <c r="B2789" t="s">
        <v>10936</v>
      </c>
      <c r="C2789" t="s">
        <v>66</v>
      </c>
      <c r="D2789" t="s">
        <v>10937</v>
      </c>
      <c r="E2789" t="s">
        <v>67</v>
      </c>
      <c r="F2789" t="s">
        <v>32</v>
      </c>
      <c r="G2789" t="s">
        <v>10938</v>
      </c>
      <c r="H2789" t="s">
        <v>42</v>
      </c>
      <c r="I2789" t="s">
        <v>53</v>
      </c>
      <c r="J2789" s="1">
        <v>45838</v>
      </c>
      <c r="K2789" s="1">
        <v>45846</v>
      </c>
      <c r="L2789" t="b">
        <f>COUNTIF(tbl_vendors[Vendor_ID],tbl_vendors[[#This Row],[Vendor_ID]])&gt;1</f>
        <v>0</v>
      </c>
      <c r="M2789" t="b">
        <f>ISBLANK(tbl_vendors[[#This Row],[Vendor_ID]])</f>
        <v>0</v>
      </c>
      <c r="N2789" t="b">
        <f>LEN(TRIM(tbl_vendors[[#This Row],[Vendor_Name]]))=0</f>
        <v>0</v>
      </c>
      <c r="O2789" t="b">
        <f>LEN(TRIM(tbl_vendors[[#This Row],[Email]]))=0</f>
        <v>0</v>
      </c>
      <c r="P2789" t="b">
        <f>OR(ISERROR(FIND("@",tbl_vendors[[#This Row],[Email]])),ISERROR(FIND(".",tbl_vendors[[#This Row],[Email]])))</f>
        <v>0</v>
      </c>
      <c r="Q2789" t="b">
        <f>ISNA(MATCH(tbl_vendors[[#This Row],[Country]],tbl_country[country],0))</f>
        <v>0</v>
      </c>
      <c r="R2789" t="b">
        <f>ISNA(MATCH(tbl_vendors[[#This Row],[Currency]],tbl_country[currency],0))</f>
        <v>0</v>
      </c>
      <c r="S2789" t="b">
        <f>_xlfn.XLOOKUP(tbl_vendors[[#This Row],[Country]],tbl_country[country],tbl_country[currency],"NotFound")&lt;&gt;tbl_vendors[[#This Row],[Currency]]</f>
        <v>0</v>
      </c>
      <c r="T2789" t="b">
        <f>ISNA(MATCH(tbl_vendors[[#This Row],[Payment_Terms]],tbl_payment_terms[Payment_Terms],0))</f>
        <v>0</v>
      </c>
      <c r="U2789" t="b">
        <f>ISNA(MATCH(tbl_vendors[[#This Row],[Status]],tbl_status[valid_status]))</f>
        <v>1</v>
      </c>
      <c r="V2789" t="b">
        <f ca="1">tbl_vendors[[#This Row],[Created_Date]]&gt;TODAY()</f>
        <v>0</v>
      </c>
      <c r="W2789" t="b">
        <f>tbl_vendors[[#This Row],[Updated_Date]]&lt;tbl_vendors[[#This Row],[Created_Date]]</f>
        <v>0</v>
      </c>
      <c r="X2789" t="b">
        <f>COUNTIF(tbl_vendors[Vendor_Name],tbl_vendors[[#This Row],[Vendor_Name]])&gt;1</f>
        <v>0</v>
      </c>
      <c r="Y2789" s="14" cm="1">
        <f t="array" aca="1" ref="Y2789" ca="1">IFERROR(SUM(L2789:X2789*1),4)</f>
        <v>1</v>
      </c>
      <c r="Z2789" t="str">
        <f ca="1">IF(tbl_vendors[[#This Row],[error_count]]&gt;0,"FAIL","PASS")</f>
        <v>FAIL</v>
      </c>
    </row>
    <row r="2790" spans="1:26" x14ac:dyDescent="0.3">
      <c r="A2790" t="s">
        <v>10939</v>
      </c>
      <c r="B2790" t="s">
        <v>10940</v>
      </c>
      <c r="C2790" t="s">
        <v>153</v>
      </c>
      <c r="D2790" t="s">
        <v>10941</v>
      </c>
      <c r="E2790" t="s">
        <v>155</v>
      </c>
      <c r="F2790" t="s">
        <v>23</v>
      </c>
      <c r="G2790" t="s">
        <v>10942</v>
      </c>
      <c r="H2790" t="s">
        <v>25</v>
      </c>
      <c r="I2790" t="s">
        <v>26</v>
      </c>
      <c r="J2790" s="1">
        <v>45796</v>
      </c>
      <c r="K2790" s="1">
        <v>46072</v>
      </c>
      <c r="L2790" t="b">
        <f>COUNTIF(tbl_vendors[Vendor_ID],tbl_vendors[[#This Row],[Vendor_ID]])&gt;1</f>
        <v>0</v>
      </c>
      <c r="M2790" t="b">
        <f>ISBLANK(tbl_vendors[[#This Row],[Vendor_ID]])</f>
        <v>0</v>
      </c>
      <c r="N2790" t="b">
        <f>LEN(TRIM(tbl_vendors[[#This Row],[Vendor_Name]]))=0</f>
        <v>0</v>
      </c>
      <c r="O2790" t="b">
        <f>LEN(TRIM(tbl_vendors[[#This Row],[Email]]))=0</f>
        <v>0</v>
      </c>
      <c r="P2790" t="b">
        <f>OR(ISERROR(FIND("@",tbl_vendors[[#This Row],[Email]])),ISERROR(FIND(".",tbl_vendors[[#This Row],[Email]])))</f>
        <v>0</v>
      </c>
      <c r="Q2790" t="b">
        <f>ISNA(MATCH(tbl_vendors[[#This Row],[Country]],tbl_country[country],0))</f>
        <v>0</v>
      </c>
      <c r="R2790" t="b">
        <f>ISNA(MATCH(tbl_vendors[[#This Row],[Currency]],tbl_country[currency],0))</f>
        <v>0</v>
      </c>
      <c r="S2790" t="b">
        <f>_xlfn.XLOOKUP(tbl_vendors[[#This Row],[Country]],tbl_country[country],tbl_country[currency],"NotFound")&lt;&gt;tbl_vendors[[#This Row],[Currency]]</f>
        <v>0</v>
      </c>
      <c r="T2790" t="b">
        <f>ISNA(MATCH(tbl_vendors[[#This Row],[Payment_Terms]],tbl_payment_terms[Payment_Terms],0))</f>
        <v>0</v>
      </c>
      <c r="U2790" t="b">
        <f>ISNA(MATCH(tbl_vendors[[#This Row],[Status]],tbl_status[valid_status]))</f>
        <v>0</v>
      </c>
      <c r="V2790" t="b">
        <f ca="1">tbl_vendors[[#This Row],[Created_Date]]&gt;TODAY()</f>
        <v>0</v>
      </c>
      <c r="W2790" t="b">
        <f>tbl_vendors[[#This Row],[Updated_Date]]&lt;tbl_vendors[[#This Row],[Created_Date]]</f>
        <v>0</v>
      </c>
      <c r="X2790" t="b">
        <f>COUNTIF(tbl_vendors[Vendor_Name],tbl_vendors[[#This Row],[Vendor_Name]])&gt;1</f>
        <v>0</v>
      </c>
      <c r="Y2790" s="14" cm="1">
        <f t="array" aca="1" ref="Y2790" ca="1">IFERROR(SUM(L2790:X2790*1),4)</f>
        <v>0</v>
      </c>
      <c r="Z2790" t="str">
        <f ca="1">IF(tbl_vendors[[#This Row],[error_count]]&gt;0,"FAIL","PASS")</f>
        <v>PASS</v>
      </c>
    </row>
    <row r="2791" spans="1:26" x14ac:dyDescent="0.3">
      <c r="A2791" t="s">
        <v>10943</v>
      </c>
      <c r="B2791" t="s">
        <v>10944</v>
      </c>
      <c r="C2791" t="s">
        <v>100</v>
      </c>
      <c r="D2791" t="s">
        <v>10945</v>
      </c>
      <c r="E2791" t="s">
        <v>39</v>
      </c>
      <c r="F2791" t="s">
        <v>40</v>
      </c>
      <c r="G2791" t="s">
        <v>10946</v>
      </c>
      <c r="H2791" t="s">
        <v>34</v>
      </c>
      <c r="I2791" t="s">
        <v>53</v>
      </c>
      <c r="J2791" s="1">
        <v>45992</v>
      </c>
      <c r="K2791" s="1">
        <v>46109</v>
      </c>
      <c r="L2791" t="b">
        <f>COUNTIF(tbl_vendors[Vendor_ID],tbl_vendors[[#This Row],[Vendor_ID]])&gt;1</f>
        <v>0</v>
      </c>
      <c r="M2791" t="b">
        <f>ISBLANK(tbl_vendors[[#This Row],[Vendor_ID]])</f>
        <v>0</v>
      </c>
      <c r="N2791" t="b">
        <f>LEN(TRIM(tbl_vendors[[#This Row],[Vendor_Name]]))=0</f>
        <v>0</v>
      </c>
      <c r="O2791" t="b">
        <f>LEN(TRIM(tbl_vendors[[#This Row],[Email]]))=0</f>
        <v>0</v>
      </c>
      <c r="P2791" t="b">
        <f>OR(ISERROR(FIND("@",tbl_vendors[[#This Row],[Email]])),ISERROR(FIND(".",tbl_vendors[[#This Row],[Email]])))</f>
        <v>0</v>
      </c>
      <c r="Q2791" t="b">
        <f>ISNA(MATCH(tbl_vendors[[#This Row],[Country]],tbl_country[country],0))</f>
        <v>0</v>
      </c>
      <c r="R2791" t="b">
        <f>ISNA(MATCH(tbl_vendors[[#This Row],[Currency]],tbl_country[currency],0))</f>
        <v>0</v>
      </c>
      <c r="S2791" t="b">
        <f>_xlfn.XLOOKUP(tbl_vendors[[#This Row],[Country]],tbl_country[country],tbl_country[currency],"NotFound")&lt;&gt;tbl_vendors[[#This Row],[Currency]]</f>
        <v>0</v>
      </c>
      <c r="T2791" t="b">
        <f>ISNA(MATCH(tbl_vendors[[#This Row],[Payment_Terms]],tbl_payment_terms[Payment_Terms],0))</f>
        <v>0</v>
      </c>
      <c r="U2791" t="b">
        <f>ISNA(MATCH(tbl_vendors[[#This Row],[Status]],tbl_status[valid_status]))</f>
        <v>1</v>
      </c>
      <c r="V2791" t="b">
        <f ca="1">tbl_vendors[[#This Row],[Created_Date]]&gt;TODAY()</f>
        <v>0</v>
      </c>
      <c r="W2791" t="b">
        <f>tbl_vendors[[#This Row],[Updated_Date]]&lt;tbl_vendors[[#This Row],[Created_Date]]</f>
        <v>0</v>
      </c>
      <c r="X2791" t="b">
        <f>COUNTIF(tbl_vendors[Vendor_Name],tbl_vendors[[#This Row],[Vendor_Name]])&gt;1</f>
        <v>0</v>
      </c>
      <c r="Y2791" s="14" cm="1">
        <f t="array" aca="1" ref="Y2791" ca="1">IFERROR(SUM(L2791:X2791*1),4)</f>
        <v>1</v>
      </c>
      <c r="Z2791" t="str">
        <f ca="1">IF(tbl_vendors[[#This Row],[error_count]]&gt;0,"FAIL","PASS")</f>
        <v>FAIL</v>
      </c>
    </row>
    <row r="2792" spans="1:26" x14ac:dyDescent="0.3">
      <c r="A2792" t="s">
        <v>10947</v>
      </c>
      <c r="B2792" t="s">
        <v>10948</v>
      </c>
      <c r="C2792" t="s">
        <v>37</v>
      </c>
      <c r="D2792" t="s">
        <v>10949</v>
      </c>
      <c r="E2792" t="s">
        <v>39</v>
      </c>
      <c r="F2792" t="s">
        <v>32</v>
      </c>
      <c r="G2792" t="s">
        <v>10950</v>
      </c>
      <c r="H2792" t="s">
        <v>25</v>
      </c>
      <c r="I2792" t="s">
        <v>19</v>
      </c>
      <c r="J2792" s="1">
        <v>44848</v>
      </c>
      <c r="K2792" s="1">
        <v>46155</v>
      </c>
      <c r="L2792" t="b">
        <f>COUNTIF(tbl_vendors[Vendor_ID],tbl_vendors[[#This Row],[Vendor_ID]])&gt;1</f>
        <v>0</v>
      </c>
      <c r="M2792" t="b">
        <f>ISBLANK(tbl_vendors[[#This Row],[Vendor_ID]])</f>
        <v>0</v>
      </c>
      <c r="N2792" t="b">
        <f>LEN(TRIM(tbl_vendors[[#This Row],[Vendor_Name]]))=0</f>
        <v>0</v>
      </c>
      <c r="O2792" t="b">
        <f>LEN(TRIM(tbl_vendors[[#This Row],[Email]]))=0</f>
        <v>0</v>
      </c>
      <c r="P2792" t="b">
        <f>OR(ISERROR(FIND("@",tbl_vendors[[#This Row],[Email]])),ISERROR(FIND(".",tbl_vendors[[#This Row],[Email]])))</f>
        <v>0</v>
      </c>
      <c r="Q2792" t="b">
        <f>ISNA(MATCH(tbl_vendors[[#This Row],[Country]],tbl_country[country],0))</f>
        <v>0</v>
      </c>
      <c r="R2792" t="b">
        <f>ISNA(MATCH(tbl_vendors[[#This Row],[Currency]],tbl_country[currency],0))</f>
        <v>0</v>
      </c>
      <c r="S2792" t="b">
        <f>_xlfn.XLOOKUP(tbl_vendors[[#This Row],[Country]],tbl_country[country],tbl_country[currency],"NotFound")&lt;&gt;tbl_vendors[[#This Row],[Currency]]</f>
        <v>0</v>
      </c>
      <c r="T2792" t="b">
        <f>ISNA(MATCH(tbl_vendors[[#This Row],[Payment_Terms]],tbl_payment_terms[Payment_Terms],0))</f>
        <v>0</v>
      </c>
      <c r="U2792" t="b">
        <f>ISNA(MATCH(tbl_vendors[[#This Row],[Status]],tbl_status[valid_status]))</f>
        <v>0</v>
      </c>
      <c r="V2792" t="b">
        <f ca="1">tbl_vendors[[#This Row],[Created_Date]]&gt;TODAY()</f>
        <v>0</v>
      </c>
      <c r="W2792" t="b">
        <f>tbl_vendors[[#This Row],[Updated_Date]]&lt;tbl_vendors[[#This Row],[Created_Date]]</f>
        <v>0</v>
      </c>
      <c r="X2792" t="b">
        <f>COUNTIF(tbl_vendors[Vendor_Name],tbl_vendors[[#This Row],[Vendor_Name]])&gt;1</f>
        <v>0</v>
      </c>
      <c r="Y2792" s="14" cm="1">
        <f t="array" aca="1" ref="Y2792" ca="1">IFERROR(SUM(L2792:X2792*1),4)</f>
        <v>0</v>
      </c>
      <c r="Z2792" t="str">
        <f ca="1">IF(tbl_vendors[[#This Row],[error_count]]&gt;0,"FAIL","PASS")</f>
        <v>PASS</v>
      </c>
    </row>
    <row r="2793" spans="1:26" x14ac:dyDescent="0.3">
      <c r="A2793" t="s">
        <v>10951</v>
      </c>
      <c r="B2793" t="s">
        <v>10952</v>
      </c>
      <c r="C2793" t="s">
        <v>37</v>
      </c>
      <c r="D2793" t="s">
        <v>10953</v>
      </c>
      <c r="E2793" t="s">
        <v>39</v>
      </c>
      <c r="F2793" t="s">
        <v>32</v>
      </c>
      <c r="G2793" t="s">
        <v>10954</v>
      </c>
      <c r="H2793" t="s">
        <v>52</v>
      </c>
      <c r="I2793" t="s">
        <v>19</v>
      </c>
      <c r="J2793" s="1">
        <v>46033</v>
      </c>
      <c r="K2793" s="1">
        <v>46058</v>
      </c>
      <c r="L2793" t="b">
        <f>COUNTIF(tbl_vendors[Vendor_ID],tbl_vendors[[#This Row],[Vendor_ID]])&gt;1</f>
        <v>0</v>
      </c>
      <c r="M2793" t="b">
        <f>ISBLANK(tbl_vendors[[#This Row],[Vendor_ID]])</f>
        <v>0</v>
      </c>
      <c r="N2793" t="b">
        <f>LEN(TRIM(tbl_vendors[[#This Row],[Vendor_Name]]))=0</f>
        <v>0</v>
      </c>
      <c r="O2793" t="b">
        <f>LEN(TRIM(tbl_vendors[[#This Row],[Email]]))=0</f>
        <v>0</v>
      </c>
      <c r="P2793" t="b">
        <f>OR(ISERROR(FIND("@",tbl_vendors[[#This Row],[Email]])),ISERROR(FIND(".",tbl_vendors[[#This Row],[Email]])))</f>
        <v>0</v>
      </c>
      <c r="Q2793" t="b">
        <f>ISNA(MATCH(tbl_vendors[[#This Row],[Country]],tbl_country[country],0))</f>
        <v>0</v>
      </c>
      <c r="R2793" t="b">
        <f>ISNA(MATCH(tbl_vendors[[#This Row],[Currency]],tbl_country[currency],0))</f>
        <v>0</v>
      </c>
      <c r="S2793" t="b">
        <f>_xlfn.XLOOKUP(tbl_vendors[[#This Row],[Country]],tbl_country[country],tbl_country[currency],"NotFound")&lt;&gt;tbl_vendors[[#This Row],[Currency]]</f>
        <v>0</v>
      </c>
      <c r="T2793" t="b">
        <f>ISNA(MATCH(tbl_vendors[[#This Row],[Payment_Terms]],tbl_payment_terms[Payment_Terms],0))</f>
        <v>0</v>
      </c>
      <c r="U2793" t="b">
        <f>ISNA(MATCH(tbl_vendors[[#This Row],[Status]],tbl_status[valid_status]))</f>
        <v>0</v>
      </c>
      <c r="V2793" t="b">
        <f ca="1">tbl_vendors[[#This Row],[Created_Date]]&gt;TODAY()</f>
        <v>0</v>
      </c>
      <c r="W2793" t="b">
        <f>tbl_vendors[[#This Row],[Updated_Date]]&lt;tbl_vendors[[#This Row],[Created_Date]]</f>
        <v>0</v>
      </c>
      <c r="X2793" t="b">
        <f>COUNTIF(tbl_vendors[Vendor_Name],tbl_vendors[[#This Row],[Vendor_Name]])&gt;1</f>
        <v>0</v>
      </c>
      <c r="Y2793" s="14" cm="1">
        <f t="array" aca="1" ref="Y2793" ca="1">IFERROR(SUM(L2793:X2793*1),4)</f>
        <v>0</v>
      </c>
      <c r="Z2793" t="str">
        <f ca="1">IF(tbl_vendors[[#This Row],[error_count]]&gt;0,"FAIL","PASS")</f>
        <v>PASS</v>
      </c>
    </row>
    <row r="2794" spans="1:26" x14ac:dyDescent="0.3">
      <c r="A2794" t="s">
        <v>10955</v>
      </c>
      <c r="B2794" t="s">
        <v>10956</v>
      </c>
      <c r="C2794" t="s">
        <v>66</v>
      </c>
      <c r="D2794" t="s">
        <v>10957</v>
      </c>
      <c r="E2794" t="s">
        <v>67</v>
      </c>
      <c r="F2794" t="s">
        <v>32</v>
      </c>
      <c r="G2794" t="s">
        <v>10958</v>
      </c>
      <c r="H2794" t="s">
        <v>69</v>
      </c>
      <c r="I2794" t="s">
        <v>26</v>
      </c>
      <c r="J2794" s="1">
        <v>44434</v>
      </c>
      <c r="K2794" s="1">
        <v>44489</v>
      </c>
      <c r="L2794" t="b">
        <f>COUNTIF(tbl_vendors[Vendor_ID],tbl_vendors[[#This Row],[Vendor_ID]])&gt;1</f>
        <v>0</v>
      </c>
      <c r="M2794" t="b">
        <f>ISBLANK(tbl_vendors[[#This Row],[Vendor_ID]])</f>
        <v>0</v>
      </c>
      <c r="N2794" t="b">
        <f>LEN(TRIM(tbl_vendors[[#This Row],[Vendor_Name]]))=0</f>
        <v>0</v>
      </c>
      <c r="O2794" t="b">
        <f>LEN(TRIM(tbl_vendors[[#This Row],[Email]]))=0</f>
        <v>0</v>
      </c>
      <c r="P2794" t="b">
        <f>OR(ISERROR(FIND("@",tbl_vendors[[#This Row],[Email]])),ISERROR(FIND(".",tbl_vendors[[#This Row],[Email]])))</f>
        <v>0</v>
      </c>
      <c r="Q2794" t="b">
        <f>ISNA(MATCH(tbl_vendors[[#This Row],[Country]],tbl_country[country],0))</f>
        <v>0</v>
      </c>
      <c r="R2794" t="b">
        <f>ISNA(MATCH(tbl_vendors[[#This Row],[Currency]],tbl_country[currency],0))</f>
        <v>0</v>
      </c>
      <c r="S2794" t="b">
        <f>_xlfn.XLOOKUP(tbl_vendors[[#This Row],[Country]],tbl_country[country],tbl_country[currency],"NotFound")&lt;&gt;tbl_vendors[[#This Row],[Currency]]</f>
        <v>0</v>
      </c>
      <c r="T2794" t="b">
        <f>ISNA(MATCH(tbl_vendors[[#This Row],[Payment_Terms]],tbl_payment_terms[Payment_Terms],0))</f>
        <v>0</v>
      </c>
      <c r="U2794" t="b">
        <f>ISNA(MATCH(tbl_vendors[[#This Row],[Status]],tbl_status[valid_status]))</f>
        <v>0</v>
      </c>
      <c r="V2794" t="b">
        <f ca="1">tbl_vendors[[#This Row],[Created_Date]]&gt;TODAY()</f>
        <v>0</v>
      </c>
      <c r="W2794" t="b">
        <f>tbl_vendors[[#This Row],[Updated_Date]]&lt;tbl_vendors[[#This Row],[Created_Date]]</f>
        <v>0</v>
      </c>
      <c r="X2794" t="b">
        <f>COUNTIF(tbl_vendors[Vendor_Name],tbl_vendors[[#This Row],[Vendor_Name]])&gt;1</f>
        <v>0</v>
      </c>
      <c r="Y2794" s="14" cm="1">
        <f t="array" aca="1" ref="Y2794" ca="1">IFERROR(SUM(L2794:X2794*1),4)</f>
        <v>0</v>
      </c>
      <c r="Z2794" t="str">
        <f ca="1">IF(tbl_vendors[[#This Row],[error_count]]&gt;0,"FAIL","PASS")</f>
        <v>PASS</v>
      </c>
    </row>
    <row r="2795" spans="1:26" x14ac:dyDescent="0.3">
      <c r="A2795" t="s">
        <v>10959</v>
      </c>
      <c r="B2795" t="s">
        <v>10960</v>
      </c>
      <c r="C2795" t="s">
        <v>13</v>
      </c>
      <c r="D2795" t="s">
        <v>10961</v>
      </c>
      <c r="E2795" t="s">
        <v>15</v>
      </c>
      <c r="F2795" t="s">
        <v>32</v>
      </c>
      <c r="G2795" t="s">
        <v>10962</v>
      </c>
      <c r="H2795" t="s">
        <v>47</v>
      </c>
      <c r="I2795" t="s">
        <v>53</v>
      </c>
      <c r="J2795" s="1">
        <v>45244</v>
      </c>
      <c r="K2795" s="1">
        <v>45951</v>
      </c>
      <c r="L2795" t="b">
        <f>COUNTIF(tbl_vendors[Vendor_ID],tbl_vendors[[#This Row],[Vendor_ID]])&gt;1</f>
        <v>0</v>
      </c>
      <c r="M2795" t="b">
        <f>ISBLANK(tbl_vendors[[#This Row],[Vendor_ID]])</f>
        <v>0</v>
      </c>
      <c r="N2795" t="b">
        <f>LEN(TRIM(tbl_vendors[[#This Row],[Vendor_Name]]))=0</f>
        <v>0</v>
      </c>
      <c r="O2795" t="b">
        <f>LEN(TRIM(tbl_vendors[[#This Row],[Email]]))=0</f>
        <v>0</v>
      </c>
      <c r="P2795" t="b">
        <f>OR(ISERROR(FIND("@",tbl_vendors[[#This Row],[Email]])),ISERROR(FIND(".",tbl_vendors[[#This Row],[Email]])))</f>
        <v>0</v>
      </c>
      <c r="Q2795" t="b">
        <f>ISNA(MATCH(tbl_vendors[[#This Row],[Country]],tbl_country[country],0))</f>
        <v>0</v>
      </c>
      <c r="R2795" t="b">
        <f>ISNA(MATCH(tbl_vendors[[#This Row],[Currency]],tbl_country[currency],0))</f>
        <v>1</v>
      </c>
      <c r="S2795" t="b">
        <f>_xlfn.XLOOKUP(tbl_vendors[[#This Row],[Country]],tbl_country[country],tbl_country[currency],"NotFound")&lt;&gt;tbl_vendors[[#This Row],[Currency]]</f>
        <v>1</v>
      </c>
      <c r="T2795" t="b">
        <f>ISNA(MATCH(tbl_vendors[[#This Row],[Payment_Terms]],tbl_payment_terms[Payment_Terms],0))</f>
        <v>0</v>
      </c>
      <c r="U2795" t="b">
        <f>ISNA(MATCH(tbl_vendors[[#This Row],[Status]],tbl_status[valid_status]))</f>
        <v>1</v>
      </c>
      <c r="V2795" t="b">
        <f ca="1">tbl_vendors[[#This Row],[Created_Date]]&gt;TODAY()</f>
        <v>0</v>
      </c>
      <c r="W2795" t="b">
        <f>tbl_vendors[[#This Row],[Updated_Date]]&lt;tbl_vendors[[#This Row],[Created_Date]]</f>
        <v>0</v>
      </c>
      <c r="X2795" t="b">
        <f>COUNTIF(tbl_vendors[Vendor_Name],tbl_vendors[[#This Row],[Vendor_Name]])&gt;1</f>
        <v>0</v>
      </c>
      <c r="Y2795" s="14" cm="1">
        <f t="array" aca="1" ref="Y2795" ca="1">IFERROR(SUM(L2795:X2795*1),4)</f>
        <v>3</v>
      </c>
      <c r="Z2795" t="str">
        <f ca="1">IF(tbl_vendors[[#This Row],[error_count]]&gt;0,"FAIL","PASS")</f>
        <v>FAIL</v>
      </c>
    </row>
    <row r="2796" spans="1:26" x14ac:dyDescent="0.3">
      <c r="A2796" t="s">
        <v>10963</v>
      </c>
      <c r="B2796" t="s">
        <v>10964</v>
      </c>
      <c r="C2796" t="s">
        <v>56</v>
      </c>
      <c r="D2796" t="s">
        <v>10965</v>
      </c>
      <c r="E2796" t="s">
        <v>58</v>
      </c>
      <c r="F2796" t="s">
        <v>40</v>
      </c>
      <c r="G2796" t="s">
        <v>10966</v>
      </c>
      <c r="H2796" t="s">
        <v>18</v>
      </c>
      <c r="I2796" t="s">
        <v>19</v>
      </c>
      <c r="J2796" s="1">
        <v>46099</v>
      </c>
      <c r="K2796" s="1">
        <v>46167</v>
      </c>
      <c r="L2796" t="b">
        <f>COUNTIF(tbl_vendors[Vendor_ID],tbl_vendors[[#This Row],[Vendor_ID]])&gt;1</f>
        <v>0</v>
      </c>
      <c r="M2796" t="b">
        <f>ISBLANK(tbl_vendors[[#This Row],[Vendor_ID]])</f>
        <v>0</v>
      </c>
      <c r="N2796" t="b">
        <f>LEN(TRIM(tbl_vendors[[#This Row],[Vendor_Name]]))=0</f>
        <v>0</v>
      </c>
      <c r="O2796" t="b">
        <f>LEN(TRIM(tbl_vendors[[#This Row],[Email]]))=0</f>
        <v>0</v>
      </c>
      <c r="P2796" t="b">
        <f>OR(ISERROR(FIND("@",tbl_vendors[[#This Row],[Email]])),ISERROR(FIND(".",tbl_vendors[[#This Row],[Email]])))</f>
        <v>0</v>
      </c>
      <c r="Q2796" t="b">
        <f>ISNA(MATCH(tbl_vendors[[#This Row],[Country]],tbl_country[country],0))</f>
        <v>0</v>
      </c>
      <c r="R2796" t="b">
        <f>ISNA(MATCH(tbl_vendors[[#This Row],[Currency]],tbl_country[currency],0))</f>
        <v>0</v>
      </c>
      <c r="S2796" t="b">
        <f>_xlfn.XLOOKUP(tbl_vendors[[#This Row],[Country]],tbl_country[country],tbl_country[currency],"NotFound")&lt;&gt;tbl_vendors[[#This Row],[Currency]]</f>
        <v>0</v>
      </c>
      <c r="T2796" t="b">
        <f>ISNA(MATCH(tbl_vendors[[#This Row],[Payment_Terms]],tbl_payment_terms[Payment_Terms],0))</f>
        <v>0</v>
      </c>
      <c r="U2796" t="b">
        <f>ISNA(MATCH(tbl_vendors[[#This Row],[Status]],tbl_status[valid_status]))</f>
        <v>0</v>
      </c>
      <c r="V2796" t="b">
        <f ca="1">tbl_vendors[[#This Row],[Created_Date]]&gt;TODAY()</f>
        <v>0</v>
      </c>
      <c r="W2796" t="b">
        <f>tbl_vendors[[#This Row],[Updated_Date]]&lt;tbl_vendors[[#This Row],[Created_Date]]</f>
        <v>0</v>
      </c>
      <c r="X2796" t="b">
        <f>COUNTIF(tbl_vendors[Vendor_Name],tbl_vendors[[#This Row],[Vendor_Name]])&gt;1</f>
        <v>0</v>
      </c>
      <c r="Y2796" s="14" cm="1">
        <f t="array" aca="1" ref="Y2796" ca="1">IFERROR(SUM(L2796:X2796*1),4)</f>
        <v>0</v>
      </c>
      <c r="Z2796" t="str">
        <f ca="1">IF(tbl_vendors[[#This Row],[error_count]]&gt;0,"FAIL","PASS")</f>
        <v>PASS</v>
      </c>
    </row>
    <row r="2797" spans="1:26" x14ac:dyDescent="0.3">
      <c r="A2797" t="s">
        <v>10967</v>
      </c>
      <c r="B2797" t="s">
        <v>10968</v>
      </c>
      <c r="C2797" t="s">
        <v>56</v>
      </c>
      <c r="D2797" t="s">
        <v>10969</v>
      </c>
      <c r="E2797" t="s">
        <v>58</v>
      </c>
      <c r="F2797" t="s">
        <v>32</v>
      </c>
      <c r="G2797" t="s">
        <v>10970</v>
      </c>
      <c r="H2797" t="s">
        <v>47</v>
      </c>
      <c r="I2797" t="s">
        <v>26</v>
      </c>
      <c r="J2797" s="1">
        <v>45800</v>
      </c>
      <c r="K2797" s="1">
        <v>45800</v>
      </c>
      <c r="L2797" t="b">
        <f>COUNTIF(tbl_vendors[Vendor_ID],tbl_vendors[[#This Row],[Vendor_ID]])&gt;1</f>
        <v>0</v>
      </c>
      <c r="M2797" t="b">
        <f>ISBLANK(tbl_vendors[[#This Row],[Vendor_ID]])</f>
        <v>0</v>
      </c>
      <c r="N2797" t="b">
        <f>LEN(TRIM(tbl_vendors[[#This Row],[Vendor_Name]]))=0</f>
        <v>0</v>
      </c>
      <c r="O2797" t="b">
        <f>LEN(TRIM(tbl_vendors[[#This Row],[Email]]))=0</f>
        <v>0</v>
      </c>
      <c r="P2797" t="b">
        <f>OR(ISERROR(FIND("@",tbl_vendors[[#This Row],[Email]])),ISERROR(FIND(".",tbl_vendors[[#This Row],[Email]])))</f>
        <v>0</v>
      </c>
      <c r="Q2797" t="b">
        <f>ISNA(MATCH(tbl_vendors[[#This Row],[Country]],tbl_country[country],0))</f>
        <v>0</v>
      </c>
      <c r="R2797" t="b">
        <f>ISNA(MATCH(tbl_vendors[[#This Row],[Currency]],tbl_country[currency],0))</f>
        <v>0</v>
      </c>
      <c r="S2797" t="b">
        <f>_xlfn.XLOOKUP(tbl_vendors[[#This Row],[Country]],tbl_country[country],tbl_country[currency],"NotFound")&lt;&gt;tbl_vendors[[#This Row],[Currency]]</f>
        <v>0</v>
      </c>
      <c r="T2797" t="b">
        <f>ISNA(MATCH(tbl_vendors[[#This Row],[Payment_Terms]],tbl_payment_terms[Payment_Terms],0))</f>
        <v>0</v>
      </c>
      <c r="U2797" t="b">
        <f>ISNA(MATCH(tbl_vendors[[#This Row],[Status]],tbl_status[valid_status]))</f>
        <v>0</v>
      </c>
      <c r="V2797" t="b">
        <f ca="1">tbl_vendors[[#This Row],[Created_Date]]&gt;TODAY()</f>
        <v>0</v>
      </c>
      <c r="W2797" t="b">
        <f>tbl_vendors[[#This Row],[Updated_Date]]&lt;tbl_vendors[[#This Row],[Created_Date]]</f>
        <v>0</v>
      </c>
      <c r="X2797" t="b">
        <f>COUNTIF(tbl_vendors[Vendor_Name],tbl_vendors[[#This Row],[Vendor_Name]])&gt;1</f>
        <v>0</v>
      </c>
      <c r="Y2797" s="14" cm="1">
        <f t="array" aca="1" ref="Y2797" ca="1">IFERROR(SUM(L2797:X2797*1),4)</f>
        <v>0</v>
      </c>
      <c r="Z2797" t="str">
        <f ca="1">IF(tbl_vendors[[#This Row],[error_count]]&gt;0,"FAIL","PASS")</f>
        <v>PASS</v>
      </c>
    </row>
    <row r="2798" spans="1:26" x14ac:dyDescent="0.3">
      <c r="A2798" t="s">
        <v>10971</v>
      </c>
      <c r="B2798" t="s">
        <v>10972</v>
      </c>
      <c r="C2798" t="s">
        <v>13</v>
      </c>
      <c r="D2798" t="s">
        <v>10973</v>
      </c>
      <c r="E2798" t="s">
        <v>15</v>
      </c>
      <c r="F2798" t="s">
        <v>23</v>
      </c>
      <c r="G2798" t="s">
        <v>10974</v>
      </c>
      <c r="H2798" t="s">
        <v>34</v>
      </c>
      <c r="I2798" t="s">
        <v>19</v>
      </c>
      <c r="J2798" s="1">
        <v>45090</v>
      </c>
      <c r="K2798" s="1">
        <v>45264</v>
      </c>
      <c r="L2798" t="b">
        <f>COUNTIF(tbl_vendors[Vendor_ID],tbl_vendors[[#This Row],[Vendor_ID]])&gt;1</f>
        <v>0</v>
      </c>
      <c r="M2798" t="b">
        <f>ISBLANK(tbl_vendors[[#This Row],[Vendor_ID]])</f>
        <v>0</v>
      </c>
      <c r="N2798" t="b">
        <f>LEN(TRIM(tbl_vendors[[#This Row],[Vendor_Name]]))=0</f>
        <v>0</v>
      </c>
      <c r="O2798" t="b">
        <f>LEN(TRIM(tbl_vendors[[#This Row],[Email]]))=0</f>
        <v>0</v>
      </c>
      <c r="P2798" t="b">
        <f>OR(ISERROR(FIND("@",tbl_vendors[[#This Row],[Email]])),ISERROR(FIND(".",tbl_vendors[[#This Row],[Email]])))</f>
        <v>0</v>
      </c>
      <c r="Q2798" t="b">
        <f>ISNA(MATCH(tbl_vendors[[#This Row],[Country]],tbl_country[country],0))</f>
        <v>0</v>
      </c>
      <c r="R2798" t="b">
        <f>ISNA(MATCH(tbl_vendors[[#This Row],[Currency]],tbl_country[currency],0))</f>
        <v>1</v>
      </c>
      <c r="S2798" t="b">
        <f>_xlfn.XLOOKUP(tbl_vendors[[#This Row],[Country]],tbl_country[country],tbl_country[currency],"NotFound")&lt;&gt;tbl_vendors[[#This Row],[Currency]]</f>
        <v>1</v>
      </c>
      <c r="T2798" t="b">
        <f>ISNA(MATCH(tbl_vendors[[#This Row],[Payment_Terms]],tbl_payment_terms[Payment_Terms],0))</f>
        <v>0</v>
      </c>
      <c r="U2798" t="b">
        <f>ISNA(MATCH(tbl_vendors[[#This Row],[Status]],tbl_status[valid_status]))</f>
        <v>0</v>
      </c>
      <c r="V2798" t="b">
        <f ca="1">tbl_vendors[[#This Row],[Created_Date]]&gt;TODAY()</f>
        <v>0</v>
      </c>
      <c r="W2798" t="b">
        <f>tbl_vendors[[#This Row],[Updated_Date]]&lt;tbl_vendors[[#This Row],[Created_Date]]</f>
        <v>0</v>
      </c>
      <c r="X2798" t="b">
        <f>COUNTIF(tbl_vendors[Vendor_Name],tbl_vendors[[#This Row],[Vendor_Name]])&gt;1</f>
        <v>0</v>
      </c>
      <c r="Y2798" s="14" cm="1">
        <f t="array" aca="1" ref="Y2798" ca="1">IFERROR(SUM(L2798:X2798*1),4)</f>
        <v>2</v>
      </c>
      <c r="Z2798" t="str">
        <f ca="1">IF(tbl_vendors[[#This Row],[error_count]]&gt;0,"FAIL","PASS")</f>
        <v>FAIL</v>
      </c>
    </row>
    <row r="2799" spans="1:26" x14ac:dyDescent="0.3">
      <c r="A2799" t="s">
        <v>10975</v>
      </c>
      <c r="B2799" t="s">
        <v>10976</v>
      </c>
      <c r="C2799" t="s">
        <v>79</v>
      </c>
      <c r="D2799" t="s">
        <v>10977</v>
      </c>
      <c r="E2799" t="s">
        <v>39</v>
      </c>
      <c r="F2799" t="s">
        <v>75</v>
      </c>
      <c r="G2799" t="s">
        <v>10978</v>
      </c>
      <c r="H2799" t="s">
        <v>18</v>
      </c>
      <c r="I2799" t="s">
        <v>26</v>
      </c>
      <c r="J2799" s="1">
        <v>44473</v>
      </c>
      <c r="K2799" s="1">
        <v>45756</v>
      </c>
      <c r="L2799" t="b">
        <f>COUNTIF(tbl_vendors[Vendor_ID],tbl_vendors[[#This Row],[Vendor_ID]])&gt;1</f>
        <v>0</v>
      </c>
      <c r="M2799" t="b">
        <f>ISBLANK(tbl_vendors[[#This Row],[Vendor_ID]])</f>
        <v>0</v>
      </c>
      <c r="N2799" t="b">
        <f>LEN(TRIM(tbl_vendors[[#This Row],[Vendor_Name]]))=0</f>
        <v>0</v>
      </c>
      <c r="O2799" t="b">
        <f>LEN(TRIM(tbl_vendors[[#This Row],[Email]]))=0</f>
        <v>0</v>
      </c>
      <c r="P2799" t="b">
        <f>OR(ISERROR(FIND("@",tbl_vendors[[#This Row],[Email]])),ISERROR(FIND(".",tbl_vendors[[#This Row],[Email]])))</f>
        <v>0</v>
      </c>
      <c r="Q2799" t="b">
        <f>ISNA(MATCH(tbl_vendors[[#This Row],[Country]],tbl_country[country],0))</f>
        <v>0</v>
      </c>
      <c r="R2799" t="b">
        <f>ISNA(MATCH(tbl_vendors[[#This Row],[Currency]],tbl_country[currency],0))</f>
        <v>0</v>
      </c>
      <c r="S2799" t="b">
        <f>_xlfn.XLOOKUP(tbl_vendors[[#This Row],[Country]],tbl_country[country],tbl_country[currency],"NotFound")&lt;&gt;tbl_vendors[[#This Row],[Currency]]</f>
        <v>0</v>
      </c>
      <c r="T2799" t="b">
        <f>ISNA(MATCH(tbl_vendors[[#This Row],[Payment_Terms]],tbl_payment_terms[Payment_Terms],0))</f>
        <v>0</v>
      </c>
      <c r="U2799" t="b">
        <f>ISNA(MATCH(tbl_vendors[[#This Row],[Status]],tbl_status[valid_status]))</f>
        <v>0</v>
      </c>
      <c r="V2799" t="b">
        <f ca="1">tbl_vendors[[#This Row],[Created_Date]]&gt;TODAY()</f>
        <v>0</v>
      </c>
      <c r="W2799" t="b">
        <f>tbl_vendors[[#This Row],[Updated_Date]]&lt;tbl_vendors[[#This Row],[Created_Date]]</f>
        <v>0</v>
      </c>
      <c r="X2799" t="b">
        <f>COUNTIF(tbl_vendors[Vendor_Name],tbl_vendors[[#This Row],[Vendor_Name]])&gt;1</f>
        <v>0</v>
      </c>
      <c r="Y2799" s="14" cm="1">
        <f t="array" aca="1" ref="Y2799" ca="1">IFERROR(SUM(L2799:X2799*1),4)</f>
        <v>0</v>
      </c>
      <c r="Z2799" t="str">
        <f ca="1">IF(tbl_vendors[[#This Row],[error_count]]&gt;0,"FAIL","PASS")</f>
        <v>PASS</v>
      </c>
    </row>
    <row r="2800" spans="1:26" x14ac:dyDescent="0.3">
      <c r="A2800" t="s">
        <v>10979</v>
      </c>
      <c r="B2800" t="s">
        <v>10980</v>
      </c>
      <c r="C2800" t="s">
        <v>13</v>
      </c>
      <c r="D2800" t="s">
        <v>10981</v>
      </c>
      <c r="E2800" t="s">
        <v>15</v>
      </c>
      <c r="F2800" t="s">
        <v>75</v>
      </c>
      <c r="G2800" t="s">
        <v>10982</v>
      </c>
      <c r="H2800" t="s">
        <v>42</v>
      </c>
      <c r="I2800" t="s">
        <v>26</v>
      </c>
      <c r="J2800" s="1">
        <v>46150</v>
      </c>
      <c r="K2800" s="1">
        <v>46197</v>
      </c>
      <c r="L2800" t="b">
        <f>COUNTIF(tbl_vendors[Vendor_ID],tbl_vendors[[#This Row],[Vendor_ID]])&gt;1</f>
        <v>0</v>
      </c>
      <c r="M2800" t="b">
        <f>ISBLANK(tbl_vendors[[#This Row],[Vendor_ID]])</f>
        <v>0</v>
      </c>
      <c r="N2800" t="b">
        <f>LEN(TRIM(tbl_vendors[[#This Row],[Vendor_Name]]))=0</f>
        <v>0</v>
      </c>
      <c r="O2800" t="b">
        <f>LEN(TRIM(tbl_vendors[[#This Row],[Email]]))=0</f>
        <v>0</v>
      </c>
      <c r="P2800" t="b">
        <f>OR(ISERROR(FIND("@",tbl_vendors[[#This Row],[Email]])),ISERROR(FIND(".",tbl_vendors[[#This Row],[Email]])))</f>
        <v>0</v>
      </c>
      <c r="Q2800" t="b">
        <f>ISNA(MATCH(tbl_vendors[[#This Row],[Country]],tbl_country[country],0))</f>
        <v>0</v>
      </c>
      <c r="R2800" t="b">
        <f>ISNA(MATCH(tbl_vendors[[#This Row],[Currency]],tbl_country[currency],0))</f>
        <v>1</v>
      </c>
      <c r="S2800" t="b">
        <f>_xlfn.XLOOKUP(tbl_vendors[[#This Row],[Country]],tbl_country[country],tbl_country[currency],"NotFound")&lt;&gt;tbl_vendors[[#This Row],[Currency]]</f>
        <v>1</v>
      </c>
      <c r="T2800" t="b">
        <f>ISNA(MATCH(tbl_vendors[[#This Row],[Payment_Terms]],tbl_payment_terms[Payment_Terms],0))</f>
        <v>0</v>
      </c>
      <c r="U2800" t="b">
        <f>ISNA(MATCH(tbl_vendors[[#This Row],[Status]],tbl_status[valid_status]))</f>
        <v>0</v>
      </c>
      <c r="V2800" t="b">
        <f ca="1">tbl_vendors[[#This Row],[Created_Date]]&gt;TODAY()</f>
        <v>0</v>
      </c>
      <c r="W2800" t="b">
        <f>tbl_vendors[[#This Row],[Updated_Date]]&lt;tbl_vendors[[#This Row],[Created_Date]]</f>
        <v>0</v>
      </c>
      <c r="X2800" t="b">
        <f>COUNTIF(tbl_vendors[Vendor_Name],tbl_vendors[[#This Row],[Vendor_Name]])&gt;1</f>
        <v>0</v>
      </c>
      <c r="Y2800" s="14" cm="1">
        <f t="array" aca="1" ref="Y2800" ca="1">IFERROR(SUM(L2800:X2800*1),4)</f>
        <v>2</v>
      </c>
      <c r="Z2800" t="str">
        <f ca="1">IF(tbl_vendors[[#This Row],[error_count]]&gt;0,"FAIL","PASS")</f>
        <v>FAIL</v>
      </c>
    </row>
    <row r="2801" spans="1:26" x14ac:dyDescent="0.3">
      <c r="A2801" t="s">
        <v>10983</v>
      </c>
      <c r="B2801" t="s">
        <v>10984</v>
      </c>
      <c r="C2801" t="s">
        <v>100</v>
      </c>
      <c r="D2801" t="s">
        <v>10985</v>
      </c>
      <c r="E2801" t="s">
        <v>39</v>
      </c>
      <c r="F2801" t="s">
        <v>40</v>
      </c>
      <c r="G2801" t="s">
        <v>10986</v>
      </c>
      <c r="H2801" t="s">
        <v>69</v>
      </c>
      <c r="I2801" t="s">
        <v>53</v>
      </c>
      <c r="J2801" s="1">
        <v>45105</v>
      </c>
      <c r="K2801" s="1">
        <v>45886</v>
      </c>
      <c r="L2801" t="b">
        <f>COUNTIF(tbl_vendors[Vendor_ID],tbl_vendors[[#This Row],[Vendor_ID]])&gt;1</f>
        <v>0</v>
      </c>
      <c r="M2801" t="b">
        <f>ISBLANK(tbl_vendors[[#This Row],[Vendor_ID]])</f>
        <v>0</v>
      </c>
      <c r="N2801" t="b">
        <f>LEN(TRIM(tbl_vendors[[#This Row],[Vendor_Name]]))=0</f>
        <v>0</v>
      </c>
      <c r="O2801" t="b">
        <f>LEN(TRIM(tbl_vendors[[#This Row],[Email]]))=0</f>
        <v>0</v>
      </c>
      <c r="P2801" t="b">
        <f>OR(ISERROR(FIND("@",tbl_vendors[[#This Row],[Email]])),ISERROR(FIND(".",tbl_vendors[[#This Row],[Email]])))</f>
        <v>0</v>
      </c>
      <c r="Q2801" t="b">
        <f>ISNA(MATCH(tbl_vendors[[#This Row],[Country]],tbl_country[country],0))</f>
        <v>0</v>
      </c>
      <c r="R2801" t="b">
        <f>ISNA(MATCH(tbl_vendors[[#This Row],[Currency]],tbl_country[currency],0))</f>
        <v>0</v>
      </c>
      <c r="S2801" t="b">
        <f>_xlfn.XLOOKUP(tbl_vendors[[#This Row],[Country]],tbl_country[country],tbl_country[currency],"NotFound")&lt;&gt;tbl_vendors[[#This Row],[Currency]]</f>
        <v>0</v>
      </c>
      <c r="T2801" t="b">
        <f>ISNA(MATCH(tbl_vendors[[#This Row],[Payment_Terms]],tbl_payment_terms[Payment_Terms],0))</f>
        <v>0</v>
      </c>
      <c r="U2801" t="b">
        <f>ISNA(MATCH(tbl_vendors[[#This Row],[Status]],tbl_status[valid_status]))</f>
        <v>1</v>
      </c>
      <c r="V2801" t="b">
        <f ca="1">tbl_vendors[[#This Row],[Created_Date]]&gt;TODAY()</f>
        <v>0</v>
      </c>
      <c r="W2801" t="b">
        <f>tbl_vendors[[#This Row],[Updated_Date]]&lt;tbl_vendors[[#This Row],[Created_Date]]</f>
        <v>0</v>
      </c>
      <c r="X2801" t="b">
        <f>COUNTIF(tbl_vendors[Vendor_Name],tbl_vendors[[#This Row],[Vendor_Name]])&gt;1</f>
        <v>0</v>
      </c>
      <c r="Y2801" s="14" cm="1">
        <f t="array" aca="1" ref="Y2801" ca="1">IFERROR(SUM(L2801:X2801*1),4)</f>
        <v>1</v>
      </c>
      <c r="Z2801" t="str">
        <f ca="1">IF(tbl_vendors[[#This Row],[error_count]]&gt;0,"FAIL","PASS")</f>
        <v>FAIL</v>
      </c>
    </row>
    <row r="2802" spans="1:26" x14ac:dyDescent="0.3">
      <c r="A2802" t="s">
        <v>10987</v>
      </c>
      <c r="B2802" t="s">
        <v>10988</v>
      </c>
      <c r="C2802" t="s">
        <v>72</v>
      </c>
      <c r="D2802" t="s">
        <v>10989</v>
      </c>
      <c r="E2802" t="s">
        <v>74</v>
      </c>
      <c r="F2802" t="s">
        <v>32</v>
      </c>
      <c r="G2802" t="s">
        <v>10990</v>
      </c>
      <c r="H2802" t="s">
        <v>47</v>
      </c>
      <c r="I2802" t="s">
        <v>19</v>
      </c>
      <c r="J2802" s="1">
        <v>44826</v>
      </c>
      <c r="K2802" s="1">
        <v>46106</v>
      </c>
      <c r="L2802" t="b">
        <f>COUNTIF(tbl_vendors[Vendor_ID],tbl_vendors[[#This Row],[Vendor_ID]])&gt;1</f>
        <v>0</v>
      </c>
      <c r="M2802" t="b">
        <f>ISBLANK(tbl_vendors[[#This Row],[Vendor_ID]])</f>
        <v>0</v>
      </c>
      <c r="N2802" t="b">
        <f>LEN(TRIM(tbl_vendors[[#This Row],[Vendor_Name]]))=0</f>
        <v>0</v>
      </c>
      <c r="O2802" t="b">
        <f>LEN(TRIM(tbl_vendors[[#This Row],[Email]]))=0</f>
        <v>0</v>
      </c>
      <c r="P2802" t="b">
        <f>OR(ISERROR(FIND("@",tbl_vendors[[#This Row],[Email]])),ISERROR(FIND(".",tbl_vendors[[#This Row],[Email]])))</f>
        <v>0</v>
      </c>
      <c r="Q2802" t="b">
        <f>ISNA(MATCH(tbl_vendors[[#This Row],[Country]],tbl_country[country],0))</f>
        <v>0</v>
      </c>
      <c r="R2802" t="b">
        <f>ISNA(MATCH(tbl_vendors[[#This Row],[Currency]],tbl_country[currency],0))</f>
        <v>1</v>
      </c>
      <c r="S2802" t="b">
        <f>_xlfn.XLOOKUP(tbl_vendors[[#This Row],[Country]],tbl_country[country],tbl_country[currency],"NotFound")&lt;&gt;tbl_vendors[[#This Row],[Currency]]</f>
        <v>1</v>
      </c>
      <c r="T2802" t="b">
        <f>ISNA(MATCH(tbl_vendors[[#This Row],[Payment_Terms]],tbl_payment_terms[Payment_Terms],0))</f>
        <v>0</v>
      </c>
      <c r="U2802" t="b">
        <f>ISNA(MATCH(tbl_vendors[[#This Row],[Status]],tbl_status[valid_status]))</f>
        <v>0</v>
      </c>
      <c r="V2802" t="b">
        <f ca="1">tbl_vendors[[#This Row],[Created_Date]]&gt;TODAY()</f>
        <v>0</v>
      </c>
      <c r="W2802" t="b">
        <f>tbl_vendors[[#This Row],[Updated_Date]]&lt;tbl_vendors[[#This Row],[Created_Date]]</f>
        <v>0</v>
      </c>
      <c r="X2802" t="b">
        <f>COUNTIF(tbl_vendors[Vendor_Name],tbl_vendors[[#This Row],[Vendor_Name]])&gt;1</f>
        <v>0</v>
      </c>
      <c r="Y2802" s="14" cm="1">
        <f t="array" aca="1" ref="Y2802" ca="1">IFERROR(SUM(L2802:X2802*1),4)</f>
        <v>2</v>
      </c>
      <c r="Z2802" t="str">
        <f ca="1">IF(tbl_vendors[[#This Row],[error_count]]&gt;0,"FAIL","PASS")</f>
        <v>FAIL</v>
      </c>
    </row>
    <row r="2803" spans="1:26" x14ac:dyDescent="0.3">
      <c r="A2803" t="s">
        <v>10991</v>
      </c>
      <c r="B2803" t="s">
        <v>5632</v>
      </c>
      <c r="C2803" t="s">
        <v>100</v>
      </c>
      <c r="D2803" t="s">
        <v>10992</v>
      </c>
      <c r="E2803" t="s">
        <v>39</v>
      </c>
      <c r="F2803" t="s">
        <v>32</v>
      </c>
      <c r="H2803" t="s">
        <v>18</v>
      </c>
      <c r="I2803" t="s">
        <v>19</v>
      </c>
      <c r="J2803" s="1">
        <v>45726</v>
      </c>
      <c r="K2803" s="1">
        <v>46124</v>
      </c>
      <c r="L2803" t="b">
        <f>COUNTIF(tbl_vendors[Vendor_ID],tbl_vendors[[#This Row],[Vendor_ID]])&gt;1</f>
        <v>0</v>
      </c>
      <c r="M2803" t="b">
        <f>ISBLANK(tbl_vendors[[#This Row],[Vendor_ID]])</f>
        <v>0</v>
      </c>
      <c r="N2803" t="b">
        <f>LEN(TRIM(tbl_vendors[[#This Row],[Vendor_Name]]))=0</f>
        <v>0</v>
      </c>
      <c r="O2803" t="b">
        <f>LEN(TRIM(tbl_vendors[[#This Row],[Email]]))=0</f>
        <v>1</v>
      </c>
      <c r="P2803" t="b">
        <f>OR(ISERROR(FIND("@",tbl_vendors[[#This Row],[Email]])),ISERROR(FIND(".",tbl_vendors[[#This Row],[Email]])))</f>
        <v>1</v>
      </c>
      <c r="Q2803" t="b">
        <f>ISNA(MATCH(tbl_vendors[[#This Row],[Country]],tbl_country[country],0))</f>
        <v>0</v>
      </c>
      <c r="R2803" t="b">
        <f>ISNA(MATCH(tbl_vendors[[#This Row],[Currency]],tbl_country[currency],0))</f>
        <v>0</v>
      </c>
      <c r="S2803" t="b">
        <f>_xlfn.XLOOKUP(tbl_vendors[[#This Row],[Country]],tbl_country[country],tbl_country[currency],"NotFound")&lt;&gt;tbl_vendors[[#This Row],[Currency]]</f>
        <v>0</v>
      </c>
      <c r="T2803" t="b">
        <f>ISNA(MATCH(tbl_vendors[[#This Row],[Payment_Terms]],tbl_payment_terms[Payment_Terms],0))</f>
        <v>0</v>
      </c>
      <c r="U2803" t="b">
        <f>ISNA(MATCH(tbl_vendors[[#This Row],[Status]],tbl_status[valid_status]))</f>
        <v>0</v>
      </c>
      <c r="V2803" t="b">
        <f ca="1">tbl_vendors[[#This Row],[Created_Date]]&gt;TODAY()</f>
        <v>0</v>
      </c>
      <c r="W2803" t="b">
        <f>tbl_vendors[[#This Row],[Updated_Date]]&lt;tbl_vendors[[#This Row],[Created_Date]]</f>
        <v>0</v>
      </c>
      <c r="X2803" t="b">
        <f>COUNTIF(tbl_vendors[Vendor_Name],tbl_vendors[[#This Row],[Vendor_Name]])&gt;1</f>
        <v>1</v>
      </c>
      <c r="Y2803" s="14" cm="1">
        <f t="array" aca="1" ref="Y2803" ca="1">IFERROR(SUM(L2803:X2803*1),4)</f>
        <v>3</v>
      </c>
      <c r="Z2803" t="str">
        <f ca="1">IF(tbl_vendors[[#This Row],[error_count]]&gt;0,"FAIL","PASS")</f>
        <v>FAIL</v>
      </c>
    </row>
    <row r="2804" spans="1:26" x14ac:dyDescent="0.3">
      <c r="A2804" t="s">
        <v>10993</v>
      </c>
      <c r="B2804" t="s">
        <v>10994</v>
      </c>
      <c r="C2804" t="s">
        <v>109</v>
      </c>
      <c r="D2804" t="s">
        <v>10995</v>
      </c>
      <c r="E2804" t="s">
        <v>39</v>
      </c>
      <c r="F2804" t="s">
        <v>75</v>
      </c>
      <c r="G2804" t="s">
        <v>10996</v>
      </c>
      <c r="H2804" t="s">
        <v>34</v>
      </c>
      <c r="I2804" t="s">
        <v>53</v>
      </c>
      <c r="J2804" s="1">
        <v>46199</v>
      </c>
      <c r="K2804" s="1">
        <v>46200</v>
      </c>
      <c r="L2804" t="b">
        <f>COUNTIF(tbl_vendors[Vendor_ID],tbl_vendors[[#This Row],[Vendor_ID]])&gt;1</f>
        <v>0</v>
      </c>
      <c r="M2804" t="b">
        <f>ISBLANK(tbl_vendors[[#This Row],[Vendor_ID]])</f>
        <v>0</v>
      </c>
      <c r="N2804" t="b">
        <f>LEN(TRIM(tbl_vendors[[#This Row],[Vendor_Name]]))=0</f>
        <v>0</v>
      </c>
      <c r="O2804" t="b">
        <f>LEN(TRIM(tbl_vendors[[#This Row],[Email]]))=0</f>
        <v>0</v>
      </c>
      <c r="P2804" t="b">
        <f>OR(ISERROR(FIND("@",tbl_vendors[[#This Row],[Email]])),ISERROR(FIND(".",tbl_vendors[[#This Row],[Email]])))</f>
        <v>0</v>
      </c>
      <c r="Q2804" t="b">
        <f>ISNA(MATCH(tbl_vendors[[#This Row],[Country]],tbl_country[country],0))</f>
        <v>0</v>
      </c>
      <c r="R2804" t="b">
        <f>ISNA(MATCH(tbl_vendors[[#This Row],[Currency]],tbl_country[currency],0))</f>
        <v>0</v>
      </c>
      <c r="S2804" t="b">
        <f>_xlfn.XLOOKUP(tbl_vendors[[#This Row],[Country]],tbl_country[country],tbl_country[currency],"NotFound")&lt;&gt;tbl_vendors[[#This Row],[Currency]]</f>
        <v>1</v>
      </c>
      <c r="T2804" t="b">
        <f>ISNA(MATCH(tbl_vendors[[#This Row],[Payment_Terms]],tbl_payment_terms[Payment_Terms],0))</f>
        <v>0</v>
      </c>
      <c r="U2804" t="b">
        <f>ISNA(MATCH(tbl_vendors[[#This Row],[Status]],tbl_status[valid_status]))</f>
        <v>1</v>
      </c>
      <c r="V2804" t="b">
        <f ca="1">tbl_vendors[[#This Row],[Created_Date]]&gt;TODAY()</f>
        <v>0</v>
      </c>
      <c r="W2804" t="b">
        <f>tbl_vendors[[#This Row],[Updated_Date]]&lt;tbl_vendors[[#This Row],[Created_Date]]</f>
        <v>0</v>
      </c>
      <c r="X2804" t="b">
        <f>COUNTIF(tbl_vendors[Vendor_Name],tbl_vendors[[#This Row],[Vendor_Name]])&gt;1</f>
        <v>0</v>
      </c>
      <c r="Y2804" s="14" cm="1">
        <f t="array" aca="1" ref="Y2804" ca="1">IFERROR(SUM(L2804:X2804*1),4)</f>
        <v>2</v>
      </c>
      <c r="Z2804" t="str">
        <f ca="1">IF(tbl_vendors[[#This Row],[error_count]]&gt;0,"FAIL","PASS")</f>
        <v>FAIL</v>
      </c>
    </row>
    <row r="2805" spans="1:26" x14ac:dyDescent="0.3">
      <c r="A2805" t="s">
        <v>10997</v>
      </c>
      <c r="B2805" t="s">
        <v>3226</v>
      </c>
      <c r="C2805" t="s">
        <v>79</v>
      </c>
      <c r="D2805" t="s">
        <v>10998</v>
      </c>
      <c r="E2805" t="s">
        <v>39</v>
      </c>
      <c r="F2805" t="s">
        <v>75</v>
      </c>
      <c r="G2805" t="s">
        <v>10999</v>
      </c>
      <c r="H2805" t="s">
        <v>47</v>
      </c>
      <c r="I2805" t="s">
        <v>26</v>
      </c>
      <c r="J2805" s="1">
        <v>44858</v>
      </c>
      <c r="K2805" s="1">
        <v>45531</v>
      </c>
      <c r="L2805" t="b">
        <f>COUNTIF(tbl_vendors[Vendor_ID],tbl_vendors[[#This Row],[Vendor_ID]])&gt;1</f>
        <v>0</v>
      </c>
      <c r="M2805" t="b">
        <f>ISBLANK(tbl_vendors[[#This Row],[Vendor_ID]])</f>
        <v>0</v>
      </c>
      <c r="N2805" t="b">
        <f>LEN(TRIM(tbl_vendors[[#This Row],[Vendor_Name]]))=0</f>
        <v>0</v>
      </c>
      <c r="O2805" t="b">
        <f>LEN(TRIM(tbl_vendors[[#This Row],[Email]]))=0</f>
        <v>0</v>
      </c>
      <c r="P2805" t="b">
        <f>OR(ISERROR(FIND("@",tbl_vendors[[#This Row],[Email]])),ISERROR(FIND(".",tbl_vendors[[#This Row],[Email]])))</f>
        <v>0</v>
      </c>
      <c r="Q2805" t="b">
        <f>ISNA(MATCH(tbl_vendors[[#This Row],[Country]],tbl_country[country],0))</f>
        <v>0</v>
      </c>
      <c r="R2805" t="b">
        <f>ISNA(MATCH(tbl_vendors[[#This Row],[Currency]],tbl_country[currency],0))</f>
        <v>0</v>
      </c>
      <c r="S2805" t="b">
        <f>_xlfn.XLOOKUP(tbl_vendors[[#This Row],[Country]],tbl_country[country],tbl_country[currency],"NotFound")&lt;&gt;tbl_vendors[[#This Row],[Currency]]</f>
        <v>0</v>
      </c>
      <c r="T2805" t="b">
        <f>ISNA(MATCH(tbl_vendors[[#This Row],[Payment_Terms]],tbl_payment_terms[Payment_Terms],0))</f>
        <v>0</v>
      </c>
      <c r="U2805" t="b">
        <f>ISNA(MATCH(tbl_vendors[[#This Row],[Status]],tbl_status[valid_status]))</f>
        <v>0</v>
      </c>
      <c r="V2805" t="b">
        <f ca="1">tbl_vendors[[#This Row],[Created_Date]]&gt;TODAY()</f>
        <v>0</v>
      </c>
      <c r="W2805" t="b">
        <f>tbl_vendors[[#This Row],[Updated_Date]]&lt;tbl_vendors[[#This Row],[Created_Date]]</f>
        <v>0</v>
      </c>
      <c r="X2805" t="b">
        <f>COUNTIF(tbl_vendors[Vendor_Name],tbl_vendors[[#This Row],[Vendor_Name]])&gt;1</f>
        <v>1</v>
      </c>
      <c r="Y2805" s="14" cm="1">
        <f t="array" aca="1" ref="Y2805" ca="1">IFERROR(SUM(L2805:X2805*1),4)</f>
        <v>1</v>
      </c>
      <c r="Z2805" t="str">
        <f ca="1">IF(tbl_vendors[[#This Row],[error_count]]&gt;0,"FAIL","PASS")</f>
        <v>FAIL</v>
      </c>
    </row>
    <row r="2806" spans="1:26" x14ac:dyDescent="0.3">
      <c r="A2806" t="s">
        <v>11000</v>
      </c>
      <c r="B2806" t="s">
        <v>11001</v>
      </c>
      <c r="C2806" t="s">
        <v>13</v>
      </c>
      <c r="D2806" t="s">
        <v>11002</v>
      </c>
      <c r="E2806" t="s">
        <v>643</v>
      </c>
      <c r="F2806" t="s">
        <v>75</v>
      </c>
      <c r="G2806" t="s">
        <v>11003</v>
      </c>
      <c r="H2806" t="s">
        <v>18</v>
      </c>
      <c r="I2806" t="s">
        <v>26</v>
      </c>
      <c r="J2806" s="1">
        <v>44793</v>
      </c>
      <c r="K2806" s="1">
        <v>44970</v>
      </c>
      <c r="L2806" t="b">
        <f>COUNTIF(tbl_vendors[Vendor_ID],tbl_vendors[[#This Row],[Vendor_ID]])&gt;1</f>
        <v>0</v>
      </c>
      <c r="M2806" t="b">
        <f>ISBLANK(tbl_vendors[[#This Row],[Vendor_ID]])</f>
        <v>0</v>
      </c>
      <c r="N2806" t="b">
        <f>LEN(TRIM(tbl_vendors[[#This Row],[Vendor_Name]]))=0</f>
        <v>0</v>
      </c>
      <c r="O2806" t="b">
        <f>LEN(TRIM(tbl_vendors[[#This Row],[Email]]))=0</f>
        <v>0</v>
      </c>
      <c r="P2806" t="b">
        <f>OR(ISERROR(FIND("@",tbl_vendors[[#This Row],[Email]])),ISERROR(FIND(".",tbl_vendors[[#This Row],[Email]])))</f>
        <v>0</v>
      </c>
      <c r="Q2806" t="b">
        <f>ISNA(MATCH(tbl_vendors[[#This Row],[Country]],tbl_country[country],0))</f>
        <v>0</v>
      </c>
      <c r="R2806" t="b">
        <f>ISNA(MATCH(tbl_vendors[[#This Row],[Currency]],tbl_country[currency],0))</f>
        <v>1</v>
      </c>
      <c r="S2806" t="b">
        <f>_xlfn.XLOOKUP(tbl_vendors[[#This Row],[Country]],tbl_country[country],tbl_country[currency],"NotFound")&lt;&gt;tbl_vendors[[#This Row],[Currency]]</f>
        <v>1</v>
      </c>
      <c r="T2806" t="b">
        <f>ISNA(MATCH(tbl_vendors[[#This Row],[Payment_Terms]],tbl_payment_terms[Payment_Terms],0))</f>
        <v>0</v>
      </c>
      <c r="U2806" t="b">
        <f>ISNA(MATCH(tbl_vendors[[#This Row],[Status]],tbl_status[valid_status]))</f>
        <v>0</v>
      </c>
      <c r="V2806" t="b">
        <f ca="1">tbl_vendors[[#This Row],[Created_Date]]&gt;TODAY()</f>
        <v>0</v>
      </c>
      <c r="W2806" t="b">
        <f>tbl_vendors[[#This Row],[Updated_Date]]&lt;tbl_vendors[[#This Row],[Created_Date]]</f>
        <v>0</v>
      </c>
      <c r="X2806" t="b">
        <f>COUNTIF(tbl_vendors[Vendor_Name],tbl_vendors[[#This Row],[Vendor_Name]])&gt;1</f>
        <v>0</v>
      </c>
      <c r="Y2806" s="14" cm="1">
        <f t="array" aca="1" ref="Y2806" ca="1">IFERROR(SUM(L2806:X2806*1),4)</f>
        <v>2</v>
      </c>
      <c r="Z2806" t="str">
        <f ca="1">IF(tbl_vendors[[#This Row],[error_count]]&gt;0,"FAIL","PASS")</f>
        <v>FAIL</v>
      </c>
    </row>
    <row r="2807" spans="1:26" x14ac:dyDescent="0.3">
      <c r="A2807" t="s">
        <v>11004</v>
      </c>
      <c r="B2807" t="s">
        <v>11005</v>
      </c>
      <c r="C2807" t="s">
        <v>13</v>
      </c>
      <c r="D2807" t="s">
        <v>11006</v>
      </c>
      <c r="E2807" t="s">
        <v>175</v>
      </c>
      <c r="F2807" t="s">
        <v>75</v>
      </c>
      <c r="G2807" t="s">
        <v>11007</v>
      </c>
      <c r="H2807" t="s">
        <v>42</v>
      </c>
      <c r="I2807" t="s">
        <v>26</v>
      </c>
      <c r="J2807" s="1">
        <v>46062</v>
      </c>
      <c r="K2807" s="1">
        <v>46113</v>
      </c>
      <c r="L2807" t="b">
        <f>COUNTIF(tbl_vendors[Vendor_ID],tbl_vendors[[#This Row],[Vendor_ID]])&gt;1</f>
        <v>0</v>
      </c>
      <c r="M2807" t="b">
        <f>ISBLANK(tbl_vendors[[#This Row],[Vendor_ID]])</f>
        <v>0</v>
      </c>
      <c r="N2807" t="b">
        <f>LEN(TRIM(tbl_vendors[[#This Row],[Vendor_Name]]))=0</f>
        <v>0</v>
      </c>
      <c r="O2807" t="b">
        <f>LEN(TRIM(tbl_vendors[[#This Row],[Email]]))=0</f>
        <v>0</v>
      </c>
      <c r="P2807" t="b">
        <f>OR(ISERROR(FIND("@",tbl_vendors[[#This Row],[Email]])),ISERROR(FIND(".",tbl_vendors[[#This Row],[Email]])))</f>
        <v>0</v>
      </c>
      <c r="Q2807" t="b">
        <f>ISNA(MATCH(tbl_vendors[[#This Row],[Country]],tbl_country[country],0))</f>
        <v>0</v>
      </c>
      <c r="R2807" t="b">
        <f>ISNA(MATCH(tbl_vendors[[#This Row],[Currency]],tbl_country[currency],0))</f>
        <v>1</v>
      </c>
      <c r="S2807" t="b">
        <f>_xlfn.XLOOKUP(tbl_vendors[[#This Row],[Country]],tbl_country[country],tbl_country[currency],"NotFound")&lt;&gt;tbl_vendors[[#This Row],[Currency]]</f>
        <v>1</v>
      </c>
      <c r="T2807" t="b">
        <f>ISNA(MATCH(tbl_vendors[[#This Row],[Payment_Terms]],tbl_payment_terms[Payment_Terms],0))</f>
        <v>0</v>
      </c>
      <c r="U2807" t="b">
        <f>ISNA(MATCH(tbl_vendors[[#This Row],[Status]],tbl_status[valid_status]))</f>
        <v>0</v>
      </c>
      <c r="V2807" t="b">
        <f ca="1">tbl_vendors[[#This Row],[Created_Date]]&gt;TODAY()</f>
        <v>0</v>
      </c>
      <c r="W2807" t="b">
        <f>tbl_vendors[[#This Row],[Updated_Date]]&lt;tbl_vendors[[#This Row],[Created_Date]]</f>
        <v>0</v>
      </c>
      <c r="X2807" t="b">
        <f>COUNTIF(tbl_vendors[Vendor_Name],tbl_vendors[[#This Row],[Vendor_Name]])&gt;1</f>
        <v>0</v>
      </c>
      <c r="Y2807" s="14" cm="1">
        <f t="array" aca="1" ref="Y2807" ca="1">IFERROR(SUM(L2807:X2807*1),4)</f>
        <v>2</v>
      </c>
      <c r="Z2807" t="str">
        <f ca="1">IF(tbl_vendors[[#This Row],[error_count]]&gt;0,"FAIL","PASS")</f>
        <v>FAIL</v>
      </c>
    </row>
    <row r="2808" spans="1:26" x14ac:dyDescent="0.3">
      <c r="A2808" t="s">
        <v>11008</v>
      </c>
      <c r="B2808" t="s">
        <v>11009</v>
      </c>
      <c r="C2808" t="s">
        <v>72</v>
      </c>
      <c r="D2808" t="s">
        <v>11010</v>
      </c>
      <c r="E2808" t="s">
        <v>74</v>
      </c>
      <c r="F2808" t="s">
        <v>23</v>
      </c>
      <c r="G2808" t="s">
        <v>11011</v>
      </c>
      <c r="H2808" t="s">
        <v>52</v>
      </c>
      <c r="I2808" t="s">
        <v>53</v>
      </c>
      <c r="J2808" s="1">
        <v>44604</v>
      </c>
      <c r="K2808" s="1">
        <v>45121</v>
      </c>
      <c r="L2808" t="b">
        <f>COUNTIF(tbl_vendors[Vendor_ID],tbl_vendors[[#This Row],[Vendor_ID]])&gt;1</f>
        <v>0</v>
      </c>
      <c r="M2808" t="b">
        <f>ISBLANK(tbl_vendors[[#This Row],[Vendor_ID]])</f>
        <v>0</v>
      </c>
      <c r="N2808" t="b">
        <f>LEN(TRIM(tbl_vendors[[#This Row],[Vendor_Name]]))=0</f>
        <v>0</v>
      </c>
      <c r="O2808" t="b">
        <f>LEN(TRIM(tbl_vendors[[#This Row],[Email]]))=0</f>
        <v>0</v>
      </c>
      <c r="P2808" t="b">
        <f>OR(ISERROR(FIND("@",tbl_vendors[[#This Row],[Email]])),ISERROR(FIND(".",tbl_vendors[[#This Row],[Email]])))</f>
        <v>0</v>
      </c>
      <c r="Q2808" t="b">
        <f>ISNA(MATCH(tbl_vendors[[#This Row],[Country]],tbl_country[country],0))</f>
        <v>0</v>
      </c>
      <c r="R2808" t="b">
        <f>ISNA(MATCH(tbl_vendors[[#This Row],[Currency]],tbl_country[currency],0))</f>
        <v>1</v>
      </c>
      <c r="S2808" t="b">
        <f>_xlfn.XLOOKUP(tbl_vendors[[#This Row],[Country]],tbl_country[country],tbl_country[currency],"NotFound")&lt;&gt;tbl_vendors[[#This Row],[Currency]]</f>
        <v>1</v>
      </c>
      <c r="T2808" t="b">
        <f>ISNA(MATCH(tbl_vendors[[#This Row],[Payment_Terms]],tbl_payment_terms[Payment_Terms],0))</f>
        <v>0</v>
      </c>
      <c r="U2808" t="b">
        <f>ISNA(MATCH(tbl_vendors[[#This Row],[Status]],tbl_status[valid_status]))</f>
        <v>1</v>
      </c>
      <c r="V2808" t="b">
        <f ca="1">tbl_vendors[[#This Row],[Created_Date]]&gt;TODAY()</f>
        <v>0</v>
      </c>
      <c r="W2808" t="b">
        <f>tbl_vendors[[#This Row],[Updated_Date]]&lt;tbl_vendors[[#This Row],[Created_Date]]</f>
        <v>0</v>
      </c>
      <c r="X2808" t="b">
        <f>COUNTIF(tbl_vendors[Vendor_Name],tbl_vendors[[#This Row],[Vendor_Name]])&gt;1</f>
        <v>0</v>
      </c>
      <c r="Y2808" s="14" cm="1">
        <f t="array" aca="1" ref="Y2808" ca="1">IFERROR(SUM(L2808:X2808*1),4)</f>
        <v>3</v>
      </c>
      <c r="Z2808" t="str">
        <f ca="1">IF(tbl_vendors[[#This Row],[error_count]]&gt;0,"FAIL","PASS")</f>
        <v>FAIL</v>
      </c>
    </row>
    <row r="2809" spans="1:26" x14ac:dyDescent="0.3">
      <c r="A2809" t="s">
        <v>11012</v>
      </c>
      <c r="B2809" t="s">
        <v>11013</v>
      </c>
      <c r="C2809" t="s">
        <v>109</v>
      </c>
      <c r="D2809" t="s">
        <v>11014</v>
      </c>
      <c r="E2809" t="s">
        <v>39</v>
      </c>
      <c r="F2809" t="s">
        <v>75</v>
      </c>
      <c r="G2809" t="s">
        <v>11015</v>
      </c>
      <c r="H2809" t="s">
        <v>47</v>
      </c>
      <c r="I2809" t="s">
        <v>53</v>
      </c>
      <c r="J2809" s="1">
        <v>45635</v>
      </c>
      <c r="K2809" s="1">
        <v>46086</v>
      </c>
      <c r="L2809" t="b">
        <f>COUNTIF(tbl_vendors[Vendor_ID],tbl_vendors[[#This Row],[Vendor_ID]])&gt;1</f>
        <v>0</v>
      </c>
      <c r="M2809" t="b">
        <f>ISBLANK(tbl_vendors[[#This Row],[Vendor_ID]])</f>
        <v>0</v>
      </c>
      <c r="N2809" t="b">
        <f>LEN(TRIM(tbl_vendors[[#This Row],[Vendor_Name]]))=0</f>
        <v>0</v>
      </c>
      <c r="O2809" t="b">
        <f>LEN(TRIM(tbl_vendors[[#This Row],[Email]]))=0</f>
        <v>0</v>
      </c>
      <c r="P2809" t="b">
        <f>OR(ISERROR(FIND("@",tbl_vendors[[#This Row],[Email]])),ISERROR(FIND(".",tbl_vendors[[#This Row],[Email]])))</f>
        <v>0</v>
      </c>
      <c r="Q2809" t="b">
        <f>ISNA(MATCH(tbl_vendors[[#This Row],[Country]],tbl_country[country],0))</f>
        <v>0</v>
      </c>
      <c r="R2809" t="b">
        <f>ISNA(MATCH(tbl_vendors[[#This Row],[Currency]],tbl_country[currency],0))</f>
        <v>0</v>
      </c>
      <c r="S2809" t="b">
        <f>_xlfn.XLOOKUP(tbl_vendors[[#This Row],[Country]],tbl_country[country],tbl_country[currency],"NotFound")&lt;&gt;tbl_vendors[[#This Row],[Currency]]</f>
        <v>1</v>
      </c>
      <c r="T2809" t="b">
        <f>ISNA(MATCH(tbl_vendors[[#This Row],[Payment_Terms]],tbl_payment_terms[Payment_Terms],0))</f>
        <v>0</v>
      </c>
      <c r="U2809" t="b">
        <f>ISNA(MATCH(tbl_vendors[[#This Row],[Status]],tbl_status[valid_status]))</f>
        <v>1</v>
      </c>
      <c r="V2809" t="b">
        <f ca="1">tbl_vendors[[#This Row],[Created_Date]]&gt;TODAY()</f>
        <v>0</v>
      </c>
      <c r="W2809" t="b">
        <f>tbl_vendors[[#This Row],[Updated_Date]]&lt;tbl_vendors[[#This Row],[Created_Date]]</f>
        <v>0</v>
      </c>
      <c r="X2809" t="b">
        <f>COUNTIF(tbl_vendors[Vendor_Name],tbl_vendors[[#This Row],[Vendor_Name]])&gt;1</f>
        <v>0</v>
      </c>
      <c r="Y2809" s="14" cm="1">
        <f t="array" aca="1" ref="Y2809" ca="1">IFERROR(SUM(L2809:X2809*1),4)</f>
        <v>2</v>
      </c>
      <c r="Z2809" t="str">
        <f ca="1">IF(tbl_vendors[[#This Row],[error_count]]&gt;0,"FAIL","PASS")</f>
        <v>FAIL</v>
      </c>
    </row>
    <row r="2810" spans="1:26" x14ac:dyDescent="0.3">
      <c r="A2810" t="s">
        <v>11016</v>
      </c>
      <c r="B2810" t="s">
        <v>11017</v>
      </c>
      <c r="C2810" t="s">
        <v>37</v>
      </c>
      <c r="D2810" t="s">
        <v>11018</v>
      </c>
      <c r="E2810" t="s">
        <v>39</v>
      </c>
      <c r="F2810" t="s">
        <v>16</v>
      </c>
      <c r="G2810" t="s">
        <v>11019</v>
      </c>
      <c r="H2810" t="s">
        <v>52</v>
      </c>
      <c r="I2810" t="s">
        <v>19</v>
      </c>
      <c r="J2810" s="1">
        <v>44603</v>
      </c>
      <c r="K2810" s="1">
        <v>45996</v>
      </c>
      <c r="L2810" t="b">
        <f>COUNTIF(tbl_vendors[Vendor_ID],tbl_vendors[[#This Row],[Vendor_ID]])&gt;1</f>
        <v>0</v>
      </c>
      <c r="M2810" t="b">
        <f>ISBLANK(tbl_vendors[[#This Row],[Vendor_ID]])</f>
        <v>0</v>
      </c>
      <c r="N2810" t="b">
        <f>LEN(TRIM(tbl_vendors[[#This Row],[Vendor_Name]]))=0</f>
        <v>0</v>
      </c>
      <c r="O2810" t="b">
        <f>LEN(TRIM(tbl_vendors[[#This Row],[Email]]))=0</f>
        <v>0</v>
      </c>
      <c r="P2810" t="b">
        <f>OR(ISERROR(FIND("@",tbl_vendors[[#This Row],[Email]])),ISERROR(FIND(".",tbl_vendors[[#This Row],[Email]])))</f>
        <v>0</v>
      </c>
      <c r="Q2810" t="b">
        <f>ISNA(MATCH(tbl_vendors[[#This Row],[Country]],tbl_country[country],0))</f>
        <v>0</v>
      </c>
      <c r="R2810" t="b">
        <f>ISNA(MATCH(tbl_vendors[[#This Row],[Currency]],tbl_country[currency],0))</f>
        <v>0</v>
      </c>
      <c r="S2810" t="b">
        <f>_xlfn.XLOOKUP(tbl_vendors[[#This Row],[Country]],tbl_country[country],tbl_country[currency],"NotFound")&lt;&gt;tbl_vendors[[#This Row],[Currency]]</f>
        <v>0</v>
      </c>
      <c r="T2810" t="b">
        <f>ISNA(MATCH(tbl_vendors[[#This Row],[Payment_Terms]],tbl_payment_terms[Payment_Terms],0))</f>
        <v>0</v>
      </c>
      <c r="U2810" t="b">
        <f>ISNA(MATCH(tbl_vendors[[#This Row],[Status]],tbl_status[valid_status]))</f>
        <v>0</v>
      </c>
      <c r="V2810" t="b">
        <f ca="1">tbl_vendors[[#This Row],[Created_Date]]&gt;TODAY()</f>
        <v>0</v>
      </c>
      <c r="W2810" t="b">
        <f>tbl_vendors[[#This Row],[Updated_Date]]&lt;tbl_vendors[[#This Row],[Created_Date]]</f>
        <v>0</v>
      </c>
      <c r="X2810" t="b">
        <f>COUNTIF(tbl_vendors[Vendor_Name],tbl_vendors[[#This Row],[Vendor_Name]])&gt;1</f>
        <v>0</v>
      </c>
      <c r="Y2810" s="14" cm="1">
        <f t="array" aca="1" ref="Y2810" ca="1">IFERROR(SUM(L2810:X2810*1),4)</f>
        <v>0</v>
      </c>
      <c r="Z2810" t="str">
        <f ca="1">IF(tbl_vendors[[#This Row],[error_count]]&gt;0,"FAIL","PASS")</f>
        <v>PASS</v>
      </c>
    </row>
    <row r="2811" spans="1:26" x14ac:dyDescent="0.3">
      <c r="A2811" t="s">
        <v>11020</v>
      </c>
      <c r="B2811" t="s">
        <v>11021</v>
      </c>
      <c r="C2811" t="s">
        <v>66</v>
      </c>
      <c r="D2811" t="s">
        <v>11022</v>
      </c>
      <c r="E2811" t="s">
        <v>67</v>
      </c>
      <c r="F2811" t="s">
        <v>40</v>
      </c>
      <c r="G2811" t="s">
        <v>11023</v>
      </c>
      <c r="H2811" t="s">
        <v>52</v>
      </c>
      <c r="I2811" t="s">
        <v>26</v>
      </c>
      <c r="J2811" s="1">
        <v>45120</v>
      </c>
      <c r="K2811" s="1">
        <v>45514</v>
      </c>
      <c r="L2811" t="b">
        <f>COUNTIF(tbl_vendors[Vendor_ID],tbl_vendors[[#This Row],[Vendor_ID]])&gt;1</f>
        <v>0</v>
      </c>
      <c r="M2811" t="b">
        <f>ISBLANK(tbl_vendors[[#This Row],[Vendor_ID]])</f>
        <v>0</v>
      </c>
      <c r="N2811" t="b">
        <f>LEN(TRIM(tbl_vendors[[#This Row],[Vendor_Name]]))=0</f>
        <v>0</v>
      </c>
      <c r="O2811" t="b">
        <f>LEN(TRIM(tbl_vendors[[#This Row],[Email]]))=0</f>
        <v>0</v>
      </c>
      <c r="P2811" t="b">
        <f>OR(ISERROR(FIND("@",tbl_vendors[[#This Row],[Email]])),ISERROR(FIND(".",tbl_vendors[[#This Row],[Email]])))</f>
        <v>0</v>
      </c>
      <c r="Q2811" t="b">
        <f>ISNA(MATCH(tbl_vendors[[#This Row],[Country]],tbl_country[country],0))</f>
        <v>0</v>
      </c>
      <c r="R2811" t="b">
        <f>ISNA(MATCH(tbl_vendors[[#This Row],[Currency]],tbl_country[currency],0))</f>
        <v>0</v>
      </c>
      <c r="S2811" t="b">
        <f>_xlfn.XLOOKUP(tbl_vendors[[#This Row],[Country]],tbl_country[country],tbl_country[currency],"NotFound")&lt;&gt;tbl_vendors[[#This Row],[Currency]]</f>
        <v>0</v>
      </c>
      <c r="T2811" t="b">
        <f>ISNA(MATCH(tbl_vendors[[#This Row],[Payment_Terms]],tbl_payment_terms[Payment_Terms],0))</f>
        <v>0</v>
      </c>
      <c r="U2811" t="b">
        <f>ISNA(MATCH(tbl_vendors[[#This Row],[Status]],tbl_status[valid_status]))</f>
        <v>0</v>
      </c>
      <c r="V2811" t="b">
        <f ca="1">tbl_vendors[[#This Row],[Created_Date]]&gt;TODAY()</f>
        <v>0</v>
      </c>
      <c r="W2811" t="b">
        <f>tbl_vendors[[#This Row],[Updated_Date]]&lt;tbl_vendors[[#This Row],[Created_Date]]</f>
        <v>0</v>
      </c>
      <c r="X2811" t="b">
        <f>COUNTIF(tbl_vendors[Vendor_Name],tbl_vendors[[#This Row],[Vendor_Name]])&gt;1</f>
        <v>0</v>
      </c>
      <c r="Y2811" s="14" cm="1">
        <f t="array" aca="1" ref="Y2811" ca="1">IFERROR(SUM(L2811:X2811*1),4)</f>
        <v>0</v>
      </c>
      <c r="Z2811" t="str">
        <f ca="1">IF(tbl_vendors[[#This Row],[error_count]]&gt;0,"FAIL","PASS")</f>
        <v>PASS</v>
      </c>
    </row>
    <row r="2812" spans="1:26" x14ac:dyDescent="0.3">
      <c r="A2812" t="s">
        <v>11024</v>
      </c>
      <c r="B2812" t="s">
        <v>11025</v>
      </c>
      <c r="C2812" t="s">
        <v>109</v>
      </c>
      <c r="D2812" t="s">
        <v>11026</v>
      </c>
      <c r="E2812" t="s">
        <v>39</v>
      </c>
      <c r="F2812" t="s">
        <v>40</v>
      </c>
      <c r="G2812" t="s">
        <v>11027</v>
      </c>
      <c r="H2812" t="s">
        <v>34</v>
      </c>
      <c r="I2812" t="s">
        <v>53</v>
      </c>
      <c r="J2812" s="1">
        <v>45884</v>
      </c>
      <c r="K2812" s="1">
        <v>46120</v>
      </c>
      <c r="L2812" t="b">
        <f>COUNTIF(tbl_vendors[Vendor_ID],tbl_vendors[[#This Row],[Vendor_ID]])&gt;1</f>
        <v>0</v>
      </c>
      <c r="M2812" t="b">
        <f>ISBLANK(tbl_vendors[[#This Row],[Vendor_ID]])</f>
        <v>0</v>
      </c>
      <c r="N2812" t="b">
        <f>LEN(TRIM(tbl_vendors[[#This Row],[Vendor_Name]]))=0</f>
        <v>0</v>
      </c>
      <c r="O2812" t="b">
        <f>LEN(TRIM(tbl_vendors[[#This Row],[Email]]))=0</f>
        <v>0</v>
      </c>
      <c r="P2812" t="b">
        <f>OR(ISERROR(FIND("@",tbl_vendors[[#This Row],[Email]])),ISERROR(FIND(".",tbl_vendors[[#This Row],[Email]])))</f>
        <v>0</v>
      </c>
      <c r="Q2812" t="b">
        <f>ISNA(MATCH(tbl_vendors[[#This Row],[Country]],tbl_country[country],0))</f>
        <v>0</v>
      </c>
      <c r="R2812" t="b">
        <f>ISNA(MATCH(tbl_vendors[[#This Row],[Currency]],tbl_country[currency],0))</f>
        <v>0</v>
      </c>
      <c r="S2812" t="b">
        <f>_xlfn.XLOOKUP(tbl_vendors[[#This Row],[Country]],tbl_country[country],tbl_country[currency],"NotFound")&lt;&gt;tbl_vendors[[#This Row],[Currency]]</f>
        <v>1</v>
      </c>
      <c r="T2812" t="b">
        <f>ISNA(MATCH(tbl_vendors[[#This Row],[Payment_Terms]],tbl_payment_terms[Payment_Terms],0))</f>
        <v>0</v>
      </c>
      <c r="U2812" t="b">
        <f>ISNA(MATCH(tbl_vendors[[#This Row],[Status]],tbl_status[valid_status]))</f>
        <v>1</v>
      </c>
      <c r="V2812" t="b">
        <f ca="1">tbl_vendors[[#This Row],[Created_Date]]&gt;TODAY()</f>
        <v>0</v>
      </c>
      <c r="W2812" t="b">
        <f>tbl_vendors[[#This Row],[Updated_Date]]&lt;tbl_vendors[[#This Row],[Created_Date]]</f>
        <v>0</v>
      </c>
      <c r="X2812" t="b">
        <f>COUNTIF(tbl_vendors[Vendor_Name],tbl_vendors[[#This Row],[Vendor_Name]])&gt;1</f>
        <v>0</v>
      </c>
      <c r="Y2812" s="14" cm="1">
        <f t="array" aca="1" ref="Y2812" ca="1">IFERROR(SUM(L2812:X2812*1),4)</f>
        <v>2</v>
      </c>
      <c r="Z2812" t="str">
        <f ca="1">IF(tbl_vendors[[#This Row],[error_count]]&gt;0,"FAIL","PASS")</f>
        <v>FAIL</v>
      </c>
    </row>
    <row r="2813" spans="1:26" x14ac:dyDescent="0.3">
      <c r="A2813" t="s">
        <v>11028</v>
      </c>
      <c r="B2813" t="s">
        <v>11029</v>
      </c>
      <c r="C2813" t="s">
        <v>109</v>
      </c>
      <c r="D2813" t="s">
        <v>11030</v>
      </c>
      <c r="E2813" t="s">
        <v>39</v>
      </c>
      <c r="F2813" t="s">
        <v>16</v>
      </c>
      <c r="G2813" t="s">
        <v>11031</v>
      </c>
      <c r="H2813" t="s">
        <v>18</v>
      </c>
      <c r="I2813" t="s">
        <v>19</v>
      </c>
      <c r="J2813" s="1">
        <v>45194</v>
      </c>
      <c r="K2813" s="1">
        <v>45452</v>
      </c>
      <c r="L2813" t="b">
        <f>COUNTIF(tbl_vendors[Vendor_ID],tbl_vendors[[#This Row],[Vendor_ID]])&gt;1</f>
        <v>0</v>
      </c>
      <c r="M2813" t="b">
        <f>ISBLANK(tbl_vendors[[#This Row],[Vendor_ID]])</f>
        <v>0</v>
      </c>
      <c r="N2813" t="b">
        <f>LEN(TRIM(tbl_vendors[[#This Row],[Vendor_Name]]))=0</f>
        <v>0</v>
      </c>
      <c r="O2813" t="b">
        <f>LEN(TRIM(tbl_vendors[[#This Row],[Email]]))=0</f>
        <v>0</v>
      </c>
      <c r="P2813" t="b">
        <f>OR(ISERROR(FIND("@",tbl_vendors[[#This Row],[Email]])),ISERROR(FIND(".",tbl_vendors[[#This Row],[Email]])))</f>
        <v>0</v>
      </c>
      <c r="Q2813" t="b">
        <f>ISNA(MATCH(tbl_vendors[[#This Row],[Country]],tbl_country[country],0))</f>
        <v>0</v>
      </c>
      <c r="R2813" t="b">
        <f>ISNA(MATCH(tbl_vendors[[#This Row],[Currency]],tbl_country[currency],0))</f>
        <v>0</v>
      </c>
      <c r="S2813" t="b">
        <f>_xlfn.XLOOKUP(tbl_vendors[[#This Row],[Country]],tbl_country[country],tbl_country[currency],"NotFound")&lt;&gt;tbl_vendors[[#This Row],[Currency]]</f>
        <v>1</v>
      </c>
      <c r="T2813" t="b">
        <f>ISNA(MATCH(tbl_vendors[[#This Row],[Payment_Terms]],tbl_payment_terms[Payment_Terms],0))</f>
        <v>0</v>
      </c>
      <c r="U2813" t="b">
        <f>ISNA(MATCH(tbl_vendors[[#This Row],[Status]],tbl_status[valid_status]))</f>
        <v>0</v>
      </c>
      <c r="V2813" t="b">
        <f ca="1">tbl_vendors[[#This Row],[Created_Date]]&gt;TODAY()</f>
        <v>0</v>
      </c>
      <c r="W2813" t="b">
        <f>tbl_vendors[[#This Row],[Updated_Date]]&lt;tbl_vendors[[#This Row],[Created_Date]]</f>
        <v>0</v>
      </c>
      <c r="X2813" t="b">
        <f>COUNTIF(tbl_vendors[Vendor_Name],tbl_vendors[[#This Row],[Vendor_Name]])&gt;1</f>
        <v>0</v>
      </c>
      <c r="Y2813" s="14" cm="1">
        <f t="array" aca="1" ref="Y2813" ca="1">IFERROR(SUM(L2813:X2813*1),4)</f>
        <v>1</v>
      </c>
      <c r="Z2813" t="str">
        <f ca="1">IF(tbl_vendors[[#This Row],[error_count]]&gt;0,"FAIL","PASS")</f>
        <v>FAIL</v>
      </c>
    </row>
    <row r="2814" spans="1:26" x14ac:dyDescent="0.3">
      <c r="A2814" t="s">
        <v>11032</v>
      </c>
      <c r="B2814" t="s">
        <v>11033</v>
      </c>
      <c r="C2814" t="s">
        <v>72</v>
      </c>
      <c r="D2814" t="s">
        <v>11034</v>
      </c>
      <c r="E2814" t="s">
        <v>74</v>
      </c>
      <c r="F2814" t="s">
        <v>75</v>
      </c>
      <c r="G2814" t="s">
        <v>11035</v>
      </c>
      <c r="H2814" t="s">
        <v>34</v>
      </c>
      <c r="I2814" t="s">
        <v>26</v>
      </c>
      <c r="J2814" s="1">
        <v>44663</v>
      </c>
      <c r="K2814" s="1">
        <v>44814</v>
      </c>
      <c r="L2814" t="b">
        <f>COUNTIF(tbl_vendors[Vendor_ID],tbl_vendors[[#This Row],[Vendor_ID]])&gt;1</f>
        <v>0</v>
      </c>
      <c r="M2814" t="b">
        <f>ISBLANK(tbl_vendors[[#This Row],[Vendor_ID]])</f>
        <v>0</v>
      </c>
      <c r="N2814" t="b">
        <f>LEN(TRIM(tbl_vendors[[#This Row],[Vendor_Name]]))=0</f>
        <v>0</v>
      </c>
      <c r="O2814" t="b">
        <f>LEN(TRIM(tbl_vendors[[#This Row],[Email]]))=0</f>
        <v>0</v>
      </c>
      <c r="P2814" t="b">
        <f>OR(ISERROR(FIND("@",tbl_vendors[[#This Row],[Email]])),ISERROR(FIND(".",tbl_vendors[[#This Row],[Email]])))</f>
        <v>0</v>
      </c>
      <c r="Q2814" t="b">
        <f>ISNA(MATCH(tbl_vendors[[#This Row],[Country]],tbl_country[country],0))</f>
        <v>0</v>
      </c>
      <c r="R2814" t="b">
        <f>ISNA(MATCH(tbl_vendors[[#This Row],[Currency]],tbl_country[currency],0))</f>
        <v>1</v>
      </c>
      <c r="S2814" t="b">
        <f>_xlfn.XLOOKUP(tbl_vendors[[#This Row],[Country]],tbl_country[country],tbl_country[currency],"NotFound")&lt;&gt;tbl_vendors[[#This Row],[Currency]]</f>
        <v>1</v>
      </c>
      <c r="T2814" t="b">
        <f>ISNA(MATCH(tbl_vendors[[#This Row],[Payment_Terms]],tbl_payment_terms[Payment_Terms],0))</f>
        <v>0</v>
      </c>
      <c r="U2814" t="b">
        <f>ISNA(MATCH(tbl_vendors[[#This Row],[Status]],tbl_status[valid_status]))</f>
        <v>0</v>
      </c>
      <c r="V2814" t="b">
        <f ca="1">tbl_vendors[[#This Row],[Created_Date]]&gt;TODAY()</f>
        <v>0</v>
      </c>
      <c r="W2814" t="b">
        <f>tbl_vendors[[#This Row],[Updated_Date]]&lt;tbl_vendors[[#This Row],[Created_Date]]</f>
        <v>0</v>
      </c>
      <c r="X2814" t="b">
        <f>COUNTIF(tbl_vendors[Vendor_Name],tbl_vendors[[#This Row],[Vendor_Name]])&gt;1</f>
        <v>0</v>
      </c>
      <c r="Y2814" s="14" cm="1">
        <f t="array" aca="1" ref="Y2814" ca="1">IFERROR(SUM(L2814:X2814*1),4)</f>
        <v>2</v>
      </c>
      <c r="Z2814" t="str">
        <f ca="1">IF(tbl_vendors[[#This Row],[error_count]]&gt;0,"FAIL","PASS")</f>
        <v>FAIL</v>
      </c>
    </row>
    <row r="2815" spans="1:26" x14ac:dyDescent="0.3">
      <c r="A2815" t="s">
        <v>11036</v>
      </c>
      <c r="B2815" t="s">
        <v>11037</v>
      </c>
      <c r="C2815" t="s">
        <v>29</v>
      </c>
      <c r="D2815" t="s">
        <v>11038</v>
      </c>
      <c r="E2815" t="s">
        <v>31</v>
      </c>
      <c r="F2815" t="s">
        <v>23</v>
      </c>
      <c r="G2815" t="s">
        <v>11039</v>
      </c>
      <c r="H2815" t="s">
        <v>42</v>
      </c>
      <c r="I2815" t="s">
        <v>19</v>
      </c>
      <c r="J2815" s="1">
        <v>44977</v>
      </c>
      <c r="K2815" s="1">
        <v>45440</v>
      </c>
      <c r="L2815" t="b">
        <f>COUNTIF(tbl_vendors[Vendor_ID],tbl_vendors[[#This Row],[Vendor_ID]])&gt;1</f>
        <v>0</v>
      </c>
      <c r="M2815" t="b">
        <f>ISBLANK(tbl_vendors[[#This Row],[Vendor_ID]])</f>
        <v>0</v>
      </c>
      <c r="N2815" t="b">
        <f>LEN(TRIM(tbl_vendors[[#This Row],[Vendor_Name]]))=0</f>
        <v>0</v>
      </c>
      <c r="O2815" t="b">
        <f>LEN(TRIM(tbl_vendors[[#This Row],[Email]]))=0</f>
        <v>0</v>
      </c>
      <c r="P2815" t="b">
        <f>OR(ISERROR(FIND("@",tbl_vendors[[#This Row],[Email]])),ISERROR(FIND(".",tbl_vendors[[#This Row],[Email]])))</f>
        <v>0</v>
      </c>
      <c r="Q2815" t="b">
        <f>ISNA(MATCH(tbl_vendors[[#This Row],[Country]],tbl_country[country],0))</f>
        <v>0</v>
      </c>
      <c r="R2815" t="b">
        <f>ISNA(MATCH(tbl_vendors[[#This Row],[Currency]],tbl_country[currency],0))</f>
        <v>0</v>
      </c>
      <c r="S2815" t="b">
        <f>_xlfn.XLOOKUP(tbl_vendors[[#This Row],[Country]],tbl_country[country],tbl_country[currency],"NotFound")&lt;&gt;tbl_vendors[[#This Row],[Currency]]</f>
        <v>0</v>
      </c>
      <c r="T2815" t="b">
        <f>ISNA(MATCH(tbl_vendors[[#This Row],[Payment_Terms]],tbl_payment_terms[Payment_Terms],0))</f>
        <v>0</v>
      </c>
      <c r="U2815" t="b">
        <f>ISNA(MATCH(tbl_vendors[[#This Row],[Status]],tbl_status[valid_status]))</f>
        <v>0</v>
      </c>
      <c r="V2815" t="b">
        <f ca="1">tbl_vendors[[#This Row],[Created_Date]]&gt;TODAY()</f>
        <v>0</v>
      </c>
      <c r="W2815" t="b">
        <f>tbl_vendors[[#This Row],[Updated_Date]]&lt;tbl_vendors[[#This Row],[Created_Date]]</f>
        <v>0</v>
      </c>
      <c r="X2815" t="b">
        <f>COUNTIF(tbl_vendors[Vendor_Name],tbl_vendors[[#This Row],[Vendor_Name]])&gt;1</f>
        <v>0</v>
      </c>
      <c r="Y2815" s="14" cm="1">
        <f t="array" aca="1" ref="Y2815" ca="1">IFERROR(SUM(L2815:X2815*1),4)</f>
        <v>0</v>
      </c>
      <c r="Z2815" t="str">
        <f ca="1">IF(tbl_vendors[[#This Row],[error_count]]&gt;0,"FAIL","PASS")</f>
        <v>PASS</v>
      </c>
    </row>
    <row r="2816" spans="1:26" x14ac:dyDescent="0.3">
      <c r="A2816" t="s">
        <v>11040</v>
      </c>
      <c r="B2816" t="s">
        <v>11041</v>
      </c>
      <c r="C2816" t="s">
        <v>56</v>
      </c>
      <c r="D2816" t="s">
        <v>11042</v>
      </c>
      <c r="E2816" t="s">
        <v>58</v>
      </c>
      <c r="F2816" t="s">
        <v>40</v>
      </c>
      <c r="G2816" t="s">
        <v>11043</v>
      </c>
      <c r="H2816" t="s">
        <v>42</v>
      </c>
      <c r="I2816" t="s">
        <v>26</v>
      </c>
      <c r="J2816" s="1">
        <v>46034</v>
      </c>
      <c r="K2816" s="1">
        <v>46080</v>
      </c>
      <c r="L2816" t="b">
        <f>COUNTIF(tbl_vendors[Vendor_ID],tbl_vendors[[#This Row],[Vendor_ID]])&gt;1</f>
        <v>0</v>
      </c>
      <c r="M2816" t="b">
        <f>ISBLANK(tbl_vendors[[#This Row],[Vendor_ID]])</f>
        <v>0</v>
      </c>
      <c r="N2816" t="b">
        <f>LEN(TRIM(tbl_vendors[[#This Row],[Vendor_Name]]))=0</f>
        <v>0</v>
      </c>
      <c r="O2816" t="b">
        <f>LEN(TRIM(tbl_vendors[[#This Row],[Email]]))=0</f>
        <v>0</v>
      </c>
      <c r="P2816" t="b">
        <f>OR(ISERROR(FIND("@",tbl_vendors[[#This Row],[Email]])),ISERROR(FIND(".",tbl_vendors[[#This Row],[Email]])))</f>
        <v>0</v>
      </c>
      <c r="Q2816" t="b">
        <f>ISNA(MATCH(tbl_vendors[[#This Row],[Country]],tbl_country[country],0))</f>
        <v>0</v>
      </c>
      <c r="R2816" t="b">
        <f>ISNA(MATCH(tbl_vendors[[#This Row],[Currency]],tbl_country[currency],0))</f>
        <v>0</v>
      </c>
      <c r="S2816" t="b">
        <f>_xlfn.XLOOKUP(tbl_vendors[[#This Row],[Country]],tbl_country[country],tbl_country[currency],"NotFound")&lt;&gt;tbl_vendors[[#This Row],[Currency]]</f>
        <v>0</v>
      </c>
      <c r="T2816" t="b">
        <f>ISNA(MATCH(tbl_vendors[[#This Row],[Payment_Terms]],tbl_payment_terms[Payment_Terms],0))</f>
        <v>0</v>
      </c>
      <c r="U2816" t="b">
        <f>ISNA(MATCH(tbl_vendors[[#This Row],[Status]],tbl_status[valid_status]))</f>
        <v>0</v>
      </c>
      <c r="V2816" t="b">
        <f ca="1">tbl_vendors[[#This Row],[Created_Date]]&gt;TODAY()</f>
        <v>0</v>
      </c>
      <c r="W2816" t="b">
        <f>tbl_vendors[[#This Row],[Updated_Date]]&lt;tbl_vendors[[#This Row],[Created_Date]]</f>
        <v>0</v>
      </c>
      <c r="X2816" t="b">
        <f>COUNTIF(tbl_vendors[Vendor_Name],tbl_vendors[[#This Row],[Vendor_Name]])&gt;1</f>
        <v>0</v>
      </c>
      <c r="Y2816" s="14" cm="1">
        <f t="array" aca="1" ref="Y2816" ca="1">IFERROR(SUM(L2816:X2816*1),4)</f>
        <v>0</v>
      </c>
      <c r="Z2816" t="str">
        <f ca="1">IF(tbl_vendors[[#This Row],[error_count]]&gt;0,"FAIL","PASS")</f>
        <v>PASS</v>
      </c>
    </row>
    <row r="2817" spans="1:26" x14ac:dyDescent="0.3">
      <c r="A2817" t="s">
        <v>11044</v>
      </c>
      <c r="B2817" t="s">
        <v>11045</v>
      </c>
      <c r="C2817" t="s">
        <v>13</v>
      </c>
      <c r="D2817" t="s">
        <v>11046</v>
      </c>
      <c r="E2817" t="s">
        <v>15</v>
      </c>
      <c r="F2817" t="s">
        <v>75</v>
      </c>
      <c r="G2817" t="s">
        <v>11047</v>
      </c>
      <c r="H2817" t="s">
        <v>25</v>
      </c>
      <c r="I2817" t="s">
        <v>19</v>
      </c>
      <c r="J2817" s="1">
        <v>45183</v>
      </c>
      <c r="K2817" s="1">
        <v>45639</v>
      </c>
      <c r="L2817" t="b">
        <f>COUNTIF(tbl_vendors[Vendor_ID],tbl_vendors[[#This Row],[Vendor_ID]])&gt;1</f>
        <v>0</v>
      </c>
      <c r="M2817" t="b">
        <f>ISBLANK(tbl_vendors[[#This Row],[Vendor_ID]])</f>
        <v>0</v>
      </c>
      <c r="N2817" t="b">
        <f>LEN(TRIM(tbl_vendors[[#This Row],[Vendor_Name]]))=0</f>
        <v>0</v>
      </c>
      <c r="O2817" t="b">
        <f>LEN(TRIM(tbl_vendors[[#This Row],[Email]]))=0</f>
        <v>0</v>
      </c>
      <c r="P2817" t="b">
        <f>OR(ISERROR(FIND("@",tbl_vendors[[#This Row],[Email]])),ISERROR(FIND(".",tbl_vendors[[#This Row],[Email]])))</f>
        <v>0</v>
      </c>
      <c r="Q2817" t="b">
        <f>ISNA(MATCH(tbl_vendors[[#This Row],[Country]],tbl_country[country],0))</f>
        <v>0</v>
      </c>
      <c r="R2817" t="b">
        <f>ISNA(MATCH(tbl_vendors[[#This Row],[Currency]],tbl_country[currency],0))</f>
        <v>1</v>
      </c>
      <c r="S2817" t="b">
        <f>_xlfn.XLOOKUP(tbl_vendors[[#This Row],[Country]],tbl_country[country],tbl_country[currency],"NotFound")&lt;&gt;tbl_vendors[[#This Row],[Currency]]</f>
        <v>1</v>
      </c>
      <c r="T2817" t="b">
        <f>ISNA(MATCH(tbl_vendors[[#This Row],[Payment_Terms]],tbl_payment_terms[Payment_Terms],0))</f>
        <v>0</v>
      </c>
      <c r="U2817" t="b">
        <f>ISNA(MATCH(tbl_vendors[[#This Row],[Status]],tbl_status[valid_status]))</f>
        <v>0</v>
      </c>
      <c r="V2817" t="b">
        <f ca="1">tbl_vendors[[#This Row],[Created_Date]]&gt;TODAY()</f>
        <v>0</v>
      </c>
      <c r="W2817" t="b">
        <f>tbl_vendors[[#This Row],[Updated_Date]]&lt;tbl_vendors[[#This Row],[Created_Date]]</f>
        <v>0</v>
      </c>
      <c r="X2817" t="b">
        <f>COUNTIF(tbl_vendors[Vendor_Name],tbl_vendors[[#This Row],[Vendor_Name]])&gt;1</f>
        <v>0</v>
      </c>
      <c r="Y2817" s="14" cm="1">
        <f t="array" aca="1" ref="Y2817" ca="1">IFERROR(SUM(L2817:X2817*1),4)</f>
        <v>2</v>
      </c>
      <c r="Z2817" t="str">
        <f ca="1">IF(tbl_vendors[[#This Row],[error_count]]&gt;0,"FAIL","PASS")</f>
        <v>FAIL</v>
      </c>
    </row>
    <row r="2818" spans="1:26" x14ac:dyDescent="0.3">
      <c r="A2818" t="s">
        <v>11048</v>
      </c>
      <c r="B2818" t="s">
        <v>11049</v>
      </c>
      <c r="C2818" t="s">
        <v>79</v>
      </c>
      <c r="D2818" t="s">
        <v>11050</v>
      </c>
      <c r="E2818" t="s">
        <v>39</v>
      </c>
      <c r="F2818" t="s">
        <v>75</v>
      </c>
      <c r="G2818" t="s">
        <v>11051</v>
      </c>
      <c r="H2818" t="s">
        <v>52</v>
      </c>
      <c r="I2818" t="s">
        <v>53</v>
      </c>
      <c r="J2818" s="1">
        <v>45460</v>
      </c>
      <c r="K2818" s="1">
        <v>45998</v>
      </c>
      <c r="L2818" t="b">
        <f>COUNTIF(tbl_vendors[Vendor_ID],tbl_vendors[[#This Row],[Vendor_ID]])&gt;1</f>
        <v>0</v>
      </c>
      <c r="M2818" t="b">
        <f>ISBLANK(tbl_vendors[[#This Row],[Vendor_ID]])</f>
        <v>0</v>
      </c>
      <c r="N2818" t="b">
        <f>LEN(TRIM(tbl_vendors[[#This Row],[Vendor_Name]]))=0</f>
        <v>0</v>
      </c>
      <c r="O2818" t="b">
        <f>LEN(TRIM(tbl_vendors[[#This Row],[Email]]))=0</f>
        <v>0</v>
      </c>
      <c r="P2818" t="b">
        <f>OR(ISERROR(FIND("@",tbl_vendors[[#This Row],[Email]])),ISERROR(FIND(".",tbl_vendors[[#This Row],[Email]])))</f>
        <v>0</v>
      </c>
      <c r="Q2818" t="b">
        <f>ISNA(MATCH(tbl_vendors[[#This Row],[Country]],tbl_country[country],0))</f>
        <v>0</v>
      </c>
      <c r="R2818" t="b">
        <f>ISNA(MATCH(tbl_vendors[[#This Row],[Currency]],tbl_country[currency],0))</f>
        <v>0</v>
      </c>
      <c r="S2818" t="b">
        <f>_xlfn.XLOOKUP(tbl_vendors[[#This Row],[Country]],tbl_country[country],tbl_country[currency],"NotFound")&lt;&gt;tbl_vendors[[#This Row],[Currency]]</f>
        <v>0</v>
      </c>
      <c r="T2818" t="b">
        <f>ISNA(MATCH(tbl_vendors[[#This Row],[Payment_Terms]],tbl_payment_terms[Payment_Terms],0))</f>
        <v>0</v>
      </c>
      <c r="U2818" t="b">
        <f>ISNA(MATCH(tbl_vendors[[#This Row],[Status]],tbl_status[valid_status]))</f>
        <v>1</v>
      </c>
      <c r="V2818" t="b">
        <f ca="1">tbl_vendors[[#This Row],[Created_Date]]&gt;TODAY()</f>
        <v>0</v>
      </c>
      <c r="W2818" t="b">
        <f>tbl_vendors[[#This Row],[Updated_Date]]&lt;tbl_vendors[[#This Row],[Created_Date]]</f>
        <v>0</v>
      </c>
      <c r="X2818" t="b">
        <f>COUNTIF(tbl_vendors[Vendor_Name],tbl_vendors[[#This Row],[Vendor_Name]])&gt;1</f>
        <v>0</v>
      </c>
      <c r="Y2818" s="14" cm="1">
        <f t="array" aca="1" ref="Y2818" ca="1">IFERROR(SUM(L2818:X2818*1),4)</f>
        <v>1</v>
      </c>
      <c r="Z2818" t="str">
        <f ca="1">IF(tbl_vendors[[#This Row],[error_count]]&gt;0,"FAIL","PASS")</f>
        <v>FAIL</v>
      </c>
    </row>
    <row r="2819" spans="1:26" x14ac:dyDescent="0.3">
      <c r="A2819" t="s">
        <v>11052</v>
      </c>
      <c r="B2819" t="s">
        <v>11053</v>
      </c>
      <c r="C2819" t="s">
        <v>79</v>
      </c>
      <c r="D2819" t="s">
        <v>11054</v>
      </c>
      <c r="E2819" t="s">
        <v>39</v>
      </c>
      <c r="F2819" t="s">
        <v>40</v>
      </c>
      <c r="G2819" t="s">
        <v>11055</v>
      </c>
      <c r="H2819" t="s">
        <v>69</v>
      </c>
      <c r="I2819" t="s">
        <v>53</v>
      </c>
      <c r="J2819" s="1">
        <v>46076</v>
      </c>
      <c r="K2819" s="1">
        <v>46115</v>
      </c>
      <c r="L2819" t="b">
        <f>COUNTIF(tbl_vendors[Vendor_ID],tbl_vendors[[#This Row],[Vendor_ID]])&gt;1</f>
        <v>0</v>
      </c>
      <c r="M2819" t="b">
        <f>ISBLANK(tbl_vendors[[#This Row],[Vendor_ID]])</f>
        <v>0</v>
      </c>
      <c r="N2819" t="b">
        <f>LEN(TRIM(tbl_vendors[[#This Row],[Vendor_Name]]))=0</f>
        <v>0</v>
      </c>
      <c r="O2819" t="b">
        <f>LEN(TRIM(tbl_vendors[[#This Row],[Email]]))=0</f>
        <v>0</v>
      </c>
      <c r="P2819" t="b">
        <f>OR(ISERROR(FIND("@",tbl_vendors[[#This Row],[Email]])),ISERROR(FIND(".",tbl_vendors[[#This Row],[Email]])))</f>
        <v>0</v>
      </c>
      <c r="Q2819" t="b">
        <f>ISNA(MATCH(tbl_vendors[[#This Row],[Country]],tbl_country[country],0))</f>
        <v>0</v>
      </c>
      <c r="R2819" t="b">
        <f>ISNA(MATCH(tbl_vendors[[#This Row],[Currency]],tbl_country[currency],0))</f>
        <v>0</v>
      </c>
      <c r="S2819" t="b">
        <f>_xlfn.XLOOKUP(tbl_vendors[[#This Row],[Country]],tbl_country[country],tbl_country[currency],"NotFound")&lt;&gt;tbl_vendors[[#This Row],[Currency]]</f>
        <v>0</v>
      </c>
      <c r="T2819" t="b">
        <f>ISNA(MATCH(tbl_vendors[[#This Row],[Payment_Terms]],tbl_payment_terms[Payment_Terms],0))</f>
        <v>0</v>
      </c>
      <c r="U2819" t="b">
        <f>ISNA(MATCH(tbl_vendors[[#This Row],[Status]],tbl_status[valid_status]))</f>
        <v>1</v>
      </c>
      <c r="V2819" t="b">
        <f ca="1">tbl_vendors[[#This Row],[Created_Date]]&gt;TODAY()</f>
        <v>0</v>
      </c>
      <c r="W2819" t="b">
        <f>tbl_vendors[[#This Row],[Updated_Date]]&lt;tbl_vendors[[#This Row],[Created_Date]]</f>
        <v>0</v>
      </c>
      <c r="X2819" t="b">
        <f>COUNTIF(tbl_vendors[Vendor_Name],tbl_vendors[[#This Row],[Vendor_Name]])&gt;1</f>
        <v>0</v>
      </c>
      <c r="Y2819" s="14" cm="1">
        <f t="array" aca="1" ref="Y2819" ca="1">IFERROR(SUM(L2819:X2819*1),4)</f>
        <v>1</v>
      </c>
      <c r="Z2819" t="str">
        <f ca="1">IF(tbl_vendors[[#This Row],[error_count]]&gt;0,"FAIL","PASS")</f>
        <v>FAIL</v>
      </c>
    </row>
    <row r="2820" spans="1:26" x14ac:dyDescent="0.3">
      <c r="A2820" t="s">
        <v>11056</v>
      </c>
      <c r="B2820" t="s">
        <v>11057</v>
      </c>
      <c r="C2820" t="s">
        <v>72</v>
      </c>
      <c r="D2820" t="s">
        <v>11058</v>
      </c>
      <c r="E2820" t="s">
        <v>74</v>
      </c>
      <c r="F2820" t="s">
        <v>23</v>
      </c>
      <c r="G2820" t="s">
        <v>11059</v>
      </c>
      <c r="H2820" t="s">
        <v>42</v>
      </c>
      <c r="I2820" t="s">
        <v>19</v>
      </c>
      <c r="J2820" s="1">
        <v>45456</v>
      </c>
      <c r="K2820" s="1">
        <v>45661</v>
      </c>
      <c r="L2820" t="b">
        <f>COUNTIF(tbl_vendors[Vendor_ID],tbl_vendors[[#This Row],[Vendor_ID]])&gt;1</f>
        <v>0</v>
      </c>
      <c r="M2820" t="b">
        <f>ISBLANK(tbl_vendors[[#This Row],[Vendor_ID]])</f>
        <v>0</v>
      </c>
      <c r="N2820" t="b">
        <f>LEN(TRIM(tbl_vendors[[#This Row],[Vendor_Name]]))=0</f>
        <v>0</v>
      </c>
      <c r="O2820" t="b">
        <f>LEN(TRIM(tbl_vendors[[#This Row],[Email]]))=0</f>
        <v>0</v>
      </c>
      <c r="P2820" t="b">
        <f>OR(ISERROR(FIND("@",tbl_vendors[[#This Row],[Email]])),ISERROR(FIND(".",tbl_vendors[[#This Row],[Email]])))</f>
        <v>0</v>
      </c>
      <c r="Q2820" t="b">
        <f>ISNA(MATCH(tbl_vendors[[#This Row],[Country]],tbl_country[country],0))</f>
        <v>0</v>
      </c>
      <c r="R2820" t="b">
        <f>ISNA(MATCH(tbl_vendors[[#This Row],[Currency]],tbl_country[currency],0))</f>
        <v>1</v>
      </c>
      <c r="S2820" t="b">
        <f>_xlfn.XLOOKUP(tbl_vendors[[#This Row],[Country]],tbl_country[country],tbl_country[currency],"NotFound")&lt;&gt;tbl_vendors[[#This Row],[Currency]]</f>
        <v>1</v>
      </c>
      <c r="T2820" t="b">
        <f>ISNA(MATCH(tbl_vendors[[#This Row],[Payment_Terms]],tbl_payment_terms[Payment_Terms],0))</f>
        <v>0</v>
      </c>
      <c r="U2820" t="b">
        <f>ISNA(MATCH(tbl_vendors[[#This Row],[Status]],tbl_status[valid_status]))</f>
        <v>0</v>
      </c>
      <c r="V2820" t="b">
        <f ca="1">tbl_vendors[[#This Row],[Created_Date]]&gt;TODAY()</f>
        <v>0</v>
      </c>
      <c r="W2820" t="b">
        <f>tbl_vendors[[#This Row],[Updated_Date]]&lt;tbl_vendors[[#This Row],[Created_Date]]</f>
        <v>0</v>
      </c>
      <c r="X2820" t="b">
        <f>COUNTIF(tbl_vendors[Vendor_Name],tbl_vendors[[#This Row],[Vendor_Name]])&gt;1</f>
        <v>0</v>
      </c>
      <c r="Y2820" s="14" cm="1">
        <f t="array" aca="1" ref="Y2820" ca="1">IFERROR(SUM(L2820:X2820*1),4)</f>
        <v>2</v>
      </c>
      <c r="Z2820" t="str">
        <f ca="1">IF(tbl_vendors[[#This Row],[error_count]]&gt;0,"FAIL","PASS")</f>
        <v>FAIL</v>
      </c>
    </row>
    <row r="2821" spans="1:26" x14ac:dyDescent="0.3">
      <c r="A2821" t="s">
        <v>11060</v>
      </c>
      <c r="B2821" t="s">
        <v>11061</v>
      </c>
      <c r="C2821" t="s">
        <v>109</v>
      </c>
      <c r="E2821" t="s">
        <v>39</v>
      </c>
      <c r="F2821" t="s">
        <v>23</v>
      </c>
      <c r="G2821" t="s">
        <v>11062</v>
      </c>
      <c r="H2821" t="s">
        <v>47</v>
      </c>
      <c r="I2821" t="s">
        <v>53</v>
      </c>
      <c r="J2821" s="1">
        <v>44623</v>
      </c>
      <c r="K2821" s="1">
        <v>44824</v>
      </c>
      <c r="L2821" t="b">
        <f>COUNTIF(tbl_vendors[Vendor_ID],tbl_vendors[[#This Row],[Vendor_ID]])&gt;1</f>
        <v>0</v>
      </c>
      <c r="M2821" t="b">
        <f>ISBLANK(tbl_vendors[[#This Row],[Vendor_ID]])</f>
        <v>0</v>
      </c>
      <c r="N2821" t="b">
        <f>LEN(TRIM(tbl_vendors[[#This Row],[Vendor_Name]]))=0</f>
        <v>0</v>
      </c>
      <c r="O2821" t="b">
        <f>LEN(TRIM(tbl_vendors[[#This Row],[Email]]))=0</f>
        <v>0</v>
      </c>
      <c r="P2821" t="b">
        <f>OR(ISERROR(FIND("@",tbl_vendors[[#This Row],[Email]])),ISERROR(FIND(".",tbl_vendors[[#This Row],[Email]])))</f>
        <v>0</v>
      </c>
      <c r="Q2821" t="b">
        <f>ISNA(MATCH(tbl_vendors[[#This Row],[Country]],tbl_country[country],0))</f>
        <v>0</v>
      </c>
      <c r="R2821" t="b">
        <f>ISNA(MATCH(tbl_vendors[[#This Row],[Currency]],tbl_country[currency],0))</f>
        <v>0</v>
      </c>
      <c r="S2821" t="b">
        <f>_xlfn.XLOOKUP(tbl_vendors[[#This Row],[Country]],tbl_country[country],tbl_country[currency],"NotFound")&lt;&gt;tbl_vendors[[#This Row],[Currency]]</f>
        <v>1</v>
      </c>
      <c r="T2821" t="b">
        <f>ISNA(MATCH(tbl_vendors[[#This Row],[Payment_Terms]],tbl_payment_terms[Payment_Terms],0))</f>
        <v>0</v>
      </c>
      <c r="U2821" t="b">
        <f>ISNA(MATCH(tbl_vendors[[#This Row],[Status]],tbl_status[valid_status]))</f>
        <v>1</v>
      </c>
      <c r="V2821" t="b">
        <f ca="1">tbl_vendors[[#This Row],[Created_Date]]&gt;TODAY()</f>
        <v>0</v>
      </c>
      <c r="W2821" t="b">
        <f>tbl_vendors[[#This Row],[Updated_Date]]&lt;tbl_vendors[[#This Row],[Created_Date]]</f>
        <v>0</v>
      </c>
      <c r="X2821" t="b">
        <f>COUNTIF(tbl_vendors[Vendor_Name],tbl_vendors[[#This Row],[Vendor_Name]])&gt;1</f>
        <v>0</v>
      </c>
      <c r="Y2821" s="14" cm="1">
        <f t="array" aca="1" ref="Y2821" ca="1">IFERROR(SUM(L2821:X2821*1),4)</f>
        <v>2</v>
      </c>
      <c r="Z2821" t="str">
        <f ca="1">IF(tbl_vendors[[#This Row],[error_count]]&gt;0,"FAIL","PASS")</f>
        <v>FAIL</v>
      </c>
    </row>
    <row r="2822" spans="1:26" x14ac:dyDescent="0.3">
      <c r="A2822" t="s">
        <v>11063</v>
      </c>
      <c r="B2822" t="s">
        <v>11064</v>
      </c>
      <c r="C2822" t="s">
        <v>66</v>
      </c>
      <c r="D2822" t="s">
        <v>11065</v>
      </c>
      <c r="E2822" t="s">
        <v>67</v>
      </c>
      <c r="F2822" t="s">
        <v>16</v>
      </c>
      <c r="G2822" t="s">
        <v>11066</v>
      </c>
      <c r="H2822" t="s">
        <v>52</v>
      </c>
      <c r="I2822" t="s">
        <v>19</v>
      </c>
      <c r="J2822" s="1">
        <v>45394</v>
      </c>
      <c r="K2822" s="1">
        <v>45874</v>
      </c>
      <c r="L2822" t="b">
        <f>COUNTIF(tbl_vendors[Vendor_ID],tbl_vendors[[#This Row],[Vendor_ID]])&gt;1</f>
        <v>0</v>
      </c>
      <c r="M2822" t="b">
        <f>ISBLANK(tbl_vendors[[#This Row],[Vendor_ID]])</f>
        <v>0</v>
      </c>
      <c r="N2822" t="b">
        <f>LEN(TRIM(tbl_vendors[[#This Row],[Vendor_Name]]))=0</f>
        <v>0</v>
      </c>
      <c r="O2822" t="b">
        <f>LEN(TRIM(tbl_vendors[[#This Row],[Email]]))=0</f>
        <v>0</v>
      </c>
      <c r="P2822" t="b">
        <f>OR(ISERROR(FIND("@",tbl_vendors[[#This Row],[Email]])),ISERROR(FIND(".",tbl_vendors[[#This Row],[Email]])))</f>
        <v>0</v>
      </c>
      <c r="Q2822" t="b">
        <f>ISNA(MATCH(tbl_vendors[[#This Row],[Country]],tbl_country[country],0))</f>
        <v>0</v>
      </c>
      <c r="R2822" t="b">
        <f>ISNA(MATCH(tbl_vendors[[#This Row],[Currency]],tbl_country[currency],0))</f>
        <v>0</v>
      </c>
      <c r="S2822" t="b">
        <f>_xlfn.XLOOKUP(tbl_vendors[[#This Row],[Country]],tbl_country[country],tbl_country[currency],"NotFound")&lt;&gt;tbl_vendors[[#This Row],[Currency]]</f>
        <v>0</v>
      </c>
      <c r="T2822" t="b">
        <f>ISNA(MATCH(tbl_vendors[[#This Row],[Payment_Terms]],tbl_payment_terms[Payment_Terms],0))</f>
        <v>0</v>
      </c>
      <c r="U2822" t="b">
        <f>ISNA(MATCH(tbl_vendors[[#This Row],[Status]],tbl_status[valid_status]))</f>
        <v>0</v>
      </c>
      <c r="V2822" t="b">
        <f ca="1">tbl_vendors[[#This Row],[Created_Date]]&gt;TODAY()</f>
        <v>0</v>
      </c>
      <c r="W2822" t="b">
        <f>tbl_vendors[[#This Row],[Updated_Date]]&lt;tbl_vendors[[#This Row],[Created_Date]]</f>
        <v>0</v>
      </c>
      <c r="X2822" t="b">
        <f>COUNTIF(tbl_vendors[Vendor_Name],tbl_vendors[[#This Row],[Vendor_Name]])&gt;1</f>
        <v>0</v>
      </c>
      <c r="Y2822" s="14" cm="1">
        <f t="array" aca="1" ref="Y2822" ca="1">IFERROR(SUM(L2822:X2822*1),4)</f>
        <v>0</v>
      </c>
      <c r="Z2822" t="str">
        <f ca="1">IF(tbl_vendors[[#This Row],[error_count]]&gt;0,"FAIL","PASS")</f>
        <v>PASS</v>
      </c>
    </row>
    <row r="2823" spans="1:26" x14ac:dyDescent="0.3">
      <c r="A2823" t="s">
        <v>11067</v>
      </c>
      <c r="B2823" t="s">
        <v>11068</v>
      </c>
      <c r="C2823" t="s">
        <v>153</v>
      </c>
      <c r="D2823" t="s">
        <v>11069</v>
      </c>
      <c r="E2823" t="s">
        <v>155</v>
      </c>
      <c r="F2823" t="s">
        <v>75</v>
      </c>
      <c r="G2823" t="s">
        <v>11070</v>
      </c>
      <c r="H2823" t="s">
        <v>47</v>
      </c>
      <c r="I2823" t="s">
        <v>26</v>
      </c>
      <c r="J2823" s="1">
        <v>44597</v>
      </c>
      <c r="K2823" s="1">
        <v>45699</v>
      </c>
      <c r="L2823" t="b">
        <f>COUNTIF(tbl_vendors[Vendor_ID],tbl_vendors[[#This Row],[Vendor_ID]])&gt;1</f>
        <v>0</v>
      </c>
      <c r="M2823" t="b">
        <f>ISBLANK(tbl_vendors[[#This Row],[Vendor_ID]])</f>
        <v>0</v>
      </c>
      <c r="N2823" t="b">
        <f>LEN(TRIM(tbl_vendors[[#This Row],[Vendor_Name]]))=0</f>
        <v>0</v>
      </c>
      <c r="O2823" t="b">
        <f>LEN(TRIM(tbl_vendors[[#This Row],[Email]]))=0</f>
        <v>0</v>
      </c>
      <c r="P2823" t="b">
        <f>OR(ISERROR(FIND("@",tbl_vendors[[#This Row],[Email]])),ISERROR(FIND(".",tbl_vendors[[#This Row],[Email]])))</f>
        <v>0</v>
      </c>
      <c r="Q2823" t="b">
        <f>ISNA(MATCH(tbl_vendors[[#This Row],[Country]],tbl_country[country],0))</f>
        <v>0</v>
      </c>
      <c r="R2823" t="b">
        <f>ISNA(MATCH(tbl_vendors[[#This Row],[Currency]],tbl_country[currency],0))</f>
        <v>0</v>
      </c>
      <c r="S2823" t="b">
        <f>_xlfn.XLOOKUP(tbl_vendors[[#This Row],[Country]],tbl_country[country],tbl_country[currency],"NotFound")&lt;&gt;tbl_vendors[[#This Row],[Currency]]</f>
        <v>0</v>
      </c>
      <c r="T2823" t="b">
        <f>ISNA(MATCH(tbl_vendors[[#This Row],[Payment_Terms]],tbl_payment_terms[Payment_Terms],0))</f>
        <v>0</v>
      </c>
      <c r="U2823" t="b">
        <f>ISNA(MATCH(tbl_vendors[[#This Row],[Status]],tbl_status[valid_status]))</f>
        <v>0</v>
      </c>
      <c r="V2823" t="b">
        <f ca="1">tbl_vendors[[#This Row],[Created_Date]]&gt;TODAY()</f>
        <v>0</v>
      </c>
      <c r="W2823" t="b">
        <f>tbl_vendors[[#This Row],[Updated_Date]]&lt;tbl_vendors[[#This Row],[Created_Date]]</f>
        <v>0</v>
      </c>
      <c r="X2823" t="b">
        <f>COUNTIF(tbl_vendors[Vendor_Name],tbl_vendors[[#This Row],[Vendor_Name]])&gt;1</f>
        <v>0</v>
      </c>
      <c r="Y2823" s="14" cm="1">
        <f t="array" aca="1" ref="Y2823" ca="1">IFERROR(SUM(L2823:X2823*1),4)</f>
        <v>0</v>
      </c>
      <c r="Z2823" t="str">
        <f ca="1">IF(tbl_vendors[[#This Row],[error_count]]&gt;0,"FAIL","PASS")</f>
        <v>PASS</v>
      </c>
    </row>
    <row r="2824" spans="1:26" x14ac:dyDescent="0.3">
      <c r="A2824" t="s">
        <v>11071</v>
      </c>
      <c r="B2824" t="s">
        <v>11072</v>
      </c>
      <c r="C2824" t="s">
        <v>109</v>
      </c>
      <c r="D2824" t="s">
        <v>11073</v>
      </c>
      <c r="E2824" t="s">
        <v>39</v>
      </c>
      <c r="F2824" t="s">
        <v>40</v>
      </c>
      <c r="G2824" t="s">
        <v>11074</v>
      </c>
      <c r="H2824" t="s">
        <v>25</v>
      </c>
      <c r="I2824" t="s">
        <v>53</v>
      </c>
      <c r="J2824" s="1">
        <v>45687</v>
      </c>
      <c r="K2824" s="1">
        <v>45959</v>
      </c>
      <c r="L2824" t="b">
        <f>COUNTIF(tbl_vendors[Vendor_ID],tbl_vendors[[#This Row],[Vendor_ID]])&gt;1</f>
        <v>0</v>
      </c>
      <c r="M2824" t="b">
        <f>ISBLANK(tbl_vendors[[#This Row],[Vendor_ID]])</f>
        <v>0</v>
      </c>
      <c r="N2824" t="b">
        <f>LEN(TRIM(tbl_vendors[[#This Row],[Vendor_Name]]))=0</f>
        <v>0</v>
      </c>
      <c r="O2824" t="b">
        <f>LEN(TRIM(tbl_vendors[[#This Row],[Email]]))=0</f>
        <v>0</v>
      </c>
      <c r="P2824" t="b">
        <f>OR(ISERROR(FIND("@",tbl_vendors[[#This Row],[Email]])),ISERROR(FIND(".",tbl_vendors[[#This Row],[Email]])))</f>
        <v>0</v>
      </c>
      <c r="Q2824" t="b">
        <f>ISNA(MATCH(tbl_vendors[[#This Row],[Country]],tbl_country[country],0))</f>
        <v>0</v>
      </c>
      <c r="R2824" t="b">
        <f>ISNA(MATCH(tbl_vendors[[#This Row],[Currency]],tbl_country[currency],0))</f>
        <v>0</v>
      </c>
      <c r="S2824" t="b">
        <f>_xlfn.XLOOKUP(tbl_vendors[[#This Row],[Country]],tbl_country[country],tbl_country[currency],"NotFound")&lt;&gt;tbl_vendors[[#This Row],[Currency]]</f>
        <v>1</v>
      </c>
      <c r="T2824" t="b">
        <f>ISNA(MATCH(tbl_vendors[[#This Row],[Payment_Terms]],tbl_payment_terms[Payment_Terms],0))</f>
        <v>0</v>
      </c>
      <c r="U2824" t="b">
        <f>ISNA(MATCH(tbl_vendors[[#This Row],[Status]],tbl_status[valid_status]))</f>
        <v>1</v>
      </c>
      <c r="V2824" t="b">
        <f ca="1">tbl_vendors[[#This Row],[Created_Date]]&gt;TODAY()</f>
        <v>0</v>
      </c>
      <c r="W2824" t="b">
        <f>tbl_vendors[[#This Row],[Updated_Date]]&lt;tbl_vendors[[#This Row],[Created_Date]]</f>
        <v>0</v>
      </c>
      <c r="X2824" t="b">
        <f>COUNTIF(tbl_vendors[Vendor_Name],tbl_vendors[[#This Row],[Vendor_Name]])&gt;1</f>
        <v>0</v>
      </c>
      <c r="Y2824" s="14" cm="1">
        <f t="array" aca="1" ref="Y2824" ca="1">IFERROR(SUM(L2824:X2824*1),4)</f>
        <v>2</v>
      </c>
      <c r="Z2824" t="str">
        <f ca="1">IF(tbl_vendors[[#This Row],[error_count]]&gt;0,"FAIL","PASS")</f>
        <v>FAIL</v>
      </c>
    </row>
    <row r="2825" spans="1:26" x14ac:dyDescent="0.3">
      <c r="A2825" t="s">
        <v>11075</v>
      </c>
      <c r="B2825" t="s">
        <v>11076</v>
      </c>
      <c r="C2825" t="s">
        <v>100</v>
      </c>
      <c r="D2825" t="s">
        <v>11077</v>
      </c>
      <c r="E2825" t="s">
        <v>39</v>
      </c>
      <c r="F2825" t="s">
        <v>16</v>
      </c>
      <c r="G2825" t="s">
        <v>11078</v>
      </c>
      <c r="H2825" t="s">
        <v>47</v>
      </c>
      <c r="I2825" t="s">
        <v>26</v>
      </c>
      <c r="J2825" s="1">
        <v>45039</v>
      </c>
      <c r="K2825" s="1">
        <v>45734</v>
      </c>
      <c r="L2825" t="b">
        <f>COUNTIF(tbl_vendors[Vendor_ID],tbl_vendors[[#This Row],[Vendor_ID]])&gt;1</f>
        <v>0</v>
      </c>
      <c r="M2825" t="b">
        <f>ISBLANK(tbl_vendors[[#This Row],[Vendor_ID]])</f>
        <v>0</v>
      </c>
      <c r="N2825" t="b">
        <f>LEN(TRIM(tbl_vendors[[#This Row],[Vendor_Name]]))=0</f>
        <v>0</v>
      </c>
      <c r="O2825" t="b">
        <f>LEN(TRIM(tbl_vendors[[#This Row],[Email]]))=0</f>
        <v>0</v>
      </c>
      <c r="P2825" t="b">
        <f>OR(ISERROR(FIND("@",tbl_vendors[[#This Row],[Email]])),ISERROR(FIND(".",tbl_vendors[[#This Row],[Email]])))</f>
        <v>0</v>
      </c>
      <c r="Q2825" t="b">
        <f>ISNA(MATCH(tbl_vendors[[#This Row],[Country]],tbl_country[country],0))</f>
        <v>0</v>
      </c>
      <c r="R2825" t="b">
        <f>ISNA(MATCH(tbl_vendors[[#This Row],[Currency]],tbl_country[currency],0))</f>
        <v>0</v>
      </c>
      <c r="S2825" t="b">
        <f>_xlfn.XLOOKUP(tbl_vendors[[#This Row],[Country]],tbl_country[country],tbl_country[currency],"NotFound")&lt;&gt;tbl_vendors[[#This Row],[Currency]]</f>
        <v>0</v>
      </c>
      <c r="T2825" t="b">
        <f>ISNA(MATCH(tbl_vendors[[#This Row],[Payment_Terms]],tbl_payment_terms[Payment_Terms],0))</f>
        <v>0</v>
      </c>
      <c r="U2825" t="b">
        <f>ISNA(MATCH(tbl_vendors[[#This Row],[Status]],tbl_status[valid_status]))</f>
        <v>0</v>
      </c>
      <c r="V2825" t="b">
        <f ca="1">tbl_vendors[[#This Row],[Created_Date]]&gt;TODAY()</f>
        <v>0</v>
      </c>
      <c r="W2825" t="b">
        <f>tbl_vendors[[#This Row],[Updated_Date]]&lt;tbl_vendors[[#This Row],[Created_Date]]</f>
        <v>0</v>
      </c>
      <c r="X2825" t="b">
        <f>COUNTIF(tbl_vendors[Vendor_Name],tbl_vendors[[#This Row],[Vendor_Name]])&gt;1</f>
        <v>0</v>
      </c>
      <c r="Y2825" s="14" cm="1">
        <f t="array" aca="1" ref="Y2825" ca="1">IFERROR(SUM(L2825:X2825*1),4)</f>
        <v>0</v>
      </c>
      <c r="Z2825" t="str">
        <f ca="1">IF(tbl_vendors[[#This Row],[error_count]]&gt;0,"FAIL","PASS")</f>
        <v>PASS</v>
      </c>
    </row>
    <row r="2826" spans="1:26" x14ac:dyDescent="0.3">
      <c r="A2826" t="s">
        <v>11079</v>
      </c>
      <c r="B2826" t="s">
        <v>11080</v>
      </c>
      <c r="C2826" t="s">
        <v>29</v>
      </c>
      <c r="D2826" t="s">
        <v>11081</v>
      </c>
      <c r="E2826" t="s">
        <v>31</v>
      </c>
      <c r="F2826" t="s">
        <v>23</v>
      </c>
      <c r="G2826" t="s">
        <v>11082</v>
      </c>
      <c r="H2826" t="s">
        <v>69</v>
      </c>
      <c r="I2826" t="s">
        <v>26</v>
      </c>
      <c r="J2826" s="1">
        <v>44821</v>
      </c>
      <c r="K2826" s="1">
        <v>45626</v>
      </c>
      <c r="L2826" t="b">
        <f>COUNTIF(tbl_vendors[Vendor_ID],tbl_vendors[[#This Row],[Vendor_ID]])&gt;1</f>
        <v>0</v>
      </c>
      <c r="M2826" t="b">
        <f>ISBLANK(tbl_vendors[[#This Row],[Vendor_ID]])</f>
        <v>0</v>
      </c>
      <c r="N2826" t="b">
        <f>LEN(TRIM(tbl_vendors[[#This Row],[Vendor_Name]]))=0</f>
        <v>0</v>
      </c>
      <c r="O2826" t="b">
        <f>LEN(TRIM(tbl_vendors[[#This Row],[Email]]))=0</f>
        <v>0</v>
      </c>
      <c r="P2826" t="b">
        <f>OR(ISERROR(FIND("@",tbl_vendors[[#This Row],[Email]])),ISERROR(FIND(".",tbl_vendors[[#This Row],[Email]])))</f>
        <v>0</v>
      </c>
      <c r="Q2826" t="b">
        <f>ISNA(MATCH(tbl_vendors[[#This Row],[Country]],tbl_country[country],0))</f>
        <v>0</v>
      </c>
      <c r="R2826" t="b">
        <f>ISNA(MATCH(tbl_vendors[[#This Row],[Currency]],tbl_country[currency],0))</f>
        <v>0</v>
      </c>
      <c r="S2826" t="b">
        <f>_xlfn.XLOOKUP(tbl_vendors[[#This Row],[Country]],tbl_country[country],tbl_country[currency],"NotFound")&lt;&gt;tbl_vendors[[#This Row],[Currency]]</f>
        <v>0</v>
      </c>
      <c r="T2826" t="b">
        <f>ISNA(MATCH(tbl_vendors[[#This Row],[Payment_Terms]],tbl_payment_terms[Payment_Terms],0))</f>
        <v>0</v>
      </c>
      <c r="U2826" t="b">
        <f>ISNA(MATCH(tbl_vendors[[#This Row],[Status]],tbl_status[valid_status]))</f>
        <v>0</v>
      </c>
      <c r="V2826" t="b">
        <f ca="1">tbl_vendors[[#This Row],[Created_Date]]&gt;TODAY()</f>
        <v>0</v>
      </c>
      <c r="W2826" t="b">
        <f>tbl_vendors[[#This Row],[Updated_Date]]&lt;tbl_vendors[[#This Row],[Created_Date]]</f>
        <v>0</v>
      </c>
      <c r="X2826" t="b">
        <f>COUNTIF(tbl_vendors[Vendor_Name],tbl_vendors[[#This Row],[Vendor_Name]])&gt;1</f>
        <v>0</v>
      </c>
      <c r="Y2826" s="14" cm="1">
        <f t="array" aca="1" ref="Y2826" ca="1">IFERROR(SUM(L2826:X2826*1),4)</f>
        <v>0</v>
      </c>
      <c r="Z2826" t="str">
        <f ca="1">IF(tbl_vendors[[#This Row],[error_count]]&gt;0,"FAIL","PASS")</f>
        <v>PASS</v>
      </c>
    </row>
    <row r="2827" spans="1:26" x14ac:dyDescent="0.3">
      <c r="A2827" t="s">
        <v>11083</v>
      </c>
      <c r="B2827" t="s">
        <v>3594</v>
      </c>
      <c r="C2827" t="s">
        <v>109</v>
      </c>
      <c r="D2827" t="s">
        <v>11084</v>
      </c>
      <c r="E2827" t="s">
        <v>39</v>
      </c>
      <c r="F2827" t="s">
        <v>16</v>
      </c>
      <c r="G2827" t="s">
        <v>11085</v>
      </c>
      <c r="H2827" t="s">
        <v>47</v>
      </c>
      <c r="I2827" t="s">
        <v>19</v>
      </c>
      <c r="J2827" s="1">
        <v>45807</v>
      </c>
      <c r="K2827" s="1">
        <v>46020</v>
      </c>
      <c r="L2827" t="b">
        <f>COUNTIF(tbl_vendors[Vendor_ID],tbl_vendors[[#This Row],[Vendor_ID]])&gt;1</f>
        <v>0</v>
      </c>
      <c r="M2827" t="b">
        <f>ISBLANK(tbl_vendors[[#This Row],[Vendor_ID]])</f>
        <v>0</v>
      </c>
      <c r="N2827" t="b">
        <f>LEN(TRIM(tbl_vendors[[#This Row],[Vendor_Name]]))=0</f>
        <v>0</v>
      </c>
      <c r="O2827" t="b">
        <f>LEN(TRIM(tbl_vendors[[#This Row],[Email]]))=0</f>
        <v>0</v>
      </c>
      <c r="P2827" t="b">
        <f>OR(ISERROR(FIND("@",tbl_vendors[[#This Row],[Email]])),ISERROR(FIND(".",tbl_vendors[[#This Row],[Email]])))</f>
        <v>0</v>
      </c>
      <c r="Q2827" t="b">
        <f>ISNA(MATCH(tbl_vendors[[#This Row],[Country]],tbl_country[country],0))</f>
        <v>0</v>
      </c>
      <c r="R2827" t="b">
        <f>ISNA(MATCH(tbl_vendors[[#This Row],[Currency]],tbl_country[currency],0))</f>
        <v>0</v>
      </c>
      <c r="S2827" t="b">
        <f>_xlfn.XLOOKUP(tbl_vendors[[#This Row],[Country]],tbl_country[country],tbl_country[currency],"NotFound")&lt;&gt;tbl_vendors[[#This Row],[Currency]]</f>
        <v>1</v>
      </c>
      <c r="T2827" t="b">
        <f>ISNA(MATCH(tbl_vendors[[#This Row],[Payment_Terms]],tbl_payment_terms[Payment_Terms],0))</f>
        <v>0</v>
      </c>
      <c r="U2827" t="b">
        <f>ISNA(MATCH(tbl_vendors[[#This Row],[Status]],tbl_status[valid_status]))</f>
        <v>0</v>
      </c>
      <c r="V2827" t="b">
        <f ca="1">tbl_vendors[[#This Row],[Created_Date]]&gt;TODAY()</f>
        <v>0</v>
      </c>
      <c r="W2827" t="b">
        <f>tbl_vendors[[#This Row],[Updated_Date]]&lt;tbl_vendors[[#This Row],[Created_Date]]</f>
        <v>0</v>
      </c>
      <c r="X2827" t="b">
        <f>COUNTIF(tbl_vendors[Vendor_Name],tbl_vendors[[#This Row],[Vendor_Name]])&gt;1</f>
        <v>1</v>
      </c>
      <c r="Y2827" s="14" cm="1">
        <f t="array" aca="1" ref="Y2827" ca="1">IFERROR(SUM(L2827:X2827*1),4)</f>
        <v>2</v>
      </c>
      <c r="Z2827" t="str">
        <f ca="1">IF(tbl_vendors[[#This Row],[error_count]]&gt;0,"FAIL","PASS")</f>
        <v>FAIL</v>
      </c>
    </row>
    <row r="2828" spans="1:26" x14ac:dyDescent="0.3">
      <c r="A2828" t="s">
        <v>11086</v>
      </c>
      <c r="B2828" t="s">
        <v>11087</v>
      </c>
      <c r="C2828" t="s">
        <v>72</v>
      </c>
      <c r="D2828" t="s">
        <v>11088</v>
      </c>
      <c r="E2828" t="s">
        <v>74</v>
      </c>
      <c r="F2828" t="s">
        <v>40</v>
      </c>
      <c r="G2828" t="s">
        <v>11089</v>
      </c>
      <c r="H2828" t="s">
        <v>69</v>
      </c>
      <c r="I2828" t="s">
        <v>19</v>
      </c>
      <c r="J2828" s="1">
        <v>45603</v>
      </c>
      <c r="K2828" s="1">
        <v>45712</v>
      </c>
      <c r="L2828" t="b">
        <f>COUNTIF(tbl_vendors[Vendor_ID],tbl_vendors[[#This Row],[Vendor_ID]])&gt;1</f>
        <v>0</v>
      </c>
      <c r="M2828" t="b">
        <f>ISBLANK(tbl_vendors[[#This Row],[Vendor_ID]])</f>
        <v>0</v>
      </c>
      <c r="N2828" t="b">
        <f>LEN(TRIM(tbl_vendors[[#This Row],[Vendor_Name]]))=0</f>
        <v>0</v>
      </c>
      <c r="O2828" t="b">
        <f>LEN(TRIM(tbl_vendors[[#This Row],[Email]]))=0</f>
        <v>0</v>
      </c>
      <c r="P2828" t="b">
        <f>OR(ISERROR(FIND("@",tbl_vendors[[#This Row],[Email]])),ISERROR(FIND(".",tbl_vendors[[#This Row],[Email]])))</f>
        <v>0</v>
      </c>
      <c r="Q2828" t="b">
        <f>ISNA(MATCH(tbl_vendors[[#This Row],[Country]],tbl_country[country],0))</f>
        <v>0</v>
      </c>
      <c r="R2828" t="b">
        <f>ISNA(MATCH(tbl_vendors[[#This Row],[Currency]],tbl_country[currency],0))</f>
        <v>1</v>
      </c>
      <c r="S2828" t="b">
        <f>_xlfn.XLOOKUP(tbl_vendors[[#This Row],[Country]],tbl_country[country],tbl_country[currency],"NotFound")&lt;&gt;tbl_vendors[[#This Row],[Currency]]</f>
        <v>1</v>
      </c>
      <c r="T2828" t="b">
        <f>ISNA(MATCH(tbl_vendors[[#This Row],[Payment_Terms]],tbl_payment_terms[Payment_Terms],0))</f>
        <v>0</v>
      </c>
      <c r="U2828" t="b">
        <f>ISNA(MATCH(tbl_vendors[[#This Row],[Status]],tbl_status[valid_status]))</f>
        <v>0</v>
      </c>
      <c r="V2828" t="b">
        <f ca="1">tbl_vendors[[#This Row],[Created_Date]]&gt;TODAY()</f>
        <v>0</v>
      </c>
      <c r="W2828" t="b">
        <f>tbl_vendors[[#This Row],[Updated_Date]]&lt;tbl_vendors[[#This Row],[Created_Date]]</f>
        <v>0</v>
      </c>
      <c r="X2828" t="b">
        <f>COUNTIF(tbl_vendors[Vendor_Name],tbl_vendors[[#This Row],[Vendor_Name]])&gt;1</f>
        <v>0</v>
      </c>
      <c r="Y2828" s="14" cm="1">
        <f t="array" aca="1" ref="Y2828" ca="1">IFERROR(SUM(L2828:X2828*1),4)</f>
        <v>2</v>
      </c>
      <c r="Z2828" t="str">
        <f ca="1">IF(tbl_vendors[[#This Row],[error_count]]&gt;0,"FAIL","PASS")</f>
        <v>FAIL</v>
      </c>
    </row>
    <row r="2829" spans="1:26" x14ac:dyDescent="0.3">
      <c r="A2829" t="s">
        <v>11090</v>
      </c>
      <c r="B2829" t="s">
        <v>11091</v>
      </c>
      <c r="C2829" t="s">
        <v>29</v>
      </c>
      <c r="D2829" t="s">
        <v>11092</v>
      </c>
      <c r="E2829" t="s">
        <v>31</v>
      </c>
      <c r="F2829" t="s">
        <v>32</v>
      </c>
      <c r="G2829" t="s">
        <v>11093</v>
      </c>
      <c r="H2829" t="s">
        <v>47</v>
      </c>
      <c r="I2829" t="s">
        <v>53</v>
      </c>
      <c r="J2829" s="1">
        <v>44751</v>
      </c>
      <c r="K2829" s="1">
        <v>45333</v>
      </c>
      <c r="L2829" t="b">
        <f>COUNTIF(tbl_vendors[Vendor_ID],tbl_vendors[[#This Row],[Vendor_ID]])&gt;1</f>
        <v>0</v>
      </c>
      <c r="M2829" t="b">
        <f>ISBLANK(tbl_vendors[[#This Row],[Vendor_ID]])</f>
        <v>0</v>
      </c>
      <c r="N2829" t="b">
        <f>LEN(TRIM(tbl_vendors[[#This Row],[Vendor_Name]]))=0</f>
        <v>0</v>
      </c>
      <c r="O2829" t="b">
        <f>LEN(TRIM(tbl_vendors[[#This Row],[Email]]))=0</f>
        <v>0</v>
      </c>
      <c r="P2829" t="b">
        <f>OR(ISERROR(FIND("@",tbl_vendors[[#This Row],[Email]])),ISERROR(FIND(".",tbl_vendors[[#This Row],[Email]])))</f>
        <v>0</v>
      </c>
      <c r="Q2829" t="b">
        <f>ISNA(MATCH(tbl_vendors[[#This Row],[Country]],tbl_country[country],0))</f>
        <v>0</v>
      </c>
      <c r="R2829" t="b">
        <f>ISNA(MATCH(tbl_vendors[[#This Row],[Currency]],tbl_country[currency],0))</f>
        <v>0</v>
      </c>
      <c r="S2829" t="b">
        <f>_xlfn.XLOOKUP(tbl_vendors[[#This Row],[Country]],tbl_country[country],tbl_country[currency],"NotFound")&lt;&gt;tbl_vendors[[#This Row],[Currency]]</f>
        <v>0</v>
      </c>
      <c r="T2829" t="b">
        <f>ISNA(MATCH(tbl_vendors[[#This Row],[Payment_Terms]],tbl_payment_terms[Payment_Terms],0))</f>
        <v>0</v>
      </c>
      <c r="U2829" t="b">
        <f>ISNA(MATCH(tbl_vendors[[#This Row],[Status]],tbl_status[valid_status]))</f>
        <v>1</v>
      </c>
      <c r="V2829" t="b">
        <f ca="1">tbl_vendors[[#This Row],[Created_Date]]&gt;TODAY()</f>
        <v>0</v>
      </c>
      <c r="W2829" t="b">
        <f>tbl_vendors[[#This Row],[Updated_Date]]&lt;tbl_vendors[[#This Row],[Created_Date]]</f>
        <v>0</v>
      </c>
      <c r="X2829" t="b">
        <f>COUNTIF(tbl_vendors[Vendor_Name],tbl_vendors[[#This Row],[Vendor_Name]])&gt;1</f>
        <v>0</v>
      </c>
      <c r="Y2829" s="14" cm="1">
        <f t="array" aca="1" ref="Y2829" ca="1">IFERROR(SUM(L2829:X2829*1),4)</f>
        <v>1</v>
      </c>
      <c r="Z2829" t="str">
        <f ca="1">IF(tbl_vendors[[#This Row],[error_count]]&gt;0,"FAIL","PASS")</f>
        <v>FAIL</v>
      </c>
    </row>
    <row r="2830" spans="1:26" x14ac:dyDescent="0.3">
      <c r="A2830" t="s">
        <v>11094</v>
      </c>
      <c r="B2830" t="s">
        <v>11095</v>
      </c>
      <c r="C2830" t="s">
        <v>56</v>
      </c>
      <c r="D2830" t="s">
        <v>11096</v>
      </c>
      <c r="E2830" t="s">
        <v>58</v>
      </c>
      <c r="F2830" t="s">
        <v>16</v>
      </c>
      <c r="G2830" t="s">
        <v>11097</v>
      </c>
      <c r="H2830" t="s">
        <v>42</v>
      </c>
      <c r="I2830" t="s">
        <v>19</v>
      </c>
      <c r="J2830" s="1">
        <v>44921</v>
      </c>
      <c r="K2830" s="1">
        <v>45513</v>
      </c>
      <c r="L2830" t="b">
        <f>COUNTIF(tbl_vendors[Vendor_ID],tbl_vendors[[#This Row],[Vendor_ID]])&gt;1</f>
        <v>0</v>
      </c>
      <c r="M2830" t="b">
        <f>ISBLANK(tbl_vendors[[#This Row],[Vendor_ID]])</f>
        <v>0</v>
      </c>
      <c r="N2830" t="b">
        <f>LEN(TRIM(tbl_vendors[[#This Row],[Vendor_Name]]))=0</f>
        <v>0</v>
      </c>
      <c r="O2830" t="b">
        <f>LEN(TRIM(tbl_vendors[[#This Row],[Email]]))=0</f>
        <v>0</v>
      </c>
      <c r="P2830" t="b">
        <f>OR(ISERROR(FIND("@",tbl_vendors[[#This Row],[Email]])),ISERROR(FIND(".",tbl_vendors[[#This Row],[Email]])))</f>
        <v>0</v>
      </c>
      <c r="Q2830" t="b">
        <f>ISNA(MATCH(tbl_vendors[[#This Row],[Country]],tbl_country[country],0))</f>
        <v>0</v>
      </c>
      <c r="R2830" t="b">
        <f>ISNA(MATCH(tbl_vendors[[#This Row],[Currency]],tbl_country[currency],0))</f>
        <v>0</v>
      </c>
      <c r="S2830" t="b">
        <f>_xlfn.XLOOKUP(tbl_vendors[[#This Row],[Country]],tbl_country[country],tbl_country[currency],"NotFound")&lt;&gt;tbl_vendors[[#This Row],[Currency]]</f>
        <v>0</v>
      </c>
      <c r="T2830" t="b">
        <f>ISNA(MATCH(tbl_vendors[[#This Row],[Payment_Terms]],tbl_payment_terms[Payment_Terms],0))</f>
        <v>0</v>
      </c>
      <c r="U2830" t="b">
        <f>ISNA(MATCH(tbl_vendors[[#This Row],[Status]],tbl_status[valid_status]))</f>
        <v>0</v>
      </c>
      <c r="V2830" t="b">
        <f ca="1">tbl_vendors[[#This Row],[Created_Date]]&gt;TODAY()</f>
        <v>0</v>
      </c>
      <c r="W2830" t="b">
        <f>tbl_vendors[[#This Row],[Updated_Date]]&lt;tbl_vendors[[#This Row],[Created_Date]]</f>
        <v>0</v>
      </c>
      <c r="X2830" t="b">
        <f>COUNTIF(tbl_vendors[Vendor_Name],tbl_vendors[[#This Row],[Vendor_Name]])&gt;1</f>
        <v>0</v>
      </c>
      <c r="Y2830" s="14" cm="1">
        <f t="array" aca="1" ref="Y2830" ca="1">IFERROR(SUM(L2830:X2830*1),4)</f>
        <v>0</v>
      </c>
      <c r="Z2830" t="str">
        <f ca="1">IF(tbl_vendors[[#This Row],[error_count]]&gt;0,"FAIL","PASS")</f>
        <v>PASS</v>
      </c>
    </row>
    <row r="2831" spans="1:26" x14ac:dyDescent="0.3">
      <c r="A2831" t="s">
        <v>11098</v>
      </c>
      <c r="B2831" t="s">
        <v>11099</v>
      </c>
      <c r="C2831" t="s">
        <v>153</v>
      </c>
      <c r="D2831" t="s">
        <v>11100</v>
      </c>
      <c r="E2831" t="s">
        <v>155</v>
      </c>
      <c r="F2831" t="s">
        <v>40</v>
      </c>
      <c r="G2831" t="s">
        <v>11101</v>
      </c>
      <c r="H2831" t="s">
        <v>42</v>
      </c>
      <c r="I2831" t="s">
        <v>19</v>
      </c>
      <c r="J2831" s="1">
        <v>44596</v>
      </c>
      <c r="K2831" s="1">
        <v>45722</v>
      </c>
      <c r="L2831" t="b">
        <f>COUNTIF(tbl_vendors[Vendor_ID],tbl_vendors[[#This Row],[Vendor_ID]])&gt;1</f>
        <v>0</v>
      </c>
      <c r="M2831" t="b">
        <f>ISBLANK(tbl_vendors[[#This Row],[Vendor_ID]])</f>
        <v>0</v>
      </c>
      <c r="N2831" t="b">
        <f>LEN(TRIM(tbl_vendors[[#This Row],[Vendor_Name]]))=0</f>
        <v>0</v>
      </c>
      <c r="O2831" t="b">
        <f>LEN(TRIM(tbl_vendors[[#This Row],[Email]]))=0</f>
        <v>0</v>
      </c>
      <c r="P2831" t="b">
        <f>OR(ISERROR(FIND("@",tbl_vendors[[#This Row],[Email]])),ISERROR(FIND(".",tbl_vendors[[#This Row],[Email]])))</f>
        <v>0</v>
      </c>
      <c r="Q2831" t="b">
        <f>ISNA(MATCH(tbl_vendors[[#This Row],[Country]],tbl_country[country],0))</f>
        <v>0</v>
      </c>
      <c r="R2831" t="b">
        <f>ISNA(MATCH(tbl_vendors[[#This Row],[Currency]],tbl_country[currency],0))</f>
        <v>0</v>
      </c>
      <c r="S2831" t="b">
        <f>_xlfn.XLOOKUP(tbl_vendors[[#This Row],[Country]],tbl_country[country],tbl_country[currency],"NotFound")&lt;&gt;tbl_vendors[[#This Row],[Currency]]</f>
        <v>0</v>
      </c>
      <c r="T2831" t="b">
        <f>ISNA(MATCH(tbl_vendors[[#This Row],[Payment_Terms]],tbl_payment_terms[Payment_Terms],0))</f>
        <v>0</v>
      </c>
      <c r="U2831" t="b">
        <f>ISNA(MATCH(tbl_vendors[[#This Row],[Status]],tbl_status[valid_status]))</f>
        <v>0</v>
      </c>
      <c r="V2831" t="b">
        <f ca="1">tbl_vendors[[#This Row],[Created_Date]]&gt;TODAY()</f>
        <v>0</v>
      </c>
      <c r="W2831" t="b">
        <f>tbl_vendors[[#This Row],[Updated_Date]]&lt;tbl_vendors[[#This Row],[Created_Date]]</f>
        <v>0</v>
      </c>
      <c r="X2831" t="b">
        <f>COUNTIF(tbl_vendors[Vendor_Name],tbl_vendors[[#This Row],[Vendor_Name]])&gt;1</f>
        <v>0</v>
      </c>
      <c r="Y2831" s="14" cm="1">
        <f t="array" aca="1" ref="Y2831" ca="1">IFERROR(SUM(L2831:X2831*1),4)</f>
        <v>0</v>
      </c>
      <c r="Z2831" t="str">
        <f ca="1">IF(tbl_vendors[[#This Row],[error_count]]&gt;0,"FAIL","PASS")</f>
        <v>PASS</v>
      </c>
    </row>
    <row r="2832" spans="1:26" x14ac:dyDescent="0.3">
      <c r="A2832" t="s">
        <v>11102</v>
      </c>
      <c r="B2832" t="s">
        <v>11103</v>
      </c>
      <c r="C2832" t="s">
        <v>13</v>
      </c>
      <c r="D2832" t="s">
        <v>11104</v>
      </c>
      <c r="E2832" t="s">
        <v>15</v>
      </c>
      <c r="F2832" t="s">
        <v>32</v>
      </c>
      <c r="G2832" t="s">
        <v>11105</v>
      </c>
      <c r="H2832" t="s">
        <v>18</v>
      </c>
      <c r="I2832" t="s">
        <v>26</v>
      </c>
      <c r="J2832" s="1">
        <v>44878</v>
      </c>
      <c r="K2832" s="1">
        <v>45481</v>
      </c>
      <c r="L2832" t="b">
        <f>COUNTIF(tbl_vendors[Vendor_ID],tbl_vendors[[#This Row],[Vendor_ID]])&gt;1</f>
        <v>0</v>
      </c>
      <c r="M2832" t="b">
        <f>ISBLANK(tbl_vendors[[#This Row],[Vendor_ID]])</f>
        <v>0</v>
      </c>
      <c r="N2832" t="b">
        <f>LEN(TRIM(tbl_vendors[[#This Row],[Vendor_Name]]))=0</f>
        <v>0</v>
      </c>
      <c r="O2832" t="b">
        <f>LEN(TRIM(tbl_vendors[[#This Row],[Email]]))=0</f>
        <v>0</v>
      </c>
      <c r="P2832" t="b">
        <f>OR(ISERROR(FIND("@",tbl_vendors[[#This Row],[Email]])),ISERROR(FIND(".",tbl_vendors[[#This Row],[Email]])))</f>
        <v>0</v>
      </c>
      <c r="Q2832" t="b">
        <f>ISNA(MATCH(tbl_vendors[[#This Row],[Country]],tbl_country[country],0))</f>
        <v>0</v>
      </c>
      <c r="R2832" t="b">
        <f>ISNA(MATCH(tbl_vendors[[#This Row],[Currency]],tbl_country[currency],0))</f>
        <v>1</v>
      </c>
      <c r="S2832" t="b">
        <f>_xlfn.XLOOKUP(tbl_vendors[[#This Row],[Country]],tbl_country[country],tbl_country[currency],"NotFound")&lt;&gt;tbl_vendors[[#This Row],[Currency]]</f>
        <v>1</v>
      </c>
      <c r="T2832" t="b">
        <f>ISNA(MATCH(tbl_vendors[[#This Row],[Payment_Terms]],tbl_payment_terms[Payment_Terms],0))</f>
        <v>0</v>
      </c>
      <c r="U2832" t="b">
        <f>ISNA(MATCH(tbl_vendors[[#This Row],[Status]],tbl_status[valid_status]))</f>
        <v>0</v>
      </c>
      <c r="V2832" t="b">
        <f ca="1">tbl_vendors[[#This Row],[Created_Date]]&gt;TODAY()</f>
        <v>0</v>
      </c>
      <c r="W2832" t="b">
        <f>tbl_vendors[[#This Row],[Updated_Date]]&lt;tbl_vendors[[#This Row],[Created_Date]]</f>
        <v>0</v>
      </c>
      <c r="X2832" t="b">
        <f>COUNTIF(tbl_vendors[Vendor_Name],tbl_vendors[[#This Row],[Vendor_Name]])&gt;1</f>
        <v>0</v>
      </c>
      <c r="Y2832" s="14" cm="1">
        <f t="array" aca="1" ref="Y2832" ca="1">IFERROR(SUM(L2832:X2832*1),4)</f>
        <v>2</v>
      </c>
      <c r="Z2832" t="str">
        <f ca="1">IF(tbl_vendors[[#This Row],[error_count]]&gt;0,"FAIL","PASS")</f>
        <v>FAIL</v>
      </c>
    </row>
    <row r="2833" spans="1:26" x14ac:dyDescent="0.3">
      <c r="A2833" t="s">
        <v>11106</v>
      </c>
      <c r="B2833" t="s">
        <v>11107</v>
      </c>
      <c r="C2833" t="s">
        <v>79</v>
      </c>
      <c r="D2833" t="s">
        <v>11108</v>
      </c>
      <c r="E2833" t="s">
        <v>39</v>
      </c>
      <c r="F2833" t="s">
        <v>40</v>
      </c>
      <c r="G2833" t="s">
        <v>11109</v>
      </c>
      <c r="H2833" t="s">
        <v>69</v>
      </c>
      <c r="I2833" t="s">
        <v>53</v>
      </c>
      <c r="J2833" s="1">
        <v>45802</v>
      </c>
      <c r="K2833" s="1">
        <v>46118</v>
      </c>
      <c r="L2833" t="b">
        <f>COUNTIF(tbl_vendors[Vendor_ID],tbl_vendors[[#This Row],[Vendor_ID]])&gt;1</f>
        <v>0</v>
      </c>
      <c r="M2833" t="b">
        <f>ISBLANK(tbl_vendors[[#This Row],[Vendor_ID]])</f>
        <v>0</v>
      </c>
      <c r="N2833" t="b">
        <f>LEN(TRIM(tbl_vendors[[#This Row],[Vendor_Name]]))=0</f>
        <v>0</v>
      </c>
      <c r="O2833" t="b">
        <f>LEN(TRIM(tbl_vendors[[#This Row],[Email]]))=0</f>
        <v>0</v>
      </c>
      <c r="P2833" t="b">
        <f>OR(ISERROR(FIND("@",tbl_vendors[[#This Row],[Email]])),ISERROR(FIND(".",tbl_vendors[[#This Row],[Email]])))</f>
        <v>0</v>
      </c>
      <c r="Q2833" t="b">
        <f>ISNA(MATCH(tbl_vendors[[#This Row],[Country]],tbl_country[country],0))</f>
        <v>0</v>
      </c>
      <c r="R2833" t="b">
        <f>ISNA(MATCH(tbl_vendors[[#This Row],[Currency]],tbl_country[currency],0))</f>
        <v>0</v>
      </c>
      <c r="S2833" t="b">
        <f>_xlfn.XLOOKUP(tbl_vendors[[#This Row],[Country]],tbl_country[country],tbl_country[currency],"NotFound")&lt;&gt;tbl_vendors[[#This Row],[Currency]]</f>
        <v>0</v>
      </c>
      <c r="T2833" t="b">
        <f>ISNA(MATCH(tbl_vendors[[#This Row],[Payment_Terms]],tbl_payment_terms[Payment_Terms],0))</f>
        <v>0</v>
      </c>
      <c r="U2833" t="b">
        <f>ISNA(MATCH(tbl_vendors[[#This Row],[Status]],tbl_status[valid_status]))</f>
        <v>1</v>
      </c>
      <c r="V2833" t="b">
        <f ca="1">tbl_vendors[[#This Row],[Created_Date]]&gt;TODAY()</f>
        <v>0</v>
      </c>
      <c r="W2833" t="b">
        <f>tbl_vendors[[#This Row],[Updated_Date]]&lt;tbl_vendors[[#This Row],[Created_Date]]</f>
        <v>0</v>
      </c>
      <c r="X2833" t="b">
        <f>COUNTIF(tbl_vendors[Vendor_Name],tbl_vendors[[#This Row],[Vendor_Name]])&gt;1</f>
        <v>0</v>
      </c>
      <c r="Y2833" s="14" cm="1">
        <f t="array" aca="1" ref="Y2833" ca="1">IFERROR(SUM(L2833:X2833*1),4)</f>
        <v>1</v>
      </c>
      <c r="Z2833" t="str">
        <f ca="1">IF(tbl_vendors[[#This Row],[error_count]]&gt;0,"FAIL","PASS")</f>
        <v>FAIL</v>
      </c>
    </row>
    <row r="2834" spans="1:26" x14ac:dyDescent="0.3">
      <c r="A2834" t="s">
        <v>11110</v>
      </c>
      <c r="B2834" t="s">
        <v>11111</v>
      </c>
      <c r="C2834" t="s">
        <v>109</v>
      </c>
      <c r="D2834" t="s">
        <v>11112</v>
      </c>
      <c r="E2834" t="s">
        <v>39</v>
      </c>
      <c r="F2834" t="s">
        <v>23</v>
      </c>
      <c r="G2834" t="s">
        <v>11113</v>
      </c>
      <c r="H2834" t="s">
        <v>42</v>
      </c>
      <c r="I2834" t="s">
        <v>53</v>
      </c>
      <c r="J2834" s="1">
        <v>45382</v>
      </c>
      <c r="K2834" s="1">
        <v>45809</v>
      </c>
      <c r="L2834" t="b">
        <f>COUNTIF(tbl_vendors[Vendor_ID],tbl_vendors[[#This Row],[Vendor_ID]])&gt;1</f>
        <v>0</v>
      </c>
      <c r="M2834" t="b">
        <f>ISBLANK(tbl_vendors[[#This Row],[Vendor_ID]])</f>
        <v>0</v>
      </c>
      <c r="N2834" t="b">
        <f>LEN(TRIM(tbl_vendors[[#This Row],[Vendor_Name]]))=0</f>
        <v>0</v>
      </c>
      <c r="O2834" t="b">
        <f>LEN(TRIM(tbl_vendors[[#This Row],[Email]]))=0</f>
        <v>0</v>
      </c>
      <c r="P2834" t="b">
        <f>OR(ISERROR(FIND("@",tbl_vendors[[#This Row],[Email]])),ISERROR(FIND(".",tbl_vendors[[#This Row],[Email]])))</f>
        <v>0</v>
      </c>
      <c r="Q2834" t="b">
        <f>ISNA(MATCH(tbl_vendors[[#This Row],[Country]],tbl_country[country],0))</f>
        <v>0</v>
      </c>
      <c r="R2834" t="b">
        <f>ISNA(MATCH(tbl_vendors[[#This Row],[Currency]],tbl_country[currency],0))</f>
        <v>0</v>
      </c>
      <c r="S2834" t="b">
        <f>_xlfn.XLOOKUP(tbl_vendors[[#This Row],[Country]],tbl_country[country],tbl_country[currency],"NotFound")&lt;&gt;tbl_vendors[[#This Row],[Currency]]</f>
        <v>1</v>
      </c>
      <c r="T2834" t="b">
        <f>ISNA(MATCH(tbl_vendors[[#This Row],[Payment_Terms]],tbl_payment_terms[Payment_Terms],0))</f>
        <v>0</v>
      </c>
      <c r="U2834" t="b">
        <f>ISNA(MATCH(tbl_vendors[[#This Row],[Status]],tbl_status[valid_status]))</f>
        <v>1</v>
      </c>
      <c r="V2834" t="b">
        <f ca="1">tbl_vendors[[#This Row],[Created_Date]]&gt;TODAY()</f>
        <v>0</v>
      </c>
      <c r="W2834" t="b">
        <f>tbl_vendors[[#This Row],[Updated_Date]]&lt;tbl_vendors[[#This Row],[Created_Date]]</f>
        <v>0</v>
      </c>
      <c r="X2834" t="b">
        <f>COUNTIF(tbl_vendors[Vendor_Name],tbl_vendors[[#This Row],[Vendor_Name]])&gt;1</f>
        <v>0</v>
      </c>
      <c r="Y2834" s="14" cm="1">
        <f t="array" aca="1" ref="Y2834" ca="1">IFERROR(SUM(L2834:X2834*1),4)</f>
        <v>2</v>
      </c>
      <c r="Z2834" t="str">
        <f ca="1">IF(tbl_vendors[[#This Row],[error_count]]&gt;0,"FAIL","PASS")</f>
        <v>FAIL</v>
      </c>
    </row>
    <row r="2835" spans="1:26" x14ac:dyDescent="0.3">
      <c r="A2835" t="s">
        <v>11114</v>
      </c>
      <c r="B2835" t="s">
        <v>11115</v>
      </c>
      <c r="C2835" t="s">
        <v>72</v>
      </c>
      <c r="D2835" t="s">
        <v>11116</v>
      </c>
      <c r="E2835" t="s">
        <v>74</v>
      </c>
      <c r="F2835" t="s">
        <v>40</v>
      </c>
      <c r="G2835" t="s">
        <v>11117</v>
      </c>
      <c r="H2835" t="s">
        <v>34</v>
      </c>
      <c r="I2835" t="s">
        <v>26</v>
      </c>
      <c r="J2835" s="1">
        <v>45452</v>
      </c>
      <c r="K2835" s="1">
        <v>45592</v>
      </c>
      <c r="L2835" t="b">
        <f>COUNTIF(tbl_vendors[Vendor_ID],tbl_vendors[[#This Row],[Vendor_ID]])&gt;1</f>
        <v>0</v>
      </c>
      <c r="M2835" t="b">
        <f>ISBLANK(tbl_vendors[[#This Row],[Vendor_ID]])</f>
        <v>0</v>
      </c>
      <c r="N2835" t="b">
        <f>LEN(TRIM(tbl_vendors[[#This Row],[Vendor_Name]]))=0</f>
        <v>0</v>
      </c>
      <c r="O2835" t="b">
        <f>LEN(TRIM(tbl_vendors[[#This Row],[Email]]))=0</f>
        <v>0</v>
      </c>
      <c r="P2835" t="b">
        <f>OR(ISERROR(FIND("@",tbl_vendors[[#This Row],[Email]])),ISERROR(FIND(".",tbl_vendors[[#This Row],[Email]])))</f>
        <v>0</v>
      </c>
      <c r="Q2835" t="b">
        <f>ISNA(MATCH(tbl_vendors[[#This Row],[Country]],tbl_country[country],0))</f>
        <v>0</v>
      </c>
      <c r="R2835" t="b">
        <f>ISNA(MATCH(tbl_vendors[[#This Row],[Currency]],tbl_country[currency],0))</f>
        <v>1</v>
      </c>
      <c r="S2835" t="b">
        <f>_xlfn.XLOOKUP(tbl_vendors[[#This Row],[Country]],tbl_country[country],tbl_country[currency],"NotFound")&lt;&gt;tbl_vendors[[#This Row],[Currency]]</f>
        <v>1</v>
      </c>
      <c r="T2835" t="b">
        <f>ISNA(MATCH(tbl_vendors[[#This Row],[Payment_Terms]],tbl_payment_terms[Payment_Terms],0))</f>
        <v>0</v>
      </c>
      <c r="U2835" t="b">
        <f>ISNA(MATCH(tbl_vendors[[#This Row],[Status]],tbl_status[valid_status]))</f>
        <v>0</v>
      </c>
      <c r="V2835" t="b">
        <f ca="1">tbl_vendors[[#This Row],[Created_Date]]&gt;TODAY()</f>
        <v>0</v>
      </c>
      <c r="W2835" t="b">
        <f>tbl_vendors[[#This Row],[Updated_Date]]&lt;tbl_vendors[[#This Row],[Created_Date]]</f>
        <v>0</v>
      </c>
      <c r="X2835" t="b">
        <f>COUNTIF(tbl_vendors[Vendor_Name],tbl_vendors[[#This Row],[Vendor_Name]])&gt;1</f>
        <v>0</v>
      </c>
      <c r="Y2835" s="14" cm="1">
        <f t="array" aca="1" ref="Y2835" ca="1">IFERROR(SUM(L2835:X2835*1),4)</f>
        <v>2</v>
      </c>
      <c r="Z2835" t="str">
        <f ca="1">IF(tbl_vendors[[#This Row],[error_count]]&gt;0,"FAIL","PASS")</f>
        <v>FAIL</v>
      </c>
    </row>
    <row r="2836" spans="1:26" x14ac:dyDescent="0.3">
      <c r="A2836" t="s">
        <v>11118</v>
      </c>
      <c r="B2836" t="s">
        <v>11119</v>
      </c>
      <c r="C2836" t="s">
        <v>13</v>
      </c>
      <c r="D2836" t="s">
        <v>11120</v>
      </c>
      <c r="E2836" t="s">
        <v>15</v>
      </c>
      <c r="F2836" t="s">
        <v>23</v>
      </c>
      <c r="G2836" t="s">
        <v>11121</v>
      </c>
      <c r="H2836" t="s">
        <v>25</v>
      </c>
      <c r="I2836" t="s">
        <v>26</v>
      </c>
      <c r="J2836" s="1">
        <v>44538</v>
      </c>
      <c r="K2836" s="1">
        <v>45493</v>
      </c>
      <c r="L2836" t="b">
        <f>COUNTIF(tbl_vendors[Vendor_ID],tbl_vendors[[#This Row],[Vendor_ID]])&gt;1</f>
        <v>0</v>
      </c>
      <c r="M2836" t="b">
        <f>ISBLANK(tbl_vendors[[#This Row],[Vendor_ID]])</f>
        <v>0</v>
      </c>
      <c r="N2836" t="b">
        <f>LEN(TRIM(tbl_vendors[[#This Row],[Vendor_Name]]))=0</f>
        <v>0</v>
      </c>
      <c r="O2836" t="b">
        <f>LEN(TRIM(tbl_vendors[[#This Row],[Email]]))=0</f>
        <v>0</v>
      </c>
      <c r="P2836" t="b">
        <f>OR(ISERROR(FIND("@",tbl_vendors[[#This Row],[Email]])),ISERROR(FIND(".",tbl_vendors[[#This Row],[Email]])))</f>
        <v>0</v>
      </c>
      <c r="Q2836" t="b">
        <f>ISNA(MATCH(tbl_vendors[[#This Row],[Country]],tbl_country[country],0))</f>
        <v>0</v>
      </c>
      <c r="R2836" t="b">
        <f>ISNA(MATCH(tbl_vendors[[#This Row],[Currency]],tbl_country[currency],0))</f>
        <v>1</v>
      </c>
      <c r="S2836" t="b">
        <f>_xlfn.XLOOKUP(tbl_vendors[[#This Row],[Country]],tbl_country[country],tbl_country[currency],"NotFound")&lt;&gt;tbl_vendors[[#This Row],[Currency]]</f>
        <v>1</v>
      </c>
      <c r="T2836" t="b">
        <f>ISNA(MATCH(tbl_vendors[[#This Row],[Payment_Terms]],tbl_payment_terms[Payment_Terms],0))</f>
        <v>0</v>
      </c>
      <c r="U2836" t="b">
        <f>ISNA(MATCH(tbl_vendors[[#This Row],[Status]],tbl_status[valid_status]))</f>
        <v>0</v>
      </c>
      <c r="V2836" t="b">
        <f ca="1">tbl_vendors[[#This Row],[Created_Date]]&gt;TODAY()</f>
        <v>0</v>
      </c>
      <c r="W2836" t="b">
        <f>tbl_vendors[[#This Row],[Updated_Date]]&lt;tbl_vendors[[#This Row],[Created_Date]]</f>
        <v>0</v>
      </c>
      <c r="X2836" t="b">
        <f>COUNTIF(tbl_vendors[Vendor_Name],tbl_vendors[[#This Row],[Vendor_Name]])&gt;1</f>
        <v>0</v>
      </c>
      <c r="Y2836" s="14" cm="1">
        <f t="array" aca="1" ref="Y2836" ca="1">IFERROR(SUM(L2836:X2836*1),4)</f>
        <v>2</v>
      </c>
      <c r="Z2836" t="str">
        <f ca="1">IF(tbl_vendors[[#This Row],[error_count]]&gt;0,"FAIL","PASS")</f>
        <v>FAIL</v>
      </c>
    </row>
    <row r="2837" spans="1:26" x14ac:dyDescent="0.3">
      <c r="A2837" t="s">
        <v>11122</v>
      </c>
      <c r="B2837" t="s">
        <v>11123</v>
      </c>
      <c r="C2837" t="s">
        <v>100</v>
      </c>
      <c r="D2837" t="s">
        <v>11124</v>
      </c>
      <c r="E2837" t="s">
        <v>39</v>
      </c>
      <c r="F2837" t="s">
        <v>75</v>
      </c>
      <c r="G2837" t="s">
        <v>11125</v>
      </c>
      <c r="H2837" t="s">
        <v>69</v>
      </c>
      <c r="I2837" t="s">
        <v>26</v>
      </c>
      <c r="J2837" s="1">
        <v>45381</v>
      </c>
      <c r="K2837" s="1">
        <v>46059</v>
      </c>
      <c r="L2837" t="b">
        <f>COUNTIF(tbl_vendors[Vendor_ID],tbl_vendors[[#This Row],[Vendor_ID]])&gt;1</f>
        <v>0</v>
      </c>
      <c r="M2837" t="b">
        <f>ISBLANK(tbl_vendors[[#This Row],[Vendor_ID]])</f>
        <v>0</v>
      </c>
      <c r="N2837" t="b">
        <f>LEN(TRIM(tbl_vendors[[#This Row],[Vendor_Name]]))=0</f>
        <v>0</v>
      </c>
      <c r="O2837" t="b">
        <f>LEN(TRIM(tbl_vendors[[#This Row],[Email]]))=0</f>
        <v>0</v>
      </c>
      <c r="P2837" t="b">
        <f>OR(ISERROR(FIND("@",tbl_vendors[[#This Row],[Email]])),ISERROR(FIND(".",tbl_vendors[[#This Row],[Email]])))</f>
        <v>0</v>
      </c>
      <c r="Q2837" t="b">
        <f>ISNA(MATCH(tbl_vendors[[#This Row],[Country]],tbl_country[country],0))</f>
        <v>0</v>
      </c>
      <c r="R2837" t="b">
        <f>ISNA(MATCH(tbl_vendors[[#This Row],[Currency]],tbl_country[currency],0))</f>
        <v>0</v>
      </c>
      <c r="S2837" t="b">
        <f>_xlfn.XLOOKUP(tbl_vendors[[#This Row],[Country]],tbl_country[country],tbl_country[currency],"NotFound")&lt;&gt;tbl_vendors[[#This Row],[Currency]]</f>
        <v>0</v>
      </c>
      <c r="T2837" t="b">
        <f>ISNA(MATCH(tbl_vendors[[#This Row],[Payment_Terms]],tbl_payment_terms[Payment_Terms],0))</f>
        <v>0</v>
      </c>
      <c r="U2837" t="b">
        <f>ISNA(MATCH(tbl_vendors[[#This Row],[Status]],tbl_status[valid_status]))</f>
        <v>0</v>
      </c>
      <c r="V2837" t="b">
        <f ca="1">tbl_vendors[[#This Row],[Created_Date]]&gt;TODAY()</f>
        <v>0</v>
      </c>
      <c r="W2837" t="b">
        <f>tbl_vendors[[#This Row],[Updated_Date]]&lt;tbl_vendors[[#This Row],[Created_Date]]</f>
        <v>0</v>
      </c>
      <c r="X2837" t="b">
        <f>COUNTIF(tbl_vendors[Vendor_Name],tbl_vendors[[#This Row],[Vendor_Name]])&gt;1</f>
        <v>0</v>
      </c>
      <c r="Y2837" s="14" cm="1">
        <f t="array" aca="1" ref="Y2837" ca="1">IFERROR(SUM(L2837:X2837*1),4)</f>
        <v>0</v>
      </c>
      <c r="Z2837" t="str">
        <f ca="1">IF(tbl_vendors[[#This Row],[error_count]]&gt;0,"FAIL","PASS")</f>
        <v>PASS</v>
      </c>
    </row>
    <row r="2838" spans="1:26" x14ac:dyDescent="0.3">
      <c r="A2838" t="s">
        <v>11126</v>
      </c>
      <c r="B2838" t="s">
        <v>11127</v>
      </c>
      <c r="C2838" t="s">
        <v>72</v>
      </c>
      <c r="D2838" t="s">
        <v>11128</v>
      </c>
      <c r="E2838" t="s">
        <v>74</v>
      </c>
      <c r="F2838" t="s">
        <v>23</v>
      </c>
      <c r="G2838" t="s">
        <v>11129</v>
      </c>
      <c r="H2838" t="s">
        <v>25</v>
      </c>
      <c r="I2838" t="s">
        <v>19</v>
      </c>
      <c r="J2838" s="1">
        <v>45938</v>
      </c>
      <c r="K2838" s="1">
        <v>46088</v>
      </c>
      <c r="L2838" t="b">
        <f>COUNTIF(tbl_vendors[Vendor_ID],tbl_vendors[[#This Row],[Vendor_ID]])&gt;1</f>
        <v>0</v>
      </c>
      <c r="M2838" t="b">
        <f>ISBLANK(tbl_vendors[[#This Row],[Vendor_ID]])</f>
        <v>0</v>
      </c>
      <c r="N2838" t="b">
        <f>LEN(TRIM(tbl_vendors[[#This Row],[Vendor_Name]]))=0</f>
        <v>0</v>
      </c>
      <c r="O2838" t="b">
        <f>LEN(TRIM(tbl_vendors[[#This Row],[Email]]))=0</f>
        <v>0</v>
      </c>
      <c r="P2838" t="b">
        <f>OR(ISERROR(FIND("@",tbl_vendors[[#This Row],[Email]])),ISERROR(FIND(".",tbl_vendors[[#This Row],[Email]])))</f>
        <v>0</v>
      </c>
      <c r="Q2838" t="b">
        <f>ISNA(MATCH(tbl_vendors[[#This Row],[Country]],tbl_country[country],0))</f>
        <v>0</v>
      </c>
      <c r="R2838" t="b">
        <f>ISNA(MATCH(tbl_vendors[[#This Row],[Currency]],tbl_country[currency],0))</f>
        <v>1</v>
      </c>
      <c r="S2838" t="b">
        <f>_xlfn.XLOOKUP(tbl_vendors[[#This Row],[Country]],tbl_country[country],tbl_country[currency],"NotFound")&lt;&gt;tbl_vendors[[#This Row],[Currency]]</f>
        <v>1</v>
      </c>
      <c r="T2838" t="b">
        <f>ISNA(MATCH(tbl_vendors[[#This Row],[Payment_Terms]],tbl_payment_terms[Payment_Terms],0))</f>
        <v>0</v>
      </c>
      <c r="U2838" t="b">
        <f>ISNA(MATCH(tbl_vendors[[#This Row],[Status]],tbl_status[valid_status]))</f>
        <v>0</v>
      </c>
      <c r="V2838" t="b">
        <f ca="1">tbl_vendors[[#This Row],[Created_Date]]&gt;TODAY()</f>
        <v>0</v>
      </c>
      <c r="W2838" t="b">
        <f>tbl_vendors[[#This Row],[Updated_Date]]&lt;tbl_vendors[[#This Row],[Created_Date]]</f>
        <v>0</v>
      </c>
      <c r="X2838" t="b">
        <f>COUNTIF(tbl_vendors[Vendor_Name],tbl_vendors[[#This Row],[Vendor_Name]])&gt;1</f>
        <v>0</v>
      </c>
      <c r="Y2838" s="14" cm="1">
        <f t="array" aca="1" ref="Y2838" ca="1">IFERROR(SUM(L2838:X2838*1),4)</f>
        <v>2</v>
      </c>
      <c r="Z2838" t="str">
        <f ca="1">IF(tbl_vendors[[#This Row],[error_count]]&gt;0,"FAIL","PASS")</f>
        <v>FAIL</v>
      </c>
    </row>
    <row r="2839" spans="1:26" x14ac:dyDescent="0.3">
      <c r="A2839" t="s">
        <v>11130</v>
      </c>
      <c r="B2839" t="s">
        <v>11131</v>
      </c>
      <c r="C2839" t="s">
        <v>29</v>
      </c>
      <c r="D2839" t="s">
        <v>11132</v>
      </c>
      <c r="E2839" t="s">
        <v>31</v>
      </c>
      <c r="F2839" t="s">
        <v>32</v>
      </c>
      <c r="G2839" t="s">
        <v>11133</v>
      </c>
      <c r="H2839" t="s">
        <v>69</v>
      </c>
      <c r="I2839" t="s">
        <v>26</v>
      </c>
      <c r="J2839" s="1">
        <v>45063</v>
      </c>
      <c r="K2839" s="1">
        <v>46072</v>
      </c>
      <c r="L2839" t="b">
        <f>COUNTIF(tbl_vendors[Vendor_ID],tbl_vendors[[#This Row],[Vendor_ID]])&gt;1</f>
        <v>0</v>
      </c>
      <c r="M2839" t="b">
        <f>ISBLANK(tbl_vendors[[#This Row],[Vendor_ID]])</f>
        <v>0</v>
      </c>
      <c r="N2839" t="b">
        <f>LEN(TRIM(tbl_vendors[[#This Row],[Vendor_Name]]))=0</f>
        <v>0</v>
      </c>
      <c r="O2839" t="b">
        <f>LEN(TRIM(tbl_vendors[[#This Row],[Email]]))=0</f>
        <v>0</v>
      </c>
      <c r="P2839" t="b">
        <f>OR(ISERROR(FIND("@",tbl_vendors[[#This Row],[Email]])),ISERROR(FIND(".",tbl_vendors[[#This Row],[Email]])))</f>
        <v>0</v>
      </c>
      <c r="Q2839" t="b">
        <f>ISNA(MATCH(tbl_vendors[[#This Row],[Country]],tbl_country[country],0))</f>
        <v>0</v>
      </c>
      <c r="R2839" t="b">
        <f>ISNA(MATCH(tbl_vendors[[#This Row],[Currency]],tbl_country[currency],0))</f>
        <v>0</v>
      </c>
      <c r="S2839" t="b">
        <f>_xlfn.XLOOKUP(tbl_vendors[[#This Row],[Country]],tbl_country[country],tbl_country[currency],"NotFound")&lt;&gt;tbl_vendors[[#This Row],[Currency]]</f>
        <v>0</v>
      </c>
      <c r="T2839" t="b">
        <f>ISNA(MATCH(tbl_vendors[[#This Row],[Payment_Terms]],tbl_payment_terms[Payment_Terms],0))</f>
        <v>0</v>
      </c>
      <c r="U2839" t="b">
        <f>ISNA(MATCH(tbl_vendors[[#This Row],[Status]],tbl_status[valid_status]))</f>
        <v>0</v>
      </c>
      <c r="V2839" t="b">
        <f ca="1">tbl_vendors[[#This Row],[Created_Date]]&gt;TODAY()</f>
        <v>0</v>
      </c>
      <c r="W2839" t="b">
        <f>tbl_vendors[[#This Row],[Updated_Date]]&lt;tbl_vendors[[#This Row],[Created_Date]]</f>
        <v>0</v>
      </c>
      <c r="X2839" t="b">
        <f>COUNTIF(tbl_vendors[Vendor_Name],tbl_vendors[[#This Row],[Vendor_Name]])&gt;1</f>
        <v>0</v>
      </c>
      <c r="Y2839" s="14" cm="1">
        <f t="array" aca="1" ref="Y2839" ca="1">IFERROR(SUM(L2839:X2839*1),4)</f>
        <v>0</v>
      </c>
      <c r="Z2839" t="str">
        <f ca="1">IF(tbl_vendors[[#This Row],[error_count]]&gt;0,"FAIL","PASS")</f>
        <v>PASS</v>
      </c>
    </row>
    <row r="2840" spans="1:26" x14ac:dyDescent="0.3">
      <c r="A2840" t="s">
        <v>11134</v>
      </c>
      <c r="B2840" t="s">
        <v>11135</v>
      </c>
      <c r="C2840" t="s">
        <v>109</v>
      </c>
      <c r="D2840" t="s">
        <v>11136</v>
      </c>
      <c r="E2840" t="s">
        <v>39</v>
      </c>
      <c r="F2840" t="s">
        <v>16</v>
      </c>
      <c r="G2840" t="s">
        <v>11137</v>
      </c>
      <c r="H2840" t="s">
        <v>52</v>
      </c>
      <c r="I2840" t="s">
        <v>19</v>
      </c>
      <c r="J2840" s="1">
        <v>45692</v>
      </c>
      <c r="K2840" s="1">
        <v>45930</v>
      </c>
      <c r="L2840" t="b">
        <f>COUNTIF(tbl_vendors[Vendor_ID],tbl_vendors[[#This Row],[Vendor_ID]])&gt;1</f>
        <v>0</v>
      </c>
      <c r="M2840" t="b">
        <f>ISBLANK(tbl_vendors[[#This Row],[Vendor_ID]])</f>
        <v>0</v>
      </c>
      <c r="N2840" t="b">
        <f>LEN(TRIM(tbl_vendors[[#This Row],[Vendor_Name]]))=0</f>
        <v>0</v>
      </c>
      <c r="O2840" t="b">
        <f>LEN(TRIM(tbl_vendors[[#This Row],[Email]]))=0</f>
        <v>0</v>
      </c>
      <c r="P2840" t="b">
        <f>OR(ISERROR(FIND("@",tbl_vendors[[#This Row],[Email]])),ISERROR(FIND(".",tbl_vendors[[#This Row],[Email]])))</f>
        <v>0</v>
      </c>
      <c r="Q2840" t="b">
        <f>ISNA(MATCH(tbl_vendors[[#This Row],[Country]],tbl_country[country],0))</f>
        <v>0</v>
      </c>
      <c r="R2840" t="b">
        <f>ISNA(MATCH(tbl_vendors[[#This Row],[Currency]],tbl_country[currency],0))</f>
        <v>0</v>
      </c>
      <c r="S2840" t="b">
        <f>_xlfn.XLOOKUP(tbl_vendors[[#This Row],[Country]],tbl_country[country],tbl_country[currency],"NotFound")&lt;&gt;tbl_vendors[[#This Row],[Currency]]</f>
        <v>1</v>
      </c>
      <c r="T2840" t="b">
        <f>ISNA(MATCH(tbl_vendors[[#This Row],[Payment_Terms]],tbl_payment_terms[Payment_Terms],0))</f>
        <v>0</v>
      </c>
      <c r="U2840" t="b">
        <f>ISNA(MATCH(tbl_vendors[[#This Row],[Status]],tbl_status[valid_status]))</f>
        <v>0</v>
      </c>
      <c r="V2840" t="b">
        <f ca="1">tbl_vendors[[#This Row],[Created_Date]]&gt;TODAY()</f>
        <v>0</v>
      </c>
      <c r="W2840" t="b">
        <f>tbl_vendors[[#This Row],[Updated_Date]]&lt;tbl_vendors[[#This Row],[Created_Date]]</f>
        <v>0</v>
      </c>
      <c r="X2840" t="b">
        <f>COUNTIF(tbl_vendors[Vendor_Name],tbl_vendors[[#This Row],[Vendor_Name]])&gt;1</f>
        <v>0</v>
      </c>
      <c r="Y2840" s="14" cm="1">
        <f t="array" aca="1" ref="Y2840" ca="1">IFERROR(SUM(L2840:X2840*1),4)</f>
        <v>1</v>
      </c>
      <c r="Z2840" t="str">
        <f ca="1">IF(tbl_vendors[[#This Row],[error_count]]&gt;0,"FAIL","PASS")</f>
        <v>FAIL</v>
      </c>
    </row>
    <row r="2841" spans="1:26" x14ac:dyDescent="0.3">
      <c r="A2841" t="s">
        <v>11138</v>
      </c>
      <c r="B2841" t="s">
        <v>11139</v>
      </c>
      <c r="C2841" t="s">
        <v>153</v>
      </c>
      <c r="D2841" t="s">
        <v>11140</v>
      </c>
      <c r="E2841" t="s">
        <v>155</v>
      </c>
      <c r="F2841" t="s">
        <v>16</v>
      </c>
      <c r="G2841" t="s">
        <v>11141</v>
      </c>
      <c r="H2841" t="s">
        <v>25</v>
      </c>
      <c r="I2841" t="s">
        <v>53</v>
      </c>
      <c r="J2841" s="1">
        <v>45970</v>
      </c>
      <c r="K2841" s="1">
        <v>46182</v>
      </c>
      <c r="L2841" t="b">
        <f>COUNTIF(tbl_vendors[Vendor_ID],tbl_vendors[[#This Row],[Vendor_ID]])&gt;1</f>
        <v>0</v>
      </c>
      <c r="M2841" t="b">
        <f>ISBLANK(tbl_vendors[[#This Row],[Vendor_ID]])</f>
        <v>0</v>
      </c>
      <c r="N2841" t="b">
        <f>LEN(TRIM(tbl_vendors[[#This Row],[Vendor_Name]]))=0</f>
        <v>0</v>
      </c>
      <c r="O2841" t="b">
        <f>LEN(TRIM(tbl_vendors[[#This Row],[Email]]))=0</f>
        <v>0</v>
      </c>
      <c r="P2841" t="b">
        <f>OR(ISERROR(FIND("@",tbl_vendors[[#This Row],[Email]])),ISERROR(FIND(".",tbl_vendors[[#This Row],[Email]])))</f>
        <v>0</v>
      </c>
      <c r="Q2841" t="b">
        <f>ISNA(MATCH(tbl_vendors[[#This Row],[Country]],tbl_country[country],0))</f>
        <v>0</v>
      </c>
      <c r="R2841" t="b">
        <f>ISNA(MATCH(tbl_vendors[[#This Row],[Currency]],tbl_country[currency],0))</f>
        <v>0</v>
      </c>
      <c r="S2841" t="b">
        <f>_xlfn.XLOOKUP(tbl_vendors[[#This Row],[Country]],tbl_country[country],tbl_country[currency],"NotFound")&lt;&gt;tbl_vendors[[#This Row],[Currency]]</f>
        <v>0</v>
      </c>
      <c r="T2841" t="b">
        <f>ISNA(MATCH(tbl_vendors[[#This Row],[Payment_Terms]],tbl_payment_terms[Payment_Terms],0))</f>
        <v>0</v>
      </c>
      <c r="U2841" t="b">
        <f>ISNA(MATCH(tbl_vendors[[#This Row],[Status]],tbl_status[valid_status]))</f>
        <v>1</v>
      </c>
      <c r="V2841" t="b">
        <f ca="1">tbl_vendors[[#This Row],[Created_Date]]&gt;TODAY()</f>
        <v>0</v>
      </c>
      <c r="W2841" t="b">
        <f>tbl_vendors[[#This Row],[Updated_Date]]&lt;tbl_vendors[[#This Row],[Created_Date]]</f>
        <v>0</v>
      </c>
      <c r="X2841" t="b">
        <f>COUNTIF(tbl_vendors[Vendor_Name],tbl_vendors[[#This Row],[Vendor_Name]])&gt;1</f>
        <v>0</v>
      </c>
      <c r="Y2841" s="14" cm="1">
        <f t="array" aca="1" ref="Y2841" ca="1">IFERROR(SUM(L2841:X2841*1),4)</f>
        <v>1</v>
      </c>
      <c r="Z2841" t="str">
        <f ca="1">IF(tbl_vendors[[#This Row],[error_count]]&gt;0,"FAIL","PASS")</f>
        <v>FAIL</v>
      </c>
    </row>
    <row r="2842" spans="1:26" x14ac:dyDescent="0.3">
      <c r="A2842" t="s">
        <v>11142</v>
      </c>
      <c r="B2842" t="s">
        <v>11143</v>
      </c>
      <c r="C2842" t="s">
        <v>153</v>
      </c>
      <c r="D2842" t="s">
        <v>11144</v>
      </c>
      <c r="E2842" t="s">
        <v>155</v>
      </c>
      <c r="F2842" t="s">
        <v>16</v>
      </c>
      <c r="G2842" t="s">
        <v>11145</v>
      </c>
      <c r="H2842" t="s">
        <v>18</v>
      </c>
      <c r="I2842" t="s">
        <v>53</v>
      </c>
      <c r="J2842" s="1">
        <v>45686</v>
      </c>
      <c r="K2842" s="1">
        <v>46116</v>
      </c>
      <c r="L2842" t="b">
        <f>COUNTIF(tbl_vendors[Vendor_ID],tbl_vendors[[#This Row],[Vendor_ID]])&gt;1</f>
        <v>0</v>
      </c>
      <c r="M2842" t="b">
        <f>ISBLANK(tbl_vendors[[#This Row],[Vendor_ID]])</f>
        <v>0</v>
      </c>
      <c r="N2842" t="b">
        <f>LEN(TRIM(tbl_vendors[[#This Row],[Vendor_Name]]))=0</f>
        <v>0</v>
      </c>
      <c r="O2842" t="b">
        <f>LEN(TRIM(tbl_vendors[[#This Row],[Email]]))=0</f>
        <v>0</v>
      </c>
      <c r="P2842" t="b">
        <f>OR(ISERROR(FIND("@",tbl_vendors[[#This Row],[Email]])),ISERROR(FIND(".",tbl_vendors[[#This Row],[Email]])))</f>
        <v>0</v>
      </c>
      <c r="Q2842" t="b">
        <f>ISNA(MATCH(tbl_vendors[[#This Row],[Country]],tbl_country[country],0))</f>
        <v>0</v>
      </c>
      <c r="R2842" t="b">
        <f>ISNA(MATCH(tbl_vendors[[#This Row],[Currency]],tbl_country[currency],0))</f>
        <v>0</v>
      </c>
      <c r="S2842" t="b">
        <f>_xlfn.XLOOKUP(tbl_vendors[[#This Row],[Country]],tbl_country[country],tbl_country[currency],"NotFound")&lt;&gt;tbl_vendors[[#This Row],[Currency]]</f>
        <v>0</v>
      </c>
      <c r="T2842" t="b">
        <f>ISNA(MATCH(tbl_vendors[[#This Row],[Payment_Terms]],tbl_payment_terms[Payment_Terms],0))</f>
        <v>0</v>
      </c>
      <c r="U2842" t="b">
        <f>ISNA(MATCH(tbl_vendors[[#This Row],[Status]],tbl_status[valid_status]))</f>
        <v>1</v>
      </c>
      <c r="V2842" t="b">
        <f ca="1">tbl_vendors[[#This Row],[Created_Date]]&gt;TODAY()</f>
        <v>0</v>
      </c>
      <c r="W2842" t="b">
        <f>tbl_vendors[[#This Row],[Updated_Date]]&lt;tbl_vendors[[#This Row],[Created_Date]]</f>
        <v>0</v>
      </c>
      <c r="X2842" t="b">
        <f>COUNTIF(tbl_vendors[Vendor_Name],tbl_vendors[[#This Row],[Vendor_Name]])&gt;1</f>
        <v>0</v>
      </c>
      <c r="Y2842" s="14" cm="1">
        <f t="array" aca="1" ref="Y2842" ca="1">IFERROR(SUM(L2842:X2842*1),4)</f>
        <v>1</v>
      </c>
      <c r="Z2842" t="str">
        <f ca="1">IF(tbl_vendors[[#This Row],[error_count]]&gt;0,"FAIL","PASS")</f>
        <v>FAIL</v>
      </c>
    </row>
    <row r="2843" spans="1:26" x14ac:dyDescent="0.3">
      <c r="A2843" t="s">
        <v>11146</v>
      </c>
      <c r="B2843" t="s">
        <v>11147</v>
      </c>
      <c r="C2843" t="s">
        <v>79</v>
      </c>
      <c r="D2843" t="s">
        <v>11148</v>
      </c>
      <c r="E2843" t="s">
        <v>39</v>
      </c>
      <c r="F2843" t="s">
        <v>16</v>
      </c>
      <c r="G2843" t="s">
        <v>11149</v>
      </c>
      <c r="H2843" t="s">
        <v>18</v>
      </c>
      <c r="I2843" t="s">
        <v>53</v>
      </c>
      <c r="J2843" s="1">
        <v>45195</v>
      </c>
      <c r="K2843" s="1">
        <v>46164</v>
      </c>
      <c r="L2843" t="b">
        <f>COUNTIF(tbl_vendors[Vendor_ID],tbl_vendors[[#This Row],[Vendor_ID]])&gt;1</f>
        <v>0</v>
      </c>
      <c r="M2843" t="b">
        <f>ISBLANK(tbl_vendors[[#This Row],[Vendor_ID]])</f>
        <v>0</v>
      </c>
      <c r="N2843" t="b">
        <f>LEN(TRIM(tbl_vendors[[#This Row],[Vendor_Name]]))=0</f>
        <v>0</v>
      </c>
      <c r="O2843" t="b">
        <f>LEN(TRIM(tbl_vendors[[#This Row],[Email]]))=0</f>
        <v>0</v>
      </c>
      <c r="P2843" t="b">
        <f>OR(ISERROR(FIND("@",tbl_vendors[[#This Row],[Email]])),ISERROR(FIND(".",tbl_vendors[[#This Row],[Email]])))</f>
        <v>0</v>
      </c>
      <c r="Q2843" t="b">
        <f>ISNA(MATCH(tbl_vendors[[#This Row],[Country]],tbl_country[country],0))</f>
        <v>0</v>
      </c>
      <c r="R2843" t="b">
        <f>ISNA(MATCH(tbl_vendors[[#This Row],[Currency]],tbl_country[currency],0))</f>
        <v>0</v>
      </c>
      <c r="S2843" t="b">
        <f>_xlfn.XLOOKUP(tbl_vendors[[#This Row],[Country]],tbl_country[country],tbl_country[currency],"NotFound")&lt;&gt;tbl_vendors[[#This Row],[Currency]]</f>
        <v>0</v>
      </c>
      <c r="T2843" t="b">
        <f>ISNA(MATCH(tbl_vendors[[#This Row],[Payment_Terms]],tbl_payment_terms[Payment_Terms],0))</f>
        <v>0</v>
      </c>
      <c r="U2843" t="b">
        <f>ISNA(MATCH(tbl_vendors[[#This Row],[Status]],tbl_status[valid_status]))</f>
        <v>1</v>
      </c>
      <c r="V2843" t="b">
        <f ca="1">tbl_vendors[[#This Row],[Created_Date]]&gt;TODAY()</f>
        <v>0</v>
      </c>
      <c r="W2843" t="b">
        <f>tbl_vendors[[#This Row],[Updated_Date]]&lt;tbl_vendors[[#This Row],[Created_Date]]</f>
        <v>0</v>
      </c>
      <c r="X2843" t="b">
        <f>COUNTIF(tbl_vendors[Vendor_Name],tbl_vendors[[#This Row],[Vendor_Name]])&gt;1</f>
        <v>0</v>
      </c>
      <c r="Y2843" s="14" cm="1">
        <f t="array" aca="1" ref="Y2843" ca="1">IFERROR(SUM(L2843:X2843*1),4)</f>
        <v>1</v>
      </c>
      <c r="Z2843" t="str">
        <f ca="1">IF(tbl_vendors[[#This Row],[error_count]]&gt;0,"FAIL","PASS")</f>
        <v>FAIL</v>
      </c>
    </row>
    <row r="2844" spans="1:26" x14ac:dyDescent="0.3">
      <c r="A2844" t="s">
        <v>11150</v>
      </c>
      <c r="B2844" t="s">
        <v>11151</v>
      </c>
      <c r="C2844" t="s">
        <v>29</v>
      </c>
      <c r="D2844" t="s">
        <v>11152</v>
      </c>
      <c r="E2844" t="s">
        <v>31</v>
      </c>
      <c r="F2844" t="s">
        <v>75</v>
      </c>
      <c r="G2844" t="s">
        <v>11153</v>
      </c>
      <c r="H2844" t="s">
        <v>69</v>
      </c>
      <c r="I2844" t="s">
        <v>53</v>
      </c>
      <c r="J2844" s="1">
        <v>45556</v>
      </c>
      <c r="K2844" s="1">
        <v>45706</v>
      </c>
      <c r="L2844" t="b">
        <f>COUNTIF(tbl_vendors[Vendor_ID],tbl_vendors[[#This Row],[Vendor_ID]])&gt;1</f>
        <v>0</v>
      </c>
      <c r="M2844" t="b">
        <f>ISBLANK(tbl_vendors[[#This Row],[Vendor_ID]])</f>
        <v>0</v>
      </c>
      <c r="N2844" t="b">
        <f>LEN(TRIM(tbl_vendors[[#This Row],[Vendor_Name]]))=0</f>
        <v>0</v>
      </c>
      <c r="O2844" t="b">
        <f>LEN(TRIM(tbl_vendors[[#This Row],[Email]]))=0</f>
        <v>0</v>
      </c>
      <c r="P2844" t="b">
        <f>OR(ISERROR(FIND("@",tbl_vendors[[#This Row],[Email]])),ISERROR(FIND(".",tbl_vendors[[#This Row],[Email]])))</f>
        <v>0</v>
      </c>
      <c r="Q2844" t="b">
        <f>ISNA(MATCH(tbl_vendors[[#This Row],[Country]],tbl_country[country],0))</f>
        <v>0</v>
      </c>
      <c r="R2844" t="b">
        <f>ISNA(MATCH(tbl_vendors[[#This Row],[Currency]],tbl_country[currency],0))</f>
        <v>0</v>
      </c>
      <c r="S2844" t="b">
        <f>_xlfn.XLOOKUP(tbl_vendors[[#This Row],[Country]],tbl_country[country],tbl_country[currency],"NotFound")&lt;&gt;tbl_vendors[[#This Row],[Currency]]</f>
        <v>0</v>
      </c>
      <c r="T2844" t="b">
        <f>ISNA(MATCH(tbl_vendors[[#This Row],[Payment_Terms]],tbl_payment_terms[Payment_Terms],0))</f>
        <v>0</v>
      </c>
      <c r="U2844" t="b">
        <f>ISNA(MATCH(tbl_vendors[[#This Row],[Status]],tbl_status[valid_status]))</f>
        <v>1</v>
      </c>
      <c r="V2844" t="b">
        <f ca="1">tbl_vendors[[#This Row],[Created_Date]]&gt;TODAY()</f>
        <v>0</v>
      </c>
      <c r="W2844" t="b">
        <f>tbl_vendors[[#This Row],[Updated_Date]]&lt;tbl_vendors[[#This Row],[Created_Date]]</f>
        <v>0</v>
      </c>
      <c r="X2844" t="b">
        <f>COUNTIF(tbl_vendors[Vendor_Name],tbl_vendors[[#This Row],[Vendor_Name]])&gt;1</f>
        <v>0</v>
      </c>
      <c r="Y2844" s="14" cm="1">
        <f t="array" aca="1" ref="Y2844" ca="1">IFERROR(SUM(L2844:X2844*1),4)</f>
        <v>1</v>
      </c>
      <c r="Z2844" t="str">
        <f ca="1">IF(tbl_vendors[[#This Row],[error_count]]&gt;0,"FAIL","PASS")</f>
        <v>FAIL</v>
      </c>
    </row>
    <row r="2845" spans="1:26" x14ac:dyDescent="0.3">
      <c r="A2845" t="s">
        <v>11154</v>
      </c>
      <c r="B2845" t="s">
        <v>11155</v>
      </c>
      <c r="C2845" t="s">
        <v>13</v>
      </c>
      <c r="D2845" t="s">
        <v>11156</v>
      </c>
      <c r="E2845" t="s">
        <v>15</v>
      </c>
      <c r="F2845" t="s">
        <v>40</v>
      </c>
      <c r="G2845" t="s">
        <v>11157</v>
      </c>
      <c r="H2845" t="s">
        <v>47</v>
      </c>
      <c r="I2845" t="s">
        <v>53</v>
      </c>
      <c r="J2845" s="1">
        <v>45725</v>
      </c>
      <c r="K2845" s="1">
        <v>45820</v>
      </c>
      <c r="L2845" t="b">
        <f>COUNTIF(tbl_vendors[Vendor_ID],tbl_vendors[[#This Row],[Vendor_ID]])&gt;1</f>
        <v>0</v>
      </c>
      <c r="M2845" t="b">
        <f>ISBLANK(tbl_vendors[[#This Row],[Vendor_ID]])</f>
        <v>0</v>
      </c>
      <c r="N2845" t="b">
        <f>LEN(TRIM(tbl_vendors[[#This Row],[Vendor_Name]]))=0</f>
        <v>0</v>
      </c>
      <c r="O2845" t="b">
        <f>LEN(TRIM(tbl_vendors[[#This Row],[Email]]))=0</f>
        <v>0</v>
      </c>
      <c r="P2845" t="b">
        <f>OR(ISERROR(FIND("@",tbl_vendors[[#This Row],[Email]])),ISERROR(FIND(".",tbl_vendors[[#This Row],[Email]])))</f>
        <v>0</v>
      </c>
      <c r="Q2845" t="b">
        <f>ISNA(MATCH(tbl_vendors[[#This Row],[Country]],tbl_country[country],0))</f>
        <v>0</v>
      </c>
      <c r="R2845" t="b">
        <f>ISNA(MATCH(tbl_vendors[[#This Row],[Currency]],tbl_country[currency],0))</f>
        <v>1</v>
      </c>
      <c r="S2845" t="b">
        <f>_xlfn.XLOOKUP(tbl_vendors[[#This Row],[Country]],tbl_country[country],tbl_country[currency],"NotFound")&lt;&gt;tbl_vendors[[#This Row],[Currency]]</f>
        <v>1</v>
      </c>
      <c r="T2845" t="b">
        <f>ISNA(MATCH(tbl_vendors[[#This Row],[Payment_Terms]],tbl_payment_terms[Payment_Terms],0))</f>
        <v>0</v>
      </c>
      <c r="U2845" t="b">
        <f>ISNA(MATCH(tbl_vendors[[#This Row],[Status]],tbl_status[valid_status]))</f>
        <v>1</v>
      </c>
      <c r="V2845" t="b">
        <f ca="1">tbl_vendors[[#This Row],[Created_Date]]&gt;TODAY()</f>
        <v>0</v>
      </c>
      <c r="W2845" t="b">
        <f>tbl_vendors[[#This Row],[Updated_Date]]&lt;tbl_vendors[[#This Row],[Created_Date]]</f>
        <v>0</v>
      </c>
      <c r="X2845" t="b">
        <f>COUNTIF(tbl_vendors[Vendor_Name],tbl_vendors[[#This Row],[Vendor_Name]])&gt;1</f>
        <v>0</v>
      </c>
      <c r="Y2845" s="14" cm="1">
        <f t="array" aca="1" ref="Y2845" ca="1">IFERROR(SUM(L2845:X2845*1),4)</f>
        <v>3</v>
      </c>
      <c r="Z2845" t="str">
        <f ca="1">IF(tbl_vendors[[#This Row],[error_count]]&gt;0,"FAIL","PASS")</f>
        <v>FAIL</v>
      </c>
    </row>
    <row r="2846" spans="1:26" x14ac:dyDescent="0.3">
      <c r="A2846" t="s">
        <v>11158</v>
      </c>
      <c r="B2846" t="s">
        <v>11159</v>
      </c>
      <c r="C2846" t="s">
        <v>100</v>
      </c>
      <c r="D2846" t="s">
        <v>11160</v>
      </c>
      <c r="E2846" t="s">
        <v>39</v>
      </c>
      <c r="F2846" t="s">
        <v>75</v>
      </c>
      <c r="G2846" t="s">
        <v>11161</v>
      </c>
      <c r="H2846" t="s">
        <v>47</v>
      </c>
      <c r="I2846" t="s">
        <v>26</v>
      </c>
      <c r="J2846" s="1">
        <v>45915</v>
      </c>
      <c r="K2846" s="1">
        <v>45983</v>
      </c>
      <c r="L2846" t="b">
        <f>COUNTIF(tbl_vendors[Vendor_ID],tbl_vendors[[#This Row],[Vendor_ID]])&gt;1</f>
        <v>0</v>
      </c>
      <c r="M2846" t="b">
        <f>ISBLANK(tbl_vendors[[#This Row],[Vendor_ID]])</f>
        <v>0</v>
      </c>
      <c r="N2846" t="b">
        <f>LEN(TRIM(tbl_vendors[[#This Row],[Vendor_Name]]))=0</f>
        <v>0</v>
      </c>
      <c r="O2846" t="b">
        <f>LEN(TRIM(tbl_vendors[[#This Row],[Email]]))=0</f>
        <v>0</v>
      </c>
      <c r="P2846" t="b">
        <f>OR(ISERROR(FIND("@",tbl_vendors[[#This Row],[Email]])),ISERROR(FIND(".",tbl_vendors[[#This Row],[Email]])))</f>
        <v>0</v>
      </c>
      <c r="Q2846" t="b">
        <f>ISNA(MATCH(tbl_vendors[[#This Row],[Country]],tbl_country[country],0))</f>
        <v>0</v>
      </c>
      <c r="R2846" t="b">
        <f>ISNA(MATCH(tbl_vendors[[#This Row],[Currency]],tbl_country[currency],0))</f>
        <v>0</v>
      </c>
      <c r="S2846" t="b">
        <f>_xlfn.XLOOKUP(tbl_vendors[[#This Row],[Country]],tbl_country[country],tbl_country[currency],"NotFound")&lt;&gt;tbl_vendors[[#This Row],[Currency]]</f>
        <v>0</v>
      </c>
      <c r="T2846" t="b">
        <f>ISNA(MATCH(tbl_vendors[[#This Row],[Payment_Terms]],tbl_payment_terms[Payment_Terms],0))</f>
        <v>0</v>
      </c>
      <c r="U2846" t="b">
        <f>ISNA(MATCH(tbl_vendors[[#This Row],[Status]],tbl_status[valid_status]))</f>
        <v>0</v>
      </c>
      <c r="V2846" t="b">
        <f ca="1">tbl_vendors[[#This Row],[Created_Date]]&gt;TODAY()</f>
        <v>0</v>
      </c>
      <c r="W2846" t="b">
        <f>tbl_vendors[[#This Row],[Updated_Date]]&lt;tbl_vendors[[#This Row],[Created_Date]]</f>
        <v>0</v>
      </c>
      <c r="X2846" t="b">
        <f>COUNTIF(tbl_vendors[Vendor_Name],tbl_vendors[[#This Row],[Vendor_Name]])&gt;1</f>
        <v>0</v>
      </c>
      <c r="Y2846" s="14" cm="1">
        <f t="array" aca="1" ref="Y2846" ca="1">IFERROR(SUM(L2846:X2846*1),4)</f>
        <v>0</v>
      </c>
      <c r="Z2846" t="str">
        <f ca="1">IF(tbl_vendors[[#This Row],[error_count]]&gt;0,"FAIL","PASS")</f>
        <v>PASS</v>
      </c>
    </row>
    <row r="2847" spans="1:26" x14ac:dyDescent="0.3">
      <c r="A2847" t="s">
        <v>11162</v>
      </c>
      <c r="B2847" t="s">
        <v>11163</v>
      </c>
      <c r="C2847" t="s">
        <v>100</v>
      </c>
      <c r="D2847" t="s">
        <v>11164</v>
      </c>
      <c r="E2847" t="s">
        <v>39</v>
      </c>
      <c r="F2847" t="s">
        <v>23</v>
      </c>
      <c r="G2847" t="s">
        <v>11165</v>
      </c>
      <c r="H2847" t="s">
        <v>42</v>
      </c>
      <c r="I2847" t="s">
        <v>19</v>
      </c>
      <c r="J2847" s="1">
        <v>45344</v>
      </c>
      <c r="K2847" s="1">
        <v>45807</v>
      </c>
      <c r="L2847" t="b">
        <f>COUNTIF(tbl_vendors[Vendor_ID],tbl_vendors[[#This Row],[Vendor_ID]])&gt;1</f>
        <v>0</v>
      </c>
      <c r="M2847" t="b">
        <f>ISBLANK(tbl_vendors[[#This Row],[Vendor_ID]])</f>
        <v>0</v>
      </c>
      <c r="N2847" t="b">
        <f>LEN(TRIM(tbl_vendors[[#This Row],[Vendor_Name]]))=0</f>
        <v>0</v>
      </c>
      <c r="O2847" t="b">
        <f>LEN(TRIM(tbl_vendors[[#This Row],[Email]]))=0</f>
        <v>0</v>
      </c>
      <c r="P2847" t="b">
        <f>OR(ISERROR(FIND("@",tbl_vendors[[#This Row],[Email]])),ISERROR(FIND(".",tbl_vendors[[#This Row],[Email]])))</f>
        <v>0</v>
      </c>
      <c r="Q2847" t="b">
        <f>ISNA(MATCH(tbl_vendors[[#This Row],[Country]],tbl_country[country],0))</f>
        <v>0</v>
      </c>
      <c r="R2847" t="b">
        <f>ISNA(MATCH(tbl_vendors[[#This Row],[Currency]],tbl_country[currency],0))</f>
        <v>0</v>
      </c>
      <c r="S2847" t="b">
        <f>_xlfn.XLOOKUP(tbl_vendors[[#This Row],[Country]],tbl_country[country],tbl_country[currency],"NotFound")&lt;&gt;tbl_vendors[[#This Row],[Currency]]</f>
        <v>0</v>
      </c>
      <c r="T2847" t="b">
        <f>ISNA(MATCH(tbl_vendors[[#This Row],[Payment_Terms]],tbl_payment_terms[Payment_Terms],0))</f>
        <v>0</v>
      </c>
      <c r="U2847" t="b">
        <f>ISNA(MATCH(tbl_vendors[[#This Row],[Status]],tbl_status[valid_status]))</f>
        <v>0</v>
      </c>
      <c r="V2847" t="b">
        <f ca="1">tbl_vendors[[#This Row],[Created_Date]]&gt;TODAY()</f>
        <v>0</v>
      </c>
      <c r="W2847" t="b">
        <f>tbl_vendors[[#This Row],[Updated_Date]]&lt;tbl_vendors[[#This Row],[Created_Date]]</f>
        <v>0</v>
      </c>
      <c r="X2847" t="b">
        <f>COUNTIF(tbl_vendors[Vendor_Name],tbl_vendors[[#This Row],[Vendor_Name]])&gt;1</f>
        <v>0</v>
      </c>
      <c r="Y2847" s="14" cm="1">
        <f t="array" aca="1" ref="Y2847" ca="1">IFERROR(SUM(L2847:X2847*1),4)</f>
        <v>0</v>
      </c>
      <c r="Z2847" t="str">
        <f ca="1">IF(tbl_vendors[[#This Row],[error_count]]&gt;0,"FAIL","PASS")</f>
        <v>PASS</v>
      </c>
    </row>
    <row r="2848" spans="1:26" x14ac:dyDescent="0.3">
      <c r="A2848" t="s">
        <v>11166</v>
      </c>
      <c r="B2848" t="s">
        <v>11167</v>
      </c>
      <c r="C2848" t="s">
        <v>100</v>
      </c>
      <c r="D2848" t="s">
        <v>11168</v>
      </c>
      <c r="E2848" t="s">
        <v>39</v>
      </c>
      <c r="F2848" t="s">
        <v>16</v>
      </c>
      <c r="H2848" t="s">
        <v>25</v>
      </c>
      <c r="I2848" t="s">
        <v>26</v>
      </c>
      <c r="J2848" s="1">
        <v>45152</v>
      </c>
      <c r="K2848" s="1">
        <v>45756</v>
      </c>
      <c r="L2848" t="b">
        <f>COUNTIF(tbl_vendors[Vendor_ID],tbl_vendors[[#This Row],[Vendor_ID]])&gt;1</f>
        <v>0</v>
      </c>
      <c r="M2848" t="b">
        <f>ISBLANK(tbl_vendors[[#This Row],[Vendor_ID]])</f>
        <v>0</v>
      </c>
      <c r="N2848" t="b">
        <f>LEN(TRIM(tbl_vendors[[#This Row],[Vendor_Name]]))=0</f>
        <v>0</v>
      </c>
      <c r="O2848" t="b">
        <f>LEN(TRIM(tbl_vendors[[#This Row],[Email]]))=0</f>
        <v>1</v>
      </c>
      <c r="P2848" t="b">
        <f>OR(ISERROR(FIND("@",tbl_vendors[[#This Row],[Email]])),ISERROR(FIND(".",tbl_vendors[[#This Row],[Email]])))</f>
        <v>1</v>
      </c>
      <c r="Q2848" t="b">
        <f>ISNA(MATCH(tbl_vendors[[#This Row],[Country]],tbl_country[country],0))</f>
        <v>0</v>
      </c>
      <c r="R2848" t="b">
        <f>ISNA(MATCH(tbl_vendors[[#This Row],[Currency]],tbl_country[currency],0))</f>
        <v>0</v>
      </c>
      <c r="S2848" t="b">
        <f>_xlfn.XLOOKUP(tbl_vendors[[#This Row],[Country]],tbl_country[country],tbl_country[currency],"NotFound")&lt;&gt;tbl_vendors[[#This Row],[Currency]]</f>
        <v>0</v>
      </c>
      <c r="T2848" t="b">
        <f>ISNA(MATCH(tbl_vendors[[#This Row],[Payment_Terms]],tbl_payment_terms[Payment_Terms],0))</f>
        <v>0</v>
      </c>
      <c r="U2848" t="b">
        <f>ISNA(MATCH(tbl_vendors[[#This Row],[Status]],tbl_status[valid_status]))</f>
        <v>0</v>
      </c>
      <c r="V2848" t="b">
        <f ca="1">tbl_vendors[[#This Row],[Created_Date]]&gt;TODAY()</f>
        <v>0</v>
      </c>
      <c r="W2848" t="b">
        <f>tbl_vendors[[#This Row],[Updated_Date]]&lt;tbl_vendors[[#This Row],[Created_Date]]</f>
        <v>0</v>
      </c>
      <c r="X2848" t="b">
        <f>COUNTIF(tbl_vendors[Vendor_Name],tbl_vendors[[#This Row],[Vendor_Name]])&gt;1</f>
        <v>0</v>
      </c>
      <c r="Y2848" s="14" cm="1">
        <f t="array" aca="1" ref="Y2848" ca="1">IFERROR(SUM(L2848:X2848*1),4)</f>
        <v>2</v>
      </c>
      <c r="Z2848" t="str">
        <f ca="1">IF(tbl_vendors[[#This Row],[error_count]]&gt;0,"FAIL","PASS")</f>
        <v>FAIL</v>
      </c>
    </row>
    <row r="2849" spans="1:26" x14ac:dyDescent="0.3">
      <c r="A2849" t="s">
        <v>11169</v>
      </c>
      <c r="B2849" t="s">
        <v>11170</v>
      </c>
      <c r="C2849" t="s">
        <v>153</v>
      </c>
      <c r="E2849" t="s">
        <v>155</v>
      </c>
      <c r="F2849" t="s">
        <v>16</v>
      </c>
      <c r="G2849" t="s">
        <v>11171</v>
      </c>
      <c r="H2849" t="s">
        <v>42</v>
      </c>
      <c r="I2849" t="s">
        <v>53</v>
      </c>
      <c r="J2849" s="1">
        <v>45712</v>
      </c>
      <c r="K2849" s="1">
        <v>45719</v>
      </c>
      <c r="L2849" t="b">
        <f>COUNTIF(tbl_vendors[Vendor_ID],tbl_vendors[[#This Row],[Vendor_ID]])&gt;1</f>
        <v>0</v>
      </c>
      <c r="M2849" t="b">
        <f>ISBLANK(tbl_vendors[[#This Row],[Vendor_ID]])</f>
        <v>0</v>
      </c>
      <c r="N2849" t="b">
        <f>LEN(TRIM(tbl_vendors[[#This Row],[Vendor_Name]]))=0</f>
        <v>0</v>
      </c>
      <c r="O2849" t="b">
        <f>LEN(TRIM(tbl_vendors[[#This Row],[Email]]))=0</f>
        <v>0</v>
      </c>
      <c r="P2849" t="b">
        <f>OR(ISERROR(FIND("@",tbl_vendors[[#This Row],[Email]])),ISERROR(FIND(".",tbl_vendors[[#This Row],[Email]])))</f>
        <v>0</v>
      </c>
      <c r="Q2849" t="b">
        <f>ISNA(MATCH(tbl_vendors[[#This Row],[Country]],tbl_country[country],0))</f>
        <v>0</v>
      </c>
      <c r="R2849" t="b">
        <f>ISNA(MATCH(tbl_vendors[[#This Row],[Currency]],tbl_country[currency],0))</f>
        <v>0</v>
      </c>
      <c r="S2849" t="b">
        <f>_xlfn.XLOOKUP(tbl_vendors[[#This Row],[Country]],tbl_country[country],tbl_country[currency],"NotFound")&lt;&gt;tbl_vendors[[#This Row],[Currency]]</f>
        <v>0</v>
      </c>
      <c r="T2849" t="b">
        <f>ISNA(MATCH(tbl_vendors[[#This Row],[Payment_Terms]],tbl_payment_terms[Payment_Terms],0))</f>
        <v>0</v>
      </c>
      <c r="U2849" t="b">
        <f>ISNA(MATCH(tbl_vendors[[#This Row],[Status]],tbl_status[valid_status]))</f>
        <v>1</v>
      </c>
      <c r="V2849" t="b">
        <f ca="1">tbl_vendors[[#This Row],[Created_Date]]&gt;TODAY()</f>
        <v>0</v>
      </c>
      <c r="W2849" t="b">
        <f>tbl_vendors[[#This Row],[Updated_Date]]&lt;tbl_vendors[[#This Row],[Created_Date]]</f>
        <v>0</v>
      </c>
      <c r="X2849" t="b">
        <f>COUNTIF(tbl_vendors[Vendor_Name],tbl_vendors[[#This Row],[Vendor_Name]])&gt;1</f>
        <v>0</v>
      </c>
      <c r="Y2849" s="14" cm="1">
        <f t="array" aca="1" ref="Y2849" ca="1">IFERROR(SUM(L2849:X2849*1),4)</f>
        <v>1</v>
      </c>
      <c r="Z2849" t="str">
        <f ca="1">IF(tbl_vendors[[#This Row],[error_count]]&gt;0,"FAIL","PASS")</f>
        <v>FAIL</v>
      </c>
    </row>
    <row r="2850" spans="1:26" x14ac:dyDescent="0.3">
      <c r="A2850" t="s">
        <v>11172</v>
      </c>
      <c r="B2850" t="s">
        <v>11173</v>
      </c>
      <c r="C2850" t="s">
        <v>72</v>
      </c>
      <c r="D2850" t="s">
        <v>11174</v>
      </c>
      <c r="E2850" t="s">
        <v>74</v>
      </c>
      <c r="F2850" t="s">
        <v>16</v>
      </c>
      <c r="G2850" t="s">
        <v>11175</v>
      </c>
      <c r="H2850" t="s">
        <v>69</v>
      </c>
      <c r="I2850" t="s">
        <v>26</v>
      </c>
      <c r="J2850" s="1">
        <v>46029</v>
      </c>
      <c r="K2850" s="1">
        <v>46049</v>
      </c>
      <c r="L2850" t="b">
        <f>COUNTIF(tbl_vendors[Vendor_ID],tbl_vendors[[#This Row],[Vendor_ID]])&gt;1</f>
        <v>0</v>
      </c>
      <c r="M2850" t="b">
        <f>ISBLANK(tbl_vendors[[#This Row],[Vendor_ID]])</f>
        <v>0</v>
      </c>
      <c r="N2850" t="b">
        <f>LEN(TRIM(tbl_vendors[[#This Row],[Vendor_Name]]))=0</f>
        <v>0</v>
      </c>
      <c r="O2850" t="b">
        <f>LEN(TRIM(tbl_vendors[[#This Row],[Email]]))=0</f>
        <v>0</v>
      </c>
      <c r="P2850" t="b">
        <f>OR(ISERROR(FIND("@",tbl_vendors[[#This Row],[Email]])),ISERROR(FIND(".",tbl_vendors[[#This Row],[Email]])))</f>
        <v>0</v>
      </c>
      <c r="Q2850" t="b">
        <f>ISNA(MATCH(tbl_vendors[[#This Row],[Country]],tbl_country[country],0))</f>
        <v>0</v>
      </c>
      <c r="R2850" t="b">
        <f>ISNA(MATCH(tbl_vendors[[#This Row],[Currency]],tbl_country[currency],0))</f>
        <v>1</v>
      </c>
      <c r="S2850" t="b">
        <f>_xlfn.XLOOKUP(tbl_vendors[[#This Row],[Country]],tbl_country[country],tbl_country[currency],"NotFound")&lt;&gt;tbl_vendors[[#This Row],[Currency]]</f>
        <v>1</v>
      </c>
      <c r="T2850" t="b">
        <f>ISNA(MATCH(tbl_vendors[[#This Row],[Payment_Terms]],tbl_payment_terms[Payment_Terms],0))</f>
        <v>0</v>
      </c>
      <c r="U2850" t="b">
        <f>ISNA(MATCH(tbl_vendors[[#This Row],[Status]],tbl_status[valid_status]))</f>
        <v>0</v>
      </c>
      <c r="V2850" t="b">
        <f ca="1">tbl_vendors[[#This Row],[Created_Date]]&gt;TODAY()</f>
        <v>0</v>
      </c>
      <c r="W2850" t="b">
        <f>tbl_vendors[[#This Row],[Updated_Date]]&lt;tbl_vendors[[#This Row],[Created_Date]]</f>
        <v>0</v>
      </c>
      <c r="X2850" t="b">
        <f>COUNTIF(tbl_vendors[Vendor_Name],tbl_vendors[[#This Row],[Vendor_Name]])&gt;1</f>
        <v>1</v>
      </c>
      <c r="Y2850" s="14" cm="1">
        <f t="array" aca="1" ref="Y2850" ca="1">IFERROR(SUM(L2850:X2850*1),4)</f>
        <v>3</v>
      </c>
      <c r="Z2850" t="str">
        <f ca="1">IF(tbl_vendors[[#This Row],[error_count]]&gt;0,"FAIL","PASS")</f>
        <v>FAIL</v>
      </c>
    </row>
    <row r="2851" spans="1:26" x14ac:dyDescent="0.3">
      <c r="A2851" t="s">
        <v>11176</v>
      </c>
      <c r="B2851" t="s">
        <v>1444</v>
      </c>
      <c r="C2851" t="s">
        <v>153</v>
      </c>
      <c r="D2851" t="s">
        <v>11177</v>
      </c>
      <c r="E2851" t="s">
        <v>155</v>
      </c>
      <c r="F2851" t="s">
        <v>75</v>
      </c>
      <c r="G2851" t="s">
        <v>11178</v>
      </c>
      <c r="H2851" t="s">
        <v>18</v>
      </c>
      <c r="I2851" t="s">
        <v>53</v>
      </c>
      <c r="J2851" s="1">
        <v>45766</v>
      </c>
      <c r="K2851" s="1">
        <v>45835</v>
      </c>
      <c r="L2851" t="b">
        <f>COUNTIF(tbl_vendors[Vendor_ID],tbl_vendors[[#This Row],[Vendor_ID]])&gt;1</f>
        <v>0</v>
      </c>
      <c r="M2851" t="b">
        <f>ISBLANK(tbl_vendors[[#This Row],[Vendor_ID]])</f>
        <v>0</v>
      </c>
      <c r="N2851" t="b">
        <f>LEN(TRIM(tbl_vendors[[#This Row],[Vendor_Name]]))=0</f>
        <v>0</v>
      </c>
      <c r="O2851" t="b">
        <f>LEN(TRIM(tbl_vendors[[#This Row],[Email]]))=0</f>
        <v>0</v>
      </c>
      <c r="P2851" t="b">
        <f>OR(ISERROR(FIND("@",tbl_vendors[[#This Row],[Email]])),ISERROR(FIND(".",tbl_vendors[[#This Row],[Email]])))</f>
        <v>0</v>
      </c>
      <c r="Q2851" t="b">
        <f>ISNA(MATCH(tbl_vendors[[#This Row],[Country]],tbl_country[country],0))</f>
        <v>0</v>
      </c>
      <c r="R2851" t="b">
        <f>ISNA(MATCH(tbl_vendors[[#This Row],[Currency]],tbl_country[currency],0))</f>
        <v>0</v>
      </c>
      <c r="S2851" t="b">
        <f>_xlfn.XLOOKUP(tbl_vendors[[#This Row],[Country]],tbl_country[country],tbl_country[currency],"NotFound")&lt;&gt;tbl_vendors[[#This Row],[Currency]]</f>
        <v>0</v>
      </c>
      <c r="T2851" t="b">
        <f>ISNA(MATCH(tbl_vendors[[#This Row],[Payment_Terms]],tbl_payment_terms[Payment_Terms],0))</f>
        <v>0</v>
      </c>
      <c r="U2851" t="b">
        <f>ISNA(MATCH(tbl_vendors[[#This Row],[Status]],tbl_status[valid_status]))</f>
        <v>1</v>
      </c>
      <c r="V2851" t="b">
        <f ca="1">tbl_vendors[[#This Row],[Created_Date]]&gt;TODAY()</f>
        <v>0</v>
      </c>
      <c r="W2851" t="b">
        <f>tbl_vendors[[#This Row],[Updated_Date]]&lt;tbl_vendors[[#This Row],[Created_Date]]</f>
        <v>0</v>
      </c>
      <c r="X2851" t="b">
        <f>COUNTIF(tbl_vendors[Vendor_Name],tbl_vendors[[#This Row],[Vendor_Name]])&gt;1</f>
        <v>1</v>
      </c>
      <c r="Y2851" s="14" cm="1">
        <f t="array" aca="1" ref="Y2851" ca="1">IFERROR(SUM(L2851:X2851*1),4)</f>
        <v>2</v>
      </c>
      <c r="Z2851" t="str">
        <f ca="1">IF(tbl_vendors[[#This Row],[error_count]]&gt;0,"FAIL","PASS")</f>
        <v>FAIL</v>
      </c>
    </row>
    <row r="2852" spans="1:26" x14ac:dyDescent="0.3">
      <c r="A2852" t="s">
        <v>11179</v>
      </c>
      <c r="B2852" t="s">
        <v>11180</v>
      </c>
      <c r="C2852" t="s">
        <v>66</v>
      </c>
      <c r="D2852" t="s">
        <v>11181</v>
      </c>
      <c r="E2852" t="s">
        <v>67</v>
      </c>
      <c r="F2852" t="s">
        <v>23</v>
      </c>
      <c r="G2852" t="s">
        <v>11182</v>
      </c>
      <c r="H2852" t="s">
        <v>25</v>
      </c>
      <c r="I2852" t="s">
        <v>26</v>
      </c>
      <c r="J2852" s="1">
        <v>45275</v>
      </c>
      <c r="K2852" s="1">
        <v>45437</v>
      </c>
      <c r="L2852" t="b">
        <f>COUNTIF(tbl_vendors[Vendor_ID],tbl_vendors[[#This Row],[Vendor_ID]])&gt;1</f>
        <v>0</v>
      </c>
      <c r="M2852" t="b">
        <f>ISBLANK(tbl_vendors[[#This Row],[Vendor_ID]])</f>
        <v>0</v>
      </c>
      <c r="N2852" t="b">
        <f>LEN(TRIM(tbl_vendors[[#This Row],[Vendor_Name]]))=0</f>
        <v>0</v>
      </c>
      <c r="O2852" t="b">
        <f>LEN(TRIM(tbl_vendors[[#This Row],[Email]]))=0</f>
        <v>0</v>
      </c>
      <c r="P2852" t="b">
        <f>OR(ISERROR(FIND("@",tbl_vendors[[#This Row],[Email]])),ISERROR(FIND(".",tbl_vendors[[#This Row],[Email]])))</f>
        <v>0</v>
      </c>
      <c r="Q2852" t="b">
        <f>ISNA(MATCH(tbl_vendors[[#This Row],[Country]],tbl_country[country],0))</f>
        <v>0</v>
      </c>
      <c r="R2852" t="b">
        <f>ISNA(MATCH(tbl_vendors[[#This Row],[Currency]],tbl_country[currency],0))</f>
        <v>0</v>
      </c>
      <c r="S2852" t="b">
        <f>_xlfn.XLOOKUP(tbl_vendors[[#This Row],[Country]],tbl_country[country],tbl_country[currency],"NotFound")&lt;&gt;tbl_vendors[[#This Row],[Currency]]</f>
        <v>0</v>
      </c>
      <c r="T2852" t="b">
        <f>ISNA(MATCH(tbl_vendors[[#This Row],[Payment_Terms]],tbl_payment_terms[Payment_Terms],0))</f>
        <v>0</v>
      </c>
      <c r="U2852" t="b">
        <f>ISNA(MATCH(tbl_vendors[[#This Row],[Status]],tbl_status[valid_status]))</f>
        <v>0</v>
      </c>
      <c r="V2852" t="b">
        <f ca="1">tbl_vendors[[#This Row],[Created_Date]]&gt;TODAY()</f>
        <v>0</v>
      </c>
      <c r="W2852" t="b">
        <f>tbl_vendors[[#This Row],[Updated_Date]]&lt;tbl_vendors[[#This Row],[Created_Date]]</f>
        <v>0</v>
      </c>
      <c r="X2852" t="b">
        <f>COUNTIF(tbl_vendors[Vendor_Name],tbl_vendors[[#This Row],[Vendor_Name]])&gt;1</f>
        <v>1</v>
      </c>
      <c r="Y2852" s="14" cm="1">
        <f t="array" aca="1" ref="Y2852" ca="1">IFERROR(SUM(L2852:X2852*1),4)</f>
        <v>1</v>
      </c>
      <c r="Z2852" t="str">
        <f ca="1">IF(tbl_vendors[[#This Row],[error_count]]&gt;0,"FAIL","PASS")</f>
        <v>FAIL</v>
      </c>
    </row>
    <row r="2853" spans="1:26" x14ac:dyDescent="0.3">
      <c r="A2853" t="s">
        <v>11183</v>
      </c>
      <c r="B2853" t="s">
        <v>11184</v>
      </c>
      <c r="C2853" t="s">
        <v>29</v>
      </c>
      <c r="D2853" t="s">
        <v>11185</v>
      </c>
      <c r="E2853" t="s">
        <v>31</v>
      </c>
      <c r="F2853" t="s">
        <v>16</v>
      </c>
      <c r="G2853" t="s">
        <v>11186</v>
      </c>
      <c r="H2853" t="s">
        <v>34</v>
      </c>
      <c r="I2853" t="s">
        <v>26</v>
      </c>
      <c r="J2853" s="1">
        <v>45487</v>
      </c>
      <c r="K2853" s="1">
        <v>45608</v>
      </c>
      <c r="L2853" t="b">
        <f>COUNTIF(tbl_vendors[Vendor_ID],tbl_vendors[[#This Row],[Vendor_ID]])&gt;1</f>
        <v>0</v>
      </c>
      <c r="M2853" t="b">
        <f>ISBLANK(tbl_vendors[[#This Row],[Vendor_ID]])</f>
        <v>0</v>
      </c>
      <c r="N2853" t="b">
        <f>LEN(TRIM(tbl_vendors[[#This Row],[Vendor_Name]]))=0</f>
        <v>0</v>
      </c>
      <c r="O2853" t="b">
        <f>LEN(TRIM(tbl_vendors[[#This Row],[Email]]))=0</f>
        <v>0</v>
      </c>
      <c r="P2853" t="b">
        <f>OR(ISERROR(FIND("@",tbl_vendors[[#This Row],[Email]])),ISERROR(FIND(".",tbl_vendors[[#This Row],[Email]])))</f>
        <v>0</v>
      </c>
      <c r="Q2853" t="b">
        <f>ISNA(MATCH(tbl_vendors[[#This Row],[Country]],tbl_country[country],0))</f>
        <v>0</v>
      </c>
      <c r="R2853" t="b">
        <f>ISNA(MATCH(tbl_vendors[[#This Row],[Currency]],tbl_country[currency],0))</f>
        <v>0</v>
      </c>
      <c r="S2853" t="b">
        <f>_xlfn.XLOOKUP(tbl_vendors[[#This Row],[Country]],tbl_country[country],tbl_country[currency],"NotFound")&lt;&gt;tbl_vendors[[#This Row],[Currency]]</f>
        <v>0</v>
      </c>
      <c r="T2853" t="b">
        <f>ISNA(MATCH(tbl_vendors[[#This Row],[Payment_Terms]],tbl_payment_terms[Payment_Terms],0))</f>
        <v>0</v>
      </c>
      <c r="U2853" t="b">
        <f>ISNA(MATCH(tbl_vendors[[#This Row],[Status]],tbl_status[valid_status]))</f>
        <v>0</v>
      </c>
      <c r="V2853" t="b">
        <f ca="1">tbl_vendors[[#This Row],[Created_Date]]&gt;TODAY()</f>
        <v>0</v>
      </c>
      <c r="W2853" t="b">
        <f>tbl_vendors[[#This Row],[Updated_Date]]&lt;tbl_vendors[[#This Row],[Created_Date]]</f>
        <v>0</v>
      </c>
      <c r="X2853" t="b">
        <f>COUNTIF(tbl_vendors[Vendor_Name],tbl_vendors[[#This Row],[Vendor_Name]])&gt;1</f>
        <v>0</v>
      </c>
      <c r="Y2853" s="14" cm="1">
        <f t="array" aca="1" ref="Y2853" ca="1">IFERROR(SUM(L2853:X2853*1),4)</f>
        <v>0</v>
      </c>
      <c r="Z2853" t="str">
        <f ca="1">IF(tbl_vendors[[#This Row],[error_count]]&gt;0,"FAIL","PASS")</f>
        <v>PASS</v>
      </c>
    </row>
    <row r="2854" spans="1:26" x14ac:dyDescent="0.3">
      <c r="A2854" t="s">
        <v>11187</v>
      </c>
      <c r="B2854" t="s">
        <v>11188</v>
      </c>
      <c r="C2854" t="s">
        <v>79</v>
      </c>
      <c r="D2854" t="s">
        <v>11189</v>
      </c>
      <c r="E2854" t="s">
        <v>39</v>
      </c>
      <c r="F2854" t="s">
        <v>23</v>
      </c>
      <c r="G2854" t="s">
        <v>11190</v>
      </c>
      <c r="H2854" t="s">
        <v>34</v>
      </c>
      <c r="I2854" t="s">
        <v>19</v>
      </c>
      <c r="J2854" s="1">
        <v>45898</v>
      </c>
      <c r="K2854" s="1">
        <v>46104</v>
      </c>
      <c r="L2854" t="b">
        <f>COUNTIF(tbl_vendors[Vendor_ID],tbl_vendors[[#This Row],[Vendor_ID]])&gt;1</f>
        <v>0</v>
      </c>
      <c r="M2854" t="b">
        <f>ISBLANK(tbl_vendors[[#This Row],[Vendor_ID]])</f>
        <v>0</v>
      </c>
      <c r="N2854" t="b">
        <f>LEN(TRIM(tbl_vendors[[#This Row],[Vendor_Name]]))=0</f>
        <v>0</v>
      </c>
      <c r="O2854" t="b">
        <f>LEN(TRIM(tbl_vendors[[#This Row],[Email]]))=0</f>
        <v>0</v>
      </c>
      <c r="P2854" t="b">
        <f>OR(ISERROR(FIND("@",tbl_vendors[[#This Row],[Email]])),ISERROR(FIND(".",tbl_vendors[[#This Row],[Email]])))</f>
        <v>0</v>
      </c>
      <c r="Q2854" t="b">
        <f>ISNA(MATCH(tbl_vendors[[#This Row],[Country]],tbl_country[country],0))</f>
        <v>0</v>
      </c>
      <c r="R2854" t="b">
        <f>ISNA(MATCH(tbl_vendors[[#This Row],[Currency]],tbl_country[currency],0))</f>
        <v>0</v>
      </c>
      <c r="S2854" t="b">
        <f>_xlfn.XLOOKUP(tbl_vendors[[#This Row],[Country]],tbl_country[country],tbl_country[currency],"NotFound")&lt;&gt;tbl_vendors[[#This Row],[Currency]]</f>
        <v>0</v>
      </c>
      <c r="T2854" t="b">
        <f>ISNA(MATCH(tbl_vendors[[#This Row],[Payment_Terms]],tbl_payment_terms[Payment_Terms],0))</f>
        <v>0</v>
      </c>
      <c r="U2854" t="b">
        <f>ISNA(MATCH(tbl_vendors[[#This Row],[Status]],tbl_status[valid_status]))</f>
        <v>0</v>
      </c>
      <c r="V2854" t="b">
        <f ca="1">tbl_vendors[[#This Row],[Created_Date]]&gt;TODAY()</f>
        <v>0</v>
      </c>
      <c r="W2854" t="b">
        <f>tbl_vendors[[#This Row],[Updated_Date]]&lt;tbl_vendors[[#This Row],[Created_Date]]</f>
        <v>0</v>
      </c>
      <c r="X2854" t="b">
        <f>COUNTIF(tbl_vendors[Vendor_Name],tbl_vendors[[#This Row],[Vendor_Name]])&gt;1</f>
        <v>0</v>
      </c>
      <c r="Y2854" s="14" cm="1">
        <f t="array" aca="1" ref="Y2854" ca="1">IFERROR(SUM(L2854:X2854*1),4)</f>
        <v>0</v>
      </c>
      <c r="Z2854" t="str">
        <f ca="1">IF(tbl_vendors[[#This Row],[error_count]]&gt;0,"FAIL","PASS")</f>
        <v>PASS</v>
      </c>
    </row>
    <row r="2855" spans="1:26" x14ac:dyDescent="0.3">
      <c r="A2855" t="s">
        <v>11191</v>
      </c>
      <c r="B2855" t="s">
        <v>11192</v>
      </c>
      <c r="C2855" t="s">
        <v>66</v>
      </c>
      <c r="D2855" t="s">
        <v>11193</v>
      </c>
      <c r="E2855" t="s">
        <v>67</v>
      </c>
      <c r="F2855" t="s">
        <v>32</v>
      </c>
      <c r="G2855" t="s">
        <v>11194</v>
      </c>
      <c r="H2855" t="s">
        <v>52</v>
      </c>
      <c r="I2855" t="s">
        <v>53</v>
      </c>
      <c r="J2855" s="1">
        <v>45742</v>
      </c>
      <c r="K2855" s="1">
        <v>46128</v>
      </c>
      <c r="L2855" t="b">
        <f>COUNTIF(tbl_vendors[Vendor_ID],tbl_vendors[[#This Row],[Vendor_ID]])&gt;1</f>
        <v>0</v>
      </c>
      <c r="M2855" t="b">
        <f>ISBLANK(tbl_vendors[[#This Row],[Vendor_ID]])</f>
        <v>0</v>
      </c>
      <c r="N2855" t="b">
        <f>LEN(TRIM(tbl_vendors[[#This Row],[Vendor_Name]]))=0</f>
        <v>0</v>
      </c>
      <c r="O2855" t="b">
        <f>LEN(TRIM(tbl_vendors[[#This Row],[Email]]))=0</f>
        <v>0</v>
      </c>
      <c r="P2855" t="b">
        <f>OR(ISERROR(FIND("@",tbl_vendors[[#This Row],[Email]])),ISERROR(FIND(".",tbl_vendors[[#This Row],[Email]])))</f>
        <v>0</v>
      </c>
      <c r="Q2855" t="b">
        <f>ISNA(MATCH(tbl_vendors[[#This Row],[Country]],tbl_country[country],0))</f>
        <v>0</v>
      </c>
      <c r="R2855" t="b">
        <f>ISNA(MATCH(tbl_vendors[[#This Row],[Currency]],tbl_country[currency],0))</f>
        <v>0</v>
      </c>
      <c r="S2855" t="b">
        <f>_xlfn.XLOOKUP(tbl_vendors[[#This Row],[Country]],tbl_country[country],tbl_country[currency],"NotFound")&lt;&gt;tbl_vendors[[#This Row],[Currency]]</f>
        <v>0</v>
      </c>
      <c r="T2855" t="b">
        <f>ISNA(MATCH(tbl_vendors[[#This Row],[Payment_Terms]],tbl_payment_terms[Payment_Terms],0))</f>
        <v>0</v>
      </c>
      <c r="U2855" t="b">
        <f>ISNA(MATCH(tbl_vendors[[#This Row],[Status]],tbl_status[valid_status]))</f>
        <v>1</v>
      </c>
      <c r="V2855" t="b">
        <f ca="1">tbl_vendors[[#This Row],[Created_Date]]&gt;TODAY()</f>
        <v>0</v>
      </c>
      <c r="W2855" t="b">
        <f>tbl_vendors[[#This Row],[Updated_Date]]&lt;tbl_vendors[[#This Row],[Created_Date]]</f>
        <v>0</v>
      </c>
      <c r="X2855" t="b">
        <f>COUNTIF(tbl_vendors[Vendor_Name],tbl_vendors[[#This Row],[Vendor_Name]])&gt;1</f>
        <v>1</v>
      </c>
      <c r="Y2855" s="14" cm="1">
        <f t="array" aca="1" ref="Y2855" ca="1">IFERROR(SUM(L2855:X2855*1),4)</f>
        <v>2</v>
      </c>
      <c r="Z2855" t="str">
        <f ca="1">IF(tbl_vendors[[#This Row],[error_count]]&gt;0,"FAIL","PASS")</f>
        <v>FAIL</v>
      </c>
    </row>
    <row r="2856" spans="1:26" x14ac:dyDescent="0.3">
      <c r="A2856" t="s">
        <v>11195</v>
      </c>
      <c r="B2856" t="s">
        <v>11196</v>
      </c>
      <c r="C2856" t="s">
        <v>79</v>
      </c>
      <c r="D2856" t="s">
        <v>11197</v>
      </c>
      <c r="E2856" t="s">
        <v>39</v>
      </c>
      <c r="F2856" t="s">
        <v>16</v>
      </c>
      <c r="G2856" t="s">
        <v>11198</v>
      </c>
      <c r="H2856" t="s">
        <v>34</v>
      </c>
      <c r="I2856" t="s">
        <v>53</v>
      </c>
      <c r="J2856" s="1">
        <v>46060</v>
      </c>
      <c r="K2856" s="1">
        <v>46152</v>
      </c>
      <c r="L2856" t="b">
        <f>COUNTIF(tbl_vendors[Vendor_ID],tbl_vendors[[#This Row],[Vendor_ID]])&gt;1</f>
        <v>0</v>
      </c>
      <c r="M2856" t="b">
        <f>ISBLANK(tbl_vendors[[#This Row],[Vendor_ID]])</f>
        <v>0</v>
      </c>
      <c r="N2856" t="b">
        <f>LEN(TRIM(tbl_vendors[[#This Row],[Vendor_Name]]))=0</f>
        <v>0</v>
      </c>
      <c r="O2856" t="b">
        <f>LEN(TRIM(tbl_vendors[[#This Row],[Email]]))=0</f>
        <v>0</v>
      </c>
      <c r="P2856" t="b">
        <f>OR(ISERROR(FIND("@",tbl_vendors[[#This Row],[Email]])),ISERROR(FIND(".",tbl_vendors[[#This Row],[Email]])))</f>
        <v>0</v>
      </c>
      <c r="Q2856" t="b">
        <f>ISNA(MATCH(tbl_vendors[[#This Row],[Country]],tbl_country[country],0))</f>
        <v>0</v>
      </c>
      <c r="R2856" t="b">
        <f>ISNA(MATCH(tbl_vendors[[#This Row],[Currency]],tbl_country[currency],0))</f>
        <v>0</v>
      </c>
      <c r="S2856" t="b">
        <f>_xlfn.XLOOKUP(tbl_vendors[[#This Row],[Country]],tbl_country[country],tbl_country[currency],"NotFound")&lt;&gt;tbl_vendors[[#This Row],[Currency]]</f>
        <v>0</v>
      </c>
      <c r="T2856" t="b">
        <f>ISNA(MATCH(tbl_vendors[[#This Row],[Payment_Terms]],tbl_payment_terms[Payment_Terms],0))</f>
        <v>0</v>
      </c>
      <c r="U2856" t="b">
        <f>ISNA(MATCH(tbl_vendors[[#This Row],[Status]],tbl_status[valid_status]))</f>
        <v>1</v>
      </c>
      <c r="V2856" t="b">
        <f ca="1">tbl_vendors[[#This Row],[Created_Date]]&gt;TODAY()</f>
        <v>0</v>
      </c>
      <c r="W2856" t="b">
        <f>tbl_vendors[[#This Row],[Updated_Date]]&lt;tbl_vendors[[#This Row],[Created_Date]]</f>
        <v>0</v>
      </c>
      <c r="X2856" t="b">
        <f>COUNTIF(tbl_vendors[Vendor_Name],tbl_vendors[[#This Row],[Vendor_Name]])&gt;1</f>
        <v>0</v>
      </c>
      <c r="Y2856" s="14" cm="1">
        <f t="array" aca="1" ref="Y2856" ca="1">IFERROR(SUM(L2856:X2856*1),4)</f>
        <v>1</v>
      </c>
      <c r="Z2856" t="str">
        <f ca="1">IF(tbl_vendors[[#This Row],[error_count]]&gt;0,"FAIL","PASS")</f>
        <v>FAIL</v>
      </c>
    </row>
    <row r="2857" spans="1:26" x14ac:dyDescent="0.3">
      <c r="A2857" t="s">
        <v>11199</v>
      </c>
      <c r="B2857" t="s">
        <v>11200</v>
      </c>
      <c r="C2857" t="s">
        <v>66</v>
      </c>
      <c r="D2857" t="s">
        <v>11201</v>
      </c>
      <c r="E2857" t="s">
        <v>67</v>
      </c>
      <c r="F2857" t="s">
        <v>32</v>
      </c>
      <c r="G2857" t="s">
        <v>11202</v>
      </c>
      <c r="H2857" t="s">
        <v>52</v>
      </c>
      <c r="I2857" t="s">
        <v>26</v>
      </c>
      <c r="J2857" s="1">
        <v>44903</v>
      </c>
      <c r="K2857" s="1">
        <v>46008</v>
      </c>
      <c r="L2857" t="b">
        <f>COUNTIF(tbl_vendors[Vendor_ID],tbl_vendors[[#This Row],[Vendor_ID]])&gt;1</f>
        <v>0</v>
      </c>
      <c r="M2857" t="b">
        <f>ISBLANK(tbl_vendors[[#This Row],[Vendor_ID]])</f>
        <v>0</v>
      </c>
      <c r="N2857" t="b">
        <f>LEN(TRIM(tbl_vendors[[#This Row],[Vendor_Name]]))=0</f>
        <v>0</v>
      </c>
      <c r="O2857" t="b">
        <f>LEN(TRIM(tbl_vendors[[#This Row],[Email]]))=0</f>
        <v>0</v>
      </c>
      <c r="P2857" t="b">
        <f>OR(ISERROR(FIND("@",tbl_vendors[[#This Row],[Email]])),ISERROR(FIND(".",tbl_vendors[[#This Row],[Email]])))</f>
        <v>0</v>
      </c>
      <c r="Q2857" t="b">
        <f>ISNA(MATCH(tbl_vendors[[#This Row],[Country]],tbl_country[country],0))</f>
        <v>0</v>
      </c>
      <c r="R2857" t="b">
        <f>ISNA(MATCH(tbl_vendors[[#This Row],[Currency]],tbl_country[currency],0))</f>
        <v>0</v>
      </c>
      <c r="S2857" t="b">
        <f>_xlfn.XLOOKUP(tbl_vendors[[#This Row],[Country]],tbl_country[country],tbl_country[currency],"NotFound")&lt;&gt;tbl_vendors[[#This Row],[Currency]]</f>
        <v>0</v>
      </c>
      <c r="T2857" t="b">
        <f>ISNA(MATCH(tbl_vendors[[#This Row],[Payment_Terms]],tbl_payment_terms[Payment_Terms],0))</f>
        <v>0</v>
      </c>
      <c r="U2857" t="b">
        <f>ISNA(MATCH(tbl_vendors[[#This Row],[Status]],tbl_status[valid_status]))</f>
        <v>0</v>
      </c>
      <c r="V2857" t="b">
        <f ca="1">tbl_vendors[[#This Row],[Created_Date]]&gt;TODAY()</f>
        <v>0</v>
      </c>
      <c r="W2857" t="b">
        <f>tbl_vendors[[#This Row],[Updated_Date]]&lt;tbl_vendors[[#This Row],[Created_Date]]</f>
        <v>0</v>
      </c>
      <c r="X2857" t="b">
        <f>COUNTIF(tbl_vendors[Vendor_Name],tbl_vendors[[#This Row],[Vendor_Name]])&gt;1</f>
        <v>0</v>
      </c>
      <c r="Y2857" s="14" cm="1">
        <f t="array" aca="1" ref="Y2857" ca="1">IFERROR(SUM(L2857:X2857*1),4)</f>
        <v>0</v>
      </c>
      <c r="Z2857" t="str">
        <f ca="1">IF(tbl_vendors[[#This Row],[error_count]]&gt;0,"FAIL","PASS")</f>
        <v>PASS</v>
      </c>
    </row>
    <row r="2858" spans="1:26" x14ac:dyDescent="0.3">
      <c r="A2858" t="s">
        <v>11203</v>
      </c>
      <c r="B2858" t="s">
        <v>11204</v>
      </c>
      <c r="C2858" t="s">
        <v>66</v>
      </c>
      <c r="D2858" t="s">
        <v>11205</v>
      </c>
      <c r="E2858" t="s">
        <v>67</v>
      </c>
      <c r="F2858" t="s">
        <v>40</v>
      </c>
      <c r="G2858" t="s">
        <v>11206</v>
      </c>
      <c r="H2858" t="s">
        <v>42</v>
      </c>
      <c r="I2858" t="s">
        <v>26</v>
      </c>
      <c r="J2858" s="1">
        <v>44669</v>
      </c>
      <c r="K2858" s="1">
        <v>45119</v>
      </c>
      <c r="L2858" t="b">
        <f>COUNTIF(tbl_vendors[Vendor_ID],tbl_vendors[[#This Row],[Vendor_ID]])&gt;1</f>
        <v>0</v>
      </c>
      <c r="M2858" t="b">
        <f>ISBLANK(tbl_vendors[[#This Row],[Vendor_ID]])</f>
        <v>0</v>
      </c>
      <c r="N2858" t="b">
        <f>LEN(TRIM(tbl_vendors[[#This Row],[Vendor_Name]]))=0</f>
        <v>0</v>
      </c>
      <c r="O2858" t="b">
        <f>LEN(TRIM(tbl_vendors[[#This Row],[Email]]))=0</f>
        <v>0</v>
      </c>
      <c r="P2858" t="b">
        <f>OR(ISERROR(FIND("@",tbl_vendors[[#This Row],[Email]])),ISERROR(FIND(".",tbl_vendors[[#This Row],[Email]])))</f>
        <v>0</v>
      </c>
      <c r="Q2858" t="b">
        <f>ISNA(MATCH(tbl_vendors[[#This Row],[Country]],tbl_country[country],0))</f>
        <v>0</v>
      </c>
      <c r="R2858" t="b">
        <f>ISNA(MATCH(tbl_vendors[[#This Row],[Currency]],tbl_country[currency],0))</f>
        <v>0</v>
      </c>
      <c r="S2858" t="b">
        <f>_xlfn.XLOOKUP(tbl_vendors[[#This Row],[Country]],tbl_country[country],tbl_country[currency],"NotFound")&lt;&gt;tbl_vendors[[#This Row],[Currency]]</f>
        <v>0</v>
      </c>
      <c r="T2858" t="b">
        <f>ISNA(MATCH(tbl_vendors[[#This Row],[Payment_Terms]],tbl_payment_terms[Payment_Terms],0))</f>
        <v>0</v>
      </c>
      <c r="U2858" t="b">
        <f>ISNA(MATCH(tbl_vendors[[#This Row],[Status]],tbl_status[valid_status]))</f>
        <v>0</v>
      </c>
      <c r="V2858" t="b">
        <f ca="1">tbl_vendors[[#This Row],[Created_Date]]&gt;TODAY()</f>
        <v>0</v>
      </c>
      <c r="W2858" t="b">
        <f>tbl_vendors[[#This Row],[Updated_Date]]&lt;tbl_vendors[[#This Row],[Created_Date]]</f>
        <v>0</v>
      </c>
      <c r="X2858" t="b">
        <f>COUNTIF(tbl_vendors[Vendor_Name],tbl_vendors[[#This Row],[Vendor_Name]])&gt;1</f>
        <v>0</v>
      </c>
      <c r="Y2858" s="14" cm="1">
        <f t="array" aca="1" ref="Y2858" ca="1">IFERROR(SUM(L2858:X2858*1),4)</f>
        <v>0</v>
      </c>
      <c r="Z2858" t="str">
        <f ca="1">IF(tbl_vendors[[#This Row],[error_count]]&gt;0,"FAIL","PASS")</f>
        <v>PASS</v>
      </c>
    </row>
    <row r="2859" spans="1:26" x14ac:dyDescent="0.3">
      <c r="A2859" t="s">
        <v>11207</v>
      </c>
      <c r="B2859" t="s">
        <v>8023</v>
      </c>
      <c r="C2859" t="s">
        <v>100</v>
      </c>
      <c r="D2859" t="s">
        <v>11208</v>
      </c>
      <c r="E2859" t="s">
        <v>39</v>
      </c>
      <c r="F2859" t="s">
        <v>40</v>
      </c>
      <c r="G2859" t="s">
        <v>11209</v>
      </c>
      <c r="H2859" t="s">
        <v>34</v>
      </c>
      <c r="I2859" t="s">
        <v>53</v>
      </c>
      <c r="J2859" s="1">
        <v>44966</v>
      </c>
      <c r="K2859" s="1">
        <v>45962</v>
      </c>
      <c r="L2859" t="b">
        <f>COUNTIF(tbl_vendors[Vendor_ID],tbl_vendors[[#This Row],[Vendor_ID]])&gt;1</f>
        <v>0</v>
      </c>
      <c r="M2859" t="b">
        <f>ISBLANK(tbl_vendors[[#This Row],[Vendor_ID]])</f>
        <v>0</v>
      </c>
      <c r="N2859" t="b">
        <f>LEN(TRIM(tbl_vendors[[#This Row],[Vendor_Name]]))=0</f>
        <v>0</v>
      </c>
      <c r="O2859" t="b">
        <f>LEN(TRIM(tbl_vendors[[#This Row],[Email]]))=0</f>
        <v>0</v>
      </c>
      <c r="P2859" t="b">
        <f>OR(ISERROR(FIND("@",tbl_vendors[[#This Row],[Email]])),ISERROR(FIND(".",tbl_vendors[[#This Row],[Email]])))</f>
        <v>0</v>
      </c>
      <c r="Q2859" t="b">
        <f>ISNA(MATCH(tbl_vendors[[#This Row],[Country]],tbl_country[country],0))</f>
        <v>0</v>
      </c>
      <c r="R2859" t="b">
        <f>ISNA(MATCH(tbl_vendors[[#This Row],[Currency]],tbl_country[currency],0))</f>
        <v>0</v>
      </c>
      <c r="S2859" t="b">
        <f>_xlfn.XLOOKUP(tbl_vendors[[#This Row],[Country]],tbl_country[country],tbl_country[currency],"NotFound")&lt;&gt;tbl_vendors[[#This Row],[Currency]]</f>
        <v>0</v>
      </c>
      <c r="T2859" t="b">
        <f>ISNA(MATCH(tbl_vendors[[#This Row],[Payment_Terms]],tbl_payment_terms[Payment_Terms],0))</f>
        <v>0</v>
      </c>
      <c r="U2859" t="b">
        <f>ISNA(MATCH(tbl_vendors[[#This Row],[Status]],tbl_status[valid_status]))</f>
        <v>1</v>
      </c>
      <c r="V2859" t="b">
        <f ca="1">tbl_vendors[[#This Row],[Created_Date]]&gt;TODAY()</f>
        <v>0</v>
      </c>
      <c r="W2859" t="b">
        <f>tbl_vendors[[#This Row],[Updated_Date]]&lt;tbl_vendors[[#This Row],[Created_Date]]</f>
        <v>0</v>
      </c>
      <c r="X2859" t="b">
        <f>COUNTIF(tbl_vendors[Vendor_Name],tbl_vendors[[#This Row],[Vendor_Name]])&gt;1</f>
        <v>1</v>
      </c>
      <c r="Y2859" s="14" cm="1">
        <f t="array" aca="1" ref="Y2859" ca="1">IFERROR(SUM(L2859:X2859*1),4)</f>
        <v>2</v>
      </c>
      <c r="Z2859" t="str">
        <f ca="1">IF(tbl_vendors[[#This Row],[error_count]]&gt;0,"FAIL","PASS")</f>
        <v>FAIL</v>
      </c>
    </row>
    <row r="2860" spans="1:26" x14ac:dyDescent="0.3">
      <c r="A2860" t="s">
        <v>11210</v>
      </c>
      <c r="B2860" t="s">
        <v>11211</v>
      </c>
      <c r="C2860" t="s">
        <v>13</v>
      </c>
      <c r="D2860" t="s">
        <v>11212</v>
      </c>
      <c r="E2860" t="s">
        <v>15</v>
      </c>
      <c r="F2860" t="s">
        <v>75</v>
      </c>
      <c r="G2860" t="s">
        <v>11213</v>
      </c>
      <c r="H2860" t="s">
        <v>25</v>
      </c>
      <c r="I2860" t="s">
        <v>19</v>
      </c>
      <c r="J2860" s="1">
        <v>45142</v>
      </c>
      <c r="K2860" s="1">
        <v>45956</v>
      </c>
      <c r="L2860" t="b">
        <f>COUNTIF(tbl_vendors[Vendor_ID],tbl_vendors[[#This Row],[Vendor_ID]])&gt;1</f>
        <v>0</v>
      </c>
      <c r="M2860" t="b">
        <f>ISBLANK(tbl_vendors[[#This Row],[Vendor_ID]])</f>
        <v>0</v>
      </c>
      <c r="N2860" t="b">
        <f>LEN(TRIM(tbl_vendors[[#This Row],[Vendor_Name]]))=0</f>
        <v>0</v>
      </c>
      <c r="O2860" t="b">
        <f>LEN(TRIM(tbl_vendors[[#This Row],[Email]]))=0</f>
        <v>0</v>
      </c>
      <c r="P2860" t="b">
        <f>OR(ISERROR(FIND("@",tbl_vendors[[#This Row],[Email]])),ISERROR(FIND(".",tbl_vendors[[#This Row],[Email]])))</f>
        <v>0</v>
      </c>
      <c r="Q2860" t="b">
        <f>ISNA(MATCH(tbl_vendors[[#This Row],[Country]],tbl_country[country],0))</f>
        <v>0</v>
      </c>
      <c r="R2860" t="b">
        <f>ISNA(MATCH(tbl_vendors[[#This Row],[Currency]],tbl_country[currency],0))</f>
        <v>1</v>
      </c>
      <c r="S2860" t="b">
        <f>_xlfn.XLOOKUP(tbl_vendors[[#This Row],[Country]],tbl_country[country],tbl_country[currency],"NotFound")&lt;&gt;tbl_vendors[[#This Row],[Currency]]</f>
        <v>1</v>
      </c>
      <c r="T2860" t="b">
        <f>ISNA(MATCH(tbl_vendors[[#This Row],[Payment_Terms]],tbl_payment_terms[Payment_Terms],0))</f>
        <v>0</v>
      </c>
      <c r="U2860" t="b">
        <f>ISNA(MATCH(tbl_vendors[[#This Row],[Status]],tbl_status[valid_status]))</f>
        <v>0</v>
      </c>
      <c r="V2860" t="b">
        <f ca="1">tbl_vendors[[#This Row],[Created_Date]]&gt;TODAY()</f>
        <v>0</v>
      </c>
      <c r="W2860" t="b">
        <f>tbl_vendors[[#This Row],[Updated_Date]]&lt;tbl_vendors[[#This Row],[Created_Date]]</f>
        <v>0</v>
      </c>
      <c r="X2860" t="b">
        <f>COUNTIF(tbl_vendors[Vendor_Name],tbl_vendors[[#This Row],[Vendor_Name]])&gt;1</f>
        <v>0</v>
      </c>
      <c r="Y2860" s="14" cm="1">
        <f t="array" aca="1" ref="Y2860" ca="1">IFERROR(SUM(L2860:X2860*1),4)</f>
        <v>2</v>
      </c>
      <c r="Z2860" t="str">
        <f ca="1">IF(tbl_vendors[[#This Row],[error_count]]&gt;0,"FAIL","PASS")</f>
        <v>FAIL</v>
      </c>
    </row>
    <row r="2861" spans="1:26" x14ac:dyDescent="0.3">
      <c r="A2861" t="s">
        <v>11214</v>
      </c>
      <c r="B2861" t="s">
        <v>11215</v>
      </c>
      <c r="C2861" t="s">
        <v>29</v>
      </c>
      <c r="D2861" t="s">
        <v>11216</v>
      </c>
      <c r="E2861" t="s">
        <v>31</v>
      </c>
      <c r="F2861" t="s">
        <v>75</v>
      </c>
      <c r="G2861" t="s">
        <v>11217</v>
      </c>
      <c r="H2861" t="s">
        <v>18</v>
      </c>
      <c r="I2861" t="s">
        <v>53</v>
      </c>
      <c r="J2861" s="1">
        <v>45639</v>
      </c>
      <c r="K2861" s="1">
        <v>45704</v>
      </c>
      <c r="L2861" t="b">
        <f>COUNTIF(tbl_vendors[Vendor_ID],tbl_vendors[[#This Row],[Vendor_ID]])&gt;1</f>
        <v>0</v>
      </c>
      <c r="M2861" t="b">
        <f>ISBLANK(tbl_vendors[[#This Row],[Vendor_ID]])</f>
        <v>0</v>
      </c>
      <c r="N2861" t="b">
        <f>LEN(TRIM(tbl_vendors[[#This Row],[Vendor_Name]]))=0</f>
        <v>0</v>
      </c>
      <c r="O2861" t="b">
        <f>LEN(TRIM(tbl_vendors[[#This Row],[Email]]))=0</f>
        <v>0</v>
      </c>
      <c r="P2861" t="b">
        <f>OR(ISERROR(FIND("@",tbl_vendors[[#This Row],[Email]])),ISERROR(FIND(".",tbl_vendors[[#This Row],[Email]])))</f>
        <v>0</v>
      </c>
      <c r="Q2861" t="b">
        <f>ISNA(MATCH(tbl_vendors[[#This Row],[Country]],tbl_country[country],0))</f>
        <v>0</v>
      </c>
      <c r="R2861" t="b">
        <f>ISNA(MATCH(tbl_vendors[[#This Row],[Currency]],tbl_country[currency],0))</f>
        <v>0</v>
      </c>
      <c r="S2861" t="b">
        <f>_xlfn.XLOOKUP(tbl_vendors[[#This Row],[Country]],tbl_country[country],tbl_country[currency],"NotFound")&lt;&gt;tbl_vendors[[#This Row],[Currency]]</f>
        <v>0</v>
      </c>
      <c r="T2861" t="b">
        <f>ISNA(MATCH(tbl_vendors[[#This Row],[Payment_Terms]],tbl_payment_terms[Payment_Terms],0))</f>
        <v>0</v>
      </c>
      <c r="U2861" t="b">
        <f>ISNA(MATCH(tbl_vendors[[#This Row],[Status]],tbl_status[valid_status]))</f>
        <v>1</v>
      </c>
      <c r="V2861" t="b">
        <f ca="1">tbl_vendors[[#This Row],[Created_Date]]&gt;TODAY()</f>
        <v>0</v>
      </c>
      <c r="W2861" t="b">
        <f>tbl_vendors[[#This Row],[Updated_Date]]&lt;tbl_vendors[[#This Row],[Created_Date]]</f>
        <v>0</v>
      </c>
      <c r="X2861" t="b">
        <f>COUNTIF(tbl_vendors[Vendor_Name],tbl_vendors[[#This Row],[Vendor_Name]])&gt;1</f>
        <v>0</v>
      </c>
      <c r="Y2861" s="14" cm="1">
        <f t="array" aca="1" ref="Y2861" ca="1">IFERROR(SUM(L2861:X2861*1),4)</f>
        <v>1</v>
      </c>
      <c r="Z2861" t="str">
        <f ca="1">IF(tbl_vendors[[#This Row],[error_count]]&gt;0,"FAIL","PASS")</f>
        <v>FAIL</v>
      </c>
    </row>
    <row r="2862" spans="1:26" x14ac:dyDescent="0.3">
      <c r="A2862" t="s">
        <v>11218</v>
      </c>
      <c r="B2862" t="s">
        <v>11219</v>
      </c>
      <c r="C2862" t="s">
        <v>79</v>
      </c>
      <c r="D2862" t="s">
        <v>11220</v>
      </c>
      <c r="E2862" t="s">
        <v>39</v>
      </c>
      <c r="F2862" t="s">
        <v>23</v>
      </c>
      <c r="G2862" t="s">
        <v>11221</v>
      </c>
      <c r="H2862" t="s">
        <v>34</v>
      </c>
      <c r="I2862" t="s">
        <v>26</v>
      </c>
      <c r="J2862" s="1">
        <v>46104</v>
      </c>
      <c r="K2862" s="1">
        <v>46178</v>
      </c>
      <c r="L2862" t="b">
        <f>COUNTIF(tbl_vendors[Vendor_ID],tbl_vendors[[#This Row],[Vendor_ID]])&gt;1</f>
        <v>0</v>
      </c>
      <c r="M2862" t="b">
        <f>ISBLANK(tbl_vendors[[#This Row],[Vendor_ID]])</f>
        <v>0</v>
      </c>
      <c r="N2862" t="b">
        <f>LEN(TRIM(tbl_vendors[[#This Row],[Vendor_Name]]))=0</f>
        <v>0</v>
      </c>
      <c r="O2862" t="b">
        <f>LEN(TRIM(tbl_vendors[[#This Row],[Email]]))=0</f>
        <v>0</v>
      </c>
      <c r="P2862" t="b">
        <f>OR(ISERROR(FIND("@",tbl_vendors[[#This Row],[Email]])),ISERROR(FIND(".",tbl_vendors[[#This Row],[Email]])))</f>
        <v>0</v>
      </c>
      <c r="Q2862" t="b">
        <f>ISNA(MATCH(tbl_vendors[[#This Row],[Country]],tbl_country[country],0))</f>
        <v>0</v>
      </c>
      <c r="R2862" t="b">
        <f>ISNA(MATCH(tbl_vendors[[#This Row],[Currency]],tbl_country[currency],0))</f>
        <v>0</v>
      </c>
      <c r="S2862" t="b">
        <f>_xlfn.XLOOKUP(tbl_vendors[[#This Row],[Country]],tbl_country[country],tbl_country[currency],"NotFound")&lt;&gt;tbl_vendors[[#This Row],[Currency]]</f>
        <v>0</v>
      </c>
      <c r="T2862" t="b">
        <f>ISNA(MATCH(tbl_vendors[[#This Row],[Payment_Terms]],tbl_payment_terms[Payment_Terms],0))</f>
        <v>0</v>
      </c>
      <c r="U2862" t="b">
        <f>ISNA(MATCH(tbl_vendors[[#This Row],[Status]],tbl_status[valid_status]))</f>
        <v>0</v>
      </c>
      <c r="V2862" t="b">
        <f ca="1">tbl_vendors[[#This Row],[Created_Date]]&gt;TODAY()</f>
        <v>0</v>
      </c>
      <c r="W2862" t="b">
        <f>tbl_vendors[[#This Row],[Updated_Date]]&lt;tbl_vendors[[#This Row],[Created_Date]]</f>
        <v>0</v>
      </c>
      <c r="X2862" t="b">
        <f>COUNTIF(tbl_vendors[Vendor_Name],tbl_vendors[[#This Row],[Vendor_Name]])&gt;1</f>
        <v>0</v>
      </c>
      <c r="Y2862" s="14" cm="1">
        <f t="array" aca="1" ref="Y2862" ca="1">IFERROR(SUM(L2862:X2862*1),4)</f>
        <v>0</v>
      </c>
      <c r="Z2862" t="str">
        <f ca="1">IF(tbl_vendors[[#This Row],[error_count]]&gt;0,"FAIL","PASS")</f>
        <v>PASS</v>
      </c>
    </row>
    <row r="2863" spans="1:26" x14ac:dyDescent="0.3">
      <c r="A2863" t="s">
        <v>11222</v>
      </c>
      <c r="B2863" t="s">
        <v>11223</v>
      </c>
      <c r="C2863" t="s">
        <v>37</v>
      </c>
      <c r="D2863" t="s">
        <v>11224</v>
      </c>
      <c r="E2863" t="s">
        <v>39</v>
      </c>
      <c r="F2863" t="s">
        <v>32</v>
      </c>
      <c r="G2863" t="s">
        <v>11225</v>
      </c>
      <c r="H2863" t="s">
        <v>47</v>
      </c>
      <c r="I2863" t="s">
        <v>26</v>
      </c>
      <c r="J2863" s="1">
        <v>44688</v>
      </c>
      <c r="K2863" s="1">
        <v>45472</v>
      </c>
      <c r="L2863" t="b">
        <f>COUNTIF(tbl_vendors[Vendor_ID],tbl_vendors[[#This Row],[Vendor_ID]])&gt;1</f>
        <v>0</v>
      </c>
      <c r="M2863" t="b">
        <f>ISBLANK(tbl_vendors[[#This Row],[Vendor_ID]])</f>
        <v>0</v>
      </c>
      <c r="N2863" t="b">
        <f>LEN(TRIM(tbl_vendors[[#This Row],[Vendor_Name]]))=0</f>
        <v>0</v>
      </c>
      <c r="O2863" t="b">
        <f>LEN(TRIM(tbl_vendors[[#This Row],[Email]]))=0</f>
        <v>0</v>
      </c>
      <c r="P2863" t="b">
        <f>OR(ISERROR(FIND("@",tbl_vendors[[#This Row],[Email]])),ISERROR(FIND(".",tbl_vendors[[#This Row],[Email]])))</f>
        <v>0</v>
      </c>
      <c r="Q2863" t="b">
        <f>ISNA(MATCH(tbl_vendors[[#This Row],[Country]],tbl_country[country],0))</f>
        <v>0</v>
      </c>
      <c r="R2863" t="b">
        <f>ISNA(MATCH(tbl_vendors[[#This Row],[Currency]],tbl_country[currency],0))</f>
        <v>0</v>
      </c>
      <c r="S2863" t="b">
        <f>_xlfn.XLOOKUP(tbl_vendors[[#This Row],[Country]],tbl_country[country],tbl_country[currency],"NotFound")&lt;&gt;tbl_vendors[[#This Row],[Currency]]</f>
        <v>0</v>
      </c>
      <c r="T2863" t="b">
        <f>ISNA(MATCH(tbl_vendors[[#This Row],[Payment_Terms]],tbl_payment_terms[Payment_Terms],0))</f>
        <v>0</v>
      </c>
      <c r="U2863" t="b">
        <f>ISNA(MATCH(tbl_vendors[[#This Row],[Status]],tbl_status[valid_status]))</f>
        <v>0</v>
      </c>
      <c r="V2863" t="b">
        <f ca="1">tbl_vendors[[#This Row],[Created_Date]]&gt;TODAY()</f>
        <v>0</v>
      </c>
      <c r="W2863" t="b">
        <f>tbl_vendors[[#This Row],[Updated_Date]]&lt;tbl_vendors[[#This Row],[Created_Date]]</f>
        <v>0</v>
      </c>
      <c r="X2863" t="b">
        <f>COUNTIF(tbl_vendors[Vendor_Name],tbl_vendors[[#This Row],[Vendor_Name]])&gt;1</f>
        <v>0</v>
      </c>
      <c r="Y2863" s="14" cm="1">
        <f t="array" aca="1" ref="Y2863" ca="1">IFERROR(SUM(L2863:X2863*1),4)</f>
        <v>0</v>
      </c>
      <c r="Z2863" t="str">
        <f ca="1">IF(tbl_vendors[[#This Row],[error_count]]&gt;0,"FAIL","PASS")</f>
        <v>PASS</v>
      </c>
    </row>
    <row r="2864" spans="1:26" x14ac:dyDescent="0.3">
      <c r="A2864" t="s">
        <v>11226</v>
      </c>
      <c r="B2864" t="s">
        <v>11227</v>
      </c>
      <c r="C2864" t="s">
        <v>79</v>
      </c>
      <c r="D2864" t="s">
        <v>11228</v>
      </c>
      <c r="E2864" t="s">
        <v>39</v>
      </c>
      <c r="F2864" t="s">
        <v>32</v>
      </c>
      <c r="G2864" t="s">
        <v>11229</v>
      </c>
      <c r="H2864" t="s">
        <v>18</v>
      </c>
      <c r="I2864" t="s">
        <v>19</v>
      </c>
      <c r="J2864" s="1">
        <v>44816</v>
      </c>
      <c r="K2864" s="1">
        <v>46109</v>
      </c>
      <c r="L2864" t="b">
        <f>COUNTIF(tbl_vendors[Vendor_ID],tbl_vendors[[#This Row],[Vendor_ID]])&gt;1</f>
        <v>0</v>
      </c>
      <c r="M2864" t="b">
        <f>ISBLANK(tbl_vendors[[#This Row],[Vendor_ID]])</f>
        <v>0</v>
      </c>
      <c r="N2864" t="b">
        <f>LEN(TRIM(tbl_vendors[[#This Row],[Vendor_Name]]))=0</f>
        <v>0</v>
      </c>
      <c r="O2864" t="b">
        <f>LEN(TRIM(tbl_vendors[[#This Row],[Email]]))=0</f>
        <v>0</v>
      </c>
      <c r="P2864" t="b">
        <f>OR(ISERROR(FIND("@",tbl_vendors[[#This Row],[Email]])),ISERROR(FIND(".",tbl_vendors[[#This Row],[Email]])))</f>
        <v>0</v>
      </c>
      <c r="Q2864" t="b">
        <f>ISNA(MATCH(tbl_vendors[[#This Row],[Country]],tbl_country[country],0))</f>
        <v>0</v>
      </c>
      <c r="R2864" t="b">
        <f>ISNA(MATCH(tbl_vendors[[#This Row],[Currency]],tbl_country[currency],0))</f>
        <v>0</v>
      </c>
      <c r="S2864" t="b">
        <f>_xlfn.XLOOKUP(tbl_vendors[[#This Row],[Country]],tbl_country[country],tbl_country[currency],"NotFound")&lt;&gt;tbl_vendors[[#This Row],[Currency]]</f>
        <v>0</v>
      </c>
      <c r="T2864" t="b">
        <f>ISNA(MATCH(tbl_vendors[[#This Row],[Payment_Terms]],tbl_payment_terms[Payment_Terms],0))</f>
        <v>0</v>
      </c>
      <c r="U2864" t="b">
        <f>ISNA(MATCH(tbl_vendors[[#This Row],[Status]],tbl_status[valid_status]))</f>
        <v>0</v>
      </c>
      <c r="V2864" t="b">
        <f ca="1">tbl_vendors[[#This Row],[Created_Date]]&gt;TODAY()</f>
        <v>0</v>
      </c>
      <c r="W2864" t="b">
        <f>tbl_vendors[[#This Row],[Updated_Date]]&lt;tbl_vendors[[#This Row],[Created_Date]]</f>
        <v>0</v>
      </c>
      <c r="X2864" t="b">
        <f>COUNTIF(tbl_vendors[Vendor_Name],tbl_vendors[[#This Row],[Vendor_Name]])&gt;1</f>
        <v>0</v>
      </c>
      <c r="Y2864" s="14" cm="1">
        <f t="array" aca="1" ref="Y2864" ca="1">IFERROR(SUM(L2864:X2864*1),4)</f>
        <v>0</v>
      </c>
      <c r="Z2864" t="str">
        <f ca="1">IF(tbl_vendors[[#This Row],[error_count]]&gt;0,"FAIL","PASS")</f>
        <v>PASS</v>
      </c>
    </row>
    <row r="2865" spans="1:26" x14ac:dyDescent="0.3">
      <c r="A2865" t="s">
        <v>11230</v>
      </c>
      <c r="B2865" t="s">
        <v>11231</v>
      </c>
      <c r="C2865" t="s">
        <v>37</v>
      </c>
      <c r="D2865" t="s">
        <v>11232</v>
      </c>
      <c r="E2865" t="s">
        <v>39</v>
      </c>
      <c r="F2865" t="s">
        <v>16</v>
      </c>
      <c r="G2865" t="s">
        <v>11233</v>
      </c>
      <c r="H2865" t="s">
        <v>25</v>
      </c>
      <c r="I2865" t="s">
        <v>53</v>
      </c>
      <c r="J2865" s="1">
        <v>45065</v>
      </c>
      <c r="K2865" s="1">
        <v>45704</v>
      </c>
      <c r="L2865" t="b">
        <f>COUNTIF(tbl_vendors[Vendor_ID],tbl_vendors[[#This Row],[Vendor_ID]])&gt;1</f>
        <v>0</v>
      </c>
      <c r="M2865" t="b">
        <f>ISBLANK(tbl_vendors[[#This Row],[Vendor_ID]])</f>
        <v>0</v>
      </c>
      <c r="N2865" t="b">
        <f>LEN(TRIM(tbl_vendors[[#This Row],[Vendor_Name]]))=0</f>
        <v>0</v>
      </c>
      <c r="O2865" t="b">
        <f>LEN(TRIM(tbl_vendors[[#This Row],[Email]]))=0</f>
        <v>0</v>
      </c>
      <c r="P2865" t="b">
        <f>OR(ISERROR(FIND("@",tbl_vendors[[#This Row],[Email]])),ISERROR(FIND(".",tbl_vendors[[#This Row],[Email]])))</f>
        <v>0</v>
      </c>
      <c r="Q2865" t="b">
        <f>ISNA(MATCH(tbl_vendors[[#This Row],[Country]],tbl_country[country],0))</f>
        <v>0</v>
      </c>
      <c r="R2865" t="b">
        <f>ISNA(MATCH(tbl_vendors[[#This Row],[Currency]],tbl_country[currency],0))</f>
        <v>0</v>
      </c>
      <c r="S2865" t="b">
        <f>_xlfn.XLOOKUP(tbl_vendors[[#This Row],[Country]],tbl_country[country],tbl_country[currency],"NotFound")&lt;&gt;tbl_vendors[[#This Row],[Currency]]</f>
        <v>0</v>
      </c>
      <c r="T2865" t="b">
        <f>ISNA(MATCH(tbl_vendors[[#This Row],[Payment_Terms]],tbl_payment_terms[Payment_Terms],0))</f>
        <v>0</v>
      </c>
      <c r="U2865" t="b">
        <f>ISNA(MATCH(tbl_vendors[[#This Row],[Status]],tbl_status[valid_status]))</f>
        <v>1</v>
      </c>
      <c r="V2865" t="b">
        <f ca="1">tbl_vendors[[#This Row],[Created_Date]]&gt;TODAY()</f>
        <v>0</v>
      </c>
      <c r="W2865" t="b">
        <f>tbl_vendors[[#This Row],[Updated_Date]]&lt;tbl_vendors[[#This Row],[Created_Date]]</f>
        <v>0</v>
      </c>
      <c r="X2865" t="b">
        <f>COUNTIF(tbl_vendors[Vendor_Name],tbl_vendors[[#This Row],[Vendor_Name]])&gt;1</f>
        <v>0</v>
      </c>
      <c r="Y2865" s="14" cm="1">
        <f t="array" aca="1" ref="Y2865" ca="1">IFERROR(SUM(L2865:X2865*1),4)</f>
        <v>1</v>
      </c>
      <c r="Z2865" t="str">
        <f ca="1">IF(tbl_vendors[[#This Row],[error_count]]&gt;0,"FAIL","PASS")</f>
        <v>FAIL</v>
      </c>
    </row>
    <row r="2866" spans="1:26" x14ac:dyDescent="0.3">
      <c r="A2866" t="s">
        <v>11234</v>
      </c>
      <c r="B2866" t="s">
        <v>11235</v>
      </c>
      <c r="C2866" t="s">
        <v>109</v>
      </c>
      <c r="D2866" t="s">
        <v>11236</v>
      </c>
      <c r="E2866" t="s">
        <v>39</v>
      </c>
      <c r="F2866" t="s">
        <v>32</v>
      </c>
      <c r="G2866" t="s">
        <v>11237</v>
      </c>
      <c r="H2866" t="s">
        <v>52</v>
      </c>
      <c r="I2866" t="s">
        <v>26</v>
      </c>
      <c r="J2866" s="1">
        <v>45275</v>
      </c>
      <c r="K2866" s="1">
        <v>45909</v>
      </c>
      <c r="L2866" t="b">
        <f>COUNTIF(tbl_vendors[Vendor_ID],tbl_vendors[[#This Row],[Vendor_ID]])&gt;1</f>
        <v>0</v>
      </c>
      <c r="M2866" t="b">
        <f>ISBLANK(tbl_vendors[[#This Row],[Vendor_ID]])</f>
        <v>0</v>
      </c>
      <c r="N2866" t="b">
        <f>LEN(TRIM(tbl_vendors[[#This Row],[Vendor_Name]]))=0</f>
        <v>0</v>
      </c>
      <c r="O2866" t="b">
        <f>LEN(TRIM(tbl_vendors[[#This Row],[Email]]))=0</f>
        <v>0</v>
      </c>
      <c r="P2866" t="b">
        <f>OR(ISERROR(FIND("@",tbl_vendors[[#This Row],[Email]])),ISERROR(FIND(".",tbl_vendors[[#This Row],[Email]])))</f>
        <v>0</v>
      </c>
      <c r="Q2866" t="b">
        <f>ISNA(MATCH(tbl_vendors[[#This Row],[Country]],tbl_country[country],0))</f>
        <v>0</v>
      </c>
      <c r="R2866" t="b">
        <f>ISNA(MATCH(tbl_vendors[[#This Row],[Currency]],tbl_country[currency],0))</f>
        <v>0</v>
      </c>
      <c r="S2866" t="b">
        <f>_xlfn.XLOOKUP(tbl_vendors[[#This Row],[Country]],tbl_country[country],tbl_country[currency],"NotFound")&lt;&gt;tbl_vendors[[#This Row],[Currency]]</f>
        <v>1</v>
      </c>
      <c r="T2866" t="b">
        <f>ISNA(MATCH(tbl_vendors[[#This Row],[Payment_Terms]],tbl_payment_terms[Payment_Terms],0))</f>
        <v>0</v>
      </c>
      <c r="U2866" t="b">
        <f>ISNA(MATCH(tbl_vendors[[#This Row],[Status]],tbl_status[valid_status]))</f>
        <v>0</v>
      </c>
      <c r="V2866" t="b">
        <f ca="1">tbl_vendors[[#This Row],[Created_Date]]&gt;TODAY()</f>
        <v>0</v>
      </c>
      <c r="W2866" t="b">
        <f>tbl_vendors[[#This Row],[Updated_Date]]&lt;tbl_vendors[[#This Row],[Created_Date]]</f>
        <v>0</v>
      </c>
      <c r="X2866" t="b">
        <f>COUNTIF(tbl_vendors[Vendor_Name],tbl_vendors[[#This Row],[Vendor_Name]])&gt;1</f>
        <v>0</v>
      </c>
      <c r="Y2866" s="14" cm="1">
        <f t="array" aca="1" ref="Y2866" ca="1">IFERROR(SUM(L2866:X2866*1),4)</f>
        <v>1</v>
      </c>
      <c r="Z2866" t="str">
        <f ca="1">IF(tbl_vendors[[#This Row],[error_count]]&gt;0,"FAIL","PASS")</f>
        <v>FAIL</v>
      </c>
    </row>
    <row r="2867" spans="1:26" x14ac:dyDescent="0.3">
      <c r="A2867" t="s">
        <v>11238</v>
      </c>
      <c r="B2867" t="s">
        <v>11239</v>
      </c>
      <c r="C2867" t="s">
        <v>72</v>
      </c>
      <c r="D2867" t="s">
        <v>11240</v>
      </c>
      <c r="E2867" t="s">
        <v>74</v>
      </c>
      <c r="F2867" t="s">
        <v>16</v>
      </c>
      <c r="G2867" t="s">
        <v>11241</v>
      </c>
      <c r="H2867" t="s">
        <v>52</v>
      </c>
      <c r="I2867" t="s">
        <v>26</v>
      </c>
      <c r="J2867" s="1">
        <v>44518</v>
      </c>
      <c r="K2867" s="1">
        <v>44582</v>
      </c>
      <c r="L2867" t="b">
        <f>COUNTIF(tbl_vendors[Vendor_ID],tbl_vendors[[#This Row],[Vendor_ID]])&gt;1</f>
        <v>0</v>
      </c>
      <c r="M2867" t="b">
        <f>ISBLANK(tbl_vendors[[#This Row],[Vendor_ID]])</f>
        <v>0</v>
      </c>
      <c r="N2867" t="b">
        <f>LEN(TRIM(tbl_vendors[[#This Row],[Vendor_Name]]))=0</f>
        <v>0</v>
      </c>
      <c r="O2867" t="b">
        <f>LEN(TRIM(tbl_vendors[[#This Row],[Email]]))=0</f>
        <v>0</v>
      </c>
      <c r="P2867" t="b">
        <f>OR(ISERROR(FIND("@",tbl_vendors[[#This Row],[Email]])),ISERROR(FIND(".",tbl_vendors[[#This Row],[Email]])))</f>
        <v>0</v>
      </c>
      <c r="Q2867" t="b">
        <f>ISNA(MATCH(tbl_vendors[[#This Row],[Country]],tbl_country[country],0))</f>
        <v>0</v>
      </c>
      <c r="R2867" t="b">
        <f>ISNA(MATCH(tbl_vendors[[#This Row],[Currency]],tbl_country[currency],0))</f>
        <v>1</v>
      </c>
      <c r="S2867" t="b">
        <f>_xlfn.XLOOKUP(tbl_vendors[[#This Row],[Country]],tbl_country[country],tbl_country[currency],"NotFound")&lt;&gt;tbl_vendors[[#This Row],[Currency]]</f>
        <v>1</v>
      </c>
      <c r="T2867" t="b">
        <f>ISNA(MATCH(tbl_vendors[[#This Row],[Payment_Terms]],tbl_payment_terms[Payment_Terms],0))</f>
        <v>0</v>
      </c>
      <c r="U2867" t="b">
        <f>ISNA(MATCH(tbl_vendors[[#This Row],[Status]],tbl_status[valid_status]))</f>
        <v>0</v>
      </c>
      <c r="V2867" t="b">
        <f ca="1">tbl_vendors[[#This Row],[Created_Date]]&gt;TODAY()</f>
        <v>0</v>
      </c>
      <c r="W2867" t="b">
        <f>tbl_vendors[[#This Row],[Updated_Date]]&lt;tbl_vendors[[#This Row],[Created_Date]]</f>
        <v>0</v>
      </c>
      <c r="X2867" t="b">
        <f>COUNTIF(tbl_vendors[Vendor_Name],tbl_vendors[[#This Row],[Vendor_Name]])&gt;1</f>
        <v>0</v>
      </c>
      <c r="Y2867" s="14" cm="1">
        <f t="array" aca="1" ref="Y2867" ca="1">IFERROR(SUM(L2867:X2867*1),4)</f>
        <v>2</v>
      </c>
      <c r="Z2867" t="str">
        <f ca="1">IF(tbl_vendors[[#This Row],[error_count]]&gt;0,"FAIL","PASS")</f>
        <v>FAIL</v>
      </c>
    </row>
    <row r="2868" spans="1:26" x14ac:dyDescent="0.3">
      <c r="A2868" t="s">
        <v>11242</v>
      </c>
      <c r="B2868" t="s">
        <v>11243</v>
      </c>
      <c r="C2868" t="s">
        <v>100</v>
      </c>
      <c r="D2868" t="s">
        <v>11244</v>
      </c>
      <c r="E2868" t="s">
        <v>39</v>
      </c>
      <c r="F2868" t="s">
        <v>75</v>
      </c>
      <c r="G2868" t="s">
        <v>11245</v>
      </c>
      <c r="H2868" t="s">
        <v>18</v>
      </c>
      <c r="I2868" t="s">
        <v>53</v>
      </c>
      <c r="J2868" s="1">
        <v>44672</v>
      </c>
      <c r="K2868" s="1">
        <v>44798</v>
      </c>
      <c r="L2868" t="b">
        <f>COUNTIF(tbl_vendors[Vendor_ID],tbl_vendors[[#This Row],[Vendor_ID]])&gt;1</f>
        <v>0</v>
      </c>
      <c r="M2868" t="b">
        <f>ISBLANK(tbl_vendors[[#This Row],[Vendor_ID]])</f>
        <v>0</v>
      </c>
      <c r="N2868" t="b">
        <f>LEN(TRIM(tbl_vendors[[#This Row],[Vendor_Name]]))=0</f>
        <v>0</v>
      </c>
      <c r="O2868" t="b">
        <f>LEN(TRIM(tbl_vendors[[#This Row],[Email]]))=0</f>
        <v>0</v>
      </c>
      <c r="P2868" t="b">
        <f>OR(ISERROR(FIND("@",tbl_vendors[[#This Row],[Email]])),ISERROR(FIND(".",tbl_vendors[[#This Row],[Email]])))</f>
        <v>0</v>
      </c>
      <c r="Q2868" t="b">
        <f>ISNA(MATCH(tbl_vendors[[#This Row],[Country]],tbl_country[country],0))</f>
        <v>0</v>
      </c>
      <c r="R2868" t="b">
        <f>ISNA(MATCH(tbl_vendors[[#This Row],[Currency]],tbl_country[currency],0))</f>
        <v>0</v>
      </c>
      <c r="S2868" t="b">
        <f>_xlfn.XLOOKUP(tbl_vendors[[#This Row],[Country]],tbl_country[country],tbl_country[currency],"NotFound")&lt;&gt;tbl_vendors[[#This Row],[Currency]]</f>
        <v>0</v>
      </c>
      <c r="T2868" t="b">
        <f>ISNA(MATCH(tbl_vendors[[#This Row],[Payment_Terms]],tbl_payment_terms[Payment_Terms],0))</f>
        <v>0</v>
      </c>
      <c r="U2868" t="b">
        <f>ISNA(MATCH(tbl_vendors[[#This Row],[Status]],tbl_status[valid_status]))</f>
        <v>1</v>
      </c>
      <c r="V2868" t="b">
        <f ca="1">tbl_vendors[[#This Row],[Created_Date]]&gt;TODAY()</f>
        <v>0</v>
      </c>
      <c r="W2868" t="b">
        <f>tbl_vendors[[#This Row],[Updated_Date]]&lt;tbl_vendors[[#This Row],[Created_Date]]</f>
        <v>0</v>
      </c>
      <c r="X2868" t="b">
        <f>COUNTIF(tbl_vendors[Vendor_Name],tbl_vendors[[#This Row],[Vendor_Name]])&gt;1</f>
        <v>0</v>
      </c>
      <c r="Y2868" s="14" cm="1">
        <f t="array" aca="1" ref="Y2868" ca="1">IFERROR(SUM(L2868:X2868*1),4)</f>
        <v>1</v>
      </c>
      <c r="Z2868" t="str">
        <f ca="1">IF(tbl_vendors[[#This Row],[error_count]]&gt;0,"FAIL","PASS")</f>
        <v>FAIL</v>
      </c>
    </row>
    <row r="2869" spans="1:26" x14ac:dyDescent="0.3">
      <c r="A2869" t="s">
        <v>11246</v>
      </c>
      <c r="B2869" t="s">
        <v>1673</v>
      </c>
      <c r="C2869" t="s">
        <v>56</v>
      </c>
      <c r="D2869" t="s">
        <v>11247</v>
      </c>
      <c r="E2869" t="s">
        <v>58</v>
      </c>
      <c r="F2869" t="s">
        <v>40</v>
      </c>
      <c r="G2869" t="s">
        <v>11248</v>
      </c>
      <c r="H2869" t="s">
        <v>18</v>
      </c>
      <c r="I2869" t="s">
        <v>19</v>
      </c>
      <c r="J2869" s="1">
        <v>44445</v>
      </c>
      <c r="K2869" s="1">
        <v>45924</v>
      </c>
      <c r="L2869" t="b">
        <f>COUNTIF(tbl_vendors[Vendor_ID],tbl_vendors[[#This Row],[Vendor_ID]])&gt;1</f>
        <v>0</v>
      </c>
      <c r="M2869" t="b">
        <f>ISBLANK(tbl_vendors[[#This Row],[Vendor_ID]])</f>
        <v>0</v>
      </c>
      <c r="N2869" t="b">
        <f>LEN(TRIM(tbl_vendors[[#This Row],[Vendor_Name]]))=0</f>
        <v>0</v>
      </c>
      <c r="O2869" t="b">
        <f>LEN(TRIM(tbl_vendors[[#This Row],[Email]]))=0</f>
        <v>0</v>
      </c>
      <c r="P2869" t="b">
        <f>OR(ISERROR(FIND("@",tbl_vendors[[#This Row],[Email]])),ISERROR(FIND(".",tbl_vendors[[#This Row],[Email]])))</f>
        <v>0</v>
      </c>
      <c r="Q2869" t="b">
        <f>ISNA(MATCH(tbl_vendors[[#This Row],[Country]],tbl_country[country],0))</f>
        <v>0</v>
      </c>
      <c r="R2869" t="b">
        <f>ISNA(MATCH(tbl_vendors[[#This Row],[Currency]],tbl_country[currency],0))</f>
        <v>0</v>
      </c>
      <c r="S2869" t="b">
        <f>_xlfn.XLOOKUP(tbl_vendors[[#This Row],[Country]],tbl_country[country],tbl_country[currency],"NotFound")&lt;&gt;tbl_vendors[[#This Row],[Currency]]</f>
        <v>0</v>
      </c>
      <c r="T2869" t="b">
        <f>ISNA(MATCH(tbl_vendors[[#This Row],[Payment_Terms]],tbl_payment_terms[Payment_Terms],0))</f>
        <v>0</v>
      </c>
      <c r="U2869" t="b">
        <f>ISNA(MATCH(tbl_vendors[[#This Row],[Status]],tbl_status[valid_status]))</f>
        <v>0</v>
      </c>
      <c r="V2869" t="b">
        <f ca="1">tbl_vendors[[#This Row],[Created_Date]]&gt;TODAY()</f>
        <v>0</v>
      </c>
      <c r="W2869" t="b">
        <f>tbl_vendors[[#This Row],[Updated_Date]]&lt;tbl_vendors[[#This Row],[Created_Date]]</f>
        <v>0</v>
      </c>
      <c r="X2869" t="b">
        <f>COUNTIF(tbl_vendors[Vendor_Name],tbl_vendors[[#This Row],[Vendor_Name]])&gt;1</f>
        <v>1</v>
      </c>
      <c r="Y2869" s="14" cm="1">
        <f t="array" aca="1" ref="Y2869" ca="1">IFERROR(SUM(L2869:X2869*1),4)</f>
        <v>1</v>
      </c>
      <c r="Z2869" t="str">
        <f ca="1">IF(tbl_vendors[[#This Row],[error_count]]&gt;0,"FAIL","PASS")</f>
        <v>FAIL</v>
      </c>
    </row>
    <row r="2870" spans="1:26" x14ac:dyDescent="0.3">
      <c r="A2870" t="s">
        <v>11249</v>
      </c>
      <c r="B2870" t="s">
        <v>11250</v>
      </c>
      <c r="C2870" t="s">
        <v>79</v>
      </c>
      <c r="D2870" t="s">
        <v>11251</v>
      </c>
      <c r="E2870" t="s">
        <v>39</v>
      </c>
      <c r="F2870" t="s">
        <v>75</v>
      </c>
      <c r="G2870" t="s">
        <v>11252</v>
      </c>
      <c r="H2870" t="s">
        <v>52</v>
      </c>
      <c r="I2870" t="s">
        <v>19</v>
      </c>
      <c r="J2870" s="1">
        <v>45797</v>
      </c>
      <c r="K2870" s="1">
        <v>46100</v>
      </c>
      <c r="L2870" t="b">
        <f>COUNTIF(tbl_vendors[Vendor_ID],tbl_vendors[[#This Row],[Vendor_ID]])&gt;1</f>
        <v>0</v>
      </c>
      <c r="M2870" t="b">
        <f>ISBLANK(tbl_vendors[[#This Row],[Vendor_ID]])</f>
        <v>0</v>
      </c>
      <c r="N2870" t="b">
        <f>LEN(TRIM(tbl_vendors[[#This Row],[Vendor_Name]]))=0</f>
        <v>0</v>
      </c>
      <c r="O2870" t="b">
        <f>LEN(TRIM(tbl_vendors[[#This Row],[Email]]))=0</f>
        <v>0</v>
      </c>
      <c r="P2870" t="b">
        <f>OR(ISERROR(FIND("@",tbl_vendors[[#This Row],[Email]])),ISERROR(FIND(".",tbl_vendors[[#This Row],[Email]])))</f>
        <v>0</v>
      </c>
      <c r="Q2870" t="b">
        <f>ISNA(MATCH(tbl_vendors[[#This Row],[Country]],tbl_country[country],0))</f>
        <v>0</v>
      </c>
      <c r="R2870" t="b">
        <f>ISNA(MATCH(tbl_vendors[[#This Row],[Currency]],tbl_country[currency],0))</f>
        <v>0</v>
      </c>
      <c r="S2870" t="b">
        <f>_xlfn.XLOOKUP(tbl_vendors[[#This Row],[Country]],tbl_country[country],tbl_country[currency],"NotFound")&lt;&gt;tbl_vendors[[#This Row],[Currency]]</f>
        <v>0</v>
      </c>
      <c r="T2870" t="b">
        <f>ISNA(MATCH(tbl_vendors[[#This Row],[Payment_Terms]],tbl_payment_terms[Payment_Terms],0))</f>
        <v>0</v>
      </c>
      <c r="U2870" t="b">
        <f>ISNA(MATCH(tbl_vendors[[#This Row],[Status]],tbl_status[valid_status]))</f>
        <v>0</v>
      </c>
      <c r="V2870" t="b">
        <f ca="1">tbl_vendors[[#This Row],[Created_Date]]&gt;TODAY()</f>
        <v>0</v>
      </c>
      <c r="W2870" t="b">
        <f>tbl_vendors[[#This Row],[Updated_Date]]&lt;tbl_vendors[[#This Row],[Created_Date]]</f>
        <v>0</v>
      </c>
      <c r="X2870" t="b">
        <f>COUNTIF(tbl_vendors[Vendor_Name],tbl_vendors[[#This Row],[Vendor_Name]])&gt;1</f>
        <v>0</v>
      </c>
      <c r="Y2870" s="14" cm="1">
        <f t="array" aca="1" ref="Y2870" ca="1">IFERROR(SUM(L2870:X2870*1),4)</f>
        <v>0</v>
      </c>
      <c r="Z2870" t="str">
        <f ca="1">IF(tbl_vendors[[#This Row],[error_count]]&gt;0,"FAIL","PASS")</f>
        <v>PASS</v>
      </c>
    </row>
    <row r="2871" spans="1:26" x14ac:dyDescent="0.3">
      <c r="A2871" t="s">
        <v>11253</v>
      </c>
      <c r="B2871" t="s">
        <v>11254</v>
      </c>
      <c r="C2871" t="s">
        <v>66</v>
      </c>
      <c r="D2871" t="s">
        <v>11255</v>
      </c>
      <c r="E2871" t="s">
        <v>67</v>
      </c>
      <c r="F2871" t="s">
        <v>32</v>
      </c>
      <c r="G2871" t="s">
        <v>11256</v>
      </c>
      <c r="H2871" t="s">
        <v>52</v>
      </c>
      <c r="I2871" t="s">
        <v>19</v>
      </c>
      <c r="J2871" s="1">
        <v>45035</v>
      </c>
      <c r="K2871" s="1">
        <v>45617</v>
      </c>
      <c r="L2871" t="b">
        <f>COUNTIF(tbl_vendors[Vendor_ID],tbl_vendors[[#This Row],[Vendor_ID]])&gt;1</f>
        <v>0</v>
      </c>
      <c r="M2871" t="b">
        <f>ISBLANK(tbl_vendors[[#This Row],[Vendor_ID]])</f>
        <v>0</v>
      </c>
      <c r="N2871" t="b">
        <f>LEN(TRIM(tbl_vendors[[#This Row],[Vendor_Name]]))=0</f>
        <v>0</v>
      </c>
      <c r="O2871" t="b">
        <f>LEN(TRIM(tbl_vendors[[#This Row],[Email]]))=0</f>
        <v>0</v>
      </c>
      <c r="P2871" t="b">
        <f>OR(ISERROR(FIND("@",tbl_vendors[[#This Row],[Email]])),ISERROR(FIND(".",tbl_vendors[[#This Row],[Email]])))</f>
        <v>0</v>
      </c>
      <c r="Q2871" t="b">
        <f>ISNA(MATCH(tbl_vendors[[#This Row],[Country]],tbl_country[country],0))</f>
        <v>0</v>
      </c>
      <c r="R2871" t="b">
        <f>ISNA(MATCH(tbl_vendors[[#This Row],[Currency]],tbl_country[currency],0))</f>
        <v>0</v>
      </c>
      <c r="S2871" t="b">
        <f>_xlfn.XLOOKUP(tbl_vendors[[#This Row],[Country]],tbl_country[country],tbl_country[currency],"NotFound")&lt;&gt;tbl_vendors[[#This Row],[Currency]]</f>
        <v>0</v>
      </c>
      <c r="T2871" t="b">
        <f>ISNA(MATCH(tbl_vendors[[#This Row],[Payment_Terms]],tbl_payment_terms[Payment_Terms],0))</f>
        <v>0</v>
      </c>
      <c r="U2871" t="b">
        <f>ISNA(MATCH(tbl_vendors[[#This Row],[Status]],tbl_status[valid_status]))</f>
        <v>0</v>
      </c>
      <c r="V2871" t="b">
        <f ca="1">tbl_vendors[[#This Row],[Created_Date]]&gt;TODAY()</f>
        <v>0</v>
      </c>
      <c r="W2871" t="b">
        <f>tbl_vendors[[#This Row],[Updated_Date]]&lt;tbl_vendors[[#This Row],[Created_Date]]</f>
        <v>0</v>
      </c>
      <c r="X2871" t="b">
        <f>COUNTIF(tbl_vendors[Vendor_Name],tbl_vendors[[#This Row],[Vendor_Name]])&gt;1</f>
        <v>0</v>
      </c>
      <c r="Y2871" s="14" cm="1">
        <f t="array" aca="1" ref="Y2871" ca="1">IFERROR(SUM(L2871:X2871*1),4)</f>
        <v>0</v>
      </c>
      <c r="Z2871" t="str">
        <f ca="1">IF(tbl_vendors[[#This Row],[error_count]]&gt;0,"FAIL","PASS")</f>
        <v>PASS</v>
      </c>
    </row>
    <row r="2872" spans="1:26" x14ac:dyDescent="0.3">
      <c r="A2872" t="s">
        <v>11257</v>
      </c>
      <c r="B2872" t="s">
        <v>11258</v>
      </c>
      <c r="C2872" t="s">
        <v>66</v>
      </c>
      <c r="D2872" t="s">
        <v>11259</v>
      </c>
      <c r="E2872" t="s">
        <v>67</v>
      </c>
      <c r="F2872" t="s">
        <v>16</v>
      </c>
      <c r="G2872" t="s">
        <v>11260</v>
      </c>
      <c r="H2872" t="s">
        <v>18</v>
      </c>
      <c r="I2872" t="s">
        <v>26</v>
      </c>
      <c r="J2872" s="1">
        <v>46120</v>
      </c>
      <c r="K2872" s="1">
        <v>46203</v>
      </c>
      <c r="L2872" t="b">
        <f>COUNTIF(tbl_vendors[Vendor_ID],tbl_vendors[[#This Row],[Vendor_ID]])&gt;1</f>
        <v>0</v>
      </c>
      <c r="M2872" t="b">
        <f>ISBLANK(tbl_vendors[[#This Row],[Vendor_ID]])</f>
        <v>0</v>
      </c>
      <c r="N2872" t="b">
        <f>LEN(TRIM(tbl_vendors[[#This Row],[Vendor_Name]]))=0</f>
        <v>0</v>
      </c>
      <c r="O2872" t="b">
        <f>LEN(TRIM(tbl_vendors[[#This Row],[Email]]))=0</f>
        <v>0</v>
      </c>
      <c r="P2872" t="b">
        <f>OR(ISERROR(FIND("@",tbl_vendors[[#This Row],[Email]])),ISERROR(FIND(".",tbl_vendors[[#This Row],[Email]])))</f>
        <v>0</v>
      </c>
      <c r="Q2872" t="b">
        <f>ISNA(MATCH(tbl_vendors[[#This Row],[Country]],tbl_country[country],0))</f>
        <v>0</v>
      </c>
      <c r="R2872" t="b">
        <f>ISNA(MATCH(tbl_vendors[[#This Row],[Currency]],tbl_country[currency],0))</f>
        <v>0</v>
      </c>
      <c r="S2872" t="b">
        <f>_xlfn.XLOOKUP(tbl_vendors[[#This Row],[Country]],tbl_country[country],tbl_country[currency],"NotFound")&lt;&gt;tbl_vendors[[#This Row],[Currency]]</f>
        <v>0</v>
      </c>
      <c r="T2872" t="b">
        <f>ISNA(MATCH(tbl_vendors[[#This Row],[Payment_Terms]],tbl_payment_terms[Payment_Terms],0))</f>
        <v>0</v>
      </c>
      <c r="U2872" t="b">
        <f>ISNA(MATCH(tbl_vendors[[#This Row],[Status]],tbl_status[valid_status]))</f>
        <v>0</v>
      </c>
      <c r="V2872" t="b">
        <f ca="1">tbl_vendors[[#This Row],[Created_Date]]&gt;TODAY()</f>
        <v>0</v>
      </c>
      <c r="W2872" t="b">
        <f>tbl_vendors[[#This Row],[Updated_Date]]&lt;tbl_vendors[[#This Row],[Created_Date]]</f>
        <v>0</v>
      </c>
      <c r="X2872" t="b">
        <f>COUNTIF(tbl_vendors[Vendor_Name],tbl_vendors[[#This Row],[Vendor_Name]])&gt;1</f>
        <v>0</v>
      </c>
      <c r="Y2872" s="14" cm="1">
        <f t="array" aca="1" ref="Y2872" ca="1">IFERROR(SUM(L2872:X2872*1),4)</f>
        <v>0</v>
      </c>
      <c r="Z2872" t="str">
        <f ca="1">IF(tbl_vendors[[#This Row],[error_count]]&gt;0,"FAIL","PASS")</f>
        <v>PASS</v>
      </c>
    </row>
    <row r="2873" spans="1:26" x14ac:dyDescent="0.3">
      <c r="A2873" t="s">
        <v>11261</v>
      </c>
      <c r="B2873" t="s">
        <v>11262</v>
      </c>
      <c r="C2873" t="s">
        <v>153</v>
      </c>
      <c r="D2873" t="s">
        <v>11263</v>
      </c>
      <c r="E2873" t="s">
        <v>155</v>
      </c>
      <c r="F2873" t="s">
        <v>23</v>
      </c>
      <c r="G2873" t="s">
        <v>11264</v>
      </c>
      <c r="H2873" t="s">
        <v>42</v>
      </c>
      <c r="I2873" t="s">
        <v>26</v>
      </c>
      <c r="J2873" s="1">
        <v>45558</v>
      </c>
      <c r="K2873" s="1">
        <v>46162</v>
      </c>
      <c r="L2873" t="b">
        <f>COUNTIF(tbl_vendors[Vendor_ID],tbl_vendors[[#This Row],[Vendor_ID]])&gt;1</f>
        <v>0</v>
      </c>
      <c r="M2873" t="b">
        <f>ISBLANK(tbl_vendors[[#This Row],[Vendor_ID]])</f>
        <v>0</v>
      </c>
      <c r="N2873" t="b">
        <f>LEN(TRIM(tbl_vendors[[#This Row],[Vendor_Name]]))=0</f>
        <v>0</v>
      </c>
      <c r="O2873" t="b">
        <f>LEN(TRIM(tbl_vendors[[#This Row],[Email]]))=0</f>
        <v>0</v>
      </c>
      <c r="P2873" t="b">
        <f>OR(ISERROR(FIND("@",tbl_vendors[[#This Row],[Email]])),ISERROR(FIND(".",tbl_vendors[[#This Row],[Email]])))</f>
        <v>0</v>
      </c>
      <c r="Q2873" t="b">
        <f>ISNA(MATCH(tbl_vendors[[#This Row],[Country]],tbl_country[country],0))</f>
        <v>0</v>
      </c>
      <c r="R2873" t="b">
        <f>ISNA(MATCH(tbl_vendors[[#This Row],[Currency]],tbl_country[currency],0))</f>
        <v>0</v>
      </c>
      <c r="S2873" t="b">
        <f>_xlfn.XLOOKUP(tbl_vendors[[#This Row],[Country]],tbl_country[country],tbl_country[currency],"NotFound")&lt;&gt;tbl_vendors[[#This Row],[Currency]]</f>
        <v>0</v>
      </c>
      <c r="T2873" t="b">
        <f>ISNA(MATCH(tbl_vendors[[#This Row],[Payment_Terms]],tbl_payment_terms[Payment_Terms],0))</f>
        <v>0</v>
      </c>
      <c r="U2873" t="b">
        <f>ISNA(MATCH(tbl_vendors[[#This Row],[Status]],tbl_status[valid_status]))</f>
        <v>0</v>
      </c>
      <c r="V2873" t="b">
        <f ca="1">tbl_vendors[[#This Row],[Created_Date]]&gt;TODAY()</f>
        <v>0</v>
      </c>
      <c r="W2873" t="b">
        <f>tbl_vendors[[#This Row],[Updated_Date]]&lt;tbl_vendors[[#This Row],[Created_Date]]</f>
        <v>0</v>
      </c>
      <c r="X2873" t="b">
        <f>COUNTIF(tbl_vendors[Vendor_Name],tbl_vendors[[#This Row],[Vendor_Name]])&gt;1</f>
        <v>0</v>
      </c>
      <c r="Y2873" s="14" cm="1">
        <f t="array" aca="1" ref="Y2873" ca="1">IFERROR(SUM(L2873:X2873*1),4)</f>
        <v>0</v>
      </c>
      <c r="Z2873" t="str">
        <f ca="1">IF(tbl_vendors[[#This Row],[error_count]]&gt;0,"FAIL","PASS")</f>
        <v>PASS</v>
      </c>
    </row>
    <row r="2874" spans="1:26" x14ac:dyDescent="0.3">
      <c r="A2874" t="s">
        <v>11265</v>
      </c>
      <c r="B2874" t="s">
        <v>11266</v>
      </c>
      <c r="C2874" t="s">
        <v>37</v>
      </c>
      <c r="D2874" t="s">
        <v>11267</v>
      </c>
      <c r="E2874" t="s">
        <v>39</v>
      </c>
      <c r="F2874" t="s">
        <v>75</v>
      </c>
      <c r="G2874" t="s">
        <v>11268</v>
      </c>
      <c r="H2874" t="s">
        <v>42</v>
      </c>
      <c r="I2874" t="s">
        <v>19</v>
      </c>
      <c r="J2874" s="1">
        <v>45618</v>
      </c>
      <c r="K2874" s="1">
        <v>45861</v>
      </c>
      <c r="L2874" t="b">
        <f>COUNTIF(tbl_vendors[Vendor_ID],tbl_vendors[[#This Row],[Vendor_ID]])&gt;1</f>
        <v>0</v>
      </c>
      <c r="M2874" t="b">
        <f>ISBLANK(tbl_vendors[[#This Row],[Vendor_ID]])</f>
        <v>0</v>
      </c>
      <c r="N2874" t="b">
        <f>LEN(TRIM(tbl_vendors[[#This Row],[Vendor_Name]]))=0</f>
        <v>0</v>
      </c>
      <c r="O2874" t="b">
        <f>LEN(TRIM(tbl_vendors[[#This Row],[Email]]))=0</f>
        <v>0</v>
      </c>
      <c r="P2874" t="b">
        <f>OR(ISERROR(FIND("@",tbl_vendors[[#This Row],[Email]])),ISERROR(FIND(".",tbl_vendors[[#This Row],[Email]])))</f>
        <v>0</v>
      </c>
      <c r="Q2874" t="b">
        <f>ISNA(MATCH(tbl_vendors[[#This Row],[Country]],tbl_country[country],0))</f>
        <v>0</v>
      </c>
      <c r="R2874" t="b">
        <f>ISNA(MATCH(tbl_vendors[[#This Row],[Currency]],tbl_country[currency],0))</f>
        <v>0</v>
      </c>
      <c r="S2874" t="b">
        <f>_xlfn.XLOOKUP(tbl_vendors[[#This Row],[Country]],tbl_country[country],tbl_country[currency],"NotFound")&lt;&gt;tbl_vendors[[#This Row],[Currency]]</f>
        <v>0</v>
      </c>
      <c r="T2874" t="b">
        <f>ISNA(MATCH(tbl_vendors[[#This Row],[Payment_Terms]],tbl_payment_terms[Payment_Terms],0))</f>
        <v>0</v>
      </c>
      <c r="U2874" t="b">
        <f>ISNA(MATCH(tbl_vendors[[#This Row],[Status]],tbl_status[valid_status]))</f>
        <v>0</v>
      </c>
      <c r="V2874" t="b">
        <f ca="1">tbl_vendors[[#This Row],[Created_Date]]&gt;TODAY()</f>
        <v>0</v>
      </c>
      <c r="W2874" t="b">
        <f>tbl_vendors[[#This Row],[Updated_Date]]&lt;tbl_vendors[[#This Row],[Created_Date]]</f>
        <v>0</v>
      </c>
      <c r="X2874" t="b">
        <f>COUNTIF(tbl_vendors[Vendor_Name],tbl_vendors[[#This Row],[Vendor_Name]])&gt;1</f>
        <v>0</v>
      </c>
      <c r="Y2874" s="14" cm="1">
        <f t="array" aca="1" ref="Y2874" ca="1">IFERROR(SUM(L2874:X2874*1),4)</f>
        <v>0</v>
      </c>
      <c r="Z2874" t="str">
        <f ca="1">IF(tbl_vendors[[#This Row],[error_count]]&gt;0,"FAIL","PASS")</f>
        <v>PASS</v>
      </c>
    </row>
    <row r="2875" spans="1:26" x14ac:dyDescent="0.3">
      <c r="A2875" t="s">
        <v>11269</v>
      </c>
      <c r="B2875" t="s">
        <v>11270</v>
      </c>
      <c r="C2875" t="s">
        <v>79</v>
      </c>
      <c r="D2875" t="s">
        <v>11271</v>
      </c>
      <c r="E2875" t="s">
        <v>39</v>
      </c>
      <c r="F2875" t="s">
        <v>23</v>
      </c>
      <c r="G2875" t="s">
        <v>11272</v>
      </c>
      <c r="H2875" t="s">
        <v>34</v>
      </c>
      <c r="I2875" t="s">
        <v>19</v>
      </c>
      <c r="J2875" s="1">
        <v>44391</v>
      </c>
      <c r="K2875" s="1">
        <v>44525</v>
      </c>
      <c r="L2875" t="b">
        <f>COUNTIF(tbl_vendors[Vendor_ID],tbl_vendors[[#This Row],[Vendor_ID]])&gt;1</f>
        <v>0</v>
      </c>
      <c r="M2875" t="b">
        <f>ISBLANK(tbl_vendors[[#This Row],[Vendor_ID]])</f>
        <v>0</v>
      </c>
      <c r="N2875" t="b">
        <f>LEN(TRIM(tbl_vendors[[#This Row],[Vendor_Name]]))=0</f>
        <v>0</v>
      </c>
      <c r="O2875" t="b">
        <f>LEN(TRIM(tbl_vendors[[#This Row],[Email]]))=0</f>
        <v>0</v>
      </c>
      <c r="P2875" t="b">
        <f>OR(ISERROR(FIND("@",tbl_vendors[[#This Row],[Email]])),ISERROR(FIND(".",tbl_vendors[[#This Row],[Email]])))</f>
        <v>0</v>
      </c>
      <c r="Q2875" t="b">
        <f>ISNA(MATCH(tbl_vendors[[#This Row],[Country]],tbl_country[country],0))</f>
        <v>0</v>
      </c>
      <c r="R2875" t="b">
        <f>ISNA(MATCH(tbl_vendors[[#This Row],[Currency]],tbl_country[currency],0))</f>
        <v>0</v>
      </c>
      <c r="S2875" t="b">
        <f>_xlfn.XLOOKUP(tbl_vendors[[#This Row],[Country]],tbl_country[country],tbl_country[currency],"NotFound")&lt;&gt;tbl_vendors[[#This Row],[Currency]]</f>
        <v>0</v>
      </c>
      <c r="T2875" t="b">
        <f>ISNA(MATCH(tbl_vendors[[#This Row],[Payment_Terms]],tbl_payment_terms[Payment_Terms],0))</f>
        <v>0</v>
      </c>
      <c r="U2875" t="b">
        <f>ISNA(MATCH(tbl_vendors[[#This Row],[Status]],tbl_status[valid_status]))</f>
        <v>0</v>
      </c>
      <c r="V2875" t="b">
        <f ca="1">tbl_vendors[[#This Row],[Created_Date]]&gt;TODAY()</f>
        <v>0</v>
      </c>
      <c r="W2875" t="b">
        <f>tbl_vendors[[#This Row],[Updated_Date]]&lt;tbl_vendors[[#This Row],[Created_Date]]</f>
        <v>0</v>
      </c>
      <c r="X2875" t="b">
        <f>COUNTIF(tbl_vendors[Vendor_Name],tbl_vendors[[#This Row],[Vendor_Name]])&gt;1</f>
        <v>0</v>
      </c>
      <c r="Y2875" s="14" cm="1">
        <f t="array" aca="1" ref="Y2875" ca="1">IFERROR(SUM(L2875:X2875*1),4)</f>
        <v>0</v>
      </c>
      <c r="Z2875" t="str">
        <f ca="1">IF(tbl_vendors[[#This Row],[error_count]]&gt;0,"FAIL","PASS")</f>
        <v>PASS</v>
      </c>
    </row>
    <row r="2876" spans="1:26" x14ac:dyDescent="0.3">
      <c r="A2876" t="s">
        <v>11273</v>
      </c>
      <c r="B2876" t="s">
        <v>11274</v>
      </c>
      <c r="C2876" t="s">
        <v>29</v>
      </c>
      <c r="D2876" t="s">
        <v>11275</v>
      </c>
      <c r="E2876" t="s">
        <v>31</v>
      </c>
      <c r="F2876" t="s">
        <v>75</v>
      </c>
      <c r="G2876" t="s">
        <v>11276</v>
      </c>
      <c r="H2876" t="s">
        <v>42</v>
      </c>
      <c r="I2876" t="s">
        <v>26</v>
      </c>
      <c r="J2876" s="1">
        <v>45923</v>
      </c>
      <c r="K2876" s="1">
        <v>46088</v>
      </c>
      <c r="L2876" t="b">
        <f>COUNTIF(tbl_vendors[Vendor_ID],tbl_vendors[[#This Row],[Vendor_ID]])&gt;1</f>
        <v>0</v>
      </c>
      <c r="M2876" t="b">
        <f>ISBLANK(tbl_vendors[[#This Row],[Vendor_ID]])</f>
        <v>0</v>
      </c>
      <c r="N2876" t="b">
        <f>LEN(TRIM(tbl_vendors[[#This Row],[Vendor_Name]]))=0</f>
        <v>0</v>
      </c>
      <c r="O2876" t="b">
        <f>LEN(TRIM(tbl_vendors[[#This Row],[Email]]))=0</f>
        <v>0</v>
      </c>
      <c r="P2876" t="b">
        <f>OR(ISERROR(FIND("@",tbl_vendors[[#This Row],[Email]])),ISERROR(FIND(".",tbl_vendors[[#This Row],[Email]])))</f>
        <v>0</v>
      </c>
      <c r="Q2876" t="b">
        <f>ISNA(MATCH(tbl_vendors[[#This Row],[Country]],tbl_country[country],0))</f>
        <v>0</v>
      </c>
      <c r="R2876" t="b">
        <f>ISNA(MATCH(tbl_vendors[[#This Row],[Currency]],tbl_country[currency],0))</f>
        <v>0</v>
      </c>
      <c r="S2876" t="b">
        <f>_xlfn.XLOOKUP(tbl_vendors[[#This Row],[Country]],tbl_country[country],tbl_country[currency],"NotFound")&lt;&gt;tbl_vendors[[#This Row],[Currency]]</f>
        <v>0</v>
      </c>
      <c r="T2876" t="b">
        <f>ISNA(MATCH(tbl_vendors[[#This Row],[Payment_Terms]],tbl_payment_terms[Payment_Terms],0))</f>
        <v>0</v>
      </c>
      <c r="U2876" t="b">
        <f>ISNA(MATCH(tbl_vendors[[#This Row],[Status]],tbl_status[valid_status]))</f>
        <v>0</v>
      </c>
      <c r="V2876" t="b">
        <f ca="1">tbl_vendors[[#This Row],[Created_Date]]&gt;TODAY()</f>
        <v>0</v>
      </c>
      <c r="W2876" t="b">
        <f>tbl_vendors[[#This Row],[Updated_Date]]&lt;tbl_vendors[[#This Row],[Created_Date]]</f>
        <v>0</v>
      </c>
      <c r="X2876" t="b">
        <f>COUNTIF(tbl_vendors[Vendor_Name],tbl_vendors[[#This Row],[Vendor_Name]])&gt;1</f>
        <v>0</v>
      </c>
      <c r="Y2876" s="14" cm="1">
        <f t="array" aca="1" ref="Y2876" ca="1">IFERROR(SUM(L2876:X2876*1),4)</f>
        <v>0</v>
      </c>
      <c r="Z2876" t="str">
        <f ca="1">IF(tbl_vendors[[#This Row],[error_count]]&gt;0,"FAIL","PASS")</f>
        <v>PASS</v>
      </c>
    </row>
    <row r="2877" spans="1:26" x14ac:dyDescent="0.3">
      <c r="A2877" t="s">
        <v>11277</v>
      </c>
      <c r="B2877" t="s">
        <v>11278</v>
      </c>
      <c r="C2877" t="s">
        <v>29</v>
      </c>
      <c r="D2877" t="s">
        <v>11279</v>
      </c>
      <c r="E2877" t="s">
        <v>31</v>
      </c>
      <c r="F2877" t="s">
        <v>16</v>
      </c>
      <c r="G2877" t="s">
        <v>11280</v>
      </c>
      <c r="H2877" t="s">
        <v>25</v>
      </c>
      <c r="I2877" t="s">
        <v>53</v>
      </c>
      <c r="J2877" s="1">
        <v>45833</v>
      </c>
      <c r="K2877" s="1">
        <v>46121</v>
      </c>
      <c r="L2877" t="b">
        <f>COUNTIF(tbl_vendors[Vendor_ID],tbl_vendors[[#This Row],[Vendor_ID]])&gt;1</f>
        <v>0</v>
      </c>
      <c r="M2877" t="b">
        <f>ISBLANK(tbl_vendors[[#This Row],[Vendor_ID]])</f>
        <v>0</v>
      </c>
      <c r="N2877" t="b">
        <f>LEN(TRIM(tbl_vendors[[#This Row],[Vendor_Name]]))=0</f>
        <v>0</v>
      </c>
      <c r="O2877" t="b">
        <f>LEN(TRIM(tbl_vendors[[#This Row],[Email]]))=0</f>
        <v>0</v>
      </c>
      <c r="P2877" t="b">
        <f>OR(ISERROR(FIND("@",tbl_vendors[[#This Row],[Email]])),ISERROR(FIND(".",tbl_vendors[[#This Row],[Email]])))</f>
        <v>0</v>
      </c>
      <c r="Q2877" t="b">
        <f>ISNA(MATCH(tbl_vendors[[#This Row],[Country]],tbl_country[country],0))</f>
        <v>0</v>
      </c>
      <c r="R2877" t="b">
        <f>ISNA(MATCH(tbl_vendors[[#This Row],[Currency]],tbl_country[currency],0))</f>
        <v>0</v>
      </c>
      <c r="S2877" t="b">
        <f>_xlfn.XLOOKUP(tbl_vendors[[#This Row],[Country]],tbl_country[country],tbl_country[currency],"NotFound")&lt;&gt;tbl_vendors[[#This Row],[Currency]]</f>
        <v>0</v>
      </c>
      <c r="T2877" t="b">
        <f>ISNA(MATCH(tbl_vendors[[#This Row],[Payment_Terms]],tbl_payment_terms[Payment_Terms],0))</f>
        <v>0</v>
      </c>
      <c r="U2877" t="b">
        <f>ISNA(MATCH(tbl_vendors[[#This Row],[Status]],tbl_status[valid_status]))</f>
        <v>1</v>
      </c>
      <c r="V2877" t="b">
        <f ca="1">tbl_vendors[[#This Row],[Created_Date]]&gt;TODAY()</f>
        <v>0</v>
      </c>
      <c r="W2877" t="b">
        <f>tbl_vendors[[#This Row],[Updated_Date]]&lt;tbl_vendors[[#This Row],[Created_Date]]</f>
        <v>0</v>
      </c>
      <c r="X2877" t="b">
        <f>COUNTIF(tbl_vendors[Vendor_Name],tbl_vendors[[#This Row],[Vendor_Name]])&gt;1</f>
        <v>0</v>
      </c>
      <c r="Y2877" s="14" cm="1">
        <f t="array" aca="1" ref="Y2877" ca="1">IFERROR(SUM(L2877:X2877*1),4)</f>
        <v>1</v>
      </c>
      <c r="Z2877" t="str">
        <f ca="1">IF(tbl_vendors[[#This Row],[error_count]]&gt;0,"FAIL","PASS")</f>
        <v>FAIL</v>
      </c>
    </row>
    <row r="2878" spans="1:26" x14ac:dyDescent="0.3">
      <c r="A2878" t="s">
        <v>11281</v>
      </c>
      <c r="B2878" t="s">
        <v>11282</v>
      </c>
      <c r="C2878" t="s">
        <v>29</v>
      </c>
      <c r="D2878" t="s">
        <v>11283</v>
      </c>
      <c r="E2878" t="s">
        <v>31</v>
      </c>
      <c r="F2878" t="s">
        <v>23</v>
      </c>
      <c r="G2878" t="s">
        <v>11284</v>
      </c>
      <c r="H2878" t="s">
        <v>34</v>
      </c>
      <c r="I2878" t="s">
        <v>26</v>
      </c>
      <c r="J2878" s="1">
        <v>44670</v>
      </c>
      <c r="K2878" s="1">
        <v>44701</v>
      </c>
      <c r="L2878" t="b">
        <f>COUNTIF(tbl_vendors[Vendor_ID],tbl_vendors[[#This Row],[Vendor_ID]])&gt;1</f>
        <v>0</v>
      </c>
      <c r="M2878" t="b">
        <f>ISBLANK(tbl_vendors[[#This Row],[Vendor_ID]])</f>
        <v>0</v>
      </c>
      <c r="N2878" t="b">
        <f>LEN(TRIM(tbl_vendors[[#This Row],[Vendor_Name]]))=0</f>
        <v>0</v>
      </c>
      <c r="O2878" t="b">
        <f>LEN(TRIM(tbl_vendors[[#This Row],[Email]]))=0</f>
        <v>0</v>
      </c>
      <c r="P2878" t="b">
        <f>OR(ISERROR(FIND("@",tbl_vendors[[#This Row],[Email]])),ISERROR(FIND(".",tbl_vendors[[#This Row],[Email]])))</f>
        <v>0</v>
      </c>
      <c r="Q2878" t="b">
        <f>ISNA(MATCH(tbl_vendors[[#This Row],[Country]],tbl_country[country],0))</f>
        <v>0</v>
      </c>
      <c r="R2878" t="b">
        <f>ISNA(MATCH(tbl_vendors[[#This Row],[Currency]],tbl_country[currency],0))</f>
        <v>0</v>
      </c>
      <c r="S2878" t="b">
        <f>_xlfn.XLOOKUP(tbl_vendors[[#This Row],[Country]],tbl_country[country],tbl_country[currency],"NotFound")&lt;&gt;tbl_vendors[[#This Row],[Currency]]</f>
        <v>0</v>
      </c>
      <c r="T2878" t="b">
        <f>ISNA(MATCH(tbl_vendors[[#This Row],[Payment_Terms]],tbl_payment_terms[Payment_Terms],0))</f>
        <v>0</v>
      </c>
      <c r="U2878" t="b">
        <f>ISNA(MATCH(tbl_vendors[[#This Row],[Status]],tbl_status[valid_status]))</f>
        <v>0</v>
      </c>
      <c r="V2878" t="b">
        <f ca="1">tbl_vendors[[#This Row],[Created_Date]]&gt;TODAY()</f>
        <v>0</v>
      </c>
      <c r="W2878" t="b">
        <f>tbl_vendors[[#This Row],[Updated_Date]]&lt;tbl_vendors[[#This Row],[Created_Date]]</f>
        <v>0</v>
      </c>
      <c r="X2878" t="b">
        <f>COUNTIF(tbl_vendors[Vendor_Name],tbl_vendors[[#This Row],[Vendor_Name]])&gt;1</f>
        <v>0</v>
      </c>
      <c r="Y2878" s="14" cm="1">
        <f t="array" aca="1" ref="Y2878" ca="1">IFERROR(SUM(L2878:X2878*1),4)</f>
        <v>0</v>
      </c>
      <c r="Z2878" t="str">
        <f ca="1">IF(tbl_vendors[[#This Row],[error_count]]&gt;0,"FAIL","PASS")</f>
        <v>PASS</v>
      </c>
    </row>
    <row r="2879" spans="1:26" x14ac:dyDescent="0.3">
      <c r="A2879" t="s">
        <v>11285</v>
      </c>
      <c r="B2879" t="s">
        <v>11286</v>
      </c>
      <c r="C2879" t="s">
        <v>66</v>
      </c>
      <c r="D2879" t="s">
        <v>11287</v>
      </c>
      <c r="E2879" t="s">
        <v>67</v>
      </c>
      <c r="F2879" t="s">
        <v>40</v>
      </c>
      <c r="G2879" t="s">
        <v>11288</v>
      </c>
      <c r="H2879" t="s">
        <v>69</v>
      </c>
      <c r="I2879" t="s">
        <v>26</v>
      </c>
      <c r="J2879" s="1">
        <v>44412</v>
      </c>
      <c r="K2879" s="1">
        <v>45885</v>
      </c>
      <c r="L2879" t="b">
        <f>COUNTIF(tbl_vendors[Vendor_ID],tbl_vendors[[#This Row],[Vendor_ID]])&gt;1</f>
        <v>0</v>
      </c>
      <c r="M2879" t="b">
        <f>ISBLANK(tbl_vendors[[#This Row],[Vendor_ID]])</f>
        <v>0</v>
      </c>
      <c r="N2879" t="b">
        <f>LEN(TRIM(tbl_vendors[[#This Row],[Vendor_Name]]))=0</f>
        <v>0</v>
      </c>
      <c r="O2879" t="b">
        <f>LEN(TRIM(tbl_vendors[[#This Row],[Email]]))=0</f>
        <v>0</v>
      </c>
      <c r="P2879" t="b">
        <f>OR(ISERROR(FIND("@",tbl_vendors[[#This Row],[Email]])),ISERROR(FIND(".",tbl_vendors[[#This Row],[Email]])))</f>
        <v>0</v>
      </c>
      <c r="Q2879" t="b">
        <f>ISNA(MATCH(tbl_vendors[[#This Row],[Country]],tbl_country[country],0))</f>
        <v>0</v>
      </c>
      <c r="R2879" t="b">
        <f>ISNA(MATCH(tbl_vendors[[#This Row],[Currency]],tbl_country[currency],0))</f>
        <v>0</v>
      </c>
      <c r="S2879" t="b">
        <f>_xlfn.XLOOKUP(tbl_vendors[[#This Row],[Country]],tbl_country[country],tbl_country[currency],"NotFound")&lt;&gt;tbl_vendors[[#This Row],[Currency]]</f>
        <v>0</v>
      </c>
      <c r="T2879" t="b">
        <f>ISNA(MATCH(tbl_vendors[[#This Row],[Payment_Terms]],tbl_payment_terms[Payment_Terms],0))</f>
        <v>0</v>
      </c>
      <c r="U2879" t="b">
        <f>ISNA(MATCH(tbl_vendors[[#This Row],[Status]],tbl_status[valid_status]))</f>
        <v>0</v>
      </c>
      <c r="V2879" t="b">
        <f ca="1">tbl_vendors[[#This Row],[Created_Date]]&gt;TODAY()</f>
        <v>0</v>
      </c>
      <c r="W2879" t="b">
        <f>tbl_vendors[[#This Row],[Updated_Date]]&lt;tbl_vendors[[#This Row],[Created_Date]]</f>
        <v>0</v>
      </c>
      <c r="X2879" t="b">
        <f>COUNTIF(tbl_vendors[Vendor_Name],tbl_vendors[[#This Row],[Vendor_Name]])&gt;1</f>
        <v>0</v>
      </c>
      <c r="Y2879" s="14" cm="1">
        <f t="array" aca="1" ref="Y2879" ca="1">IFERROR(SUM(L2879:X2879*1),4)</f>
        <v>0</v>
      </c>
      <c r="Z2879" t="str">
        <f ca="1">IF(tbl_vendors[[#This Row],[error_count]]&gt;0,"FAIL","PASS")</f>
        <v>PASS</v>
      </c>
    </row>
    <row r="2880" spans="1:26" x14ac:dyDescent="0.3">
      <c r="A2880" t="s">
        <v>11289</v>
      </c>
      <c r="B2880" t="s">
        <v>11290</v>
      </c>
      <c r="C2880" t="s">
        <v>29</v>
      </c>
      <c r="D2880" t="s">
        <v>11291</v>
      </c>
      <c r="E2880" t="s">
        <v>31</v>
      </c>
      <c r="F2880" t="s">
        <v>75</v>
      </c>
      <c r="G2880" t="s">
        <v>11292</v>
      </c>
      <c r="H2880" t="s">
        <v>42</v>
      </c>
      <c r="I2880" t="s">
        <v>53</v>
      </c>
      <c r="J2880" s="1">
        <v>45038</v>
      </c>
      <c r="K2880" s="1">
        <v>46202</v>
      </c>
      <c r="L2880" t="b">
        <f>COUNTIF(tbl_vendors[Vendor_ID],tbl_vendors[[#This Row],[Vendor_ID]])&gt;1</f>
        <v>0</v>
      </c>
      <c r="M2880" t="b">
        <f>ISBLANK(tbl_vendors[[#This Row],[Vendor_ID]])</f>
        <v>0</v>
      </c>
      <c r="N2880" t="b">
        <f>LEN(TRIM(tbl_vendors[[#This Row],[Vendor_Name]]))=0</f>
        <v>0</v>
      </c>
      <c r="O2880" t="b">
        <f>LEN(TRIM(tbl_vendors[[#This Row],[Email]]))=0</f>
        <v>0</v>
      </c>
      <c r="P2880" t="b">
        <f>OR(ISERROR(FIND("@",tbl_vendors[[#This Row],[Email]])),ISERROR(FIND(".",tbl_vendors[[#This Row],[Email]])))</f>
        <v>0</v>
      </c>
      <c r="Q2880" t="b">
        <f>ISNA(MATCH(tbl_vendors[[#This Row],[Country]],tbl_country[country],0))</f>
        <v>0</v>
      </c>
      <c r="R2880" t="b">
        <f>ISNA(MATCH(tbl_vendors[[#This Row],[Currency]],tbl_country[currency],0))</f>
        <v>0</v>
      </c>
      <c r="S2880" t="b">
        <f>_xlfn.XLOOKUP(tbl_vendors[[#This Row],[Country]],tbl_country[country],tbl_country[currency],"NotFound")&lt;&gt;tbl_vendors[[#This Row],[Currency]]</f>
        <v>0</v>
      </c>
      <c r="T2880" t="b">
        <f>ISNA(MATCH(tbl_vendors[[#This Row],[Payment_Terms]],tbl_payment_terms[Payment_Terms],0))</f>
        <v>0</v>
      </c>
      <c r="U2880" t="b">
        <f>ISNA(MATCH(tbl_vendors[[#This Row],[Status]],tbl_status[valid_status]))</f>
        <v>1</v>
      </c>
      <c r="V2880" t="b">
        <f ca="1">tbl_vendors[[#This Row],[Created_Date]]&gt;TODAY()</f>
        <v>0</v>
      </c>
      <c r="W2880" t="b">
        <f>tbl_vendors[[#This Row],[Updated_Date]]&lt;tbl_vendors[[#This Row],[Created_Date]]</f>
        <v>0</v>
      </c>
      <c r="X2880" t="b">
        <f>COUNTIF(tbl_vendors[Vendor_Name],tbl_vendors[[#This Row],[Vendor_Name]])&gt;1</f>
        <v>0</v>
      </c>
      <c r="Y2880" s="14" cm="1">
        <f t="array" aca="1" ref="Y2880" ca="1">IFERROR(SUM(L2880:X2880*1),4)</f>
        <v>1</v>
      </c>
      <c r="Z2880" t="str">
        <f ca="1">IF(tbl_vendors[[#This Row],[error_count]]&gt;0,"FAIL","PASS")</f>
        <v>FAIL</v>
      </c>
    </row>
    <row r="2881" spans="1:26" x14ac:dyDescent="0.3">
      <c r="A2881" t="s">
        <v>11293</v>
      </c>
      <c r="B2881" t="s">
        <v>9187</v>
      </c>
      <c r="C2881" t="s">
        <v>72</v>
      </c>
      <c r="D2881" t="s">
        <v>11294</v>
      </c>
      <c r="E2881" t="s">
        <v>74</v>
      </c>
      <c r="F2881" t="s">
        <v>16</v>
      </c>
      <c r="G2881" t="s">
        <v>11295</v>
      </c>
      <c r="H2881" t="s">
        <v>18</v>
      </c>
      <c r="I2881" t="s">
        <v>19</v>
      </c>
      <c r="J2881" s="1">
        <v>45469</v>
      </c>
      <c r="K2881" s="1">
        <v>45762</v>
      </c>
      <c r="L2881" t="b">
        <f>COUNTIF(tbl_vendors[Vendor_ID],tbl_vendors[[#This Row],[Vendor_ID]])&gt;1</f>
        <v>0</v>
      </c>
      <c r="M2881" t="b">
        <f>ISBLANK(tbl_vendors[[#This Row],[Vendor_ID]])</f>
        <v>0</v>
      </c>
      <c r="N2881" t="b">
        <f>LEN(TRIM(tbl_vendors[[#This Row],[Vendor_Name]]))=0</f>
        <v>0</v>
      </c>
      <c r="O2881" t="b">
        <f>LEN(TRIM(tbl_vendors[[#This Row],[Email]]))=0</f>
        <v>0</v>
      </c>
      <c r="P2881" t="b">
        <f>OR(ISERROR(FIND("@",tbl_vendors[[#This Row],[Email]])),ISERROR(FIND(".",tbl_vendors[[#This Row],[Email]])))</f>
        <v>0</v>
      </c>
      <c r="Q2881" t="b">
        <f>ISNA(MATCH(tbl_vendors[[#This Row],[Country]],tbl_country[country],0))</f>
        <v>0</v>
      </c>
      <c r="R2881" t="b">
        <f>ISNA(MATCH(tbl_vendors[[#This Row],[Currency]],tbl_country[currency],0))</f>
        <v>1</v>
      </c>
      <c r="S2881" t="b">
        <f>_xlfn.XLOOKUP(tbl_vendors[[#This Row],[Country]],tbl_country[country],tbl_country[currency],"NotFound")&lt;&gt;tbl_vendors[[#This Row],[Currency]]</f>
        <v>1</v>
      </c>
      <c r="T2881" t="b">
        <f>ISNA(MATCH(tbl_vendors[[#This Row],[Payment_Terms]],tbl_payment_terms[Payment_Terms],0))</f>
        <v>0</v>
      </c>
      <c r="U2881" t="b">
        <f>ISNA(MATCH(tbl_vendors[[#This Row],[Status]],tbl_status[valid_status]))</f>
        <v>0</v>
      </c>
      <c r="V2881" t="b">
        <f ca="1">tbl_vendors[[#This Row],[Created_Date]]&gt;TODAY()</f>
        <v>0</v>
      </c>
      <c r="W2881" t="b">
        <f>tbl_vendors[[#This Row],[Updated_Date]]&lt;tbl_vendors[[#This Row],[Created_Date]]</f>
        <v>0</v>
      </c>
      <c r="X2881" t="b">
        <f>COUNTIF(tbl_vendors[Vendor_Name],tbl_vendors[[#This Row],[Vendor_Name]])&gt;1</f>
        <v>1</v>
      </c>
      <c r="Y2881" s="14" cm="1">
        <f t="array" aca="1" ref="Y2881" ca="1">IFERROR(SUM(L2881:X2881*1),4)</f>
        <v>3</v>
      </c>
      <c r="Z2881" t="str">
        <f ca="1">IF(tbl_vendors[[#This Row],[error_count]]&gt;0,"FAIL","PASS")</f>
        <v>FAIL</v>
      </c>
    </row>
    <row r="2882" spans="1:26" x14ac:dyDescent="0.3">
      <c r="A2882" t="s">
        <v>11296</v>
      </c>
      <c r="B2882" t="s">
        <v>11297</v>
      </c>
      <c r="C2882" t="s">
        <v>72</v>
      </c>
      <c r="D2882" t="s">
        <v>11298</v>
      </c>
      <c r="E2882" t="s">
        <v>74</v>
      </c>
      <c r="F2882" t="s">
        <v>40</v>
      </c>
      <c r="G2882" t="s">
        <v>11299</v>
      </c>
      <c r="H2882" t="s">
        <v>25</v>
      </c>
      <c r="I2882" t="s">
        <v>19</v>
      </c>
      <c r="J2882" s="1">
        <v>45369</v>
      </c>
      <c r="K2882" s="1">
        <v>45968</v>
      </c>
      <c r="L2882" t="b">
        <f>COUNTIF(tbl_vendors[Vendor_ID],tbl_vendors[[#This Row],[Vendor_ID]])&gt;1</f>
        <v>0</v>
      </c>
      <c r="M2882" t="b">
        <f>ISBLANK(tbl_vendors[[#This Row],[Vendor_ID]])</f>
        <v>0</v>
      </c>
      <c r="N2882" t="b">
        <f>LEN(TRIM(tbl_vendors[[#This Row],[Vendor_Name]]))=0</f>
        <v>0</v>
      </c>
      <c r="O2882" t="b">
        <f>LEN(TRIM(tbl_vendors[[#This Row],[Email]]))=0</f>
        <v>0</v>
      </c>
      <c r="P2882" t="b">
        <f>OR(ISERROR(FIND("@",tbl_vendors[[#This Row],[Email]])),ISERROR(FIND(".",tbl_vendors[[#This Row],[Email]])))</f>
        <v>0</v>
      </c>
      <c r="Q2882" t="b">
        <f>ISNA(MATCH(tbl_vendors[[#This Row],[Country]],tbl_country[country],0))</f>
        <v>0</v>
      </c>
      <c r="R2882" t="b">
        <f>ISNA(MATCH(tbl_vendors[[#This Row],[Currency]],tbl_country[currency],0))</f>
        <v>1</v>
      </c>
      <c r="S2882" t="b">
        <f>_xlfn.XLOOKUP(tbl_vendors[[#This Row],[Country]],tbl_country[country],tbl_country[currency],"NotFound")&lt;&gt;tbl_vendors[[#This Row],[Currency]]</f>
        <v>1</v>
      </c>
      <c r="T2882" t="b">
        <f>ISNA(MATCH(tbl_vendors[[#This Row],[Payment_Terms]],tbl_payment_terms[Payment_Terms],0))</f>
        <v>0</v>
      </c>
      <c r="U2882" t="b">
        <f>ISNA(MATCH(tbl_vendors[[#This Row],[Status]],tbl_status[valid_status]))</f>
        <v>0</v>
      </c>
      <c r="V2882" t="b">
        <f ca="1">tbl_vendors[[#This Row],[Created_Date]]&gt;TODAY()</f>
        <v>0</v>
      </c>
      <c r="W2882" t="b">
        <f>tbl_vendors[[#This Row],[Updated_Date]]&lt;tbl_vendors[[#This Row],[Created_Date]]</f>
        <v>0</v>
      </c>
      <c r="X2882" t="b">
        <f>COUNTIF(tbl_vendors[Vendor_Name],tbl_vendors[[#This Row],[Vendor_Name]])&gt;1</f>
        <v>0</v>
      </c>
      <c r="Y2882" s="14" cm="1">
        <f t="array" aca="1" ref="Y2882" ca="1">IFERROR(SUM(L2882:X2882*1),4)</f>
        <v>2</v>
      </c>
      <c r="Z2882" t="str">
        <f ca="1">IF(tbl_vendors[[#This Row],[error_count]]&gt;0,"FAIL","PASS")</f>
        <v>FAIL</v>
      </c>
    </row>
    <row r="2883" spans="1:26" x14ac:dyDescent="0.3">
      <c r="A2883" t="s">
        <v>11300</v>
      </c>
      <c r="B2883" t="s">
        <v>11301</v>
      </c>
      <c r="C2883" t="s">
        <v>109</v>
      </c>
      <c r="D2883" t="s">
        <v>11302</v>
      </c>
      <c r="E2883" t="s">
        <v>39</v>
      </c>
      <c r="F2883" t="s">
        <v>75</v>
      </c>
      <c r="G2883" t="s">
        <v>11303</v>
      </c>
      <c r="H2883" t="s">
        <v>25</v>
      </c>
      <c r="I2883" t="s">
        <v>26</v>
      </c>
      <c r="J2883" s="1">
        <v>46038</v>
      </c>
      <c r="K2883" s="1">
        <v>46179</v>
      </c>
      <c r="L2883" t="b">
        <f>COUNTIF(tbl_vendors[Vendor_ID],tbl_vendors[[#This Row],[Vendor_ID]])&gt;1</f>
        <v>0</v>
      </c>
      <c r="M2883" t="b">
        <f>ISBLANK(tbl_vendors[[#This Row],[Vendor_ID]])</f>
        <v>0</v>
      </c>
      <c r="N2883" t="b">
        <f>LEN(TRIM(tbl_vendors[[#This Row],[Vendor_Name]]))=0</f>
        <v>0</v>
      </c>
      <c r="O2883" t="b">
        <f>LEN(TRIM(tbl_vendors[[#This Row],[Email]]))=0</f>
        <v>0</v>
      </c>
      <c r="P2883" t="b">
        <f>OR(ISERROR(FIND("@",tbl_vendors[[#This Row],[Email]])),ISERROR(FIND(".",tbl_vendors[[#This Row],[Email]])))</f>
        <v>0</v>
      </c>
      <c r="Q2883" t="b">
        <f>ISNA(MATCH(tbl_vendors[[#This Row],[Country]],tbl_country[country],0))</f>
        <v>0</v>
      </c>
      <c r="R2883" t="b">
        <f>ISNA(MATCH(tbl_vendors[[#This Row],[Currency]],tbl_country[currency],0))</f>
        <v>0</v>
      </c>
      <c r="S2883" t="b">
        <f>_xlfn.XLOOKUP(tbl_vendors[[#This Row],[Country]],tbl_country[country],tbl_country[currency],"NotFound")&lt;&gt;tbl_vendors[[#This Row],[Currency]]</f>
        <v>1</v>
      </c>
      <c r="T2883" t="b">
        <f>ISNA(MATCH(tbl_vendors[[#This Row],[Payment_Terms]],tbl_payment_terms[Payment_Terms],0))</f>
        <v>0</v>
      </c>
      <c r="U2883" t="b">
        <f>ISNA(MATCH(tbl_vendors[[#This Row],[Status]],tbl_status[valid_status]))</f>
        <v>0</v>
      </c>
      <c r="V2883" t="b">
        <f ca="1">tbl_vendors[[#This Row],[Created_Date]]&gt;TODAY()</f>
        <v>0</v>
      </c>
      <c r="W2883" t="b">
        <f>tbl_vendors[[#This Row],[Updated_Date]]&lt;tbl_vendors[[#This Row],[Created_Date]]</f>
        <v>0</v>
      </c>
      <c r="X2883" t="b">
        <f>COUNTIF(tbl_vendors[Vendor_Name],tbl_vendors[[#This Row],[Vendor_Name]])&gt;1</f>
        <v>0</v>
      </c>
      <c r="Y2883" s="14" cm="1">
        <f t="array" aca="1" ref="Y2883" ca="1">IFERROR(SUM(L2883:X2883*1),4)</f>
        <v>1</v>
      </c>
      <c r="Z2883" t="str">
        <f ca="1">IF(tbl_vendors[[#This Row],[error_count]]&gt;0,"FAIL","PASS")</f>
        <v>FAIL</v>
      </c>
    </row>
    <row r="2884" spans="1:26" x14ac:dyDescent="0.3">
      <c r="A2884" t="s">
        <v>11304</v>
      </c>
      <c r="B2884" t="s">
        <v>11305</v>
      </c>
      <c r="C2884" t="s">
        <v>72</v>
      </c>
      <c r="D2884" t="s">
        <v>11306</v>
      </c>
      <c r="E2884" t="s">
        <v>74</v>
      </c>
      <c r="F2884" t="s">
        <v>40</v>
      </c>
      <c r="G2884" t="s">
        <v>11307</v>
      </c>
      <c r="H2884" t="s">
        <v>18</v>
      </c>
      <c r="I2884" t="s">
        <v>53</v>
      </c>
      <c r="J2884" s="1">
        <v>44750</v>
      </c>
      <c r="K2884" s="1">
        <v>45169</v>
      </c>
      <c r="L2884" t="b">
        <f>COUNTIF(tbl_vendors[Vendor_ID],tbl_vendors[[#This Row],[Vendor_ID]])&gt;1</f>
        <v>0</v>
      </c>
      <c r="M2884" t="b">
        <f>ISBLANK(tbl_vendors[[#This Row],[Vendor_ID]])</f>
        <v>0</v>
      </c>
      <c r="N2884" t="b">
        <f>LEN(TRIM(tbl_vendors[[#This Row],[Vendor_Name]]))=0</f>
        <v>0</v>
      </c>
      <c r="O2884" t="b">
        <f>LEN(TRIM(tbl_vendors[[#This Row],[Email]]))=0</f>
        <v>0</v>
      </c>
      <c r="P2884" t="b">
        <f>OR(ISERROR(FIND("@",tbl_vendors[[#This Row],[Email]])),ISERROR(FIND(".",tbl_vendors[[#This Row],[Email]])))</f>
        <v>0</v>
      </c>
      <c r="Q2884" t="b">
        <f>ISNA(MATCH(tbl_vendors[[#This Row],[Country]],tbl_country[country],0))</f>
        <v>0</v>
      </c>
      <c r="R2884" t="b">
        <f>ISNA(MATCH(tbl_vendors[[#This Row],[Currency]],tbl_country[currency],0))</f>
        <v>1</v>
      </c>
      <c r="S2884" t="b">
        <f>_xlfn.XLOOKUP(tbl_vendors[[#This Row],[Country]],tbl_country[country],tbl_country[currency],"NotFound")&lt;&gt;tbl_vendors[[#This Row],[Currency]]</f>
        <v>1</v>
      </c>
      <c r="T2884" t="b">
        <f>ISNA(MATCH(tbl_vendors[[#This Row],[Payment_Terms]],tbl_payment_terms[Payment_Terms],0))</f>
        <v>0</v>
      </c>
      <c r="U2884" t="b">
        <f>ISNA(MATCH(tbl_vendors[[#This Row],[Status]],tbl_status[valid_status]))</f>
        <v>1</v>
      </c>
      <c r="V2884" t="b">
        <f ca="1">tbl_vendors[[#This Row],[Created_Date]]&gt;TODAY()</f>
        <v>0</v>
      </c>
      <c r="W2884" t="b">
        <f>tbl_vendors[[#This Row],[Updated_Date]]&lt;tbl_vendors[[#This Row],[Created_Date]]</f>
        <v>0</v>
      </c>
      <c r="X2884" t="b">
        <f>COUNTIF(tbl_vendors[Vendor_Name],tbl_vendors[[#This Row],[Vendor_Name]])&gt;1</f>
        <v>0</v>
      </c>
      <c r="Y2884" s="14" cm="1">
        <f t="array" aca="1" ref="Y2884" ca="1">IFERROR(SUM(L2884:X2884*1),4)</f>
        <v>3</v>
      </c>
      <c r="Z2884" t="str">
        <f ca="1">IF(tbl_vendors[[#This Row],[error_count]]&gt;0,"FAIL","PASS")</f>
        <v>FAIL</v>
      </c>
    </row>
    <row r="2885" spans="1:26" x14ac:dyDescent="0.3">
      <c r="A2885" t="s">
        <v>11308</v>
      </c>
      <c r="B2885" t="s">
        <v>11309</v>
      </c>
      <c r="C2885" t="s">
        <v>66</v>
      </c>
      <c r="D2885" t="s">
        <v>11310</v>
      </c>
      <c r="E2885" t="s">
        <v>67</v>
      </c>
      <c r="F2885" t="s">
        <v>32</v>
      </c>
      <c r="G2885" t="s">
        <v>11311</v>
      </c>
      <c r="H2885" t="s">
        <v>69</v>
      </c>
      <c r="I2885" t="s">
        <v>19</v>
      </c>
      <c r="J2885" s="1">
        <v>45762</v>
      </c>
      <c r="K2885" s="1">
        <v>46003</v>
      </c>
      <c r="L2885" t="b">
        <f>COUNTIF(tbl_vendors[Vendor_ID],tbl_vendors[[#This Row],[Vendor_ID]])&gt;1</f>
        <v>0</v>
      </c>
      <c r="M2885" t="b">
        <f>ISBLANK(tbl_vendors[[#This Row],[Vendor_ID]])</f>
        <v>0</v>
      </c>
      <c r="N2885" t="b">
        <f>LEN(TRIM(tbl_vendors[[#This Row],[Vendor_Name]]))=0</f>
        <v>0</v>
      </c>
      <c r="O2885" t="b">
        <f>LEN(TRIM(tbl_vendors[[#This Row],[Email]]))=0</f>
        <v>0</v>
      </c>
      <c r="P2885" t="b">
        <f>OR(ISERROR(FIND("@",tbl_vendors[[#This Row],[Email]])),ISERROR(FIND(".",tbl_vendors[[#This Row],[Email]])))</f>
        <v>0</v>
      </c>
      <c r="Q2885" t="b">
        <f>ISNA(MATCH(tbl_vendors[[#This Row],[Country]],tbl_country[country],0))</f>
        <v>0</v>
      </c>
      <c r="R2885" t="b">
        <f>ISNA(MATCH(tbl_vendors[[#This Row],[Currency]],tbl_country[currency],0))</f>
        <v>0</v>
      </c>
      <c r="S2885" t="b">
        <f>_xlfn.XLOOKUP(tbl_vendors[[#This Row],[Country]],tbl_country[country],tbl_country[currency],"NotFound")&lt;&gt;tbl_vendors[[#This Row],[Currency]]</f>
        <v>0</v>
      </c>
      <c r="T2885" t="b">
        <f>ISNA(MATCH(tbl_vendors[[#This Row],[Payment_Terms]],tbl_payment_terms[Payment_Terms],0))</f>
        <v>0</v>
      </c>
      <c r="U2885" t="b">
        <f>ISNA(MATCH(tbl_vendors[[#This Row],[Status]],tbl_status[valid_status]))</f>
        <v>0</v>
      </c>
      <c r="V2885" t="b">
        <f ca="1">tbl_vendors[[#This Row],[Created_Date]]&gt;TODAY()</f>
        <v>0</v>
      </c>
      <c r="W2885" t="b">
        <f>tbl_vendors[[#This Row],[Updated_Date]]&lt;tbl_vendors[[#This Row],[Created_Date]]</f>
        <v>0</v>
      </c>
      <c r="X2885" t="b">
        <f>COUNTIF(tbl_vendors[Vendor_Name],tbl_vendors[[#This Row],[Vendor_Name]])&gt;1</f>
        <v>0</v>
      </c>
      <c r="Y2885" s="14" cm="1">
        <f t="array" aca="1" ref="Y2885" ca="1">IFERROR(SUM(L2885:X2885*1),4)</f>
        <v>0</v>
      </c>
      <c r="Z2885" t="str">
        <f ca="1">IF(tbl_vendors[[#This Row],[error_count]]&gt;0,"FAIL","PASS")</f>
        <v>PASS</v>
      </c>
    </row>
    <row r="2886" spans="1:26" x14ac:dyDescent="0.3">
      <c r="A2886" t="s">
        <v>11312</v>
      </c>
      <c r="B2886" t="s">
        <v>11313</v>
      </c>
      <c r="C2886" t="s">
        <v>37</v>
      </c>
      <c r="D2886" t="s">
        <v>11314</v>
      </c>
      <c r="E2886" t="s">
        <v>39</v>
      </c>
      <c r="F2886" t="s">
        <v>40</v>
      </c>
      <c r="G2886" t="s">
        <v>11315</v>
      </c>
      <c r="H2886" t="s">
        <v>69</v>
      </c>
      <c r="I2886" t="s">
        <v>19</v>
      </c>
      <c r="J2886" s="1">
        <v>46159</v>
      </c>
      <c r="K2886" s="1">
        <v>46170</v>
      </c>
      <c r="L2886" t="b">
        <f>COUNTIF(tbl_vendors[Vendor_ID],tbl_vendors[[#This Row],[Vendor_ID]])&gt;1</f>
        <v>0</v>
      </c>
      <c r="M2886" t="b">
        <f>ISBLANK(tbl_vendors[[#This Row],[Vendor_ID]])</f>
        <v>0</v>
      </c>
      <c r="N2886" t="b">
        <f>LEN(TRIM(tbl_vendors[[#This Row],[Vendor_Name]]))=0</f>
        <v>0</v>
      </c>
      <c r="O2886" t="b">
        <f>LEN(TRIM(tbl_vendors[[#This Row],[Email]]))=0</f>
        <v>0</v>
      </c>
      <c r="P2886" t="b">
        <f>OR(ISERROR(FIND("@",tbl_vendors[[#This Row],[Email]])),ISERROR(FIND(".",tbl_vendors[[#This Row],[Email]])))</f>
        <v>0</v>
      </c>
      <c r="Q2886" t="b">
        <f>ISNA(MATCH(tbl_vendors[[#This Row],[Country]],tbl_country[country],0))</f>
        <v>0</v>
      </c>
      <c r="R2886" t="b">
        <f>ISNA(MATCH(tbl_vendors[[#This Row],[Currency]],tbl_country[currency],0))</f>
        <v>0</v>
      </c>
      <c r="S2886" t="b">
        <f>_xlfn.XLOOKUP(tbl_vendors[[#This Row],[Country]],tbl_country[country],tbl_country[currency],"NotFound")&lt;&gt;tbl_vendors[[#This Row],[Currency]]</f>
        <v>0</v>
      </c>
      <c r="T2886" t="b">
        <f>ISNA(MATCH(tbl_vendors[[#This Row],[Payment_Terms]],tbl_payment_terms[Payment_Terms],0))</f>
        <v>0</v>
      </c>
      <c r="U2886" t="b">
        <f>ISNA(MATCH(tbl_vendors[[#This Row],[Status]],tbl_status[valid_status]))</f>
        <v>0</v>
      </c>
      <c r="V2886" t="b">
        <f ca="1">tbl_vendors[[#This Row],[Created_Date]]&gt;TODAY()</f>
        <v>0</v>
      </c>
      <c r="W2886" t="b">
        <f>tbl_vendors[[#This Row],[Updated_Date]]&lt;tbl_vendors[[#This Row],[Created_Date]]</f>
        <v>0</v>
      </c>
      <c r="X2886" t="b">
        <f>COUNTIF(tbl_vendors[Vendor_Name],tbl_vendors[[#This Row],[Vendor_Name]])&gt;1</f>
        <v>0</v>
      </c>
      <c r="Y2886" s="14" cm="1">
        <f t="array" aca="1" ref="Y2886" ca="1">IFERROR(SUM(L2886:X2886*1),4)</f>
        <v>0</v>
      </c>
      <c r="Z2886" t="str">
        <f ca="1">IF(tbl_vendors[[#This Row],[error_count]]&gt;0,"FAIL","PASS")</f>
        <v>PASS</v>
      </c>
    </row>
    <row r="2887" spans="1:26" x14ac:dyDescent="0.3">
      <c r="A2887" t="s">
        <v>11316</v>
      </c>
      <c r="B2887" t="s">
        <v>11317</v>
      </c>
      <c r="C2887" t="s">
        <v>56</v>
      </c>
      <c r="D2887" t="s">
        <v>11318</v>
      </c>
      <c r="E2887" t="s">
        <v>58</v>
      </c>
      <c r="F2887" t="s">
        <v>23</v>
      </c>
      <c r="G2887" t="s">
        <v>11319</v>
      </c>
      <c r="H2887" t="s">
        <v>47</v>
      </c>
      <c r="I2887" t="s">
        <v>53</v>
      </c>
      <c r="J2887" s="1">
        <v>45564</v>
      </c>
      <c r="K2887" s="1">
        <v>45976</v>
      </c>
      <c r="L2887" t="b">
        <f>COUNTIF(tbl_vendors[Vendor_ID],tbl_vendors[[#This Row],[Vendor_ID]])&gt;1</f>
        <v>0</v>
      </c>
      <c r="M2887" t="b">
        <f>ISBLANK(tbl_vendors[[#This Row],[Vendor_ID]])</f>
        <v>0</v>
      </c>
      <c r="N2887" t="b">
        <f>LEN(TRIM(tbl_vendors[[#This Row],[Vendor_Name]]))=0</f>
        <v>0</v>
      </c>
      <c r="O2887" t="b">
        <f>LEN(TRIM(tbl_vendors[[#This Row],[Email]]))=0</f>
        <v>0</v>
      </c>
      <c r="P2887" t="b">
        <f>OR(ISERROR(FIND("@",tbl_vendors[[#This Row],[Email]])),ISERROR(FIND(".",tbl_vendors[[#This Row],[Email]])))</f>
        <v>0</v>
      </c>
      <c r="Q2887" t="b">
        <f>ISNA(MATCH(tbl_vendors[[#This Row],[Country]],tbl_country[country],0))</f>
        <v>0</v>
      </c>
      <c r="R2887" t="b">
        <f>ISNA(MATCH(tbl_vendors[[#This Row],[Currency]],tbl_country[currency],0))</f>
        <v>0</v>
      </c>
      <c r="S2887" t="b">
        <f>_xlfn.XLOOKUP(tbl_vendors[[#This Row],[Country]],tbl_country[country],tbl_country[currency],"NotFound")&lt;&gt;tbl_vendors[[#This Row],[Currency]]</f>
        <v>0</v>
      </c>
      <c r="T2887" t="b">
        <f>ISNA(MATCH(tbl_vendors[[#This Row],[Payment_Terms]],tbl_payment_terms[Payment_Terms],0))</f>
        <v>0</v>
      </c>
      <c r="U2887" t="b">
        <f>ISNA(MATCH(tbl_vendors[[#This Row],[Status]],tbl_status[valid_status]))</f>
        <v>1</v>
      </c>
      <c r="V2887" t="b">
        <f ca="1">tbl_vendors[[#This Row],[Created_Date]]&gt;TODAY()</f>
        <v>0</v>
      </c>
      <c r="W2887" t="b">
        <f>tbl_vendors[[#This Row],[Updated_Date]]&lt;tbl_vendors[[#This Row],[Created_Date]]</f>
        <v>0</v>
      </c>
      <c r="X2887" t="b">
        <f>COUNTIF(tbl_vendors[Vendor_Name],tbl_vendors[[#This Row],[Vendor_Name]])&gt;1</f>
        <v>0</v>
      </c>
      <c r="Y2887" s="14" cm="1">
        <f t="array" aca="1" ref="Y2887" ca="1">IFERROR(SUM(L2887:X2887*1),4)</f>
        <v>1</v>
      </c>
      <c r="Z2887" t="str">
        <f ca="1">IF(tbl_vendors[[#This Row],[error_count]]&gt;0,"FAIL","PASS")</f>
        <v>FAIL</v>
      </c>
    </row>
    <row r="2888" spans="1:26" x14ac:dyDescent="0.3">
      <c r="A2888" t="s">
        <v>11320</v>
      </c>
      <c r="B2888" t="s">
        <v>11321</v>
      </c>
      <c r="C2888" t="s">
        <v>153</v>
      </c>
      <c r="D2888" t="s">
        <v>11322</v>
      </c>
      <c r="E2888" t="s">
        <v>643</v>
      </c>
      <c r="F2888" t="s">
        <v>32</v>
      </c>
      <c r="G2888" t="s">
        <v>11323</v>
      </c>
      <c r="H2888" t="s">
        <v>18</v>
      </c>
      <c r="I2888" t="s">
        <v>19</v>
      </c>
      <c r="J2888" s="1">
        <v>45303</v>
      </c>
      <c r="K2888" s="1">
        <v>45911</v>
      </c>
      <c r="L2888" t="b">
        <f>COUNTIF(tbl_vendors[Vendor_ID],tbl_vendors[[#This Row],[Vendor_ID]])&gt;1</f>
        <v>0</v>
      </c>
      <c r="M2888" t="b">
        <f>ISBLANK(tbl_vendors[[#This Row],[Vendor_ID]])</f>
        <v>0</v>
      </c>
      <c r="N2888" t="b">
        <f>LEN(TRIM(tbl_vendors[[#This Row],[Vendor_Name]]))=0</f>
        <v>0</v>
      </c>
      <c r="O2888" t="b">
        <f>LEN(TRIM(tbl_vendors[[#This Row],[Email]]))=0</f>
        <v>0</v>
      </c>
      <c r="P2888" t="b">
        <f>OR(ISERROR(FIND("@",tbl_vendors[[#This Row],[Email]])),ISERROR(FIND(".",tbl_vendors[[#This Row],[Email]])))</f>
        <v>0</v>
      </c>
      <c r="Q2888" t="b">
        <f>ISNA(MATCH(tbl_vendors[[#This Row],[Country]],tbl_country[country],0))</f>
        <v>0</v>
      </c>
      <c r="R2888" t="b">
        <f>ISNA(MATCH(tbl_vendors[[#This Row],[Currency]],tbl_country[currency],0))</f>
        <v>1</v>
      </c>
      <c r="S2888" t="b">
        <f>_xlfn.XLOOKUP(tbl_vendors[[#This Row],[Country]],tbl_country[country],tbl_country[currency],"NotFound")&lt;&gt;tbl_vendors[[#This Row],[Currency]]</f>
        <v>1</v>
      </c>
      <c r="T2888" t="b">
        <f>ISNA(MATCH(tbl_vendors[[#This Row],[Payment_Terms]],tbl_payment_terms[Payment_Terms],0))</f>
        <v>0</v>
      </c>
      <c r="U2888" t="b">
        <f>ISNA(MATCH(tbl_vendors[[#This Row],[Status]],tbl_status[valid_status]))</f>
        <v>0</v>
      </c>
      <c r="V2888" t="b">
        <f ca="1">tbl_vendors[[#This Row],[Created_Date]]&gt;TODAY()</f>
        <v>0</v>
      </c>
      <c r="W2888" t="b">
        <f>tbl_vendors[[#This Row],[Updated_Date]]&lt;tbl_vendors[[#This Row],[Created_Date]]</f>
        <v>0</v>
      </c>
      <c r="X2888" t="b">
        <f>COUNTIF(tbl_vendors[Vendor_Name],tbl_vendors[[#This Row],[Vendor_Name]])&gt;1</f>
        <v>0</v>
      </c>
      <c r="Y2888" s="14" cm="1">
        <f t="array" aca="1" ref="Y2888" ca="1">IFERROR(SUM(L2888:X2888*1),4)</f>
        <v>2</v>
      </c>
      <c r="Z2888" t="str">
        <f ca="1">IF(tbl_vendors[[#This Row],[error_count]]&gt;0,"FAIL","PASS")</f>
        <v>FAIL</v>
      </c>
    </row>
    <row r="2889" spans="1:26" x14ac:dyDescent="0.3">
      <c r="A2889" t="s">
        <v>11324</v>
      </c>
      <c r="B2889" t="s">
        <v>11325</v>
      </c>
      <c r="C2889" t="s">
        <v>37</v>
      </c>
      <c r="E2889" t="s">
        <v>39</v>
      </c>
      <c r="F2889" t="s">
        <v>23</v>
      </c>
      <c r="G2889" t="s">
        <v>11326</v>
      </c>
      <c r="H2889" t="s">
        <v>18</v>
      </c>
      <c r="I2889" t="s">
        <v>26</v>
      </c>
      <c r="J2889" s="1">
        <v>44407</v>
      </c>
      <c r="K2889" s="1">
        <v>44432</v>
      </c>
      <c r="L2889" t="b">
        <f>COUNTIF(tbl_vendors[Vendor_ID],tbl_vendors[[#This Row],[Vendor_ID]])&gt;1</f>
        <v>0</v>
      </c>
      <c r="M2889" t="b">
        <f>ISBLANK(tbl_vendors[[#This Row],[Vendor_ID]])</f>
        <v>0</v>
      </c>
      <c r="N2889" t="b">
        <f>LEN(TRIM(tbl_vendors[[#This Row],[Vendor_Name]]))=0</f>
        <v>0</v>
      </c>
      <c r="O2889" t="b">
        <f>LEN(TRIM(tbl_vendors[[#This Row],[Email]]))=0</f>
        <v>0</v>
      </c>
      <c r="P2889" t="b">
        <f>OR(ISERROR(FIND("@",tbl_vendors[[#This Row],[Email]])),ISERROR(FIND(".",tbl_vendors[[#This Row],[Email]])))</f>
        <v>0</v>
      </c>
      <c r="Q2889" t="b">
        <f>ISNA(MATCH(tbl_vendors[[#This Row],[Country]],tbl_country[country],0))</f>
        <v>0</v>
      </c>
      <c r="R2889" t="b">
        <f>ISNA(MATCH(tbl_vendors[[#This Row],[Currency]],tbl_country[currency],0))</f>
        <v>0</v>
      </c>
      <c r="S2889" t="b">
        <f>_xlfn.XLOOKUP(tbl_vendors[[#This Row],[Country]],tbl_country[country],tbl_country[currency],"NotFound")&lt;&gt;tbl_vendors[[#This Row],[Currency]]</f>
        <v>0</v>
      </c>
      <c r="T2889" t="b">
        <f>ISNA(MATCH(tbl_vendors[[#This Row],[Payment_Terms]],tbl_payment_terms[Payment_Terms],0))</f>
        <v>0</v>
      </c>
      <c r="U2889" t="b">
        <f>ISNA(MATCH(tbl_vendors[[#This Row],[Status]],tbl_status[valid_status]))</f>
        <v>0</v>
      </c>
      <c r="V2889" t="b">
        <f ca="1">tbl_vendors[[#This Row],[Created_Date]]&gt;TODAY()</f>
        <v>0</v>
      </c>
      <c r="W2889" t="b">
        <f>tbl_vendors[[#This Row],[Updated_Date]]&lt;tbl_vendors[[#This Row],[Created_Date]]</f>
        <v>0</v>
      </c>
      <c r="X2889" t="b">
        <f>COUNTIF(tbl_vendors[Vendor_Name],tbl_vendors[[#This Row],[Vendor_Name]])&gt;1</f>
        <v>0</v>
      </c>
      <c r="Y2889" s="14" cm="1">
        <f t="array" aca="1" ref="Y2889" ca="1">IFERROR(SUM(L2889:X2889*1),4)</f>
        <v>0</v>
      </c>
      <c r="Z2889" t="str">
        <f ca="1">IF(tbl_vendors[[#This Row],[error_count]]&gt;0,"FAIL","PASS")</f>
        <v>PASS</v>
      </c>
    </row>
    <row r="2890" spans="1:26" x14ac:dyDescent="0.3">
      <c r="A2890" t="s">
        <v>11327</v>
      </c>
      <c r="B2890" t="s">
        <v>11328</v>
      </c>
      <c r="C2890" t="s">
        <v>29</v>
      </c>
      <c r="D2890" t="s">
        <v>11329</v>
      </c>
      <c r="E2890" t="s">
        <v>31</v>
      </c>
      <c r="F2890" t="s">
        <v>16</v>
      </c>
      <c r="G2890" t="s">
        <v>11330</v>
      </c>
      <c r="H2890" t="s">
        <v>42</v>
      </c>
      <c r="I2890" t="s">
        <v>19</v>
      </c>
      <c r="J2890" s="1">
        <v>45032</v>
      </c>
      <c r="K2890" s="1">
        <v>45313</v>
      </c>
      <c r="L2890" t="b">
        <f>COUNTIF(tbl_vendors[Vendor_ID],tbl_vendors[[#This Row],[Vendor_ID]])&gt;1</f>
        <v>0</v>
      </c>
      <c r="M2890" t="b">
        <f>ISBLANK(tbl_vendors[[#This Row],[Vendor_ID]])</f>
        <v>0</v>
      </c>
      <c r="N2890" t="b">
        <f>LEN(TRIM(tbl_vendors[[#This Row],[Vendor_Name]]))=0</f>
        <v>0</v>
      </c>
      <c r="O2890" t="b">
        <f>LEN(TRIM(tbl_vendors[[#This Row],[Email]]))=0</f>
        <v>0</v>
      </c>
      <c r="P2890" t="b">
        <f>OR(ISERROR(FIND("@",tbl_vendors[[#This Row],[Email]])),ISERROR(FIND(".",tbl_vendors[[#This Row],[Email]])))</f>
        <v>0</v>
      </c>
      <c r="Q2890" t="b">
        <f>ISNA(MATCH(tbl_vendors[[#This Row],[Country]],tbl_country[country],0))</f>
        <v>0</v>
      </c>
      <c r="R2890" t="b">
        <f>ISNA(MATCH(tbl_vendors[[#This Row],[Currency]],tbl_country[currency],0))</f>
        <v>0</v>
      </c>
      <c r="S2890" t="b">
        <f>_xlfn.XLOOKUP(tbl_vendors[[#This Row],[Country]],tbl_country[country],tbl_country[currency],"NotFound")&lt;&gt;tbl_vendors[[#This Row],[Currency]]</f>
        <v>0</v>
      </c>
      <c r="T2890" t="b">
        <f>ISNA(MATCH(tbl_vendors[[#This Row],[Payment_Terms]],tbl_payment_terms[Payment_Terms],0))</f>
        <v>0</v>
      </c>
      <c r="U2890" t="b">
        <f>ISNA(MATCH(tbl_vendors[[#This Row],[Status]],tbl_status[valid_status]))</f>
        <v>0</v>
      </c>
      <c r="V2890" t="b">
        <f ca="1">tbl_vendors[[#This Row],[Created_Date]]&gt;TODAY()</f>
        <v>0</v>
      </c>
      <c r="W2890" t="b">
        <f>tbl_vendors[[#This Row],[Updated_Date]]&lt;tbl_vendors[[#This Row],[Created_Date]]</f>
        <v>0</v>
      </c>
      <c r="X2890" t="b">
        <f>COUNTIF(tbl_vendors[Vendor_Name],tbl_vendors[[#This Row],[Vendor_Name]])&gt;1</f>
        <v>1</v>
      </c>
      <c r="Y2890" s="14" cm="1">
        <f t="array" aca="1" ref="Y2890" ca="1">IFERROR(SUM(L2890:X2890*1),4)</f>
        <v>1</v>
      </c>
      <c r="Z2890" t="str">
        <f ca="1">IF(tbl_vendors[[#This Row],[error_count]]&gt;0,"FAIL","PASS")</f>
        <v>FAIL</v>
      </c>
    </row>
    <row r="2891" spans="1:26" x14ac:dyDescent="0.3">
      <c r="A2891" t="s">
        <v>11331</v>
      </c>
      <c r="B2891" t="s">
        <v>11332</v>
      </c>
      <c r="C2891" t="s">
        <v>72</v>
      </c>
      <c r="D2891" t="s">
        <v>11333</v>
      </c>
      <c r="E2891" t="s">
        <v>74</v>
      </c>
      <c r="F2891" t="s">
        <v>75</v>
      </c>
      <c r="G2891" t="s">
        <v>11334</v>
      </c>
      <c r="H2891" t="s">
        <v>34</v>
      </c>
      <c r="I2891" t="s">
        <v>19</v>
      </c>
      <c r="J2891" s="1">
        <v>45540</v>
      </c>
      <c r="K2891" s="1">
        <v>45850</v>
      </c>
      <c r="L2891" t="b">
        <f>COUNTIF(tbl_vendors[Vendor_ID],tbl_vendors[[#This Row],[Vendor_ID]])&gt;1</f>
        <v>0</v>
      </c>
      <c r="M2891" t="b">
        <f>ISBLANK(tbl_vendors[[#This Row],[Vendor_ID]])</f>
        <v>0</v>
      </c>
      <c r="N2891" t="b">
        <f>LEN(TRIM(tbl_vendors[[#This Row],[Vendor_Name]]))=0</f>
        <v>0</v>
      </c>
      <c r="O2891" t="b">
        <f>LEN(TRIM(tbl_vendors[[#This Row],[Email]]))=0</f>
        <v>0</v>
      </c>
      <c r="P2891" t="b">
        <f>OR(ISERROR(FIND("@",tbl_vendors[[#This Row],[Email]])),ISERROR(FIND(".",tbl_vendors[[#This Row],[Email]])))</f>
        <v>0</v>
      </c>
      <c r="Q2891" t="b">
        <f>ISNA(MATCH(tbl_vendors[[#This Row],[Country]],tbl_country[country],0))</f>
        <v>0</v>
      </c>
      <c r="R2891" t="b">
        <f>ISNA(MATCH(tbl_vendors[[#This Row],[Currency]],tbl_country[currency],0))</f>
        <v>1</v>
      </c>
      <c r="S2891" t="b">
        <f>_xlfn.XLOOKUP(tbl_vendors[[#This Row],[Country]],tbl_country[country],tbl_country[currency],"NotFound")&lt;&gt;tbl_vendors[[#This Row],[Currency]]</f>
        <v>1</v>
      </c>
      <c r="T2891" t="b">
        <f>ISNA(MATCH(tbl_vendors[[#This Row],[Payment_Terms]],tbl_payment_terms[Payment_Terms],0))</f>
        <v>0</v>
      </c>
      <c r="U2891" t="b">
        <f>ISNA(MATCH(tbl_vendors[[#This Row],[Status]],tbl_status[valid_status]))</f>
        <v>0</v>
      </c>
      <c r="V2891" t="b">
        <f ca="1">tbl_vendors[[#This Row],[Created_Date]]&gt;TODAY()</f>
        <v>0</v>
      </c>
      <c r="W2891" t="b">
        <f>tbl_vendors[[#This Row],[Updated_Date]]&lt;tbl_vendors[[#This Row],[Created_Date]]</f>
        <v>0</v>
      </c>
      <c r="X2891" t="b">
        <f>COUNTIF(tbl_vendors[Vendor_Name],tbl_vendors[[#This Row],[Vendor_Name]])&gt;1</f>
        <v>0</v>
      </c>
      <c r="Y2891" s="14" cm="1">
        <f t="array" aca="1" ref="Y2891" ca="1">IFERROR(SUM(L2891:X2891*1),4)</f>
        <v>2</v>
      </c>
      <c r="Z2891" t="str">
        <f ca="1">IF(tbl_vendors[[#This Row],[error_count]]&gt;0,"FAIL","PASS")</f>
        <v>FAIL</v>
      </c>
    </row>
    <row r="2892" spans="1:26" x14ac:dyDescent="0.3">
      <c r="A2892" t="s">
        <v>11335</v>
      </c>
      <c r="B2892" t="s">
        <v>11336</v>
      </c>
      <c r="C2892" t="s">
        <v>56</v>
      </c>
      <c r="D2892" t="s">
        <v>11337</v>
      </c>
      <c r="E2892" t="s">
        <v>58</v>
      </c>
      <c r="F2892" t="s">
        <v>40</v>
      </c>
      <c r="G2892" t="s">
        <v>11338</v>
      </c>
      <c r="H2892" t="s">
        <v>42</v>
      </c>
      <c r="I2892" t="s">
        <v>19</v>
      </c>
      <c r="J2892" s="1">
        <v>45149</v>
      </c>
      <c r="K2892" s="1">
        <v>45582</v>
      </c>
      <c r="L2892" t="b">
        <f>COUNTIF(tbl_vendors[Vendor_ID],tbl_vendors[[#This Row],[Vendor_ID]])&gt;1</f>
        <v>0</v>
      </c>
      <c r="M2892" t="b">
        <f>ISBLANK(tbl_vendors[[#This Row],[Vendor_ID]])</f>
        <v>0</v>
      </c>
      <c r="N2892" t="b">
        <f>LEN(TRIM(tbl_vendors[[#This Row],[Vendor_Name]]))=0</f>
        <v>0</v>
      </c>
      <c r="O2892" t="b">
        <f>LEN(TRIM(tbl_vendors[[#This Row],[Email]]))=0</f>
        <v>0</v>
      </c>
      <c r="P2892" t="b">
        <f>OR(ISERROR(FIND("@",tbl_vendors[[#This Row],[Email]])),ISERROR(FIND(".",tbl_vendors[[#This Row],[Email]])))</f>
        <v>0</v>
      </c>
      <c r="Q2892" t="b">
        <f>ISNA(MATCH(tbl_vendors[[#This Row],[Country]],tbl_country[country],0))</f>
        <v>0</v>
      </c>
      <c r="R2892" t="b">
        <f>ISNA(MATCH(tbl_vendors[[#This Row],[Currency]],tbl_country[currency],0))</f>
        <v>0</v>
      </c>
      <c r="S2892" t="b">
        <f>_xlfn.XLOOKUP(tbl_vendors[[#This Row],[Country]],tbl_country[country],tbl_country[currency],"NotFound")&lt;&gt;tbl_vendors[[#This Row],[Currency]]</f>
        <v>0</v>
      </c>
      <c r="T2892" t="b">
        <f>ISNA(MATCH(tbl_vendors[[#This Row],[Payment_Terms]],tbl_payment_terms[Payment_Terms],0))</f>
        <v>0</v>
      </c>
      <c r="U2892" t="b">
        <f>ISNA(MATCH(tbl_vendors[[#This Row],[Status]],tbl_status[valid_status]))</f>
        <v>0</v>
      </c>
      <c r="V2892" t="b">
        <f ca="1">tbl_vendors[[#This Row],[Created_Date]]&gt;TODAY()</f>
        <v>0</v>
      </c>
      <c r="W2892" t="b">
        <f>tbl_vendors[[#This Row],[Updated_Date]]&lt;tbl_vendors[[#This Row],[Created_Date]]</f>
        <v>0</v>
      </c>
      <c r="X2892" t="b">
        <f>COUNTIF(tbl_vendors[Vendor_Name],tbl_vendors[[#This Row],[Vendor_Name]])&gt;1</f>
        <v>0</v>
      </c>
      <c r="Y2892" s="14" cm="1">
        <f t="array" aca="1" ref="Y2892" ca="1">IFERROR(SUM(L2892:X2892*1),4)</f>
        <v>0</v>
      </c>
      <c r="Z2892" t="str">
        <f ca="1">IF(tbl_vendors[[#This Row],[error_count]]&gt;0,"FAIL","PASS")</f>
        <v>PASS</v>
      </c>
    </row>
    <row r="2893" spans="1:26" x14ac:dyDescent="0.3">
      <c r="A2893" t="s">
        <v>11339</v>
      </c>
      <c r="B2893" t="s">
        <v>7052</v>
      </c>
      <c r="C2893" t="s">
        <v>29</v>
      </c>
      <c r="D2893" t="s">
        <v>11340</v>
      </c>
      <c r="E2893" t="s">
        <v>31</v>
      </c>
      <c r="F2893" t="s">
        <v>32</v>
      </c>
      <c r="G2893" t="s">
        <v>11341</v>
      </c>
      <c r="H2893" t="s">
        <v>34</v>
      </c>
      <c r="I2893" t="s">
        <v>19</v>
      </c>
      <c r="J2893" s="1">
        <v>44552</v>
      </c>
      <c r="K2893" s="1">
        <v>45054</v>
      </c>
      <c r="L2893" t="b">
        <f>COUNTIF(tbl_vendors[Vendor_ID],tbl_vendors[[#This Row],[Vendor_ID]])&gt;1</f>
        <v>0</v>
      </c>
      <c r="M2893" t="b">
        <f>ISBLANK(tbl_vendors[[#This Row],[Vendor_ID]])</f>
        <v>0</v>
      </c>
      <c r="N2893" t="b">
        <f>LEN(TRIM(tbl_vendors[[#This Row],[Vendor_Name]]))=0</f>
        <v>0</v>
      </c>
      <c r="O2893" t="b">
        <f>LEN(TRIM(tbl_vendors[[#This Row],[Email]]))=0</f>
        <v>0</v>
      </c>
      <c r="P2893" t="b">
        <f>OR(ISERROR(FIND("@",tbl_vendors[[#This Row],[Email]])),ISERROR(FIND(".",tbl_vendors[[#This Row],[Email]])))</f>
        <v>0</v>
      </c>
      <c r="Q2893" t="b">
        <f>ISNA(MATCH(tbl_vendors[[#This Row],[Country]],tbl_country[country],0))</f>
        <v>0</v>
      </c>
      <c r="R2893" t="b">
        <f>ISNA(MATCH(tbl_vendors[[#This Row],[Currency]],tbl_country[currency],0))</f>
        <v>0</v>
      </c>
      <c r="S2893" t="b">
        <f>_xlfn.XLOOKUP(tbl_vendors[[#This Row],[Country]],tbl_country[country],tbl_country[currency],"NotFound")&lt;&gt;tbl_vendors[[#This Row],[Currency]]</f>
        <v>0</v>
      </c>
      <c r="T2893" t="b">
        <f>ISNA(MATCH(tbl_vendors[[#This Row],[Payment_Terms]],tbl_payment_terms[Payment_Terms],0))</f>
        <v>0</v>
      </c>
      <c r="U2893" t="b">
        <f>ISNA(MATCH(tbl_vendors[[#This Row],[Status]],tbl_status[valid_status]))</f>
        <v>0</v>
      </c>
      <c r="V2893" t="b">
        <f ca="1">tbl_vendors[[#This Row],[Created_Date]]&gt;TODAY()</f>
        <v>0</v>
      </c>
      <c r="W2893" t="b">
        <f>tbl_vendors[[#This Row],[Updated_Date]]&lt;tbl_vendors[[#This Row],[Created_Date]]</f>
        <v>0</v>
      </c>
      <c r="X2893" t="b">
        <f>COUNTIF(tbl_vendors[Vendor_Name],tbl_vendors[[#This Row],[Vendor_Name]])&gt;1</f>
        <v>1</v>
      </c>
      <c r="Y2893" s="14" cm="1">
        <f t="array" aca="1" ref="Y2893" ca="1">IFERROR(SUM(L2893:X2893*1),4)</f>
        <v>1</v>
      </c>
      <c r="Z2893" t="str">
        <f ca="1">IF(tbl_vendors[[#This Row],[error_count]]&gt;0,"FAIL","PASS")</f>
        <v>FAIL</v>
      </c>
    </row>
    <row r="2894" spans="1:26" x14ac:dyDescent="0.3">
      <c r="A2894" t="s">
        <v>11342</v>
      </c>
      <c r="B2894" t="s">
        <v>11343</v>
      </c>
      <c r="C2894" t="s">
        <v>29</v>
      </c>
      <c r="D2894" t="s">
        <v>11344</v>
      </c>
      <c r="E2894" t="s">
        <v>31</v>
      </c>
      <c r="F2894" t="s">
        <v>16</v>
      </c>
      <c r="G2894" t="s">
        <v>11345</v>
      </c>
      <c r="H2894" t="s">
        <v>52</v>
      </c>
      <c r="I2894" t="s">
        <v>53</v>
      </c>
      <c r="J2894" s="1">
        <v>45859</v>
      </c>
      <c r="K2894" s="1">
        <v>45986</v>
      </c>
      <c r="L2894" t="b">
        <f>COUNTIF(tbl_vendors[Vendor_ID],tbl_vendors[[#This Row],[Vendor_ID]])&gt;1</f>
        <v>0</v>
      </c>
      <c r="M2894" t="b">
        <f>ISBLANK(tbl_vendors[[#This Row],[Vendor_ID]])</f>
        <v>0</v>
      </c>
      <c r="N2894" t="b">
        <f>LEN(TRIM(tbl_vendors[[#This Row],[Vendor_Name]]))=0</f>
        <v>0</v>
      </c>
      <c r="O2894" t="b">
        <f>LEN(TRIM(tbl_vendors[[#This Row],[Email]]))=0</f>
        <v>0</v>
      </c>
      <c r="P2894" t="b">
        <f>OR(ISERROR(FIND("@",tbl_vendors[[#This Row],[Email]])),ISERROR(FIND(".",tbl_vendors[[#This Row],[Email]])))</f>
        <v>0</v>
      </c>
      <c r="Q2894" t="b">
        <f>ISNA(MATCH(tbl_vendors[[#This Row],[Country]],tbl_country[country],0))</f>
        <v>0</v>
      </c>
      <c r="R2894" t="b">
        <f>ISNA(MATCH(tbl_vendors[[#This Row],[Currency]],tbl_country[currency],0))</f>
        <v>0</v>
      </c>
      <c r="S2894" t="b">
        <f>_xlfn.XLOOKUP(tbl_vendors[[#This Row],[Country]],tbl_country[country],tbl_country[currency],"NotFound")&lt;&gt;tbl_vendors[[#This Row],[Currency]]</f>
        <v>0</v>
      </c>
      <c r="T2894" t="b">
        <f>ISNA(MATCH(tbl_vendors[[#This Row],[Payment_Terms]],tbl_payment_terms[Payment_Terms],0))</f>
        <v>0</v>
      </c>
      <c r="U2894" t="b">
        <f>ISNA(MATCH(tbl_vendors[[#This Row],[Status]],tbl_status[valid_status]))</f>
        <v>1</v>
      </c>
      <c r="V2894" t="b">
        <f ca="1">tbl_vendors[[#This Row],[Created_Date]]&gt;TODAY()</f>
        <v>0</v>
      </c>
      <c r="W2894" t="b">
        <f>tbl_vendors[[#This Row],[Updated_Date]]&lt;tbl_vendors[[#This Row],[Created_Date]]</f>
        <v>0</v>
      </c>
      <c r="X2894" t="b">
        <f>COUNTIF(tbl_vendors[Vendor_Name],tbl_vendors[[#This Row],[Vendor_Name]])&gt;1</f>
        <v>0</v>
      </c>
      <c r="Y2894" s="14" cm="1">
        <f t="array" aca="1" ref="Y2894" ca="1">IFERROR(SUM(L2894:X2894*1),4)</f>
        <v>1</v>
      </c>
      <c r="Z2894" t="str">
        <f ca="1">IF(tbl_vendors[[#This Row],[error_count]]&gt;0,"FAIL","PASS")</f>
        <v>FAIL</v>
      </c>
    </row>
    <row r="2895" spans="1:26" x14ac:dyDescent="0.3">
      <c r="A2895" t="s">
        <v>11346</v>
      </c>
      <c r="B2895" t="s">
        <v>11347</v>
      </c>
      <c r="C2895" t="s">
        <v>72</v>
      </c>
      <c r="D2895" t="s">
        <v>11348</v>
      </c>
      <c r="E2895" t="s">
        <v>74</v>
      </c>
      <c r="F2895" t="s">
        <v>23</v>
      </c>
      <c r="G2895" t="s">
        <v>11349</v>
      </c>
      <c r="H2895" t="s">
        <v>42</v>
      </c>
      <c r="I2895" t="s">
        <v>26</v>
      </c>
      <c r="J2895" s="1">
        <v>45307</v>
      </c>
      <c r="K2895" s="1">
        <v>45310</v>
      </c>
      <c r="L2895" t="b">
        <f>COUNTIF(tbl_vendors[Vendor_ID],tbl_vendors[[#This Row],[Vendor_ID]])&gt;1</f>
        <v>0</v>
      </c>
      <c r="M2895" t="b">
        <f>ISBLANK(tbl_vendors[[#This Row],[Vendor_ID]])</f>
        <v>0</v>
      </c>
      <c r="N2895" t="b">
        <f>LEN(TRIM(tbl_vendors[[#This Row],[Vendor_Name]]))=0</f>
        <v>0</v>
      </c>
      <c r="O2895" t="b">
        <f>LEN(TRIM(tbl_vendors[[#This Row],[Email]]))=0</f>
        <v>0</v>
      </c>
      <c r="P2895" t="b">
        <f>OR(ISERROR(FIND("@",tbl_vendors[[#This Row],[Email]])),ISERROR(FIND(".",tbl_vendors[[#This Row],[Email]])))</f>
        <v>0</v>
      </c>
      <c r="Q2895" t="b">
        <f>ISNA(MATCH(tbl_vendors[[#This Row],[Country]],tbl_country[country],0))</f>
        <v>0</v>
      </c>
      <c r="R2895" t="b">
        <f>ISNA(MATCH(tbl_vendors[[#This Row],[Currency]],tbl_country[currency],0))</f>
        <v>1</v>
      </c>
      <c r="S2895" t="b">
        <f>_xlfn.XLOOKUP(tbl_vendors[[#This Row],[Country]],tbl_country[country],tbl_country[currency],"NotFound")&lt;&gt;tbl_vendors[[#This Row],[Currency]]</f>
        <v>1</v>
      </c>
      <c r="T2895" t="b">
        <f>ISNA(MATCH(tbl_vendors[[#This Row],[Payment_Terms]],tbl_payment_terms[Payment_Terms],0))</f>
        <v>0</v>
      </c>
      <c r="U2895" t="b">
        <f>ISNA(MATCH(tbl_vendors[[#This Row],[Status]],tbl_status[valid_status]))</f>
        <v>0</v>
      </c>
      <c r="V2895" t="b">
        <f ca="1">tbl_vendors[[#This Row],[Created_Date]]&gt;TODAY()</f>
        <v>0</v>
      </c>
      <c r="W2895" t="b">
        <f>tbl_vendors[[#This Row],[Updated_Date]]&lt;tbl_vendors[[#This Row],[Created_Date]]</f>
        <v>0</v>
      </c>
      <c r="X2895" t="b">
        <f>COUNTIF(tbl_vendors[Vendor_Name],tbl_vendors[[#This Row],[Vendor_Name]])&gt;1</f>
        <v>0</v>
      </c>
      <c r="Y2895" s="14" cm="1">
        <f t="array" aca="1" ref="Y2895" ca="1">IFERROR(SUM(L2895:X2895*1),4)</f>
        <v>2</v>
      </c>
      <c r="Z2895" t="str">
        <f ca="1">IF(tbl_vendors[[#This Row],[error_count]]&gt;0,"FAIL","PASS")</f>
        <v>FAIL</v>
      </c>
    </row>
    <row r="2896" spans="1:26" x14ac:dyDescent="0.3">
      <c r="A2896" t="s">
        <v>11350</v>
      </c>
      <c r="B2896" t="s">
        <v>11351</v>
      </c>
      <c r="C2896" t="s">
        <v>153</v>
      </c>
      <c r="E2896" t="s">
        <v>155</v>
      </c>
      <c r="F2896" t="s">
        <v>23</v>
      </c>
      <c r="G2896" t="s">
        <v>11352</v>
      </c>
      <c r="H2896" t="s">
        <v>25</v>
      </c>
      <c r="I2896" t="s">
        <v>26</v>
      </c>
      <c r="J2896" s="1">
        <v>45363</v>
      </c>
      <c r="K2896" s="1">
        <v>45442</v>
      </c>
      <c r="L2896" t="b">
        <f>COUNTIF(tbl_vendors[Vendor_ID],tbl_vendors[[#This Row],[Vendor_ID]])&gt;1</f>
        <v>0</v>
      </c>
      <c r="M2896" t="b">
        <f>ISBLANK(tbl_vendors[[#This Row],[Vendor_ID]])</f>
        <v>0</v>
      </c>
      <c r="N2896" t="b">
        <f>LEN(TRIM(tbl_vendors[[#This Row],[Vendor_Name]]))=0</f>
        <v>0</v>
      </c>
      <c r="O2896" t="b">
        <f>LEN(TRIM(tbl_vendors[[#This Row],[Email]]))=0</f>
        <v>0</v>
      </c>
      <c r="P2896" t="b">
        <f>OR(ISERROR(FIND("@",tbl_vendors[[#This Row],[Email]])),ISERROR(FIND(".",tbl_vendors[[#This Row],[Email]])))</f>
        <v>0</v>
      </c>
      <c r="Q2896" t="b">
        <f>ISNA(MATCH(tbl_vendors[[#This Row],[Country]],tbl_country[country],0))</f>
        <v>0</v>
      </c>
      <c r="R2896" t="b">
        <f>ISNA(MATCH(tbl_vendors[[#This Row],[Currency]],tbl_country[currency],0))</f>
        <v>0</v>
      </c>
      <c r="S2896" t="b">
        <f>_xlfn.XLOOKUP(tbl_vendors[[#This Row],[Country]],tbl_country[country],tbl_country[currency],"NotFound")&lt;&gt;tbl_vendors[[#This Row],[Currency]]</f>
        <v>0</v>
      </c>
      <c r="T2896" t="b">
        <f>ISNA(MATCH(tbl_vendors[[#This Row],[Payment_Terms]],tbl_payment_terms[Payment_Terms],0))</f>
        <v>0</v>
      </c>
      <c r="U2896" t="b">
        <f>ISNA(MATCH(tbl_vendors[[#This Row],[Status]],tbl_status[valid_status]))</f>
        <v>0</v>
      </c>
      <c r="V2896" t="b">
        <f ca="1">tbl_vendors[[#This Row],[Created_Date]]&gt;TODAY()</f>
        <v>0</v>
      </c>
      <c r="W2896" t="b">
        <f>tbl_vendors[[#This Row],[Updated_Date]]&lt;tbl_vendors[[#This Row],[Created_Date]]</f>
        <v>0</v>
      </c>
      <c r="X2896" t="b">
        <f>COUNTIF(tbl_vendors[Vendor_Name],tbl_vendors[[#This Row],[Vendor_Name]])&gt;1</f>
        <v>0</v>
      </c>
      <c r="Y2896" s="14" cm="1">
        <f t="array" aca="1" ref="Y2896" ca="1">IFERROR(SUM(L2896:X2896*1),4)</f>
        <v>0</v>
      </c>
      <c r="Z2896" t="str">
        <f ca="1">IF(tbl_vendors[[#This Row],[error_count]]&gt;0,"FAIL","PASS")</f>
        <v>PASS</v>
      </c>
    </row>
    <row r="2897" spans="1:26" x14ac:dyDescent="0.3">
      <c r="A2897" t="s">
        <v>11353</v>
      </c>
      <c r="B2897" t="s">
        <v>11354</v>
      </c>
      <c r="C2897" t="s">
        <v>13</v>
      </c>
      <c r="D2897" t="s">
        <v>11355</v>
      </c>
      <c r="E2897" t="s">
        <v>15</v>
      </c>
      <c r="F2897" t="s">
        <v>16</v>
      </c>
      <c r="G2897" t="s">
        <v>11356</v>
      </c>
      <c r="H2897" t="s">
        <v>25</v>
      </c>
      <c r="I2897" t="s">
        <v>26</v>
      </c>
      <c r="J2897" s="1">
        <v>44975</v>
      </c>
      <c r="K2897" s="1">
        <v>45858</v>
      </c>
      <c r="L2897" t="b">
        <f>COUNTIF(tbl_vendors[Vendor_ID],tbl_vendors[[#This Row],[Vendor_ID]])&gt;1</f>
        <v>0</v>
      </c>
      <c r="M2897" t="b">
        <f>ISBLANK(tbl_vendors[[#This Row],[Vendor_ID]])</f>
        <v>0</v>
      </c>
      <c r="N2897" t="b">
        <f>LEN(TRIM(tbl_vendors[[#This Row],[Vendor_Name]]))=0</f>
        <v>0</v>
      </c>
      <c r="O2897" t="b">
        <f>LEN(TRIM(tbl_vendors[[#This Row],[Email]]))=0</f>
        <v>0</v>
      </c>
      <c r="P2897" t="b">
        <f>OR(ISERROR(FIND("@",tbl_vendors[[#This Row],[Email]])),ISERROR(FIND(".",tbl_vendors[[#This Row],[Email]])))</f>
        <v>0</v>
      </c>
      <c r="Q2897" t="b">
        <f>ISNA(MATCH(tbl_vendors[[#This Row],[Country]],tbl_country[country],0))</f>
        <v>0</v>
      </c>
      <c r="R2897" t="b">
        <f>ISNA(MATCH(tbl_vendors[[#This Row],[Currency]],tbl_country[currency],0))</f>
        <v>1</v>
      </c>
      <c r="S2897" t="b">
        <f>_xlfn.XLOOKUP(tbl_vendors[[#This Row],[Country]],tbl_country[country],tbl_country[currency],"NotFound")&lt;&gt;tbl_vendors[[#This Row],[Currency]]</f>
        <v>1</v>
      </c>
      <c r="T2897" t="b">
        <f>ISNA(MATCH(tbl_vendors[[#This Row],[Payment_Terms]],tbl_payment_terms[Payment_Terms],0))</f>
        <v>0</v>
      </c>
      <c r="U2897" t="b">
        <f>ISNA(MATCH(tbl_vendors[[#This Row],[Status]],tbl_status[valid_status]))</f>
        <v>0</v>
      </c>
      <c r="V2897" t="b">
        <f ca="1">tbl_vendors[[#This Row],[Created_Date]]&gt;TODAY()</f>
        <v>0</v>
      </c>
      <c r="W2897" t="b">
        <f>tbl_vendors[[#This Row],[Updated_Date]]&lt;tbl_vendors[[#This Row],[Created_Date]]</f>
        <v>0</v>
      </c>
      <c r="X2897" t="b">
        <f>COUNTIF(tbl_vendors[Vendor_Name],tbl_vendors[[#This Row],[Vendor_Name]])&gt;1</f>
        <v>0</v>
      </c>
      <c r="Y2897" s="14" cm="1">
        <f t="array" aca="1" ref="Y2897" ca="1">IFERROR(SUM(L2897:X2897*1),4)</f>
        <v>2</v>
      </c>
      <c r="Z2897" t="str">
        <f ca="1">IF(tbl_vendors[[#This Row],[error_count]]&gt;0,"FAIL","PASS")</f>
        <v>FAIL</v>
      </c>
    </row>
    <row r="2898" spans="1:26" x14ac:dyDescent="0.3">
      <c r="A2898" t="s">
        <v>11357</v>
      </c>
      <c r="B2898" t="s">
        <v>11358</v>
      </c>
      <c r="C2898" t="s">
        <v>13</v>
      </c>
      <c r="D2898" t="s">
        <v>11359</v>
      </c>
      <c r="E2898" t="s">
        <v>15</v>
      </c>
      <c r="F2898" t="s">
        <v>75</v>
      </c>
      <c r="G2898" t="s">
        <v>11360</v>
      </c>
      <c r="H2898" t="s">
        <v>47</v>
      </c>
      <c r="I2898" t="s">
        <v>26</v>
      </c>
      <c r="J2898" s="1">
        <v>46191</v>
      </c>
      <c r="K2898" s="1">
        <v>46196</v>
      </c>
      <c r="L2898" t="b">
        <f>COUNTIF(tbl_vendors[Vendor_ID],tbl_vendors[[#This Row],[Vendor_ID]])&gt;1</f>
        <v>0</v>
      </c>
      <c r="M2898" t="b">
        <f>ISBLANK(tbl_vendors[[#This Row],[Vendor_ID]])</f>
        <v>0</v>
      </c>
      <c r="N2898" t="b">
        <f>LEN(TRIM(tbl_vendors[[#This Row],[Vendor_Name]]))=0</f>
        <v>0</v>
      </c>
      <c r="O2898" t="b">
        <f>LEN(TRIM(tbl_vendors[[#This Row],[Email]]))=0</f>
        <v>0</v>
      </c>
      <c r="P2898" t="b">
        <f>OR(ISERROR(FIND("@",tbl_vendors[[#This Row],[Email]])),ISERROR(FIND(".",tbl_vendors[[#This Row],[Email]])))</f>
        <v>0</v>
      </c>
      <c r="Q2898" t="b">
        <f>ISNA(MATCH(tbl_vendors[[#This Row],[Country]],tbl_country[country],0))</f>
        <v>0</v>
      </c>
      <c r="R2898" t="b">
        <f>ISNA(MATCH(tbl_vendors[[#This Row],[Currency]],tbl_country[currency],0))</f>
        <v>1</v>
      </c>
      <c r="S2898" t="b">
        <f>_xlfn.XLOOKUP(tbl_vendors[[#This Row],[Country]],tbl_country[country],tbl_country[currency],"NotFound")&lt;&gt;tbl_vendors[[#This Row],[Currency]]</f>
        <v>1</v>
      </c>
      <c r="T2898" t="b">
        <f>ISNA(MATCH(tbl_vendors[[#This Row],[Payment_Terms]],tbl_payment_terms[Payment_Terms],0))</f>
        <v>0</v>
      </c>
      <c r="U2898" t="b">
        <f>ISNA(MATCH(tbl_vendors[[#This Row],[Status]],tbl_status[valid_status]))</f>
        <v>0</v>
      </c>
      <c r="V2898" t="b">
        <f ca="1">tbl_vendors[[#This Row],[Created_Date]]&gt;TODAY()</f>
        <v>0</v>
      </c>
      <c r="W2898" t="b">
        <f>tbl_vendors[[#This Row],[Updated_Date]]&lt;tbl_vendors[[#This Row],[Created_Date]]</f>
        <v>0</v>
      </c>
      <c r="X2898" t="b">
        <f>COUNTIF(tbl_vendors[Vendor_Name],tbl_vendors[[#This Row],[Vendor_Name]])&gt;1</f>
        <v>0</v>
      </c>
      <c r="Y2898" s="14" cm="1">
        <f t="array" aca="1" ref="Y2898" ca="1">IFERROR(SUM(L2898:X2898*1),4)</f>
        <v>2</v>
      </c>
      <c r="Z2898" t="str">
        <f ca="1">IF(tbl_vendors[[#This Row],[error_count]]&gt;0,"FAIL","PASS")</f>
        <v>FAIL</v>
      </c>
    </row>
    <row r="2899" spans="1:26" x14ac:dyDescent="0.3">
      <c r="A2899" t="s">
        <v>11361</v>
      </c>
      <c r="B2899" t="s">
        <v>11362</v>
      </c>
      <c r="C2899" t="s">
        <v>79</v>
      </c>
      <c r="D2899" t="s">
        <v>11363</v>
      </c>
      <c r="E2899" t="s">
        <v>39</v>
      </c>
      <c r="F2899" t="s">
        <v>40</v>
      </c>
      <c r="G2899" t="s">
        <v>11364</v>
      </c>
      <c r="H2899" t="s">
        <v>25</v>
      </c>
      <c r="I2899" t="s">
        <v>19</v>
      </c>
      <c r="J2899" s="1">
        <v>45507</v>
      </c>
      <c r="K2899" s="1">
        <v>45813</v>
      </c>
      <c r="L2899" t="b">
        <f>COUNTIF(tbl_vendors[Vendor_ID],tbl_vendors[[#This Row],[Vendor_ID]])&gt;1</f>
        <v>0</v>
      </c>
      <c r="M2899" t="b">
        <f>ISBLANK(tbl_vendors[[#This Row],[Vendor_ID]])</f>
        <v>0</v>
      </c>
      <c r="N2899" t="b">
        <f>LEN(TRIM(tbl_vendors[[#This Row],[Vendor_Name]]))=0</f>
        <v>0</v>
      </c>
      <c r="O2899" t="b">
        <f>LEN(TRIM(tbl_vendors[[#This Row],[Email]]))=0</f>
        <v>0</v>
      </c>
      <c r="P2899" t="b">
        <f>OR(ISERROR(FIND("@",tbl_vendors[[#This Row],[Email]])),ISERROR(FIND(".",tbl_vendors[[#This Row],[Email]])))</f>
        <v>0</v>
      </c>
      <c r="Q2899" t="b">
        <f>ISNA(MATCH(tbl_vendors[[#This Row],[Country]],tbl_country[country],0))</f>
        <v>0</v>
      </c>
      <c r="R2899" t="b">
        <f>ISNA(MATCH(tbl_vendors[[#This Row],[Currency]],tbl_country[currency],0))</f>
        <v>0</v>
      </c>
      <c r="S2899" t="b">
        <f>_xlfn.XLOOKUP(tbl_vendors[[#This Row],[Country]],tbl_country[country],tbl_country[currency],"NotFound")&lt;&gt;tbl_vendors[[#This Row],[Currency]]</f>
        <v>0</v>
      </c>
      <c r="T2899" t="b">
        <f>ISNA(MATCH(tbl_vendors[[#This Row],[Payment_Terms]],tbl_payment_terms[Payment_Terms],0))</f>
        <v>0</v>
      </c>
      <c r="U2899" t="b">
        <f>ISNA(MATCH(tbl_vendors[[#This Row],[Status]],tbl_status[valid_status]))</f>
        <v>0</v>
      </c>
      <c r="V2899" t="b">
        <f ca="1">tbl_vendors[[#This Row],[Created_Date]]&gt;TODAY()</f>
        <v>0</v>
      </c>
      <c r="W2899" t="b">
        <f>tbl_vendors[[#This Row],[Updated_Date]]&lt;tbl_vendors[[#This Row],[Created_Date]]</f>
        <v>0</v>
      </c>
      <c r="X2899" t="b">
        <f>COUNTIF(tbl_vendors[Vendor_Name],tbl_vendors[[#This Row],[Vendor_Name]])&gt;1</f>
        <v>0</v>
      </c>
      <c r="Y2899" s="14" cm="1">
        <f t="array" aca="1" ref="Y2899" ca="1">IFERROR(SUM(L2899:X2899*1),4)</f>
        <v>0</v>
      </c>
      <c r="Z2899" t="str">
        <f ca="1">IF(tbl_vendors[[#This Row],[error_count]]&gt;0,"FAIL","PASS")</f>
        <v>PASS</v>
      </c>
    </row>
    <row r="2900" spans="1:26" x14ac:dyDescent="0.3">
      <c r="A2900" t="s">
        <v>11365</v>
      </c>
      <c r="B2900" t="s">
        <v>11366</v>
      </c>
      <c r="C2900" t="s">
        <v>79</v>
      </c>
      <c r="D2900" t="s">
        <v>11367</v>
      </c>
      <c r="E2900" t="s">
        <v>39</v>
      </c>
      <c r="F2900" t="s">
        <v>16</v>
      </c>
      <c r="G2900" t="s">
        <v>11368</v>
      </c>
      <c r="H2900" t="s">
        <v>25</v>
      </c>
      <c r="I2900" t="s">
        <v>53</v>
      </c>
      <c r="J2900" s="1">
        <v>45355</v>
      </c>
      <c r="K2900" s="1">
        <v>45922</v>
      </c>
      <c r="L2900" t="b">
        <f>COUNTIF(tbl_vendors[Vendor_ID],tbl_vendors[[#This Row],[Vendor_ID]])&gt;1</f>
        <v>0</v>
      </c>
      <c r="M2900" t="b">
        <f>ISBLANK(tbl_vendors[[#This Row],[Vendor_ID]])</f>
        <v>0</v>
      </c>
      <c r="N2900" t="b">
        <f>LEN(TRIM(tbl_vendors[[#This Row],[Vendor_Name]]))=0</f>
        <v>0</v>
      </c>
      <c r="O2900" t="b">
        <f>LEN(TRIM(tbl_vendors[[#This Row],[Email]]))=0</f>
        <v>0</v>
      </c>
      <c r="P2900" t="b">
        <f>OR(ISERROR(FIND("@",tbl_vendors[[#This Row],[Email]])),ISERROR(FIND(".",tbl_vendors[[#This Row],[Email]])))</f>
        <v>0</v>
      </c>
      <c r="Q2900" t="b">
        <f>ISNA(MATCH(tbl_vendors[[#This Row],[Country]],tbl_country[country],0))</f>
        <v>0</v>
      </c>
      <c r="R2900" t="b">
        <f>ISNA(MATCH(tbl_vendors[[#This Row],[Currency]],tbl_country[currency],0))</f>
        <v>0</v>
      </c>
      <c r="S2900" t="b">
        <f>_xlfn.XLOOKUP(tbl_vendors[[#This Row],[Country]],tbl_country[country],tbl_country[currency],"NotFound")&lt;&gt;tbl_vendors[[#This Row],[Currency]]</f>
        <v>0</v>
      </c>
      <c r="T2900" t="b">
        <f>ISNA(MATCH(tbl_vendors[[#This Row],[Payment_Terms]],tbl_payment_terms[Payment_Terms],0))</f>
        <v>0</v>
      </c>
      <c r="U2900" t="b">
        <f>ISNA(MATCH(tbl_vendors[[#This Row],[Status]],tbl_status[valid_status]))</f>
        <v>1</v>
      </c>
      <c r="V2900" t="b">
        <f ca="1">tbl_vendors[[#This Row],[Created_Date]]&gt;TODAY()</f>
        <v>0</v>
      </c>
      <c r="W2900" t="b">
        <f>tbl_vendors[[#This Row],[Updated_Date]]&lt;tbl_vendors[[#This Row],[Created_Date]]</f>
        <v>0</v>
      </c>
      <c r="X2900" t="b">
        <f>COUNTIF(tbl_vendors[Vendor_Name],tbl_vendors[[#This Row],[Vendor_Name]])&gt;1</f>
        <v>0</v>
      </c>
      <c r="Y2900" s="14" cm="1">
        <f t="array" aca="1" ref="Y2900" ca="1">IFERROR(SUM(L2900:X2900*1),4)</f>
        <v>1</v>
      </c>
      <c r="Z2900" t="str">
        <f ca="1">IF(tbl_vendors[[#This Row],[error_count]]&gt;0,"FAIL","PASS")</f>
        <v>FAIL</v>
      </c>
    </row>
    <row r="2901" spans="1:26" x14ac:dyDescent="0.3">
      <c r="A2901" t="s">
        <v>11369</v>
      </c>
      <c r="B2901" t="s">
        <v>11370</v>
      </c>
      <c r="C2901" t="s">
        <v>72</v>
      </c>
      <c r="D2901" t="s">
        <v>11371</v>
      </c>
      <c r="E2901" t="s">
        <v>74</v>
      </c>
      <c r="F2901" t="s">
        <v>75</v>
      </c>
      <c r="G2901" t="s">
        <v>11372</v>
      </c>
      <c r="H2901" t="s">
        <v>52</v>
      </c>
      <c r="I2901" t="s">
        <v>53</v>
      </c>
      <c r="J2901" s="1">
        <v>45365</v>
      </c>
      <c r="K2901" s="1">
        <v>45918</v>
      </c>
      <c r="L2901" t="b">
        <f>COUNTIF(tbl_vendors[Vendor_ID],tbl_vendors[[#This Row],[Vendor_ID]])&gt;1</f>
        <v>0</v>
      </c>
      <c r="M2901" t="b">
        <f>ISBLANK(tbl_vendors[[#This Row],[Vendor_ID]])</f>
        <v>0</v>
      </c>
      <c r="N2901" t="b">
        <f>LEN(TRIM(tbl_vendors[[#This Row],[Vendor_Name]]))=0</f>
        <v>0</v>
      </c>
      <c r="O2901" t="b">
        <f>LEN(TRIM(tbl_vendors[[#This Row],[Email]]))=0</f>
        <v>0</v>
      </c>
      <c r="P2901" t="b">
        <f>OR(ISERROR(FIND("@",tbl_vendors[[#This Row],[Email]])),ISERROR(FIND(".",tbl_vendors[[#This Row],[Email]])))</f>
        <v>0</v>
      </c>
      <c r="Q2901" t="b">
        <f>ISNA(MATCH(tbl_vendors[[#This Row],[Country]],tbl_country[country],0))</f>
        <v>0</v>
      </c>
      <c r="R2901" t="b">
        <f>ISNA(MATCH(tbl_vendors[[#This Row],[Currency]],tbl_country[currency],0))</f>
        <v>1</v>
      </c>
      <c r="S2901" t="b">
        <f>_xlfn.XLOOKUP(tbl_vendors[[#This Row],[Country]],tbl_country[country],tbl_country[currency],"NotFound")&lt;&gt;tbl_vendors[[#This Row],[Currency]]</f>
        <v>1</v>
      </c>
      <c r="T2901" t="b">
        <f>ISNA(MATCH(tbl_vendors[[#This Row],[Payment_Terms]],tbl_payment_terms[Payment_Terms],0))</f>
        <v>0</v>
      </c>
      <c r="U2901" t="b">
        <f>ISNA(MATCH(tbl_vendors[[#This Row],[Status]],tbl_status[valid_status]))</f>
        <v>1</v>
      </c>
      <c r="V2901" t="b">
        <f ca="1">tbl_vendors[[#This Row],[Created_Date]]&gt;TODAY()</f>
        <v>0</v>
      </c>
      <c r="W2901" t="b">
        <f>tbl_vendors[[#This Row],[Updated_Date]]&lt;tbl_vendors[[#This Row],[Created_Date]]</f>
        <v>0</v>
      </c>
      <c r="X2901" t="b">
        <f>COUNTIF(tbl_vendors[Vendor_Name],tbl_vendors[[#This Row],[Vendor_Name]])&gt;1</f>
        <v>0</v>
      </c>
      <c r="Y2901" s="14" cm="1">
        <f t="array" aca="1" ref="Y2901" ca="1">IFERROR(SUM(L2901:X2901*1),4)</f>
        <v>3</v>
      </c>
      <c r="Z2901" t="str">
        <f ca="1">IF(tbl_vendors[[#This Row],[error_count]]&gt;0,"FAIL","PASS")</f>
        <v>FAIL</v>
      </c>
    </row>
    <row r="2902" spans="1:26" x14ac:dyDescent="0.3">
      <c r="A2902" t="s">
        <v>11373</v>
      </c>
      <c r="B2902" t="s">
        <v>11374</v>
      </c>
      <c r="C2902" t="s">
        <v>153</v>
      </c>
      <c r="D2902" t="s">
        <v>11375</v>
      </c>
      <c r="E2902" t="s">
        <v>155</v>
      </c>
      <c r="F2902" t="s">
        <v>16</v>
      </c>
      <c r="G2902" t="s">
        <v>11376</v>
      </c>
      <c r="H2902" t="s">
        <v>52</v>
      </c>
      <c r="I2902" t="s">
        <v>26</v>
      </c>
      <c r="J2902" s="1">
        <v>45623</v>
      </c>
      <c r="K2902" s="1">
        <v>46089</v>
      </c>
      <c r="L2902" t="b">
        <f>COUNTIF(tbl_vendors[Vendor_ID],tbl_vendors[[#This Row],[Vendor_ID]])&gt;1</f>
        <v>0</v>
      </c>
      <c r="M2902" t="b">
        <f>ISBLANK(tbl_vendors[[#This Row],[Vendor_ID]])</f>
        <v>0</v>
      </c>
      <c r="N2902" t="b">
        <f>LEN(TRIM(tbl_vendors[[#This Row],[Vendor_Name]]))=0</f>
        <v>0</v>
      </c>
      <c r="O2902" t="b">
        <f>LEN(TRIM(tbl_vendors[[#This Row],[Email]]))=0</f>
        <v>0</v>
      </c>
      <c r="P2902" t="b">
        <f>OR(ISERROR(FIND("@",tbl_vendors[[#This Row],[Email]])),ISERROR(FIND(".",tbl_vendors[[#This Row],[Email]])))</f>
        <v>0</v>
      </c>
      <c r="Q2902" t="b">
        <f>ISNA(MATCH(tbl_vendors[[#This Row],[Country]],tbl_country[country],0))</f>
        <v>0</v>
      </c>
      <c r="R2902" t="b">
        <f>ISNA(MATCH(tbl_vendors[[#This Row],[Currency]],tbl_country[currency],0))</f>
        <v>0</v>
      </c>
      <c r="S2902" t="b">
        <f>_xlfn.XLOOKUP(tbl_vendors[[#This Row],[Country]],tbl_country[country],tbl_country[currency],"NotFound")&lt;&gt;tbl_vendors[[#This Row],[Currency]]</f>
        <v>0</v>
      </c>
      <c r="T2902" t="b">
        <f>ISNA(MATCH(tbl_vendors[[#This Row],[Payment_Terms]],tbl_payment_terms[Payment_Terms],0))</f>
        <v>0</v>
      </c>
      <c r="U2902" t="b">
        <f>ISNA(MATCH(tbl_vendors[[#This Row],[Status]],tbl_status[valid_status]))</f>
        <v>0</v>
      </c>
      <c r="V2902" t="b">
        <f ca="1">tbl_vendors[[#This Row],[Created_Date]]&gt;TODAY()</f>
        <v>0</v>
      </c>
      <c r="W2902" t="b">
        <f>tbl_vendors[[#This Row],[Updated_Date]]&lt;tbl_vendors[[#This Row],[Created_Date]]</f>
        <v>0</v>
      </c>
      <c r="X2902" t="b">
        <f>COUNTIF(tbl_vendors[Vendor_Name],tbl_vendors[[#This Row],[Vendor_Name]])&gt;1</f>
        <v>0</v>
      </c>
      <c r="Y2902" s="14" cm="1">
        <f t="array" aca="1" ref="Y2902" ca="1">IFERROR(SUM(L2902:X2902*1),4)</f>
        <v>0</v>
      </c>
      <c r="Z2902" t="str">
        <f ca="1">IF(tbl_vendors[[#This Row],[error_count]]&gt;0,"FAIL","PASS")</f>
        <v>PASS</v>
      </c>
    </row>
    <row r="2903" spans="1:26" x14ac:dyDescent="0.3">
      <c r="A2903" t="s">
        <v>11377</v>
      </c>
      <c r="B2903" t="s">
        <v>11378</v>
      </c>
      <c r="C2903" t="s">
        <v>29</v>
      </c>
      <c r="D2903" t="s">
        <v>11379</v>
      </c>
      <c r="E2903" t="s">
        <v>31</v>
      </c>
      <c r="F2903" t="s">
        <v>23</v>
      </c>
      <c r="G2903" t="s">
        <v>11380</v>
      </c>
      <c r="H2903" t="s">
        <v>18</v>
      </c>
      <c r="I2903" t="s">
        <v>26</v>
      </c>
      <c r="J2903" s="1">
        <v>44595</v>
      </c>
      <c r="K2903" s="1">
        <v>46121</v>
      </c>
      <c r="L2903" t="b">
        <f>COUNTIF(tbl_vendors[Vendor_ID],tbl_vendors[[#This Row],[Vendor_ID]])&gt;1</f>
        <v>0</v>
      </c>
      <c r="M2903" t="b">
        <f>ISBLANK(tbl_vendors[[#This Row],[Vendor_ID]])</f>
        <v>0</v>
      </c>
      <c r="N2903" t="b">
        <f>LEN(TRIM(tbl_vendors[[#This Row],[Vendor_Name]]))=0</f>
        <v>0</v>
      </c>
      <c r="O2903" t="b">
        <f>LEN(TRIM(tbl_vendors[[#This Row],[Email]]))=0</f>
        <v>0</v>
      </c>
      <c r="P2903" t="b">
        <f>OR(ISERROR(FIND("@",tbl_vendors[[#This Row],[Email]])),ISERROR(FIND(".",tbl_vendors[[#This Row],[Email]])))</f>
        <v>0</v>
      </c>
      <c r="Q2903" t="b">
        <f>ISNA(MATCH(tbl_vendors[[#This Row],[Country]],tbl_country[country],0))</f>
        <v>0</v>
      </c>
      <c r="R2903" t="b">
        <f>ISNA(MATCH(tbl_vendors[[#This Row],[Currency]],tbl_country[currency],0))</f>
        <v>0</v>
      </c>
      <c r="S2903" t="b">
        <f>_xlfn.XLOOKUP(tbl_vendors[[#This Row],[Country]],tbl_country[country],tbl_country[currency],"NotFound")&lt;&gt;tbl_vendors[[#This Row],[Currency]]</f>
        <v>0</v>
      </c>
      <c r="T2903" t="b">
        <f>ISNA(MATCH(tbl_vendors[[#This Row],[Payment_Terms]],tbl_payment_terms[Payment_Terms],0))</f>
        <v>0</v>
      </c>
      <c r="U2903" t="b">
        <f>ISNA(MATCH(tbl_vendors[[#This Row],[Status]],tbl_status[valid_status]))</f>
        <v>0</v>
      </c>
      <c r="V2903" t="b">
        <f ca="1">tbl_vendors[[#This Row],[Created_Date]]&gt;TODAY()</f>
        <v>0</v>
      </c>
      <c r="W2903" t="b">
        <f>tbl_vendors[[#This Row],[Updated_Date]]&lt;tbl_vendors[[#This Row],[Created_Date]]</f>
        <v>0</v>
      </c>
      <c r="X2903" t="b">
        <f>COUNTIF(tbl_vendors[Vendor_Name],tbl_vendors[[#This Row],[Vendor_Name]])&gt;1</f>
        <v>0</v>
      </c>
      <c r="Y2903" s="14" cm="1">
        <f t="array" aca="1" ref="Y2903" ca="1">IFERROR(SUM(L2903:X2903*1),4)</f>
        <v>0</v>
      </c>
      <c r="Z2903" t="str">
        <f ca="1">IF(tbl_vendors[[#This Row],[error_count]]&gt;0,"FAIL","PASS")</f>
        <v>PASS</v>
      </c>
    </row>
    <row r="2904" spans="1:26" x14ac:dyDescent="0.3">
      <c r="A2904" t="s">
        <v>11381</v>
      </c>
      <c r="B2904" t="s">
        <v>11382</v>
      </c>
      <c r="C2904" t="s">
        <v>13</v>
      </c>
      <c r="D2904" t="s">
        <v>11383</v>
      </c>
      <c r="E2904" t="s">
        <v>15</v>
      </c>
      <c r="F2904" t="s">
        <v>75</v>
      </c>
      <c r="G2904" t="s">
        <v>11384</v>
      </c>
      <c r="H2904" t="s">
        <v>52</v>
      </c>
      <c r="I2904" t="s">
        <v>26</v>
      </c>
      <c r="J2904" s="1">
        <v>46071</v>
      </c>
      <c r="K2904" s="1">
        <v>46109</v>
      </c>
      <c r="L2904" t="b">
        <f>COUNTIF(tbl_vendors[Vendor_ID],tbl_vendors[[#This Row],[Vendor_ID]])&gt;1</f>
        <v>0</v>
      </c>
      <c r="M2904" t="b">
        <f>ISBLANK(tbl_vendors[[#This Row],[Vendor_ID]])</f>
        <v>0</v>
      </c>
      <c r="N2904" t="b">
        <f>LEN(TRIM(tbl_vendors[[#This Row],[Vendor_Name]]))=0</f>
        <v>0</v>
      </c>
      <c r="O2904" t="b">
        <f>LEN(TRIM(tbl_vendors[[#This Row],[Email]]))=0</f>
        <v>0</v>
      </c>
      <c r="P2904" t="b">
        <f>OR(ISERROR(FIND("@",tbl_vendors[[#This Row],[Email]])),ISERROR(FIND(".",tbl_vendors[[#This Row],[Email]])))</f>
        <v>0</v>
      </c>
      <c r="Q2904" t="b">
        <f>ISNA(MATCH(tbl_vendors[[#This Row],[Country]],tbl_country[country],0))</f>
        <v>0</v>
      </c>
      <c r="R2904" t="b">
        <f>ISNA(MATCH(tbl_vendors[[#This Row],[Currency]],tbl_country[currency],0))</f>
        <v>1</v>
      </c>
      <c r="S2904" t="b">
        <f>_xlfn.XLOOKUP(tbl_vendors[[#This Row],[Country]],tbl_country[country],tbl_country[currency],"NotFound")&lt;&gt;tbl_vendors[[#This Row],[Currency]]</f>
        <v>1</v>
      </c>
      <c r="T2904" t="b">
        <f>ISNA(MATCH(tbl_vendors[[#This Row],[Payment_Terms]],tbl_payment_terms[Payment_Terms],0))</f>
        <v>0</v>
      </c>
      <c r="U2904" t="b">
        <f>ISNA(MATCH(tbl_vendors[[#This Row],[Status]],tbl_status[valid_status]))</f>
        <v>0</v>
      </c>
      <c r="V2904" t="b">
        <f ca="1">tbl_vendors[[#This Row],[Created_Date]]&gt;TODAY()</f>
        <v>0</v>
      </c>
      <c r="W2904" t="b">
        <f>tbl_vendors[[#This Row],[Updated_Date]]&lt;tbl_vendors[[#This Row],[Created_Date]]</f>
        <v>0</v>
      </c>
      <c r="X2904" t="b">
        <f>COUNTIF(tbl_vendors[Vendor_Name],tbl_vendors[[#This Row],[Vendor_Name]])&gt;1</f>
        <v>0</v>
      </c>
      <c r="Y2904" s="14" cm="1">
        <f t="array" aca="1" ref="Y2904" ca="1">IFERROR(SUM(L2904:X2904*1),4)</f>
        <v>2</v>
      </c>
      <c r="Z2904" t="str">
        <f ca="1">IF(tbl_vendors[[#This Row],[error_count]]&gt;0,"FAIL","PASS")</f>
        <v>FAIL</v>
      </c>
    </row>
    <row r="2905" spans="1:26" x14ac:dyDescent="0.3">
      <c r="A2905" t="s">
        <v>11385</v>
      </c>
      <c r="B2905" t="s">
        <v>11386</v>
      </c>
      <c r="C2905" t="s">
        <v>109</v>
      </c>
      <c r="D2905" t="s">
        <v>11387</v>
      </c>
      <c r="E2905" t="s">
        <v>39</v>
      </c>
      <c r="F2905" t="s">
        <v>40</v>
      </c>
      <c r="G2905" t="s">
        <v>11388</v>
      </c>
      <c r="H2905" t="s">
        <v>52</v>
      </c>
      <c r="I2905" t="s">
        <v>19</v>
      </c>
      <c r="J2905" s="1">
        <v>44641</v>
      </c>
      <c r="K2905" s="1">
        <v>45186</v>
      </c>
      <c r="L2905" t="b">
        <f>COUNTIF(tbl_vendors[Vendor_ID],tbl_vendors[[#This Row],[Vendor_ID]])&gt;1</f>
        <v>0</v>
      </c>
      <c r="M2905" t="b">
        <f>ISBLANK(tbl_vendors[[#This Row],[Vendor_ID]])</f>
        <v>0</v>
      </c>
      <c r="N2905" t="b">
        <f>LEN(TRIM(tbl_vendors[[#This Row],[Vendor_Name]]))=0</f>
        <v>0</v>
      </c>
      <c r="O2905" t="b">
        <f>LEN(TRIM(tbl_vendors[[#This Row],[Email]]))=0</f>
        <v>0</v>
      </c>
      <c r="P2905" t="b">
        <f>OR(ISERROR(FIND("@",tbl_vendors[[#This Row],[Email]])),ISERROR(FIND(".",tbl_vendors[[#This Row],[Email]])))</f>
        <v>0</v>
      </c>
      <c r="Q2905" t="b">
        <f>ISNA(MATCH(tbl_vendors[[#This Row],[Country]],tbl_country[country],0))</f>
        <v>0</v>
      </c>
      <c r="R2905" t="b">
        <f>ISNA(MATCH(tbl_vendors[[#This Row],[Currency]],tbl_country[currency],0))</f>
        <v>0</v>
      </c>
      <c r="S2905" t="b">
        <f>_xlfn.XLOOKUP(tbl_vendors[[#This Row],[Country]],tbl_country[country],tbl_country[currency],"NotFound")&lt;&gt;tbl_vendors[[#This Row],[Currency]]</f>
        <v>1</v>
      </c>
      <c r="T2905" t="b">
        <f>ISNA(MATCH(tbl_vendors[[#This Row],[Payment_Terms]],tbl_payment_terms[Payment_Terms],0))</f>
        <v>0</v>
      </c>
      <c r="U2905" t="b">
        <f>ISNA(MATCH(tbl_vendors[[#This Row],[Status]],tbl_status[valid_status]))</f>
        <v>0</v>
      </c>
      <c r="V2905" t="b">
        <f ca="1">tbl_vendors[[#This Row],[Created_Date]]&gt;TODAY()</f>
        <v>0</v>
      </c>
      <c r="W2905" t="b">
        <f>tbl_vendors[[#This Row],[Updated_Date]]&lt;tbl_vendors[[#This Row],[Created_Date]]</f>
        <v>0</v>
      </c>
      <c r="X2905" t="b">
        <f>COUNTIF(tbl_vendors[Vendor_Name],tbl_vendors[[#This Row],[Vendor_Name]])&gt;1</f>
        <v>0</v>
      </c>
      <c r="Y2905" s="14" cm="1">
        <f t="array" aca="1" ref="Y2905" ca="1">IFERROR(SUM(L2905:X2905*1),4)</f>
        <v>1</v>
      </c>
      <c r="Z2905" t="str">
        <f ca="1">IF(tbl_vendors[[#This Row],[error_count]]&gt;0,"FAIL","PASS")</f>
        <v>FAIL</v>
      </c>
    </row>
    <row r="2906" spans="1:26" x14ac:dyDescent="0.3">
      <c r="A2906" t="s">
        <v>11389</v>
      </c>
      <c r="B2906" t="s">
        <v>11390</v>
      </c>
      <c r="C2906" t="s">
        <v>72</v>
      </c>
      <c r="D2906" t="s">
        <v>11391</v>
      </c>
      <c r="E2906" t="s">
        <v>74</v>
      </c>
      <c r="F2906" t="s">
        <v>40</v>
      </c>
      <c r="G2906" t="s">
        <v>11392</v>
      </c>
      <c r="H2906" t="s">
        <v>42</v>
      </c>
      <c r="I2906" t="s">
        <v>19</v>
      </c>
      <c r="J2906" s="1">
        <v>44543</v>
      </c>
      <c r="K2906" s="1">
        <v>44861</v>
      </c>
      <c r="L2906" t="b">
        <f>COUNTIF(tbl_vendors[Vendor_ID],tbl_vendors[[#This Row],[Vendor_ID]])&gt;1</f>
        <v>0</v>
      </c>
      <c r="M2906" t="b">
        <f>ISBLANK(tbl_vendors[[#This Row],[Vendor_ID]])</f>
        <v>0</v>
      </c>
      <c r="N2906" t="b">
        <f>LEN(TRIM(tbl_vendors[[#This Row],[Vendor_Name]]))=0</f>
        <v>0</v>
      </c>
      <c r="O2906" t="b">
        <f>LEN(TRIM(tbl_vendors[[#This Row],[Email]]))=0</f>
        <v>0</v>
      </c>
      <c r="P2906" t="b">
        <f>OR(ISERROR(FIND("@",tbl_vendors[[#This Row],[Email]])),ISERROR(FIND(".",tbl_vendors[[#This Row],[Email]])))</f>
        <v>0</v>
      </c>
      <c r="Q2906" t="b">
        <f>ISNA(MATCH(tbl_vendors[[#This Row],[Country]],tbl_country[country],0))</f>
        <v>0</v>
      </c>
      <c r="R2906" t="b">
        <f>ISNA(MATCH(tbl_vendors[[#This Row],[Currency]],tbl_country[currency],0))</f>
        <v>1</v>
      </c>
      <c r="S2906" t="b">
        <f>_xlfn.XLOOKUP(tbl_vendors[[#This Row],[Country]],tbl_country[country],tbl_country[currency],"NotFound")&lt;&gt;tbl_vendors[[#This Row],[Currency]]</f>
        <v>1</v>
      </c>
      <c r="T2906" t="b">
        <f>ISNA(MATCH(tbl_vendors[[#This Row],[Payment_Terms]],tbl_payment_terms[Payment_Terms],0))</f>
        <v>0</v>
      </c>
      <c r="U2906" t="b">
        <f>ISNA(MATCH(tbl_vendors[[#This Row],[Status]],tbl_status[valid_status]))</f>
        <v>0</v>
      </c>
      <c r="V2906" t="b">
        <f ca="1">tbl_vendors[[#This Row],[Created_Date]]&gt;TODAY()</f>
        <v>0</v>
      </c>
      <c r="W2906" t="b">
        <f>tbl_vendors[[#This Row],[Updated_Date]]&lt;tbl_vendors[[#This Row],[Created_Date]]</f>
        <v>0</v>
      </c>
      <c r="X2906" t="b">
        <f>COUNTIF(tbl_vendors[Vendor_Name],tbl_vendors[[#This Row],[Vendor_Name]])&gt;1</f>
        <v>0</v>
      </c>
      <c r="Y2906" s="14" cm="1">
        <f t="array" aca="1" ref="Y2906" ca="1">IFERROR(SUM(L2906:X2906*1),4)</f>
        <v>2</v>
      </c>
      <c r="Z2906" t="str">
        <f ca="1">IF(tbl_vendors[[#This Row],[error_count]]&gt;0,"FAIL","PASS")</f>
        <v>FAIL</v>
      </c>
    </row>
    <row r="2907" spans="1:26" x14ac:dyDescent="0.3">
      <c r="A2907" t="s">
        <v>11393</v>
      </c>
      <c r="B2907" t="s">
        <v>11394</v>
      </c>
      <c r="C2907" t="s">
        <v>153</v>
      </c>
      <c r="D2907" t="s">
        <v>11395</v>
      </c>
      <c r="E2907" t="s">
        <v>155</v>
      </c>
      <c r="F2907" t="s">
        <v>40</v>
      </c>
      <c r="G2907" t="s">
        <v>11396</v>
      </c>
      <c r="H2907" t="s">
        <v>69</v>
      </c>
      <c r="I2907" t="s">
        <v>26</v>
      </c>
      <c r="J2907" s="1">
        <v>44441</v>
      </c>
      <c r="K2907" s="1">
        <v>44729</v>
      </c>
      <c r="L2907" t="b">
        <f>COUNTIF(tbl_vendors[Vendor_ID],tbl_vendors[[#This Row],[Vendor_ID]])&gt;1</f>
        <v>0</v>
      </c>
      <c r="M2907" t="b">
        <f>ISBLANK(tbl_vendors[[#This Row],[Vendor_ID]])</f>
        <v>0</v>
      </c>
      <c r="N2907" t="b">
        <f>LEN(TRIM(tbl_vendors[[#This Row],[Vendor_Name]]))=0</f>
        <v>0</v>
      </c>
      <c r="O2907" t="b">
        <f>LEN(TRIM(tbl_vendors[[#This Row],[Email]]))=0</f>
        <v>0</v>
      </c>
      <c r="P2907" t="b">
        <f>OR(ISERROR(FIND("@",tbl_vendors[[#This Row],[Email]])),ISERROR(FIND(".",tbl_vendors[[#This Row],[Email]])))</f>
        <v>0</v>
      </c>
      <c r="Q2907" t="b">
        <f>ISNA(MATCH(tbl_vendors[[#This Row],[Country]],tbl_country[country],0))</f>
        <v>0</v>
      </c>
      <c r="R2907" t="b">
        <f>ISNA(MATCH(tbl_vendors[[#This Row],[Currency]],tbl_country[currency],0))</f>
        <v>0</v>
      </c>
      <c r="S2907" t="b">
        <f>_xlfn.XLOOKUP(tbl_vendors[[#This Row],[Country]],tbl_country[country],tbl_country[currency],"NotFound")&lt;&gt;tbl_vendors[[#This Row],[Currency]]</f>
        <v>0</v>
      </c>
      <c r="T2907" t="b">
        <f>ISNA(MATCH(tbl_vendors[[#This Row],[Payment_Terms]],tbl_payment_terms[Payment_Terms],0))</f>
        <v>0</v>
      </c>
      <c r="U2907" t="b">
        <f>ISNA(MATCH(tbl_vendors[[#This Row],[Status]],tbl_status[valid_status]))</f>
        <v>0</v>
      </c>
      <c r="V2907" t="b">
        <f ca="1">tbl_vendors[[#This Row],[Created_Date]]&gt;TODAY()</f>
        <v>0</v>
      </c>
      <c r="W2907" t="b">
        <f>tbl_vendors[[#This Row],[Updated_Date]]&lt;tbl_vendors[[#This Row],[Created_Date]]</f>
        <v>0</v>
      </c>
      <c r="X2907" t="b">
        <f>COUNTIF(tbl_vendors[Vendor_Name],tbl_vendors[[#This Row],[Vendor_Name]])&gt;1</f>
        <v>0</v>
      </c>
      <c r="Y2907" s="14" cm="1">
        <f t="array" aca="1" ref="Y2907" ca="1">IFERROR(SUM(L2907:X2907*1),4)</f>
        <v>0</v>
      </c>
      <c r="Z2907" t="str">
        <f ca="1">IF(tbl_vendors[[#This Row],[error_count]]&gt;0,"FAIL","PASS")</f>
        <v>PASS</v>
      </c>
    </row>
    <row r="2908" spans="1:26" x14ac:dyDescent="0.3">
      <c r="A2908" t="s">
        <v>11397</v>
      </c>
      <c r="B2908" t="s">
        <v>11398</v>
      </c>
      <c r="C2908" t="s">
        <v>79</v>
      </c>
      <c r="D2908" t="s">
        <v>11399</v>
      </c>
      <c r="E2908" t="s">
        <v>39</v>
      </c>
      <c r="F2908" t="s">
        <v>16</v>
      </c>
      <c r="G2908" t="s">
        <v>11400</v>
      </c>
      <c r="H2908" t="s">
        <v>42</v>
      </c>
      <c r="I2908" t="s">
        <v>19</v>
      </c>
      <c r="J2908" s="1">
        <v>45003</v>
      </c>
      <c r="K2908" s="1">
        <v>45684</v>
      </c>
      <c r="L2908" t="b">
        <f>COUNTIF(tbl_vendors[Vendor_ID],tbl_vendors[[#This Row],[Vendor_ID]])&gt;1</f>
        <v>0</v>
      </c>
      <c r="M2908" t="b">
        <f>ISBLANK(tbl_vendors[[#This Row],[Vendor_ID]])</f>
        <v>0</v>
      </c>
      <c r="N2908" t="b">
        <f>LEN(TRIM(tbl_vendors[[#This Row],[Vendor_Name]]))=0</f>
        <v>0</v>
      </c>
      <c r="O2908" t="b">
        <f>LEN(TRIM(tbl_vendors[[#This Row],[Email]]))=0</f>
        <v>0</v>
      </c>
      <c r="P2908" t="b">
        <f>OR(ISERROR(FIND("@",tbl_vendors[[#This Row],[Email]])),ISERROR(FIND(".",tbl_vendors[[#This Row],[Email]])))</f>
        <v>0</v>
      </c>
      <c r="Q2908" t="b">
        <f>ISNA(MATCH(tbl_vendors[[#This Row],[Country]],tbl_country[country],0))</f>
        <v>0</v>
      </c>
      <c r="R2908" t="b">
        <f>ISNA(MATCH(tbl_vendors[[#This Row],[Currency]],tbl_country[currency],0))</f>
        <v>0</v>
      </c>
      <c r="S2908" t="b">
        <f>_xlfn.XLOOKUP(tbl_vendors[[#This Row],[Country]],tbl_country[country],tbl_country[currency],"NotFound")&lt;&gt;tbl_vendors[[#This Row],[Currency]]</f>
        <v>0</v>
      </c>
      <c r="T2908" t="b">
        <f>ISNA(MATCH(tbl_vendors[[#This Row],[Payment_Terms]],tbl_payment_terms[Payment_Terms],0))</f>
        <v>0</v>
      </c>
      <c r="U2908" t="b">
        <f>ISNA(MATCH(tbl_vendors[[#This Row],[Status]],tbl_status[valid_status]))</f>
        <v>0</v>
      </c>
      <c r="V2908" t="b">
        <f ca="1">tbl_vendors[[#This Row],[Created_Date]]&gt;TODAY()</f>
        <v>0</v>
      </c>
      <c r="W2908" t="b">
        <f>tbl_vendors[[#This Row],[Updated_Date]]&lt;tbl_vendors[[#This Row],[Created_Date]]</f>
        <v>0</v>
      </c>
      <c r="X2908" t="b">
        <f>COUNTIF(tbl_vendors[Vendor_Name],tbl_vendors[[#This Row],[Vendor_Name]])&gt;1</f>
        <v>0</v>
      </c>
      <c r="Y2908" s="14" cm="1">
        <f t="array" aca="1" ref="Y2908" ca="1">IFERROR(SUM(L2908:X2908*1),4)</f>
        <v>0</v>
      </c>
      <c r="Z2908" t="str">
        <f ca="1">IF(tbl_vendors[[#This Row],[error_count]]&gt;0,"FAIL","PASS")</f>
        <v>PASS</v>
      </c>
    </row>
    <row r="2909" spans="1:26" x14ac:dyDescent="0.3">
      <c r="A2909" t="s">
        <v>11401</v>
      </c>
      <c r="B2909" t="s">
        <v>11402</v>
      </c>
      <c r="C2909" t="s">
        <v>37</v>
      </c>
      <c r="D2909" t="s">
        <v>11403</v>
      </c>
      <c r="E2909" t="s">
        <v>39</v>
      </c>
      <c r="F2909" t="s">
        <v>75</v>
      </c>
      <c r="G2909" t="s">
        <v>11404</v>
      </c>
      <c r="H2909" t="s">
        <v>34</v>
      </c>
      <c r="I2909" t="s">
        <v>53</v>
      </c>
      <c r="J2909" s="1">
        <v>44701</v>
      </c>
      <c r="K2909" s="1">
        <v>45218</v>
      </c>
      <c r="L2909" t="b">
        <f>COUNTIF(tbl_vendors[Vendor_ID],tbl_vendors[[#This Row],[Vendor_ID]])&gt;1</f>
        <v>0</v>
      </c>
      <c r="M2909" t="b">
        <f>ISBLANK(tbl_vendors[[#This Row],[Vendor_ID]])</f>
        <v>0</v>
      </c>
      <c r="N2909" t="b">
        <f>LEN(TRIM(tbl_vendors[[#This Row],[Vendor_Name]]))=0</f>
        <v>0</v>
      </c>
      <c r="O2909" t="b">
        <f>LEN(TRIM(tbl_vendors[[#This Row],[Email]]))=0</f>
        <v>0</v>
      </c>
      <c r="P2909" t="b">
        <f>OR(ISERROR(FIND("@",tbl_vendors[[#This Row],[Email]])),ISERROR(FIND(".",tbl_vendors[[#This Row],[Email]])))</f>
        <v>0</v>
      </c>
      <c r="Q2909" t="b">
        <f>ISNA(MATCH(tbl_vendors[[#This Row],[Country]],tbl_country[country],0))</f>
        <v>0</v>
      </c>
      <c r="R2909" t="b">
        <f>ISNA(MATCH(tbl_vendors[[#This Row],[Currency]],tbl_country[currency],0))</f>
        <v>0</v>
      </c>
      <c r="S2909" t="b">
        <f>_xlfn.XLOOKUP(tbl_vendors[[#This Row],[Country]],tbl_country[country],tbl_country[currency],"NotFound")&lt;&gt;tbl_vendors[[#This Row],[Currency]]</f>
        <v>0</v>
      </c>
      <c r="T2909" t="b">
        <f>ISNA(MATCH(tbl_vendors[[#This Row],[Payment_Terms]],tbl_payment_terms[Payment_Terms],0))</f>
        <v>0</v>
      </c>
      <c r="U2909" t="b">
        <f>ISNA(MATCH(tbl_vendors[[#This Row],[Status]],tbl_status[valid_status]))</f>
        <v>1</v>
      </c>
      <c r="V2909" t="b">
        <f ca="1">tbl_vendors[[#This Row],[Created_Date]]&gt;TODAY()</f>
        <v>0</v>
      </c>
      <c r="W2909" t="b">
        <f>tbl_vendors[[#This Row],[Updated_Date]]&lt;tbl_vendors[[#This Row],[Created_Date]]</f>
        <v>0</v>
      </c>
      <c r="X2909" t="b">
        <f>COUNTIF(tbl_vendors[Vendor_Name],tbl_vendors[[#This Row],[Vendor_Name]])&gt;1</f>
        <v>0</v>
      </c>
      <c r="Y2909" s="14" cm="1">
        <f t="array" aca="1" ref="Y2909" ca="1">IFERROR(SUM(L2909:X2909*1),4)</f>
        <v>1</v>
      </c>
      <c r="Z2909" t="str">
        <f ca="1">IF(tbl_vendors[[#This Row],[error_count]]&gt;0,"FAIL","PASS")</f>
        <v>FAIL</v>
      </c>
    </row>
    <row r="2910" spans="1:26" x14ac:dyDescent="0.3">
      <c r="A2910" t="s">
        <v>11405</v>
      </c>
      <c r="B2910" t="s">
        <v>11406</v>
      </c>
      <c r="C2910" t="s">
        <v>72</v>
      </c>
      <c r="D2910" t="s">
        <v>11407</v>
      </c>
      <c r="E2910" t="s">
        <v>74</v>
      </c>
      <c r="F2910" t="s">
        <v>23</v>
      </c>
      <c r="G2910" t="s">
        <v>11408</v>
      </c>
      <c r="H2910" t="s">
        <v>34</v>
      </c>
      <c r="I2910" t="s">
        <v>26</v>
      </c>
      <c r="J2910" s="1">
        <v>45712</v>
      </c>
      <c r="K2910" s="1">
        <v>45918</v>
      </c>
      <c r="L2910" t="b">
        <f>COUNTIF(tbl_vendors[Vendor_ID],tbl_vendors[[#This Row],[Vendor_ID]])&gt;1</f>
        <v>0</v>
      </c>
      <c r="M2910" t="b">
        <f>ISBLANK(tbl_vendors[[#This Row],[Vendor_ID]])</f>
        <v>0</v>
      </c>
      <c r="N2910" t="b">
        <f>LEN(TRIM(tbl_vendors[[#This Row],[Vendor_Name]]))=0</f>
        <v>0</v>
      </c>
      <c r="O2910" t="b">
        <f>LEN(TRIM(tbl_vendors[[#This Row],[Email]]))=0</f>
        <v>0</v>
      </c>
      <c r="P2910" t="b">
        <f>OR(ISERROR(FIND("@",tbl_vendors[[#This Row],[Email]])),ISERROR(FIND(".",tbl_vendors[[#This Row],[Email]])))</f>
        <v>0</v>
      </c>
      <c r="Q2910" t="b">
        <f>ISNA(MATCH(tbl_vendors[[#This Row],[Country]],tbl_country[country],0))</f>
        <v>0</v>
      </c>
      <c r="R2910" t="b">
        <f>ISNA(MATCH(tbl_vendors[[#This Row],[Currency]],tbl_country[currency],0))</f>
        <v>1</v>
      </c>
      <c r="S2910" t="b">
        <f>_xlfn.XLOOKUP(tbl_vendors[[#This Row],[Country]],tbl_country[country],tbl_country[currency],"NotFound")&lt;&gt;tbl_vendors[[#This Row],[Currency]]</f>
        <v>1</v>
      </c>
      <c r="T2910" t="b">
        <f>ISNA(MATCH(tbl_vendors[[#This Row],[Payment_Terms]],tbl_payment_terms[Payment_Terms],0))</f>
        <v>0</v>
      </c>
      <c r="U2910" t="b">
        <f>ISNA(MATCH(tbl_vendors[[#This Row],[Status]],tbl_status[valid_status]))</f>
        <v>0</v>
      </c>
      <c r="V2910" t="b">
        <f ca="1">tbl_vendors[[#This Row],[Created_Date]]&gt;TODAY()</f>
        <v>0</v>
      </c>
      <c r="W2910" t="b">
        <f>tbl_vendors[[#This Row],[Updated_Date]]&lt;tbl_vendors[[#This Row],[Created_Date]]</f>
        <v>0</v>
      </c>
      <c r="X2910" t="b">
        <f>COUNTIF(tbl_vendors[Vendor_Name],tbl_vendors[[#This Row],[Vendor_Name]])&gt;1</f>
        <v>0</v>
      </c>
      <c r="Y2910" s="14" cm="1">
        <f t="array" aca="1" ref="Y2910" ca="1">IFERROR(SUM(L2910:X2910*1),4)</f>
        <v>2</v>
      </c>
      <c r="Z2910" t="str">
        <f ca="1">IF(tbl_vendors[[#This Row],[error_count]]&gt;0,"FAIL","PASS")</f>
        <v>FAIL</v>
      </c>
    </row>
    <row r="2911" spans="1:26" x14ac:dyDescent="0.3">
      <c r="A2911" t="s">
        <v>11409</v>
      </c>
      <c r="B2911" t="s">
        <v>11410</v>
      </c>
      <c r="C2911" t="s">
        <v>56</v>
      </c>
      <c r="D2911" t="s">
        <v>11411</v>
      </c>
      <c r="E2911" t="s">
        <v>58</v>
      </c>
      <c r="F2911" t="s">
        <v>32</v>
      </c>
      <c r="G2911" t="s">
        <v>11412</v>
      </c>
      <c r="H2911" t="s">
        <v>18</v>
      </c>
      <c r="I2911" t="s">
        <v>19</v>
      </c>
      <c r="J2911" s="1">
        <v>44588</v>
      </c>
      <c r="K2911" s="1">
        <v>44641</v>
      </c>
      <c r="L2911" t="b">
        <f>COUNTIF(tbl_vendors[Vendor_ID],tbl_vendors[[#This Row],[Vendor_ID]])&gt;1</f>
        <v>0</v>
      </c>
      <c r="M2911" t="b">
        <f>ISBLANK(tbl_vendors[[#This Row],[Vendor_ID]])</f>
        <v>0</v>
      </c>
      <c r="N2911" t="b">
        <f>LEN(TRIM(tbl_vendors[[#This Row],[Vendor_Name]]))=0</f>
        <v>0</v>
      </c>
      <c r="O2911" t="b">
        <f>LEN(TRIM(tbl_vendors[[#This Row],[Email]]))=0</f>
        <v>0</v>
      </c>
      <c r="P2911" t="b">
        <f>OR(ISERROR(FIND("@",tbl_vendors[[#This Row],[Email]])),ISERROR(FIND(".",tbl_vendors[[#This Row],[Email]])))</f>
        <v>0</v>
      </c>
      <c r="Q2911" t="b">
        <f>ISNA(MATCH(tbl_vendors[[#This Row],[Country]],tbl_country[country],0))</f>
        <v>0</v>
      </c>
      <c r="R2911" t="b">
        <f>ISNA(MATCH(tbl_vendors[[#This Row],[Currency]],tbl_country[currency],0))</f>
        <v>0</v>
      </c>
      <c r="S2911" t="b">
        <f>_xlfn.XLOOKUP(tbl_vendors[[#This Row],[Country]],tbl_country[country],tbl_country[currency],"NotFound")&lt;&gt;tbl_vendors[[#This Row],[Currency]]</f>
        <v>0</v>
      </c>
      <c r="T2911" t="b">
        <f>ISNA(MATCH(tbl_vendors[[#This Row],[Payment_Terms]],tbl_payment_terms[Payment_Terms],0))</f>
        <v>0</v>
      </c>
      <c r="U2911" t="b">
        <f>ISNA(MATCH(tbl_vendors[[#This Row],[Status]],tbl_status[valid_status]))</f>
        <v>0</v>
      </c>
      <c r="V2911" t="b">
        <f ca="1">tbl_vendors[[#This Row],[Created_Date]]&gt;TODAY()</f>
        <v>0</v>
      </c>
      <c r="W2911" t="b">
        <f>tbl_vendors[[#This Row],[Updated_Date]]&lt;tbl_vendors[[#This Row],[Created_Date]]</f>
        <v>0</v>
      </c>
      <c r="X2911" t="b">
        <f>COUNTIF(tbl_vendors[Vendor_Name],tbl_vendors[[#This Row],[Vendor_Name]])&gt;1</f>
        <v>0</v>
      </c>
      <c r="Y2911" s="14" cm="1">
        <f t="array" aca="1" ref="Y2911" ca="1">IFERROR(SUM(L2911:X2911*1),4)</f>
        <v>0</v>
      </c>
      <c r="Z2911" t="str">
        <f ca="1">IF(tbl_vendors[[#This Row],[error_count]]&gt;0,"FAIL","PASS")</f>
        <v>PASS</v>
      </c>
    </row>
    <row r="2912" spans="1:26" x14ac:dyDescent="0.3">
      <c r="A2912" t="s">
        <v>11413</v>
      </c>
      <c r="B2912" t="s">
        <v>11414</v>
      </c>
      <c r="C2912" t="s">
        <v>56</v>
      </c>
      <c r="D2912" t="s">
        <v>11415</v>
      </c>
      <c r="E2912" t="s">
        <v>58</v>
      </c>
      <c r="F2912" t="s">
        <v>23</v>
      </c>
      <c r="G2912" t="s">
        <v>11416</v>
      </c>
      <c r="H2912" t="s">
        <v>25</v>
      </c>
      <c r="I2912" t="s">
        <v>53</v>
      </c>
      <c r="J2912" s="1">
        <v>45898</v>
      </c>
      <c r="K2912" s="1">
        <v>45979</v>
      </c>
      <c r="L2912" t="b">
        <f>COUNTIF(tbl_vendors[Vendor_ID],tbl_vendors[[#This Row],[Vendor_ID]])&gt;1</f>
        <v>0</v>
      </c>
      <c r="M2912" t="b">
        <f>ISBLANK(tbl_vendors[[#This Row],[Vendor_ID]])</f>
        <v>0</v>
      </c>
      <c r="N2912" t="b">
        <f>LEN(TRIM(tbl_vendors[[#This Row],[Vendor_Name]]))=0</f>
        <v>0</v>
      </c>
      <c r="O2912" t="b">
        <f>LEN(TRIM(tbl_vendors[[#This Row],[Email]]))=0</f>
        <v>0</v>
      </c>
      <c r="P2912" t="b">
        <f>OR(ISERROR(FIND("@",tbl_vendors[[#This Row],[Email]])),ISERROR(FIND(".",tbl_vendors[[#This Row],[Email]])))</f>
        <v>0</v>
      </c>
      <c r="Q2912" t="b">
        <f>ISNA(MATCH(tbl_vendors[[#This Row],[Country]],tbl_country[country],0))</f>
        <v>0</v>
      </c>
      <c r="R2912" t="b">
        <f>ISNA(MATCH(tbl_vendors[[#This Row],[Currency]],tbl_country[currency],0))</f>
        <v>0</v>
      </c>
      <c r="S2912" t="b">
        <f>_xlfn.XLOOKUP(tbl_vendors[[#This Row],[Country]],tbl_country[country],tbl_country[currency],"NotFound")&lt;&gt;tbl_vendors[[#This Row],[Currency]]</f>
        <v>0</v>
      </c>
      <c r="T2912" t="b">
        <f>ISNA(MATCH(tbl_vendors[[#This Row],[Payment_Terms]],tbl_payment_terms[Payment_Terms],0))</f>
        <v>0</v>
      </c>
      <c r="U2912" t="b">
        <f>ISNA(MATCH(tbl_vendors[[#This Row],[Status]],tbl_status[valid_status]))</f>
        <v>1</v>
      </c>
      <c r="V2912" t="b">
        <f ca="1">tbl_vendors[[#This Row],[Created_Date]]&gt;TODAY()</f>
        <v>0</v>
      </c>
      <c r="W2912" t="b">
        <f>tbl_vendors[[#This Row],[Updated_Date]]&lt;tbl_vendors[[#This Row],[Created_Date]]</f>
        <v>0</v>
      </c>
      <c r="X2912" t="b">
        <f>COUNTIF(tbl_vendors[Vendor_Name],tbl_vendors[[#This Row],[Vendor_Name]])&gt;1</f>
        <v>0</v>
      </c>
      <c r="Y2912" s="14" cm="1">
        <f t="array" aca="1" ref="Y2912" ca="1">IFERROR(SUM(L2912:X2912*1),4)</f>
        <v>1</v>
      </c>
      <c r="Z2912" t="str">
        <f ca="1">IF(tbl_vendors[[#This Row],[error_count]]&gt;0,"FAIL","PASS")</f>
        <v>FAIL</v>
      </c>
    </row>
    <row r="2913" spans="1:26" x14ac:dyDescent="0.3">
      <c r="A2913" t="s">
        <v>11417</v>
      </c>
      <c r="B2913" t="s">
        <v>11418</v>
      </c>
      <c r="C2913" t="s">
        <v>13</v>
      </c>
      <c r="D2913" t="s">
        <v>11419</v>
      </c>
      <c r="E2913" t="s">
        <v>15</v>
      </c>
      <c r="F2913" t="s">
        <v>75</v>
      </c>
      <c r="G2913" t="s">
        <v>11420</v>
      </c>
      <c r="H2913" t="s">
        <v>52</v>
      </c>
      <c r="I2913" t="s">
        <v>53</v>
      </c>
      <c r="J2913" s="1">
        <v>45140</v>
      </c>
      <c r="K2913" s="1">
        <v>45317</v>
      </c>
      <c r="L2913" t="b">
        <f>COUNTIF(tbl_vendors[Vendor_ID],tbl_vendors[[#This Row],[Vendor_ID]])&gt;1</f>
        <v>0</v>
      </c>
      <c r="M2913" t="b">
        <f>ISBLANK(tbl_vendors[[#This Row],[Vendor_ID]])</f>
        <v>0</v>
      </c>
      <c r="N2913" t="b">
        <f>LEN(TRIM(tbl_vendors[[#This Row],[Vendor_Name]]))=0</f>
        <v>0</v>
      </c>
      <c r="O2913" t="b">
        <f>LEN(TRIM(tbl_vendors[[#This Row],[Email]]))=0</f>
        <v>0</v>
      </c>
      <c r="P2913" t="b">
        <f>OR(ISERROR(FIND("@",tbl_vendors[[#This Row],[Email]])),ISERROR(FIND(".",tbl_vendors[[#This Row],[Email]])))</f>
        <v>0</v>
      </c>
      <c r="Q2913" t="b">
        <f>ISNA(MATCH(tbl_vendors[[#This Row],[Country]],tbl_country[country],0))</f>
        <v>0</v>
      </c>
      <c r="R2913" t="b">
        <f>ISNA(MATCH(tbl_vendors[[#This Row],[Currency]],tbl_country[currency],0))</f>
        <v>1</v>
      </c>
      <c r="S2913" t="b">
        <f>_xlfn.XLOOKUP(tbl_vendors[[#This Row],[Country]],tbl_country[country],tbl_country[currency],"NotFound")&lt;&gt;tbl_vendors[[#This Row],[Currency]]</f>
        <v>1</v>
      </c>
      <c r="T2913" t="b">
        <f>ISNA(MATCH(tbl_vendors[[#This Row],[Payment_Terms]],tbl_payment_terms[Payment_Terms],0))</f>
        <v>0</v>
      </c>
      <c r="U2913" t="b">
        <f>ISNA(MATCH(tbl_vendors[[#This Row],[Status]],tbl_status[valid_status]))</f>
        <v>1</v>
      </c>
      <c r="V2913" t="b">
        <f ca="1">tbl_vendors[[#This Row],[Created_Date]]&gt;TODAY()</f>
        <v>0</v>
      </c>
      <c r="W2913" t="b">
        <f>tbl_vendors[[#This Row],[Updated_Date]]&lt;tbl_vendors[[#This Row],[Created_Date]]</f>
        <v>0</v>
      </c>
      <c r="X2913" t="b">
        <f>COUNTIF(tbl_vendors[Vendor_Name],tbl_vendors[[#This Row],[Vendor_Name]])&gt;1</f>
        <v>0</v>
      </c>
      <c r="Y2913" s="14" cm="1">
        <f t="array" aca="1" ref="Y2913" ca="1">IFERROR(SUM(L2913:X2913*1),4)</f>
        <v>3</v>
      </c>
      <c r="Z2913" t="str">
        <f ca="1">IF(tbl_vendors[[#This Row],[error_count]]&gt;0,"FAIL","PASS")</f>
        <v>FAIL</v>
      </c>
    </row>
    <row r="2914" spans="1:26" x14ac:dyDescent="0.3">
      <c r="A2914" t="s">
        <v>11421</v>
      </c>
      <c r="B2914" t="s">
        <v>8406</v>
      </c>
      <c r="C2914" t="s">
        <v>56</v>
      </c>
      <c r="D2914" t="s">
        <v>11422</v>
      </c>
      <c r="E2914" t="s">
        <v>58</v>
      </c>
      <c r="F2914" t="s">
        <v>32</v>
      </c>
      <c r="G2914" t="s">
        <v>11423</v>
      </c>
      <c r="H2914" t="s">
        <v>34</v>
      </c>
      <c r="I2914" t="s">
        <v>19</v>
      </c>
      <c r="J2914" s="1">
        <v>45659</v>
      </c>
      <c r="K2914" s="1">
        <v>46011</v>
      </c>
      <c r="L2914" t="b">
        <f>COUNTIF(tbl_vendors[Vendor_ID],tbl_vendors[[#This Row],[Vendor_ID]])&gt;1</f>
        <v>0</v>
      </c>
      <c r="M2914" t="b">
        <f>ISBLANK(tbl_vendors[[#This Row],[Vendor_ID]])</f>
        <v>0</v>
      </c>
      <c r="N2914" t="b">
        <f>LEN(TRIM(tbl_vendors[[#This Row],[Vendor_Name]]))=0</f>
        <v>0</v>
      </c>
      <c r="O2914" t="b">
        <f>LEN(TRIM(tbl_vendors[[#This Row],[Email]]))=0</f>
        <v>0</v>
      </c>
      <c r="P2914" t="b">
        <f>OR(ISERROR(FIND("@",tbl_vendors[[#This Row],[Email]])),ISERROR(FIND(".",tbl_vendors[[#This Row],[Email]])))</f>
        <v>0</v>
      </c>
      <c r="Q2914" t="b">
        <f>ISNA(MATCH(tbl_vendors[[#This Row],[Country]],tbl_country[country],0))</f>
        <v>0</v>
      </c>
      <c r="R2914" t="b">
        <f>ISNA(MATCH(tbl_vendors[[#This Row],[Currency]],tbl_country[currency],0))</f>
        <v>0</v>
      </c>
      <c r="S2914" t="b">
        <f>_xlfn.XLOOKUP(tbl_vendors[[#This Row],[Country]],tbl_country[country],tbl_country[currency],"NotFound")&lt;&gt;tbl_vendors[[#This Row],[Currency]]</f>
        <v>0</v>
      </c>
      <c r="T2914" t="b">
        <f>ISNA(MATCH(tbl_vendors[[#This Row],[Payment_Terms]],tbl_payment_terms[Payment_Terms],0))</f>
        <v>0</v>
      </c>
      <c r="U2914" t="b">
        <f>ISNA(MATCH(tbl_vendors[[#This Row],[Status]],tbl_status[valid_status]))</f>
        <v>0</v>
      </c>
      <c r="V2914" t="b">
        <f ca="1">tbl_vendors[[#This Row],[Created_Date]]&gt;TODAY()</f>
        <v>0</v>
      </c>
      <c r="W2914" t="b">
        <f>tbl_vendors[[#This Row],[Updated_Date]]&lt;tbl_vendors[[#This Row],[Created_Date]]</f>
        <v>0</v>
      </c>
      <c r="X2914" t="b">
        <f>COUNTIF(tbl_vendors[Vendor_Name],tbl_vendors[[#This Row],[Vendor_Name]])&gt;1</f>
        <v>1</v>
      </c>
      <c r="Y2914" s="14" cm="1">
        <f t="array" aca="1" ref="Y2914" ca="1">IFERROR(SUM(L2914:X2914*1),4)</f>
        <v>1</v>
      </c>
      <c r="Z2914" t="str">
        <f ca="1">IF(tbl_vendors[[#This Row],[error_count]]&gt;0,"FAIL","PASS")</f>
        <v>FAIL</v>
      </c>
    </row>
    <row r="2915" spans="1:26" x14ac:dyDescent="0.3">
      <c r="A2915" t="s">
        <v>11424</v>
      </c>
      <c r="B2915" t="s">
        <v>11425</v>
      </c>
      <c r="C2915" t="s">
        <v>56</v>
      </c>
      <c r="D2915" t="s">
        <v>11426</v>
      </c>
      <c r="E2915" t="s">
        <v>58</v>
      </c>
      <c r="F2915" t="s">
        <v>32</v>
      </c>
      <c r="G2915" t="s">
        <v>11427</v>
      </c>
      <c r="H2915" t="s">
        <v>47</v>
      </c>
      <c r="I2915" t="s">
        <v>19</v>
      </c>
      <c r="J2915" s="1">
        <v>44875</v>
      </c>
      <c r="K2915" s="1">
        <v>45160</v>
      </c>
      <c r="L2915" t="b">
        <f>COUNTIF(tbl_vendors[Vendor_ID],tbl_vendors[[#This Row],[Vendor_ID]])&gt;1</f>
        <v>0</v>
      </c>
      <c r="M2915" t="b">
        <f>ISBLANK(tbl_vendors[[#This Row],[Vendor_ID]])</f>
        <v>0</v>
      </c>
      <c r="N2915" t="b">
        <f>LEN(TRIM(tbl_vendors[[#This Row],[Vendor_Name]]))=0</f>
        <v>0</v>
      </c>
      <c r="O2915" t="b">
        <f>LEN(TRIM(tbl_vendors[[#This Row],[Email]]))=0</f>
        <v>0</v>
      </c>
      <c r="P2915" t="b">
        <f>OR(ISERROR(FIND("@",tbl_vendors[[#This Row],[Email]])),ISERROR(FIND(".",tbl_vendors[[#This Row],[Email]])))</f>
        <v>0</v>
      </c>
      <c r="Q2915" t="b">
        <f>ISNA(MATCH(tbl_vendors[[#This Row],[Country]],tbl_country[country],0))</f>
        <v>0</v>
      </c>
      <c r="R2915" t="b">
        <f>ISNA(MATCH(tbl_vendors[[#This Row],[Currency]],tbl_country[currency],0))</f>
        <v>0</v>
      </c>
      <c r="S2915" t="b">
        <f>_xlfn.XLOOKUP(tbl_vendors[[#This Row],[Country]],tbl_country[country],tbl_country[currency],"NotFound")&lt;&gt;tbl_vendors[[#This Row],[Currency]]</f>
        <v>0</v>
      </c>
      <c r="T2915" t="b">
        <f>ISNA(MATCH(tbl_vendors[[#This Row],[Payment_Terms]],tbl_payment_terms[Payment_Terms],0))</f>
        <v>0</v>
      </c>
      <c r="U2915" t="b">
        <f>ISNA(MATCH(tbl_vendors[[#This Row],[Status]],tbl_status[valid_status]))</f>
        <v>0</v>
      </c>
      <c r="V2915" t="b">
        <f ca="1">tbl_vendors[[#This Row],[Created_Date]]&gt;TODAY()</f>
        <v>0</v>
      </c>
      <c r="W2915" t="b">
        <f>tbl_vendors[[#This Row],[Updated_Date]]&lt;tbl_vendors[[#This Row],[Created_Date]]</f>
        <v>0</v>
      </c>
      <c r="X2915" t="b">
        <f>COUNTIF(tbl_vendors[Vendor_Name],tbl_vendors[[#This Row],[Vendor_Name]])&gt;1</f>
        <v>0</v>
      </c>
      <c r="Y2915" s="14" cm="1">
        <f t="array" aca="1" ref="Y2915" ca="1">IFERROR(SUM(L2915:X2915*1),4)</f>
        <v>0</v>
      </c>
      <c r="Z2915" t="str">
        <f ca="1">IF(tbl_vendors[[#This Row],[error_count]]&gt;0,"FAIL","PASS")</f>
        <v>PASS</v>
      </c>
    </row>
    <row r="2916" spans="1:26" x14ac:dyDescent="0.3">
      <c r="A2916" t="s">
        <v>11428</v>
      </c>
      <c r="B2916" t="s">
        <v>11429</v>
      </c>
      <c r="C2916" t="s">
        <v>72</v>
      </c>
      <c r="D2916" t="s">
        <v>11430</v>
      </c>
      <c r="E2916" t="s">
        <v>74</v>
      </c>
      <c r="F2916" t="s">
        <v>75</v>
      </c>
      <c r="G2916" t="s">
        <v>11431</v>
      </c>
      <c r="H2916" t="s">
        <v>18</v>
      </c>
      <c r="I2916" t="s">
        <v>53</v>
      </c>
      <c r="J2916" s="1">
        <v>46158</v>
      </c>
      <c r="K2916" s="1">
        <v>46200</v>
      </c>
      <c r="L2916" t="b">
        <f>COUNTIF(tbl_vendors[Vendor_ID],tbl_vendors[[#This Row],[Vendor_ID]])&gt;1</f>
        <v>0</v>
      </c>
      <c r="M2916" t="b">
        <f>ISBLANK(tbl_vendors[[#This Row],[Vendor_ID]])</f>
        <v>0</v>
      </c>
      <c r="N2916" t="b">
        <f>LEN(TRIM(tbl_vendors[[#This Row],[Vendor_Name]]))=0</f>
        <v>0</v>
      </c>
      <c r="O2916" t="b">
        <f>LEN(TRIM(tbl_vendors[[#This Row],[Email]]))=0</f>
        <v>0</v>
      </c>
      <c r="P2916" t="b">
        <f>OR(ISERROR(FIND("@",tbl_vendors[[#This Row],[Email]])),ISERROR(FIND(".",tbl_vendors[[#This Row],[Email]])))</f>
        <v>0</v>
      </c>
      <c r="Q2916" t="b">
        <f>ISNA(MATCH(tbl_vendors[[#This Row],[Country]],tbl_country[country],0))</f>
        <v>0</v>
      </c>
      <c r="R2916" t="b">
        <f>ISNA(MATCH(tbl_vendors[[#This Row],[Currency]],tbl_country[currency],0))</f>
        <v>1</v>
      </c>
      <c r="S2916" t="b">
        <f>_xlfn.XLOOKUP(tbl_vendors[[#This Row],[Country]],tbl_country[country],tbl_country[currency],"NotFound")&lt;&gt;tbl_vendors[[#This Row],[Currency]]</f>
        <v>1</v>
      </c>
      <c r="T2916" t="b">
        <f>ISNA(MATCH(tbl_vendors[[#This Row],[Payment_Terms]],tbl_payment_terms[Payment_Terms],0))</f>
        <v>0</v>
      </c>
      <c r="U2916" t="b">
        <f>ISNA(MATCH(tbl_vendors[[#This Row],[Status]],tbl_status[valid_status]))</f>
        <v>1</v>
      </c>
      <c r="V2916" t="b">
        <f ca="1">tbl_vendors[[#This Row],[Created_Date]]&gt;TODAY()</f>
        <v>0</v>
      </c>
      <c r="W2916" t="b">
        <f>tbl_vendors[[#This Row],[Updated_Date]]&lt;tbl_vendors[[#This Row],[Created_Date]]</f>
        <v>0</v>
      </c>
      <c r="X2916" t="b">
        <f>COUNTIF(tbl_vendors[Vendor_Name],tbl_vendors[[#This Row],[Vendor_Name]])&gt;1</f>
        <v>0</v>
      </c>
      <c r="Y2916" s="14" cm="1">
        <f t="array" aca="1" ref="Y2916" ca="1">IFERROR(SUM(L2916:X2916*1),4)</f>
        <v>3</v>
      </c>
      <c r="Z2916" t="str">
        <f ca="1">IF(tbl_vendors[[#This Row],[error_count]]&gt;0,"FAIL","PASS")</f>
        <v>FAIL</v>
      </c>
    </row>
    <row r="2917" spans="1:26" x14ac:dyDescent="0.3">
      <c r="A2917" t="s">
        <v>11432</v>
      </c>
      <c r="B2917" t="s">
        <v>11433</v>
      </c>
      <c r="C2917" t="s">
        <v>100</v>
      </c>
      <c r="D2917" t="s">
        <v>11434</v>
      </c>
      <c r="E2917" t="s">
        <v>39</v>
      </c>
      <c r="F2917" t="s">
        <v>75</v>
      </c>
      <c r="G2917" t="s">
        <v>11435</v>
      </c>
      <c r="H2917" t="s">
        <v>47</v>
      </c>
      <c r="I2917" t="s">
        <v>19</v>
      </c>
      <c r="J2917" s="1">
        <v>45566</v>
      </c>
      <c r="K2917" s="1">
        <v>46068</v>
      </c>
      <c r="L2917" t="b">
        <f>COUNTIF(tbl_vendors[Vendor_ID],tbl_vendors[[#This Row],[Vendor_ID]])&gt;1</f>
        <v>0</v>
      </c>
      <c r="M2917" t="b">
        <f>ISBLANK(tbl_vendors[[#This Row],[Vendor_ID]])</f>
        <v>0</v>
      </c>
      <c r="N2917" t="b">
        <f>LEN(TRIM(tbl_vendors[[#This Row],[Vendor_Name]]))=0</f>
        <v>0</v>
      </c>
      <c r="O2917" t="b">
        <f>LEN(TRIM(tbl_vendors[[#This Row],[Email]]))=0</f>
        <v>0</v>
      </c>
      <c r="P2917" t="b">
        <f>OR(ISERROR(FIND("@",tbl_vendors[[#This Row],[Email]])),ISERROR(FIND(".",tbl_vendors[[#This Row],[Email]])))</f>
        <v>0</v>
      </c>
      <c r="Q2917" t="b">
        <f>ISNA(MATCH(tbl_vendors[[#This Row],[Country]],tbl_country[country],0))</f>
        <v>0</v>
      </c>
      <c r="R2917" t="b">
        <f>ISNA(MATCH(tbl_vendors[[#This Row],[Currency]],tbl_country[currency],0))</f>
        <v>0</v>
      </c>
      <c r="S2917" t="b">
        <f>_xlfn.XLOOKUP(tbl_vendors[[#This Row],[Country]],tbl_country[country],tbl_country[currency],"NotFound")&lt;&gt;tbl_vendors[[#This Row],[Currency]]</f>
        <v>0</v>
      </c>
      <c r="T2917" t="b">
        <f>ISNA(MATCH(tbl_vendors[[#This Row],[Payment_Terms]],tbl_payment_terms[Payment_Terms],0))</f>
        <v>0</v>
      </c>
      <c r="U2917" t="b">
        <f>ISNA(MATCH(tbl_vendors[[#This Row],[Status]],tbl_status[valid_status]))</f>
        <v>0</v>
      </c>
      <c r="V2917" t="b">
        <f ca="1">tbl_vendors[[#This Row],[Created_Date]]&gt;TODAY()</f>
        <v>0</v>
      </c>
      <c r="W2917" t="b">
        <f>tbl_vendors[[#This Row],[Updated_Date]]&lt;tbl_vendors[[#This Row],[Created_Date]]</f>
        <v>0</v>
      </c>
      <c r="X2917" t="b">
        <f>COUNTIF(tbl_vendors[Vendor_Name],tbl_vendors[[#This Row],[Vendor_Name]])&gt;1</f>
        <v>0</v>
      </c>
      <c r="Y2917" s="14" cm="1">
        <f t="array" aca="1" ref="Y2917" ca="1">IFERROR(SUM(L2917:X2917*1),4)</f>
        <v>0</v>
      </c>
      <c r="Z2917" t="str">
        <f ca="1">IF(tbl_vendors[[#This Row],[error_count]]&gt;0,"FAIL","PASS")</f>
        <v>PASS</v>
      </c>
    </row>
    <row r="2918" spans="1:26" x14ac:dyDescent="0.3">
      <c r="A2918" t="s">
        <v>11436</v>
      </c>
      <c r="B2918" t="s">
        <v>11437</v>
      </c>
      <c r="C2918" t="s">
        <v>66</v>
      </c>
      <c r="D2918" t="s">
        <v>11438</v>
      </c>
      <c r="E2918" t="s">
        <v>67</v>
      </c>
      <c r="F2918" t="s">
        <v>75</v>
      </c>
      <c r="G2918" t="s">
        <v>11439</v>
      </c>
      <c r="H2918" t="s">
        <v>25</v>
      </c>
      <c r="I2918" t="s">
        <v>19</v>
      </c>
      <c r="J2918" s="1">
        <v>45469</v>
      </c>
      <c r="K2918" s="1">
        <v>46014</v>
      </c>
      <c r="L2918" t="b">
        <f>COUNTIF(tbl_vendors[Vendor_ID],tbl_vendors[[#This Row],[Vendor_ID]])&gt;1</f>
        <v>0</v>
      </c>
      <c r="M2918" t="b">
        <f>ISBLANK(tbl_vendors[[#This Row],[Vendor_ID]])</f>
        <v>0</v>
      </c>
      <c r="N2918" t="b">
        <f>LEN(TRIM(tbl_vendors[[#This Row],[Vendor_Name]]))=0</f>
        <v>0</v>
      </c>
      <c r="O2918" t="b">
        <f>LEN(TRIM(tbl_vendors[[#This Row],[Email]]))=0</f>
        <v>0</v>
      </c>
      <c r="P2918" t="b">
        <f>OR(ISERROR(FIND("@",tbl_vendors[[#This Row],[Email]])),ISERROR(FIND(".",tbl_vendors[[#This Row],[Email]])))</f>
        <v>0</v>
      </c>
      <c r="Q2918" t="b">
        <f>ISNA(MATCH(tbl_vendors[[#This Row],[Country]],tbl_country[country],0))</f>
        <v>0</v>
      </c>
      <c r="R2918" t="b">
        <f>ISNA(MATCH(tbl_vendors[[#This Row],[Currency]],tbl_country[currency],0))</f>
        <v>0</v>
      </c>
      <c r="S2918" t="b">
        <f>_xlfn.XLOOKUP(tbl_vendors[[#This Row],[Country]],tbl_country[country],tbl_country[currency],"NotFound")&lt;&gt;tbl_vendors[[#This Row],[Currency]]</f>
        <v>0</v>
      </c>
      <c r="T2918" t="b">
        <f>ISNA(MATCH(tbl_vendors[[#This Row],[Payment_Terms]],tbl_payment_terms[Payment_Terms],0))</f>
        <v>0</v>
      </c>
      <c r="U2918" t="b">
        <f>ISNA(MATCH(tbl_vendors[[#This Row],[Status]],tbl_status[valid_status]))</f>
        <v>0</v>
      </c>
      <c r="V2918" t="b">
        <f ca="1">tbl_vendors[[#This Row],[Created_Date]]&gt;TODAY()</f>
        <v>0</v>
      </c>
      <c r="W2918" t="b">
        <f>tbl_vendors[[#This Row],[Updated_Date]]&lt;tbl_vendors[[#This Row],[Created_Date]]</f>
        <v>0</v>
      </c>
      <c r="X2918" t="b">
        <f>COUNTIF(tbl_vendors[Vendor_Name],tbl_vendors[[#This Row],[Vendor_Name]])&gt;1</f>
        <v>0</v>
      </c>
      <c r="Y2918" s="14" cm="1">
        <f t="array" aca="1" ref="Y2918" ca="1">IFERROR(SUM(L2918:X2918*1),4)</f>
        <v>0</v>
      </c>
      <c r="Z2918" t="str">
        <f ca="1">IF(tbl_vendors[[#This Row],[error_count]]&gt;0,"FAIL","PASS")</f>
        <v>PASS</v>
      </c>
    </row>
    <row r="2919" spans="1:26" x14ac:dyDescent="0.3">
      <c r="A2919" t="s">
        <v>11440</v>
      </c>
      <c r="B2919" t="s">
        <v>11441</v>
      </c>
      <c r="C2919" t="s">
        <v>153</v>
      </c>
      <c r="D2919" t="s">
        <v>11442</v>
      </c>
      <c r="E2919" t="s">
        <v>155</v>
      </c>
      <c r="F2919" t="s">
        <v>75</v>
      </c>
      <c r="G2919" t="s">
        <v>11443</v>
      </c>
      <c r="H2919" t="s">
        <v>69</v>
      </c>
      <c r="I2919" t="s">
        <v>26</v>
      </c>
      <c r="J2919" s="1">
        <v>44477</v>
      </c>
      <c r="K2919" s="1">
        <v>45929</v>
      </c>
      <c r="L2919" t="b">
        <f>COUNTIF(tbl_vendors[Vendor_ID],tbl_vendors[[#This Row],[Vendor_ID]])&gt;1</f>
        <v>0</v>
      </c>
      <c r="M2919" t="b">
        <f>ISBLANK(tbl_vendors[[#This Row],[Vendor_ID]])</f>
        <v>0</v>
      </c>
      <c r="N2919" t="b">
        <f>LEN(TRIM(tbl_vendors[[#This Row],[Vendor_Name]]))=0</f>
        <v>0</v>
      </c>
      <c r="O2919" t="b">
        <f>LEN(TRIM(tbl_vendors[[#This Row],[Email]]))=0</f>
        <v>0</v>
      </c>
      <c r="P2919" t="b">
        <f>OR(ISERROR(FIND("@",tbl_vendors[[#This Row],[Email]])),ISERROR(FIND(".",tbl_vendors[[#This Row],[Email]])))</f>
        <v>0</v>
      </c>
      <c r="Q2919" t="b">
        <f>ISNA(MATCH(tbl_vendors[[#This Row],[Country]],tbl_country[country],0))</f>
        <v>0</v>
      </c>
      <c r="R2919" t="b">
        <f>ISNA(MATCH(tbl_vendors[[#This Row],[Currency]],tbl_country[currency],0))</f>
        <v>0</v>
      </c>
      <c r="S2919" t="b">
        <f>_xlfn.XLOOKUP(tbl_vendors[[#This Row],[Country]],tbl_country[country],tbl_country[currency],"NotFound")&lt;&gt;tbl_vendors[[#This Row],[Currency]]</f>
        <v>0</v>
      </c>
      <c r="T2919" t="b">
        <f>ISNA(MATCH(tbl_vendors[[#This Row],[Payment_Terms]],tbl_payment_terms[Payment_Terms],0))</f>
        <v>0</v>
      </c>
      <c r="U2919" t="b">
        <f>ISNA(MATCH(tbl_vendors[[#This Row],[Status]],tbl_status[valid_status]))</f>
        <v>0</v>
      </c>
      <c r="V2919" t="b">
        <f ca="1">tbl_vendors[[#This Row],[Created_Date]]&gt;TODAY()</f>
        <v>0</v>
      </c>
      <c r="W2919" t="b">
        <f>tbl_vendors[[#This Row],[Updated_Date]]&lt;tbl_vendors[[#This Row],[Created_Date]]</f>
        <v>0</v>
      </c>
      <c r="X2919" t="b">
        <f>COUNTIF(tbl_vendors[Vendor_Name],tbl_vendors[[#This Row],[Vendor_Name]])&gt;1</f>
        <v>0</v>
      </c>
      <c r="Y2919" s="14" cm="1">
        <f t="array" aca="1" ref="Y2919" ca="1">IFERROR(SUM(L2919:X2919*1),4)</f>
        <v>0</v>
      </c>
      <c r="Z2919" t="str">
        <f ca="1">IF(tbl_vendors[[#This Row],[error_count]]&gt;0,"FAIL","PASS")</f>
        <v>PASS</v>
      </c>
    </row>
    <row r="2920" spans="1:26" x14ac:dyDescent="0.3">
      <c r="A2920" t="s">
        <v>11444</v>
      </c>
      <c r="B2920" t="s">
        <v>11445</v>
      </c>
      <c r="C2920" t="s">
        <v>72</v>
      </c>
      <c r="D2920" t="s">
        <v>11446</v>
      </c>
      <c r="E2920" t="s">
        <v>74</v>
      </c>
      <c r="F2920" t="s">
        <v>32</v>
      </c>
      <c r="G2920" t="s">
        <v>11447</v>
      </c>
      <c r="H2920" t="s">
        <v>18</v>
      </c>
      <c r="I2920" t="s">
        <v>26</v>
      </c>
      <c r="J2920" s="1">
        <v>45496</v>
      </c>
      <c r="K2920" s="1">
        <v>46170</v>
      </c>
      <c r="L2920" t="b">
        <f>COUNTIF(tbl_vendors[Vendor_ID],tbl_vendors[[#This Row],[Vendor_ID]])&gt;1</f>
        <v>0</v>
      </c>
      <c r="M2920" t="b">
        <f>ISBLANK(tbl_vendors[[#This Row],[Vendor_ID]])</f>
        <v>0</v>
      </c>
      <c r="N2920" t="b">
        <f>LEN(TRIM(tbl_vendors[[#This Row],[Vendor_Name]]))=0</f>
        <v>0</v>
      </c>
      <c r="O2920" t="b">
        <f>LEN(TRIM(tbl_vendors[[#This Row],[Email]]))=0</f>
        <v>0</v>
      </c>
      <c r="P2920" t="b">
        <f>OR(ISERROR(FIND("@",tbl_vendors[[#This Row],[Email]])),ISERROR(FIND(".",tbl_vendors[[#This Row],[Email]])))</f>
        <v>0</v>
      </c>
      <c r="Q2920" t="b">
        <f>ISNA(MATCH(tbl_vendors[[#This Row],[Country]],tbl_country[country],0))</f>
        <v>0</v>
      </c>
      <c r="R2920" t="b">
        <f>ISNA(MATCH(tbl_vendors[[#This Row],[Currency]],tbl_country[currency],0))</f>
        <v>1</v>
      </c>
      <c r="S2920" t="b">
        <f>_xlfn.XLOOKUP(tbl_vendors[[#This Row],[Country]],tbl_country[country],tbl_country[currency],"NotFound")&lt;&gt;tbl_vendors[[#This Row],[Currency]]</f>
        <v>1</v>
      </c>
      <c r="T2920" t="b">
        <f>ISNA(MATCH(tbl_vendors[[#This Row],[Payment_Terms]],tbl_payment_terms[Payment_Terms],0))</f>
        <v>0</v>
      </c>
      <c r="U2920" t="b">
        <f>ISNA(MATCH(tbl_vendors[[#This Row],[Status]],tbl_status[valid_status]))</f>
        <v>0</v>
      </c>
      <c r="V2920" t="b">
        <f ca="1">tbl_vendors[[#This Row],[Created_Date]]&gt;TODAY()</f>
        <v>0</v>
      </c>
      <c r="W2920" t="b">
        <f>tbl_vendors[[#This Row],[Updated_Date]]&lt;tbl_vendors[[#This Row],[Created_Date]]</f>
        <v>0</v>
      </c>
      <c r="X2920" t="b">
        <f>COUNTIF(tbl_vendors[Vendor_Name],tbl_vendors[[#This Row],[Vendor_Name]])&gt;1</f>
        <v>0</v>
      </c>
      <c r="Y2920" s="14" cm="1">
        <f t="array" aca="1" ref="Y2920" ca="1">IFERROR(SUM(L2920:X2920*1),4)</f>
        <v>2</v>
      </c>
      <c r="Z2920" t="str">
        <f ca="1">IF(tbl_vendors[[#This Row],[error_count]]&gt;0,"FAIL","PASS")</f>
        <v>FAIL</v>
      </c>
    </row>
    <row r="2921" spans="1:26" x14ac:dyDescent="0.3">
      <c r="A2921" t="s">
        <v>11448</v>
      </c>
      <c r="B2921" t="s">
        <v>11449</v>
      </c>
      <c r="C2921" t="s">
        <v>56</v>
      </c>
      <c r="D2921" t="s">
        <v>11450</v>
      </c>
      <c r="E2921" t="s">
        <v>58</v>
      </c>
      <c r="F2921" t="s">
        <v>16</v>
      </c>
      <c r="G2921" t="s">
        <v>11451</v>
      </c>
      <c r="H2921" t="s">
        <v>18</v>
      </c>
      <c r="I2921" t="s">
        <v>19</v>
      </c>
      <c r="J2921" s="1">
        <v>46094</v>
      </c>
      <c r="K2921" s="1">
        <v>46128</v>
      </c>
      <c r="L2921" t="b">
        <f>COUNTIF(tbl_vendors[Vendor_ID],tbl_vendors[[#This Row],[Vendor_ID]])&gt;1</f>
        <v>0</v>
      </c>
      <c r="M2921" t="b">
        <f>ISBLANK(tbl_vendors[[#This Row],[Vendor_ID]])</f>
        <v>0</v>
      </c>
      <c r="N2921" t="b">
        <f>LEN(TRIM(tbl_vendors[[#This Row],[Vendor_Name]]))=0</f>
        <v>0</v>
      </c>
      <c r="O2921" t="b">
        <f>LEN(TRIM(tbl_vendors[[#This Row],[Email]]))=0</f>
        <v>0</v>
      </c>
      <c r="P2921" t="b">
        <f>OR(ISERROR(FIND("@",tbl_vendors[[#This Row],[Email]])),ISERROR(FIND(".",tbl_vendors[[#This Row],[Email]])))</f>
        <v>0</v>
      </c>
      <c r="Q2921" t="b">
        <f>ISNA(MATCH(tbl_vendors[[#This Row],[Country]],tbl_country[country],0))</f>
        <v>0</v>
      </c>
      <c r="R2921" t="b">
        <f>ISNA(MATCH(tbl_vendors[[#This Row],[Currency]],tbl_country[currency],0))</f>
        <v>0</v>
      </c>
      <c r="S2921" t="b">
        <f>_xlfn.XLOOKUP(tbl_vendors[[#This Row],[Country]],tbl_country[country],tbl_country[currency],"NotFound")&lt;&gt;tbl_vendors[[#This Row],[Currency]]</f>
        <v>0</v>
      </c>
      <c r="T2921" t="b">
        <f>ISNA(MATCH(tbl_vendors[[#This Row],[Payment_Terms]],tbl_payment_terms[Payment_Terms],0))</f>
        <v>0</v>
      </c>
      <c r="U2921" t="b">
        <f>ISNA(MATCH(tbl_vendors[[#This Row],[Status]],tbl_status[valid_status]))</f>
        <v>0</v>
      </c>
      <c r="V2921" t="b">
        <f ca="1">tbl_vendors[[#This Row],[Created_Date]]&gt;TODAY()</f>
        <v>0</v>
      </c>
      <c r="W2921" t="b">
        <f>tbl_vendors[[#This Row],[Updated_Date]]&lt;tbl_vendors[[#This Row],[Created_Date]]</f>
        <v>0</v>
      </c>
      <c r="X2921" t="b">
        <f>COUNTIF(tbl_vendors[Vendor_Name],tbl_vendors[[#This Row],[Vendor_Name]])&gt;1</f>
        <v>0</v>
      </c>
      <c r="Y2921" s="14" cm="1">
        <f t="array" aca="1" ref="Y2921" ca="1">IFERROR(SUM(L2921:X2921*1),4)</f>
        <v>0</v>
      </c>
      <c r="Z2921" t="str">
        <f ca="1">IF(tbl_vendors[[#This Row],[error_count]]&gt;0,"FAIL","PASS")</f>
        <v>PASS</v>
      </c>
    </row>
    <row r="2922" spans="1:26" x14ac:dyDescent="0.3">
      <c r="A2922" t="s">
        <v>11452</v>
      </c>
      <c r="B2922" t="s">
        <v>11453</v>
      </c>
      <c r="C2922" t="s">
        <v>13</v>
      </c>
      <c r="D2922" t="s">
        <v>11454</v>
      </c>
      <c r="E2922" t="s">
        <v>15</v>
      </c>
      <c r="F2922" t="s">
        <v>40</v>
      </c>
      <c r="G2922" t="s">
        <v>11455</v>
      </c>
      <c r="H2922" t="s">
        <v>34</v>
      </c>
      <c r="I2922" t="s">
        <v>26</v>
      </c>
      <c r="J2922" s="1">
        <v>45351</v>
      </c>
      <c r="K2922" s="1">
        <v>46078</v>
      </c>
      <c r="L2922" t="b">
        <f>COUNTIF(tbl_vendors[Vendor_ID],tbl_vendors[[#This Row],[Vendor_ID]])&gt;1</f>
        <v>0</v>
      </c>
      <c r="M2922" t="b">
        <f>ISBLANK(tbl_vendors[[#This Row],[Vendor_ID]])</f>
        <v>0</v>
      </c>
      <c r="N2922" t="b">
        <f>LEN(TRIM(tbl_vendors[[#This Row],[Vendor_Name]]))=0</f>
        <v>0</v>
      </c>
      <c r="O2922" t="b">
        <f>LEN(TRIM(tbl_vendors[[#This Row],[Email]]))=0</f>
        <v>0</v>
      </c>
      <c r="P2922" t="b">
        <f>OR(ISERROR(FIND("@",tbl_vendors[[#This Row],[Email]])),ISERROR(FIND(".",tbl_vendors[[#This Row],[Email]])))</f>
        <v>0</v>
      </c>
      <c r="Q2922" t="b">
        <f>ISNA(MATCH(tbl_vendors[[#This Row],[Country]],tbl_country[country],0))</f>
        <v>0</v>
      </c>
      <c r="R2922" t="b">
        <f>ISNA(MATCH(tbl_vendors[[#This Row],[Currency]],tbl_country[currency],0))</f>
        <v>1</v>
      </c>
      <c r="S2922" t="b">
        <f>_xlfn.XLOOKUP(tbl_vendors[[#This Row],[Country]],tbl_country[country],tbl_country[currency],"NotFound")&lt;&gt;tbl_vendors[[#This Row],[Currency]]</f>
        <v>1</v>
      </c>
      <c r="T2922" t="b">
        <f>ISNA(MATCH(tbl_vendors[[#This Row],[Payment_Terms]],tbl_payment_terms[Payment_Terms],0))</f>
        <v>0</v>
      </c>
      <c r="U2922" t="b">
        <f>ISNA(MATCH(tbl_vendors[[#This Row],[Status]],tbl_status[valid_status]))</f>
        <v>0</v>
      </c>
      <c r="V2922" t="b">
        <f ca="1">tbl_vendors[[#This Row],[Created_Date]]&gt;TODAY()</f>
        <v>0</v>
      </c>
      <c r="W2922" t="b">
        <f>tbl_vendors[[#This Row],[Updated_Date]]&lt;tbl_vendors[[#This Row],[Created_Date]]</f>
        <v>0</v>
      </c>
      <c r="X2922" t="b">
        <f>COUNTIF(tbl_vendors[Vendor_Name],tbl_vendors[[#This Row],[Vendor_Name]])&gt;1</f>
        <v>0</v>
      </c>
      <c r="Y2922" s="14" cm="1">
        <f t="array" aca="1" ref="Y2922" ca="1">IFERROR(SUM(L2922:X2922*1),4)</f>
        <v>2</v>
      </c>
      <c r="Z2922" t="str">
        <f ca="1">IF(tbl_vendors[[#This Row],[error_count]]&gt;0,"FAIL","PASS")</f>
        <v>FAIL</v>
      </c>
    </row>
    <row r="2923" spans="1:26" x14ac:dyDescent="0.3">
      <c r="A2923" t="s">
        <v>11456</v>
      </c>
      <c r="B2923" t="s">
        <v>11457</v>
      </c>
      <c r="C2923" t="s">
        <v>100</v>
      </c>
      <c r="D2923" t="s">
        <v>11458</v>
      </c>
      <c r="E2923" t="s">
        <v>39</v>
      </c>
      <c r="F2923" t="s">
        <v>23</v>
      </c>
      <c r="G2923" t="s">
        <v>11459</v>
      </c>
      <c r="H2923" t="s">
        <v>47</v>
      </c>
      <c r="I2923" t="s">
        <v>53</v>
      </c>
      <c r="J2923" s="1">
        <v>45562</v>
      </c>
      <c r="K2923" s="1">
        <v>46030</v>
      </c>
      <c r="L2923" t="b">
        <f>COUNTIF(tbl_vendors[Vendor_ID],tbl_vendors[[#This Row],[Vendor_ID]])&gt;1</f>
        <v>0</v>
      </c>
      <c r="M2923" t="b">
        <f>ISBLANK(tbl_vendors[[#This Row],[Vendor_ID]])</f>
        <v>0</v>
      </c>
      <c r="N2923" t="b">
        <f>LEN(TRIM(tbl_vendors[[#This Row],[Vendor_Name]]))=0</f>
        <v>0</v>
      </c>
      <c r="O2923" t="b">
        <f>LEN(TRIM(tbl_vendors[[#This Row],[Email]]))=0</f>
        <v>0</v>
      </c>
      <c r="P2923" t="b">
        <f>OR(ISERROR(FIND("@",tbl_vendors[[#This Row],[Email]])),ISERROR(FIND(".",tbl_vendors[[#This Row],[Email]])))</f>
        <v>0</v>
      </c>
      <c r="Q2923" t="b">
        <f>ISNA(MATCH(tbl_vendors[[#This Row],[Country]],tbl_country[country],0))</f>
        <v>0</v>
      </c>
      <c r="R2923" t="b">
        <f>ISNA(MATCH(tbl_vendors[[#This Row],[Currency]],tbl_country[currency],0))</f>
        <v>0</v>
      </c>
      <c r="S2923" t="b">
        <f>_xlfn.XLOOKUP(tbl_vendors[[#This Row],[Country]],tbl_country[country],tbl_country[currency],"NotFound")&lt;&gt;tbl_vendors[[#This Row],[Currency]]</f>
        <v>0</v>
      </c>
      <c r="T2923" t="b">
        <f>ISNA(MATCH(tbl_vendors[[#This Row],[Payment_Terms]],tbl_payment_terms[Payment_Terms],0))</f>
        <v>0</v>
      </c>
      <c r="U2923" t="b">
        <f>ISNA(MATCH(tbl_vendors[[#This Row],[Status]],tbl_status[valid_status]))</f>
        <v>1</v>
      </c>
      <c r="V2923" t="b">
        <f ca="1">tbl_vendors[[#This Row],[Created_Date]]&gt;TODAY()</f>
        <v>0</v>
      </c>
      <c r="W2923" t="b">
        <f>tbl_vendors[[#This Row],[Updated_Date]]&lt;tbl_vendors[[#This Row],[Created_Date]]</f>
        <v>0</v>
      </c>
      <c r="X2923" t="b">
        <f>COUNTIF(tbl_vendors[Vendor_Name],tbl_vendors[[#This Row],[Vendor_Name]])&gt;1</f>
        <v>0</v>
      </c>
      <c r="Y2923" s="14" cm="1">
        <f t="array" aca="1" ref="Y2923" ca="1">IFERROR(SUM(L2923:X2923*1),4)</f>
        <v>1</v>
      </c>
      <c r="Z2923" t="str">
        <f ca="1">IF(tbl_vendors[[#This Row],[error_count]]&gt;0,"FAIL","PASS")</f>
        <v>FAIL</v>
      </c>
    </row>
    <row r="2924" spans="1:26" x14ac:dyDescent="0.3">
      <c r="A2924" t="s">
        <v>11460</v>
      </c>
      <c r="B2924" t="s">
        <v>11461</v>
      </c>
      <c r="C2924" t="s">
        <v>100</v>
      </c>
      <c r="D2924" t="s">
        <v>11462</v>
      </c>
      <c r="E2924" t="s">
        <v>39</v>
      </c>
      <c r="F2924" t="s">
        <v>75</v>
      </c>
      <c r="G2924" t="s">
        <v>11463</v>
      </c>
      <c r="H2924" t="s">
        <v>34</v>
      </c>
      <c r="I2924" t="s">
        <v>19</v>
      </c>
      <c r="J2924" s="1">
        <v>46132</v>
      </c>
      <c r="K2924" s="1">
        <v>46138</v>
      </c>
      <c r="L2924" t="b">
        <f>COUNTIF(tbl_vendors[Vendor_ID],tbl_vendors[[#This Row],[Vendor_ID]])&gt;1</f>
        <v>0</v>
      </c>
      <c r="M2924" t="b">
        <f>ISBLANK(tbl_vendors[[#This Row],[Vendor_ID]])</f>
        <v>0</v>
      </c>
      <c r="N2924" t="b">
        <f>LEN(TRIM(tbl_vendors[[#This Row],[Vendor_Name]]))=0</f>
        <v>0</v>
      </c>
      <c r="O2924" t="b">
        <f>LEN(TRIM(tbl_vendors[[#This Row],[Email]]))=0</f>
        <v>0</v>
      </c>
      <c r="P2924" t="b">
        <f>OR(ISERROR(FIND("@",tbl_vendors[[#This Row],[Email]])),ISERROR(FIND(".",tbl_vendors[[#This Row],[Email]])))</f>
        <v>0</v>
      </c>
      <c r="Q2924" t="b">
        <f>ISNA(MATCH(tbl_vendors[[#This Row],[Country]],tbl_country[country],0))</f>
        <v>0</v>
      </c>
      <c r="R2924" t="b">
        <f>ISNA(MATCH(tbl_vendors[[#This Row],[Currency]],tbl_country[currency],0))</f>
        <v>0</v>
      </c>
      <c r="S2924" t="b">
        <f>_xlfn.XLOOKUP(tbl_vendors[[#This Row],[Country]],tbl_country[country],tbl_country[currency],"NotFound")&lt;&gt;tbl_vendors[[#This Row],[Currency]]</f>
        <v>0</v>
      </c>
      <c r="T2924" t="b">
        <f>ISNA(MATCH(tbl_vendors[[#This Row],[Payment_Terms]],tbl_payment_terms[Payment_Terms],0))</f>
        <v>0</v>
      </c>
      <c r="U2924" t="b">
        <f>ISNA(MATCH(tbl_vendors[[#This Row],[Status]],tbl_status[valid_status]))</f>
        <v>0</v>
      </c>
      <c r="V2924" t="b">
        <f ca="1">tbl_vendors[[#This Row],[Created_Date]]&gt;TODAY()</f>
        <v>0</v>
      </c>
      <c r="W2924" t="b">
        <f>tbl_vendors[[#This Row],[Updated_Date]]&lt;tbl_vendors[[#This Row],[Created_Date]]</f>
        <v>0</v>
      </c>
      <c r="X2924" t="b">
        <f>COUNTIF(tbl_vendors[Vendor_Name],tbl_vendors[[#This Row],[Vendor_Name]])&gt;1</f>
        <v>0</v>
      </c>
      <c r="Y2924" s="14" cm="1">
        <f t="array" aca="1" ref="Y2924" ca="1">IFERROR(SUM(L2924:X2924*1),4)</f>
        <v>0</v>
      </c>
      <c r="Z2924" t="str">
        <f ca="1">IF(tbl_vendors[[#This Row],[error_count]]&gt;0,"FAIL","PASS")</f>
        <v>PASS</v>
      </c>
    </row>
    <row r="2925" spans="1:26" x14ac:dyDescent="0.3">
      <c r="A2925" t="s">
        <v>11464</v>
      </c>
      <c r="B2925" t="s">
        <v>1809</v>
      </c>
      <c r="C2925" t="s">
        <v>100</v>
      </c>
      <c r="D2925" t="s">
        <v>11465</v>
      </c>
      <c r="E2925" t="s">
        <v>39</v>
      </c>
      <c r="F2925" t="s">
        <v>32</v>
      </c>
      <c r="G2925" t="s">
        <v>11466</v>
      </c>
      <c r="H2925" t="s">
        <v>18</v>
      </c>
      <c r="I2925" t="s">
        <v>19</v>
      </c>
      <c r="J2925" s="1">
        <v>45298</v>
      </c>
      <c r="K2925" s="1">
        <v>45372</v>
      </c>
      <c r="L2925" t="b">
        <f>COUNTIF(tbl_vendors[Vendor_ID],tbl_vendors[[#This Row],[Vendor_ID]])&gt;1</f>
        <v>0</v>
      </c>
      <c r="M2925" t="b">
        <f>ISBLANK(tbl_vendors[[#This Row],[Vendor_ID]])</f>
        <v>0</v>
      </c>
      <c r="N2925" t="b">
        <f>LEN(TRIM(tbl_vendors[[#This Row],[Vendor_Name]]))=0</f>
        <v>0</v>
      </c>
      <c r="O2925" t="b">
        <f>LEN(TRIM(tbl_vendors[[#This Row],[Email]]))=0</f>
        <v>0</v>
      </c>
      <c r="P2925" t="b">
        <f>OR(ISERROR(FIND("@",tbl_vendors[[#This Row],[Email]])),ISERROR(FIND(".",tbl_vendors[[#This Row],[Email]])))</f>
        <v>0</v>
      </c>
      <c r="Q2925" t="b">
        <f>ISNA(MATCH(tbl_vendors[[#This Row],[Country]],tbl_country[country],0))</f>
        <v>0</v>
      </c>
      <c r="R2925" t="b">
        <f>ISNA(MATCH(tbl_vendors[[#This Row],[Currency]],tbl_country[currency],0))</f>
        <v>0</v>
      </c>
      <c r="S2925" t="b">
        <f>_xlfn.XLOOKUP(tbl_vendors[[#This Row],[Country]],tbl_country[country],tbl_country[currency],"NotFound")&lt;&gt;tbl_vendors[[#This Row],[Currency]]</f>
        <v>0</v>
      </c>
      <c r="T2925" t="b">
        <f>ISNA(MATCH(tbl_vendors[[#This Row],[Payment_Terms]],tbl_payment_terms[Payment_Terms],0))</f>
        <v>0</v>
      </c>
      <c r="U2925" t="b">
        <f>ISNA(MATCH(tbl_vendors[[#This Row],[Status]],tbl_status[valid_status]))</f>
        <v>0</v>
      </c>
      <c r="V2925" t="b">
        <f ca="1">tbl_vendors[[#This Row],[Created_Date]]&gt;TODAY()</f>
        <v>0</v>
      </c>
      <c r="W2925" t="b">
        <f>tbl_vendors[[#This Row],[Updated_Date]]&lt;tbl_vendors[[#This Row],[Created_Date]]</f>
        <v>0</v>
      </c>
      <c r="X2925" t="b">
        <f>COUNTIF(tbl_vendors[Vendor_Name],tbl_vendors[[#This Row],[Vendor_Name]])&gt;1</f>
        <v>1</v>
      </c>
      <c r="Y2925" s="14" cm="1">
        <f t="array" aca="1" ref="Y2925" ca="1">IFERROR(SUM(L2925:X2925*1),4)</f>
        <v>1</v>
      </c>
      <c r="Z2925" t="str">
        <f ca="1">IF(tbl_vendors[[#This Row],[error_count]]&gt;0,"FAIL","PASS")</f>
        <v>FAIL</v>
      </c>
    </row>
    <row r="2926" spans="1:26" x14ac:dyDescent="0.3">
      <c r="A2926" t="s">
        <v>11467</v>
      </c>
      <c r="B2926" t="s">
        <v>11468</v>
      </c>
      <c r="C2926" t="s">
        <v>37</v>
      </c>
      <c r="D2926" t="s">
        <v>11469</v>
      </c>
      <c r="E2926" t="s">
        <v>39</v>
      </c>
      <c r="F2926" t="s">
        <v>16</v>
      </c>
      <c r="G2926" t="s">
        <v>11470</v>
      </c>
      <c r="H2926" t="s">
        <v>42</v>
      </c>
      <c r="I2926" t="s">
        <v>26</v>
      </c>
      <c r="J2926" s="1">
        <v>45061</v>
      </c>
      <c r="K2926" s="1">
        <v>45386</v>
      </c>
      <c r="L2926" t="b">
        <f>COUNTIF(tbl_vendors[Vendor_ID],tbl_vendors[[#This Row],[Vendor_ID]])&gt;1</f>
        <v>0</v>
      </c>
      <c r="M2926" t="b">
        <f>ISBLANK(tbl_vendors[[#This Row],[Vendor_ID]])</f>
        <v>0</v>
      </c>
      <c r="N2926" t="b">
        <f>LEN(TRIM(tbl_vendors[[#This Row],[Vendor_Name]]))=0</f>
        <v>0</v>
      </c>
      <c r="O2926" t="b">
        <f>LEN(TRIM(tbl_vendors[[#This Row],[Email]]))=0</f>
        <v>0</v>
      </c>
      <c r="P2926" t="b">
        <f>OR(ISERROR(FIND("@",tbl_vendors[[#This Row],[Email]])),ISERROR(FIND(".",tbl_vendors[[#This Row],[Email]])))</f>
        <v>0</v>
      </c>
      <c r="Q2926" t="b">
        <f>ISNA(MATCH(tbl_vendors[[#This Row],[Country]],tbl_country[country],0))</f>
        <v>0</v>
      </c>
      <c r="R2926" t="b">
        <f>ISNA(MATCH(tbl_vendors[[#This Row],[Currency]],tbl_country[currency],0))</f>
        <v>0</v>
      </c>
      <c r="S2926" t="b">
        <f>_xlfn.XLOOKUP(tbl_vendors[[#This Row],[Country]],tbl_country[country],tbl_country[currency],"NotFound")&lt;&gt;tbl_vendors[[#This Row],[Currency]]</f>
        <v>0</v>
      </c>
      <c r="T2926" t="b">
        <f>ISNA(MATCH(tbl_vendors[[#This Row],[Payment_Terms]],tbl_payment_terms[Payment_Terms],0))</f>
        <v>0</v>
      </c>
      <c r="U2926" t="b">
        <f>ISNA(MATCH(tbl_vendors[[#This Row],[Status]],tbl_status[valid_status]))</f>
        <v>0</v>
      </c>
      <c r="V2926" t="b">
        <f ca="1">tbl_vendors[[#This Row],[Created_Date]]&gt;TODAY()</f>
        <v>0</v>
      </c>
      <c r="W2926" t="b">
        <f>tbl_vendors[[#This Row],[Updated_Date]]&lt;tbl_vendors[[#This Row],[Created_Date]]</f>
        <v>0</v>
      </c>
      <c r="X2926" t="b">
        <f>COUNTIF(tbl_vendors[Vendor_Name],tbl_vendors[[#This Row],[Vendor_Name]])&gt;1</f>
        <v>0</v>
      </c>
      <c r="Y2926" s="14" cm="1">
        <f t="array" aca="1" ref="Y2926" ca="1">IFERROR(SUM(L2926:X2926*1),4)</f>
        <v>0</v>
      </c>
      <c r="Z2926" t="str">
        <f ca="1">IF(tbl_vendors[[#This Row],[error_count]]&gt;0,"FAIL","PASS")</f>
        <v>PASS</v>
      </c>
    </row>
    <row r="2927" spans="1:26" x14ac:dyDescent="0.3">
      <c r="A2927" t="s">
        <v>11471</v>
      </c>
      <c r="B2927" t="s">
        <v>11472</v>
      </c>
      <c r="C2927" t="s">
        <v>79</v>
      </c>
      <c r="D2927" t="s">
        <v>11473</v>
      </c>
      <c r="E2927" t="s">
        <v>39</v>
      </c>
      <c r="F2927" t="s">
        <v>75</v>
      </c>
      <c r="G2927" t="s">
        <v>11474</v>
      </c>
      <c r="H2927" t="s">
        <v>42</v>
      </c>
      <c r="I2927" t="s">
        <v>53</v>
      </c>
      <c r="J2927" s="1">
        <v>44542</v>
      </c>
      <c r="K2927" s="1">
        <v>45463</v>
      </c>
      <c r="L2927" t="b">
        <f>COUNTIF(tbl_vendors[Vendor_ID],tbl_vendors[[#This Row],[Vendor_ID]])&gt;1</f>
        <v>0</v>
      </c>
      <c r="M2927" t="b">
        <f>ISBLANK(tbl_vendors[[#This Row],[Vendor_ID]])</f>
        <v>0</v>
      </c>
      <c r="N2927" t="b">
        <f>LEN(TRIM(tbl_vendors[[#This Row],[Vendor_Name]]))=0</f>
        <v>0</v>
      </c>
      <c r="O2927" t="b">
        <f>LEN(TRIM(tbl_vendors[[#This Row],[Email]]))=0</f>
        <v>0</v>
      </c>
      <c r="P2927" t="b">
        <f>OR(ISERROR(FIND("@",tbl_vendors[[#This Row],[Email]])),ISERROR(FIND(".",tbl_vendors[[#This Row],[Email]])))</f>
        <v>0</v>
      </c>
      <c r="Q2927" t="b">
        <f>ISNA(MATCH(tbl_vendors[[#This Row],[Country]],tbl_country[country],0))</f>
        <v>0</v>
      </c>
      <c r="R2927" t="b">
        <f>ISNA(MATCH(tbl_vendors[[#This Row],[Currency]],tbl_country[currency],0))</f>
        <v>0</v>
      </c>
      <c r="S2927" t="b">
        <f>_xlfn.XLOOKUP(tbl_vendors[[#This Row],[Country]],tbl_country[country],tbl_country[currency],"NotFound")&lt;&gt;tbl_vendors[[#This Row],[Currency]]</f>
        <v>0</v>
      </c>
      <c r="T2927" t="b">
        <f>ISNA(MATCH(tbl_vendors[[#This Row],[Payment_Terms]],tbl_payment_terms[Payment_Terms],0))</f>
        <v>0</v>
      </c>
      <c r="U2927" t="b">
        <f>ISNA(MATCH(tbl_vendors[[#This Row],[Status]],tbl_status[valid_status]))</f>
        <v>1</v>
      </c>
      <c r="V2927" t="b">
        <f ca="1">tbl_vendors[[#This Row],[Created_Date]]&gt;TODAY()</f>
        <v>0</v>
      </c>
      <c r="W2927" t="b">
        <f>tbl_vendors[[#This Row],[Updated_Date]]&lt;tbl_vendors[[#This Row],[Created_Date]]</f>
        <v>0</v>
      </c>
      <c r="X2927" t="b">
        <f>COUNTIF(tbl_vendors[Vendor_Name],tbl_vendors[[#This Row],[Vendor_Name]])&gt;1</f>
        <v>0</v>
      </c>
      <c r="Y2927" s="14" cm="1">
        <f t="array" aca="1" ref="Y2927" ca="1">IFERROR(SUM(L2927:X2927*1),4)</f>
        <v>1</v>
      </c>
      <c r="Z2927" t="str">
        <f ca="1">IF(tbl_vendors[[#This Row],[error_count]]&gt;0,"FAIL","PASS")</f>
        <v>FAIL</v>
      </c>
    </row>
    <row r="2928" spans="1:26" x14ac:dyDescent="0.3">
      <c r="A2928" t="s">
        <v>11475</v>
      </c>
      <c r="B2928" t="s">
        <v>11476</v>
      </c>
      <c r="C2928" t="s">
        <v>56</v>
      </c>
      <c r="D2928" t="s">
        <v>11477</v>
      </c>
      <c r="E2928" t="s">
        <v>58</v>
      </c>
      <c r="F2928" t="s">
        <v>23</v>
      </c>
      <c r="G2928" t="s">
        <v>11478</v>
      </c>
      <c r="H2928" t="s">
        <v>69</v>
      </c>
      <c r="I2928" t="s">
        <v>26</v>
      </c>
      <c r="J2928" s="1">
        <v>45754</v>
      </c>
      <c r="K2928" s="1">
        <v>45757</v>
      </c>
      <c r="L2928" t="b">
        <f>COUNTIF(tbl_vendors[Vendor_ID],tbl_vendors[[#This Row],[Vendor_ID]])&gt;1</f>
        <v>0</v>
      </c>
      <c r="M2928" t="b">
        <f>ISBLANK(tbl_vendors[[#This Row],[Vendor_ID]])</f>
        <v>0</v>
      </c>
      <c r="N2928" t="b">
        <f>LEN(TRIM(tbl_vendors[[#This Row],[Vendor_Name]]))=0</f>
        <v>0</v>
      </c>
      <c r="O2928" t="b">
        <f>LEN(TRIM(tbl_vendors[[#This Row],[Email]]))=0</f>
        <v>0</v>
      </c>
      <c r="P2928" t="b">
        <f>OR(ISERROR(FIND("@",tbl_vendors[[#This Row],[Email]])),ISERROR(FIND(".",tbl_vendors[[#This Row],[Email]])))</f>
        <v>0</v>
      </c>
      <c r="Q2928" t="b">
        <f>ISNA(MATCH(tbl_vendors[[#This Row],[Country]],tbl_country[country],0))</f>
        <v>0</v>
      </c>
      <c r="R2928" t="b">
        <f>ISNA(MATCH(tbl_vendors[[#This Row],[Currency]],tbl_country[currency],0))</f>
        <v>0</v>
      </c>
      <c r="S2928" t="b">
        <f>_xlfn.XLOOKUP(tbl_vendors[[#This Row],[Country]],tbl_country[country],tbl_country[currency],"NotFound")&lt;&gt;tbl_vendors[[#This Row],[Currency]]</f>
        <v>0</v>
      </c>
      <c r="T2928" t="b">
        <f>ISNA(MATCH(tbl_vendors[[#This Row],[Payment_Terms]],tbl_payment_terms[Payment_Terms],0))</f>
        <v>0</v>
      </c>
      <c r="U2928" t="b">
        <f>ISNA(MATCH(tbl_vendors[[#This Row],[Status]],tbl_status[valid_status]))</f>
        <v>0</v>
      </c>
      <c r="V2928" t="b">
        <f ca="1">tbl_vendors[[#This Row],[Created_Date]]&gt;TODAY()</f>
        <v>0</v>
      </c>
      <c r="W2928" t="b">
        <f>tbl_vendors[[#This Row],[Updated_Date]]&lt;tbl_vendors[[#This Row],[Created_Date]]</f>
        <v>0</v>
      </c>
      <c r="X2928" t="b">
        <f>COUNTIF(tbl_vendors[Vendor_Name],tbl_vendors[[#This Row],[Vendor_Name]])&gt;1</f>
        <v>0</v>
      </c>
      <c r="Y2928" s="14" cm="1">
        <f t="array" aca="1" ref="Y2928" ca="1">IFERROR(SUM(L2928:X2928*1),4)</f>
        <v>0</v>
      </c>
      <c r="Z2928" t="str">
        <f ca="1">IF(tbl_vendors[[#This Row],[error_count]]&gt;0,"FAIL","PASS")</f>
        <v>PASS</v>
      </c>
    </row>
    <row r="2929" spans="1:26" x14ac:dyDescent="0.3">
      <c r="A2929" t="s">
        <v>11479</v>
      </c>
      <c r="B2929" t="s">
        <v>11480</v>
      </c>
      <c r="C2929" t="s">
        <v>13</v>
      </c>
      <c r="D2929" t="s">
        <v>11481</v>
      </c>
      <c r="E2929" t="s">
        <v>15</v>
      </c>
      <c r="F2929" t="s">
        <v>40</v>
      </c>
      <c r="G2929" t="s">
        <v>11482</v>
      </c>
      <c r="H2929" t="s">
        <v>47</v>
      </c>
      <c r="I2929" t="s">
        <v>26</v>
      </c>
      <c r="J2929" s="1">
        <v>45124</v>
      </c>
      <c r="K2929" s="1">
        <v>46083</v>
      </c>
      <c r="L2929" t="b">
        <f>COUNTIF(tbl_vendors[Vendor_ID],tbl_vendors[[#This Row],[Vendor_ID]])&gt;1</f>
        <v>0</v>
      </c>
      <c r="M2929" t="b">
        <f>ISBLANK(tbl_vendors[[#This Row],[Vendor_ID]])</f>
        <v>0</v>
      </c>
      <c r="N2929" t="b">
        <f>LEN(TRIM(tbl_vendors[[#This Row],[Vendor_Name]]))=0</f>
        <v>0</v>
      </c>
      <c r="O2929" t="b">
        <f>LEN(TRIM(tbl_vendors[[#This Row],[Email]]))=0</f>
        <v>0</v>
      </c>
      <c r="P2929" t="b">
        <f>OR(ISERROR(FIND("@",tbl_vendors[[#This Row],[Email]])),ISERROR(FIND(".",tbl_vendors[[#This Row],[Email]])))</f>
        <v>0</v>
      </c>
      <c r="Q2929" t="b">
        <f>ISNA(MATCH(tbl_vendors[[#This Row],[Country]],tbl_country[country],0))</f>
        <v>0</v>
      </c>
      <c r="R2929" t="b">
        <f>ISNA(MATCH(tbl_vendors[[#This Row],[Currency]],tbl_country[currency],0))</f>
        <v>1</v>
      </c>
      <c r="S2929" t="b">
        <f>_xlfn.XLOOKUP(tbl_vendors[[#This Row],[Country]],tbl_country[country],tbl_country[currency],"NotFound")&lt;&gt;tbl_vendors[[#This Row],[Currency]]</f>
        <v>1</v>
      </c>
      <c r="T2929" t="b">
        <f>ISNA(MATCH(tbl_vendors[[#This Row],[Payment_Terms]],tbl_payment_terms[Payment_Terms],0))</f>
        <v>0</v>
      </c>
      <c r="U2929" t="b">
        <f>ISNA(MATCH(tbl_vendors[[#This Row],[Status]],tbl_status[valid_status]))</f>
        <v>0</v>
      </c>
      <c r="V2929" t="b">
        <f ca="1">tbl_vendors[[#This Row],[Created_Date]]&gt;TODAY()</f>
        <v>0</v>
      </c>
      <c r="W2929" t="b">
        <f>tbl_vendors[[#This Row],[Updated_Date]]&lt;tbl_vendors[[#This Row],[Created_Date]]</f>
        <v>0</v>
      </c>
      <c r="X2929" t="b">
        <f>COUNTIF(tbl_vendors[Vendor_Name],tbl_vendors[[#This Row],[Vendor_Name]])&gt;1</f>
        <v>0</v>
      </c>
      <c r="Y2929" s="14" cm="1">
        <f t="array" aca="1" ref="Y2929" ca="1">IFERROR(SUM(L2929:X2929*1),4)</f>
        <v>2</v>
      </c>
      <c r="Z2929" t="str">
        <f ca="1">IF(tbl_vendors[[#This Row],[error_count]]&gt;0,"FAIL","PASS")</f>
        <v>FAIL</v>
      </c>
    </row>
    <row r="2930" spans="1:26" x14ac:dyDescent="0.3">
      <c r="A2930" t="s">
        <v>11483</v>
      </c>
      <c r="B2930" t="s">
        <v>11484</v>
      </c>
      <c r="C2930" t="s">
        <v>56</v>
      </c>
      <c r="D2930" t="s">
        <v>11485</v>
      </c>
      <c r="E2930" t="s">
        <v>58</v>
      </c>
      <c r="F2930" t="s">
        <v>75</v>
      </c>
      <c r="G2930" t="s">
        <v>11486</v>
      </c>
      <c r="H2930" t="s">
        <v>18</v>
      </c>
      <c r="I2930" t="s">
        <v>53</v>
      </c>
      <c r="J2930" s="1">
        <v>46050</v>
      </c>
      <c r="K2930" s="1">
        <v>46171</v>
      </c>
      <c r="L2930" t="b">
        <f>COUNTIF(tbl_vendors[Vendor_ID],tbl_vendors[[#This Row],[Vendor_ID]])&gt;1</f>
        <v>0</v>
      </c>
      <c r="M2930" t="b">
        <f>ISBLANK(tbl_vendors[[#This Row],[Vendor_ID]])</f>
        <v>0</v>
      </c>
      <c r="N2930" t="b">
        <f>LEN(TRIM(tbl_vendors[[#This Row],[Vendor_Name]]))=0</f>
        <v>0</v>
      </c>
      <c r="O2930" t="b">
        <f>LEN(TRIM(tbl_vendors[[#This Row],[Email]]))=0</f>
        <v>0</v>
      </c>
      <c r="P2930" t="b">
        <f>OR(ISERROR(FIND("@",tbl_vendors[[#This Row],[Email]])),ISERROR(FIND(".",tbl_vendors[[#This Row],[Email]])))</f>
        <v>0</v>
      </c>
      <c r="Q2930" t="b">
        <f>ISNA(MATCH(tbl_vendors[[#This Row],[Country]],tbl_country[country],0))</f>
        <v>0</v>
      </c>
      <c r="R2930" t="b">
        <f>ISNA(MATCH(tbl_vendors[[#This Row],[Currency]],tbl_country[currency],0))</f>
        <v>0</v>
      </c>
      <c r="S2930" t="b">
        <f>_xlfn.XLOOKUP(tbl_vendors[[#This Row],[Country]],tbl_country[country],tbl_country[currency],"NotFound")&lt;&gt;tbl_vendors[[#This Row],[Currency]]</f>
        <v>0</v>
      </c>
      <c r="T2930" t="b">
        <f>ISNA(MATCH(tbl_vendors[[#This Row],[Payment_Terms]],tbl_payment_terms[Payment_Terms],0))</f>
        <v>0</v>
      </c>
      <c r="U2930" t="b">
        <f>ISNA(MATCH(tbl_vendors[[#This Row],[Status]],tbl_status[valid_status]))</f>
        <v>1</v>
      </c>
      <c r="V2930" t="b">
        <f ca="1">tbl_vendors[[#This Row],[Created_Date]]&gt;TODAY()</f>
        <v>0</v>
      </c>
      <c r="W2930" t="b">
        <f>tbl_vendors[[#This Row],[Updated_Date]]&lt;tbl_vendors[[#This Row],[Created_Date]]</f>
        <v>0</v>
      </c>
      <c r="X2930" t="b">
        <f>COUNTIF(tbl_vendors[Vendor_Name],tbl_vendors[[#This Row],[Vendor_Name]])&gt;1</f>
        <v>0</v>
      </c>
      <c r="Y2930" s="14" cm="1">
        <f t="array" aca="1" ref="Y2930" ca="1">IFERROR(SUM(L2930:X2930*1),4)</f>
        <v>1</v>
      </c>
      <c r="Z2930" t="str">
        <f ca="1">IF(tbl_vendors[[#This Row],[error_count]]&gt;0,"FAIL","PASS")</f>
        <v>FAIL</v>
      </c>
    </row>
    <row r="2931" spans="1:26" x14ac:dyDescent="0.3">
      <c r="A2931" t="s">
        <v>11487</v>
      </c>
      <c r="B2931" t="s">
        <v>11488</v>
      </c>
      <c r="C2931" t="s">
        <v>79</v>
      </c>
      <c r="D2931" t="s">
        <v>11489</v>
      </c>
      <c r="E2931" t="s">
        <v>39</v>
      </c>
      <c r="F2931" t="s">
        <v>23</v>
      </c>
      <c r="G2931" t="s">
        <v>11490</v>
      </c>
      <c r="H2931" t="s">
        <v>42</v>
      </c>
      <c r="I2931" t="s">
        <v>26</v>
      </c>
      <c r="J2931" s="1">
        <v>44863</v>
      </c>
      <c r="K2931" s="1">
        <v>45707</v>
      </c>
      <c r="L2931" t="b">
        <f>COUNTIF(tbl_vendors[Vendor_ID],tbl_vendors[[#This Row],[Vendor_ID]])&gt;1</f>
        <v>0</v>
      </c>
      <c r="M2931" t="b">
        <f>ISBLANK(tbl_vendors[[#This Row],[Vendor_ID]])</f>
        <v>0</v>
      </c>
      <c r="N2931" t="b">
        <f>LEN(TRIM(tbl_vendors[[#This Row],[Vendor_Name]]))=0</f>
        <v>0</v>
      </c>
      <c r="O2931" t="b">
        <f>LEN(TRIM(tbl_vendors[[#This Row],[Email]]))=0</f>
        <v>0</v>
      </c>
      <c r="P2931" t="b">
        <f>OR(ISERROR(FIND("@",tbl_vendors[[#This Row],[Email]])),ISERROR(FIND(".",tbl_vendors[[#This Row],[Email]])))</f>
        <v>0</v>
      </c>
      <c r="Q2931" t="b">
        <f>ISNA(MATCH(tbl_vendors[[#This Row],[Country]],tbl_country[country],0))</f>
        <v>0</v>
      </c>
      <c r="R2931" t="b">
        <f>ISNA(MATCH(tbl_vendors[[#This Row],[Currency]],tbl_country[currency],0))</f>
        <v>0</v>
      </c>
      <c r="S2931" t="b">
        <f>_xlfn.XLOOKUP(tbl_vendors[[#This Row],[Country]],tbl_country[country],tbl_country[currency],"NotFound")&lt;&gt;tbl_vendors[[#This Row],[Currency]]</f>
        <v>0</v>
      </c>
      <c r="T2931" t="b">
        <f>ISNA(MATCH(tbl_vendors[[#This Row],[Payment_Terms]],tbl_payment_terms[Payment_Terms],0))</f>
        <v>0</v>
      </c>
      <c r="U2931" t="b">
        <f>ISNA(MATCH(tbl_vendors[[#This Row],[Status]],tbl_status[valid_status]))</f>
        <v>0</v>
      </c>
      <c r="V2931" t="b">
        <f ca="1">tbl_vendors[[#This Row],[Created_Date]]&gt;TODAY()</f>
        <v>0</v>
      </c>
      <c r="W2931" t="b">
        <f>tbl_vendors[[#This Row],[Updated_Date]]&lt;tbl_vendors[[#This Row],[Created_Date]]</f>
        <v>0</v>
      </c>
      <c r="X2931" t="b">
        <f>COUNTIF(tbl_vendors[Vendor_Name],tbl_vendors[[#This Row],[Vendor_Name]])&gt;1</f>
        <v>0</v>
      </c>
      <c r="Y2931" s="14" cm="1">
        <f t="array" aca="1" ref="Y2931" ca="1">IFERROR(SUM(L2931:X2931*1),4)</f>
        <v>0</v>
      </c>
      <c r="Z2931" t="str">
        <f ca="1">IF(tbl_vendors[[#This Row],[error_count]]&gt;0,"FAIL","PASS")</f>
        <v>PASS</v>
      </c>
    </row>
    <row r="2932" spans="1:26" x14ac:dyDescent="0.3">
      <c r="A2932" t="s">
        <v>11491</v>
      </c>
      <c r="B2932" t="s">
        <v>11492</v>
      </c>
      <c r="C2932" t="s">
        <v>37</v>
      </c>
      <c r="D2932" t="s">
        <v>11493</v>
      </c>
      <c r="E2932" t="s">
        <v>39</v>
      </c>
      <c r="F2932" t="s">
        <v>23</v>
      </c>
      <c r="G2932" t="s">
        <v>11494</v>
      </c>
      <c r="H2932" t="s">
        <v>18</v>
      </c>
      <c r="I2932" t="s">
        <v>19</v>
      </c>
      <c r="J2932" s="1">
        <v>44563</v>
      </c>
      <c r="K2932" s="1">
        <v>46038</v>
      </c>
      <c r="L2932" t="b">
        <f>COUNTIF(tbl_vendors[Vendor_ID],tbl_vendors[[#This Row],[Vendor_ID]])&gt;1</f>
        <v>0</v>
      </c>
      <c r="M2932" t="b">
        <f>ISBLANK(tbl_vendors[[#This Row],[Vendor_ID]])</f>
        <v>0</v>
      </c>
      <c r="N2932" t="b">
        <f>LEN(TRIM(tbl_vendors[[#This Row],[Vendor_Name]]))=0</f>
        <v>0</v>
      </c>
      <c r="O2932" t="b">
        <f>LEN(TRIM(tbl_vendors[[#This Row],[Email]]))=0</f>
        <v>0</v>
      </c>
      <c r="P2932" t="b">
        <f>OR(ISERROR(FIND("@",tbl_vendors[[#This Row],[Email]])),ISERROR(FIND(".",tbl_vendors[[#This Row],[Email]])))</f>
        <v>0</v>
      </c>
      <c r="Q2932" t="b">
        <f>ISNA(MATCH(tbl_vendors[[#This Row],[Country]],tbl_country[country],0))</f>
        <v>0</v>
      </c>
      <c r="R2932" t="b">
        <f>ISNA(MATCH(tbl_vendors[[#This Row],[Currency]],tbl_country[currency],0))</f>
        <v>0</v>
      </c>
      <c r="S2932" t="b">
        <f>_xlfn.XLOOKUP(tbl_vendors[[#This Row],[Country]],tbl_country[country],tbl_country[currency],"NotFound")&lt;&gt;tbl_vendors[[#This Row],[Currency]]</f>
        <v>0</v>
      </c>
      <c r="T2932" t="b">
        <f>ISNA(MATCH(tbl_vendors[[#This Row],[Payment_Terms]],tbl_payment_terms[Payment_Terms],0))</f>
        <v>0</v>
      </c>
      <c r="U2932" t="b">
        <f>ISNA(MATCH(tbl_vendors[[#This Row],[Status]],tbl_status[valid_status]))</f>
        <v>0</v>
      </c>
      <c r="V2932" t="b">
        <f ca="1">tbl_vendors[[#This Row],[Created_Date]]&gt;TODAY()</f>
        <v>0</v>
      </c>
      <c r="W2932" t="b">
        <f>tbl_vendors[[#This Row],[Updated_Date]]&lt;tbl_vendors[[#This Row],[Created_Date]]</f>
        <v>0</v>
      </c>
      <c r="X2932" t="b">
        <f>COUNTIF(tbl_vendors[Vendor_Name],tbl_vendors[[#This Row],[Vendor_Name]])&gt;1</f>
        <v>0</v>
      </c>
      <c r="Y2932" s="14" cm="1">
        <f t="array" aca="1" ref="Y2932" ca="1">IFERROR(SUM(L2932:X2932*1),4)</f>
        <v>0</v>
      </c>
      <c r="Z2932" t="str">
        <f ca="1">IF(tbl_vendors[[#This Row],[error_count]]&gt;0,"FAIL","PASS")</f>
        <v>PASS</v>
      </c>
    </row>
    <row r="2933" spans="1:26" x14ac:dyDescent="0.3">
      <c r="A2933" t="s">
        <v>11495</v>
      </c>
      <c r="B2933" t="s">
        <v>11180</v>
      </c>
      <c r="C2933" t="s">
        <v>79</v>
      </c>
      <c r="D2933" t="s">
        <v>11496</v>
      </c>
      <c r="E2933" t="s">
        <v>39</v>
      </c>
      <c r="F2933" t="s">
        <v>16</v>
      </c>
      <c r="G2933" t="s">
        <v>11497</v>
      </c>
      <c r="H2933" t="s">
        <v>69</v>
      </c>
      <c r="I2933" t="s">
        <v>26</v>
      </c>
      <c r="J2933" s="1">
        <v>44741</v>
      </c>
      <c r="K2933" s="1">
        <v>45113</v>
      </c>
      <c r="L2933" t="b">
        <f>COUNTIF(tbl_vendors[Vendor_ID],tbl_vendors[[#This Row],[Vendor_ID]])&gt;1</f>
        <v>0</v>
      </c>
      <c r="M2933" t="b">
        <f>ISBLANK(tbl_vendors[[#This Row],[Vendor_ID]])</f>
        <v>0</v>
      </c>
      <c r="N2933" t="b">
        <f>LEN(TRIM(tbl_vendors[[#This Row],[Vendor_Name]]))=0</f>
        <v>0</v>
      </c>
      <c r="O2933" t="b">
        <f>LEN(TRIM(tbl_vendors[[#This Row],[Email]]))=0</f>
        <v>0</v>
      </c>
      <c r="P2933" t="b">
        <f>OR(ISERROR(FIND("@",tbl_vendors[[#This Row],[Email]])),ISERROR(FIND(".",tbl_vendors[[#This Row],[Email]])))</f>
        <v>0</v>
      </c>
      <c r="Q2933" t="b">
        <f>ISNA(MATCH(tbl_vendors[[#This Row],[Country]],tbl_country[country],0))</f>
        <v>0</v>
      </c>
      <c r="R2933" t="b">
        <f>ISNA(MATCH(tbl_vendors[[#This Row],[Currency]],tbl_country[currency],0))</f>
        <v>0</v>
      </c>
      <c r="S2933" t="b">
        <f>_xlfn.XLOOKUP(tbl_vendors[[#This Row],[Country]],tbl_country[country],tbl_country[currency],"NotFound")&lt;&gt;tbl_vendors[[#This Row],[Currency]]</f>
        <v>0</v>
      </c>
      <c r="T2933" t="b">
        <f>ISNA(MATCH(tbl_vendors[[#This Row],[Payment_Terms]],tbl_payment_terms[Payment_Terms],0))</f>
        <v>0</v>
      </c>
      <c r="U2933" t="b">
        <f>ISNA(MATCH(tbl_vendors[[#This Row],[Status]],tbl_status[valid_status]))</f>
        <v>0</v>
      </c>
      <c r="V2933" t="b">
        <f ca="1">tbl_vendors[[#This Row],[Created_Date]]&gt;TODAY()</f>
        <v>0</v>
      </c>
      <c r="W2933" t="b">
        <f>tbl_vendors[[#This Row],[Updated_Date]]&lt;tbl_vendors[[#This Row],[Created_Date]]</f>
        <v>0</v>
      </c>
      <c r="X2933" t="b">
        <f>COUNTIF(tbl_vendors[Vendor_Name],tbl_vendors[[#This Row],[Vendor_Name]])&gt;1</f>
        <v>1</v>
      </c>
      <c r="Y2933" s="14" cm="1">
        <f t="array" aca="1" ref="Y2933" ca="1">IFERROR(SUM(L2933:X2933*1),4)</f>
        <v>1</v>
      </c>
      <c r="Z2933" t="str">
        <f ca="1">IF(tbl_vendors[[#This Row],[error_count]]&gt;0,"FAIL","PASS")</f>
        <v>FAIL</v>
      </c>
    </row>
    <row r="2934" spans="1:26" x14ac:dyDescent="0.3">
      <c r="A2934" t="s">
        <v>11498</v>
      </c>
      <c r="B2934" t="s">
        <v>1605</v>
      </c>
      <c r="C2934" t="s">
        <v>109</v>
      </c>
      <c r="D2934" t="s">
        <v>11499</v>
      </c>
      <c r="E2934" t="s">
        <v>39</v>
      </c>
      <c r="F2934" t="s">
        <v>40</v>
      </c>
      <c r="G2934" t="s">
        <v>11500</v>
      </c>
      <c r="H2934" t="s">
        <v>52</v>
      </c>
      <c r="I2934" t="s">
        <v>53</v>
      </c>
      <c r="J2934" s="1">
        <v>45558</v>
      </c>
      <c r="K2934" s="1">
        <v>46043</v>
      </c>
      <c r="L2934" t="b">
        <f>COUNTIF(tbl_vendors[Vendor_ID],tbl_vendors[[#This Row],[Vendor_ID]])&gt;1</f>
        <v>0</v>
      </c>
      <c r="M2934" t="b">
        <f>ISBLANK(tbl_vendors[[#This Row],[Vendor_ID]])</f>
        <v>0</v>
      </c>
      <c r="N2934" t="b">
        <f>LEN(TRIM(tbl_vendors[[#This Row],[Vendor_Name]]))=0</f>
        <v>0</v>
      </c>
      <c r="O2934" t="b">
        <f>LEN(TRIM(tbl_vendors[[#This Row],[Email]]))=0</f>
        <v>0</v>
      </c>
      <c r="P2934" t="b">
        <f>OR(ISERROR(FIND("@",tbl_vendors[[#This Row],[Email]])),ISERROR(FIND(".",tbl_vendors[[#This Row],[Email]])))</f>
        <v>0</v>
      </c>
      <c r="Q2934" t="b">
        <f>ISNA(MATCH(tbl_vendors[[#This Row],[Country]],tbl_country[country],0))</f>
        <v>0</v>
      </c>
      <c r="R2934" t="b">
        <f>ISNA(MATCH(tbl_vendors[[#This Row],[Currency]],tbl_country[currency],0))</f>
        <v>0</v>
      </c>
      <c r="S2934" t="b">
        <f>_xlfn.XLOOKUP(tbl_vendors[[#This Row],[Country]],tbl_country[country],tbl_country[currency],"NotFound")&lt;&gt;tbl_vendors[[#This Row],[Currency]]</f>
        <v>1</v>
      </c>
      <c r="T2934" t="b">
        <f>ISNA(MATCH(tbl_vendors[[#This Row],[Payment_Terms]],tbl_payment_terms[Payment_Terms],0))</f>
        <v>0</v>
      </c>
      <c r="U2934" t="b">
        <f>ISNA(MATCH(tbl_vendors[[#This Row],[Status]],tbl_status[valid_status]))</f>
        <v>1</v>
      </c>
      <c r="V2934" t="b">
        <f ca="1">tbl_vendors[[#This Row],[Created_Date]]&gt;TODAY()</f>
        <v>0</v>
      </c>
      <c r="W2934" t="b">
        <f>tbl_vendors[[#This Row],[Updated_Date]]&lt;tbl_vendors[[#This Row],[Created_Date]]</f>
        <v>0</v>
      </c>
      <c r="X2934" t="b">
        <f>COUNTIF(tbl_vendors[Vendor_Name],tbl_vendors[[#This Row],[Vendor_Name]])&gt;1</f>
        <v>1</v>
      </c>
      <c r="Y2934" s="14" cm="1">
        <f t="array" aca="1" ref="Y2934" ca="1">IFERROR(SUM(L2934:X2934*1),4)</f>
        <v>3</v>
      </c>
      <c r="Z2934" t="str">
        <f ca="1">IF(tbl_vendors[[#This Row],[error_count]]&gt;0,"FAIL","PASS")</f>
        <v>FAIL</v>
      </c>
    </row>
    <row r="2935" spans="1:26" x14ac:dyDescent="0.3">
      <c r="A2935" t="s">
        <v>11501</v>
      </c>
      <c r="B2935" t="s">
        <v>11502</v>
      </c>
      <c r="C2935" t="s">
        <v>56</v>
      </c>
      <c r="D2935" t="s">
        <v>11503</v>
      </c>
      <c r="E2935" t="s">
        <v>58</v>
      </c>
      <c r="F2935" t="s">
        <v>32</v>
      </c>
      <c r="G2935" t="s">
        <v>11504</v>
      </c>
      <c r="H2935" t="s">
        <v>52</v>
      </c>
      <c r="I2935" t="s">
        <v>53</v>
      </c>
      <c r="J2935" s="1">
        <v>45286</v>
      </c>
      <c r="K2935" s="1">
        <v>45642</v>
      </c>
      <c r="L2935" t="b">
        <f>COUNTIF(tbl_vendors[Vendor_ID],tbl_vendors[[#This Row],[Vendor_ID]])&gt;1</f>
        <v>0</v>
      </c>
      <c r="M2935" t="b">
        <f>ISBLANK(tbl_vendors[[#This Row],[Vendor_ID]])</f>
        <v>0</v>
      </c>
      <c r="N2935" t="b">
        <f>LEN(TRIM(tbl_vendors[[#This Row],[Vendor_Name]]))=0</f>
        <v>0</v>
      </c>
      <c r="O2935" t="b">
        <f>LEN(TRIM(tbl_vendors[[#This Row],[Email]]))=0</f>
        <v>0</v>
      </c>
      <c r="P2935" t="b">
        <f>OR(ISERROR(FIND("@",tbl_vendors[[#This Row],[Email]])),ISERROR(FIND(".",tbl_vendors[[#This Row],[Email]])))</f>
        <v>0</v>
      </c>
      <c r="Q2935" t="b">
        <f>ISNA(MATCH(tbl_vendors[[#This Row],[Country]],tbl_country[country],0))</f>
        <v>0</v>
      </c>
      <c r="R2935" t="b">
        <f>ISNA(MATCH(tbl_vendors[[#This Row],[Currency]],tbl_country[currency],0))</f>
        <v>0</v>
      </c>
      <c r="S2935" t="b">
        <f>_xlfn.XLOOKUP(tbl_vendors[[#This Row],[Country]],tbl_country[country],tbl_country[currency],"NotFound")&lt;&gt;tbl_vendors[[#This Row],[Currency]]</f>
        <v>0</v>
      </c>
      <c r="T2935" t="b">
        <f>ISNA(MATCH(tbl_vendors[[#This Row],[Payment_Terms]],tbl_payment_terms[Payment_Terms],0))</f>
        <v>0</v>
      </c>
      <c r="U2935" t="b">
        <f>ISNA(MATCH(tbl_vendors[[#This Row],[Status]],tbl_status[valid_status]))</f>
        <v>1</v>
      </c>
      <c r="V2935" t="b">
        <f ca="1">tbl_vendors[[#This Row],[Created_Date]]&gt;TODAY()</f>
        <v>0</v>
      </c>
      <c r="W2935" t="b">
        <f>tbl_vendors[[#This Row],[Updated_Date]]&lt;tbl_vendors[[#This Row],[Created_Date]]</f>
        <v>0</v>
      </c>
      <c r="X2935" t="b">
        <f>COUNTIF(tbl_vendors[Vendor_Name],tbl_vendors[[#This Row],[Vendor_Name]])&gt;1</f>
        <v>0</v>
      </c>
      <c r="Y2935" s="14" cm="1">
        <f t="array" aca="1" ref="Y2935" ca="1">IFERROR(SUM(L2935:X2935*1),4)</f>
        <v>1</v>
      </c>
      <c r="Z2935" t="str">
        <f ca="1">IF(tbl_vendors[[#This Row],[error_count]]&gt;0,"FAIL","PASS")</f>
        <v>FAIL</v>
      </c>
    </row>
    <row r="2936" spans="1:26" x14ac:dyDescent="0.3">
      <c r="A2936" t="s">
        <v>11505</v>
      </c>
      <c r="B2936" t="s">
        <v>11506</v>
      </c>
      <c r="C2936" t="s">
        <v>109</v>
      </c>
      <c r="D2936" t="s">
        <v>11507</v>
      </c>
      <c r="E2936" t="s">
        <v>39</v>
      </c>
      <c r="F2936" t="s">
        <v>16</v>
      </c>
      <c r="G2936" t="s">
        <v>11508</v>
      </c>
      <c r="H2936" t="s">
        <v>25</v>
      </c>
      <c r="I2936" t="s">
        <v>19</v>
      </c>
      <c r="J2936" s="1">
        <v>45700</v>
      </c>
      <c r="K2936" s="1">
        <v>46053</v>
      </c>
      <c r="L2936" t="b">
        <f>COUNTIF(tbl_vendors[Vendor_ID],tbl_vendors[[#This Row],[Vendor_ID]])&gt;1</f>
        <v>0</v>
      </c>
      <c r="M2936" t="b">
        <f>ISBLANK(tbl_vendors[[#This Row],[Vendor_ID]])</f>
        <v>0</v>
      </c>
      <c r="N2936" t="b">
        <f>LEN(TRIM(tbl_vendors[[#This Row],[Vendor_Name]]))=0</f>
        <v>0</v>
      </c>
      <c r="O2936" t="b">
        <f>LEN(TRIM(tbl_vendors[[#This Row],[Email]]))=0</f>
        <v>0</v>
      </c>
      <c r="P2936" t="b">
        <f>OR(ISERROR(FIND("@",tbl_vendors[[#This Row],[Email]])),ISERROR(FIND(".",tbl_vendors[[#This Row],[Email]])))</f>
        <v>0</v>
      </c>
      <c r="Q2936" t="b">
        <f>ISNA(MATCH(tbl_vendors[[#This Row],[Country]],tbl_country[country],0))</f>
        <v>0</v>
      </c>
      <c r="R2936" t="b">
        <f>ISNA(MATCH(tbl_vendors[[#This Row],[Currency]],tbl_country[currency],0))</f>
        <v>0</v>
      </c>
      <c r="S2936" t="b">
        <f>_xlfn.XLOOKUP(tbl_vendors[[#This Row],[Country]],tbl_country[country],tbl_country[currency],"NotFound")&lt;&gt;tbl_vendors[[#This Row],[Currency]]</f>
        <v>1</v>
      </c>
      <c r="T2936" t="b">
        <f>ISNA(MATCH(tbl_vendors[[#This Row],[Payment_Terms]],tbl_payment_terms[Payment_Terms],0))</f>
        <v>0</v>
      </c>
      <c r="U2936" t="b">
        <f>ISNA(MATCH(tbl_vendors[[#This Row],[Status]],tbl_status[valid_status]))</f>
        <v>0</v>
      </c>
      <c r="V2936" t="b">
        <f ca="1">tbl_vendors[[#This Row],[Created_Date]]&gt;TODAY()</f>
        <v>0</v>
      </c>
      <c r="W2936" t="b">
        <f>tbl_vendors[[#This Row],[Updated_Date]]&lt;tbl_vendors[[#This Row],[Created_Date]]</f>
        <v>0</v>
      </c>
      <c r="X2936" t="b">
        <f>COUNTIF(tbl_vendors[Vendor_Name],tbl_vendors[[#This Row],[Vendor_Name]])&gt;1</f>
        <v>0</v>
      </c>
      <c r="Y2936" s="14" cm="1">
        <f t="array" aca="1" ref="Y2936" ca="1">IFERROR(SUM(L2936:X2936*1),4)</f>
        <v>1</v>
      </c>
      <c r="Z2936" t="str">
        <f ca="1">IF(tbl_vendors[[#This Row],[error_count]]&gt;0,"FAIL","PASS")</f>
        <v>FAIL</v>
      </c>
    </row>
    <row r="2937" spans="1:26" x14ac:dyDescent="0.3">
      <c r="A2937" t="s">
        <v>11509</v>
      </c>
      <c r="B2937" t="s">
        <v>11510</v>
      </c>
      <c r="C2937" t="s">
        <v>66</v>
      </c>
      <c r="D2937" t="s">
        <v>11511</v>
      </c>
      <c r="E2937" t="s">
        <v>67</v>
      </c>
      <c r="F2937" t="s">
        <v>16</v>
      </c>
      <c r="G2937" t="s">
        <v>11512</v>
      </c>
      <c r="H2937" t="s">
        <v>52</v>
      </c>
      <c r="I2937" t="s">
        <v>26</v>
      </c>
      <c r="J2937" s="1">
        <v>45995</v>
      </c>
      <c r="K2937" s="1">
        <v>46161</v>
      </c>
      <c r="L2937" t="b">
        <f>COUNTIF(tbl_vendors[Vendor_ID],tbl_vendors[[#This Row],[Vendor_ID]])&gt;1</f>
        <v>0</v>
      </c>
      <c r="M2937" t="b">
        <f>ISBLANK(tbl_vendors[[#This Row],[Vendor_ID]])</f>
        <v>0</v>
      </c>
      <c r="N2937" t="b">
        <f>LEN(TRIM(tbl_vendors[[#This Row],[Vendor_Name]]))=0</f>
        <v>0</v>
      </c>
      <c r="O2937" t="b">
        <f>LEN(TRIM(tbl_vendors[[#This Row],[Email]]))=0</f>
        <v>0</v>
      </c>
      <c r="P2937" t="b">
        <f>OR(ISERROR(FIND("@",tbl_vendors[[#This Row],[Email]])),ISERROR(FIND(".",tbl_vendors[[#This Row],[Email]])))</f>
        <v>0</v>
      </c>
      <c r="Q2937" t="b">
        <f>ISNA(MATCH(tbl_vendors[[#This Row],[Country]],tbl_country[country],0))</f>
        <v>0</v>
      </c>
      <c r="R2937" t="b">
        <f>ISNA(MATCH(tbl_vendors[[#This Row],[Currency]],tbl_country[currency],0))</f>
        <v>0</v>
      </c>
      <c r="S2937" t="b">
        <f>_xlfn.XLOOKUP(tbl_vendors[[#This Row],[Country]],tbl_country[country],tbl_country[currency],"NotFound")&lt;&gt;tbl_vendors[[#This Row],[Currency]]</f>
        <v>0</v>
      </c>
      <c r="T2937" t="b">
        <f>ISNA(MATCH(tbl_vendors[[#This Row],[Payment_Terms]],tbl_payment_terms[Payment_Terms],0))</f>
        <v>0</v>
      </c>
      <c r="U2937" t="b">
        <f>ISNA(MATCH(tbl_vendors[[#This Row],[Status]],tbl_status[valid_status]))</f>
        <v>0</v>
      </c>
      <c r="V2937" t="b">
        <f ca="1">tbl_vendors[[#This Row],[Created_Date]]&gt;TODAY()</f>
        <v>0</v>
      </c>
      <c r="W2937" t="b">
        <f>tbl_vendors[[#This Row],[Updated_Date]]&lt;tbl_vendors[[#This Row],[Created_Date]]</f>
        <v>0</v>
      </c>
      <c r="X2937" t="b">
        <f>COUNTIF(tbl_vendors[Vendor_Name],tbl_vendors[[#This Row],[Vendor_Name]])&gt;1</f>
        <v>0</v>
      </c>
      <c r="Y2937" s="14" cm="1">
        <f t="array" aca="1" ref="Y2937" ca="1">IFERROR(SUM(L2937:X2937*1),4)</f>
        <v>0</v>
      </c>
      <c r="Z2937" t="str">
        <f ca="1">IF(tbl_vendors[[#This Row],[error_count]]&gt;0,"FAIL","PASS")</f>
        <v>PASS</v>
      </c>
    </row>
    <row r="2938" spans="1:26" x14ac:dyDescent="0.3">
      <c r="A2938" t="s">
        <v>11513</v>
      </c>
      <c r="B2938" t="s">
        <v>11514</v>
      </c>
      <c r="C2938" t="s">
        <v>13</v>
      </c>
      <c r="D2938" t="s">
        <v>11515</v>
      </c>
      <c r="E2938" t="s">
        <v>15</v>
      </c>
      <c r="F2938" t="s">
        <v>32</v>
      </c>
      <c r="G2938" t="s">
        <v>11516</v>
      </c>
      <c r="H2938" t="s">
        <v>42</v>
      </c>
      <c r="I2938" t="s">
        <v>53</v>
      </c>
      <c r="J2938" s="1">
        <v>45875</v>
      </c>
      <c r="K2938" s="1">
        <v>46068</v>
      </c>
      <c r="L2938" t="b">
        <f>COUNTIF(tbl_vendors[Vendor_ID],tbl_vendors[[#This Row],[Vendor_ID]])&gt;1</f>
        <v>0</v>
      </c>
      <c r="M2938" t="b">
        <f>ISBLANK(tbl_vendors[[#This Row],[Vendor_ID]])</f>
        <v>0</v>
      </c>
      <c r="N2938" t="b">
        <f>LEN(TRIM(tbl_vendors[[#This Row],[Vendor_Name]]))=0</f>
        <v>0</v>
      </c>
      <c r="O2938" t="b">
        <f>LEN(TRIM(tbl_vendors[[#This Row],[Email]]))=0</f>
        <v>0</v>
      </c>
      <c r="P2938" t="b">
        <f>OR(ISERROR(FIND("@",tbl_vendors[[#This Row],[Email]])),ISERROR(FIND(".",tbl_vendors[[#This Row],[Email]])))</f>
        <v>0</v>
      </c>
      <c r="Q2938" t="b">
        <f>ISNA(MATCH(tbl_vendors[[#This Row],[Country]],tbl_country[country],0))</f>
        <v>0</v>
      </c>
      <c r="R2938" t="b">
        <f>ISNA(MATCH(tbl_vendors[[#This Row],[Currency]],tbl_country[currency],0))</f>
        <v>1</v>
      </c>
      <c r="S2938" t="b">
        <f>_xlfn.XLOOKUP(tbl_vendors[[#This Row],[Country]],tbl_country[country],tbl_country[currency],"NotFound")&lt;&gt;tbl_vendors[[#This Row],[Currency]]</f>
        <v>1</v>
      </c>
      <c r="T2938" t="b">
        <f>ISNA(MATCH(tbl_vendors[[#This Row],[Payment_Terms]],tbl_payment_terms[Payment_Terms],0))</f>
        <v>0</v>
      </c>
      <c r="U2938" t="b">
        <f>ISNA(MATCH(tbl_vendors[[#This Row],[Status]],tbl_status[valid_status]))</f>
        <v>1</v>
      </c>
      <c r="V2938" t="b">
        <f ca="1">tbl_vendors[[#This Row],[Created_Date]]&gt;TODAY()</f>
        <v>0</v>
      </c>
      <c r="W2938" t="b">
        <f>tbl_vendors[[#This Row],[Updated_Date]]&lt;tbl_vendors[[#This Row],[Created_Date]]</f>
        <v>0</v>
      </c>
      <c r="X2938" t="b">
        <f>COUNTIF(tbl_vendors[Vendor_Name],tbl_vendors[[#This Row],[Vendor_Name]])&gt;1</f>
        <v>0</v>
      </c>
      <c r="Y2938" s="14" cm="1">
        <f t="array" aca="1" ref="Y2938" ca="1">IFERROR(SUM(L2938:X2938*1),4)</f>
        <v>3</v>
      </c>
      <c r="Z2938" t="str">
        <f ca="1">IF(tbl_vendors[[#This Row],[error_count]]&gt;0,"FAIL","PASS")</f>
        <v>FAIL</v>
      </c>
    </row>
    <row r="2939" spans="1:26" x14ac:dyDescent="0.3">
      <c r="A2939" t="s">
        <v>11517</v>
      </c>
      <c r="B2939" t="s">
        <v>11518</v>
      </c>
      <c r="C2939" t="s">
        <v>66</v>
      </c>
      <c r="D2939" t="s">
        <v>11519</v>
      </c>
      <c r="E2939" t="s">
        <v>67</v>
      </c>
      <c r="F2939" t="s">
        <v>32</v>
      </c>
      <c r="G2939" t="s">
        <v>11520</v>
      </c>
      <c r="H2939" t="s">
        <v>47</v>
      </c>
      <c r="I2939" t="s">
        <v>53</v>
      </c>
      <c r="J2939" s="1">
        <v>45826</v>
      </c>
      <c r="K2939" s="1">
        <v>46031</v>
      </c>
      <c r="L2939" t="b">
        <f>COUNTIF(tbl_vendors[Vendor_ID],tbl_vendors[[#This Row],[Vendor_ID]])&gt;1</f>
        <v>0</v>
      </c>
      <c r="M2939" t="b">
        <f>ISBLANK(tbl_vendors[[#This Row],[Vendor_ID]])</f>
        <v>0</v>
      </c>
      <c r="N2939" t="b">
        <f>LEN(TRIM(tbl_vendors[[#This Row],[Vendor_Name]]))=0</f>
        <v>0</v>
      </c>
      <c r="O2939" t="b">
        <f>LEN(TRIM(tbl_vendors[[#This Row],[Email]]))=0</f>
        <v>0</v>
      </c>
      <c r="P2939" t="b">
        <f>OR(ISERROR(FIND("@",tbl_vendors[[#This Row],[Email]])),ISERROR(FIND(".",tbl_vendors[[#This Row],[Email]])))</f>
        <v>0</v>
      </c>
      <c r="Q2939" t="b">
        <f>ISNA(MATCH(tbl_vendors[[#This Row],[Country]],tbl_country[country],0))</f>
        <v>0</v>
      </c>
      <c r="R2939" t="b">
        <f>ISNA(MATCH(tbl_vendors[[#This Row],[Currency]],tbl_country[currency],0))</f>
        <v>0</v>
      </c>
      <c r="S2939" t="b">
        <f>_xlfn.XLOOKUP(tbl_vendors[[#This Row],[Country]],tbl_country[country],tbl_country[currency],"NotFound")&lt;&gt;tbl_vendors[[#This Row],[Currency]]</f>
        <v>0</v>
      </c>
      <c r="T2939" t="b">
        <f>ISNA(MATCH(tbl_vendors[[#This Row],[Payment_Terms]],tbl_payment_terms[Payment_Terms],0))</f>
        <v>0</v>
      </c>
      <c r="U2939" t="b">
        <f>ISNA(MATCH(tbl_vendors[[#This Row],[Status]],tbl_status[valid_status]))</f>
        <v>1</v>
      </c>
      <c r="V2939" t="b">
        <f ca="1">tbl_vendors[[#This Row],[Created_Date]]&gt;TODAY()</f>
        <v>0</v>
      </c>
      <c r="W2939" t="b">
        <f>tbl_vendors[[#This Row],[Updated_Date]]&lt;tbl_vendors[[#This Row],[Created_Date]]</f>
        <v>0</v>
      </c>
      <c r="X2939" t="b">
        <f>COUNTIF(tbl_vendors[Vendor_Name],tbl_vendors[[#This Row],[Vendor_Name]])&gt;1</f>
        <v>0</v>
      </c>
      <c r="Y2939" s="14" cm="1">
        <f t="array" aca="1" ref="Y2939" ca="1">IFERROR(SUM(L2939:X2939*1),4)</f>
        <v>1</v>
      </c>
      <c r="Z2939" t="str">
        <f ca="1">IF(tbl_vendors[[#This Row],[error_count]]&gt;0,"FAIL","PASS")</f>
        <v>FAIL</v>
      </c>
    </row>
    <row r="2940" spans="1:26" x14ac:dyDescent="0.3">
      <c r="A2940" t="s">
        <v>11521</v>
      </c>
      <c r="B2940" t="s">
        <v>11522</v>
      </c>
      <c r="C2940" t="s">
        <v>13</v>
      </c>
      <c r="D2940" t="s">
        <v>11523</v>
      </c>
      <c r="E2940" t="s">
        <v>15</v>
      </c>
      <c r="F2940" t="s">
        <v>40</v>
      </c>
      <c r="G2940" t="s">
        <v>11524</v>
      </c>
      <c r="H2940" t="s">
        <v>47</v>
      </c>
      <c r="I2940" t="s">
        <v>19</v>
      </c>
      <c r="J2940" s="1">
        <v>45989</v>
      </c>
      <c r="K2940" s="1">
        <v>46126</v>
      </c>
      <c r="L2940" t="b">
        <f>COUNTIF(tbl_vendors[Vendor_ID],tbl_vendors[[#This Row],[Vendor_ID]])&gt;1</f>
        <v>0</v>
      </c>
      <c r="M2940" t="b">
        <f>ISBLANK(tbl_vendors[[#This Row],[Vendor_ID]])</f>
        <v>0</v>
      </c>
      <c r="N2940" t="b">
        <f>LEN(TRIM(tbl_vendors[[#This Row],[Vendor_Name]]))=0</f>
        <v>0</v>
      </c>
      <c r="O2940" t="b">
        <f>LEN(TRIM(tbl_vendors[[#This Row],[Email]]))=0</f>
        <v>0</v>
      </c>
      <c r="P2940" t="b">
        <f>OR(ISERROR(FIND("@",tbl_vendors[[#This Row],[Email]])),ISERROR(FIND(".",tbl_vendors[[#This Row],[Email]])))</f>
        <v>0</v>
      </c>
      <c r="Q2940" t="b">
        <f>ISNA(MATCH(tbl_vendors[[#This Row],[Country]],tbl_country[country],0))</f>
        <v>0</v>
      </c>
      <c r="R2940" t="b">
        <f>ISNA(MATCH(tbl_vendors[[#This Row],[Currency]],tbl_country[currency],0))</f>
        <v>1</v>
      </c>
      <c r="S2940" t="b">
        <f>_xlfn.XLOOKUP(tbl_vendors[[#This Row],[Country]],tbl_country[country],tbl_country[currency],"NotFound")&lt;&gt;tbl_vendors[[#This Row],[Currency]]</f>
        <v>1</v>
      </c>
      <c r="T2940" t="b">
        <f>ISNA(MATCH(tbl_vendors[[#This Row],[Payment_Terms]],tbl_payment_terms[Payment_Terms],0))</f>
        <v>0</v>
      </c>
      <c r="U2940" t="b">
        <f>ISNA(MATCH(tbl_vendors[[#This Row],[Status]],tbl_status[valid_status]))</f>
        <v>0</v>
      </c>
      <c r="V2940" t="b">
        <f ca="1">tbl_vendors[[#This Row],[Created_Date]]&gt;TODAY()</f>
        <v>0</v>
      </c>
      <c r="W2940" t="b">
        <f>tbl_vendors[[#This Row],[Updated_Date]]&lt;tbl_vendors[[#This Row],[Created_Date]]</f>
        <v>0</v>
      </c>
      <c r="X2940" t="b">
        <f>COUNTIF(tbl_vendors[Vendor_Name],tbl_vendors[[#This Row],[Vendor_Name]])&gt;1</f>
        <v>0</v>
      </c>
      <c r="Y2940" s="14" cm="1">
        <f t="array" aca="1" ref="Y2940" ca="1">IFERROR(SUM(L2940:X2940*1),4)</f>
        <v>2</v>
      </c>
      <c r="Z2940" t="str">
        <f ca="1">IF(tbl_vendors[[#This Row],[error_count]]&gt;0,"FAIL","PASS")</f>
        <v>FAIL</v>
      </c>
    </row>
    <row r="2941" spans="1:26" x14ac:dyDescent="0.3">
      <c r="A2941" t="s">
        <v>11525</v>
      </c>
      <c r="B2941" t="s">
        <v>7652</v>
      </c>
      <c r="C2941" t="s">
        <v>66</v>
      </c>
      <c r="D2941" t="s">
        <v>11526</v>
      </c>
      <c r="E2941" t="s">
        <v>67</v>
      </c>
      <c r="F2941" t="s">
        <v>40</v>
      </c>
      <c r="G2941" t="s">
        <v>11527</v>
      </c>
      <c r="H2941" t="s">
        <v>18</v>
      </c>
      <c r="I2941" t="s">
        <v>53</v>
      </c>
      <c r="J2941" s="1">
        <v>45691</v>
      </c>
      <c r="K2941" s="1">
        <v>46135</v>
      </c>
      <c r="L2941" t="b">
        <f>COUNTIF(tbl_vendors[Vendor_ID],tbl_vendors[[#This Row],[Vendor_ID]])&gt;1</f>
        <v>0</v>
      </c>
      <c r="M2941" t="b">
        <f>ISBLANK(tbl_vendors[[#This Row],[Vendor_ID]])</f>
        <v>0</v>
      </c>
      <c r="N2941" t="b">
        <f>LEN(TRIM(tbl_vendors[[#This Row],[Vendor_Name]]))=0</f>
        <v>0</v>
      </c>
      <c r="O2941" t="b">
        <f>LEN(TRIM(tbl_vendors[[#This Row],[Email]]))=0</f>
        <v>0</v>
      </c>
      <c r="P2941" t="b">
        <f>OR(ISERROR(FIND("@",tbl_vendors[[#This Row],[Email]])),ISERROR(FIND(".",tbl_vendors[[#This Row],[Email]])))</f>
        <v>0</v>
      </c>
      <c r="Q2941" t="b">
        <f>ISNA(MATCH(tbl_vendors[[#This Row],[Country]],tbl_country[country],0))</f>
        <v>0</v>
      </c>
      <c r="R2941" t="b">
        <f>ISNA(MATCH(tbl_vendors[[#This Row],[Currency]],tbl_country[currency],0))</f>
        <v>0</v>
      </c>
      <c r="S2941" t="b">
        <f>_xlfn.XLOOKUP(tbl_vendors[[#This Row],[Country]],tbl_country[country],tbl_country[currency],"NotFound")&lt;&gt;tbl_vendors[[#This Row],[Currency]]</f>
        <v>0</v>
      </c>
      <c r="T2941" t="b">
        <f>ISNA(MATCH(tbl_vendors[[#This Row],[Payment_Terms]],tbl_payment_terms[Payment_Terms],0))</f>
        <v>0</v>
      </c>
      <c r="U2941" t="b">
        <f>ISNA(MATCH(tbl_vendors[[#This Row],[Status]],tbl_status[valid_status]))</f>
        <v>1</v>
      </c>
      <c r="V2941" t="b">
        <f ca="1">tbl_vendors[[#This Row],[Created_Date]]&gt;TODAY()</f>
        <v>0</v>
      </c>
      <c r="W2941" t="b">
        <f>tbl_vendors[[#This Row],[Updated_Date]]&lt;tbl_vendors[[#This Row],[Created_Date]]</f>
        <v>0</v>
      </c>
      <c r="X2941" t="b">
        <f>COUNTIF(tbl_vendors[Vendor_Name],tbl_vendors[[#This Row],[Vendor_Name]])&gt;1</f>
        <v>1</v>
      </c>
      <c r="Y2941" s="14" cm="1">
        <f t="array" aca="1" ref="Y2941" ca="1">IFERROR(SUM(L2941:X2941*1),4)</f>
        <v>2</v>
      </c>
      <c r="Z2941" t="str">
        <f ca="1">IF(tbl_vendors[[#This Row],[error_count]]&gt;0,"FAIL","PASS")</f>
        <v>FAIL</v>
      </c>
    </row>
    <row r="2942" spans="1:26" x14ac:dyDescent="0.3">
      <c r="A2942" t="s">
        <v>11528</v>
      </c>
      <c r="B2942" t="s">
        <v>2913</v>
      </c>
      <c r="C2942" t="s">
        <v>37</v>
      </c>
      <c r="E2942" t="s">
        <v>39</v>
      </c>
      <c r="F2942" t="s">
        <v>75</v>
      </c>
      <c r="G2942" t="s">
        <v>11529</v>
      </c>
      <c r="H2942" t="s">
        <v>47</v>
      </c>
      <c r="I2942" t="s">
        <v>26</v>
      </c>
      <c r="J2942" s="1">
        <v>44535</v>
      </c>
      <c r="K2942" s="1">
        <v>44882</v>
      </c>
      <c r="L2942" t="b">
        <f>COUNTIF(tbl_vendors[Vendor_ID],tbl_vendors[[#This Row],[Vendor_ID]])&gt;1</f>
        <v>0</v>
      </c>
      <c r="M2942" t="b">
        <f>ISBLANK(tbl_vendors[[#This Row],[Vendor_ID]])</f>
        <v>0</v>
      </c>
      <c r="N2942" t="b">
        <f>LEN(TRIM(tbl_vendors[[#This Row],[Vendor_Name]]))=0</f>
        <v>0</v>
      </c>
      <c r="O2942" t="b">
        <f>LEN(TRIM(tbl_vendors[[#This Row],[Email]]))=0</f>
        <v>0</v>
      </c>
      <c r="P2942" t="b">
        <f>OR(ISERROR(FIND("@",tbl_vendors[[#This Row],[Email]])),ISERROR(FIND(".",tbl_vendors[[#This Row],[Email]])))</f>
        <v>0</v>
      </c>
      <c r="Q2942" t="b">
        <f>ISNA(MATCH(tbl_vendors[[#This Row],[Country]],tbl_country[country],0))</f>
        <v>0</v>
      </c>
      <c r="R2942" t="b">
        <f>ISNA(MATCH(tbl_vendors[[#This Row],[Currency]],tbl_country[currency],0))</f>
        <v>0</v>
      </c>
      <c r="S2942" t="b">
        <f>_xlfn.XLOOKUP(tbl_vendors[[#This Row],[Country]],tbl_country[country],tbl_country[currency],"NotFound")&lt;&gt;tbl_vendors[[#This Row],[Currency]]</f>
        <v>0</v>
      </c>
      <c r="T2942" t="b">
        <f>ISNA(MATCH(tbl_vendors[[#This Row],[Payment_Terms]],tbl_payment_terms[Payment_Terms],0))</f>
        <v>0</v>
      </c>
      <c r="U2942" t="b">
        <f>ISNA(MATCH(tbl_vendors[[#This Row],[Status]],tbl_status[valid_status]))</f>
        <v>0</v>
      </c>
      <c r="V2942" t="b">
        <f ca="1">tbl_vendors[[#This Row],[Created_Date]]&gt;TODAY()</f>
        <v>0</v>
      </c>
      <c r="W2942" t="b">
        <f>tbl_vendors[[#This Row],[Updated_Date]]&lt;tbl_vendors[[#This Row],[Created_Date]]</f>
        <v>0</v>
      </c>
      <c r="X2942" t="b">
        <f>COUNTIF(tbl_vendors[Vendor_Name],tbl_vendors[[#This Row],[Vendor_Name]])&gt;1</f>
        <v>1</v>
      </c>
      <c r="Y2942" s="14" cm="1">
        <f t="array" aca="1" ref="Y2942" ca="1">IFERROR(SUM(L2942:X2942*1),4)</f>
        <v>1</v>
      </c>
      <c r="Z2942" t="str">
        <f ca="1">IF(tbl_vendors[[#This Row],[error_count]]&gt;0,"FAIL","PASS")</f>
        <v>FAIL</v>
      </c>
    </row>
    <row r="2943" spans="1:26" x14ac:dyDescent="0.3">
      <c r="A2943" t="s">
        <v>11530</v>
      </c>
      <c r="B2943" t="s">
        <v>11531</v>
      </c>
      <c r="C2943" t="s">
        <v>56</v>
      </c>
      <c r="D2943" t="s">
        <v>11532</v>
      </c>
      <c r="E2943" t="s">
        <v>58</v>
      </c>
      <c r="F2943" t="s">
        <v>40</v>
      </c>
      <c r="G2943" t="s">
        <v>11533</v>
      </c>
      <c r="H2943" t="s">
        <v>47</v>
      </c>
      <c r="I2943" t="s">
        <v>19</v>
      </c>
      <c r="J2943" s="1">
        <v>44895</v>
      </c>
      <c r="K2943" s="1">
        <v>45806</v>
      </c>
      <c r="L2943" t="b">
        <f>COUNTIF(tbl_vendors[Vendor_ID],tbl_vendors[[#This Row],[Vendor_ID]])&gt;1</f>
        <v>0</v>
      </c>
      <c r="M2943" t="b">
        <f>ISBLANK(tbl_vendors[[#This Row],[Vendor_ID]])</f>
        <v>0</v>
      </c>
      <c r="N2943" t="b">
        <f>LEN(TRIM(tbl_vendors[[#This Row],[Vendor_Name]]))=0</f>
        <v>0</v>
      </c>
      <c r="O2943" t="b">
        <f>LEN(TRIM(tbl_vendors[[#This Row],[Email]]))=0</f>
        <v>0</v>
      </c>
      <c r="P2943" t="b">
        <f>OR(ISERROR(FIND("@",tbl_vendors[[#This Row],[Email]])),ISERROR(FIND(".",tbl_vendors[[#This Row],[Email]])))</f>
        <v>0</v>
      </c>
      <c r="Q2943" t="b">
        <f>ISNA(MATCH(tbl_vendors[[#This Row],[Country]],tbl_country[country],0))</f>
        <v>0</v>
      </c>
      <c r="R2943" t="b">
        <f>ISNA(MATCH(tbl_vendors[[#This Row],[Currency]],tbl_country[currency],0))</f>
        <v>0</v>
      </c>
      <c r="S2943" t="b">
        <f>_xlfn.XLOOKUP(tbl_vendors[[#This Row],[Country]],tbl_country[country],tbl_country[currency],"NotFound")&lt;&gt;tbl_vendors[[#This Row],[Currency]]</f>
        <v>0</v>
      </c>
      <c r="T2943" t="b">
        <f>ISNA(MATCH(tbl_vendors[[#This Row],[Payment_Terms]],tbl_payment_terms[Payment_Terms],0))</f>
        <v>0</v>
      </c>
      <c r="U2943" t="b">
        <f>ISNA(MATCH(tbl_vendors[[#This Row],[Status]],tbl_status[valid_status]))</f>
        <v>0</v>
      </c>
      <c r="V2943" t="b">
        <f ca="1">tbl_vendors[[#This Row],[Created_Date]]&gt;TODAY()</f>
        <v>0</v>
      </c>
      <c r="W2943" t="b">
        <f>tbl_vendors[[#This Row],[Updated_Date]]&lt;tbl_vendors[[#This Row],[Created_Date]]</f>
        <v>0</v>
      </c>
      <c r="X2943" t="b">
        <f>COUNTIF(tbl_vendors[Vendor_Name],tbl_vendors[[#This Row],[Vendor_Name]])&gt;1</f>
        <v>0</v>
      </c>
      <c r="Y2943" s="14" cm="1">
        <f t="array" aca="1" ref="Y2943" ca="1">IFERROR(SUM(L2943:X2943*1),4)</f>
        <v>0</v>
      </c>
      <c r="Z2943" t="str">
        <f ca="1">IF(tbl_vendors[[#This Row],[error_count]]&gt;0,"FAIL","PASS")</f>
        <v>PASS</v>
      </c>
    </row>
    <row r="2944" spans="1:26" x14ac:dyDescent="0.3">
      <c r="A2944" t="s">
        <v>11534</v>
      </c>
      <c r="B2944" t="s">
        <v>11535</v>
      </c>
      <c r="C2944" t="s">
        <v>109</v>
      </c>
      <c r="D2944" t="s">
        <v>11536</v>
      </c>
      <c r="E2944" t="s">
        <v>39</v>
      </c>
      <c r="F2944" t="s">
        <v>75</v>
      </c>
      <c r="G2944" t="s">
        <v>11537</v>
      </c>
      <c r="H2944" t="s">
        <v>42</v>
      </c>
      <c r="I2944" t="s">
        <v>53</v>
      </c>
      <c r="J2944" s="1">
        <v>45711</v>
      </c>
      <c r="K2944" s="1">
        <v>46054</v>
      </c>
      <c r="L2944" t="b">
        <f>COUNTIF(tbl_vendors[Vendor_ID],tbl_vendors[[#This Row],[Vendor_ID]])&gt;1</f>
        <v>0</v>
      </c>
      <c r="M2944" t="b">
        <f>ISBLANK(tbl_vendors[[#This Row],[Vendor_ID]])</f>
        <v>0</v>
      </c>
      <c r="N2944" t="b">
        <f>LEN(TRIM(tbl_vendors[[#This Row],[Vendor_Name]]))=0</f>
        <v>0</v>
      </c>
      <c r="O2944" t="b">
        <f>LEN(TRIM(tbl_vendors[[#This Row],[Email]]))=0</f>
        <v>0</v>
      </c>
      <c r="P2944" t="b">
        <f>OR(ISERROR(FIND("@",tbl_vendors[[#This Row],[Email]])),ISERROR(FIND(".",tbl_vendors[[#This Row],[Email]])))</f>
        <v>0</v>
      </c>
      <c r="Q2944" t="b">
        <f>ISNA(MATCH(tbl_vendors[[#This Row],[Country]],tbl_country[country],0))</f>
        <v>0</v>
      </c>
      <c r="R2944" t="b">
        <f>ISNA(MATCH(tbl_vendors[[#This Row],[Currency]],tbl_country[currency],0))</f>
        <v>0</v>
      </c>
      <c r="S2944" t="b">
        <f>_xlfn.XLOOKUP(tbl_vendors[[#This Row],[Country]],tbl_country[country],tbl_country[currency],"NotFound")&lt;&gt;tbl_vendors[[#This Row],[Currency]]</f>
        <v>1</v>
      </c>
      <c r="T2944" t="b">
        <f>ISNA(MATCH(tbl_vendors[[#This Row],[Payment_Terms]],tbl_payment_terms[Payment_Terms],0))</f>
        <v>0</v>
      </c>
      <c r="U2944" t="b">
        <f>ISNA(MATCH(tbl_vendors[[#This Row],[Status]],tbl_status[valid_status]))</f>
        <v>1</v>
      </c>
      <c r="V2944" t="b">
        <f ca="1">tbl_vendors[[#This Row],[Created_Date]]&gt;TODAY()</f>
        <v>0</v>
      </c>
      <c r="W2944" t="b">
        <f>tbl_vendors[[#This Row],[Updated_Date]]&lt;tbl_vendors[[#This Row],[Created_Date]]</f>
        <v>0</v>
      </c>
      <c r="X2944" t="b">
        <f>COUNTIF(tbl_vendors[Vendor_Name],tbl_vendors[[#This Row],[Vendor_Name]])&gt;1</f>
        <v>0</v>
      </c>
      <c r="Y2944" s="14" cm="1">
        <f t="array" aca="1" ref="Y2944" ca="1">IFERROR(SUM(L2944:X2944*1),4)</f>
        <v>2</v>
      </c>
      <c r="Z2944" t="str">
        <f ca="1">IF(tbl_vendors[[#This Row],[error_count]]&gt;0,"FAIL","PASS")</f>
        <v>FAIL</v>
      </c>
    </row>
    <row r="2945" spans="1:26" x14ac:dyDescent="0.3">
      <c r="A2945" t="s">
        <v>11538</v>
      </c>
      <c r="B2945" t="s">
        <v>7510</v>
      </c>
      <c r="C2945" t="s">
        <v>79</v>
      </c>
      <c r="D2945" t="s">
        <v>11539</v>
      </c>
      <c r="E2945" t="s">
        <v>39</v>
      </c>
      <c r="F2945" t="s">
        <v>23</v>
      </c>
      <c r="G2945" t="s">
        <v>11540</v>
      </c>
      <c r="H2945" t="s">
        <v>42</v>
      </c>
      <c r="I2945" t="s">
        <v>53</v>
      </c>
      <c r="J2945" s="1">
        <v>45401</v>
      </c>
      <c r="K2945" s="1">
        <v>45763</v>
      </c>
      <c r="L2945" t="b">
        <f>COUNTIF(tbl_vendors[Vendor_ID],tbl_vendors[[#This Row],[Vendor_ID]])&gt;1</f>
        <v>0</v>
      </c>
      <c r="M2945" t="b">
        <f>ISBLANK(tbl_vendors[[#This Row],[Vendor_ID]])</f>
        <v>0</v>
      </c>
      <c r="N2945" t="b">
        <f>LEN(TRIM(tbl_vendors[[#This Row],[Vendor_Name]]))=0</f>
        <v>0</v>
      </c>
      <c r="O2945" t="b">
        <f>LEN(TRIM(tbl_vendors[[#This Row],[Email]]))=0</f>
        <v>0</v>
      </c>
      <c r="P2945" t="b">
        <f>OR(ISERROR(FIND("@",tbl_vendors[[#This Row],[Email]])),ISERROR(FIND(".",tbl_vendors[[#This Row],[Email]])))</f>
        <v>0</v>
      </c>
      <c r="Q2945" t="b">
        <f>ISNA(MATCH(tbl_vendors[[#This Row],[Country]],tbl_country[country],0))</f>
        <v>0</v>
      </c>
      <c r="R2945" t="b">
        <f>ISNA(MATCH(tbl_vendors[[#This Row],[Currency]],tbl_country[currency],0))</f>
        <v>0</v>
      </c>
      <c r="S2945" t="b">
        <f>_xlfn.XLOOKUP(tbl_vendors[[#This Row],[Country]],tbl_country[country],tbl_country[currency],"NotFound")&lt;&gt;tbl_vendors[[#This Row],[Currency]]</f>
        <v>0</v>
      </c>
      <c r="T2945" t="b">
        <f>ISNA(MATCH(tbl_vendors[[#This Row],[Payment_Terms]],tbl_payment_terms[Payment_Terms],0))</f>
        <v>0</v>
      </c>
      <c r="U2945" t="b">
        <f>ISNA(MATCH(tbl_vendors[[#This Row],[Status]],tbl_status[valid_status]))</f>
        <v>1</v>
      </c>
      <c r="V2945" t="b">
        <f ca="1">tbl_vendors[[#This Row],[Created_Date]]&gt;TODAY()</f>
        <v>0</v>
      </c>
      <c r="W2945" t="b">
        <f>tbl_vendors[[#This Row],[Updated_Date]]&lt;tbl_vendors[[#This Row],[Created_Date]]</f>
        <v>0</v>
      </c>
      <c r="X2945" t="b">
        <f>COUNTIF(tbl_vendors[Vendor_Name],tbl_vendors[[#This Row],[Vendor_Name]])&gt;1</f>
        <v>1</v>
      </c>
      <c r="Y2945" s="14" cm="1">
        <f t="array" aca="1" ref="Y2945" ca="1">IFERROR(SUM(L2945:X2945*1),4)</f>
        <v>2</v>
      </c>
      <c r="Z2945" t="str">
        <f ca="1">IF(tbl_vendors[[#This Row],[error_count]]&gt;0,"FAIL","PASS")</f>
        <v>FAIL</v>
      </c>
    </row>
    <row r="2946" spans="1:26" x14ac:dyDescent="0.3">
      <c r="A2946" t="s">
        <v>11541</v>
      </c>
      <c r="B2946" t="s">
        <v>11542</v>
      </c>
      <c r="C2946" t="s">
        <v>153</v>
      </c>
      <c r="D2946" t="s">
        <v>11543</v>
      </c>
      <c r="E2946" t="s">
        <v>155</v>
      </c>
      <c r="F2946" t="s">
        <v>23</v>
      </c>
      <c r="G2946" t="s">
        <v>11544</v>
      </c>
      <c r="H2946" t="s">
        <v>47</v>
      </c>
      <c r="I2946" t="s">
        <v>19</v>
      </c>
      <c r="J2946" s="1">
        <v>45872</v>
      </c>
      <c r="K2946" s="1">
        <v>46172</v>
      </c>
      <c r="L2946" t="b">
        <f>COUNTIF(tbl_vendors[Vendor_ID],tbl_vendors[[#This Row],[Vendor_ID]])&gt;1</f>
        <v>0</v>
      </c>
      <c r="M2946" t="b">
        <f>ISBLANK(tbl_vendors[[#This Row],[Vendor_ID]])</f>
        <v>0</v>
      </c>
      <c r="N2946" t="b">
        <f>LEN(TRIM(tbl_vendors[[#This Row],[Vendor_Name]]))=0</f>
        <v>0</v>
      </c>
      <c r="O2946" t="b">
        <f>LEN(TRIM(tbl_vendors[[#This Row],[Email]]))=0</f>
        <v>0</v>
      </c>
      <c r="P2946" t="b">
        <f>OR(ISERROR(FIND("@",tbl_vendors[[#This Row],[Email]])),ISERROR(FIND(".",tbl_vendors[[#This Row],[Email]])))</f>
        <v>0</v>
      </c>
      <c r="Q2946" t="b">
        <f>ISNA(MATCH(tbl_vendors[[#This Row],[Country]],tbl_country[country],0))</f>
        <v>0</v>
      </c>
      <c r="R2946" t="b">
        <f>ISNA(MATCH(tbl_vendors[[#This Row],[Currency]],tbl_country[currency],0))</f>
        <v>0</v>
      </c>
      <c r="S2946" t="b">
        <f>_xlfn.XLOOKUP(tbl_vendors[[#This Row],[Country]],tbl_country[country],tbl_country[currency],"NotFound")&lt;&gt;tbl_vendors[[#This Row],[Currency]]</f>
        <v>0</v>
      </c>
      <c r="T2946" t="b">
        <f>ISNA(MATCH(tbl_vendors[[#This Row],[Payment_Terms]],tbl_payment_terms[Payment_Terms],0))</f>
        <v>0</v>
      </c>
      <c r="U2946" t="b">
        <f>ISNA(MATCH(tbl_vendors[[#This Row],[Status]],tbl_status[valid_status]))</f>
        <v>0</v>
      </c>
      <c r="V2946" t="b">
        <f ca="1">tbl_vendors[[#This Row],[Created_Date]]&gt;TODAY()</f>
        <v>0</v>
      </c>
      <c r="W2946" t="b">
        <f>tbl_vendors[[#This Row],[Updated_Date]]&lt;tbl_vendors[[#This Row],[Created_Date]]</f>
        <v>0</v>
      </c>
      <c r="X2946" t="b">
        <f>COUNTIF(tbl_vendors[Vendor_Name],tbl_vendors[[#This Row],[Vendor_Name]])&gt;1</f>
        <v>0</v>
      </c>
      <c r="Y2946" s="14" cm="1">
        <f t="array" aca="1" ref="Y2946" ca="1">IFERROR(SUM(L2946:X2946*1),4)</f>
        <v>0</v>
      </c>
      <c r="Z2946" t="str">
        <f ca="1">IF(tbl_vendors[[#This Row],[error_count]]&gt;0,"FAIL","PASS")</f>
        <v>PASS</v>
      </c>
    </row>
    <row r="2947" spans="1:26" x14ac:dyDescent="0.3">
      <c r="A2947" t="s">
        <v>11545</v>
      </c>
      <c r="B2947" t="s">
        <v>11546</v>
      </c>
      <c r="C2947" t="s">
        <v>13</v>
      </c>
      <c r="D2947" t="s">
        <v>11547</v>
      </c>
      <c r="E2947" t="s">
        <v>15</v>
      </c>
      <c r="F2947" t="s">
        <v>75</v>
      </c>
      <c r="G2947" t="s">
        <v>11548</v>
      </c>
      <c r="H2947" t="s">
        <v>47</v>
      </c>
      <c r="I2947" t="s">
        <v>53</v>
      </c>
      <c r="J2947" s="1">
        <v>44688</v>
      </c>
      <c r="K2947" s="1">
        <v>44795</v>
      </c>
      <c r="L2947" t="b">
        <f>COUNTIF(tbl_vendors[Vendor_ID],tbl_vendors[[#This Row],[Vendor_ID]])&gt;1</f>
        <v>0</v>
      </c>
      <c r="M2947" t="b">
        <f>ISBLANK(tbl_vendors[[#This Row],[Vendor_ID]])</f>
        <v>0</v>
      </c>
      <c r="N2947" t="b">
        <f>LEN(TRIM(tbl_vendors[[#This Row],[Vendor_Name]]))=0</f>
        <v>0</v>
      </c>
      <c r="O2947" t="b">
        <f>LEN(TRIM(tbl_vendors[[#This Row],[Email]]))=0</f>
        <v>0</v>
      </c>
      <c r="P2947" t="b">
        <f>OR(ISERROR(FIND("@",tbl_vendors[[#This Row],[Email]])),ISERROR(FIND(".",tbl_vendors[[#This Row],[Email]])))</f>
        <v>0</v>
      </c>
      <c r="Q2947" t="b">
        <f>ISNA(MATCH(tbl_vendors[[#This Row],[Country]],tbl_country[country],0))</f>
        <v>0</v>
      </c>
      <c r="R2947" t="b">
        <f>ISNA(MATCH(tbl_vendors[[#This Row],[Currency]],tbl_country[currency],0))</f>
        <v>1</v>
      </c>
      <c r="S2947" t="b">
        <f>_xlfn.XLOOKUP(tbl_vendors[[#This Row],[Country]],tbl_country[country],tbl_country[currency],"NotFound")&lt;&gt;tbl_vendors[[#This Row],[Currency]]</f>
        <v>1</v>
      </c>
      <c r="T2947" t="b">
        <f>ISNA(MATCH(tbl_vendors[[#This Row],[Payment_Terms]],tbl_payment_terms[Payment_Terms],0))</f>
        <v>0</v>
      </c>
      <c r="U2947" t="b">
        <f>ISNA(MATCH(tbl_vendors[[#This Row],[Status]],tbl_status[valid_status]))</f>
        <v>1</v>
      </c>
      <c r="V2947" t="b">
        <f ca="1">tbl_vendors[[#This Row],[Created_Date]]&gt;TODAY()</f>
        <v>0</v>
      </c>
      <c r="W2947" t="b">
        <f>tbl_vendors[[#This Row],[Updated_Date]]&lt;tbl_vendors[[#This Row],[Created_Date]]</f>
        <v>0</v>
      </c>
      <c r="X2947" t="b">
        <f>COUNTIF(tbl_vendors[Vendor_Name],tbl_vendors[[#This Row],[Vendor_Name]])&gt;1</f>
        <v>0</v>
      </c>
      <c r="Y2947" s="14" cm="1">
        <f t="array" aca="1" ref="Y2947" ca="1">IFERROR(SUM(L2947:X2947*1),4)</f>
        <v>3</v>
      </c>
      <c r="Z2947" t="str">
        <f ca="1">IF(tbl_vendors[[#This Row],[error_count]]&gt;0,"FAIL","PASS")</f>
        <v>FAIL</v>
      </c>
    </row>
    <row r="2948" spans="1:26" x14ac:dyDescent="0.3">
      <c r="A2948" t="s">
        <v>11549</v>
      </c>
      <c r="B2948" t="s">
        <v>1685</v>
      </c>
      <c r="C2948" t="s">
        <v>66</v>
      </c>
      <c r="D2948" t="s">
        <v>11550</v>
      </c>
      <c r="E2948" t="s">
        <v>67</v>
      </c>
      <c r="F2948" t="s">
        <v>40</v>
      </c>
      <c r="G2948" t="s">
        <v>11551</v>
      </c>
      <c r="H2948" t="s">
        <v>34</v>
      </c>
      <c r="I2948" t="s">
        <v>53</v>
      </c>
      <c r="J2948" s="1">
        <v>46166</v>
      </c>
      <c r="K2948" s="1">
        <v>46201</v>
      </c>
      <c r="L2948" t="b">
        <f>COUNTIF(tbl_vendors[Vendor_ID],tbl_vendors[[#This Row],[Vendor_ID]])&gt;1</f>
        <v>0</v>
      </c>
      <c r="M2948" t="b">
        <f>ISBLANK(tbl_vendors[[#This Row],[Vendor_ID]])</f>
        <v>0</v>
      </c>
      <c r="N2948" t="b">
        <f>LEN(TRIM(tbl_vendors[[#This Row],[Vendor_Name]]))=0</f>
        <v>0</v>
      </c>
      <c r="O2948" t="b">
        <f>LEN(TRIM(tbl_vendors[[#This Row],[Email]]))=0</f>
        <v>0</v>
      </c>
      <c r="P2948" t="b">
        <f>OR(ISERROR(FIND("@",tbl_vendors[[#This Row],[Email]])),ISERROR(FIND(".",tbl_vendors[[#This Row],[Email]])))</f>
        <v>0</v>
      </c>
      <c r="Q2948" t="b">
        <f>ISNA(MATCH(tbl_vendors[[#This Row],[Country]],tbl_country[country],0))</f>
        <v>0</v>
      </c>
      <c r="R2948" t="b">
        <f>ISNA(MATCH(tbl_vendors[[#This Row],[Currency]],tbl_country[currency],0))</f>
        <v>0</v>
      </c>
      <c r="S2948" t="b">
        <f>_xlfn.XLOOKUP(tbl_vendors[[#This Row],[Country]],tbl_country[country],tbl_country[currency],"NotFound")&lt;&gt;tbl_vendors[[#This Row],[Currency]]</f>
        <v>0</v>
      </c>
      <c r="T2948" t="b">
        <f>ISNA(MATCH(tbl_vendors[[#This Row],[Payment_Terms]],tbl_payment_terms[Payment_Terms],0))</f>
        <v>0</v>
      </c>
      <c r="U2948" t="b">
        <f>ISNA(MATCH(tbl_vendors[[#This Row],[Status]],tbl_status[valid_status]))</f>
        <v>1</v>
      </c>
      <c r="V2948" t="b">
        <f ca="1">tbl_vendors[[#This Row],[Created_Date]]&gt;TODAY()</f>
        <v>0</v>
      </c>
      <c r="W2948" t="b">
        <f>tbl_vendors[[#This Row],[Updated_Date]]&lt;tbl_vendors[[#This Row],[Created_Date]]</f>
        <v>0</v>
      </c>
      <c r="X2948" t="b">
        <f>COUNTIF(tbl_vendors[Vendor_Name],tbl_vendors[[#This Row],[Vendor_Name]])&gt;1</f>
        <v>1</v>
      </c>
      <c r="Y2948" s="14" cm="1">
        <f t="array" aca="1" ref="Y2948" ca="1">IFERROR(SUM(L2948:X2948*1),4)</f>
        <v>2</v>
      </c>
      <c r="Z2948" t="str">
        <f ca="1">IF(tbl_vendors[[#This Row],[error_count]]&gt;0,"FAIL","PASS")</f>
        <v>FAIL</v>
      </c>
    </row>
    <row r="2949" spans="1:26" x14ac:dyDescent="0.3">
      <c r="A2949" t="s">
        <v>11552</v>
      </c>
      <c r="B2949" t="s">
        <v>3724</v>
      </c>
      <c r="C2949" t="s">
        <v>72</v>
      </c>
      <c r="D2949" t="s">
        <v>11553</v>
      </c>
      <c r="E2949" t="s">
        <v>74</v>
      </c>
      <c r="F2949" t="s">
        <v>40</v>
      </c>
      <c r="G2949" t="s">
        <v>11554</v>
      </c>
      <c r="H2949" t="s">
        <v>34</v>
      </c>
      <c r="I2949" t="s">
        <v>26</v>
      </c>
      <c r="J2949" s="1">
        <v>44959</v>
      </c>
      <c r="K2949" s="1">
        <v>45413</v>
      </c>
      <c r="L2949" t="b">
        <f>COUNTIF(tbl_vendors[Vendor_ID],tbl_vendors[[#This Row],[Vendor_ID]])&gt;1</f>
        <v>0</v>
      </c>
      <c r="M2949" t="b">
        <f>ISBLANK(tbl_vendors[[#This Row],[Vendor_ID]])</f>
        <v>0</v>
      </c>
      <c r="N2949" t="b">
        <f>LEN(TRIM(tbl_vendors[[#This Row],[Vendor_Name]]))=0</f>
        <v>0</v>
      </c>
      <c r="O2949" t="b">
        <f>LEN(TRIM(tbl_vendors[[#This Row],[Email]]))=0</f>
        <v>0</v>
      </c>
      <c r="P2949" t="b">
        <f>OR(ISERROR(FIND("@",tbl_vendors[[#This Row],[Email]])),ISERROR(FIND(".",tbl_vendors[[#This Row],[Email]])))</f>
        <v>0</v>
      </c>
      <c r="Q2949" t="b">
        <f>ISNA(MATCH(tbl_vendors[[#This Row],[Country]],tbl_country[country],0))</f>
        <v>0</v>
      </c>
      <c r="R2949" t="b">
        <f>ISNA(MATCH(tbl_vendors[[#This Row],[Currency]],tbl_country[currency],0))</f>
        <v>1</v>
      </c>
      <c r="S2949" t="b">
        <f>_xlfn.XLOOKUP(tbl_vendors[[#This Row],[Country]],tbl_country[country],tbl_country[currency],"NotFound")&lt;&gt;tbl_vendors[[#This Row],[Currency]]</f>
        <v>1</v>
      </c>
      <c r="T2949" t="b">
        <f>ISNA(MATCH(tbl_vendors[[#This Row],[Payment_Terms]],tbl_payment_terms[Payment_Terms],0))</f>
        <v>0</v>
      </c>
      <c r="U2949" t="b">
        <f>ISNA(MATCH(tbl_vendors[[#This Row],[Status]],tbl_status[valid_status]))</f>
        <v>0</v>
      </c>
      <c r="V2949" t="b">
        <f ca="1">tbl_vendors[[#This Row],[Created_Date]]&gt;TODAY()</f>
        <v>0</v>
      </c>
      <c r="W2949" t="b">
        <f>tbl_vendors[[#This Row],[Updated_Date]]&lt;tbl_vendors[[#This Row],[Created_Date]]</f>
        <v>0</v>
      </c>
      <c r="X2949" t="b">
        <f>COUNTIF(tbl_vendors[Vendor_Name],tbl_vendors[[#This Row],[Vendor_Name]])&gt;1</f>
        <v>1</v>
      </c>
      <c r="Y2949" s="14" cm="1">
        <f t="array" aca="1" ref="Y2949" ca="1">IFERROR(SUM(L2949:X2949*1),4)</f>
        <v>3</v>
      </c>
      <c r="Z2949" t="str">
        <f ca="1">IF(tbl_vendors[[#This Row],[error_count]]&gt;0,"FAIL","PASS")</f>
        <v>FAIL</v>
      </c>
    </row>
    <row r="2950" spans="1:26" x14ac:dyDescent="0.3">
      <c r="A2950" t="s">
        <v>11555</v>
      </c>
      <c r="B2950" t="s">
        <v>11556</v>
      </c>
      <c r="C2950" t="s">
        <v>72</v>
      </c>
      <c r="D2950" t="s">
        <v>11557</v>
      </c>
      <c r="E2950" t="s">
        <v>74</v>
      </c>
      <c r="F2950" t="s">
        <v>16</v>
      </c>
      <c r="G2950" t="s">
        <v>11558</v>
      </c>
      <c r="H2950" t="s">
        <v>52</v>
      </c>
      <c r="I2950" t="s">
        <v>53</v>
      </c>
      <c r="J2950" s="1">
        <v>45339</v>
      </c>
      <c r="K2950" s="1">
        <v>45791</v>
      </c>
      <c r="L2950" t="b">
        <f>COUNTIF(tbl_vendors[Vendor_ID],tbl_vendors[[#This Row],[Vendor_ID]])&gt;1</f>
        <v>0</v>
      </c>
      <c r="M2950" t="b">
        <f>ISBLANK(tbl_vendors[[#This Row],[Vendor_ID]])</f>
        <v>0</v>
      </c>
      <c r="N2950" t="b">
        <f>LEN(TRIM(tbl_vendors[[#This Row],[Vendor_Name]]))=0</f>
        <v>0</v>
      </c>
      <c r="O2950" t="b">
        <f>LEN(TRIM(tbl_vendors[[#This Row],[Email]]))=0</f>
        <v>0</v>
      </c>
      <c r="P2950" t="b">
        <f>OR(ISERROR(FIND("@",tbl_vendors[[#This Row],[Email]])),ISERROR(FIND(".",tbl_vendors[[#This Row],[Email]])))</f>
        <v>0</v>
      </c>
      <c r="Q2950" t="b">
        <f>ISNA(MATCH(tbl_vendors[[#This Row],[Country]],tbl_country[country],0))</f>
        <v>0</v>
      </c>
      <c r="R2950" t="b">
        <f>ISNA(MATCH(tbl_vendors[[#This Row],[Currency]],tbl_country[currency],0))</f>
        <v>1</v>
      </c>
      <c r="S2950" t="b">
        <f>_xlfn.XLOOKUP(tbl_vendors[[#This Row],[Country]],tbl_country[country],tbl_country[currency],"NotFound")&lt;&gt;tbl_vendors[[#This Row],[Currency]]</f>
        <v>1</v>
      </c>
      <c r="T2950" t="b">
        <f>ISNA(MATCH(tbl_vendors[[#This Row],[Payment_Terms]],tbl_payment_terms[Payment_Terms],0))</f>
        <v>0</v>
      </c>
      <c r="U2950" t="b">
        <f>ISNA(MATCH(tbl_vendors[[#This Row],[Status]],tbl_status[valid_status]))</f>
        <v>1</v>
      </c>
      <c r="V2950" t="b">
        <f ca="1">tbl_vendors[[#This Row],[Created_Date]]&gt;TODAY()</f>
        <v>0</v>
      </c>
      <c r="W2950" t="b">
        <f>tbl_vendors[[#This Row],[Updated_Date]]&lt;tbl_vendors[[#This Row],[Created_Date]]</f>
        <v>0</v>
      </c>
      <c r="X2950" t="b">
        <f>COUNTIF(tbl_vendors[Vendor_Name],tbl_vendors[[#This Row],[Vendor_Name]])&gt;1</f>
        <v>0</v>
      </c>
      <c r="Y2950" s="14" cm="1">
        <f t="array" aca="1" ref="Y2950" ca="1">IFERROR(SUM(L2950:X2950*1),4)</f>
        <v>3</v>
      </c>
      <c r="Z2950" t="str">
        <f ca="1">IF(tbl_vendors[[#This Row],[error_count]]&gt;0,"FAIL","PASS")</f>
        <v>FAIL</v>
      </c>
    </row>
    <row r="2951" spans="1:26" x14ac:dyDescent="0.3">
      <c r="A2951" t="s">
        <v>11559</v>
      </c>
      <c r="B2951" t="s">
        <v>11560</v>
      </c>
      <c r="C2951" t="s">
        <v>79</v>
      </c>
      <c r="D2951" t="s">
        <v>11561</v>
      </c>
      <c r="E2951" t="s">
        <v>39</v>
      </c>
      <c r="F2951" t="s">
        <v>16</v>
      </c>
      <c r="G2951" t="s">
        <v>11562</v>
      </c>
      <c r="H2951" t="s">
        <v>42</v>
      </c>
      <c r="I2951" t="s">
        <v>53</v>
      </c>
      <c r="J2951" s="1">
        <v>46046</v>
      </c>
      <c r="K2951" s="1">
        <v>46146</v>
      </c>
      <c r="L2951" t="b">
        <f>COUNTIF(tbl_vendors[Vendor_ID],tbl_vendors[[#This Row],[Vendor_ID]])&gt;1</f>
        <v>0</v>
      </c>
      <c r="M2951" t="b">
        <f>ISBLANK(tbl_vendors[[#This Row],[Vendor_ID]])</f>
        <v>0</v>
      </c>
      <c r="N2951" t="b">
        <f>LEN(TRIM(tbl_vendors[[#This Row],[Vendor_Name]]))=0</f>
        <v>0</v>
      </c>
      <c r="O2951" t="b">
        <f>LEN(TRIM(tbl_vendors[[#This Row],[Email]]))=0</f>
        <v>0</v>
      </c>
      <c r="P2951" t="b">
        <f>OR(ISERROR(FIND("@",tbl_vendors[[#This Row],[Email]])),ISERROR(FIND(".",tbl_vendors[[#This Row],[Email]])))</f>
        <v>0</v>
      </c>
      <c r="Q2951" t="b">
        <f>ISNA(MATCH(tbl_vendors[[#This Row],[Country]],tbl_country[country],0))</f>
        <v>0</v>
      </c>
      <c r="R2951" t="b">
        <f>ISNA(MATCH(tbl_vendors[[#This Row],[Currency]],tbl_country[currency],0))</f>
        <v>0</v>
      </c>
      <c r="S2951" t="b">
        <f>_xlfn.XLOOKUP(tbl_vendors[[#This Row],[Country]],tbl_country[country],tbl_country[currency],"NotFound")&lt;&gt;tbl_vendors[[#This Row],[Currency]]</f>
        <v>0</v>
      </c>
      <c r="T2951" t="b">
        <f>ISNA(MATCH(tbl_vendors[[#This Row],[Payment_Terms]],tbl_payment_terms[Payment_Terms],0))</f>
        <v>0</v>
      </c>
      <c r="U2951" t="b">
        <f>ISNA(MATCH(tbl_vendors[[#This Row],[Status]],tbl_status[valid_status]))</f>
        <v>1</v>
      </c>
      <c r="V2951" t="b">
        <f ca="1">tbl_vendors[[#This Row],[Created_Date]]&gt;TODAY()</f>
        <v>0</v>
      </c>
      <c r="W2951" t="b">
        <f>tbl_vendors[[#This Row],[Updated_Date]]&lt;tbl_vendors[[#This Row],[Created_Date]]</f>
        <v>0</v>
      </c>
      <c r="X2951" t="b">
        <f>COUNTIF(tbl_vendors[Vendor_Name],tbl_vendors[[#This Row],[Vendor_Name]])&gt;1</f>
        <v>0</v>
      </c>
      <c r="Y2951" s="14" cm="1">
        <f t="array" aca="1" ref="Y2951" ca="1">IFERROR(SUM(L2951:X2951*1),4)</f>
        <v>1</v>
      </c>
      <c r="Z2951" t="str">
        <f ca="1">IF(tbl_vendors[[#This Row],[error_count]]&gt;0,"FAIL","PASS")</f>
        <v>FAIL</v>
      </c>
    </row>
    <row r="2952" spans="1:26" x14ac:dyDescent="0.3">
      <c r="A2952" t="s">
        <v>11563</v>
      </c>
      <c r="B2952" t="s">
        <v>11564</v>
      </c>
      <c r="C2952" t="s">
        <v>29</v>
      </c>
      <c r="D2952" t="s">
        <v>11565</v>
      </c>
      <c r="E2952" t="s">
        <v>31</v>
      </c>
      <c r="F2952" t="s">
        <v>23</v>
      </c>
      <c r="G2952" t="s">
        <v>11566</v>
      </c>
      <c r="H2952" t="s">
        <v>42</v>
      </c>
      <c r="I2952" t="s">
        <v>26</v>
      </c>
      <c r="J2952" s="1">
        <v>45345</v>
      </c>
      <c r="K2952" s="1">
        <v>45792</v>
      </c>
      <c r="L2952" t="b">
        <f>COUNTIF(tbl_vendors[Vendor_ID],tbl_vendors[[#This Row],[Vendor_ID]])&gt;1</f>
        <v>0</v>
      </c>
      <c r="M2952" t="b">
        <f>ISBLANK(tbl_vendors[[#This Row],[Vendor_ID]])</f>
        <v>0</v>
      </c>
      <c r="N2952" t="b">
        <f>LEN(TRIM(tbl_vendors[[#This Row],[Vendor_Name]]))=0</f>
        <v>0</v>
      </c>
      <c r="O2952" t="b">
        <f>LEN(TRIM(tbl_vendors[[#This Row],[Email]]))=0</f>
        <v>0</v>
      </c>
      <c r="P2952" t="b">
        <f>OR(ISERROR(FIND("@",tbl_vendors[[#This Row],[Email]])),ISERROR(FIND(".",tbl_vendors[[#This Row],[Email]])))</f>
        <v>0</v>
      </c>
      <c r="Q2952" t="b">
        <f>ISNA(MATCH(tbl_vendors[[#This Row],[Country]],tbl_country[country],0))</f>
        <v>0</v>
      </c>
      <c r="R2952" t="b">
        <f>ISNA(MATCH(tbl_vendors[[#This Row],[Currency]],tbl_country[currency],0))</f>
        <v>0</v>
      </c>
      <c r="S2952" t="b">
        <f>_xlfn.XLOOKUP(tbl_vendors[[#This Row],[Country]],tbl_country[country],tbl_country[currency],"NotFound")&lt;&gt;tbl_vendors[[#This Row],[Currency]]</f>
        <v>0</v>
      </c>
      <c r="T2952" t="b">
        <f>ISNA(MATCH(tbl_vendors[[#This Row],[Payment_Terms]],tbl_payment_terms[Payment_Terms],0))</f>
        <v>0</v>
      </c>
      <c r="U2952" t="b">
        <f>ISNA(MATCH(tbl_vendors[[#This Row],[Status]],tbl_status[valid_status]))</f>
        <v>0</v>
      </c>
      <c r="V2952" t="b">
        <f ca="1">tbl_vendors[[#This Row],[Created_Date]]&gt;TODAY()</f>
        <v>0</v>
      </c>
      <c r="W2952" t="b">
        <f>tbl_vendors[[#This Row],[Updated_Date]]&lt;tbl_vendors[[#This Row],[Created_Date]]</f>
        <v>0</v>
      </c>
      <c r="X2952" t="b">
        <f>COUNTIF(tbl_vendors[Vendor_Name],tbl_vendors[[#This Row],[Vendor_Name]])&gt;1</f>
        <v>0</v>
      </c>
      <c r="Y2952" s="14" cm="1">
        <f t="array" aca="1" ref="Y2952" ca="1">IFERROR(SUM(L2952:X2952*1),4)</f>
        <v>0</v>
      </c>
      <c r="Z2952" t="str">
        <f ca="1">IF(tbl_vendors[[#This Row],[error_count]]&gt;0,"FAIL","PASS")</f>
        <v>PASS</v>
      </c>
    </row>
    <row r="2953" spans="1:26" x14ac:dyDescent="0.3">
      <c r="A2953" t="s">
        <v>11567</v>
      </c>
      <c r="B2953" t="s">
        <v>11568</v>
      </c>
      <c r="C2953" t="s">
        <v>37</v>
      </c>
      <c r="D2953" t="s">
        <v>11569</v>
      </c>
      <c r="E2953" t="s">
        <v>39</v>
      </c>
      <c r="F2953" t="s">
        <v>32</v>
      </c>
      <c r="G2953" t="s">
        <v>11570</v>
      </c>
      <c r="H2953" t="s">
        <v>34</v>
      </c>
      <c r="I2953" t="s">
        <v>53</v>
      </c>
      <c r="J2953" s="1">
        <v>44653</v>
      </c>
      <c r="K2953" s="1">
        <v>46049</v>
      </c>
      <c r="L2953" t="b">
        <f>COUNTIF(tbl_vendors[Vendor_ID],tbl_vendors[[#This Row],[Vendor_ID]])&gt;1</f>
        <v>0</v>
      </c>
      <c r="M2953" t="b">
        <f>ISBLANK(tbl_vendors[[#This Row],[Vendor_ID]])</f>
        <v>0</v>
      </c>
      <c r="N2953" t="b">
        <f>LEN(TRIM(tbl_vendors[[#This Row],[Vendor_Name]]))=0</f>
        <v>0</v>
      </c>
      <c r="O2953" t="b">
        <f>LEN(TRIM(tbl_vendors[[#This Row],[Email]]))=0</f>
        <v>0</v>
      </c>
      <c r="P2953" t="b">
        <f>OR(ISERROR(FIND("@",tbl_vendors[[#This Row],[Email]])),ISERROR(FIND(".",tbl_vendors[[#This Row],[Email]])))</f>
        <v>0</v>
      </c>
      <c r="Q2953" t="b">
        <f>ISNA(MATCH(tbl_vendors[[#This Row],[Country]],tbl_country[country],0))</f>
        <v>0</v>
      </c>
      <c r="R2953" t="b">
        <f>ISNA(MATCH(tbl_vendors[[#This Row],[Currency]],tbl_country[currency],0))</f>
        <v>0</v>
      </c>
      <c r="S2953" t="b">
        <f>_xlfn.XLOOKUP(tbl_vendors[[#This Row],[Country]],tbl_country[country],tbl_country[currency],"NotFound")&lt;&gt;tbl_vendors[[#This Row],[Currency]]</f>
        <v>0</v>
      </c>
      <c r="T2953" t="b">
        <f>ISNA(MATCH(tbl_vendors[[#This Row],[Payment_Terms]],tbl_payment_terms[Payment_Terms],0))</f>
        <v>0</v>
      </c>
      <c r="U2953" t="b">
        <f>ISNA(MATCH(tbl_vendors[[#This Row],[Status]],tbl_status[valid_status]))</f>
        <v>1</v>
      </c>
      <c r="V2953" t="b">
        <f ca="1">tbl_vendors[[#This Row],[Created_Date]]&gt;TODAY()</f>
        <v>0</v>
      </c>
      <c r="W2953" t="b">
        <f>tbl_vendors[[#This Row],[Updated_Date]]&lt;tbl_vendors[[#This Row],[Created_Date]]</f>
        <v>0</v>
      </c>
      <c r="X2953" t="b">
        <f>COUNTIF(tbl_vendors[Vendor_Name],tbl_vendors[[#This Row],[Vendor_Name]])&gt;1</f>
        <v>0</v>
      </c>
      <c r="Y2953" s="14" cm="1">
        <f t="array" aca="1" ref="Y2953" ca="1">IFERROR(SUM(L2953:X2953*1),4)</f>
        <v>1</v>
      </c>
      <c r="Z2953" t="str">
        <f ca="1">IF(tbl_vendors[[#This Row],[error_count]]&gt;0,"FAIL","PASS")</f>
        <v>FAIL</v>
      </c>
    </row>
    <row r="2954" spans="1:26" x14ac:dyDescent="0.3">
      <c r="A2954" t="s">
        <v>11571</v>
      </c>
      <c r="B2954" t="s">
        <v>11572</v>
      </c>
      <c r="C2954" t="s">
        <v>29</v>
      </c>
      <c r="D2954" t="s">
        <v>11573</v>
      </c>
      <c r="E2954" t="s">
        <v>31</v>
      </c>
      <c r="F2954" t="s">
        <v>75</v>
      </c>
      <c r="G2954" t="s">
        <v>11574</v>
      </c>
      <c r="H2954" t="s">
        <v>18</v>
      </c>
      <c r="I2954" t="s">
        <v>26</v>
      </c>
      <c r="J2954" s="1">
        <v>45178</v>
      </c>
      <c r="K2954" s="1">
        <v>46054</v>
      </c>
      <c r="L2954" t="b">
        <f>COUNTIF(tbl_vendors[Vendor_ID],tbl_vendors[[#This Row],[Vendor_ID]])&gt;1</f>
        <v>0</v>
      </c>
      <c r="M2954" t="b">
        <f>ISBLANK(tbl_vendors[[#This Row],[Vendor_ID]])</f>
        <v>0</v>
      </c>
      <c r="N2954" t="b">
        <f>LEN(TRIM(tbl_vendors[[#This Row],[Vendor_Name]]))=0</f>
        <v>0</v>
      </c>
      <c r="O2954" t="b">
        <f>LEN(TRIM(tbl_vendors[[#This Row],[Email]]))=0</f>
        <v>0</v>
      </c>
      <c r="P2954" t="b">
        <f>OR(ISERROR(FIND("@",tbl_vendors[[#This Row],[Email]])),ISERROR(FIND(".",tbl_vendors[[#This Row],[Email]])))</f>
        <v>0</v>
      </c>
      <c r="Q2954" t="b">
        <f>ISNA(MATCH(tbl_vendors[[#This Row],[Country]],tbl_country[country],0))</f>
        <v>0</v>
      </c>
      <c r="R2954" t="b">
        <f>ISNA(MATCH(tbl_vendors[[#This Row],[Currency]],tbl_country[currency],0))</f>
        <v>0</v>
      </c>
      <c r="S2954" t="b">
        <f>_xlfn.XLOOKUP(tbl_vendors[[#This Row],[Country]],tbl_country[country],tbl_country[currency],"NotFound")&lt;&gt;tbl_vendors[[#This Row],[Currency]]</f>
        <v>0</v>
      </c>
      <c r="T2954" t="b">
        <f>ISNA(MATCH(tbl_vendors[[#This Row],[Payment_Terms]],tbl_payment_terms[Payment_Terms],0))</f>
        <v>0</v>
      </c>
      <c r="U2954" t="b">
        <f>ISNA(MATCH(tbl_vendors[[#This Row],[Status]],tbl_status[valid_status]))</f>
        <v>0</v>
      </c>
      <c r="V2954" t="b">
        <f ca="1">tbl_vendors[[#This Row],[Created_Date]]&gt;TODAY()</f>
        <v>0</v>
      </c>
      <c r="W2954" t="b">
        <f>tbl_vendors[[#This Row],[Updated_Date]]&lt;tbl_vendors[[#This Row],[Created_Date]]</f>
        <v>0</v>
      </c>
      <c r="X2954" t="b">
        <f>COUNTIF(tbl_vendors[Vendor_Name],tbl_vendors[[#This Row],[Vendor_Name]])&gt;1</f>
        <v>0</v>
      </c>
      <c r="Y2954" s="14" cm="1">
        <f t="array" aca="1" ref="Y2954" ca="1">IFERROR(SUM(L2954:X2954*1),4)</f>
        <v>0</v>
      </c>
      <c r="Z2954" t="str">
        <f ca="1">IF(tbl_vendors[[#This Row],[error_count]]&gt;0,"FAIL","PASS")</f>
        <v>PASS</v>
      </c>
    </row>
    <row r="2955" spans="1:26" x14ac:dyDescent="0.3">
      <c r="A2955" t="s">
        <v>11575</v>
      </c>
      <c r="B2955" t="s">
        <v>11576</v>
      </c>
      <c r="C2955" t="s">
        <v>100</v>
      </c>
      <c r="D2955" t="s">
        <v>11577</v>
      </c>
      <c r="E2955" t="s">
        <v>39</v>
      </c>
      <c r="F2955" t="s">
        <v>32</v>
      </c>
      <c r="G2955" t="s">
        <v>11578</v>
      </c>
      <c r="H2955" t="s">
        <v>42</v>
      </c>
      <c r="I2955" t="s">
        <v>26</v>
      </c>
      <c r="J2955" s="1">
        <v>45505</v>
      </c>
      <c r="K2955" s="1">
        <v>45563</v>
      </c>
      <c r="L2955" t="b">
        <f>COUNTIF(tbl_vendors[Vendor_ID],tbl_vendors[[#This Row],[Vendor_ID]])&gt;1</f>
        <v>0</v>
      </c>
      <c r="M2955" t="b">
        <f>ISBLANK(tbl_vendors[[#This Row],[Vendor_ID]])</f>
        <v>0</v>
      </c>
      <c r="N2955" t="b">
        <f>LEN(TRIM(tbl_vendors[[#This Row],[Vendor_Name]]))=0</f>
        <v>0</v>
      </c>
      <c r="O2955" t="b">
        <f>LEN(TRIM(tbl_vendors[[#This Row],[Email]]))=0</f>
        <v>0</v>
      </c>
      <c r="P2955" t="b">
        <f>OR(ISERROR(FIND("@",tbl_vendors[[#This Row],[Email]])),ISERROR(FIND(".",tbl_vendors[[#This Row],[Email]])))</f>
        <v>0</v>
      </c>
      <c r="Q2955" t="b">
        <f>ISNA(MATCH(tbl_vendors[[#This Row],[Country]],tbl_country[country],0))</f>
        <v>0</v>
      </c>
      <c r="R2955" t="b">
        <f>ISNA(MATCH(tbl_vendors[[#This Row],[Currency]],tbl_country[currency],0))</f>
        <v>0</v>
      </c>
      <c r="S2955" t="b">
        <f>_xlfn.XLOOKUP(tbl_vendors[[#This Row],[Country]],tbl_country[country],tbl_country[currency],"NotFound")&lt;&gt;tbl_vendors[[#This Row],[Currency]]</f>
        <v>0</v>
      </c>
      <c r="T2955" t="b">
        <f>ISNA(MATCH(tbl_vendors[[#This Row],[Payment_Terms]],tbl_payment_terms[Payment_Terms],0))</f>
        <v>0</v>
      </c>
      <c r="U2955" t="b">
        <f>ISNA(MATCH(tbl_vendors[[#This Row],[Status]],tbl_status[valid_status]))</f>
        <v>0</v>
      </c>
      <c r="V2955" t="b">
        <f ca="1">tbl_vendors[[#This Row],[Created_Date]]&gt;TODAY()</f>
        <v>0</v>
      </c>
      <c r="W2955" t="b">
        <f>tbl_vendors[[#This Row],[Updated_Date]]&lt;tbl_vendors[[#This Row],[Created_Date]]</f>
        <v>0</v>
      </c>
      <c r="X2955" t="b">
        <f>COUNTIF(tbl_vendors[Vendor_Name],tbl_vendors[[#This Row],[Vendor_Name]])&gt;1</f>
        <v>0</v>
      </c>
      <c r="Y2955" s="14" cm="1">
        <f t="array" aca="1" ref="Y2955" ca="1">IFERROR(SUM(L2955:X2955*1),4)</f>
        <v>0</v>
      </c>
      <c r="Z2955" t="str">
        <f ca="1">IF(tbl_vendors[[#This Row],[error_count]]&gt;0,"FAIL","PASS")</f>
        <v>PASS</v>
      </c>
    </row>
    <row r="2956" spans="1:26" x14ac:dyDescent="0.3">
      <c r="A2956" t="s">
        <v>11579</v>
      </c>
      <c r="B2956" t="s">
        <v>11580</v>
      </c>
      <c r="C2956" t="s">
        <v>66</v>
      </c>
      <c r="D2956" t="s">
        <v>11581</v>
      </c>
      <c r="E2956" t="s">
        <v>67</v>
      </c>
      <c r="F2956" t="s">
        <v>75</v>
      </c>
      <c r="G2956" t="s">
        <v>11582</v>
      </c>
      <c r="H2956" t="s">
        <v>34</v>
      </c>
      <c r="I2956" t="s">
        <v>53</v>
      </c>
      <c r="J2956" s="1">
        <v>44909</v>
      </c>
      <c r="K2956" s="1">
        <v>45111</v>
      </c>
      <c r="L2956" t="b">
        <f>COUNTIF(tbl_vendors[Vendor_ID],tbl_vendors[[#This Row],[Vendor_ID]])&gt;1</f>
        <v>0</v>
      </c>
      <c r="M2956" t="b">
        <f>ISBLANK(tbl_vendors[[#This Row],[Vendor_ID]])</f>
        <v>0</v>
      </c>
      <c r="N2956" t="b">
        <f>LEN(TRIM(tbl_vendors[[#This Row],[Vendor_Name]]))=0</f>
        <v>0</v>
      </c>
      <c r="O2956" t="b">
        <f>LEN(TRIM(tbl_vendors[[#This Row],[Email]]))=0</f>
        <v>0</v>
      </c>
      <c r="P2956" t="b">
        <f>OR(ISERROR(FIND("@",tbl_vendors[[#This Row],[Email]])),ISERROR(FIND(".",tbl_vendors[[#This Row],[Email]])))</f>
        <v>0</v>
      </c>
      <c r="Q2956" t="b">
        <f>ISNA(MATCH(tbl_vendors[[#This Row],[Country]],tbl_country[country],0))</f>
        <v>0</v>
      </c>
      <c r="R2956" t="b">
        <f>ISNA(MATCH(tbl_vendors[[#This Row],[Currency]],tbl_country[currency],0))</f>
        <v>0</v>
      </c>
      <c r="S2956" t="b">
        <f>_xlfn.XLOOKUP(tbl_vendors[[#This Row],[Country]],tbl_country[country],tbl_country[currency],"NotFound")&lt;&gt;tbl_vendors[[#This Row],[Currency]]</f>
        <v>0</v>
      </c>
      <c r="T2956" t="b">
        <f>ISNA(MATCH(tbl_vendors[[#This Row],[Payment_Terms]],tbl_payment_terms[Payment_Terms],0))</f>
        <v>0</v>
      </c>
      <c r="U2956" t="b">
        <f>ISNA(MATCH(tbl_vendors[[#This Row],[Status]],tbl_status[valid_status]))</f>
        <v>1</v>
      </c>
      <c r="V2956" t="b">
        <f ca="1">tbl_vendors[[#This Row],[Created_Date]]&gt;TODAY()</f>
        <v>0</v>
      </c>
      <c r="W2956" t="b">
        <f>tbl_vendors[[#This Row],[Updated_Date]]&lt;tbl_vendors[[#This Row],[Created_Date]]</f>
        <v>0</v>
      </c>
      <c r="X2956" t="b">
        <f>COUNTIF(tbl_vendors[Vendor_Name],tbl_vendors[[#This Row],[Vendor_Name]])&gt;1</f>
        <v>0</v>
      </c>
      <c r="Y2956" s="14" cm="1">
        <f t="array" aca="1" ref="Y2956" ca="1">IFERROR(SUM(L2956:X2956*1),4)</f>
        <v>1</v>
      </c>
      <c r="Z2956" t="str">
        <f ca="1">IF(tbl_vendors[[#This Row],[error_count]]&gt;0,"FAIL","PASS")</f>
        <v>FAIL</v>
      </c>
    </row>
    <row r="2957" spans="1:26" x14ac:dyDescent="0.3">
      <c r="A2957" t="s">
        <v>11583</v>
      </c>
      <c r="B2957" t="s">
        <v>11584</v>
      </c>
      <c r="C2957" t="s">
        <v>72</v>
      </c>
      <c r="D2957" t="s">
        <v>11585</v>
      </c>
      <c r="E2957" t="s">
        <v>74</v>
      </c>
      <c r="F2957" t="s">
        <v>40</v>
      </c>
      <c r="G2957" t="s">
        <v>11586</v>
      </c>
      <c r="H2957" t="s">
        <v>34</v>
      </c>
      <c r="I2957" t="s">
        <v>19</v>
      </c>
      <c r="J2957" s="1">
        <v>44994</v>
      </c>
      <c r="K2957" s="1">
        <v>45738</v>
      </c>
      <c r="L2957" t="b">
        <f>COUNTIF(tbl_vendors[Vendor_ID],tbl_vendors[[#This Row],[Vendor_ID]])&gt;1</f>
        <v>0</v>
      </c>
      <c r="M2957" t="b">
        <f>ISBLANK(tbl_vendors[[#This Row],[Vendor_ID]])</f>
        <v>0</v>
      </c>
      <c r="N2957" t="b">
        <f>LEN(TRIM(tbl_vendors[[#This Row],[Vendor_Name]]))=0</f>
        <v>0</v>
      </c>
      <c r="O2957" t="b">
        <f>LEN(TRIM(tbl_vendors[[#This Row],[Email]]))=0</f>
        <v>0</v>
      </c>
      <c r="P2957" t="b">
        <f>OR(ISERROR(FIND("@",tbl_vendors[[#This Row],[Email]])),ISERROR(FIND(".",tbl_vendors[[#This Row],[Email]])))</f>
        <v>0</v>
      </c>
      <c r="Q2957" t="b">
        <f>ISNA(MATCH(tbl_vendors[[#This Row],[Country]],tbl_country[country],0))</f>
        <v>0</v>
      </c>
      <c r="R2957" t="b">
        <f>ISNA(MATCH(tbl_vendors[[#This Row],[Currency]],tbl_country[currency],0))</f>
        <v>1</v>
      </c>
      <c r="S2957" t="b">
        <f>_xlfn.XLOOKUP(tbl_vendors[[#This Row],[Country]],tbl_country[country],tbl_country[currency],"NotFound")&lt;&gt;tbl_vendors[[#This Row],[Currency]]</f>
        <v>1</v>
      </c>
      <c r="T2957" t="b">
        <f>ISNA(MATCH(tbl_vendors[[#This Row],[Payment_Terms]],tbl_payment_terms[Payment_Terms],0))</f>
        <v>0</v>
      </c>
      <c r="U2957" t="b">
        <f>ISNA(MATCH(tbl_vendors[[#This Row],[Status]],tbl_status[valid_status]))</f>
        <v>0</v>
      </c>
      <c r="V2957" t="b">
        <f ca="1">tbl_vendors[[#This Row],[Created_Date]]&gt;TODAY()</f>
        <v>0</v>
      </c>
      <c r="W2957" t="b">
        <f>tbl_vendors[[#This Row],[Updated_Date]]&lt;tbl_vendors[[#This Row],[Created_Date]]</f>
        <v>0</v>
      </c>
      <c r="X2957" t="b">
        <f>COUNTIF(tbl_vendors[Vendor_Name],tbl_vendors[[#This Row],[Vendor_Name]])&gt;1</f>
        <v>0</v>
      </c>
      <c r="Y2957" s="14" cm="1">
        <f t="array" aca="1" ref="Y2957" ca="1">IFERROR(SUM(L2957:X2957*1),4)</f>
        <v>2</v>
      </c>
      <c r="Z2957" t="str">
        <f ca="1">IF(tbl_vendors[[#This Row],[error_count]]&gt;0,"FAIL","PASS")</f>
        <v>FAIL</v>
      </c>
    </row>
    <row r="2958" spans="1:26" x14ac:dyDescent="0.3">
      <c r="A2958" t="s">
        <v>11587</v>
      </c>
      <c r="B2958" t="s">
        <v>11588</v>
      </c>
      <c r="C2958" t="s">
        <v>56</v>
      </c>
      <c r="D2958" t="s">
        <v>11589</v>
      </c>
      <c r="E2958" t="s">
        <v>58</v>
      </c>
      <c r="F2958" t="s">
        <v>40</v>
      </c>
      <c r="G2958" t="s">
        <v>11590</v>
      </c>
      <c r="H2958" t="s">
        <v>69</v>
      </c>
      <c r="I2958" t="s">
        <v>53</v>
      </c>
      <c r="J2958" s="1">
        <v>44711</v>
      </c>
      <c r="K2958" s="1">
        <v>45065</v>
      </c>
      <c r="L2958" t="b">
        <f>COUNTIF(tbl_vendors[Vendor_ID],tbl_vendors[[#This Row],[Vendor_ID]])&gt;1</f>
        <v>0</v>
      </c>
      <c r="M2958" t="b">
        <f>ISBLANK(tbl_vendors[[#This Row],[Vendor_ID]])</f>
        <v>0</v>
      </c>
      <c r="N2958" t="b">
        <f>LEN(TRIM(tbl_vendors[[#This Row],[Vendor_Name]]))=0</f>
        <v>0</v>
      </c>
      <c r="O2958" t="b">
        <f>LEN(TRIM(tbl_vendors[[#This Row],[Email]]))=0</f>
        <v>0</v>
      </c>
      <c r="P2958" t="b">
        <f>OR(ISERROR(FIND("@",tbl_vendors[[#This Row],[Email]])),ISERROR(FIND(".",tbl_vendors[[#This Row],[Email]])))</f>
        <v>0</v>
      </c>
      <c r="Q2958" t="b">
        <f>ISNA(MATCH(tbl_vendors[[#This Row],[Country]],tbl_country[country],0))</f>
        <v>0</v>
      </c>
      <c r="R2958" t="b">
        <f>ISNA(MATCH(tbl_vendors[[#This Row],[Currency]],tbl_country[currency],0))</f>
        <v>0</v>
      </c>
      <c r="S2958" t="b">
        <f>_xlfn.XLOOKUP(tbl_vendors[[#This Row],[Country]],tbl_country[country],tbl_country[currency],"NotFound")&lt;&gt;tbl_vendors[[#This Row],[Currency]]</f>
        <v>0</v>
      </c>
      <c r="T2958" t="b">
        <f>ISNA(MATCH(tbl_vendors[[#This Row],[Payment_Terms]],tbl_payment_terms[Payment_Terms],0))</f>
        <v>0</v>
      </c>
      <c r="U2958" t="b">
        <f>ISNA(MATCH(tbl_vendors[[#This Row],[Status]],tbl_status[valid_status]))</f>
        <v>1</v>
      </c>
      <c r="V2958" t="b">
        <f ca="1">tbl_vendors[[#This Row],[Created_Date]]&gt;TODAY()</f>
        <v>0</v>
      </c>
      <c r="W2958" t="b">
        <f>tbl_vendors[[#This Row],[Updated_Date]]&lt;tbl_vendors[[#This Row],[Created_Date]]</f>
        <v>0</v>
      </c>
      <c r="X2958" t="b">
        <f>COUNTIF(tbl_vendors[Vendor_Name],tbl_vendors[[#This Row],[Vendor_Name]])&gt;1</f>
        <v>1</v>
      </c>
      <c r="Y2958" s="14" cm="1">
        <f t="array" aca="1" ref="Y2958" ca="1">IFERROR(SUM(L2958:X2958*1),4)</f>
        <v>2</v>
      </c>
      <c r="Z2958" t="str">
        <f ca="1">IF(tbl_vendors[[#This Row],[error_count]]&gt;0,"FAIL","PASS")</f>
        <v>FAIL</v>
      </c>
    </row>
    <row r="2959" spans="1:26" x14ac:dyDescent="0.3">
      <c r="A2959" t="s">
        <v>11591</v>
      </c>
      <c r="B2959" t="s">
        <v>11592</v>
      </c>
      <c r="C2959" t="s">
        <v>66</v>
      </c>
      <c r="D2959" t="s">
        <v>11593</v>
      </c>
      <c r="E2959" t="s">
        <v>67</v>
      </c>
      <c r="F2959" t="s">
        <v>32</v>
      </c>
      <c r="G2959" t="s">
        <v>11594</v>
      </c>
      <c r="H2959" t="s">
        <v>34</v>
      </c>
      <c r="I2959" t="s">
        <v>53</v>
      </c>
      <c r="J2959" s="1">
        <v>46000</v>
      </c>
      <c r="K2959" s="1">
        <v>46020</v>
      </c>
      <c r="L2959" t="b">
        <f>COUNTIF(tbl_vendors[Vendor_ID],tbl_vendors[[#This Row],[Vendor_ID]])&gt;1</f>
        <v>0</v>
      </c>
      <c r="M2959" t="b">
        <f>ISBLANK(tbl_vendors[[#This Row],[Vendor_ID]])</f>
        <v>0</v>
      </c>
      <c r="N2959" t="b">
        <f>LEN(TRIM(tbl_vendors[[#This Row],[Vendor_Name]]))=0</f>
        <v>0</v>
      </c>
      <c r="O2959" t="b">
        <f>LEN(TRIM(tbl_vendors[[#This Row],[Email]]))=0</f>
        <v>0</v>
      </c>
      <c r="P2959" t="b">
        <f>OR(ISERROR(FIND("@",tbl_vendors[[#This Row],[Email]])),ISERROR(FIND(".",tbl_vendors[[#This Row],[Email]])))</f>
        <v>0</v>
      </c>
      <c r="Q2959" t="b">
        <f>ISNA(MATCH(tbl_vendors[[#This Row],[Country]],tbl_country[country],0))</f>
        <v>0</v>
      </c>
      <c r="R2959" t="b">
        <f>ISNA(MATCH(tbl_vendors[[#This Row],[Currency]],tbl_country[currency],0))</f>
        <v>0</v>
      </c>
      <c r="S2959" t="b">
        <f>_xlfn.XLOOKUP(tbl_vendors[[#This Row],[Country]],tbl_country[country],tbl_country[currency],"NotFound")&lt;&gt;tbl_vendors[[#This Row],[Currency]]</f>
        <v>0</v>
      </c>
      <c r="T2959" t="b">
        <f>ISNA(MATCH(tbl_vendors[[#This Row],[Payment_Terms]],tbl_payment_terms[Payment_Terms],0))</f>
        <v>0</v>
      </c>
      <c r="U2959" t="b">
        <f>ISNA(MATCH(tbl_vendors[[#This Row],[Status]],tbl_status[valid_status]))</f>
        <v>1</v>
      </c>
      <c r="V2959" t="b">
        <f ca="1">tbl_vendors[[#This Row],[Created_Date]]&gt;TODAY()</f>
        <v>0</v>
      </c>
      <c r="W2959" t="b">
        <f>tbl_vendors[[#This Row],[Updated_Date]]&lt;tbl_vendors[[#This Row],[Created_Date]]</f>
        <v>0</v>
      </c>
      <c r="X2959" t="b">
        <f>COUNTIF(tbl_vendors[Vendor_Name],tbl_vendors[[#This Row],[Vendor_Name]])&gt;1</f>
        <v>0</v>
      </c>
      <c r="Y2959" s="14" cm="1">
        <f t="array" aca="1" ref="Y2959" ca="1">IFERROR(SUM(L2959:X2959*1),4)</f>
        <v>1</v>
      </c>
      <c r="Z2959" t="str">
        <f ca="1">IF(tbl_vendors[[#This Row],[error_count]]&gt;0,"FAIL","PASS")</f>
        <v>FAIL</v>
      </c>
    </row>
    <row r="2960" spans="1:26" x14ac:dyDescent="0.3">
      <c r="A2960" t="s">
        <v>11595</v>
      </c>
      <c r="B2960" t="s">
        <v>11596</v>
      </c>
      <c r="C2960" t="s">
        <v>56</v>
      </c>
      <c r="D2960" t="s">
        <v>11597</v>
      </c>
      <c r="E2960" t="s">
        <v>58</v>
      </c>
      <c r="F2960" t="s">
        <v>40</v>
      </c>
      <c r="G2960" t="s">
        <v>11598</v>
      </c>
      <c r="H2960" t="s">
        <v>34</v>
      </c>
      <c r="I2960" t="s">
        <v>26</v>
      </c>
      <c r="J2960" s="1">
        <v>44495</v>
      </c>
      <c r="K2960" s="1">
        <v>44526</v>
      </c>
      <c r="L2960" t="b">
        <f>COUNTIF(tbl_vendors[Vendor_ID],tbl_vendors[[#This Row],[Vendor_ID]])&gt;1</f>
        <v>0</v>
      </c>
      <c r="M2960" t="b">
        <f>ISBLANK(tbl_vendors[[#This Row],[Vendor_ID]])</f>
        <v>0</v>
      </c>
      <c r="N2960" t="b">
        <f>LEN(TRIM(tbl_vendors[[#This Row],[Vendor_Name]]))=0</f>
        <v>0</v>
      </c>
      <c r="O2960" t="b">
        <f>LEN(TRIM(tbl_vendors[[#This Row],[Email]]))=0</f>
        <v>0</v>
      </c>
      <c r="P2960" t="b">
        <f>OR(ISERROR(FIND("@",tbl_vendors[[#This Row],[Email]])),ISERROR(FIND(".",tbl_vendors[[#This Row],[Email]])))</f>
        <v>0</v>
      </c>
      <c r="Q2960" t="b">
        <f>ISNA(MATCH(tbl_vendors[[#This Row],[Country]],tbl_country[country],0))</f>
        <v>0</v>
      </c>
      <c r="R2960" t="b">
        <f>ISNA(MATCH(tbl_vendors[[#This Row],[Currency]],tbl_country[currency],0))</f>
        <v>0</v>
      </c>
      <c r="S2960" t="b">
        <f>_xlfn.XLOOKUP(tbl_vendors[[#This Row],[Country]],tbl_country[country],tbl_country[currency],"NotFound")&lt;&gt;tbl_vendors[[#This Row],[Currency]]</f>
        <v>0</v>
      </c>
      <c r="T2960" t="b">
        <f>ISNA(MATCH(tbl_vendors[[#This Row],[Payment_Terms]],tbl_payment_terms[Payment_Terms],0))</f>
        <v>0</v>
      </c>
      <c r="U2960" t="b">
        <f>ISNA(MATCH(tbl_vendors[[#This Row],[Status]],tbl_status[valid_status]))</f>
        <v>0</v>
      </c>
      <c r="V2960" t="b">
        <f ca="1">tbl_vendors[[#This Row],[Created_Date]]&gt;TODAY()</f>
        <v>0</v>
      </c>
      <c r="W2960" t="b">
        <f>tbl_vendors[[#This Row],[Updated_Date]]&lt;tbl_vendors[[#This Row],[Created_Date]]</f>
        <v>0</v>
      </c>
      <c r="X2960" t="b">
        <f>COUNTIF(tbl_vendors[Vendor_Name],tbl_vendors[[#This Row],[Vendor_Name]])&gt;1</f>
        <v>0</v>
      </c>
      <c r="Y2960" s="14" cm="1">
        <f t="array" aca="1" ref="Y2960" ca="1">IFERROR(SUM(L2960:X2960*1),4)</f>
        <v>0</v>
      </c>
      <c r="Z2960" t="str">
        <f ca="1">IF(tbl_vendors[[#This Row],[error_count]]&gt;0,"FAIL","PASS")</f>
        <v>PASS</v>
      </c>
    </row>
    <row r="2961" spans="1:26" x14ac:dyDescent="0.3">
      <c r="A2961" t="s">
        <v>11599</v>
      </c>
      <c r="B2961" t="s">
        <v>11600</v>
      </c>
      <c r="C2961" t="s">
        <v>13</v>
      </c>
      <c r="D2961" t="s">
        <v>11601</v>
      </c>
      <c r="E2961" t="s">
        <v>15</v>
      </c>
      <c r="F2961" t="s">
        <v>16</v>
      </c>
      <c r="G2961" t="s">
        <v>11602</v>
      </c>
      <c r="H2961" t="s">
        <v>52</v>
      </c>
      <c r="I2961" t="s">
        <v>19</v>
      </c>
      <c r="J2961" s="1">
        <v>45020</v>
      </c>
      <c r="K2961" s="1">
        <v>45192</v>
      </c>
      <c r="L2961" t="b">
        <f>COUNTIF(tbl_vendors[Vendor_ID],tbl_vendors[[#This Row],[Vendor_ID]])&gt;1</f>
        <v>0</v>
      </c>
      <c r="M2961" t="b">
        <f>ISBLANK(tbl_vendors[[#This Row],[Vendor_ID]])</f>
        <v>0</v>
      </c>
      <c r="N2961" t="b">
        <f>LEN(TRIM(tbl_vendors[[#This Row],[Vendor_Name]]))=0</f>
        <v>0</v>
      </c>
      <c r="O2961" t="b">
        <f>LEN(TRIM(tbl_vendors[[#This Row],[Email]]))=0</f>
        <v>0</v>
      </c>
      <c r="P2961" t="b">
        <f>OR(ISERROR(FIND("@",tbl_vendors[[#This Row],[Email]])),ISERROR(FIND(".",tbl_vendors[[#This Row],[Email]])))</f>
        <v>0</v>
      </c>
      <c r="Q2961" t="b">
        <f>ISNA(MATCH(tbl_vendors[[#This Row],[Country]],tbl_country[country],0))</f>
        <v>0</v>
      </c>
      <c r="R2961" t="b">
        <f>ISNA(MATCH(tbl_vendors[[#This Row],[Currency]],tbl_country[currency],0))</f>
        <v>1</v>
      </c>
      <c r="S2961" t="b">
        <f>_xlfn.XLOOKUP(tbl_vendors[[#This Row],[Country]],tbl_country[country],tbl_country[currency],"NotFound")&lt;&gt;tbl_vendors[[#This Row],[Currency]]</f>
        <v>1</v>
      </c>
      <c r="T2961" t="b">
        <f>ISNA(MATCH(tbl_vendors[[#This Row],[Payment_Terms]],tbl_payment_terms[Payment_Terms],0))</f>
        <v>0</v>
      </c>
      <c r="U2961" t="b">
        <f>ISNA(MATCH(tbl_vendors[[#This Row],[Status]],tbl_status[valid_status]))</f>
        <v>0</v>
      </c>
      <c r="V2961" t="b">
        <f ca="1">tbl_vendors[[#This Row],[Created_Date]]&gt;TODAY()</f>
        <v>0</v>
      </c>
      <c r="W2961" t="b">
        <f>tbl_vendors[[#This Row],[Updated_Date]]&lt;tbl_vendors[[#This Row],[Created_Date]]</f>
        <v>0</v>
      </c>
      <c r="X2961" t="b">
        <f>COUNTIF(tbl_vendors[Vendor_Name],tbl_vendors[[#This Row],[Vendor_Name]])&gt;1</f>
        <v>0</v>
      </c>
      <c r="Y2961" s="14" cm="1">
        <f t="array" aca="1" ref="Y2961" ca="1">IFERROR(SUM(L2961:X2961*1),4)</f>
        <v>2</v>
      </c>
      <c r="Z2961" t="str">
        <f ca="1">IF(tbl_vendors[[#This Row],[error_count]]&gt;0,"FAIL","PASS")</f>
        <v>FAIL</v>
      </c>
    </row>
    <row r="2962" spans="1:26" x14ac:dyDescent="0.3">
      <c r="A2962" t="s">
        <v>11603</v>
      </c>
      <c r="B2962" t="s">
        <v>11604</v>
      </c>
      <c r="C2962" t="s">
        <v>37</v>
      </c>
      <c r="D2962" t="s">
        <v>11605</v>
      </c>
      <c r="E2962" t="s">
        <v>39</v>
      </c>
      <c r="F2962" t="s">
        <v>75</v>
      </c>
      <c r="G2962" t="s">
        <v>11606</v>
      </c>
      <c r="H2962" t="s">
        <v>47</v>
      </c>
      <c r="I2962" t="s">
        <v>19</v>
      </c>
      <c r="J2962" s="1">
        <v>45549</v>
      </c>
      <c r="K2962" s="1">
        <v>45833</v>
      </c>
      <c r="L2962" t="b">
        <f>COUNTIF(tbl_vendors[Vendor_ID],tbl_vendors[[#This Row],[Vendor_ID]])&gt;1</f>
        <v>0</v>
      </c>
      <c r="M2962" t="b">
        <f>ISBLANK(tbl_vendors[[#This Row],[Vendor_ID]])</f>
        <v>0</v>
      </c>
      <c r="N2962" t="b">
        <f>LEN(TRIM(tbl_vendors[[#This Row],[Vendor_Name]]))=0</f>
        <v>0</v>
      </c>
      <c r="O2962" t="b">
        <f>LEN(TRIM(tbl_vendors[[#This Row],[Email]]))=0</f>
        <v>0</v>
      </c>
      <c r="P2962" t="b">
        <f>OR(ISERROR(FIND("@",tbl_vendors[[#This Row],[Email]])),ISERROR(FIND(".",tbl_vendors[[#This Row],[Email]])))</f>
        <v>0</v>
      </c>
      <c r="Q2962" t="b">
        <f>ISNA(MATCH(tbl_vendors[[#This Row],[Country]],tbl_country[country],0))</f>
        <v>0</v>
      </c>
      <c r="R2962" t="b">
        <f>ISNA(MATCH(tbl_vendors[[#This Row],[Currency]],tbl_country[currency],0))</f>
        <v>0</v>
      </c>
      <c r="S2962" t="b">
        <f>_xlfn.XLOOKUP(tbl_vendors[[#This Row],[Country]],tbl_country[country],tbl_country[currency],"NotFound")&lt;&gt;tbl_vendors[[#This Row],[Currency]]</f>
        <v>0</v>
      </c>
      <c r="T2962" t="b">
        <f>ISNA(MATCH(tbl_vendors[[#This Row],[Payment_Terms]],tbl_payment_terms[Payment_Terms],0))</f>
        <v>0</v>
      </c>
      <c r="U2962" t="b">
        <f>ISNA(MATCH(tbl_vendors[[#This Row],[Status]],tbl_status[valid_status]))</f>
        <v>0</v>
      </c>
      <c r="V2962" t="b">
        <f ca="1">tbl_vendors[[#This Row],[Created_Date]]&gt;TODAY()</f>
        <v>0</v>
      </c>
      <c r="W2962" t="b">
        <f>tbl_vendors[[#This Row],[Updated_Date]]&lt;tbl_vendors[[#This Row],[Created_Date]]</f>
        <v>0</v>
      </c>
      <c r="X2962" t="b">
        <f>COUNTIF(tbl_vendors[Vendor_Name],tbl_vendors[[#This Row],[Vendor_Name]])&gt;1</f>
        <v>0</v>
      </c>
      <c r="Y2962" s="14" cm="1">
        <f t="array" aca="1" ref="Y2962" ca="1">IFERROR(SUM(L2962:X2962*1),4)</f>
        <v>0</v>
      </c>
      <c r="Z2962" t="str">
        <f ca="1">IF(tbl_vendors[[#This Row],[error_count]]&gt;0,"FAIL","PASS")</f>
        <v>PASS</v>
      </c>
    </row>
    <row r="2963" spans="1:26" x14ac:dyDescent="0.3">
      <c r="A2963" t="s">
        <v>11607</v>
      </c>
      <c r="B2963" t="s">
        <v>11608</v>
      </c>
      <c r="C2963" t="s">
        <v>100</v>
      </c>
      <c r="D2963" t="s">
        <v>11609</v>
      </c>
      <c r="E2963" t="s">
        <v>39</v>
      </c>
      <c r="F2963" t="s">
        <v>23</v>
      </c>
      <c r="G2963" t="s">
        <v>11610</v>
      </c>
      <c r="H2963" t="s">
        <v>47</v>
      </c>
      <c r="I2963" t="s">
        <v>19</v>
      </c>
      <c r="J2963" s="1">
        <v>44635</v>
      </c>
      <c r="K2963" s="1">
        <v>45732</v>
      </c>
      <c r="L2963" t="b">
        <f>COUNTIF(tbl_vendors[Vendor_ID],tbl_vendors[[#This Row],[Vendor_ID]])&gt;1</f>
        <v>0</v>
      </c>
      <c r="M2963" t="b">
        <f>ISBLANK(tbl_vendors[[#This Row],[Vendor_ID]])</f>
        <v>0</v>
      </c>
      <c r="N2963" t="b">
        <f>LEN(TRIM(tbl_vendors[[#This Row],[Vendor_Name]]))=0</f>
        <v>0</v>
      </c>
      <c r="O2963" t="b">
        <f>LEN(TRIM(tbl_vendors[[#This Row],[Email]]))=0</f>
        <v>0</v>
      </c>
      <c r="P2963" t="b">
        <f>OR(ISERROR(FIND("@",tbl_vendors[[#This Row],[Email]])),ISERROR(FIND(".",tbl_vendors[[#This Row],[Email]])))</f>
        <v>0</v>
      </c>
      <c r="Q2963" t="b">
        <f>ISNA(MATCH(tbl_vendors[[#This Row],[Country]],tbl_country[country],0))</f>
        <v>0</v>
      </c>
      <c r="R2963" t="b">
        <f>ISNA(MATCH(tbl_vendors[[#This Row],[Currency]],tbl_country[currency],0))</f>
        <v>0</v>
      </c>
      <c r="S2963" t="b">
        <f>_xlfn.XLOOKUP(tbl_vendors[[#This Row],[Country]],tbl_country[country],tbl_country[currency],"NotFound")&lt;&gt;tbl_vendors[[#This Row],[Currency]]</f>
        <v>0</v>
      </c>
      <c r="T2963" t="b">
        <f>ISNA(MATCH(tbl_vendors[[#This Row],[Payment_Terms]],tbl_payment_terms[Payment_Terms],0))</f>
        <v>0</v>
      </c>
      <c r="U2963" t="b">
        <f>ISNA(MATCH(tbl_vendors[[#This Row],[Status]],tbl_status[valid_status]))</f>
        <v>0</v>
      </c>
      <c r="V2963" t="b">
        <f ca="1">tbl_vendors[[#This Row],[Created_Date]]&gt;TODAY()</f>
        <v>0</v>
      </c>
      <c r="W2963" t="b">
        <f>tbl_vendors[[#This Row],[Updated_Date]]&lt;tbl_vendors[[#This Row],[Created_Date]]</f>
        <v>0</v>
      </c>
      <c r="X2963" t="b">
        <f>COUNTIF(tbl_vendors[Vendor_Name],tbl_vendors[[#This Row],[Vendor_Name]])&gt;1</f>
        <v>1</v>
      </c>
      <c r="Y2963" s="14" cm="1">
        <f t="array" aca="1" ref="Y2963" ca="1">IFERROR(SUM(L2963:X2963*1),4)</f>
        <v>1</v>
      </c>
      <c r="Z2963" t="str">
        <f ca="1">IF(tbl_vendors[[#This Row],[error_count]]&gt;0,"FAIL","PASS")</f>
        <v>FAIL</v>
      </c>
    </row>
    <row r="2964" spans="1:26" x14ac:dyDescent="0.3">
      <c r="A2964" t="s">
        <v>11611</v>
      </c>
      <c r="B2964" t="s">
        <v>11612</v>
      </c>
      <c r="C2964" t="s">
        <v>153</v>
      </c>
      <c r="D2964" t="s">
        <v>11613</v>
      </c>
      <c r="E2964" t="s">
        <v>155</v>
      </c>
      <c r="F2964" t="s">
        <v>16</v>
      </c>
      <c r="G2964" t="s">
        <v>11614</v>
      </c>
      <c r="H2964" t="s">
        <v>25</v>
      </c>
      <c r="I2964" t="s">
        <v>19</v>
      </c>
      <c r="J2964" s="1">
        <v>45926</v>
      </c>
      <c r="K2964" s="1">
        <v>46059</v>
      </c>
      <c r="L2964" t="b">
        <f>COUNTIF(tbl_vendors[Vendor_ID],tbl_vendors[[#This Row],[Vendor_ID]])&gt;1</f>
        <v>0</v>
      </c>
      <c r="M2964" t="b">
        <f>ISBLANK(tbl_vendors[[#This Row],[Vendor_ID]])</f>
        <v>0</v>
      </c>
      <c r="N2964" t="b">
        <f>LEN(TRIM(tbl_vendors[[#This Row],[Vendor_Name]]))=0</f>
        <v>0</v>
      </c>
      <c r="O2964" t="b">
        <f>LEN(TRIM(tbl_vendors[[#This Row],[Email]]))=0</f>
        <v>0</v>
      </c>
      <c r="P2964" t="b">
        <f>OR(ISERROR(FIND("@",tbl_vendors[[#This Row],[Email]])),ISERROR(FIND(".",tbl_vendors[[#This Row],[Email]])))</f>
        <v>0</v>
      </c>
      <c r="Q2964" t="b">
        <f>ISNA(MATCH(tbl_vendors[[#This Row],[Country]],tbl_country[country],0))</f>
        <v>0</v>
      </c>
      <c r="R2964" t="b">
        <f>ISNA(MATCH(tbl_vendors[[#This Row],[Currency]],tbl_country[currency],0))</f>
        <v>0</v>
      </c>
      <c r="S2964" t="b">
        <f>_xlfn.XLOOKUP(tbl_vendors[[#This Row],[Country]],tbl_country[country],tbl_country[currency],"NotFound")&lt;&gt;tbl_vendors[[#This Row],[Currency]]</f>
        <v>0</v>
      </c>
      <c r="T2964" t="b">
        <f>ISNA(MATCH(tbl_vendors[[#This Row],[Payment_Terms]],tbl_payment_terms[Payment_Terms],0))</f>
        <v>0</v>
      </c>
      <c r="U2964" t="b">
        <f>ISNA(MATCH(tbl_vendors[[#This Row],[Status]],tbl_status[valid_status]))</f>
        <v>0</v>
      </c>
      <c r="V2964" t="b">
        <f ca="1">tbl_vendors[[#This Row],[Created_Date]]&gt;TODAY()</f>
        <v>0</v>
      </c>
      <c r="W2964" t="b">
        <f>tbl_vendors[[#This Row],[Updated_Date]]&lt;tbl_vendors[[#This Row],[Created_Date]]</f>
        <v>0</v>
      </c>
      <c r="X2964" t="b">
        <f>COUNTIF(tbl_vendors[Vendor_Name],tbl_vendors[[#This Row],[Vendor_Name]])&gt;1</f>
        <v>0</v>
      </c>
      <c r="Y2964" s="14" cm="1">
        <f t="array" aca="1" ref="Y2964" ca="1">IFERROR(SUM(L2964:X2964*1),4)</f>
        <v>0</v>
      </c>
      <c r="Z2964" t="str">
        <f ca="1">IF(tbl_vendors[[#This Row],[error_count]]&gt;0,"FAIL","PASS")</f>
        <v>PASS</v>
      </c>
    </row>
    <row r="2965" spans="1:26" x14ac:dyDescent="0.3">
      <c r="A2965" t="s">
        <v>11615</v>
      </c>
      <c r="B2965" t="s">
        <v>11616</v>
      </c>
      <c r="C2965" t="s">
        <v>100</v>
      </c>
      <c r="D2965" t="s">
        <v>11617</v>
      </c>
      <c r="E2965" t="s">
        <v>39</v>
      </c>
      <c r="F2965" t="s">
        <v>40</v>
      </c>
      <c r="G2965" t="s">
        <v>11618</v>
      </c>
      <c r="H2965" t="s">
        <v>52</v>
      </c>
      <c r="I2965" t="s">
        <v>53</v>
      </c>
      <c r="J2965" s="1">
        <v>45596</v>
      </c>
      <c r="K2965" s="1">
        <v>45660</v>
      </c>
      <c r="L2965" t="b">
        <f>COUNTIF(tbl_vendors[Vendor_ID],tbl_vendors[[#This Row],[Vendor_ID]])&gt;1</f>
        <v>0</v>
      </c>
      <c r="M2965" t="b">
        <f>ISBLANK(tbl_vendors[[#This Row],[Vendor_ID]])</f>
        <v>0</v>
      </c>
      <c r="N2965" t="b">
        <f>LEN(TRIM(tbl_vendors[[#This Row],[Vendor_Name]]))=0</f>
        <v>0</v>
      </c>
      <c r="O2965" t="b">
        <f>LEN(TRIM(tbl_vendors[[#This Row],[Email]]))=0</f>
        <v>0</v>
      </c>
      <c r="P2965" t="b">
        <f>OR(ISERROR(FIND("@",tbl_vendors[[#This Row],[Email]])),ISERROR(FIND(".",tbl_vendors[[#This Row],[Email]])))</f>
        <v>0</v>
      </c>
      <c r="Q2965" t="b">
        <f>ISNA(MATCH(tbl_vendors[[#This Row],[Country]],tbl_country[country],0))</f>
        <v>0</v>
      </c>
      <c r="R2965" t="b">
        <f>ISNA(MATCH(tbl_vendors[[#This Row],[Currency]],tbl_country[currency],0))</f>
        <v>0</v>
      </c>
      <c r="S2965" t="b">
        <f>_xlfn.XLOOKUP(tbl_vendors[[#This Row],[Country]],tbl_country[country],tbl_country[currency],"NotFound")&lt;&gt;tbl_vendors[[#This Row],[Currency]]</f>
        <v>0</v>
      </c>
      <c r="T2965" t="b">
        <f>ISNA(MATCH(tbl_vendors[[#This Row],[Payment_Terms]],tbl_payment_terms[Payment_Terms],0))</f>
        <v>0</v>
      </c>
      <c r="U2965" t="b">
        <f>ISNA(MATCH(tbl_vendors[[#This Row],[Status]],tbl_status[valid_status]))</f>
        <v>1</v>
      </c>
      <c r="V2965" t="b">
        <f ca="1">tbl_vendors[[#This Row],[Created_Date]]&gt;TODAY()</f>
        <v>0</v>
      </c>
      <c r="W2965" t="b">
        <f>tbl_vendors[[#This Row],[Updated_Date]]&lt;tbl_vendors[[#This Row],[Created_Date]]</f>
        <v>0</v>
      </c>
      <c r="X2965" t="b">
        <f>COUNTIF(tbl_vendors[Vendor_Name],tbl_vendors[[#This Row],[Vendor_Name]])&gt;1</f>
        <v>0</v>
      </c>
      <c r="Y2965" s="14" cm="1">
        <f t="array" aca="1" ref="Y2965" ca="1">IFERROR(SUM(L2965:X2965*1),4)</f>
        <v>1</v>
      </c>
      <c r="Z2965" t="str">
        <f ca="1">IF(tbl_vendors[[#This Row],[error_count]]&gt;0,"FAIL","PASS")</f>
        <v>FAIL</v>
      </c>
    </row>
    <row r="2966" spans="1:26" x14ac:dyDescent="0.3">
      <c r="A2966" t="s">
        <v>11619</v>
      </c>
      <c r="B2966" t="s">
        <v>2850</v>
      </c>
      <c r="C2966" t="s">
        <v>29</v>
      </c>
      <c r="D2966" t="s">
        <v>11620</v>
      </c>
      <c r="E2966" t="s">
        <v>31</v>
      </c>
      <c r="F2966" t="s">
        <v>40</v>
      </c>
      <c r="G2966" t="s">
        <v>11621</v>
      </c>
      <c r="H2966" t="s">
        <v>69</v>
      </c>
      <c r="I2966" t="s">
        <v>53</v>
      </c>
      <c r="J2966" s="1">
        <v>45088</v>
      </c>
      <c r="K2966" s="1">
        <v>45604</v>
      </c>
      <c r="L2966" t="b">
        <f>COUNTIF(tbl_vendors[Vendor_ID],tbl_vendors[[#This Row],[Vendor_ID]])&gt;1</f>
        <v>0</v>
      </c>
      <c r="M2966" t="b">
        <f>ISBLANK(tbl_vendors[[#This Row],[Vendor_ID]])</f>
        <v>0</v>
      </c>
      <c r="N2966" t="b">
        <f>LEN(TRIM(tbl_vendors[[#This Row],[Vendor_Name]]))=0</f>
        <v>0</v>
      </c>
      <c r="O2966" t="b">
        <f>LEN(TRIM(tbl_vendors[[#This Row],[Email]]))=0</f>
        <v>0</v>
      </c>
      <c r="P2966" t="b">
        <f>OR(ISERROR(FIND("@",tbl_vendors[[#This Row],[Email]])),ISERROR(FIND(".",tbl_vendors[[#This Row],[Email]])))</f>
        <v>0</v>
      </c>
      <c r="Q2966" t="b">
        <f>ISNA(MATCH(tbl_vendors[[#This Row],[Country]],tbl_country[country],0))</f>
        <v>0</v>
      </c>
      <c r="R2966" t="b">
        <f>ISNA(MATCH(tbl_vendors[[#This Row],[Currency]],tbl_country[currency],0))</f>
        <v>0</v>
      </c>
      <c r="S2966" t="b">
        <f>_xlfn.XLOOKUP(tbl_vendors[[#This Row],[Country]],tbl_country[country],tbl_country[currency],"NotFound")&lt;&gt;tbl_vendors[[#This Row],[Currency]]</f>
        <v>0</v>
      </c>
      <c r="T2966" t="b">
        <f>ISNA(MATCH(tbl_vendors[[#This Row],[Payment_Terms]],tbl_payment_terms[Payment_Terms],0))</f>
        <v>0</v>
      </c>
      <c r="U2966" t="b">
        <f>ISNA(MATCH(tbl_vendors[[#This Row],[Status]],tbl_status[valid_status]))</f>
        <v>1</v>
      </c>
      <c r="V2966" t="b">
        <f ca="1">tbl_vendors[[#This Row],[Created_Date]]&gt;TODAY()</f>
        <v>0</v>
      </c>
      <c r="W2966" t="b">
        <f>tbl_vendors[[#This Row],[Updated_Date]]&lt;tbl_vendors[[#This Row],[Created_Date]]</f>
        <v>0</v>
      </c>
      <c r="X2966" t="b">
        <f>COUNTIF(tbl_vendors[Vendor_Name],tbl_vendors[[#This Row],[Vendor_Name]])&gt;1</f>
        <v>1</v>
      </c>
      <c r="Y2966" s="14" cm="1">
        <f t="array" aca="1" ref="Y2966" ca="1">IFERROR(SUM(L2966:X2966*1),4)</f>
        <v>2</v>
      </c>
      <c r="Z2966" t="str">
        <f ca="1">IF(tbl_vendors[[#This Row],[error_count]]&gt;0,"FAIL","PASS")</f>
        <v>FAIL</v>
      </c>
    </row>
    <row r="2967" spans="1:26" x14ac:dyDescent="0.3">
      <c r="A2967" t="s">
        <v>11622</v>
      </c>
      <c r="B2967" t="s">
        <v>11623</v>
      </c>
      <c r="C2967" t="s">
        <v>72</v>
      </c>
      <c r="D2967" t="s">
        <v>11624</v>
      </c>
      <c r="E2967" t="s">
        <v>74</v>
      </c>
      <c r="F2967" t="s">
        <v>16</v>
      </c>
      <c r="G2967" t="s">
        <v>11625</v>
      </c>
      <c r="H2967" t="s">
        <v>18</v>
      </c>
      <c r="I2967" t="s">
        <v>53</v>
      </c>
      <c r="J2967" s="1">
        <v>44982</v>
      </c>
      <c r="K2967" s="1">
        <v>46073</v>
      </c>
      <c r="L2967" t="b">
        <f>COUNTIF(tbl_vendors[Vendor_ID],tbl_vendors[[#This Row],[Vendor_ID]])&gt;1</f>
        <v>0</v>
      </c>
      <c r="M2967" t="b">
        <f>ISBLANK(tbl_vendors[[#This Row],[Vendor_ID]])</f>
        <v>0</v>
      </c>
      <c r="N2967" t="b">
        <f>LEN(TRIM(tbl_vendors[[#This Row],[Vendor_Name]]))=0</f>
        <v>0</v>
      </c>
      <c r="O2967" t="b">
        <f>LEN(TRIM(tbl_vendors[[#This Row],[Email]]))=0</f>
        <v>0</v>
      </c>
      <c r="P2967" t="b">
        <f>OR(ISERROR(FIND("@",tbl_vendors[[#This Row],[Email]])),ISERROR(FIND(".",tbl_vendors[[#This Row],[Email]])))</f>
        <v>0</v>
      </c>
      <c r="Q2967" t="b">
        <f>ISNA(MATCH(tbl_vendors[[#This Row],[Country]],tbl_country[country],0))</f>
        <v>0</v>
      </c>
      <c r="R2967" t="b">
        <f>ISNA(MATCH(tbl_vendors[[#This Row],[Currency]],tbl_country[currency],0))</f>
        <v>1</v>
      </c>
      <c r="S2967" t="b">
        <f>_xlfn.XLOOKUP(tbl_vendors[[#This Row],[Country]],tbl_country[country],tbl_country[currency],"NotFound")&lt;&gt;tbl_vendors[[#This Row],[Currency]]</f>
        <v>1</v>
      </c>
      <c r="T2967" t="b">
        <f>ISNA(MATCH(tbl_vendors[[#This Row],[Payment_Terms]],tbl_payment_terms[Payment_Terms],0))</f>
        <v>0</v>
      </c>
      <c r="U2967" t="b">
        <f>ISNA(MATCH(tbl_vendors[[#This Row],[Status]],tbl_status[valid_status]))</f>
        <v>1</v>
      </c>
      <c r="V2967" t="b">
        <f ca="1">tbl_vendors[[#This Row],[Created_Date]]&gt;TODAY()</f>
        <v>0</v>
      </c>
      <c r="W2967" t="b">
        <f>tbl_vendors[[#This Row],[Updated_Date]]&lt;tbl_vendors[[#This Row],[Created_Date]]</f>
        <v>0</v>
      </c>
      <c r="X2967" t="b">
        <f>COUNTIF(tbl_vendors[Vendor_Name],tbl_vendors[[#This Row],[Vendor_Name]])&gt;1</f>
        <v>0</v>
      </c>
      <c r="Y2967" s="14" cm="1">
        <f t="array" aca="1" ref="Y2967" ca="1">IFERROR(SUM(L2967:X2967*1),4)</f>
        <v>3</v>
      </c>
      <c r="Z2967" t="str">
        <f ca="1">IF(tbl_vendors[[#This Row],[error_count]]&gt;0,"FAIL","PASS")</f>
        <v>FAIL</v>
      </c>
    </row>
    <row r="2968" spans="1:26" x14ac:dyDescent="0.3">
      <c r="A2968" t="s">
        <v>11626</v>
      </c>
      <c r="B2968" t="s">
        <v>11627</v>
      </c>
      <c r="C2968" t="s">
        <v>56</v>
      </c>
      <c r="D2968" t="s">
        <v>11628</v>
      </c>
      <c r="E2968" t="s">
        <v>58</v>
      </c>
      <c r="F2968" t="s">
        <v>23</v>
      </c>
      <c r="G2968" t="s">
        <v>11629</v>
      </c>
      <c r="H2968" t="s">
        <v>47</v>
      </c>
      <c r="I2968" t="s">
        <v>19</v>
      </c>
      <c r="J2968" s="1">
        <v>45072</v>
      </c>
      <c r="K2968" s="1">
        <v>46086</v>
      </c>
      <c r="L2968" t="b">
        <f>COUNTIF(tbl_vendors[Vendor_ID],tbl_vendors[[#This Row],[Vendor_ID]])&gt;1</f>
        <v>0</v>
      </c>
      <c r="M2968" t="b">
        <f>ISBLANK(tbl_vendors[[#This Row],[Vendor_ID]])</f>
        <v>0</v>
      </c>
      <c r="N2968" t="b">
        <f>LEN(TRIM(tbl_vendors[[#This Row],[Vendor_Name]]))=0</f>
        <v>0</v>
      </c>
      <c r="O2968" t="b">
        <f>LEN(TRIM(tbl_vendors[[#This Row],[Email]]))=0</f>
        <v>0</v>
      </c>
      <c r="P2968" t="b">
        <f>OR(ISERROR(FIND("@",tbl_vendors[[#This Row],[Email]])),ISERROR(FIND(".",tbl_vendors[[#This Row],[Email]])))</f>
        <v>0</v>
      </c>
      <c r="Q2968" t="b">
        <f>ISNA(MATCH(tbl_vendors[[#This Row],[Country]],tbl_country[country],0))</f>
        <v>0</v>
      </c>
      <c r="R2968" t="b">
        <f>ISNA(MATCH(tbl_vendors[[#This Row],[Currency]],tbl_country[currency],0))</f>
        <v>0</v>
      </c>
      <c r="S2968" t="b">
        <f>_xlfn.XLOOKUP(tbl_vendors[[#This Row],[Country]],tbl_country[country],tbl_country[currency],"NotFound")&lt;&gt;tbl_vendors[[#This Row],[Currency]]</f>
        <v>0</v>
      </c>
      <c r="T2968" t="b">
        <f>ISNA(MATCH(tbl_vendors[[#This Row],[Payment_Terms]],tbl_payment_terms[Payment_Terms],0))</f>
        <v>0</v>
      </c>
      <c r="U2968" t="b">
        <f>ISNA(MATCH(tbl_vendors[[#This Row],[Status]],tbl_status[valid_status]))</f>
        <v>0</v>
      </c>
      <c r="V2968" t="b">
        <f ca="1">tbl_vendors[[#This Row],[Created_Date]]&gt;TODAY()</f>
        <v>0</v>
      </c>
      <c r="W2968" t="b">
        <f>tbl_vendors[[#This Row],[Updated_Date]]&lt;tbl_vendors[[#This Row],[Created_Date]]</f>
        <v>0</v>
      </c>
      <c r="X2968" t="b">
        <f>COUNTIF(tbl_vendors[Vendor_Name],tbl_vendors[[#This Row],[Vendor_Name]])&gt;1</f>
        <v>0</v>
      </c>
      <c r="Y2968" s="14" cm="1">
        <f t="array" aca="1" ref="Y2968" ca="1">IFERROR(SUM(L2968:X2968*1),4)</f>
        <v>0</v>
      </c>
      <c r="Z2968" t="str">
        <f ca="1">IF(tbl_vendors[[#This Row],[error_count]]&gt;0,"FAIL","PASS")</f>
        <v>PASS</v>
      </c>
    </row>
    <row r="2969" spans="1:26" x14ac:dyDescent="0.3">
      <c r="A2969" t="s">
        <v>11630</v>
      </c>
      <c r="B2969" t="s">
        <v>11631</v>
      </c>
      <c r="C2969" t="s">
        <v>13</v>
      </c>
      <c r="D2969" t="s">
        <v>11632</v>
      </c>
      <c r="E2969" t="s">
        <v>15</v>
      </c>
      <c r="F2969" t="s">
        <v>75</v>
      </c>
      <c r="G2969" t="s">
        <v>11633</v>
      </c>
      <c r="H2969" t="s">
        <v>42</v>
      </c>
      <c r="I2969" t="s">
        <v>19</v>
      </c>
      <c r="J2969" s="1">
        <v>45180</v>
      </c>
      <c r="K2969" s="1">
        <v>45970</v>
      </c>
      <c r="L2969" t="b">
        <f>COUNTIF(tbl_vendors[Vendor_ID],tbl_vendors[[#This Row],[Vendor_ID]])&gt;1</f>
        <v>0</v>
      </c>
      <c r="M2969" t="b">
        <f>ISBLANK(tbl_vendors[[#This Row],[Vendor_ID]])</f>
        <v>0</v>
      </c>
      <c r="N2969" t="b">
        <f>LEN(TRIM(tbl_vendors[[#This Row],[Vendor_Name]]))=0</f>
        <v>0</v>
      </c>
      <c r="O2969" t="b">
        <f>LEN(TRIM(tbl_vendors[[#This Row],[Email]]))=0</f>
        <v>0</v>
      </c>
      <c r="P2969" t="b">
        <f>OR(ISERROR(FIND("@",tbl_vendors[[#This Row],[Email]])),ISERROR(FIND(".",tbl_vendors[[#This Row],[Email]])))</f>
        <v>0</v>
      </c>
      <c r="Q2969" t="b">
        <f>ISNA(MATCH(tbl_vendors[[#This Row],[Country]],tbl_country[country],0))</f>
        <v>0</v>
      </c>
      <c r="R2969" t="b">
        <f>ISNA(MATCH(tbl_vendors[[#This Row],[Currency]],tbl_country[currency],0))</f>
        <v>1</v>
      </c>
      <c r="S2969" t="b">
        <f>_xlfn.XLOOKUP(tbl_vendors[[#This Row],[Country]],tbl_country[country],tbl_country[currency],"NotFound")&lt;&gt;tbl_vendors[[#This Row],[Currency]]</f>
        <v>1</v>
      </c>
      <c r="T2969" t="b">
        <f>ISNA(MATCH(tbl_vendors[[#This Row],[Payment_Terms]],tbl_payment_terms[Payment_Terms],0))</f>
        <v>0</v>
      </c>
      <c r="U2969" t="b">
        <f>ISNA(MATCH(tbl_vendors[[#This Row],[Status]],tbl_status[valid_status]))</f>
        <v>0</v>
      </c>
      <c r="V2969" t="b">
        <f ca="1">tbl_vendors[[#This Row],[Created_Date]]&gt;TODAY()</f>
        <v>0</v>
      </c>
      <c r="W2969" t="b">
        <f>tbl_vendors[[#This Row],[Updated_Date]]&lt;tbl_vendors[[#This Row],[Created_Date]]</f>
        <v>0</v>
      </c>
      <c r="X2969" t="b">
        <f>COUNTIF(tbl_vendors[Vendor_Name],tbl_vendors[[#This Row],[Vendor_Name]])&gt;1</f>
        <v>0</v>
      </c>
      <c r="Y2969" s="14" cm="1">
        <f t="array" aca="1" ref="Y2969" ca="1">IFERROR(SUM(L2969:X2969*1),4)</f>
        <v>2</v>
      </c>
      <c r="Z2969" t="str">
        <f ca="1">IF(tbl_vendors[[#This Row],[error_count]]&gt;0,"FAIL","PASS")</f>
        <v>FAIL</v>
      </c>
    </row>
    <row r="2970" spans="1:26" x14ac:dyDescent="0.3">
      <c r="A2970" t="s">
        <v>11634</v>
      </c>
      <c r="B2970" t="s">
        <v>11635</v>
      </c>
      <c r="C2970" t="s">
        <v>109</v>
      </c>
      <c r="D2970" t="s">
        <v>11636</v>
      </c>
      <c r="E2970" t="s">
        <v>39</v>
      </c>
      <c r="F2970" t="s">
        <v>23</v>
      </c>
      <c r="G2970" t="s">
        <v>11637</v>
      </c>
      <c r="H2970" t="s">
        <v>25</v>
      </c>
      <c r="I2970" t="s">
        <v>26</v>
      </c>
      <c r="J2970" s="1">
        <v>46003</v>
      </c>
      <c r="K2970" s="1">
        <v>46051</v>
      </c>
      <c r="L2970" t="b">
        <f>COUNTIF(tbl_vendors[Vendor_ID],tbl_vendors[[#This Row],[Vendor_ID]])&gt;1</f>
        <v>0</v>
      </c>
      <c r="M2970" t="b">
        <f>ISBLANK(tbl_vendors[[#This Row],[Vendor_ID]])</f>
        <v>0</v>
      </c>
      <c r="N2970" t="b">
        <f>LEN(TRIM(tbl_vendors[[#This Row],[Vendor_Name]]))=0</f>
        <v>0</v>
      </c>
      <c r="O2970" t="b">
        <f>LEN(TRIM(tbl_vendors[[#This Row],[Email]]))=0</f>
        <v>0</v>
      </c>
      <c r="P2970" t="b">
        <f>OR(ISERROR(FIND("@",tbl_vendors[[#This Row],[Email]])),ISERROR(FIND(".",tbl_vendors[[#This Row],[Email]])))</f>
        <v>0</v>
      </c>
      <c r="Q2970" t="b">
        <f>ISNA(MATCH(tbl_vendors[[#This Row],[Country]],tbl_country[country],0))</f>
        <v>0</v>
      </c>
      <c r="R2970" t="b">
        <f>ISNA(MATCH(tbl_vendors[[#This Row],[Currency]],tbl_country[currency],0))</f>
        <v>0</v>
      </c>
      <c r="S2970" t="b">
        <f>_xlfn.XLOOKUP(tbl_vendors[[#This Row],[Country]],tbl_country[country],tbl_country[currency],"NotFound")&lt;&gt;tbl_vendors[[#This Row],[Currency]]</f>
        <v>1</v>
      </c>
      <c r="T2970" t="b">
        <f>ISNA(MATCH(tbl_vendors[[#This Row],[Payment_Terms]],tbl_payment_terms[Payment_Terms],0))</f>
        <v>0</v>
      </c>
      <c r="U2970" t="b">
        <f>ISNA(MATCH(tbl_vendors[[#This Row],[Status]],tbl_status[valid_status]))</f>
        <v>0</v>
      </c>
      <c r="V2970" t="b">
        <f ca="1">tbl_vendors[[#This Row],[Created_Date]]&gt;TODAY()</f>
        <v>0</v>
      </c>
      <c r="W2970" t="b">
        <f>tbl_vendors[[#This Row],[Updated_Date]]&lt;tbl_vendors[[#This Row],[Created_Date]]</f>
        <v>0</v>
      </c>
      <c r="X2970" t="b">
        <f>COUNTIF(tbl_vendors[Vendor_Name],tbl_vendors[[#This Row],[Vendor_Name]])&gt;1</f>
        <v>0</v>
      </c>
      <c r="Y2970" s="14" cm="1">
        <f t="array" aca="1" ref="Y2970" ca="1">IFERROR(SUM(L2970:X2970*1),4)</f>
        <v>1</v>
      </c>
      <c r="Z2970" t="str">
        <f ca="1">IF(tbl_vendors[[#This Row],[error_count]]&gt;0,"FAIL","PASS")</f>
        <v>FAIL</v>
      </c>
    </row>
    <row r="2971" spans="1:26" x14ac:dyDescent="0.3">
      <c r="A2971" t="s">
        <v>11638</v>
      </c>
      <c r="B2971" t="s">
        <v>11639</v>
      </c>
      <c r="C2971" t="s">
        <v>72</v>
      </c>
      <c r="D2971" t="s">
        <v>11640</v>
      </c>
      <c r="E2971" t="s">
        <v>74</v>
      </c>
      <c r="F2971" t="s">
        <v>40</v>
      </c>
      <c r="G2971" t="s">
        <v>11641</v>
      </c>
      <c r="H2971" t="s">
        <v>69</v>
      </c>
      <c r="I2971" t="s">
        <v>19</v>
      </c>
      <c r="J2971" s="1">
        <v>44782</v>
      </c>
      <c r="K2971" s="1">
        <v>45661</v>
      </c>
      <c r="L2971" t="b">
        <f>COUNTIF(tbl_vendors[Vendor_ID],tbl_vendors[[#This Row],[Vendor_ID]])&gt;1</f>
        <v>0</v>
      </c>
      <c r="M2971" t="b">
        <f>ISBLANK(tbl_vendors[[#This Row],[Vendor_ID]])</f>
        <v>0</v>
      </c>
      <c r="N2971" t="b">
        <f>LEN(TRIM(tbl_vendors[[#This Row],[Vendor_Name]]))=0</f>
        <v>0</v>
      </c>
      <c r="O2971" t="b">
        <f>LEN(TRIM(tbl_vendors[[#This Row],[Email]]))=0</f>
        <v>0</v>
      </c>
      <c r="P2971" t="b">
        <f>OR(ISERROR(FIND("@",tbl_vendors[[#This Row],[Email]])),ISERROR(FIND(".",tbl_vendors[[#This Row],[Email]])))</f>
        <v>0</v>
      </c>
      <c r="Q2971" t="b">
        <f>ISNA(MATCH(tbl_vendors[[#This Row],[Country]],tbl_country[country],0))</f>
        <v>0</v>
      </c>
      <c r="R2971" t="b">
        <f>ISNA(MATCH(tbl_vendors[[#This Row],[Currency]],tbl_country[currency],0))</f>
        <v>1</v>
      </c>
      <c r="S2971" t="b">
        <f>_xlfn.XLOOKUP(tbl_vendors[[#This Row],[Country]],tbl_country[country],tbl_country[currency],"NotFound")&lt;&gt;tbl_vendors[[#This Row],[Currency]]</f>
        <v>1</v>
      </c>
      <c r="T2971" t="b">
        <f>ISNA(MATCH(tbl_vendors[[#This Row],[Payment_Terms]],tbl_payment_terms[Payment_Terms],0))</f>
        <v>0</v>
      </c>
      <c r="U2971" t="b">
        <f>ISNA(MATCH(tbl_vendors[[#This Row],[Status]],tbl_status[valid_status]))</f>
        <v>0</v>
      </c>
      <c r="V2971" t="b">
        <f ca="1">tbl_vendors[[#This Row],[Created_Date]]&gt;TODAY()</f>
        <v>0</v>
      </c>
      <c r="W2971" t="b">
        <f>tbl_vendors[[#This Row],[Updated_Date]]&lt;tbl_vendors[[#This Row],[Created_Date]]</f>
        <v>0</v>
      </c>
      <c r="X2971" t="b">
        <f>COUNTIF(tbl_vendors[Vendor_Name],tbl_vendors[[#This Row],[Vendor_Name]])&gt;1</f>
        <v>0</v>
      </c>
      <c r="Y2971" s="14" cm="1">
        <f t="array" aca="1" ref="Y2971" ca="1">IFERROR(SUM(L2971:X2971*1),4)</f>
        <v>2</v>
      </c>
      <c r="Z2971" t="str">
        <f ca="1">IF(tbl_vendors[[#This Row],[error_count]]&gt;0,"FAIL","PASS")</f>
        <v>FAIL</v>
      </c>
    </row>
    <row r="2972" spans="1:26" x14ac:dyDescent="0.3">
      <c r="A2972" t="s">
        <v>11642</v>
      </c>
      <c r="B2972" t="s">
        <v>11643</v>
      </c>
      <c r="C2972" t="s">
        <v>153</v>
      </c>
      <c r="D2972" t="s">
        <v>11644</v>
      </c>
      <c r="E2972" t="s">
        <v>155</v>
      </c>
      <c r="F2972" t="s">
        <v>23</v>
      </c>
      <c r="G2972" t="s">
        <v>11645</v>
      </c>
      <c r="H2972" t="s">
        <v>69</v>
      </c>
      <c r="I2972" t="s">
        <v>26</v>
      </c>
      <c r="J2972" s="1">
        <v>46063</v>
      </c>
      <c r="K2972" s="1">
        <v>46127</v>
      </c>
      <c r="L2972" t="b">
        <f>COUNTIF(tbl_vendors[Vendor_ID],tbl_vendors[[#This Row],[Vendor_ID]])&gt;1</f>
        <v>0</v>
      </c>
      <c r="M2972" t="b">
        <f>ISBLANK(tbl_vendors[[#This Row],[Vendor_ID]])</f>
        <v>0</v>
      </c>
      <c r="N2972" t="b">
        <f>LEN(TRIM(tbl_vendors[[#This Row],[Vendor_Name]]))=0</f>
        <v>0</v>
      </c>
      <c r="O2972" t="b">
        <f>LEN(TRIM(tbl_vendors[[#This Row],[Email]]))=0</f>
        <v>0</v>
      </c>
      <c r="P2972" t="b">
        <f>OR(ISERROR(FIND("@",tbl_vendors[[#This Row],[Email]])),ISERROR(FIND(".",tbl_vendors[[#This Row],[Email]])))</f>
        <v>0</v>
      </c>
      <c r="Q2972" t="b">
        <f>ISNA(MATCH(tbl_vendors[[#This Row],[Country]],tbl_country[country],0))</f>
        <v>0</v>
      </c>
      <c r="R2972" t="b">
        <f>ISNA(MATCH(tbl_vendors[[#This Row],[Currency]],tbl_country[currency],0))</f>
        <v>0</v>
      </c>
      <c r="S2972" t="b">
        <f>_xlfn.XLOOKUP(tbl_vendors[[#This Row],[Country]],tbl_country[country],tbl_country[currency],"NotFound")&lt;&gt;tbl_vendors[[#This Row],[Currency]]</f>
        <v>0</v>
      </c>
      <c r="T2972" t="b">
        <f>ISNA(MATCH(tbl_vendors[[#This Row],[Payment_Terms]],tbl_payment_terms[Payment_Terms],0))</f>
        <v>0</v>
      </c>
      <c r="U2972" t="b">
        <f>ISNA(MATCH(tbl_vendors[[#This Row],[Status]],tbl_status[valid_status]))</f>
        <v>0</v>
      </c>
      <c r="V2972" t="b">
        <f ca="1">tbl_vendors[[#This Row],[Created_Date]]&gt;TODAY()</f>
        <v>0</v>
      </c>
      <c r="W2972" t="b">
        <f>tbl_vendors[[#This Row],[Updated_Date]]&lt;tbl_vendors[[#This Row],[Created_Date]]</f>
        <v>0</v>
      </c>
      <c r="X2972" t="b">
        <f>COUNTIF(tbl_vendors[Vendor_Name],tbl_vendors[[#This Row],[Vendor_Name]])&gt;1</f>
        <v>0</v>
      </c>
      <c r="Y2972" s="14" cm="1">
        <f t="array" aca="1" ref="Y2972" ca="1">IFERROR(SUM(L2972:X2972*1),4)</f>
        <v>0</v>
      </c>
      <c r="Z2972" t="str">
        <f ca="1">IF(tbl_vendors[[#This Row],[error_count]]&gt;0,"FAIL","PASS")</f>
        <v>PASS</v>
      </c>
    </row>
    <row r="2973" spans="1:26" x14ac:dyDescent="0.3">
      <c r="A2973" t="s">
        <v>11646</v>
      </c>
      <c r="B2973" t="s">
        <v>11647</v>
      </c>
      <c r="C2973" t="s">
        <v>37</v>
      </c>
      <c r="D2973" t="s">
        <v>11648</v>
      </c>
      <c r="E2973" t="s">
        <v>39</v>
      </c>
      <c r="F2973" t="s">
        <v>32</v>
      </c>
      <c r="G2973" t="s">
        <v>11649</v>
      </c>
      <c r="H2973" t="s">
        <v>47</v>
      </c>
      <c r="I2973" t="s">
        <v>19</v>
      </c>
      <c r="J2973" s="1">
        <v>44994</v>
      </c>
      <c r="K2973" s="1">
        <v>45391</v>
      </c>
      <c r="L2973" t="b">
        <f>COUNTIF(tbl_vendors[Vendor_ID],tbl_vendors[[#This Row],[Vendor_ID]])&gt;1</f>
        <v>0</v>
      </c>
      <c r="M2973" t="b">
        <f>ISBLANK(tbl_vendors[[#This Row],[Vendor_ID]])</f>
        <v>0</v>
      </c>
      <c r="N2973" t="b">
        <f>LEN(TRIM(tbl_vendors[[#This Row],[Vendor_Name]]))=0</f>
        <v>0</v>
      </c>
      <c r="O2973" t="b">
        <f>LEN(TRIM(tbl_vendors[[#This Row],[Email]]))=0</f>
        <v>0</v>
      </c>
      <c r="P2973" t="b">
        <f>OR(ISERROR(FIND("@",tbl_vendors[[#This Row],[Email]])),ISERROR(FIND(".",tbl_vendors[[#This Row],[Email]])))</f>
        <v>0</v>
      </c>
      <c r="Q2973" t="b">
        <f>ISNA(MATCH(tbl_vendors[[#This Row],[Country]],tbl_country[country],0))</f>
        <v>0</v>
      </c>
      <c r="R2973" t="b">
        <f>ISNA(MATCH(tbl_vendors[[#This Row],[Currency]],tbl_country[currency],0))</f>
        <v>0</v>
      </c>
      <c r="S2973" t="b">
        <f>_xlfn.XLOOKUP(tbl_vendors[[#This Row],[Country]],tbl_country[country],tbl_country[currency],"NotFound")&lt;&gt;tbl_vendors[[#This Row],[Currency]]</f>
        <v>0</v>
      </c>
      <c r="T2973" t="b">
        <f>ISNA(MATCH(tbl_vendors[[#This Row],[Payment_Terms]],tbl_payment_terms[Payment_Terms],0))</f>
        <v>0</v>
      </c>
      <c r="U2973" t="b">
        <f>ISNA(MATCH(tbl_vendors[[#This Row],[Status]],tbl_status[valid_status]))</f>
        <v>0</v>
      </c>
      <c r="V2973" t="b">
        <f ca="1">tbl_vendors[[#This Row],[Created_Date]]&gt;TODAY()</f>
        <v>0</v>
      </c>
      <c r="W2973" t="b">
        <f>tbl_vendors[[#This Row],[Updated_Date]]&lt;tbl_vendors[[#This Row],[Created_Date]]</f>
        <v>0</v>
      </c>
      <c r="X2973" t="b">
        <f>COUNTIF(tbl_vendors[Vendor_Name],tbl_vendors[[#This Row],[Vendor_Name]])&gt;1</f>
        <v>0</v>
      </c>
      <c r="Y2973" s="14" cm="1">
        <f t="array" aca="1" ref="Y2973" ca="1">IFERROR(SUM(L2973:X2973*1),4)</f>
        <v>0</v>
      </c>
      <c r="Z2973" t="str">
        <f ca="1">IF(tbl_vendors[[#This Row],[error_count]]&gt;0,"FAIL","PASS")</f>
        <v>PASS</v>
      </c>
    </row>
    <row r="2974" spans="1:26" x14ac:dyDescent="0.3">
      <c r="A2974" t="s">
        <v>11650</v>
      </c>
      <c r="B2974" t="s">
        <v>11651</v>
      </c>
      <c r="C2974" t="s">
        <v>79</v>
      </c>
      <c r="D2974" t="s">
        <v>11652</v>
      </c>
      <c r="E2974" t="s">
        <v>39</v>
      </c>
      <c r="F2974" t="s">
        <v>32</v>
      </c>
      <c r="G2974" t="s">
        <v>11653</v>
      </c>
      <c r="H2974" t="s">
        <v>25</v>
      </c>
      <c r="I2974" t="s">
        <v>53</v>
      </c>
      <c r="J2974" s="1">
        <v>44776</v>
      </c>
      <c r="K2974" s="1">
        <v>45000</v>
      </c>
      <c r="L2974" t="b">
        <f>COUNTIF(tbl_vendors[Vendor_ID],tbl_vendors[[#This Row],[Vendor_ID]])&gt;1</f>
        <v>0</v>
      </c>
      <c r="M2974" t="b">
        <f>ISBLANK(tbl_vendors[[#This Row],[Vendor_ID]])</f>
        <v>0</v>
      </c>
      <c r="N2974" t="b">
        <f>LEN(TRIM(tbl_vendors[[#This Row],[Vendor_Name]]))=0</f>
        <v>0</v>
      </c>
      <c r="O2974" t="b">
        <f>LEN(TRIM(tbl_vendors[[#This Row],[Email]]))=0</f>
        <v>0</v>
      </c>
      <c r="P2974" t="b">
        <f>OR(ISERROR(FIND("@",tbl_vendors[[#This Row],[Email]])),ISERROR(FIND(".",tbl_vendors[[#This Row],[Email]])))</f>
        <v>0</v>
      </c>
      <c r="Q2974" t="b">
        <f>ISNA(MATCH(tbl_vendors[[#This Row],[Country]],tbl_country[country],0))</f>
        <v>0</v>
      </c>
      <c r="R2974" t="b">
        <f>ISNA(MATCH(tbl_vendors[[#This Row],[Currency]],tbl_country[currency],0))</f>
        <v>0</v>
      </c>
      <c r="S2974" t="b">
        <f>_xlfn.XLOOKUP(tbl_vendors[[#This Row],[Country]],tbl_country[country],tbl_country[currency],"NotFound")&lt;&gt;tbl_vendors[[#This Row],[Currency]]</f>
        <v>0</v>
      </c>
      <c r="T2974" t="b">
        <f>ISNA(MATCH(tbl_vendors[[#This Row],[Payment_Terms]],tbl_payment_terms[Payment_Terms],0))</f>
        <v>0</v>
      </c>
      <c r="U2974" t="b">
        <f>ISNA(MATCH(tbl_vendors[[#This Row],[Status]],tbl_status[valid_status]))</f>
        <v>1</v>
      </c>
      <c r="V2974" t="b">
        <f ca="1">tbl_vendors[[#This Row],[Created_Date]]&gt;TODAY()</f>
        <v>0</v>
      </c>
      <c r="W2974" t="b">
        <f>tbl_vendors[[#This Row],[Updated_Date]]&lt;tbl_vendors[[#This Row],[Created_Date]]</f>
        <v>0</v>
      </c>
      <c r="X2974" t="b">
        <f>COUNTIF(tbl_vendors[Vendor_Name],tbl_vendors[[#This Row],[Vendor_Name]])&gt;1</f>
        <v>0</v>
      </c>
      <c r="Y2974" s="14" cm="1">
        <f t="array" aca="1" ref="Y2974" ca="1">IFERROR(SUM(L2974:X2974*1),4)</f>
        <v>1</v>
      </c>
      <c r="Z2974" t="str">
        <f ca="1">IF(tbl_vendors[[#This Row],[error_count]]&gt;0,"FAIL","PASS")</f>
        <v>FAIL</v>
      </c>
    </row>
    <row r="2975" spans="1:26" x14ac:dyDescent="0.3">
      <c r="A2975" t="s">
        <v>11654</v>
      </c>
      <c r="B2975" t="s">
        <v>11655</v>
      </c>
      <c r="C2975" t="s">
        <v>79</v>
      </c>
      <c r="D2975" t="s">
        <v>11656</v>
      </c>
      <c r="E2975" t="s">
        <v>39</v>
      </c>
      <c r="F2975" t="s">
        <v>40</v>
      </c>
      <c r="G2975" t="s">
        <v>11657</v>
      </c>
      <c r="H2975" t="s">
        <v>42</v>
      </c>
      <c r="I2975" t="s">
        <v>53</v>
      </c>
      <c r="J2975" s="1">
        <v>44737</v>
      </c>
      <c r="K2975" s="1">
        <v>45414</v>
      </c>
      <c r="L2975" t="b">
        <f>COUNTIF(tbl_vendors[Vendor_ID],tbl_vendors[[#This Row],[Vendor_ID]])&gt;1</f>
        <v>0</v>
      </c>
      <c r="M2975" t="b">
        <f>ISBLANK(tbl_vendors[[#This Row],[Vendor_ID]])</f>
        <v>0</v>
      </c>
      <c r="N2975" t="b">
        <f>LEN(TRIM(tbl_vendors[[#This Row],[Vendor_Name]]))=0</f>
        <v>0</v>
      </c>
      <c r="O2975" t="b">
        <f>LEN(TRIM(tbl_vendors[[#This Row],[Email]]))=0</f>
        <v>0</v>
      </c>
      <c r="P2975" t="b">
        <f>OR(ISERROR(FIND("@",tbl_vendors[[#This Row],[Email]])),ISERROR(FIND(".",tbl_vendors[[#This Row],[Email]])))</f>
        <v>0</v>
      </c>
      <c r="Q2975" t="b">
        <f>ISNA(MATCH(tbl_vendors[[#This Row],[Country]],tbl_country[country],0))</f>
        <v>0</v>
      </c>
      <c r="R2975" t="b">
        <f>ISNA(MATCH(tbl_vendors[[#This Row],[Currency]],tbl_country[currency],0))</f>
        <v>0</v>
      </c>
      <c r="S2975" t="b">
        <f>_xlfn.XLOOKUP(tbl_vendors[[#This Row],[Country]],tbl_country[country],tbl_country[currency],"NotFound")&lt;&gt;tbl_vendors[[#This Row],[Currency]]</f>
        <v>0</v>
      </c>
      <c r="T2975" t="b">
        <f>ISNA(MATCH(tbl_vendors[[#This Row],[Payment_Terms]],tbl_payment_terms[Payment_Terms],0))</f>
        <v>0</v>
      </c>
      <c r="U2975" t="b">
        <f>ISNA(MATCH(tbl_vendors[[#This Row],[Status]],tbl_status[valid_status]))</f>
        <v>1</v>
      </c>
      <c r="V2975" t="b">
        <f ca="1">tbl_vendors[[#This Row],[Created_Date]]&gt;TODAY()</f>
        <v>0</v>
      </c>
      <c r="W2975" t="b">
        <f>tbl_vendors[[#This Row],[Updated_Date]]&lt;tbl_vendors[[#This Row],[Created_Date]]</f>
        <v>0</v>
      </c>
      <c r="X2975" t="b">
        <f>COUNTIF(tbl_vendors[Vendor_Name],tbl_vendors[[#This Row],[Vendor_Name]])&gt;1</f>
        <v>0</v>
      </c>
      <c r="Y2975" s="14" cm="1">
        <f t="array" aca="1" ref="Y2975" ca="1">IFERROR(SUM(L2975:X2975*1),4)</f>
        <v>1</v>
      </c>
      <c r="Z2975" t="str">
        <f ca="1">IF(tbl_vendors[[#This Row],[error_count]]&gt;0,"FAIL","PASS")</f>
        <v>FAIL</v>
      </c>
    </row>
    <row r="2976" spans="1:26" x14ac:dyDescent="0.3">
      <c r="A2976" t="s">
        <v>11658</v>
      </c>
      <c r="B2976" t="s">
        <v>11659</v>
      </c>
      <c r="C2976" t="s">
        <v>13</v>
      </c>
      <c r="E2976" t="s">
        <v>15</v>
      </c>
      <c r="F2976" t="s">
        <v>75</v>
      </c>
      <c r="G2976" t="s">
        <v>11660</v>
      </c>
      <c r="H2976" t="s">
        <v>69</v>
      </c>
      <c r="I2976" t="s">
        <v>53</v>
      </c>
      <c r="J2976" s="1">
        <v>44531</v>
      </c>
      <c r="K2976" s="1">
        <v>45874</v>
      </c>
      <c r="L2976" t="b">
        <f>COUNTIF(tbl_vendors[Vendor_ID],tbl_vendors[[#This Row],[Vendor_ID]])&gt;1</f>
        <v>0</v>
      </c>
      <c r="M2976" t="b">
        <f>ISBLANK(tbl_vendors[[#This Row],[Vendor_ID]])</f>
        <v>0</v>
      </c>
      <c r="N2976" t="b">
        <f>LEN(TRIM(tbl_vendors[[#This Row],[Vendor_Name]]))=0</f>
        <v>0</v>
      </c>
      <c r="O2976" t="b">
        <f>LEN(TRIM(tbl_vendors[[#This Row],[Email]]))=0</f>
        <v>0</v>
      </c>
      <c r="P2976" t="b">
        <f>OR(ISERROR(FIND("@",tbl_vendors[[#This Row],[Email]])),ISERROR(FIND(".",tbl_vendors[[#This Row],[Email]])))</f>
        <v>0</v>
      </c>
      <c r="Q2976" t="b">
        <f>ISNA(MATCH(tbl_vendors[[#This Row],[Country]],tbl_country[country],0))</f>
        <v>0</v>
      </c>
      <c r="R2976" t="b">
        <f>ISNA(MATCH(tbl_vendors[[#This Row],[Currency]],tbl_country[currency],0))</f>
        <v>1</v>
      </c>
      <c r="S2976" t="b">
        <f>_xlfn.XLOOKUP(tbl_vendors[[#This Row],[Country]],tbl_country[country],tbl_country[currency],"NotFound")&lt;&gt;tbl_vendors[[#This Row],[Currency]]</f>
        <v>1</v>
      </c>
      <c r="T2976" t="b">
        <f>ISNA(MATCH(tbl_vendors[[#This Row],[Payment_Terms]],tbl_payment_terms[Payment_Terms],0))</f>
        <v>0</v>
      </c>
      <c r="U2976" t="b">
        <f>ISNA(MATCH(tbl_vendors[[#This Row],[Status]],tbl_status[valid_status]))</f>
        <v>1</v>
      </c>
      <c r="V2976" t="b">
        <f ca="1">tbl_vendors[[#This Row],[Created_Date]]&gt;TODAY()</f>
        <v>0</v>
      </c>
      <c r="W2976" t="b">
        <f>tbl_vendors[[#This Row],[Updated_Date]]&lt;tbl_vendors[[#This Row],[Created_Date]]</f>
        <v>0</v>
      </c>
      <c r="X2976" t="b">
        <f>COUNTIF(tbl_vendors[Vendor_Name],tbl_vendors[[#This Row],[Vendor_Name]])&gt;1</f>
        <v>0</v>
      </c>
      <c r="Y2976" s="14" cm="1">
        <f t="array" aca="1" ref="Y2976" ca="1">IFERROR(SUM(L2976:X2976*1),4)</f>
        <v>3</v>
      </c>
      <c r="Z2976" t="str">
        <f ca="1">IF(tbl_vendors[[#This Row],[error_count]]&gt;0,"FAIL","PASS")</f>
        <v>FAIL</v>
      </c>
    </row>
    <row r="2977" spans="1:26" x14ac:dyDescent="0.3">
      <c r="A2977" t="s">
        <v>11661</v>
      </c>
      <c r="B2977" t="s">
        <v>11662</v>
      </c>
      <c r="C2977" t="s">
        <v>66</v>
      </c>
      <c r="D2977" t="s">
        <v>11663</v>
      </c>
      <c r="E2977" t="s">
        <v>67</v>
      </c>
      <c r="F2977" t="s">
        <v>32</v>
      </c>
      <c r="G2977" t="s">
        <v>11664</v>
      </c>
      <c r="H2977" t="s">
        <v>34</v>
      </c>
      <c r="I2977" t="s">
        <v>19</v>
      </c>
      <c r="J2977" s="1">
        <v>45397</v>
      </c>
      <c r="K2977" s="1">
        <v>45754</v>
      </c>
      <c r="L2977" t="b">
        <f>COUNTIF(tbl_vendors[Vendor_ID],tbl_vendors[[#This Row],[Vendor_ID]])&gt;1</f>
        <v>0</v>
      </c>
      <c r="M2977" t="b">
        <f>ISBLANK(tbl_vendors[[#This Row],[Vendor_ID]])</f>
        <v>0</v>
      </c>
      <c r="N2977" t="b">
        <f>LEN(TRIM(tbl_vendors[[#This Row],[Vendor_Name]]))=0</f>
        <v>0</v>
      </c>
      <c r="O2977" t="b">
        <f>LEN(TRIM(tbl_vendors[[#This Row],[Email]]))=0</f>
        <v>0</v>
      </c>
      <c r="P2977" t="b">
        <f>OR(ISERROR(FIND("@",tbl_vendors[[#This Row],[Email]])),ISERROR(FIND(".",tbl_vendors[[#This Row],[Email]])))</f>
        <v>0</v>
      </c>
      <c r="Q2977" t="b">
        <f>ISNA(MATCH(tbl_vendors[[#This Row],[Country]],tbl_country[country],0))</f>
        <v>0</v>
      </c>
      <c r="R2977" t="b">
        <f>ISNA(MATCH(tbl_vendors[[#This Row],[Currency]],tbl_country[currency],0))</f>
        <v>0</v>
      </c>
      <c r="S2977" t="b">
        <f>_xlfn.XLOOKUP(tbl_vendors[[#This Row],[Country]],tbl_country[country],tbl_country[currency],"NotFound")&lt;&gt;tbl_vendors[[#This Row],[Currency]]</f>
        <v>0</v>
      </c>
      <c r="T2977" t="b">
        <f>ISNA(MATCH(tbl_vendors[[#This Row],[Payment_Terms]],tbl_payment_terms[Payment_Terms],0))</f>
        <v>0</v>
      </c>
      <c r="U2977" t="b">
        <f>ISNA(MATCH(tbl_vendors[[#This Row],[Status]],tbl_status[valid_status]))</f>
        <v>0</v>
      </c>
      <c r="V2977" t="b">
        <f ca="1">tbl_vendors[[#This Row],[Created_Date]]&gt;TODAY()</f>
        <v>0</v>
      </c>
      <c r="W2977" t="b">
        <f>tbl_vendors[[#This Row],[Updated_Date]]&lt;tbl_vendors[[#This Row],[Created_Date]]</f>
        <v>0</v>
      </c>
      <c r="X2977" t="b">
        <f>COUNTIF(tbl_vendors[Vendor_Name],tbl_vendors[[#This Row],[Vendor_Name]])&gt;1</f>
        <v>0</v>
      </c>
      <c r="Y2977" s="14" cm="1">
        <f t="array" aca="1" ref="Y2977" ca="1">IFERROR(SUM(L2977:X2977*1),4)</f>
        <v>0</v>
      </c>
      <c r="Z2977" t="str">
        <f ca="1">IF(tbl_vendors[[#This Row],[error_count]]&gt;0,"FAIL","PASS")</f>
        <v>PASS</v>
      </c>
    </row>
    <row r="2978" spans="1:26" x14ac:dyDescent="0.3">
      <c r="A2978" t="s">
        <v>11665</v>
      </c>
      <c r="B2978" t="s">
        <v>11666</v>
      </c>
      <c r="C2978" t="s">
        <v>109</v>
      </c>
      <c r="D2978" t="s">
        <v>11667</v>
      </c>
      <c r="E2978" t="s">
        <v>39</v>
      </c>
      <c r="F2978" t="s">
        <v>40</v>
      </c>
      <c r="G2978" t="s">
        <v>11668</v>
      </c>
      <c r="H2978" t="s">
        <v>69</v>
      </c>
      <c r="I2978" t="s">
        <v>53</v>
      </c>
      <c r="J2978" s="1">
        <v>45541</v>
      </c>
      <c r="K2978" s="1">
        <v>46086</v>
      </c>
      <c r="L2978" t="b">
        <f>COUNTIF(tbl_vendors[Vendor_ID],tbl_vendors[[#This Row],[Vendor_ID]])&gt;1</f>
        <v>0</v>
      </c>
      <c r="M2978" t="b">
        <f>ISBLANK(tbl_vendors[[#This Row],[Vendor_ID]])</f>
        <v>0</v>
      </c>
      <c r="N2978" t="b">
        <f>LEN(TRIM(tbl_vendors[[#This Row],[Vendor_Name]]))=0</f>
        <v>0</v>
      </c>
      <c r="O2978" t="b">
        <f>LEN(TRIM(tbl_vendors[[#This Row],[Email]]))=0</f>
        <v>0</v>
      </c>
      <c r="P2978" t="b">
        <f>OR(ISERROR(FIND("@",tbl_vendors[[#This Row],[Email]])),ISERROR(FIND(".",tbl_vendors[[#This Row],[Email]])))</f>
        <v>0</v>
      </c>
      <c r="Q2978" t="b">
        <f>ISNA(MATCH(tbl_vendors[[#This Row],[Country]],tbl_country[country],0))</f>
        <v>0</v>
      </c>
      <c r="R2978" t="b">
        <f>ISNA(MATCH(tbl_vendors[[#This Row],[Currency]],tbl_country[currency],0))</f>
        <v>0</v>
      </c>
      <c r="S2978" t="b">
        <f>_xlfn.XLOOKUP(tbl_vendors[[#This Row],[Country]],tbl_country[country],tbl_country[currency],"NotFound")&lt;&gt;tbl_vendors[[#This Row],[Currency]]</f>
        <v>1</v>
      </c>
      <c r="T2978" t="b">
        <f>ISNA(MATCH(tbl_vendors[[#This Row],[Payment_Terms]],tbl_payment_terms[Payment_Terms],0))</f>
        <v>0</v>
      </c>
      <c r="U2978" t="b">
        <f>ISNA(MATCH(tbl_vendors[[#This Row],[Status]],tbl_status[valid_status]))</f>
        <v>1</v>
      </c>
      <c r="V2978" t="b">
        <f ca="1">tbl_vendors[[#This Row],[Created_Date]]&gt;TODAY()</f>
        <v>0</v>
      </c>
      <c r="W2978" t="b">
        <f>tbl_vendors[[#This Row],[Updated_Date]]&lt;tbl_vendors[[#This Row],[Created_Date]]</f>
        <v>0</v>
      </c>
      <c r="X2978" t="b">
        <f>COUNTIF(tbl_vendors[Vendor_Name],tbl_vendors[[#This Row],[Vendor_Name]])&gt;1</f>
        <v>0</v>
      </c>
      <c r="Y2978" s="14" cm="1">
        <f t="array" aca="1" ref="Y2978" ca="1">IFERROR(SUM(L2978:X2978*1),4)</f>
        <v>2</v>
      </c>
      <c r="Z2978" t="str">
        <f ca="1">IF(tbl_vendors[[#This Row],[error_count]]&gt;0,"FAIL","PASS")</f>
        <v>FAIL</v>
      </c>
    </row>
    <row r="2979" spans="1:26" x14ac:dyDescent="0.3">
      <c r="A2979" t="s">
        <v>11669</v>
      </c>
      <c r="B2979" t="s">
        <v>11670</v>
      </c>
      <c r="C2979" t="s">
        <v>29</v>
      </c>
      <c r="D2979" t="s">
        <v>11671</v>
      </c>
      <c r="E2979" t="s">
        <v>31</v>
      </c>
      <c r="F2979" t="s">
        <v>75</v>
      </c>
      <c r="G2979" t="s">
        <v>11672</v>
      </c>
      <c r="H2979" t="s">
        <v>25</v>
      </c>
      <c r="I2979" t="s">
        <v>26</v>
      </c>
      <c r="J2979" s="1">
        <v>45485</v>
      </c>
      <c r="K2979" s="1">
        <v>45687</v>
      </c>
      <c r="L2979" t="b">
        <f>COUNTIF(tbl_vendors[Vendor_ID],tbl_vendors[[#This Row],[Vendor_ID]])&gt;1</f>
        <v>0</v>
      </c>
      <c r="M2979" t="b">
        <f>ISBLANK(tbl_vendors[[#This Row],[Vendor_ID]])</f>
        <v>0</v>
      </c>
      <c r="N2979" t="b">
        <f>LEN(TRIM(tbl_vendors[[#This Row],[Vendor_Name]]))=0</f>
        <v>0</v>
      </c>
      <c r="O2979" t="b">
        <f>LEN(TRIM(tbl_vendors[[#This Row],[Email]]))=0</f>
        <v>0</v>
      </c>
      <c r="P2979" t="b">
        <f>OR(ISERROR(FIND("@",tbl_vendors[[#This Row],[Email]])),ISERROR(FIND(".",tbl_vendors[[#This Row],[Email]])))</f>
        <v>0</v>
      </c>
      <c r="Q2979" t="b">
        <f>ISNA(MATCH(tbl_vendors[[#This Row],[Country]],tbl_country[country],0))</f>
        <v>0</v>
      </c>
      <c r="R2979" t="b">
        <f>ISNA(MATCH(tbl_vendors[[#This Row],[Currency]],tbl_country[currency],0))</f>
        <v>0</v>
      </c>
      <c r="S2979" t="b">
        <f>_xlfn.XLOOKUP(tbl_vendors[[#This Row],[Country]],tbl_country[country],tbl_country[currency],"NotFound")&lt;&gt;tbl_vendors[[#This Row],[Currency]]</f>
        <v>0</v>
      </c>
      <c r="T2979" t="b">
        <f>ISNA(MATCH(tbl_vendors[[#This Row],[Payment_Terms]],tbl_payment_terms[Payment_Terms],0))</f>
        <v>0</v>
      </c>
      <c r="U2979" t="b">
        <f>ISNA(MATCH(tbl_vendors[[#This Row],[Status]],tbl_status[valid_status]))</f>
        <v>0</v>
      </c>
      <c r="V2979" t="b">
        <f ca="1">tbl_vendors[[#This Row],[Created_Date]]&gt;TODAY()</f>
        <v>0</v>
      </c>
      <c r="W2979" t="b">
        <f>tbl_vendors[[#This Row],[Updated_Date]]&lt;tbl_vendors[[#This Row],[Created_Date]]</f>
        <v>0</v>
      </c>
      <c r="X2979" t="b">
        <f>COUNTIF(tbl_vendors[Vendor_Name],tbl_vendors[[#This Row],[Vendor_Name]])&gt;1</f>
        <v>0</v>
      </c>
      <c r="Y2979" s="14" cm="1">
        <f t="array" aca="1" ref="Y2979" ca="1">IFERROR(SUM(L2979:X2979*1),4)</f>
        <v>0</v>
      </c>
      <c r="Z2979" t="str">
        <f ca="1">IF(tbl_vendors[[#This Row],[error_count]]&gt;0,"FAIL","PASS")</f>
        <v>PASS</v>
      </c>
    </row>
    <row r="2980" spans="1:26" x14ac:dyDescent="0.3">
      <c r="A2980" t="s">
        <v>11673</v>
      </c>
      <c r="B2980" t="s">
        <v>11674</v>
      </c>
      <c r="C2980" t="s">
        <v>56</v>
      </c>
      <c r="D2980" t="s">
        <v>11675</v>
      </c>
      <c r="E2980" t="s">
        <v>58</v>
      </c>
      <c r="F2980" t="s">
        <v>23</v>
      </c>
      <c r="G2980" t="s">
        <v>11676</v>
      </c>
      <c r="H2980" t="s">
        <v>52</v>
      </c>
      <c r="I2980" t="s">
        <v>26</v>
      </c>
      <c r="J2980" s="1">
        <v>44391</v>
      </c>
      <c r="K2980" s="1">
        <v>45175</v>
      </c>
      <c r="L2980" t="b">
        <f>COUNTIF(tbl_vendors[Vendor_ID],tbl_vendors[[#This Row],[Vendor_ID]])&gt;1</f>
        <v>0</v>
      </c>
      <c r="M2980" t="b">
        <f>ISBLANK(tbl_vendors[[#This Row],[Vendor_ID]])</f>
        <v>0</v>
      </c>
      <c r="N2980" t="b">
        <f>LEN(TRIM(tbl_vendors[[#This Row],[Vendor_Name]]))=0</f>
        <v>0</v>
      </c>
      <c r="O2980" t="b">
        <f>LEN(TRIM(tbl_vendors[[#This Row],[Email]]))=0</f>
        <v>0</v>
      </c>
      <c r="P2980" t="b">
        <f>OR(ISERROR(FIND("@",tbl_vendors[[#This Row],[Email]])),ISERROR(FIND(".",tbl_vendors[[#This Row],[Email]])))</f>
        <v>0</v>
      </c>
      <c r="Q2980" t="b">
        <f>ISNA(MATCH(tbl_vendors[[#This Row],[Country]],tbl_country[country],0))</f>
        <v>0</v>
      </c>
      <c r="R2980" t="b">
        <f>ISNA(MATCH(tbl_vendors[[#This Row],[Currency]],tbl_country[currency],0))</f>
        <v>0</v>
      </c>
      <c r="S2980" t="b">
        <f>_xlfn.XLOOKUP(tbl_vendors[[#This Row],[Country]],tbl_country[country],tbl_country[currency],"NotFound")&lt;&gt;tbl_vendors[[#This Row],[Currency]]</f>
        <v>0</v>
      </c>
      <c r="T2980" t="b">
        <f>ISNA(MATCH(tbl_vendors[[#This Row],[Payment_Terms]],tbl_payment_terms[Payment_Terms],0))</f>
        <v>0</v>
      </c>
      <c r="U2980" t="b">
        <f>ISNA(MATCH(tbl_vendors[[#This Row],[Status]],tbl_status[valid_status]))</f>
        <v>0</v>
      </c>
      <c r="V2980" t="b">
        <f ca="1">tbl_vendors[[#This Row],[Created_Date]]&gt;TODAY()</f>
        <v>0</v>
      </c>
      <c r="W2980" t="b">
        <f>tbl_vendors[[#This Row],[Updated_Date]]&lt;tbl_vendors[[#This Row],[Created_Date]]</f>
        <v>0</v>
      </c>
      <c r="X2980" t="b">
        <f>COUNTIF(tbl_vendors[Vendor_Name],tbl_vendors[[#This Row],[Vendor_Name]])&gt;1</f>
        <v>1</v>
      </c>
      <c r="Y2980" s="14" cm="1">
        <f t="array" aca="1" ref="Y2980" ca="1">IFERROR(SUM(L2980:X2980*1),4)</f>
        <v>1</v>
      </c>
      <c r="Z2980" t="str">
        <f ca="1">IF(tbl_vendors[[#This Row],[error_count]]&gt;0,"FAIL","PASS")</f>
        <v>FAIL</v>
      </c>
    </row>
    <row r="2981" spans="1:26" x14ac:dyDescent="0.3">
      <c r="A2981" t="s">
        <v>11677</v>
      </c>
      <c r="B2981" t="s">
        <v>11678</v>
      </c>
      <c r="C2981" t="s">
        <v>37</v>
      </c>
      <c r="D2981" t="s">
        <v>11679</v>
      </c>
      <c r="E2981" t="s">
        <v>39</v>
      </c>
      <c r="F2981" t="s">
        <v>32</v>
      </c>
      <c r="G2981" t="s">
        <v>11680</v>
      </c>
      <c r="H2981" t="s">
        <v>52</v>
      </c>
      <c r="I2981" t="s">
        <v>53</v>
      </c>
      <c r="J2981" s="1">
        <v>45798</v>
      </c>
      <c r="K2981" s="1">
        <v>45985</v>
      </c>
      <c r="L2981" t="b">
        <f>COUNTIF(tbl_vendors[Vendor_ID],tbl_vendors[[#This Row],[Vendor_ID]])&gt;1</f>
        <v>0</v>
      </c>
      <c r="M2981" t="b">
        <f>ISBLANK(tbl_vendors[[#This Row],[Vendor_ID]])</f>
        <v>0</v>
      </c>
      <c r="N2981" t="b">
        <f>LEN(TRIM(tbl_vendors[[#This Row],[Vendor_Name]]))=0</f>
        <v>0</v>
      </c>
      <c r="O2981" t="b">
        <f>LEN(TRIM(tbl_vendors[[#This Row],[Email]]))=0</f>
        <v>0</v>
      </c>
      <c r="P2981" t="b">
        <f>OR(ISERROR(FIND("@",tbl_vendors[[#This Row],[Email]])),ISERROR(FIND(".",tbl_vendors[[#This Row],[Email]])))</f>
        <v>0</v>
      </c>
      <c r="Q2981" t="b">
        <f>ISNA(MATCH(tbl_vendors[[#This Row],[Country]],tbl_country[country],0))</f>
        <v>0</v>
      </c>
      <c r="R2981" t="b">
        <f>ISNA(MATCH(tbl_vendors[[#This Row],[Currency]],tbl_country[currency],0))</f>
        <v>0</v>
      </c>
      <c r="S2981" t="b">
        <f>_xlfn.XLOOKUP(tbl_vendors[[#This Row],[Country]],tbl_country[country],tbl_country[currency],"NotFound")&lt;&gt;tbl_vendors[[#This Row],[Currency]]</f>
        <v>0</v>
      </c>
      <c r="T2981" t="b">
        <f>ISNA(MATCH(tbl_vendors[[#This Row],[Payment_Terms]],tbl_payment_terms[Payment_Terms],0))</f>
        <v>0</v>
      </c>
      <c r="U2981" t="b">
        <f>ISNA(MATCH(tbl_vendors[[#This Row],[Status]],tbl_status[valid_status]))</f>
        <v>1</v>
      </c>
      <c r="V2981" t="b">
        <f ca="1">tbl_vendors[[#This Row],[Created_Date]]&gt;TODAY()</f>
        <v>0</v>
      </c>
      <c r="W2981" t="b">
        <f>tbl_vendors[[#This Row],[Updated_Date]]&lt;tbl_vendors[[#This Row],[Created_Date]]</f>
        <v>0</v>
      </c>
      <c r="X2981" t="b">
        <f>COUNTIF(tbl_vendors[Vendor_Name],tbl_vendors[[#This Row],[Vendor_Name]])&gt;1</f>
        <v>0</v>
      </c>
      <c r="Y2981" s="14" cm="1">
        <f t="array" aca="1" ref="Y2981" ca="1">IFERROR(SUM(L2981:X2981*1),4)</f>
        <v>1</v>
      </c>
      <c r="Z2981" t="str">
        <f ca="1">IF(tbl_vendors[[#This Row],[error_count]]&gt;0,"FAIL","PASS")</f>
        <v>FAIL</v>
      </c>
    </row>
    <row r="2982" spans="1:26" x14ac:dyDescent="0.3">
      <c r="A2982" t="s">
        <v>11681</v>
      </c>
      <c r="B2982" t="s">
        <v>11682</v>
      </c>
      <c r="C2982" t="s">
        <v>100</v>
      </c>
      <c r="D2982" t="s">
        <v>11683</v>
      </c>
      <c r="E2982" t="s">
        <v>39</v>
      </c>
      <c r="F2982" t="s">
        <v>23</v>
      </c>
      <c r="G2982" t="s">
        <v>11684</v>
      </c>
      <c r="H2982" t="s">
        <v>52</v>
      </c>
      <c r="I2982" t="s">
        <v>26</v>
      </c>
      <c r="J2982" s="1">
        <v>44977</v>
      </c>
      <c r="K2982" s="1">
        <v>45025</v>
      </c>
      <c r="L2982" t="b">
        <f>COUNTIF(tbl_vendors[Vendor_ID],tbl_vendors[[#This Row],[Vendor_ID]])&gt;1</f>
        <v>0</v>
      </c>
      <c r="M2982" t="b">
        <f>ISBLANK(tbl_vendors[[#This Row],[Vendor_ID]])</f>
        <v>0</v>
      </c>
      <c r="N2982" t="b">
        <f>LEN(TRIM(tbl_vendors[[#This Row],[Vendor_Name]]))=0</f>
        <v>0</v>
      </c>
      <c r="O2982" t="b">
        <f>LEN(TRIM(tbl_vendors[[#This Row],[Email]]))=0</f>
        <v>0</v>
      </c>
      <c r="P2982" t="b">
        <f>OR(ISERROR(FIND("@",tbl_vendors[[#This Row],[Email]])),ISERROR(FIND(".",tbl_vendors[[#This Row],[Email]])))</f>
        <v>0</v>
      </c>
      <c r="Q2982" t="b">
        <f>ISNA(MATCH(tbl_vendors[[#This Row],[Country]],tbl_country[country],0))</f>
        <v>0</v>
      </c>
      <c r="R2982" t="b">
        <f>ISNA(MATCH(tbl_vendors[[#This Row],[Currency]],tbl_country[currency],0))</f>
        <v>0</v>
      </c>
      <c r="S2982" t="b">
        <f>_xlfn.XLOOKUP(tbl_vendors[[#This Row],[Country]],tbl_country[country],tbl_country[currency],"NotFound")&lt;&gt;tbl_vendors[[#This Row],[Currency]]</f>
        <v>0</v>
      </c>
      <c r="T2982" t="b">
        <f>ISNA(MATCH(tbl_vendors[[#This Row],[Payment_Terms]],tbl_payment_terms[Payment_Terms],0))</f>
        <v>0</v>
      </c>
      <c r="U2982" t="b">
        <f>ISNA(MATCH(tbl_vendors[[#This Row],[Status]],tbl_status[valid_status]))</f>
        <v>0</v>
      </c>
      <c r="V2982" t="b">
        <f ca="1">tbl_vendors[[#This Row],[Created_Date]]&gt;TODAY()</f>
        <v>0</v>
      </c>
      <c r="W2982" t="b">
        <f>tbl_vendors[[#This Row],[Updated_Date]]&lt;tbl_vendors[[#This Row],[Created_Date]]</f>
        <v>0</v>
      </c>
      <c r="X2982" t="b">
        <f>COUNTIF(tbl_vendors[Vendor_Name],tbl_vendors[[#This Row],[Vendor_Name]])&gt;1</f>
        <v>0</v>
      </c>
      <c r="Y2982" s="14" cm="1">
        <f t="array" aca="1" ref="Y2982" ca="1">IFERROR(SUM(L2982:X2982*1),4)</f>
        <v>0</v>
      </c>
      <c r="Z2982" t="str">
        <f ca="1">IF(tbl_vendors[[#This Row],[error_count]]&gt;0,"FAIL","PASS")</f>
        <v>PASS</v>
      </c>
    </row>
    <row r="2983" spans="1:26" x14ac:dyDescent="0.3">
      <c r="A2983" t="s">
        <v>11685</v>
      </c>
      <c r="B2983" t="s">
        <v>8792</v>
      </c>
      <c r="C2983" t="s">
        <v>153</v>
      </c>
      <c r="D2983" t="s">
        <v>11686</v>
      </c>
      <c r="E2983" t="s">
        <v>155</v>
      </c>
      <c r="F2983" t="s">
        <v>40</v>
      </c>
      <c r="G2983" t="s">
        <v>11687</v>
      </c>
      <c r="H2983" t="s">
        <v>47</v>
      </c>
      <c r="I2983" t="s">
        <v>53</v>
      </c>
      <c r="J2983" s="1">
        <v>45148</v>
      </c>
      <c r="K2983" s="1">
        <v>45422</v>
      </c>
      <c r="L2983" t="b">
        <f>COUNTIF(tbl_vendors[Vendor_ID],tbl_vendors[[#This Row],[Vendor_ID]])&gt;1</f>
        <v>0</v>
      </c>
      <c r="M2983" t="b">
        <f>ISBLANK(tbl_vendors[[#This Row],[Vendor_ID]])</f>
        <v>0</v>
      </c>
      <c r="N2983" t="b">
        <f>LEN(TRIM(tbl_vendors[[#This Row],[Vendor_Name]]))=0</f>
        <v>0</v>
      </c>
      <c r="O2983" t="b">
        <f>LEN(TRIM(tbl_vendors[[#This Row],[Email]]))=0</f>
        <v>0</v>
      </c>
      <c r="P2983" t="b">
        <f>OR(ISERROR(FIND("@",tbl_vendors[[#This Row],[Email]])),ISERROR(FIND(".",tbl_vendors[[#This Row],[Email]])))</f>
        <v>0</v>
      </c>
      <c r="Q2983" t="b">
        <f>ISNA(MATCH(tbl_vendors[[#This Row],[Country]],tbl_country[country],0))</f>
        <v>0</v>
      </c>
      <c r="R2983" t="b">
        <f>ISNA(MATCH(tbl_vendors[[#This Row],[Currency]],tbl_country[currency],0))</f>
        <v>0</v>
      </c>
      <c r="S2983" t="b">
        <f>_xlfn.XLOOKUP(tbl_vendors[[#This Row],[Country]],tbl_country[country],tbl_country[currency],"NotFound")&lt;&gt;tbl_vendors[[#This Row],[Currency]]</f>
        <v>0</v>
      </c>
      <c r="T2983" t="b">
        <f>ISNA(MATCH(tbl_vendors[[#This Row],[Payment_Terms]],tbl_payment_terms[Payment_Terms],0))</f>
        <v>0</v>
      </c>
      <c r="U2983" t="b">
        <f>ISNA(MATCH(tbl_vendors[[#This Row],[Status]],tbl_status[valid_status]))</f>
        <v>1</v>
      </c>
      <c r="V2983" t="b">
        <f ca="1">tbl_vendors[[#This Row],[Created_Date]]&gt;TODAY()</f>
        <v>0</v>
      </c>
      <c r="W2983" t="b">
        <f>tbl_vendors[[#This Row],[Updated_Date]]&lt;tbl_vendors[[#This Row],[Created_Date]]</f>
        <v>0</v>
      </c>
      <c r="X2983" t="b">
        <f>COUNTIF(tbl_vendors[Vendor_Name],tbl_vendors[[#This Row],[Vendor_Name]])&gt;1</f>
        <v>1</v>
      </c>
      <c r="Y2983" s="14" cm="1">
        <f t="array" aca="1" ref="Y2983" ca="1">IFERROR(SUM(L2983:X2983*1),4)</f>
        <v>2</v>
      </c>
      <c r="Z2983" t="str">
        <f ca="1">IF(tbl_vendors[[#This Row],[error_count]]&gt;0,"FAIL","PASS")</f>
        <v>FAIL</v>
      </c>
    </row>
    <row r="2984" spans="1:26" x14ac:dyDescent="0.3">
      <c r="A2984" t="s">
        <v>11688</v>
      </c>
      <c r="B2984" t="s">
        <v>11689</v>
      </c>
      <c r="C2984" t="s">
        <v>56</v>
      </c>
      <c r="D2984" t="s">
        <v>11690</v>
      </c>
      <c r="E2984" t="s">
        <v>58</v>
      </c>
      <c r="F2984" t="s">
        <v>75</v>
      </c>
      <c r="G2984" t="s">
        <v>11691</v>
      </c>
      <c r="H2984" t="s">
        <v>34</v>
      </c>
      <c r="I2984" t="s">
        <v>53</v>
      </c>
      <c r="J2984" s="1">
        <v>45427</v>
      </c>
      <c r="K2984" s="1">
        <v>45663</v>
      </c>
      <c r="L2984" t="b">
        <f>COUNTIF(tbl_vendors[Vendor_ID],tbl_vendors[[#This Row],[Vendor_ID]])&gt;1</f>
        <v>0</v>
      </c>
      <c r="M2984" t="b">
        <f>ISBLANK(tbl_vendors[[#This Row],[Vendor_ID]])</f>
        <v>0</v>
      </c>
      <c r="N2984" t="b">
        <f>LEN(TRIM(tbl_vendors[[#This Row],[Vendor_Name]]))=0</f>
        <v>0</v>
      </c>
      <c r="O2984" t="b">
        <f>LEN(TRIM(tbl_vendors[[#This Row],[Email]]))=0</f>
        <v>0</v>
      </c>
      <c r="P2984" t="b">
        <f>OR(ISERROR(FIND("@",tbl_vendors[[#This Row],[Email]])),ISERROR(FIND(".",tbl_vendors[[#This Row],[Email]])))</f>
        <v>0</v>
      </c>
      <c r="Q2984" t="b">
        <f>ISNA(MATCH(tbl_vendors[[#This Row],[Country]],tbl_country[country],0))</f>
        <v>0</v>
      </c>
      <c r="R2984" t="b">
        <f>ISNA(MATCH(tbl_vendors[[#This Row],[Currency]],tbl_country[currency],0))</f>
        <v>0</v>
      </c>
      <c r="S2984" t="b">
        <f>_xlfn.XLOOKUP(tbl_vendors[[#This Row],[Country]],tbl_country[country],tbl_country[currency],"NotFound")&lt;&gt;tbl_vendors[[#This Row],[Currency]]</f>
        <v>0</v>
      </c>
      <c r="T2984" t="b">
        <f>ISNA(MATCH(tbl_vendors[[#This Row],[Payment_Terms]],tbl_payment_terms[Payment_Terms],0))</f>
        <v>0</v>
      </c>
      <c r="U2984" t="b">
        <f>ISNA(MATCH(tbl_vendors[[#This Row],[Status]],tbl_status[valid_status]))</f>
        <v>1</v>
      </c>
      <c r="V2984" t="b">
        <f ca="1">tbl_vendors[[#This Row],[Created_Date]]&gt;TODAY()</f>
        <v>0</v>
      </c>
      <c r="W2984" t="b">
        <f>tbl_vendors[[#This Row],[Updated_Date]]&lt;tbl_vendors[[#This Row],[Created_Date]]</f>
        <v>0</v>
      </c>
      <c r="X2984" t="b">
        <f>COUNTIF(tbl_vendors[Vendor_Name],tbl_vendors[[#This Row],[Vendor_Name]])&gt;1</f>
        <v>0</v>
      </c>
      <c r="Y2984" s="14" cm="1">
        <f t="array" aca="1" ref="Y2984" ca="1">IFERROR(SUM(L2984:X2984*1),4)</f>
        <v>1</v>
      </c>
      <c r="Z2984" t="str">
        <f ca="1">IF(tbl_vendors[[#This Row],[error_count]]&gt;0,"FAIL","PASS")</f>
        <v>FAIL</v>
      </c>
    </row>
    <row r="2985" spans="1:26" x14ac:dyDescent="0.3">
      <c r="A2985" t="s">
        <v>11692</v>
      </c>
      <c r="B2985" t="s">
        <v>11693</v>
      </c>
      <c r="C2985" t="s">
        <v>66</v>
      </c>
      <c r="D2985" t="s">
        <v>11694</v>
      </c>
      <c r="E2985" t="s">
        <v>67</v>
      </c>
      <c r="F2985" t="s">
        <v>23</v>
      </c>
      <c r="G2985" t="s">
        <v>11695</v>
      </c>
      <c r="H2985" t="s">
        <v>69</v>
      </c>
      <c r="I2985" t="s">
        <v>19</v>
      </c>
      <c r="J2985" s="1">
        <v>45062</v>
      </c>
      <c r="K2985" s="1">
        <v>45564</v>
      </c>
      <c r="L2985" t="b">
        <f>COUNTIF(tbl_vendors[Vendor_ID],tbl_vendors[[#This Row],[Vendor_ID]])&gt;1</f>
        <v>0</v>
      </c>
      <c r="M2985" t="b">
        <f>ISBLANK(tbl_vendors[[#This Row],[Vendor_ID]])</f>
        <v>0</v>
      </c>
      <c r="N2985" t="b">
        <f>LEN(TRIM(tbl_vendors[[#This Row],[Vendor_Name]]))=0</f>
        <v>0</v>
      </c>
      <c r="O2985" t="b">
        <f>LEN(TRIM(tbl_vendors[[#This Row],[Email]]))=0</f>
        <v>0</v>
      </c>
      <c r="P2985" t="b">
        <f>OR(ISERROR(FIND("@",tbl_vendors[[#This Row],[Email]])),ISERROR(FIND(".",tbl_vendors[[#This Row],[Email]])))</f>
        <v>0</v>
      </c>
      <c r="Q2985" t="b">
        <f>ISNA(MATCH(tbl_vendors[[#This Row],[Country]],tbl_country[country],0))</f>
        <v>0</v>
      </c>
      <c r="R2985" t="b">
        <f>ISNA(MATCH(tbl_vendors[[#This Row],[Currency]],tbl_country[currency],0))</f>
        <v>0</v>
      </c>
      <c r="S2985" t="b">
        <f>_xlfn.XLOOKUP(tbl_vendors[[#This Row],[Country]],tbl_country[country],tbl_country[currency],"NotFound")&lt;&gt;tbl_vendors[[#This Row],[Currency]]</f>
        <v>0</v>
      </c>
      <c r="T2985" t="b">
        <f>ISNA(MATCH(tbl_vendors[[#This Row],[Payment_Terms]],tbl_payment_terms[Payment_Terms],0))</f>
        <v>0</v>
      </c>
      <c r="U2985" t="b">
        <f>ISNA(MATCH(tbl_vendors[[#This Row],[Status]],tbl_status[valid_status]))</f>
        <v>0</v>
      </c>
      <c r="V2985" t="b">
        <f ca="1">tbl_vendors[[#This Row],[Created_Date]]&gt;TODAY()</f>
        <v>0</v>
      </c>
      <c r="W2985" t="b">
        <f>tbl_vendors[[#This Row],[Updated_Date]]&lt;tbl_vendors[[#This Row],[Created_Date]]</f>
        <v>0</v>
      </c>
      <c r="X2985" t="b">
        <f>COUNTIF(tbl_vendors[Vendor_Name],tbl_vendors[[#This Row],[Vendor_Name]])&gt;1</f>
        <v>0</v>
      </c>
      <c r="Y2985" s="14" cm="1">
        <f t="array" aca="1" ref="Y2985" ca="1">IFERROR(SUM(L2985:X2985*1),4)</f>
        <v>0</v>
      </c>
      <c r="Z2985" t="str">
        <f ca="1">IF(tbl_vendors[[#This Row],[error_count]]&gt;0,"FAIL","PASS")</f>
        <v>PASS</v>
      </c>
    </row>
    <row r="2986" spans="1:26" x14ac:dyDescent="0.3">
      <c r="A2986" t="s">
        <v>11696</v>
      </c>
      <c r="B2986" t="s">
        <v>11697</v>
      </c>
      <c r="C2986" t="s">
        <v>79</v>
      </c>
      <c r="D2986" t="s">
        <v>11698</v>
      </c>
      <c r="E2986" t="s">
        <v>39</v>
      </c>
      <c r="F2986" t="s">
        <v>23</v>
      </c>
      <c r="G2986" t="s">
        <v>11699</v>
      </c>
      <c r="H2986" t="s">
        <v>34</v>
      </c>
      <c r="I2986" t="s">
        <v>53</v>
      </c>
      <c r="J2986" s="1">
        <v>45592</v>
      </c>
      <c r="K2986" s="1">
        <v>45762</v>
      </c>
      <c r="L2986" t="b">
        <f>COUNTIF(tbl_vendors[Vendor_ID],tbl_vendors[[#This Row],[Vendor_ID]])&gt;1</f>
        <v>0</v>
      </c>
      <c r="M2986" t="b">
        <f>ISBLANK(tbl_vendors[[#This Row],[Vendor_ID]])</f>
        <v>0</v>
      </c>
      <c r="N2986" t="b">
        <f>LEN(TRIM(tbl_vendors[[#This Row],[Vendor_Name]]))=0</f>
        <v>0</v>
      </c>
      <c r="O2986" t="b">
        <f>LEN(TRIM(tbl_vendors[[#This Row],[Email]]))=0</f>
        <v>0</v>
      </c>
      <c r="P2986" t="b">
        <f>OR(ISERROR(FIND("@",tbl_vendors[[#This Row],[Email]])),ISERROR(FIND(".",tbl_vendors[[#This Row],[Email]])))</f>
        <v>0</v>
      </c>
      <c r="Q2986" t="b">
        <f>ISNA(MATCH(tbl_vendors[[#This Row],[Country]],tbl_country[country],0))</f>
        <v>0</v>
      </c>
      <c r="R2986" t="b">
        <f>ISNA(MATCH(tbl_vendors[[#This Row],[Currency]],tbl_country[currency],0))</f>
        <v>0</v>
      </c>
      <c r="S2986" t="b">
        <f>_xlfn.XLOOKUP(tbl_vendors[[#This Row],[Country]],tbl_country[country],tbl_country[currency],"NotFound")&lt;&gt;tbl_vendors[[#This Row],[Currency]]</f>
        <v>0</v>
      </c>
      <c r="T2986" t="b">
        <f>ISNA(MATCH(tbl_vendors[[#This Row],[Payment_Terms]],tbl_payment_terms[Payment_Terms],0))</f>
        <v>0</v>
      </c>
      <c r="U2986" t="b">
        <f>ISNA(MATCH(tbl_vendors[[#This Row],[Status]],tbl_status[valid_status]))</f>
        <v>1</v>
      </c>
      <c r="V2986" t="b">
        <f ca="1">tbl_vendors[[#This Row],[Created_Date]]&gt;TODAY()</f>
        <v>0</v>
      </c>
      <c r="W2986" t="b">
        <f>tbl_vendors[[#This Row],[Updated_Date]]&lt;tbl_vendors[[#This Row],[Created_Date]]</f>
        <v>0</v>
      </c>
      <c r="X2986" t="b">
        <f>COUNTIF(tbl_vendors[Vendor_Name],tbl_vendors[[#This Row],[Vendor_Name]])&gt;1</f>
        <v>0</v>
      </c>
      <c r="Y2986" s="14" cm="1">
        <f t="array" aca="1" ref="Y2986" ca="1">IFERROR(SUM(L2986:X2986*1),4)</f>
        <v>1</v>
      </c>
      <c r="Z2986" t="str">
        <f ca="1">IF(tbl_vendors[[#This Row],[error_count]]&gt;0,"FAIL","PASS")</f>
        <v>FAIL</v>
      </c>
    </row>
    <row r="2987" spans="1:26" x14ac:dyDescent="0.3">
      <c r="A2987" t="s">
        <v>11700</v>
      </c>
      <c r="B2987" t="s">
        <v>11701</v>
      </c>
      <c r="C2987" t="s">
        <v>72</v>
      </c>
      <c r="D2987" t="s">
        <v>11702</v>
      </c>
      <c r="E2987" t="s">
        <v>74</v>
      </c>
      <c r="F2987" t="s">
        <v>32</v>
      </c>
      <c r="G2987" t="s">
        <v>11703</v>
      </c>
      <c r="H2987" t="s">
        <v>42</v>
      </c>
      <c r="I2987" t="s">
        <v>26</v>
      </c>
      <c r="J2987" s="1">
        <v>45429</v>
      </c>
      <c r="K2987" s="1">
        <v>45707</v>
      </c>
      <c r="L2987" t="b">
        <f>COUNTIF(tbl_vendors[Vendor_ID],tbl_vendors[[#This Row],[Vendor_ID]])&gt;1</f>
        <v>0</v>
      </c>
      <c r="M2987" t="b">
        <f>ISBLANK(tbl_vendors[[#This Row],[Vendor_ID]])</f>
        <v>0</v>
      </c>
      <c r="N2987" t="b">
        <f>LEN(TRIM(tbl_vendors[[#This Row],[Vendor_Name]]))=0</f>
        <v>0</v>
      </c>
      <c r="O2987" t="b">
        <f>LEN(TRIM(tbl_vendors[[#This Row],[Email]]))=0</f>
        <v>0</v>
      </c>
      <c r="P2987" t="b">
        <f>OR(ISERROR(FIND("@",tbl_vendors[[#This Row],[Email]])),ISERROR(FIND(".",tbl_vendors[[#This Row],[Email]])))</f>
        <v>0</v>
      </c>
      <c r="Q2987" t="b">
        <f>ISNA(MATCH(tbl_vendors[[#This Row],[Country]],tbl_country[country],0))</f>
        <v>0</v>
      </c>
      <c r="R2987" t="b">
        <f>ISNA(MATCH(tbl_vendors[[#This Row],[Currency]],tbl_country[currency],0))</f>
        <v>1</v>
      </c>
      <c r="S2987" t="b">
        <f>_xlfn.XLOOKUP(tbl_vendors[[#This Row],[Country]],tbl_country[country],tbl_country[currency],"NotFound")&lt;&gt;tbl_vendors[[#This Row],[Currency]]</f>
        <v>1</v>
      </c>
      <c r="T2987" t="b">
        <f>ISNA(MATCH(tbl_vendors[[#This Row],[Payment_Terms]],tbl_payment_terms[Payment_Terms],0))</f>
        <v>0</v>
      </c>
      <c r="U2987" t="b">
        <f>ISNA(MATCH(tbl_vendors[[#This Row],[Status]],tbl_status[valid_status]))</f>
        <v>0</v>
      </c>
      <c r="V2987" t="b">
        <f ca="1">tbl_vendors[[#This Row],[Created_Date]]&gt;TODAY()</f>
        <v>0</v>
      </c>
      <c r="W2987" t="b">
        <f>tbl_vendors[[#This Row],[Updated_Date]]&lt;tbl_vendors[[#This Row],[Created_Date]]</f>
        <v>0</v>
      </c>
      <c r="X2987" t="b">
        <f>COUNTIF(tbl_vendors[Vendor_Name],tbl_vendors[[#This Row],[Vendor_Name]])&gt;1</f>
        <v>0</v>
      </c>
      <c r="Y2987" s="14" cm="1">
        <f t="array" aca="1" ref="Y2987" ca="1">IFERROR(SUM(L2987:X2987*1),4)</f>
        <v>2</v>
      </c>
      <c r="Z2987" t="str">
        <f ca="1">IF(tbl_vendors[[#This Row],[error_count]]&gt;0,"FAIL","PASS")</f>
        <v>FAIL</v>
      </c>
    </row>
    <row r="2988" spans="1:26" x14ac:dyDescent="0.3">
      <c r="A2988" t="s">
        <v>11704</v>
      </c>
      <c r="B2988" t="s">
        <v>11705</v>
      </c>
      <c r="C2988" t="s">
        <v>100</v>
      </c>
      <c r="D2988" t="s">
        <v>11706</v>
      </c>
      <c r="E2988" t="s">
        <v>39</v>
      </c>
      <c r="F2988" t="s">
        <v>75</v>
      </c>
      <c r="G2988" t="s">
        <v>11707</v>
      </c>
      <c r="H2988" t="s">
        <v>52</v>
      </c>
      <c r="I2988" t="s">
        <v>53</v>
      </c>
      <c r="J2988" s="1">
        <v>45606</v>
      </c>
      <c r="K2988" s="1">
        <v>46130</v>
      </c>
      <c r="L2988" t="b">
        <f>COUNTIF(tbl_vendors[Vendor_ID],tbl_vendors[[#This Row],[Vendor_ID]])&gt;1</f>
        <v>0</v>
      </c>
      <c r="M2988" t="b">
        <f>ISBLANK(tbl_vendors[[#This Row],[Vendor_ID]])</f>
        <v>0</v>
      </c>
      <c r="N2988" t="b">
        <f>LEN(TRIM(tbl_vendors[[#This Row],[Vendor_Name]]))=0</f>
        <v>0</v>
      </c>
      <c r="O2988" t="b">
        <f>LEN(TRIM(tbl_vendors[[#This Row],[Email]]))=0</f>
        <v>0</v>
      </c>
      <c r="P2988" t="b">
        <f>OR(ISERROR(FIND("@",tbl_vendors[[#This Row],[Email]])),ISERROR(FIND(".",tbl_vendors[[#This Row],[Email]])))</f>
        <v>0</v>
      </c>
      <c r="Q2988" t="b">
        <f>ISNA(MATCH(tbl_vendors[[#This Row],[Country]],tbl_country[country],0))</f>
        <v>0</v>
      </c>
      <c r="R2988" t="b">
        <f>ISNA(MATCH(tbl_vendors[[#This Row],[Currency]],tbl_country[currency],0))</f>
        <v>0</v>
      </c>
      <c r="S2988" t="b">
        <f>_xlfn.XLOOKUP(tbl_vendors[[#This Row],[Country]],tbl_country[country],tbl_country[currency],"NotFound")&lt;&gt;tbl_vendors[[#This Row],[Currency]]</f>
        <v>0</v>
      </c>
      <c r="T2988" t="b">
        <f>ISNA(MATCH(tbl_vendors[[#This Row],[Payment_Terms]],tbl_payment_terms[Payment_Terms],0))</f>
        <v>0</v>
      </c>
      <c r="U2988" t="b">
        <f>ISNA(MATCH(tbl_vendors[[#This Row],[Status]],tbl_status[valid_status]))</f>
        <v>1</v>
      </c>
      <c r="V2988" t="b">
        <f ca="1">tbl_vendors[[#This Row],[Created_Date]]&gt;TODAY()</f>
        <v>0</v>
      </c>
      <c r="W2988" t="b">
        <f>tbl_vendors[[#This Row],[Updated_Date]]&lt;tbl_vendors[[#This Row],[Created_Date]]</f>
        <v>0</v>
      </c>
      <c r="X2988" t="b">
        <f>COUNTIF(tbl_vendors[Vendor_Name],tbl_vendors[[#This Row],[Vendor_Name]])&gt;1</f>
        <v>0</v>
      </c>
      <c r="Y2988" s="14" cm="1">
        <f t="array" aca="1" ref="Y2988" ca="1">IFERROR(SUM(L2988:X2988*1),4)</f>
        <v>1</v>
      </c>
      <c r="Z2988" t="str">
        <f ca="1">IF(tbl_vendors[[#This Row],[error_count]]&gt;0,"FAIL","PASS")</f>
        <v>FAIL</v>
      </c>
    </row>
    <row r="2989" spans="1:26" x14ac:dyDescent="0.3">
      <c r="A2989" t="s">
        <v>11708</v>
      </c>
      <c r="B2989" t="s">
        <v>11709</v>
      </c>
      <c r="C2989" t="s">
        <v>29</v>
      </c>
      <c r="D2989" t="s">
        <v>11710</v>
      </c>
      <c r="E2989" t="s">
        <v>31</v>
      </c>
      <c r="F2989" t="s">
        <v>75</v>
      </c>
      <c r="G2989" t="s">
        <v>11711</v>
      </c>
      <c r="H2989" t="s">
        <v>69</v>
      </c>
      <c r="I2989" t="s">
        <v>53</v>
      </c>
      <c r="J2989" s="1">
        <v>46021</v>
      </c>
      <c r="K2989" s="1">
        <v>46202</v>
      </c>
      <c r="L2989" t="b">
        <f>COUNTIF(tbl_vendors[Vendor_ID],tbl_vendors[[#This Row],[Vendor_ID]])&gt;1</f>
        <v>0</v>
      </c>
      <c r="M2989" t="b">
        <f>ISBLANK(tbl_vendors[[#This Row],[Vendor_ID]])</f>
        <v>0</v>
      </c>
      <c r="N2989" t="b">
        <f>LEN(TRIM(tbl_vendors[[#This Row],[Vendor_Name]]))=0</f>
        <v>0</v>
      </c>
      <c r="O2989" t="b">
        <f>LEN(TRIM(tbl_vendors[[#This Row],[Email]]))=0</f>
        <v>0</v>
      </c>
      <c r="P2989" t="b">
        <f>OR(ISERROR(FIND("@",tbl_vendors[[#This Row],[Email]])),ISERROR(FIND(".",tbl_vendors[[#This Row],[Email]])))</f>
        <v>0</v>
      </c>
      <c r="Q2989" t="b">
        <f>ISNA(MATCH(tbl_vendors[[#This Row],[Country]],tbl_country[country],0))</f>
        <v>0</v>
      </c>
      <c r="R2989" t="b">
        <f>ISNA(MATCH(tbl_vendors[[#This Row],[Currency]],tbl_country[currency],0))</f>
        <v>0</v>
      </c>
      <c r="S2989" t="b">
        <f>_xlfn.XLOOKUP(tbl_vendors[[#This Row],[Country]],tbl_country[country],tbl_country[currency],"NotFound")&lt;&gt;tbl_vendors[[#This Row],[Currency]]</f>
        <v>0</v>
      </c>
      <c r="T2989" t="b">
        <f>ISNA(MATCH(tbl_vendors[[#This Row],[Payment_Terms]],tbl_payment_terms[Payment_Terms],0))</f>
        <v>0</v>
      </c>
      <c r="U2989" t="b">
        <f>ISNA(MATCH(tbl_vendors[[#This Row],[Status]],tbl_status[valid_status]))</f>
        <v>1</v>
      </c>
      <c r="V2989" t="b">
        <f ca="1">tbl_vendors[[#This Row],[Created_Date]]&gt;TODAY()</f>
        <v>0</v>
      </c>
      <c r="W2989" t="b">
        <f>tbl_vendors[[#This Row],[Updated_Date]]&lt;tbl_vendors[[#This Row],[Created_Date]]</f>
        <v>0</v>
      </c>
      <c r="X2989" t="b">
        <f>COUNTIF(tbl_vendors[Vendor_Name],tbl_vendors[[#This Row],[Vendor_Name]])&gt;1</f>
        <v>1</v>
      </c>
      <c r="Y2989" s="14" cm="1">
        <f t="array" aca="1" ref="Y2989" ca="1">IFERROR(SUM(L2989:X2989*1),4)</f>
        <v>2</v>
      </c>
      <c r="Z2989" t="str">
        <f ca="1">IF(tbl_vendors[[#This Row],[error_count]]&gt;0,"FAIL","PASS")</f>
        <v>FAIL</v>
      </c>
    </row>
    <row r="2990" spans="1:26" x14ac:dyDescent="0.3">
      <c r="A2990" t="s">
        <v>11712</v>
      </c>
      <c r="B2990" t="s">
        <v>11713</v>
      </c>
      <c r="C2990" t="s">
        <v>13</v>
      </c>
      <c r="D2990" t="s">
        <v>11714</v>
      </c>
      <c r="E2990" t="s">
        <v>15</v>
      </c>
      <c r="F2990" t="s">
        <v>23</v>
      </c>
      <c r="G2990" t="s">
        <v>11715</v>
      </c>
      <c r="H2990" t="s">
        <v>47</v>
      </c>
      <c r="I2990" t="s">
        <v>53</v>
      </c>
      <c r="J2990" s="1">
        <v>45340</v>
      </c>
      <c r="K2990" s="1">
        <v>46132</v>
      </c>
      <c r="L2990" t="b">
        <f>COUNTIF(tbl_vendors[Vendor_ID],tbl_vendors[[#This Row],[Vendor_ID]])&gt;1</f>
        <v>0</v>
      </c>
      <c r="M2990" t="b">
        <f>ISBLANK(tbl_vendors[[#This Row],[Vendor_ID]])</f>
        <v>0</v>
      </c>
      <c r="N2990" t="b">
        <f>LEN(TRIM(tbl_vendors[[#This Row],[Vendor_Name]]))=0</f>
        <v>0</v>
      </c>
      <c r="O2990" t="b">
        <f>LEN(TRIM(tbl_vendors[[#This Row],[Email]]))=0</f>
        <v>0</v>
      </c>
      <c r="P2990" t="b">
        <f>OR(ISERROR(FIND("@",tbl_vendors[[#This Row],[Email]])),ISERROR(FIND(".",tbl_vendors[[#This Row],[Email]])))</f>
        <v>0</v>
      </c>
      <c r="Q2990" t="b">
        <f>ISNA(MATCH(tbl_vendors[[#This Row],[Country]],tbl_country[country],0))</f>
        <v>0</v>
      </c>
      <c r="R2990" t="b">
        <f>ISNA(MATCH(tbl_vendors[[#This Row],[Currency]],tbl_country[currency],0))</f>
        <v>1</v>
      </c>
      <c r="S2990" t="b">
        <f>_xlfn.XLOOKUP(tbl_vendors[[#This Row],[Country]],tbl_country[country],tbl_country[currency],"NotFound")&lt;&gt;tbl_vendors[[#This Row],[Currency]]</f>
        <v>1</v>
      </c>
      <c r="T2990" t="b">
        <f>ISNA(MATCH(tbl_vendors[[#This Row],[Payment_Terms]],tbl_payment_terms[Payment_Terms],0))</f>
        <v>0</v>
      </c>
      <c r="U2990" t="b">
        <f>ISNA(MATCH(tbl_vendors[[#This Row],[Status]],tbl_status[valid_status]))</f>
        <v>1</v>
      </c>
      <c r="V2990" t="b">
        <f ca="1">tbl_vendors[[#This Row],[Created_Date]]&gt;TODAY()</f>
        <v>0</v>
      </c>
      <c r="W2990" t="b">
        <f>tbl_vendors[[#This Row],[Updated_Date]]&lt;tbl_vendors[[#This Row],[Created_Date]]</f>
        <v>0</v>
      </c>
      <c r="X2990" t="b">
        <f>COUNTIF(tbl_vendors[Vendor_Name],tbl_vendors[[#This Row],[Vendor_Name]])&gt;1</f>
        <v>0</v>
      </c>
      <c r="Y2990" s="14" cm="1">
        <f t="array" aca="1" ref="Y2990" ca="1">IFERROR(SUM(L2990:X2990*1),4)</f>
        <v>3</v>
      </c>
      <c r="Z2990" t="str">
        <f ca="1">IF(tbl_vendors[[#This Row],[error_count]]&gt;0,"FAIL","PASS")</f>
        <v>FAIL</v>
      </c>
    </row>
    <row r="2991" spans="1:26" x14ac:dyDescent="0.3">
      <c r="A2991" t="s">
        <v>11716</v>
      </c>
      <c r="B2991" t="s">
        <v>11717</v>
      </c>
      <c r="C2991" t="s">
        <v>109</v>
      </c>
      <c r="D2991" t="s">
        <v>11718</v>
      </c>
      <c r="E2991" t="s">
        <v>39</v>
      </c>
      <c r="F2991" t="s">
        <v>23</v>
      </c>
      <c r="G2991" t="s">
        <v>11719</v>
      </c>
      <c r="H2991" t="s">
        <v>34</v>
      </c>
      <c r="I2991" t="s">
        <v>19</v>
      </c>
      <c r="J2991" s="1">
        <v>45828</v>
      </c>
      <c r="K2991" s="1">
        <v>46064</v>
      </c>
      <c r="L2991" t="b">
        <f>COUNTIF(tbl_vendors[Vendor_ID],tbl_vendors[[#This Row],[Vendor_ID]])&gt;1</f>
        <v>0</v>
      </c>
      <c r="M2991" t="b">
        <f>ISBLANK(tbl_vendors[[#This Row],[Vendor_ID]])</f>
        <v>0</v>
      </c>
      <c r="N2991" t="b">
        <f>LEN(TRIM(tbl_vendors[[#This Row],[Vendor_Name]]))=0</f>
        <v>0</v>
      </c>
      <c r="O2991" t="b">
        <f>LEN(TRIM(tbl_vendors[[#This Row],[Email]]))=0</f>
        <v>0</v>
      </c>
      <c r="P2991" t="b">
        <f>OR(ISERROR(FIND("@",tbl_vendors[[#This Row],[Email]])),ISERROR(FIND(".",tbl_vendors[[#This Row],[Email]])))</f>
        <v>0</v>
      </c>
      <c r="Q2991" t="b">
        <f>ISNA(MATCH(tbl_vendors[[#This Row],[Country]],tbl_country[country],0))</f>
        <v>0</v>
      </c>
      <c r="R2991" t="b">
        <f>ISNA(MATCH(tbl_vendors[[#This Row],[Currency]],tbl_country[currency],0))</f>
        <v>0</v>
      </c>
      <c r="S2991" t="b">
        <f>_xlfn.XLOOKUP(tbl_vendors[[#This Row],[Country]],tbl_country[country],tbl_country[currency],"NotFound")&lt;&gt;tbl_vendors[[#This Row],[Currency]]</f>
        <v>1</v>
      </c>
      <c r="T2991" t="b">
        <f>ISNA(MATCH(tbl_vendors[[#This Row],[Payment_Terms]],tbl_payment_terms[Payment_Terms],0))</f>
        <v>0</v>
      </c>
      <c r="U2991" t="b">
        <f>ISNA(MATCH(tbl_vendors[[#This Row],[Status]],tbl_status[valid_status]))</f>
        <v>0</v>
      </c>
      <c r="V2991" t="b">
        <f ca="1">tbl_vendors[[#This Row],[Created_Date]]&gt;TODAY()</f>
        <v>0</v>
      </c>
      <c r="W2991" t="b">
        <f>tbl_vendors[[#This Row],[Updated_Date]]&lt;tbl_vendors[[#This Row],[Created_Date]]</f>
        <v>0</v>
      </c>
      <c r="X2991" t="b">
        <f>COUNTIF(tbl_vendors[Vendor_Name],tbl_vendors[[#This Row],[Vendor_Name]])&gt;1</f>
        <v>0</v>
      </c>
      <c r="Y2991" s="14" cm="1">
        <f t="array" aca="1" ref="Y2991" ca="1">IFERROR(SUM(L2991:X2991*1),4)</f>
        <v>1</v>
      </c>
      <c r="Z2991" t="str">
        <f ca="1">IF(tbl_vendors[[#This Row],[error_count]]&gt;0,"FAIL","PASS")</f>
        <v>FAIL</v>
      </c>
    </row>
    <row r="2992" spans="1:26" x14ac:dyDescent="0.3">
      <c r="A2992" t="s">
        <v>11720</v>
      </c>
      <c r="B2992" t="s">
        <v>11721</v>
      </c>
      <c r="C2992" t="s">
        <v>66</v>
      </c>
      <c r="D2992" t="s">
        <v>11722</v>
      </c>
      <c r="E2992" t="s">
        <v>67</v>
      </c>
      <c r="F2992" t="s">
        <v>16</v>
      </c>
      <c r="G2992" t="s">
        <v>11723</v>
      </c>
      <c r="H2992" t="s">
        <v>25</v>
      </c>
      <c r="I2992" t="s">
        <v>26</v>
      </c>
      <c r="J2992" s="1">
        <v>44575</v>
      </c>
      <c r="K2992" s="1">
        <v>44724</v>
      </c>
      <c r="L2992" t="b">
        <f>COUNTIF(tbl_vendors[Vendor_ID],tbl_vendors[[#This Row],[Vendor_ID]])&gt;1</f>
        <v>0</v>
      </c>
      <c r="M2992" t="b">
        <f>ISBLANK(tbl_vendors[[#This Row],[Vendor_ID]])</f>
        <v>0</v>
      </c>
      <c r="N2992" t="b">
        <f>LEN(TRIM(tbl_vendors[[#This Row],[Vendor_Name]]))=0</f>
        <v>0</v>
      </c>
      <c r="O2992" t="b">
        <f>LEN(TRIM(tbl_vendors[[#This Row],[Email]]))=0</f>
        <v>0</v>
      </c>
      <c r="P2992" t="b">
        <f>OR(ISERROR(FIND("@",tbl_vendors[[#This Row],[Email]])),ISERROR(FIND(".",tbl_vendors[[#This Row],[Email]])))</f>
        <v>0</v>
      </c>
      <c r="Q2992" t="b">
        <f>ISNA(MATCH(tbl_vendors[[#This Row],[Country]],tbl_country[country],0))</f>
        <v>0</v>
      </c>
      <c r="R2992" t="b">
        <f>ISNA(MATCH(tbl_vendors[[#This Row],[Currency]],tbl_country[currency],0))</f>
        <v>0</v>
      </c>
      <c r="S2992" t="b">
        <f>_xlfn.XLOOKUP(tbl_vendors[[#This Row],[Country]],tbl_country[country],tbl_country[currency],"NotFound")&lt;&gt;tbl_vendors[[#This Row],[Currency]]</f>
        <v>0</v>
      </c>
      <c r="T2992" t="b">
        <f>ISNA(MATCH(tbl_vendors[[#This Row],[Payment_Terms]],tbl_payment_terms[Payment_Terms],0))</f>
        <v>0</v>
      </c>
      <c r="U2992" t="b">
        <f>ISNA(MATCH(tbl_vendors[[#This Row],[Status]],tbl_status[valid_status]))</f>
        <v>0</v>
      </c>
      <c r="V2992" t="b">
        <f ca="1">tbl_vendors[[#This Row],[Created_Date]]&gt;TODAY()</f>
        <v>0</v>
      </c>
      <c r="W2992" t="b">
        <f>tbl_vendors[[#This Row],[Updated_Date]]&lt;tbl_vendors[[#This Row],[Created_Date]]</f>
        <v>0</v>
      </c>
      <c r="X2992" t="b">
        <f>COUNTIF(tbl_vendors[Vendor_Name],tbl_vendors[[#This Row],[Vendor_Name]])&gt;1</f>
        <v>0</v>
      </c>
      <c r="Y2992" s="14" cm="1">
        <f t="array" aca="1" ref="Y2992" ca="1">IFERROR(SUM(L2992:X2992*1),4)</f>
        <v>0</v>
      </c>
      <c r="Z2992" t="str">
        <f ca="1">IF(tbl_vendors[[#This Row],[error_count]]&gt;0,"FAIL","PASS")</f>
        <v>PASS</v>
      </c>
    </row>
    <row r="2993" spans="1:26" x14ac:dyDescent="0.3">
      <c r="A2993" t="s">
        <v>11724</v>
      </c>
      <c r="B2993" t="s">
        <v>11725</v>
      </c>
      <c r="C2993" t="s">
        <v>29</v>
      </c>
      <c r="D2993" t="s">
        <v>11726</v>
      </c>
      <c r="E2993" t="s">
        <v>31</v>
      </c>
      <c r="F2993" t="s">
        <v>40</v>
      </c>
      <c r="G2993" t="s">
        <v>11727</v>
      </c>
      <c r="H2993" t="s">
        <v>47</v>
      </c>
      <c r="I2993" t="s">
        <v>26</v>
      </c>
      <c r="J2993" s="1">
        <v>45621</v>
      </c>
      <c r="K2993" s="1">
        <v>45677</v>
      </c>
      <c r="L2993" t="b">
        <f>COUNTIF(tbl_vendors[Vendor_ID],tbl_vendors[[#This Row],[Vendor_ID]])&gt;1</f>
        <v>0</v>
      </c>
      <c r="M2993" t="b">
        <f>ISBLANK(tbl_vendors[[#This Row],[Vendor_ID]])</f>
        <v>0</v>
      </c>
      <c r="N2993" t="b">
        <f>LEN(TRIM(tbl_vendors[[#This Row],[Vendor_Name]]))=0</f>
        <v>0</v>
      </c>
      <c r="O2993" t="b">
        <f>LEN(TRIM(tbl_vendors[[#This Row],[Email]]))=0</f>
        <v>0</v>
      </c>
      <c r="P2993" t="b">
        <f>OR(ISERROR(FIND("@",tbl_vendors[[#This Row],[Email]])),ISERROR(FIND(".",tbl_vendors[[#This Row],[Email]])))</f>
        <v>0</v>
      </c>
      <c r="Q2993" t="b">
        <f>ISNA(MATCH(tbl_vendors[[#This Row],[Country]],tbl_country[country],0))</f>
        <v>0</v>
      </c>
      <c r="R2993" t="b">
        <f>ISNA(MATCH(tbl_vendors[[#This Row],[Currency]],tbl_country[currency],0))</f>
        <v>0</v>
      </c>
      <c r="S2993" t="b">
        <f>_xlfn.XLOOKUP(tbl_vendors[[#This Row],[Country]],tbl_country[country],tbl_country[currency],"NotFound")&lt;&gt;tbl_vendors[[#This Row],[Currency]]</f>
        <v>0</v>
      </c>
      <c r="T2993" t="b">
        <f>ISNA(MATCH(tbl_vendors[[#This Row],[Payment_Terms]],tbl_payment_terms[Payment_Terms],0))</f>
        <v>0</v>
      </c>
      <c r="U2993" t="b">
        <f>ISNA(MATCH(tbl_vendors[[#This Row],[Status]],tbl_status[valid_status]))</f>
        <v>0</v>
      </c>
      <c r="V2993" t="b">
        <f ca="1">tbl_vendors[[#This Row],[Created_Date]]&gt;TODAY()</f>
        <v>0</v>
      </c>
      <c r="W2993" t="b">
        <f>tbl_vendors[[#This Row],[Updated_Date]]&lt;tbl_vendors[[#This Row],[Created_Date]]</f>
        <v>0</v>
      </c>
      <c r="X2993" t="b">
        <f>COUNTIF(tbl_vendors[Vendor_Name],tbl_vendors[[#This Row],[Vendor_Name]])&gt;1</f>
        <v>0</v>
      </c>
      <c r="Y2993" s="14" cm="1">
        <f t="array" aca="1" ref="Y2993" ca="1">IFERROR(SUM(L2993:X2993*1),4)</f>
        <v>0</v>
      </c>
      <c r="Z2993" t="str">
        <f ca="1">IF(tbl_vendors[[#This Row],[error_count]]&gt;0,"FAIL","PASS")</f>
        <v>PASS</v>
      </c>
    </row>
    <row r="2994" spans="1:26" x14ac:dyDescent="0.3">
      <c r="A2994" t="s">
        <v>11728</v>
      </c>
      <c r="B2994" t="s">
        <v>11729</v>
      </c>
      <c r="C2994" t="s">
        <v>37</v>
      </c>
      <c r="D2994" t="s">
        <v>11730</v>
      </c>
      <c r="E2994" t="s">
        <v>39</v>
      </c>
      <c r="F2994" t="s">
        <v>40</v>
      </c>
      <c r="G2994" t="s">
        <v>11731</v>
      </c>
      <c r="H2994" t="s">
        <v>47</v>
      </c>
      <c r="I2994" t="s">
        <v>19</v>
      </c>
      <c r="J2994" s="1">
        <v>45488</v>
      </c>
      <c r="K2994" s="1">
        <v>46180</v>
      </c>
      <c r="L2994" t="b">
        <f>COUNTIF(tbl_vendors[Vendor_ID],tbl_vendors[[#This Row],[Vendor_ID]])&gt;1</f>
        <v>0</v>
      </c>
      <c r="M2994" t="b">
        <f>ISBLANK(tbl_vendors[[#This Row],[Vendor_ID]])</f>
        <v>0</v>
      </c>
      <c r="N2994" t="b">
        <f>LEN(TRIM(tbl_vendors[[#This Row],[Vendor_Name]]))=0</f>
        <v>0</v>
      </c>
      <c r="O2994" t="b">
        <f>LEN(TRIM(tbl_vendors[[#This Row],[Email]]))=0</f>
        <v>0</v>
      </c>
      <c r="P2994" t="b">
        <f>OR(ISERROR(FIND("@",tbl_vendors[[#This Row],[Email]])),ISERROR(FIND(".",tbl_vendors[[#This Row],[Email]])))</f>
        <v>0</v>
      </c>
      <c r="Q2994" t="b">
        <f>ISNA(MATCH(tbl_vendors[[#This Row],[Country]],tbl_country[country],0))</f>
        <v>0</v>
      </c>
      <c r="R2994" t="b">
        <f>ISNA(MATCH(tbl_vendors[[#This Row],[Currency]],tbl_country[currency],0))</f>
        <v>0</v>
      </c>
      <c r="S2994" t="b">
        <f>_xlfn.XLOOKUP(tbl_vendors[[#This Row],[Country]],tbl_country[country],tbl_country[currency],"NotFound")&lt;&gt;tbl_vendors[[#This Row],[Currency]]</f>
        <v>0</v>
      </c>
      <c r="T2994" t="b">
        <f>ISNA(MATCH(tbl_vendors[[#This Row],[Payment_Terms]],tbl_payment_terms[Payment_Terms],0))</f>
        <v>0</v>
      </c>
      <c r="U2994" t="b">
        <f>ISNA(MATCH(tbl_vendors[[#This Row],[Status]],tbl_status[valid_status]))</f>
        <v>0</v>
      </c>
      <c r="V2994" t="b">
        <f ca="1">tbl_vendors[[#This Row],[Created_Date]]&gt;TODAY()</f>
        <v>0</v>
      </c>
      <c r="W2994" t="b">
        <f>tbl_vendors[[#This Row],[Updated_Date]]&lt;tbl_vendors[[#This Row],[Created_Date]]</f>
        <v>0</v>
      </c>
      <c r="X2994" t="b">
        <f>COUNTIF(tbl_vendors[Vendor_Name],tbl_vendors[[#This Row],[Vendor_Name]])&gt;1</f>
        <v>0</v>
      </c>
      <c r="Y2994" s="14" cm="1">
        <f t="array" aca="1" ref="Y2994" ca="1">IFERROR(SUM(L2994:X2994*1),4)</f>
        <v>0</v>
      </c>
      <c r="Z2994" t="str">
        <f ca="1">IF(tbl_vendors[[#This Row],[error_count]]&gt;0,"FAIL","PASS")</f>
        <v>PASS</v>
      </c>
    </row>
    <row r="2995" spans="1:26" x14ac:dyDescent="0.3">
      <c r="A2995" t="s">
        <v>11732</v>
      </c>
      <c r="B2995" t="s">
        <v>11733</v>
      </c>
      <c r="C2995" t="s">
        <v>153</v>
      </c>
      <c r="D2995" t="s">
        <v>11734</v>
      </c>
      <c r="E2995" t="s">
        <v>155</v>
      </c>
      <c r="F2995" t="s">
        <v>40</v>
      </c>
      <c r="G2995" t="s">
        <v>11735</v>
      </c>
      <c r="H2995" t="s">
        <v>69</v>
      </c>
      <c r="I2995" t="s">
        <v>53</v>
      </c>
      <c r="J2995" s="1">
        <v>44709</v>
      </c>
      <c r="K2995" s="1">
        <v>45486</v>
      </c>
      <c r="L2995" t="b">
        <f>COUNTIF(tbl_vendors[Vendor_ID],tbl_vendors[[#This Row],[Vendor_ID]])&gt;1</f>
        <v>0</v>
      </c>
      <c r="M2995" t="b">
        <f>ISBLANK(tbl_vendors[[#This Row],[Vendor_ID]])</f>
        <v>0</v>
      </c>
      <c r="N2995" t="b">
        <f>LEN(TRIM(tbl_vendors[[#This Row],[Vendor_Name]]))=0</f>
        <v>0</v>
      </c>
      <c r="O2995" t="b">
        <f>LEN(TRIM(tbl_vendors[[#This Row],[Email]]))=0</f>
        <v>0</v>
      </c>
      <c r="P2995" t="b">
        <f>OR(ISERROR(FIND("@",tbl_vendors[[#This Row],[Email]])),ISERROR(FIND(".",tbl_vendors[[#This Row],[Email]])))</f>
        <v>0</v>
      </c>
      <c r="Q2995" t="b">
        <f>ISNA(MATCH(tbl_vendors[[#This Row],[Country]],tbl_country[country],0))</f>
        <v>0</v>
      </c>
      <c r="R2995" t="b">
        <f>ISNA(MATCH(tbl_vendors[[#This Row],[Currency]],tbl_country[currency],0))</f>
        <v>0</v>
      </c>
      <c r="S2995" t="b">
        <f>_xlfn.XLOOKUP(tbl_vendors[[#This Row],[Country]],tbl_country[country],tbl_country[currency],"NotFound")&lt;&gt;tbl_vendors[[#This Row],[Currency]]</f>
        <v>0</v>
      </c>
      <c r="T2995" t="b">
        <f>ISNA(MATCH(tbl_vendors[[#This Row],[Payment_Terms]],tbl_payment_terms[Payment_Terms],0))</f>
        <v>0</v>
      </c>
      <c r="U2995" t="b">
        <f>ISNA(MATCH(tbl_vendors[[#This Row],[Status]],tbl_status[valid_status]))</f>
        <v>1</v>
      </c>
      <c r="V2995" t="b">
        <f ca="1">tbl_vendors[[#This Row],[Created_Date]]&gt;TODAY()</f>
        <v>0</v>
      </c>
      <c r="W2995" t="b">
        <f>tbl_vendors[[#This Row],[Updated_Date]]&lt;tbl_vendors[[#This Row],[Created_Date]]</f>
        <v>0</v>
      </c>
      <c r="X2995" t="b">
        <f>COUNTIF(tbl_vendors[Vendor_Name],tbl_vendors[[#This Row],[Vendor_Name]])&gt;1</f>
        <v>0</v>
      </c>
      <c r="Y2995" s="14" cm="1">
        <f t="array" aca="1" ref="Y2995" ca="1">IFERROR(SUM(L2995:X2995*1),4)</f>
        <v>1</v>
      </c>
      <c r="Z2995" t="str">
        <f ca="1">IF(tbl_vendors[[#This Row],[error_count]]&gt;0,"FAIL","PASS")</f>
        <v>FAIL</v>
      </c>
    </row>
    <row r="2996" spans="1:26" x14ac:dyDescent="0.3">
      <c r="A2996" t="s">
        <v>11736</v>
      </c>
      <c r="B2996" t="s">
        <v>11737</v>
      </c>
      <c r="C2996" t="s">
        <v>29</v>
      </c>
      <c r="D2996" t="s">
        <v>11738</v>
      </c>
      <c r="E2996" t="s">
        <v>31</v>
      </c>
      <c r="F2996" t="s">
        <v>23</v>
      </c>
      <c r="G2996" t="s">
        <v>11739</v>
      </c>
      <c r="H2996" t="s">
        <v>18</v>
      </c>
      <c r="I2996" t="s">
        <v>53</v>
      </c>
      <c r="J2996" s="1">
        <v>45101</v>
      </c>
      <c r="K2996" s="1">
        <v>45320</v>
      </c>
      <c r="L2996" t="b">
        <f>COUNTIF(tbl_vendors[Vendor_ID],tbl_vendors[[#This Row],[Vendor_ID]])&gt;1</f>
        <v>0</v>
      </c>
      <c r="M2996" t="b">
        <f>ISBLANK(tbl_vendors[[#This Row],[Vendor_ID]])</f>
        <v>0</v>
      </c>
      <c r="N2996" t="b">
        <f>LEN(TRIM(tbl_vendors[[#This Row],[Vendor_Name]]))=0</f>
        <v>0</v>
      </c>
      <c r="O2996" t="b">
        <f>LEN(TRIM(tbl_vendors[[#This Row],[Email]]))=0</f>
        <v>0</v>
      </c>
      <c r="P2996" t="b">
        <f>OR(ISERROR(FIND("@",tbl_vendors[[#This Row],[Email]])),ISERROR(FIND(".",tbl_vendors[[#This Row],[Email]])))</f>
        <v>0</v>
      </c>
      <c r="Q2996" t="b">
        <f>ISNA(MATCH(tbl_vendors[[#This Row],[Country]],tbl_country[country],0))</f>
        <v>0</v>
      </c>
      <c r="R2996" t="b">
        <f>ISNA(MATCH(tbl_vendors[[#This Row],[Currency]],tbl_country[currency],0))</f>
        <v>0</v>
      </c>
      <c r="S2996" t="b">
        <f>_xlfn.XLOOKUP(tbl_vendors[[#This Row],[Country]],tbl_country[country],tbl_country[currency],"NotFound")&lt;&gt;tbl_vendors[[#This Row],[Currency]]</f>
        <v>0</v>
      </c>
      <c r="T2996" t="b">
        <f>ISNA(MATCH(tbl_vendors[[#This Row],[Payment_Terms]],tbl_payment_terms[Payment_Terms],0))</f>
        <v>0</v>
      </c>
      <c r="U2996" t="b">
        <f>ISNA(MATCH(tbl_vendors[[#This Row],[Status]],tbl_status[valid_status]))</f>
        <v>1</v>
      </c>
      <c r="V2996" t="b">
        <f ca="1">tbl_vendors[[#This Row],[Created_Date]]&gt;TODAY()</f>
        <v>0</v>
      </c>
      <c r="W2996" t="b">
        <f>tbl_vendors[[#This Row],[Updated_Date]]&lt;tbl_vendors[[#This Row],[Created_Date]]</f>
        <v>0</v>
      </c>
      <c r="X2996" t="b">
        <f>COUNTIF(tbl_vendors[Vendor_Name],tbl_vendors[[#This Row],[Vendor_Name]])&gt;1</f>
        <v>0</v>
      </c>
      <c r="Y2996" s="14" cm="1">
        <f t="array" aca="1" ref="Y2996" ca="1">IFERROR(SUM(L2996:X2996*1),4)</f>
        <v>1</v>
      </c>
      <c r="Z2996" t="str">
        <f ca="1">IF(tbl_vendors[[#This Row],[error_count]]&gt;0,"FAIL","PASS")</f>
        <v>FAIL</v>
      </c>
    </row>
    <row r="2997" spans="1:26" x14ac:dyDescent="0.3">
      <c r="A2997" t="s">
        <v>11740</v>
      </c>
      <c r="B2997" t="s">
        <v>11741</v>
      </c>
      <c r="C2997" t="s">
        <v>109</v>
      </c>
      <c r="D2997" t="s">
        <v>11742</v>
      </c>
      <c r="E2997" t="s">
        <v>39</v>
      </c>
      <c r="F2997" t="s">
        <v>32</v>
      </c>
      <c r="G2997" t="s">
        <v>11743</v>
      </c>
      <c r="H2997" t="s">
        <v>42</v>
      </c>
      <c r="I2997" t="s">
        <v>26</v>
      </c>
      <c r="J2997" s="1">
        <v>45127</v>
      </c>
      <c r="K2997" s="1">
        <v>45351</v>
      </c>
      <c r="L2997" t="b">
        <f>COUNTIF(tbl_vendors[Vendor_ID],tbl_vendors[[#This Row],[Vendor_ID]])&gt;1</f>
        <v>0</v>
      </c>
      <c r="M2997" t="b">
        <f>ISBLANK(tbl_vendors[[#This Row],[Vendor_ID]])</f>
        <v>0</v>
      </c>
      <c r="N2997" t="b">
        <f>LEN(TRIM(tbl_vendors[[#This Row],[Vendor_Name]]))=0</f>
        <v>0</v>
      </c>
      <c r="O2997" t="b">
        <f>LEN(TRIM(tbl_vendors[[#This Row],[Email]]))=0</f>
        <v>0</v>
      </c>
      <c r="P2997" t="b">
        <f>OR(ISERROR(FIND("@",tbl_vendors[[#This Row],[Email]])),ISERROR(FIND(".",tbl_vendors[[#This Row],[Email]])))</f>
        <v>0</v>
      </c>
      <c r="Q2997" t="b">
        <f>ISNA(MATCH(tbl_vendors[[#This Row],[Country]],tbl_country[country],0))</f>
        <v>0</v>
      </c>
      <c r="R2997" t="b">
        <f>ISNA(MATCH(tbl_vendors[[#This Row],[Currency]],tbl_country[currency],0))</f>
        <v>0</v>
      </c>
      <c r="S2997" t="b">
        <f>_xlfn.XLOOKUP(tbl_vendors[[#This Row],[Country]],tbl_country[country],tbl_country[currency],"NotFound")&lt;&gt;tbl_vendors[[#This Row],[Currency]]</f>
        <v>1</v>
      </c>
      <c r="T2997" t="b">
        <f>ISNA(MATCH(tbl_vendors[[#This Row],[Payment_Terms]],tbl_payment_terms[Payment_Terms],0))</f>
        <v>0</v>
      </c>
      <c r="U2997" t="b">
        <f>ISNA(MATCH(tbl_vendors[[#This Row],[Status]],tbl_status[valid_status]))</f>
        <v>0</v>
      </c>
      <c r="V2997" t="b">
        <f ca="1">tbl_vendors[[#This Row],[Created_Date]]&gt;TODAY()</f>
        <v>0</v>
      </c>
      <c r="W2997" t="b">
        <f>tbl_vendors[[#This Row],[Updated_Date]]&lt;tbl_vendors[[#This Row],[Created_Date]]</f>
        <v>0</v>
      </c>
      <c r="X2997" t="b">
        <f>COUNTIF(tbl_vendors[Vendor_Name],tbl_vendors[[#This Row],[Vendor_Name]])&gt;1</f>
        <v>1</v>
      </c>
      <c r="Y2997" s="14" cm="1">
        <f t="array" aca="1" ref="Y2997" ca="1">IFERROR(SUM(L2997:X2997*1),4)</f>
        <v>2</v>
      </c>
      <c r="Z2997" t="str">
        <f ca="1">IF(tbl_vendors[[#This Row],[error_count]]&gt;0,"FAIL","PASS")</f>
        <v>FAIL</v>
      </c>
    </row>
    <row r="2998" spans="1:26" x14ac:dyDescent="0.3">
      <c r="A2998" t="s">
        <v>11744</v>
      </c>
      <c r="B2998" t="s">
        <v>9845</v>
      </c>
      <c r="C2998" t="s">
        <v>100</v>
      </c>
      <c r="D2998" t="s">
        <v>11745</v>
      </c>
      <c r="E2998" t="s">
        <v>39</v>
      </c>
      <c r="F2998" t="s">
        <v>32</v>
      </c>
      <c r="G2998" t="s">
        <v>11746</v>
      </c>
      <c r="H2998" t="s">
        <v>52</v>
      </c>
      <c r="I2998" t="s">
        <v>53</v>
      </c>
      <c r="J2998" s="1">
        <v>45178</v>
      </c>
      <c r="K2998" s="1">
        <v>45391</v>
      </c>
      <c r="L2998" t="b">
        <f>COUNTIF(tbl_vendors[Vendor_ID],tbl_vendors[[#This Row],[Vendor_ID]])&gt;1</f>
        <v>0</v>
      </c>
      <c r="M2998" t="b">
        <f>ISBLANK(tbl_vendors[[#This Row],[Vendor_ID]])</f>
        <v>0</v>
      </c>
      <c r="N2998" t="b">
        <f>LEN(TRIM(tbl_vendors[[#This Row],[Vendor_Name]]))=0</f>
        <v>0</v>
      </c>
      <c r="O2998" t="b">
        <f>LEN(TRIM(tbl_vendors[[#This Row],[Email]]))=0</f>
        <v>0</v>
      </c>
      <c r="P2998" t="b">
        <f>OR(ISERROR(FIND("@",tbl_vendors[[#This Row],[Email]])),ISERROR(FIND(".",tbl_vendors[[#This Row],[Email]])))</f>
        <v>0</v>
      </c>
      <c r="Q2998" t="b">
        <f>ISNA(MATCH(tbl_vendors[[#This Row],[Country]],tbl_country[country],0))</f>
        <v>0</v>
      </c>
      <c r="R2998" t="b">
        <f>ISNA(MATCH(tbl_vendors[[#This Row],[Currency]],tbl_country[currency],0))</f>
        <v>0</v>
      </c>
      <c r="S2998" t="b">
        <f>_xlfn.XLOOKUP(tbl_vendors[[#This Row],[Country]],tbl_country[country],tbl_country[currency],"NotFound")&lt;&gt;tbl_vendors[[#This Row],[Currency]]</f>
        <v>0</v>
      </c>
      <c r="T2998" t="b">
        <f>ISNA(MATCH(tbl_vendors[[#This Row],[Payment_Terms]],tbl_payment_terms[Payment_Terms],0))</f>
        <v>0</v>
      </c>
      <c r="U2998" t="b">
        <f>ISNA(MATCH(tbl_vendors[[#This Row],[Status]],tbl_status[valid_status]))</f>
        <v>1</v>
      </c>
      <c r="V2998" t="b">
        <f ca="1">tbl_vendors[[#This Row],[Created_Date]]&gt;TODAY()</f>
        <v>0</v>
      </c>
      <c r="W2998" t="b">
        <f>tbl_vendors[[#This Row],[Updated_Date]]&lt;tbl_vendors[[#This Row],[Created_Date]]</f>
        <v>0</v>
      </c>
      <c r="X2998" t="b">
        <f>COUNTIF(tbl_vendors[Vendor_Name],tbl_vendors[[#This Row],[Vendor_Name]])&gt;1</f>
        <v>1</v>
      </c>
      <c r="Y2998" s="14" cm="1">
        <f t="array" aca="1" ref="Y2998" ca="1">IFERROR(SUM(L2998:X2998*1),4)</f>
        <v>2</v>
      </c>
      <c r="Z2998" t="str">
        <f ca="1">IF(tbl_vendors[[#This Row],[error_count]]&gt;0,"FAIL","PASS")</f>
        <v>FAIL</v>
      </c>
    </row>
    <row r="2999" spans="1:26" x14ac:dyDescent="0.3">
      <c r="A2999" t="s">
        <v>11747</v>
      </c>
      <c r="B2999" t="s">
        <v>11748</v>
      </c>
      <c r="C2999" t="s">
        <v>153</v>
      </c>
      <c r="D2999" t="s">
        <v>11749</v>
      </c>
      <c r="E2999" t="s">
        <v>155</v>
      </c>
      <c r="F2999" t="s">
        <v>32</v>
      </c>
      <c r="G2999" t="s">
        <v>11750</v>
      </c>
      <c r="H2999" t="s">
        <v>25</v>
      </c>
      <c r="I2999" t="s">
        <v>53</v>
      </c>
      <c r="J2999" s="1">
        <v>46162</v>
      </c>
      <c r="K2999" s="1">
        <v>46196</v>
      </c>
      <c r="L2999" t="b">
        <f>COUNTIF(tbl_vendors[Vendor_ID],tbl_vendors[[#This Row],[Vendor_ID]])&gt;1</f>
        <v>0</v>
      </c>
      <c r="M2999" t="b">
        <f>ISBLANK(tbl_vendors[[#This Row],[Vendor_ID]])</f>
        <v>0</v>
      </c>
      <c r="N2999" t="b">
        <f>LEN(TRIM(tbl_vendors[[#This Row],[Vendor_Name]]))=0</f>
        <v>0</v>
      </c>
      <c r="O2999" t="b">
        <f>LEN(TRIM(tbl_vendors[[#This Row],[Email]]))=0</f>
        <v>0</v>
      </c>
      <c r="P2999" t="b">
        <f>OR(ISERROR(FIND("@",tbl_vendors[[#This Row],[Email]])),ISERROR(FIND(".",tbl_vendors[[#This Row],[Email]])))</f>
        <v>0</v>
      </c>
      <c r="Q2999" t="b">
        <f>ISNA(MATCH(tbl_vendors[[#This Row],[Country]],tbl_country[country],0))</f>
        <v>0</v>
      </c>
      <c r="R2999" t="b">
        <f>ISNA(MATCH(tbl_vendors[[#This Row],[Currency]],tbl_country[currency],0))</f>
        <v>0</v>
      </c>
      <c r="S2999" t="b">
        <f>_xlfn.XLOOKUP(tbl_vendors[[#This Row],[Country]],tbl_country[country],tbl_country[currency],"NotFound")&lt;&gt;tbl_vendors[[#This Row],[Currency]]</f>
        <v>0</v>
      </c>
      <c r="T2999" t="b">
        <f>ISNA(MATCH(tbl_vendors[[#This Row],[Payment_Terms]],tbl_payment_terms[Payment_Terms],0))</f>
        <v>0</v>
      </c>
      <c r="U2999" t="b">
        <f>ISNA(MATCH(tbl_vendors[[#This Row],[Status]],tbl_status[valid_status]))</f>
        <v>1</v>
      </c>
      <c r="V2999" t="b">
        <f ca="1">tbl_vendors[[#This Row],[Created_Date]]&gt;TODAY()</f>
        <v>0</v>
      </c>
      <c r="W2999" t="b">
        <f>tbl_vendors[[#This Row],[Updated_Date]]&lt;tbl_vendors[[#This Row],[Created_Date]]</f>
        <v>0</v>
      </c>
      <c r="X2999" t="b">
        <f>COUNTIF(tbl_vendors[Vendor_Name],tbl_vendors[[#This Row],[Vendor_Name]])&gt;1</f>
        <v>0</v>
      </c>
      <c r="Y2999" s="14" cm="1">
        <f t="array" aca="1" ref="Y2999" ca="1">IFERROR(SUM(L2999:X2999*1),4)</f>
        <v>1</v>
      </c>
      <c r="Z2999" t="str">
        <f ca="1">IF(tbl_vendors[[#This Row],[error_count]]&gt;0,"FAIL","PASS")</f>
        <v>FAIL</v>
      </c>
    </row>
    <row r="3000" spans="1:26" x14ac:dyDescent="0.3">
      <c r="A3000" t="s">
        <v>11751</v>
      </c>
      <c r="B3000" t="s">
        <v>11752</v>
      </c>
      <c r="C3000" t="s">
        <v>109</v>
      </c>
      <c r="D3000" t="s">
        <v>11753</v>
      </c>
      <c r="E3000" t="s">
        <v>39</v>
      </c>
      <c r="F3000" t="s">
        <v>75</v>
      </c>
      <c r="G3000" t="s">
        <v>11754</v>
      </c>
      <c r="H3000" t="s">
        <v>47</v>
      </c>
      <c r="I3000" t="s">
        <v>19</v>
      </c>
      <c r="J3000" s="1">
        <v>45691</v>
      </c>
      <c r="K3000" s="1">
        <v>45999</v>
      </c>
      <c r="L3000" t="b">
        <f>COUNTIF(tbl_vendors[Vendor_ID],tbl_vendors[[#This Row],[Vendor_ID]])&gt;1</f>
        <v>0</v>
      </c>
      <c r="M3000" t="b">
        <f>ISBLANK(tbl_vendors[[#This Row],[Vendor_ID]])</f>
        <v>0</v>
      </c>
      <c r="N3000" t="b">
        <f>LEN(TRIM(tbl_vendors[[#This Row],[Vendor_Name]]))=0</f>
        <v>0</v>
      </c>
      <c r="O3000" t="b">
        <f>LEN(TRIM(tbl_vendors[[#This Row],[Email]]))=0</f>
        <v>0</v>
      </c>
      <c r="P3000" t="b">
        <f>OR(ISERROR(FIND("@",tbl_vendors[[#This Row],[Email]])),ISERROR(FIND(".",tbl_vendors[[#This Row],[Email]])))</f>
        <v>0</v>
      </c>
      <c r="Q3000" t="b">
        <f>ISNA(MATCH(tbl_vendors[[#This Row],[Country]],tbl_country[country],0))</f>
        <v>0</v>
      </c>
      <c r="R3000" t="b">
        <f>ISNA(MATCH(tbl_vendors[[#This Row],[Currency]],tbl_country[currency],0))</f>
        <v>0</v>
      </c>
      <c r="S3000" t="b">
        <f>_xlfn.XLOOKUP(tbl_vendors[[#This Row],[Country]],tbl_country[country],tbl_country[currency],"NotFound")&lt;&gt;tbl_vendors[[#This Row],[Currency]]</f>
        <v>1</v>
      </c>
      <c r="T3000" t="b">
        <f>ISNA(MATCH(tbl_vendors[[#This Row],[Payment_Terms]],tbl_payment_terms[Payment_Terms],0))</f>
        <v>0</v>
      </c>
      <c r="U3000" t="b">
        <f>ISNA(MATCH(tbl_vendors[[#This Row],[Status]],tbl_status[valid_status]))</f>
        <v>0</v>
      </c>
      <c r="V3000" t="b">
        <f ca="1">tbl_vendors[[#This Row],[Created_Date]]&gt;TODAY()</f>
        <v>0</v>
      </c>
      <c r="W3000" t="b">
        <f>tbl_vendors[[#This Row],[Updated_Date]]&lt;tbl_vendors[[#This Row],[Created_Date]]</f>
        <v>0</v>
      </c>
      <c r="X3000" t="b">
        <f>COUNTIF(tbl_vendors[Vendor_Name],tbl_vendors[[#This Row],[Vendor_Name]])&gt;1</f>
        <v>0</v>
      </c>
      <c r="Y3000" s="14" cm="1">
        <f t="array" aca="1" ref="Y3000" ca="1">IFERROR(SUM(L3000:X3000*1),4)</f>
        <v>1</v>
      </c>
      <c r="Z3000" t="str">
        <f ca="1">IF(tbl_vendors[[#This Row],[error_count]]&gt;0,"FAIL","PASS")</f>
        <v>FAIL</v>
      </c>
    </row>
    <row r="3001" spans="1:26" x14ac:dyDescent="0.3">
      <c r="A3001" t="s">
        <v>11755</v>
      </c>
      <c r="B3001" t="s">
        <v>11756</v>
      </c>
      <c r="C3001" t="s">
        <v>153</v>
      </c>
      <c r="D3001" t="s">
        <v>11757</v>
      </c>
      <c r="E3001" t="s">
        <v>155</v>
      </c>
      <c r="F3001" t="s">
        <v>23</v>
      </c>
      <c r="G3001" t="s">
        <v>11758</v>
      </c>
      <c r="H3001" t="s">
        <v>52</v>
      </c>
      <c r="I3001" t="s">
        <v>53</v>
      </c>
      <c r="J3001" s="1">
        <v>44446</v>
      </c>
      <c r="K3001" s="1">
        <v>45310</v>
      </c>
      <c r="L3001" t="b">
        <f>COUNTIF(tbl_vendors[Vendor_ID],tbl_vendors[[#This Row],[Vendor_ID]])&gt;1</f>
        <v>0</v>
      </c>
      <c r="M3001" t="b">
        <f>ISBLANK(tbl_vendors[[#This Row],[Vendor_ID]])</f>
        <v>0</v>
      </c>
      <c r="N3001" t="b">
        <f>LEN(TRIM(tbl_vendors[[#This Row],[Vendor_Name]]))=0</f>
        <v>0</v>
      </c>
      <c r="O3001" t="b">
        <f>LEN(TRIM(tbl_vendors[[#This Row],[Email]]))=0</f>
        <v>0</v>
      </c>
      <c r="P3001" t="b">
        <f>OR(ISERROR(FIND("@",tbl_vendors[[#This Row],[Email]])),ISERROR(FIND(".",tbl_vendors[[#This Row],[Email]])))</f>
        <v>0</v>
      </c>
      <c r="Q3001" t="b">
        <f>ISNA(MATCH(tbl_vendors[[#This Row],[Country]],tbl_country[country],0))</f>
        <v>0</v>
      </c>
      <c r="R3001" t="b">
        <f>ISNA(MATCH(tbl_vendors[[#This Row],[Currency]],tbl_country[currency],0))</f>
        <v>0</v>
      </c>
      <c r="S3001" t="b">
        <f>_xlfn.XLOOKUP(tbl_vendors[[#This Row],[Country]],tbl_country[country],tbl_country[currency],"NotFound")&lt;&gt;tbl_vendors[[#This Row],[Currency]]</f>
        <v>0</v>
      </c>
      <c r="T3001" t="b">
        <f>ISNA(MATCH(tbl_vendors[[#This Row],[Payment_Terms]],tbl_payment_terms[Payment_Terms],0))</f>
        <v>0</v>
      </c>
      <c r="U3001" t="b">
        <f>ISNA(MATCH(tbl_vendors[[#This Row],[Status]],tbl_status[valid_status]))</f>
        <v>1</v>
      </c>
      <c r="V3001" t="b">
        <f ca="1">tbl_vendors[[#This Row],[Created_Date]]&gt;TODAY()</f>
        <v>0</v>
      </c>
      <c r="W3001" t="b">
        <f>tbl_vendors[[#This Row],[Updated_Date]]&lt;tbl_vendors[[#This Row],[Created_Date]]</f>
        <v>0</v>
      </c>
      <c r="X3001" t="b">
        <f>COUNTIF(tbl_vendors[Vendor_Name],tbl_vendors[[#This Row],[Vendor_Name]])&gt;1</f>
        <v>0</v>
      </c>
      <c r="Y3001" s="14" cm="1">
        <f t="array" aca="1" ref="Y3001" ca="1">IFERROR(SUM(L3001:X3001*1),4)</f>
        <v>1</v>
      </c>
      <c r="Z3001" t="str">
        <f ca="1">IF(tbl_vendors[[#This Row],[error_count]]&gt;0,"FAIL","PASS")</f>
        <v>FAIL</v>
      </c>
    </row>
    <row r="3002" spans="1:26" x14ac:dyDescent="0.3">
      <c r="A3002" t="s">
        <v>11759</v>
      </c>
      <c r="B3002" t="s">
        <v>11760</v>
      </c>
      <c r="C3002" t="s">
        <v>29</v>
      </c>
      <c r="D3002" t="s">
        <v>11761</v>
      </c>
      <c r="E3002" t="s">
        <v>31</v>
      </c>
      <c r="F3002" t="s">
        <v>75</v>
      </c>
      <c r="G3002" t="s">
        <v>11762</v>
      </c>
      <c r="H3002" t="s">
        <v>34</v>
      </c>
      <c r="I3002" t="s">
        <v>19</v>
      </c>
      <c r="J3002" s="1">
        <v>45297</v>
      </c>
      <c r="K3002" s="1">
        <v>45910</v>
      </c>
      <c r="L3002" t="b">
        <f>COUNTIF(tbl_vendors[Vendor_ID],tbl_vendors[[#This Row],[Vendor_ID]])&gt;1</f>
        <v>0</v>
      </c>
      <c r="M3002" t="b">
        <f>ISBLANK(tbl_vendors[[#This Row],[Vendor_ID]])</f>
        <v>0</v>
      </c>
      <c r="N3002" t="b">
        <f>LEN(TRIM(tbl_vendors[[#This Row],[Vendor_Name]]))=0</f>
        <v>0</v>
      </c>
      <c r="O3002" t="b">
        <f>LEN(TRIM(tbl_vendors[[#This Row],[Email]]))=0</f>
        <v>0</v>
      </c>
      <c r="P3002" t="b">
        <f>OR(ISERROR(FIND("@",tbl_vendors[[#This Row],[Email]])),ISERROR(FIND(".",tbl_vendors[[#This Row],[Email]])))</f>
        <v>0</v>
      </c>
      <c r="Q3002" t="b">
        <f>ISNA(MATCH(tbl_vendors[[#This Row],[Country]],tbl_country[country],0))</f>
        <v>0</v>
      </c>
      <c r="R3002" t="b">
        <f>ISNA(MATCH(tbl_vendors[[#This Row],[Currency]],tbl_country[currency],0))</f>
        <v>0</v>
      </c>
      <c r="S3002" t="b">
        <f>_xlfn.XLOOKUP(tbl_vendors[[#This Row],[Country]],tbl_country[country],tbl_country[currency],"NotFound")&lt;&gt;tbl_vendors[[#This Row],[Currency]]</f>
        <v>0</v>
      </c>
      <c r="T3002" t="b">
        <f>ISNA(MATCH(tbl_vendors[[#This Row],[Payment_Terms]],tbl_payment_terms[Payment_Terms],0))</f>
        <v>0</v>
      </c>
      <c r="U3002" t="b">
        <f>ISNA(MATCH(tbl_vendors[[#This Row],[Status]],tbl_status[valid_status]))</f>
        <v>0</v>
      </c>
      <c r="V3002" t="b">
        <f ca="1">tbl_vendors[[#This Row],[Created_Date]]&gt;TODAY()</f>
        <v>0</v>
      </c>
      <c r="W3002" t="b">
        <f>tbl_vendors[[#This Row],[Updated_Date]]&lt;tbl_vendors[[#This Row],[Created_Date]]</f>
        <v>0</v>
      </c>
      <c r="X3002" t="b">
        <f>COUNTIF(tbl_vendors[Vendor_Name],tbl_vendors[[#This Row],[Vendor_Name]])&gt;1</f>
        <v>0</v>
      </c>
      <c r="Y3002" s="14" cm="1">
        <f t="array" aca="1" ref="Y3002" ca="1">IFERROR(SUM(L3002:X3002*1),4)</f>
        <v>0</v>
      </c>
      <c r="Z3002" t="str">
        <f ca="1">IF(tbl_vendors[[#This Row],[error_count]]&gt;0,"FAIL","PASS")</f>
        <v>PASS</v>
      </c>
    </row>
    <row r="3003" spans="1:26" x14ac:dyDescent="0.3">
      <c r="A3003" t="s">
        <v>11763</v>
      </c>
      <c r="B3003" t="s">
        <v>11764</v>
      </c>
      <c r="C3003" t="s">
        <v>79</v>
      </c>
      <c r="D3003" t="s">
        <v>11765</v>
      </c>
      <c r="E3003" t="s">
        <v>39</v>
      </c>
      <c r="F3003" t="s">
        <v>75</v>
      </c>
      <c r="G3003" t="s">
        <v>11766</v>
      </c>
      <c r="H3003" t="s">
        <v>34</v>
      </c>
      <c r="I3003" t="s">
        <v>19</v>
      </c>
      <c r="J3003" s="1">
        <v>45583</v>
      </c>
      <c r="K3003" s="1">
        <v>46121</v>
      </c>
      <c r="L3003" t="b">
        <f>COUNTIF(tbl_vendors[Vendor_ID],tbl_vendors[[#This Row],[Vendor_ID]])&gt;1</f>
        <v>0</v>
      </c>
      <c r="M3003" t="b">
        <f>ISBLANK(tbl_vendors[[#This Row],[Vendor_ID]])</f>
        <v>0</v>
      </c>
      <c r="N3003" t="b">
        <f>LEN(TRIM(tbl_vendors[[#This Row],[Vendor_Name]]))=0</f>
        <v>0</v>
      </c>
      <c r="O3003" t="b">
        <f>LEN(TRIM(tbl_vendors[[#This Row],[Email]]))=0</f>
        <v>0</v>
      </c>
      <c r="P3003" t="b">
        <f>OR(ISERROR(FIND("@",tbl_vendors[[#This Row],[Email]])),ISERROR(FIND(".",tbl_vendors[[#This Row],[Email]])))</f>
        <v>0</v>
      </c>
      <c r="Q3003" t="b">
        <f>ISNA(MATCH(tbl_vendors[[#This Row],[Country]],tbl_country[country],0))</f>
        <v>0</v>
      </c>
      <c r="R3003" t="b">
        <f>ISNA(MATCH(tbl_vendors[[#This Row],[Currency]],tbl_country[currency],0))</f>
        <v>0</v>
      </c>
      <c r="S3003" t="b">
        <f>_xlfn.XLOOKUP(tbl_vendors[[#This Row],[Country]],tbl_country[country],tbl_country[currency],"NotFound")&lt;&gt;tbl_vendors[[#This Row],[Currency]]</f>
        <v>0</v>
      </c>
      <c r="T3003" t="b">
        <f>ISNA(MATCH(tbl_vendors[[#This Row],[Payment_Terms]],tbl_payment_terms[Payment_Terms],0))</f>
        <v>0</v>
      </c>
      <c r="U3003" t="b">
        <f>ISNA(MATCH(tbl_vendors[[#This Row],[Status]],tbl_status[valid_status]))</f>
        <v>0</v>
      </c>
      <c r="V3003" t="b">
        <f ca="1">tbl_vendors[[#This Row],[Created_Date]]&gt;TODAY()</f>
        <v>0</v>
      </c>
      <c r="W3003" t="b">
        <f>tbl_vendors[[#This Row],[Updated_Date]]&lt;tbl_vendors[[#This Row],[Created_Date]]</f>
        <v>0</v>
      </c>
      <c r="X3003" t="b">
        <f>COUNTIF(tbl_vendors[Vendor_Name],tbl_vendors[[#This Row],[Vendor_Name]])&gt;1</f>
        <v>0</v>
      </c>
      <c r="Y3003" s="14" cm="1">
        <f t="array" aca="1" ref="Y3003" ca="1">IFERROR(SUM(L3003:X3003*1),4)</f>
        <v>0</v>
      </c>
      <c r="Z3003" t="str">
        <f ca="1">IF(tbl_vendors[[#This Row],[error_count]]&gt;0,"FAIL","PASS")</f>
        <v>PASS</v>
      </c>
    </row>
    <row r="3004" spans="1:26" x14ac:dyDescent="0.3">
      <c r="A3004" t="s">
        <v>11767</v>
      </c>
      <c r="B3004" t="s">
        <v>9682</v>
      </c>
      <c r="C3004" t="s">
        <v>153</v>
      </c>
      <c r="D3004" t="s">
        <v>11768</v>
      </c>
      <c r="E3004" t="s">
        <v>155</v>
      </c>
      <c r="F3004" t="s">
        <v>16</v>
      </c>
      <c r="G3004" t="s">
        <v>11769</v>
      </c>
      <c r="H3004" t="s">
        <v>34</v>
      </c>
      <c r="I3004" t="s">
        <v>19</v>
      </c>
      <c r="J3004" s="1">
        <v>45250</v>
      </c>
      <c r="K3004" s="1">
        <v>45474</v>
      </c>
      <c r="L3004" t="b">
        <f>COUNTIF(tbl_vendors[Vendor_ID],tbl_vendors[[#This Row],[Vendor_ID]])&gt;1</f>
        <v>0</v>
      </c>
      <c r="M3004" t="b">
        <f>ISBLANK(tbl_vendors[[#This Row],[Vendor_ID]])</f>
        <v>0</v>
      </c>
      <c r="N3004" t="b">
        <f>LEN(TRIM(tbl_vendors[[#This Row],[Vendor_Name]]))=0</f>
        <v>0</v>
      </c>
      <c r="O3004" t="b">
        <f>LEN(TRIM(tbl_vendors[[#This Row],[Email]]))=0</f>
        <v>0</v>
      </c>
      <c r="P3004" t="b">
        <f>OR(ISERROR(FIND("@",tbl_vendors[[#This Row],[Email]])),ISERROR(FIND(".",tbl_vendors[[#This Row],[Email]])))</f>
        <v>0</v>
      </c>
      <c r="Q3004" t="b">
        <f>ISNA(MATCH(tbl_vendors[[#This Row],[Country]],tbl_country[country],0))</f>
        <v>0</v>
      </c>
      <c r="R3004" t="b">
        <f>ISNA(MATCH(tbl_vendors[[#This Row],[Currency]],tbl_country[currency],0))</f>
        <v>0</v>
      </c>
      <c r="S3004" t="b">
        <f>_xlfn.XLOOKUP(tbl_vendors[[#This Row],[Country]],tbl_country[country],tbl_country[currency],"NotFound")&lt;&gt;tbl_vendors[[#This Row],[Currency]]</f>
        <v>0</v>
      </c>
      <c r="T3004" t="b">
        <f>ISNA(MATCH(tbl_vendors[[#This Row],[Payment_Terms]],tbl_payment_terms[Payment_Terms],0))</f>
        <v>0</v>
      </c>
      <c r="U3004" t="b">
        <f>ISNA(MATCH(tbl_vendors[[#This Row],[Status]],tbl_status[valid_status]))</f>
        <v>0</v>
      </c>
      <c r="V3004" t="b">
        <f ca="1">tbl_vendors[[#This Row],[Created_Date]]&gt;TODAY()</f>
        <v>0</v>
      </c>
      <c r="W3004" t="b">
        <f>tbl_vendors[[#This Row],[Updated_Date]]&lt;tbl_vendors[[#This Row],[Created_Date]]</f>
        <v>0</v>
      </c>
      <c r="X3004" t="b">
        <f>COUNTIF(tbl_vendors[Vendor_Name],tbl_vendors[[#This Row],[Vendor_Name]])&gt;1</f>
        <v>1</v>
      </c>
      <c r="Y3004" s="14" cm="1">
        <f t="array" aca="1" ref="Y3004" ca="1">IFERROR(SUM(L3004:X3004*1),4)</f>
        <v>1</v>
      </c>
      <c r="Z3004" t="str">
        <f ca="1">IF(tbl_vendors[[#This Row],[error_count]]&gt;0,"FAIL","PASS")</f>
        <v>FAIL</v>
      </c>
    </row>
    <row r="3005" spans="1:26" x14ac:dyDescent="0.3">
      <c r="A3005" t="s">
        <v>11770</v>
      </c>
      <c r="B3005" t="s">
        <v>11771</v>
      </c>
      <c r="C3005" t="s">
        <v>79</v>
      </c>
      <c r="D3005" t="s">
        <v>11772</v>
      </c>
      <c r="E3005" t="s">
        <v>39</v>
      </c>
      <c r="F3005" t="s">
        <v>75</v>
      </c>
      <c r="G3005" t="s">
        <v>11773</v>
      </c>
      <c r="H3005" t="s">
        <v>69</v>
      </c>
      <c r="I3005" t="s">
        <v>19</v>
      </c>
      <c r="J3005" s="1">
        <v>45618</v>
      </c>
      <c r="K3005" s="1">
        <v>46015</v>
      </c>
      <c r="L3005" t="b">
        <f>COUNTIF(tbl_vendors[Vendor_ID],tbl_vendors[[#This Row],[Vendor_ID]])&gt;1</f>
        <v>0</v>
      </c>
      <c r="M3005" t="b">
        <f>ISBLANK(tbl_vendors[[#This Row],[Vendor_ID]])</f>
        <v>0</v>
      </c>
      <c r="N3005" t="b">
        <f>LEN(TRIM(tbl_vendors[[#This Row],[Vendor_Name]]))=0</f>
        <v>0</v>
      </c>
      <c r="O3005" t="b">
        <f>LEN(TRIM(tbl_vendors[[#This Row],[Email]]))=0</f>
        <v>0</v>
      </c>
      <c r="P3005" t="b">
        <f>OR(ISERROR(FIND("@",tbl_vendors[[#This Row],[Email]])),ISERROR(FIND(".",tbl_vendors[[#This Row],[Email]])))</f>
        <v>0</v>
      </c>
      <c r="Q3005" t="b">
        <f>ISNA(MATCH(tbl_vendors[[#This Row],[Country]],tbl_country[country],0))</f>
        <v>0</v>
      </c>
      <c r="R3005" t="b">
        <f>ISNA(MATCH(tbl_vendors[[#This Row],[Currency]],tbl_country[currency],0))</f>
        <v>0</v>
      </c>
      <c r="S3005" t="b">
        <f>_xlfn.XLOOKUP(tbl_vendors[[#This Row],[Country]],tbl_country[country],tbl_country[currency],"NotFound")&lt;&gt;tbl_vendors[[#This Row],[Currency]]</f>
        <v>0</v>
      </c>
      <c r="T3005" t="b">
        <f>ISNA(MATCH(tbl_vendors[[#This Row],[Payment_Terms]],tbl_payment_terms[Payment_Terms],0))</f>
        <v>0</v>
      </c>
      <c r="U3005" t="b">
        <f>ISNA(MATCH(tbl_vendors[[#This Row],[Status]],tbl_status[valid_status]))</f>
        <v>0</v>
      </c>
      <c r="V3005" t="b">
        <f ca="1">tbl_vendors[[#This Row],[Created_Date]]&gt;TODAY()</f>
        <v>0</v>
      </c>
      <c r="W3005" t="b">
        <f>tbl_vendors[[#This Row],[Updated_Date]]&lt;tbl_vendors[[#This Row],[Created_Date]]</f>
        <v>0</v>
      </c>
      <c r="X3005" t="b">
        <f>COUNTIF(tbl_vendors[Vendor_Name],tbl_vendors[[#This Row],[Vendor_Name]])&gt;1</f>
        <v>0</v>
      </c>
      <c r="Y3005" s="14" cm="1">
        <f t="array" aca="1" ref="Y3005" ca="1">IFERROR(SUM(L3005:X3005*1),4)</f>
        <v>0</v>
      </c>
      <c r="Z3005" t="str">
        <f ca="1">IF(tbl_vendors[[#This Row],[error_count]]&gt;0,"FAIL","PASS")</f>
        <v>PASS</v>
      </c>
    </row>
    <row r="3006" spans="1:26" x14ac:dyDescent="0.3">
      <c r="A3006" t="s">
        <v>11774</v>
      </c>
      <c r="B3006" t="s">
        <v>11775</v>
      </c>
      <c r="C3006" t="s">
        <v>29</v>
      </c>
      <c r="D3006" t="s">
        <v>11776</v>
      </c>
      <c r="E3006" t="s">
        <v>31</v>
      </c>
      <c r="F3006" t="s">
        <v>23</v>
      </c>
      <c r="G3006" t="s">
        <v>11777</v>
      </c>
      <c r="H3006" t="s">
        <v>52</v>
      </c>
      <c r="I3006" t="s">
        <v>19</v>
      </c>
      <c r="J3006" s="1">
        <v>45620</v>
      </c>
      <c r="K3006" s="1">
        <v>45740</v>
      </c>
      <c r="L3006" t="b">
        <f>COUNTIF(tbl_vendors[Vendor_ID],tbl_vendors[[#This Row],[Vendor_ID]])&gt;1</f>
        <v>0</v>
      </c>
      <c r="M3006" t="b">
        <f>ISBLANK(tbl_vendors[[#This Row],[Vendor_ID]])</f>
        <v>0</v>
      </c>
      <c r="N3006" t="b">
        <f>LEN(TRIM(tbl_vendors[[#This Row],[Vendor_Name]]))=0</f>
        <v>0</v>
      </c>
      <c r="O3006" t="b">
        <f>LEN(TRIM(tbl_vendors[[#This Row],[Email]]))=0</f>
        <v>0</v>
      </c>
      <c r="P3006" t="b">
        <f>OR(ISERROR(FIND("@",tbl_vendors[[#This Row],[Email]])),ISERROR(FIND(".",tbl_vendors[[#This Row],[Email]])))</f>
        <v>0</v>
      </c>
      <c r="Q3006" t="b">
        <f>ISNA(MATCH(tbl_vendors[[#This Row],[Country]],tbl_country[country],0))</f>
        <v>0</v>
      </c>
      <c r="R3006" t="b">
        <f>ISNA(MATCH(tbl_vendors[[#This Row],[Currency]],tbl_country[currency],0))</f>
        <v>0</v>
      </c>
      <c r="S3006" t="b">
        <f>_xlfn.XLOOKUP(tbl_vendors[[#This Row],[Country]],tbl_country[country],tbl_country[currency],"NotFound")&lt;&gt;tbl_vendors[[#This Row],[Currency]]</f>
        <v>0</v>
      </c>
      <c r="T3006" t="b">
        <f>ISNA(MATCH(tbl_vendors[[#This Row],[Payment_Terms]],tbl_payment_terms[Payment_Terms],0))</f>
        <v>0</v>
      </c>
      <c r="U3006" t="b">
        <f>ISNA(MATCH(tbl_vendors[[#This Row],[Status]],tbl_status[valid_status]))</f>
        <v>0</v>
      </c>
      <c r="V3006" t="b">
        <f ca="1">tbl_vendors[[#This Row],[Created_Date]]&gt;TODAY()</f>
        <v>0</v>
      </c>
      <c r="W3006" t="b">
        <f>tbl_vendors[[#This Row],[Updated_Date]]&lt;tbl_vendors[[#This Row],[Created_Date]]</f>
        <v>0</v>
      </c>
      <c r="X3006" t="b">
        <f>COUNTIF(tbl_vendors[Vendor_Name],tbl_vendors[[#This Row],[Vendor_Name]])&gt;1</f>
        <v>0</v>
      </c>
      <c r="Y3006" s="14" cm="1">
        <f t="array" aca="1" ref="Y3006" ca="1">IFERROR(SUM(L3006:X3006*1),4)</f>
        <v>0</v>
      </c>
      <c r="Z3006" t="str">
        <f ca="1">IF(tbl_vendors[[#This Row],[error_count]]&gt;0,"FAIL","PASS")</f>
        <v>PASS</v>
      </c>
    </row>
    <row r="3007" spans="1:26" x14ac:dyDescent="0.3">
      <c r="A3007" t="s">
        <v>11778</v>
      </c>
      <c r="B3007" t="s">
        <v>11779</v>
      </c>
      <c r="C3007" t="s">
        <v>153</v>
      </c>
      <c r="D3007" t="s">
        <v>11780</v>
      </c>
      <c r="E3007" t="s">
        <v>155</v>
      </c>
      <c r="F3007" t="s">
        <v>40</v>
      </c>
      <c r="G3007" t="s">
        <v>11781</v>
      </c>
      <c r="H3007" t="s">
        <v>34</v>
      </c>
      <c r="I3007" t="s">
        <v>53</v>
      </c>
      <c r="J3007" s="1">
        <v>44826</v>
      </c>
      <c r="K3007" s="1">
        <v>45858</v>
      </c>
      <c r="L3007" t="b">
        <f>COUNTIF(tbl_vendors[Vendor_ID],tbl_vendors[[#This Row],[Vendor_ID]])&gt;1</f>
        <v>0</v>
      </c>
      <c r="M3007" t="b">
        <f>ISBLANK(tbl_vendors[[#This Row],[Vendor_ID]])</f>
        <v>0</v>
      </c>
      <c r="N3007" t="b">
        <f>LEN(TRIM(tbl_vendors[[#This Row],[Vendor_Name]]))=0</f>
        <v>0</v>
      </c>
      <c r="O3007" t="b">
        <f>LEN(TRIM(tbl_vendors[[#This Row],[Email]]))=0</f>
        <v>0</v>
      </c>
      <c r="P3007" t="b">
        <f>OR(ISERROR(FIND("@",tbl_vendors[[#This Row],[Email]])),ISERROR(FIND(".",tbl_vendors[[#This Row],[Email]])))</f>
        <v>0</v>
      </c>
      <c r="Q3007" t="b">
        <f>ISNA(MATCH(tbl_vendors[[#This Row],[Country]],tbl_country[country],0))</f>
        <v>0</v>
      </c>
      <c r="R3007" t="b">
        <f>ISNA(MATCH(tbl_vendors[[#This Row],[Currency]],tbl_country[currency],0))</f>
        <v>0</v>
      </c>
      <c r="S3007" t="b">
        <f>_xlfn.XLOOKUP(tbl_vendors[[#This Row],[Country]],tbl_country[country],tbl_country[currency],"NotFound")&lt;&gt;tbl_vendors[[#This Row],[Currency]]</f>
        <v>0</v>
      </c>
      <c r="T3007" t="b">
        <f>ISNA(MATCH(tbl_vendors[[#This Row],[Payment_Terms]],tbl_payment_terms[Payment_Terms],0))</f>
        <v>0</v>
      </c>
      <c r="U3007" t="b">
        <f>ISNA(MATCH(tbl_vendors[[#This Row],[Status]],tbl_status[valid_status]))</f>
        <v>1</v>
      </c>
      <c r="V3007" t="b">
        <f ca="1">tbl_vendors[[#This Row],[Created_Date]]&gt;TODAY()</f>
        <v>0</v>
      </c>
      <c r="W3007" t="b">
        <f>tbl_vendors[[#This Row],[Updated_Date]]&lt;tbl_vendors[[#This Row],[Created_Date]]</f>
        <v>0</v>
      </c>
      <c r="X3007" t="b">
        <f>COUNTIF(tbl_vendors[Vendor_Name],tbl_vendors[[#This Row],[Vendor_Name]])&gt;1</f>
        <v>0</v>
      </c>
      <c r="Y3007" s="14" cm="1">
        <f t="array" aca="1" ref="Y3007" ca="1">IFERROR(SUM(L3007:X3007*1),4)</f>
        <v>1</v>
      </c>
      <c r="Z3007" t="str">
        <f ca="1">IF(tbl_vendors[[#This Row],[error_count]]&gt;0,"FAIL","PASS")</f>
        <v>FAIL</v>
      </c>
    </row>
    <row r="3008" spans="1:26" x14ac:dyDescent="0.3">
      <c r="A3008" t="s">
        <v>11782</v>
      </c>
      <c r="B3008" t="s">
        <v>11783</v>
      </c>
      <c r="C3008" t="s">
        <v>153</v>
      </c>
      <c r="D3008" t="s">
        <v>11784</v>
      </c>
      <c r="E3008" t="s">
        <v>155</v>
      </c>
      <c r="F3008" t="s">
        <v>32</v>
      </c>
      <c r="G3008" t="s">
        <v>11785</v>
      </c>
      <c r="H3008" t="s">
        <v>34</v>
      </c>
      <c r="I3008" t="s">
        <v>26</v>
      </c>
      <c r="J3008" s="1">
        <v>45689</v>
      </c>
      <c r="K3008" s="1">
        <v>45882</v>
      </c>
      <c r="L3008" t="b">
        <f>COUNTIF(tbl_vendors[Vendor_ID],tbl_vendors[[#This Row],[Vendor_ID]])&gt;1</f>
        <v>0</v>
      </c>
      <c r="M3008" t="b">
        <f>ISBLANK(tbl_vendors[[#This Row],[Vendor_ID]])</f>
        <v>0</v>
      </c>
      <c r="N3008" t="b">
        <f>LEN(TRIM(tbl_vendors[[#This Row],[Vendor_Name]]))=0</f>
        <v>0</v>
      </c>
      <c r="O3008" t="b">
        <f>LEN(TRIM(tbl_vendors[[#This Row],[Email]]))=0</f>
        <v>0</v>
      </c>
      <c r="P3008" t="b">
        <f>OR(ISERROR(FIND("@",tbl_vendors[[#This Row],[Email]])),ISERROR(FIND(".",tbl_vendors[[#This Row],[Email]])))</f>
        <v>0</v>
      </c>
      <c r="Q3008" t="b">
        <f>ISNA(MATCH(tbl_vendors[[#This Row],[Country]],tbl_country[country],0))</f>
        <v>0</v>
      </c>
      <c r="R3008" t="b">
        <f>ISNA(MATCH(tbl_vendors[[#This Row],[Currency]],tbl_country[currency],0))</f>
        <v>0</v>
      </c>
      <c r="S3008" t="b">
        <f>_xlfn.XLOOKUP(tbl_vendors[[#This Row],[Country]],tbl_country[country],tbl_country[currency],"NotFound")&lt;&gt;tbl_vendors[[#This Row],[Currency]]</f>
        <v>0</v>
      </c>
      <c r="T3008" t="b">
        <f>ISNA(MATCH(tbl_vendors[[#This Row],[Payment_Terms]],tbl_payment_terms[Payment_Terms],0))</f>
        <v>0</v>
      </c>
      <c r="U3008" t="b">
        <f>ISNA(MATCH(tbl_vendors[[#This Row],[Status]],tbl_status[valid_status]))</f>
        <v>0</v>
      </c>
      <c r="V3008" t="b">
        <f ca="1">tbl_vendors[[#This Row],[Created_Date]]&gt;TODAY()</f>
        <v>0</v>
      </c>
      <c r="W3008" t="b">
        <f>tbl_vendors[[#This Row],[Updated_Date]]&lt;tbl_vendors[[#This Row],[Created_Date]]</f>
        <v>0</v>
      </c>
      <c r="X3008" t="b">
        <f>COUNTIF(tbl_vendors[Vendor_Name],tbl_vendors[[#This Row],[Vendor_Name]])&gt;1</f>
        <v>0</v>
      </c>
      <c r="Y3008" s="14" cm="1">
        <f t="array" aca="1" ref="Y3008" ca="1">IFERROR(SUM(L3008:X3008*1),4)</f>
        <v>0</v>
      </c>
      <c r="Z3008" t="str">
        <f ca="1">IF(tbl_vendors[[#This Row],[error_count]]&gt;0,"FAIL","PASS")</f>
        <v>PASS</v>
      </c>
    </row>
    <row r="3009" spans="1:26" x14ac:dyDescent="0.3">
      <c r="A3009" t="s">
        <v>11786</v>
      </c>
      <c r="B3009" t="s">
        <v>11787</v>
      </c>
      <c r="C3009" t="s">
        <v>100</v>
      </c>
      <c r="D3009" t="s">
        <v>11788</v>
      </c>
      <c r="E3009" t="s">
        <v>39</v>
      </c>
      <c r="F3009" t="s">
        <v>23</v>
      </c>
      <c r="G3009" t="s">
        <v>11789</v>
      </c>
      <c r="H3009" t="s">
        <v>47</v>
      </c>
      <c r="I3009" t="s">
        <v>53</v>
      </c>
      <c r="J3009" s="1">
        <v>45240</v>
      </c>
      <c r="K3009" s="1">
        <v>45439</v>
      </c>
      <c r="L3009" t="b">
        <f>COUNTIF(tbl_vendors[Vendor_ID],tbl_vendors[[#This Row],[Vendor_ID]])&gt;1</f>
        <v>0</v>
      </c>
      <c r="M3009" t="b">
        <f>ISBLANK(tbl_vendors[[#This Row],[Vendor_ID]])</f>
        <v>0</v>
      </c>
      <c r="N3009" t="b">
        <f>LEN(TRIM(tbl_vendors[[#This Row],[Vendor_Name]]))=0</f>
        <v>0</v>
      </c>
      <c r="O3009" t="b">
        <f>LEN(TRIM(tbl_vendors[[#This Row],[Email]]))=0</f>
        <v>0</v>
      </c>
      <c r="P3009" t="b">
        <f>OR(ISERROR(FIND("@",tbl_vendors[[#This Row],[Email]])),ISERROR(FIND(".",tbl_vendors[[#This Row],[Email]])))</f>
        <v>0</v>
      </c>
      <c r="Q3009" t="b">
        <f>ISNA(MATCH(tbl_vendors[[#This Row],[Country]],tbl_country[country],0))</f>
        <v>0</v>
      </c>
      <c r="R3009" t="b">
        <f>ISNA(MATCH(tbl_vendors[[#This Row],[Currency]],tbl_country[currency],0))</f>
        <v>0</v>
      </c>
      <c r="S3009" t="b">
        <f>_xlfn.XLOOKUP(tbl_vendors[[#This Row],[Country]],tbl_country[country],tbl_country[currency],"NotFound")&lt;&gt;tbl_vendors[[#This Row],[Currency]]</f>
        <v>0</v>
      </c>
      <c r="T3009" t="b">
        <f>ISNA(MATCH(tbl_vendors[[#This Row],[Payment_Terms]],tbl_payment_terms[Payment_Terms],0))</f>
        <v>0</v>
      </c>
      <c r="U3009" t="b">
        <f>ISNA(MATCH(tbl_vendors[[#This Row],[Status]],tbl_status[valid_status]))</f>
        <v>1</v>
      </c>
      <c r="V3009" t="b">
        <f ca="1">tbl_vendors[[#This Row],[Created_Date]]&gt;TODAY()</f>
        <v>0</v>
      </c>
      <c r="W3009" t="b">
        <f>tbl_vendors[[#This Row],[Updated_Date]]&lt;tbl_vendors[[#This Row],[Created_Date]]</f>
        <v>0</v>
      </c>
      <c r="X3009" t="b">
        <f>COUNTIF(tbl_vendors[Vendor_Name],tbl_vendors[[#This Row],[Vendor_Name]])&gt;1</f>
        <v>0</v>
      </c>
      <c r="Y3009" s="14" cm="1">
        <f t="array" aca="1" ref="Y3009" ca="1">IFERROR(SUM(L3009:X3009*1),4)</f>
        <v>1</v>
      </c>
      <c r="Z3009" t="str">
        <f ca="1">IF(tbl_vendors[[#This Row],[error_count]]&gt;0,"FAIL","PASS")</f>
        <v>FAIL</v>
      </c>
    </row>
    <row r="3010" spans="1:26" x14ac:dyDescent="0.3">
      <c r="A3010" t="s">
        <v>11790</v>
      </c>
      <c r="B3010" t="s">
        <v>11791</v>
      </c>
      <c r="C3010" t="s">
        <v>56</v>
      </c>
      <c r="D3010" t="s">
        <v>11792</v>
      </c>
      <c r="F3010" t="s">
        <v>16</v>
      </c>
      <c r="G3010" t="s">
        <v>11793</v>
      </c>
      <c r="H3010" t="s">
        <v>52</v>
      </c>
      <c r="I3010" t="s">
        <v>53</v>
      </c>
      <c r="J3010" s="1">
        <v>45418</v>
      </c>
      <c r="K3010" s="1">
        <v>45641</v>
      </c>
      <c r="L3010" t="b">
        <f>COUNTIF(tbl_vendors[Vendor_ID],tbl_vendors[[#This Row],[Vendor_ID]])&gt;1</f>
        <v>0</v>
      </c>
      <c r="M3010" t="b">
        <f>ISBLANK(tbl_vendors[[#This Row],[Vendor_ID]])</f>
        <v>0</v>
      </c>
      <c r="N3010" t="b">
        <f>LEN(TRIM(tbl_vendors[[#This Row],[Vendor_Name]]))=0</f>
        <v>0</v>
      </c>
      <c r="O3010" t="b">
        <f>LEN(TRIM(tbl_vendors[[#This Row],[Email]]))=0</f>
        <v>0</v>
      </c>
      <c r="P3010" t="b">
        <f>OR(ISERROR(FIND("@",tbl_vendors[[#This Row],[Email]])),ISERROR(FIND(".",tbl_vendors[[#This Row],[Email]])))</f>
        <v>0</v>
      </c>
      <c r="Q3010" t="b">
        <f>ISNA(MATCH(tbl_vendors[[#This Row],[Country]],tbl_country[country],0))</f>
        <v>0</v>
      </c>
      <c r="R3010" t="b">
        <f>ISNA(MATCH(tbl_vendors[[#This Row],[Currency]],tbl_country[currency],0))</f>
        <v>1</v>
      </c>
      <c r="S3010" t="b">
        <f>_xlfn.XLOOKUP(tbl_vendors[[#This Row],[Country]],tbl_country[country],tbl_country[currency],"NotFound")&lt;&gt;tbl_vendors[[#This Row],[Currency]]</f>
        <v>1</v>
      </c>
      <c r="T3010" t="b">
        <f>ISNA(MATCH(tbl_vendors[[#This Row],[Payment_Terms]],tbl_payment_terms[Payment_Terms],0))</f>
        <v>0</v>
      </c>
      <c r="U3010" t="b">
        <f>ISNA(MATCH(tbl_vendors[[#This Row],[Status]],tbl_status[valid_status]))</f>
        <v>1</v>
      </c>
      <c r="V3010" t="b">
        <f ca="1">tbl_vendors[[#This Row],[Created_Date]]&gt;TODAY()</f>
        <v>0</v>
      </c>
      <c r="W3010" t="b">
        <f>tbl_vendors[[#This Row],[Updated_Date]]&lt;tbl_vendors[[#This Row],[Created_Date]]</f>
        <v>0</v>
      </c>
      <c r="X3010" t="b">
        <f>COUNTIF(tbl_vendors[Vendor_Name],tbl_vendors[[#This Row],[Vendor_Name]])&gt;1</f>
        <v>1</v>
      </c>
      <c r="Y3010" s="14" cm="1">
        <f t="array" aca="1" ref="Y3010" ca="1">IFERROR(SUM(L3010:X3010*1),4)</f>
        <v>4</v>
      </c>
      <c r="Z3010" t="str">
        <f ca="1">IF(tbl_vendors[[#This Row],[error_count]]&gt;0,"FAIL","PASS")</f>
        <v>FAIL</v>
      </c>
    </row>
    <row r="3011" spans="1:26" x14ac:dyDescent="0.3">
      <c r="A3011" t="s">
        <v>11794</v>
      </c>
      <c r="B3011" t="s">
        <v>2716</v>
      </c>
      <c r="C3011" t="s">
        <v>109</v>
      </c>
      <c r="D3011" t="s">
        <v>11795</v>
      </c>
      <c r="E3011" t="s">
        <v>39</v>
      </c>
      <c r="F3011" t="s">
        <v>40</v>
      </c>
      <c r="G3011" t="s">
        <v>11796</v>
      </c>
      <c r="H3011" t="s">
        <v>25</v>
      </c>
      <c r="I3011" t="s">
        <v>19</v>
      </c>
      <c r="J3011" s="1">
        <v>45491</v>
      </c>
      <c r="K3011" s="1">
        <v>45495</v>
      </c>
      <c r="L3011" t="b">
        <f>COUNTIF(tbl_vendors[Vendor_ID],tbl_vendors[[#This Row],[Vendor_ID]])&gt;1</f>
        <v>0</v>
      </c>
      <c r="M3011" t="b">
        <f>ISBLANK(tbl_vendors[[#This Row],[Vendor_ID]])</f>
        <v>0</v>
      </c>
      <c r="N3011" t="b">
        <f>LEN(TRIM(tbl_vendors[[#This Row],[Vendor_Name]]))=0</f>
        <v>0</v>
      </c>
      <c r="O3011" t="b">
        <f>LEN(TRIM(tbl_vendors[[#This Row],[Email]]))=0</f>
        <v>0</v>
      </c>
      <c r="P3011" t="b">
        <f>OR(ISERROR(FIND("@",tbl_vendors[[#This Row],[Email]])),ISERROR(FIND(".",tbl_vendors[[#This Row],[Email]])))</f>
        <v>0</v>
      </c>
      <c r="Q3011" t="b">
        <f>ISNA(MATCH(tbl_vendors[[#This Row],[Country]],tbl_country[country],0))</f>
        <v>0</v>
      </c>
      <c r="R3011" t="b">
        <f>ISNA(MATCH(tbl_vendors[[#This Row],[Currency]],tbl_country[currency],0))</f>
        <v>0</v>
      </c>
      <c r="S3011" t="b">
        <f>_xlfn.XLOOKUP(tbl_vendors[[#This Row],[Country]],tbl_country[country],tbl_country[currency],"NotFound")&lt;&gt;tbl_vendors[[#This Row],[Currency]]</f>
        <v>1</v>
      </c>
      <c r="T3011" t="b">
        <f>ISNA(MATCH(tbl_vendors[[#This Row],[Payment_Terms]],tbl_payment_terms[Payment_Terms],0))</f>
        <v>0</v>
      </c>
      <c r="U3011" t="b">
        <f>ISNA(MATCH(tbl_vendors[[#This Row],[Status]],tbl_status[valid_status]))</f>
        <v>0</v>
      </c>
      <c r="V3011" t="b">
        <f ca="1">tbl_vendors[[#This Row],[Created_Date]]&gt;TODAY()</f>
        <v>0</v>
      </c>
      <c r="W3011" t="b">
        <f>tbl_vendors[[#This Row],[Updated_Date]]&lt;tbl_vendors[[#This Row],[Created_Date]]</f>
        <v>0</v>
      </c>
      <c r="X3011" t="b">
        <f>COUNTIF(tbl_vendors[Vendor_Name],tbl_vendors[[#This Row],[Vendor_Name]])&gt;1</f>
        <v>1</v>
      </c>
      <c r="Y3011" s="14" cm="1">
        <f t="array" aca="1" ref="Y3011" ca="1">IFERROR(SUM(L3011:X3011*1),4)</f>
        <v>2</v>
      </c>
      <c r="Z3011" t="str">
        <f ca="1">IF(tbl_vendors[[#This Row],[error_count]]&gt;0,"FAIL","PASS")</f>
        <v>FAIL</v>
      </c>
    </row>
    <row r="3012" spans="1:26" x14ac:dyDescent="0.3">
      <c r="A3012" t="s">
        <v>11797</v>
      </c>
      <c r="B3012" t="s">
        <v>11798</v>
      </c>
      <c r="C3012" t="s">
        <v>153</v>
      </c>
      <c r="D3012" t="s">
        <v>11799</v>
      </c>
      <c r="E3012" t="s">
        <v>155</v>
      </c>
      <c r="F3012" t="s">
        <v>75</v>
      </c>
      <c r="G3012" t="s">
        <v>11800</v>
      </c>
      <c r="H3012" t="s">
        <v>25</v>
      </c>
      <c r="I3012" t="s">
        <v>53</v>
      </c>
      <c r="J3012" s="1">
        <v>44536</v>
      </c>
      <c r="K3012" s="1">
        <v>46041</v>
      </c>
      <c r="L3012" t="b">
        <f>COUNTIF(tbl_vendors[Vendor_ID],tbl_vendors[[#This Row],[Vendor_ID]])&gt;1</f>
        <v>0</v>
      </c>
      <c r="M3012" t="b">
        <f>ISBLANK(tbl_vendors[[#This Row],[Vendor_ID]])</f>
        <v>0</v>
      </c>
      <c r="N3012" t="b">
        <f>LEN(TRIM(tbl_vendors[[#This Row],[Vendor_Name]]))=0</f>
        <v>0</v>
      </c>
      <c r="O3012" t="b">
        <f>LEN(TRIM(tbl_vendors[[#This Row],[Email]]))=0</f>
        <v>0</v>
      </c>
      <c r="P3012" t="b">
        <f>OR(ISERROR(FIND("@",tbl_vendors[[#This Row],[Email]])),ISERROR(FIND(".",tbl_vendors[[#This Row],[Email]])))</f>
        <v>0</v>
      </c>
      <c r="Q3012" t="b">
        <f>ISNA(MATCH(tbl_vendors[[#This Row],[Country]],tbl_country[country],0))</f>
        <v>0</v>
      </c>
      <c r="R3012" t="b">
        <f>ISNA(MATCH(tbl_vendors[[#This Row],[Currency]],tbl_country[currency],0))</f>
        <v>0</v>
      </c>
      <c r="S3012" t="b">
        <f>_xlfn.XLOOKUP(tbl_vendors[[#This Row],[Country]],tbl_country[country],tbl_country[currency],"NotFound")&lt;&gt;tbl_vendors[[#This Row],[Currency]]</f>
        <v>0</v>
      </c>
      <c r="T3012" t="b">
        <f>ISNA(MATCH(tbl_vendors[[#This Row],[Payment_Terms]],tbl_payment_terms[Payment_Terms],0))</f>
        <v>0</v>
      </c>
      <c r="U3012" t="b">
        <f>ISNA(MATCH(tbl_vendors[[#This Row],[Status]],tbl_status[valid_status]))</f>
        <v>1</v>
      </c>
      <c r="V3012" t="b">
        <f ca="1">tbl_vendors[[#This Row],[Created_Date]]&gt;TODAY()</f>
        <v>0</v>
      </c>
      <c r="W3012" t="b">
        <f>tbl_vendors[[#This Row],[Updated_Date]]&lt;tbl_vendors[[#This Row],[Created_Date]]</f>
        <v>0</v>
      </c>
      <c r="X3012" t="b">
        <f>COUNTIF(tbl_vendors[Vendor_Name],tbl_vendors[[#This Row],[Vendor_Name]])&gt;1</f>
        <v>0</v>
      </c>
      <c r="Y3012" s="14" cm="1">
        <f t="array" aca="1" ref="Y3012" ca="1">IFERROR(SUM(L3012:X3012*1),4)</f>
        <v>1</v>
      </c>
      <c r="Z3012" t="str">
        <f ca="1">IF(tbl_vendors[[#This Row],[error_count]]&gt;0,"FAIL","PASS")</f>
        <v>FAIL</v>
      </c>
    </row>
    <row r="3013" spans="1:26" x14ac:dyDescent="0.3">
      <c r="A3013" t="s">
        <v>11801</v>
      </c>
      <c r="B3013" t="s">
        <v>11802</v>
      </c>
      <c r="C3013" t="s">
        <v>13</v>
      </c>
      <c r="D3013" t="s">
        <v>11803</v>
      </c>
      <c r="E3013" t="s">
        <v>15</v>
      </c>
      <c r="F3013" t="s">
        <v>23</v>
      </c>
      <c r="G3013" t="s">
        <v>11804</v>
      </c>
      <c r="H3013" t="s">
        <v>34</v>
      </c>
      <c r="I3013" t="s">
        <v>26</v>
      </c>
      <c r="J3013" s="1">
        <v>45204</v>
      </c>
      <c r="K3013" s="1">
        <v>45496</v>
      </c>
      <c r="L3013" t="b">
        <f>COUNTIF(tbl_vendors[Vendor_ID],tbl_vendors[[#This Row],[Vendor_ID]])&gt;1</f>
        <v>0</v>
      </c>
      <c r="M3013" t="b">
        <f>ISBLANK(tbl_vendors[[#This Row],[Vendor_ID]])</f>
        <v>0</v>
      </c>
      <c r="N3013" t="b">
        <f>LEN(TRIM(tbl_vendors[[#This Row],[Vendor_Name]]))=0</f>
        <v>0</v>
      </c>
      <c r="O3013" t="b">
        <f>LEN(TRIM(tbl_vendors[[#This Row],[Email]]))=0</f>
        <v>0</v>
      </c>
      <c r="P3013" t="b">
        <f>OR(ISERROR(FIND("@",tbl_vendors[[#This Row],[Email]])),ISERROR(FIND(".",tbl_vendors[[#This Row],[Email]])))</f>
        <v>0</v>
      </c>
      <c r="Q3013" t="b">
        <f>ISNA(MATCH(tbl_vendors[[#This Row],[Country]],tbl_country[country],0))</f>
        <v>0</v>
      </c>
      <c r="R3013" t="b">
        <f>ISNA(MATCH(tbl_vendors[[#This Row],[Currency]],tbl_country[currency],0))</f>
        <v>1</v>
      </c>
      <c r="S3013" t="b">
        <f>_xlfn.XLOOKUP(tbl_vendors[[#This Row],[Country]],tbl_country[country],tbl_country[currency],"NotFound")&lt;&gt;tbl_vendors[[#This Row],[Currency]]</f>
        <v>1</v>
      </c>
      <c r="T3013" t="b">
        <f>ISNA(MATCH(tbl_vendors[[#This Row],[Payment_Terms]],tbl_payment_terms[Payment_Terms],0))</f>
        <v>0</v>
      </c>
      <c r="U3013" t="b">
        <f>ISNA(MATCH(tbl_vendors[[#This Row],[Status]],tbl_status[valid_status]))</f>
        <v>0</v>
      </c>
      <c r="V3013" t="b">
        <f ca="1">tbl_vendors[[#This Row],[Created_Date]]&gt;TODAY()</f>
        <v>0</v>
      </c>
      <c r="W3013" t="b">
        <f>tbl_vendors[[#This Row],[Updated_Date]]&lt;tbl_vendors[[#This Row],[Created_Date]]</f>
        <v>0</v>
      </c>
      <c r="X3013" t="b">
        <f>COUNTIF(tbl_vendors[Vendor_Name],tbl_vendors[[#This Row],[Vendor_Name]])&gt;1</f>
        <v>0</v>
      </c>
      <c r="Y3013" s="14" cm="1">
        <f t="array" aca="1" ref="Y3013" ca="1">IFERROR(SUM(L3013:X3013*1),4)</f>
        <v>2</v>
      </c>
      <c r="Z3013" t="str">
        <f ca="1">IF(tbl_vendors[[#This Row],[error_count]]&gt;0,"FAIL","PASS")</f>
        <v>FAIL</v>
      </c>
    </row>
    <row r="3014" spans="1:26" x14ac:dyDescent="0.3">
      <c r="A3014" t="s">
        <v>11805</v>
      </c>
      <c r="B3014" t="s">
        <v>11806</v>
      </c>
      <c r="C3014" t="s">
        <v>37</v>
      </c>
      <c r="D3014" t="s">
        <v>11807</v>
      </c>
      <c r="E3014" t="s">
        <v>39</v>
      </c>
      <c r="F3014" t="s">
        <v>75</v>
      </c>
      <c r="G3014" t="s">
        <v>11808</v>
      </c>
      <c r="H3014" t="s">
        <v>25</v>
      </c>
      <c r="I3014" t="s">
        <v>19</v>
      </c>
      <c r="J3014" s="1">
        <v>44591</v>
      </c>
      <c r="K3014" s="1">
        <v>45905</v>
      </c>
      <c r="L3014" t="b">
        <f>COUNTIF(tbl_vendors[Vendor_ID],tbl_vendors[[#This Row],[Vendor_ID]])&gt;1</f>
        <v>0</v>
      </c>
      <c r="M3014" t="b">
        <f>ISBLANK(tbl_vendors[[#This Row],[Vendor_ID]])</f>
        <v>0</v>
      </c>
      <c r="N3014" t="b">
        <f>LEN(TRIM(tbl_vendors[[#This Row],[Vendor_Name]]))=0</f>
        <v>0</v>
      </c>
      <c r="O3014" t="b">
        <f>LEN(TRIM(tbl_vendors[[#This Row],[Email]]))=0</f>
        <v>0</v>
      </c>
      <c r="P3014" t="b">
        <f>OR(ISERROR(FIND("@",tbl_vendors[[#This Row],[Email]])),ISERROR(FIND(".",tbl_vendors[[#This Row],[Email]])))</f>
        <v>0</v>
      </c>
      <c r="Q3014" t="b">
        <f>ISNA(MATCH(tbl_vendors[[#This Row],[Country]],tbl_country[country],0))</f>
        <v>0</v>
      </c>
      <c r="R3014" t="b">
        <f>ISNA(MATCH(tbl_vendors[[#This Row],[Currency]],tbl_country[currency],0))</f>
        <v>0</v>
      </c>
      <c r="S3014" t="b">
        <f>_xlfn.XLOOKUP(tbl_vendors[[#This Row],[Country]],tbl_country[country],tbl_country[currency],"NotFound")&lt;&gt;tbl_vendors[[#This Row],[Currency]]</f>
        <v>0</v>
      </c>
      <c r="T3014" t="b">
        <f>ISNA(MATCH(tbl_vendors[[#This Row],[Payment_Terms]],tbl_payment_terms[Payment_Terms],0))</f>
        <v>0</v>
      </c>
      <c r="U3014" t="b">
        <f>ISNA(MATCH(tbl_vendors[[#This Row],[Status]],tbl_status[valid_status]))</f>
        <v>0</v>
      </c>
      <c r="V3014" t="b">
        <f ca="1">tbl_vendors[[#This Row],[Created_Date]]&gt;TODAY()</f>
        <v>0</v>
      </c>
      <c r="W3014" t="b">
        <f>tbl_vendors[[#This Row],[Updated_Date]]&lt;tbl_vendors[[#This Row],[Created_Date]]</f>
        <v>0</v>
      </c>
      <c r="X3014" t="b">
        <f>COUNTIF(tbl_vendors[Vendor_Name],tbl_vendors[[#This Row],[Vendor_Name]])&gt;1</f>
        <v>0</v>
      </c>
      <c r="Y3014" s="14" cm="1">
        <f t="array" aca="1" ref="Y3014" ca="1">IFERROR(SUM(L3014:X3014*1),4)</f>
        <v>0</v>
      </c>
      <c r="Z3014" t="str">
        <f ca="1">IF(tbl_vendors[[#This Row],[error_count]]&gt;0,"FAIL","PASS")</f>
        <v>PASS</v>
      </c>
    </row>
    <row r="3015" spans="1:26" x14ac:dyDescent="0.3">
      <c r="A3015" t="s">
        <v>11809</v>
      </c>
      <c r="B3015" t="s">
        <v>6105</v>
      </c>
      <c r="C3015" t="s">
        <v>66</v>
      </c>
      <c r="D3015" t="s">
        <v>11810</v>
      </c>
      <c r="E3015" t="s">
        <v>67</v>
      </c>
      <c r="F3015" t="s">
        <v>32</v>
      </c>
      <c r="G3015" t="s">
        <v>11811</v>
      </c>
      <c r="H3015" t="s">
        <v>69</v>
      </c>
      <c r="I3015" t="s">
        <v>53</v>
      </c>
      <c r="J3015" s="1">
        <v>44798</v>
      </c>
      <c r="K3015" s="1">
        <v>45593</v>
      </c>
      <c r="L3015" t="b">
        <f>COUNTIF(tbl_vendors[Vendor_ID],tbl_vendors[[#This Row],[Vendor_ID]])&gt;1</f>
        <v>0</v>
      </c>
      <c r="M3015" t="b">
        <f>ISBLANK(tbl_vendors[[#This Row],[Vendor_ID]])</f>
        <v>0</v>
      </c>
      <c r="N3015" t="b">
        <f>LEN(TRIM(tbl_vendors[[#This Row],[Vendor_Name]]))=0</f>
        <v>0</v>
      </c>
      <c r="O3015" t="b">
        <f>LEN(TRIM(tbl_vendors[[#This Row],[Email]]))=0</f>
        <v>0</v>
      </c>
      <c r="P3015" t="b">
        <f>OR(ISERROR(FIND("@",tbl_vendors[[#This Row],[Email]])),ISERROR(FIND(".",tbl_vendors[[#This Row],[Email]])))</f>
        <v>0</v>
      </c>
      <c r="Q3015" t="b">
        <f>ISNA(MATCH(tbl_vendors[[#This Row],[Country]],tbl_country[country],0))</f>
        <v>0</v>
      </c>
      <c r="R3015" t="b">
        <f>ISNA(MATCH(tbl_vendors[[#This Row],[Currency]],tbl_country[currency],0))</f>
        <v>0</v>
      </c>
      <c r="S3015" t="b">
        <f>_xlfn.XLOOKUP(tbl_vendors[[#This Row],[Country]],tbl_country[country],tbl_country[currency],"NotFound")&lt;&gt;tbl_vendors[[#This Row],[Currency]]</f>
        <v>0</v>
      </c>
      <c r="T3015" t="b">
        <f>ISNA(MATCH(tbl_vendors[[#This Row],[Payment_Terms]],tbl_payment_terms[Payment_Terms],0))</f>
        <v>0</v>
      </c>
      <c r="U3015" t="b">
        <f>ISNA(MATCH(tbl_vendors[[#This Row],[Status]],tbl_status[valid_status]))</f>
        <v>1</v>
      </c>
      <c r="V3015" t="b">
        <f ca="1">tbl_vendors[[#This Row],[Created_Date]]&gt;TODAY()</f>
        <v>0</v>
      </c>
      <c r="W3015" t="b">
        <f>tbl_vendors[[#This Row],[Updated_Date]]&lt;tbl_vendors[[#This Row],[Created_Date]]</f>
        <v>0</v>
      </c>
      <c r="X3015" t="b">
        <f>COUNTIF(tbl_vendors[Vendor_Name],tbl_vendors[[#This Row],[Vendor_Name]])&gt;1</f>
        <v>1</v>
      </c>
      <c r="Y3015" s="14" cm="1">
        <f t="array" aca="1" ref="Y3015" ca="1">IFERROR(SUM(L3015:X3015*1),4)</f>
        <v>2</v>
      </c>
      <c r="Z3015" t="str">
        <f ca="1">IF(tbl_vendors[[#This Row],[error_count]]&gt;0,"FAIL","PASS")</f>
        <v>FAIL</v>
      </c>
    </row>
    <row r="3016" spans="1:26" x14ac:dyDescent="0.3">
      <c r="A3016" t="s">
        <v>11812</v>
      </c>
      <c r="B3016" t="s">
        <v>11813</v>
      </c>
      <c r="C3016" t="s">
        <v>109</v>
      </c>
      <c r="D3016" t="s">
        <v>11814</v>
      </c>
      <c r="E3016" t="s">
        <v>39</v>
      </c>
      <c r="F3016" t="s">
        <v>75</v>
      </c>
      <c r="G3016" t="s">
        <v>11815</v>
      </c>
      <c r="H3016" t="s">
        <v>18</v>
      </c>
      <c r="I3016" t="s">
        <v>19</v>
      </c>
      <c r="J3016" s="1">
        <v>45890</v>
      </c>
      <c r="K3016" s="1">
        <v>45929</v>
      </c>
      <c r="L3016" t="b">
        <f>COUNTIF(tbl_vendors[Vendor_ID],tbl_vendors[[#This Row],[Vendor_ID]])&gt;1</f>
        <v>0</v>
      </c>
      <c r="M3016" t="b">
        <f>ISBLANK(tbl_vendors[[#This Row],[Vendor_ID]])</f>
        <v>0</v>
      </c>
      <c r="N3016" t="b">
        <f>LEN(TRIM(tbl_vendors[[#This Row],[Vendor_Name]]))=0</f>
        <v>0</v>
      </c>
      <c r="O3016" t="b">
        <f>LEN(TRIM(tbl_vendors[[#This Row],[Email]]))=0</f>
        <v>0</v>
      </c>
      <c r="P3016" t="b">
        <f>OR(ISERROR(FIND("@",tbl_vendors[[#This Row],[Email]])),ISERROR(FIND(".",tbl_vendors[[#This Row],[Email]])))</f>
        <v>0</v>
      </c>
      <c r="Q3016" t="b">
        <f>ISNA(MATCH(tbl_vendors[[#This Row],[Country]],tbl_country[country],0))</f>
        <v>0</v>
      </c>
      <c r="R3016" t="b">
        <f>ISNA(MATCH(tbl_vendors[[#This Row],[Currency]],tbl_country[currency],0))</f>
        <v>0</v>
      </c>
      <c r="S3016" t="b">
        <f>_xlfn.XLOOKUP(tbl_vendors[[#This Row],[Country]],tbl_country[country],tbl_country[currency],"NotFound")&lt;&gt;tbl_vendors[[#This Row],[Currency]]</f>
        <v>1</v>
      </c>
      <c r="T3016" t="b">
        <f>ISNA(MATCH(tbl_vendors[[#This Row],[Payment_Terms]],tbl_payment_terms[Payment_Terms],0))</f>
        <v>0</v>
      </c>
      <c r="U3016" t="b">
        <f>ISNA(MATCH(tbl_vendors[[#This Row],[Status]],tbl_status[valid_status]))</f>
        <v>0</v>
      </c>
      <c r="V3016" t="b">
        <f ca="1">tbl_vendors[[#This Row],[Created_Date]]&gt;TODAY()</f>
        <v>0</v>
      </c>
      <c r="W3016" t="b">
        <f>tbl_vendors[[#This Row],[Updated_Date]]&lt;tbl_vendors[[#This Row],[Created_Date]]</f>
        <v>0</v>
      </c>
      <c r="X3016" t="b">
        <f>COUNTIF(tbl_vendors[Vendor_Name],tbl_vendors[[#This Row],[Vendor_Name]])&gt;1</f>
        <v>0</v>
      </c>
      <c r="Y3016" s="14" cm="1">
        <f t="array" aca="1" ref="Y3016" ca="1">IFERROR(SUM(L3016:X3016*1),4)</f>
        <v>1</v>
      </c>
      <c r="Z3016" t="str">
        <f ca="1">IF(tbl_vendors[[#This Row],[error_count]]&gt;0,"FAIL","PASS")</f>
        <v>FAIL</v>
      </c>
    </row>
    <row r="3017" spans="1:26" x14ac:dyDescent="0.3">
      <c r="A3017" t="s">
        <v>11816</v>
      </c>
      <c r="B3017" t="s">
        <v>11817</v>
      </c>
      <c r="C3017" t="s">
        <v>37</v>
      </c>
      <c r="D3017" t="s">
        <v>11818</v>
      </c>
      <c r="E3017" t="s">
        <v>39</v>
      </c>
      <c r="F3017" t="s">
        <v>23</v>
      </c>
      <c r="G3017" t="s">
        <v>11819</v>
      </c>
      <c r="H3017" t="s">
        <v>34</v>
      </c>
      <c r="I3017" t="s">
        <v>26</v>
      </c>
      <c r="J3017" s="1">
        <v>45104</v>
      </c>
      <c r="K3017" s="1">
        <v>45430</v>
      </c>
      <c r="L3017" t="b">
        <f>COUNTIF(tbl_vendors[Vendor_ID],tbl_vendors[[#This Row],[Vendor_ID]])&gt;1</f>
        <v>0</v>
      </c>
      <c r="M3017" t="b">
        <f>ISBLANK(tbl_vendors[[#This Row],[Vendor_ID]])</f>
        <v>0</v>
      </c>
      <c r="N3017" t="b">
        <f>LEN(TRIM(tbl_vendors[[#This Row],[Vendor_Name]]))=0</f>
        <v>0</v>
      </c>
      <c r="O3017" t="b">
        <f>LEN(TRIM(tbl_vendors[[#This Row],[Email]]))=0</f>
        <v>0</v>
      </c>
      <c r="P3017" t="b">
        <f>OR(ISERROR(FIND("@",tbl_vendors[[#This Row],[Email]])),ISERROR(FIND(".",tbl_vendors[[#This Row],[Email]])))</f>
        <v>0</v>
      </c>
      <c r="Q3017" t="b">
        <f>ISNA(MATCH(tbl_vendors[[#This Row],[Country]],tbl_country[country],0))</f>
        <v>0</v>
      </c>
      <c r="R3017" t="b">
        <f>ISNA(MATCH(tbl_vendors[[#This Row],[Currency]],tbl_country[currency],0))</f>
        <v>0</v>
      </c>
      <c r="S3017" t="b">
        <f>_xlfn.XLOOKUP(tbl_vendors[[#This Row],[Country]],tbl_country[country],tbl_country[currency],"NotFound")&lt;&gt;tbl_vendors[[#This Row],[Currency]]</f>
        <v>0</v>
      </c>
      <c r="T3017" t="b">
        <f>ISNA(MATCH(tbl_vendors[[#This Row],[Payment_Terms]],tbl_payment_terms[Payment_Terms],0))</f>
        <v>0</v>
      </c>
      <c r="U3017" t="b">
        <f>ISNA(MATCH(tbl_vendors[[#This Row],[Status]],tbl_status[valid_status]))</f>
        <v>0</v>
      </c>
      <c r="V3017" t="b">
        <f ca="1">tbl_vendors[[#This Row],[Created_Date]]&gt;TODAY()</f>
        <v>0</v>
      </c>
      <c r="W3017" t="b">
        <f>tbl_vendors[[#This Row],[Updated_Date]]&lt;tbl_vendors[[#This Row],[Created_Date]]</f>
        <v>0</v>
      </c>
      <c r="X3017" t="b">
        <f>COUNTIF(tbl_vendors[Vendor_Name],tbl_vendors[[#This Row],[Vendor_Name]])&gt;1</f>
        <v>0</v>
      </c>
      <c r="Y3017" s="14" cm="1">
        <f t="array" aca="1" ref="Y3017" ca="1">IFERROR(SUM(L3017:X3017*1),4)</f>
        <v>0</v>
      </c>
      <c r="Z3017" t="str">
        <f ca="1">IF(tbl_vendors[[#This Row],[error_count]]&gt;0,"FAIL","PASS")</f>
        <v>PASS</v>
      </c>
    </row>
    <row r="3018" spans="1:26" x14ac:dyDescent="0.3">
      <c r="A3018" t="s">
        <v>11820</v>
      </c>
      <c r="B3018" t="s">
        <v>11821</v>
      </c>
      <c r="C3018" t="s">
        <v>37</v>
      </c>
      <c r="D3018" t="s">
        <v>11822</v>
      </c>
      <c r="E3018" t="s">
        <v>39</v>
      </c>
      <c r="F3018" t="s">
        <v>40</v>
      </c>
      <c r="G3018" t="s">
        <v>11823</v>
      </c>
      <c r="H3018" t="s">
        <v>52</v>
      </c>
      <c r="I3018" t="s">
        <v>26</v>
      </c>
      <c r="J3018" s="1">
        <v>45005</v>
      </c>
      <c r="K3018" s="1">
        <v>45671</v>
      </c>
      <c r="L3018" t="b">
        <f>COUNTIF(tbl_vendors[Vendor_ID],tbl_vendors[[#This Row],[Vendor_ID]])&gt;1</f>
        <v>0</v>
      </c>
      <c r="M3018" t="b">
        <f>ISBLANK(tbl_vendors[[#This Row],[Vendor_ID]])</f>
        <v>0</v>
      </c>
      <c r="N3018" t="b">
        <f>LEN(TRIM(tbl_vendors[[#This Row],[Vendor_Name]]))=0</f>
        <v>0</v>
      </c>
      <c r="O3018" t="b">
        <f>LEN(TRIM(tbl_vendors[[#This Row],[Email]]))=0</f>
        <v>0</v>
      </c>
      <c r="P3018" t="b">
        <f>OR(ISERROR(FIND("@",tbl_vendors[[#This Row],[Email]])),ISERROR(FIND(".",tbl_vendors[[#This Row],[Email]])))</f>
        <v>0</v>
      </c>
      <c r="Q3018" t="b">
        <f>ISNA(MATCH(tbl_vendors[[#This Row],[Country]],tbl_country[country],0))</f>
        <v>0</v>
      </c>
      <c r="R3018" t="b">
        <f>ISNA(MATCH(tbl_vendors[[#This Row],[Currency]],tbl_country[currency],0))</f>
        <v>0</v>
      </c>
      <c r="S3018" t="b">
        <f>_xlfn.XLOOKUP(tbl_vendors[[#This Row],[Country]],tbl_country[country],tbl_country[currency],"NotFound")&lt;&gt;tbl_vendors[[#This Row],[Currency]]</f>
        <v>0</v>
      </c>
      <c r="T3018" t="b">
        <f>ISNA(MATCH(tbl_vendors[[#This Row],[Payment_Terms]],tbl_payment_terms[Payment_Terms],0))</f>
        <v>0</v>
      </c>
      <c r="U3018" t="b">
        <f>ISNA(MATCH(tbl_vendors[[#This Row],[Status]],tbl_status[valid_status]))</f>
        <v>0</v>
      </c>
      <c r="V3018" t="b">
        <f ca="1">tbl_vendors[[#This Row],[Created_Date]]&gt;TODAY()</f>
        <v>0</v>
      </c>
      <c r="W3018" t="b">
        <f>tbl_vendors[[#This Row],[Updated_Date]]&lt;tbl_vendors[[#This Row],[Created_Date]]</f>
        <v>0</v>
      </c>
      <c r="X3018" t="b">
        <f>COUNTIF(tbl_vendors[Vendor_Name],tbl_vendors[[#This Row],[Vendor_Name]])&gt;1</f>
        <v>0</v>
      </c>
      <c r="Y3018" s="14" cm="1">
        <f t="array" aca="1" ref="Y3018" ca="1">IFERROR(SUM(L3018:X3018*1),4)</f>
        <v>0</v>
      </c>
      <c r="Z3018" t="str">
        <f ca="1">IF(tbl_vendors[[#This Row],[error_count]]&gt;0,"FAIL","PASS")</f>
        <v>PASS</v>
      </c>
    </row>
    <row r="3019" spans="1:26" x14ac:dyDescent="0.3">
      <c r="A3019" t="s">
        <v>11824</v>
      </c>
      <c r="B3019" t="s">
        <v>11825</v>
      </c>
      <c r="C3019" t="s">
        <v>56</v>
      </c>
      <c r="D3019" t="s">
        <v>11826</v>
      </c>
      <c r="E3019" t="s">
        <v>58</v>
      </c>
      <c r="F3019" t="s">
        <v>32</v>
      </c>
      <c r="G3019" t="s">
        <v>11827</v>
      </c>
      <c r="H3019" t="s">
        <v>42</v>
      </c>
      <c r="I3019" t="s">
        <v>53</v>
      </c>
      <c r="J3019" s="1">
        <v>44572</v>
      </c>
      <c r="K3019" s="1">
        <v>45539</v>
      </c>
      <c r="L3019" t="b">
        <f>COUNTIF(tbl_vendors[Vendor_ID],tbl_vendors[[#This Row],[Vendor_ID]])&gt;1</f>
        <v>0</v>
      </c>
      <c r="M3019" t="b">
        <f>ISBLANK(tbl_vendors[[#This Row],[Vendor_ID]])</f>
        <v>0</v>
      </c>
      <c r="N3019" t="b">
        <f>LEN(TRIM(tbl_vendors[[#This Row],[Vendor_Name]]))=0</f>
        <v>0</v>
      </c>
      <c r="O3019" t="b">
        <f>LEN(TRIM(tbl_vendors[[#This Row],[Email]]))=0</f>
        <v>0</v>
      </c>
      <c r="P3019" t="b">
        <f>OR(ISERROR(FIND("@",tbl_vendors[[#This Row],[Email]])),ISERROR(FIND(".",tbl_vendors[[#This Row],[Email]])))</f>
        <v>0</v>
      </c>
      <c r="Q3019" t="b">
        <f>ISNA(MATCH(tbl_vendors[[#This Row],[Country]],tbl_country[country],0))</f>
        <v>0</v>
      </c>
      <c r="R3019" t="b">
        <f>ISNA(MATCH(tbl_vendors[[#This Row],[Currency]],tbl_country[currency],0))</f>
        <v>0</v>
      </c>
      <c r="S3019" t="b">
        <f>_xlfn.XLOOKUP(tbl_vendors[[#This Row],[Country]],tbl_country[country],tbl_country[currency],"NotFound")&lt;&gt;tbl_vendors[[#This Row],[Currency]]</f>
        <v>0</v>
      </c>
      <c r="T3019" t="b">
        <f>ISNA(MATCH(tbl_vendors[[#This Row],[Payment_Terms]],tbl_payment_terms[Payment_Terms],0))</f>
        <v>0</v>
      </c>
      <c r="U3019" t="b">
        <f>ISNA(MATCH(tbl_vendors[[#This Row],[Status]],tbl_status[valid_status]))</f>
        <v>1</v>
      </c>
      <c r="V3019" t="b">
        <f ca="1">tbl_vendors[[#This Row],[Created_Date]]&gt;TODAY()</f>
        <v>0</v>
      </c>
      <c r="W3019" t="b">
        <f>tbl_vendors[[#This Row],[Updated_Date]]&lt;tbl_vendors[[#This Row],[Created_Date]]</f>
        <v>0</v>
      </c>
      <c r="X3019" t="b">
        <f>COUNTIF(tbl_vendors[Vendor_Name],tbl_vendors[[#This Row],[Vendor_Name]])&gt;1</f>
        <v>0</v>
      </c>
      <c r="Y3019" s="14" cm="1">
        <f t="array" aca="1" ref="Y3019" ca="1">IFERROR(SUM(L3019:X3019*1),4)</f>
        <v>1</v>
      </c>
      <c r="Z3019" t="str">
        <f ca="1">IF(tbl_vendors[[#This Row],[error_count]]&gt;0,"FAIL","PASS")</f>
        <v>FAIL</v>
      </c>
    </row>
    <row r="3020" spans="1:26" x14ac:dyDescent="0.3">
      <c r="A3020" t="s">
        <v>11828</v>
      </c>
      <c r="B3020" t="s">
        <v>11829</v>
      </c>
      <c r="C3020" t="s">
        <v>37</v>
      </c>
      <c r="D3020" t="s">
        <v>11830</v>
      </c>
      <c r="E3020" t="s">
        <v>39</v>
      </c>
      <c r="F3020" t="s">
        <v>16</v>
      </c>
      <c r="G3020" t="s">
        <v>11831</v>
      </c>
      <c r="H3020" t="s">
        <v>42</v>
      </c>
      <c r="I3020" t="s">
        <v>53</v>
      </c>
      <c r="J3020" s="1">
        <v>45712</v>
      </c>
      <c r="K3020" s="1">
        <v>45876</v>
      </c>
      <c r="L3020" t="b">
        <f>COUNTIF(tbl_vendors[Vendor_ID],tbl_vendors[[#This Row],[Vendor_ID]])&gt;1</f>
        <v>0</v>
      </c>
      <c r="M3020" t="b">
        <f>ISBLANK(tbl_vendors[[#This Row],[Vendor_ID]])</f>
        <v>0</v>
      </c>
      <c r="N3020" t="b">
        <f>LEN(TRIM(tbl_vendors[[#This Row],[Vendor_Name]]))=0</f>
        <v>0</v>
      </c>
      <c r="O3020" t="b">
        <f>LEN(TRIM(tbl_vendors[[#This Row],[Email]]))=0</f>
        <v>0</v>
      </c>
      <c r="P3020" t="b">
        <f>OR(ISERROR(FIND("@",tbl_vendors[[#This Row],[Email]])),ISERROR(FIND(".",tbl_vendors[[#This Row],[Email]])))</f>
        <v>0</v>
      </c>
      <c r="Q3020" t="b">
        <f>ISNA(MATCH(tbl_vendors[[#This Row],[Country]],tbl_country[country],0))</f>
        <v>0</v>
      </c>
      <c r="R3020" t="b">
        <f>ISNA(MATCH(tbl_vendors[[#This Row],[Currency]],tbl_country[currency],0))</f>
        <v>0</v>
      </c>
      <c r="S3020" t="b">
        <f>_xlfn.XLOOKUP(tbl_vendors[[#This Row],[Country]],tbl_country[country],tbl_country[currency],"NotFound")&lt;&gt;tbl_vendors[[#This Row],[Currency]]</f>
        <v>0</v>
      </c>
      <c r="T3020" t="b">
        <f>ISNA(MATCH(tbl_vendors[[#This Row],[Payment_Terms]],tbl_payment_terms[Payment_Terms],0))</f>
        <v>0</v>
      </c>
      <c r="U3020" t="b">
        <f>ISNA(MATCH(tbl_vendors[[#This Row],[Status]],tbl_status[valid_status]))</f>
        <v>1</v>
      </c>
      <c r="V3020" t="b">
        <f ca="1">tbl_vendors[[#This Row],[Created_Date]]&gt;TODAY()</f>
        <v>0</v>
      </c>
      <c r="W3020" t="b">
        <f>tbl_vendors[[#This Row],[Updated_Date]]&lt;tbl_vendors[[#This Row],[Created_Date]]</f>
        <v>0</v>
      </c>
      <c r="X3020" t="b">
        <f>COUNTIF(tbl_vendors[Vendor_Name],tbl_vendors[[#This Row],[Vendor_Name]])&gt;1</f>
        <v>0</v>
      </c>
      <c r="Y3020" s="14" cm="1">
        <f t="array" aca="1" ref="Y3020" ca="1">IFERROR(SUM(L3020:X3020*1),4)</f>
        <v>1</v>
      </c>
      <c r="Z3020" t="str">
        <f ca="1">IF(tbl_vendors[[#This Row],[error_count]]&gt;0,"FAIL","PASS")</f>
        <v>FAIL</v>
      </c>
    </row>
    <row r="3021" spans="1:26" x14ac:dyDescent="0.3">
      <c r="A3021" t="s">
        <v>11832</v>
      </c>
      <c r="B3021" t="s">
        <v>11833</v>
      </c>
      <c r="C3021" t="s">
        <v>66</v>
      </c>
      <c r="D3021" t="s">
        <v>11834</v>
      </c>
      <c r="E3021" t="s">
        <v>67</v>
      </c>
      <c r="F3021" t="s">
        <v>40</v>
      </c>
      <c r="G3021" t="s">
        <v>11835</v>
      </c>
      <c r="H3021" t="s">
        <v>34</v>
      </c>
      <c r="I3021" t="s">
        <v>53</v>
      </c>
      <c r="J3021" s="1">
        <v>45024</v>
      </c>
      <c r="K3021" s="1">
        <v>45557</v>
      </c>
      <c r="L3021" t="b">
        <f>COUNTIF(tbl_vendors[Vendor_ID],tbl_vendors[[#This Row],[Vendor_ID]])&gt;1</f>
        <v>0</v>
      </c>
      <c r="M3021" t="b">
        <f>ISBLANK(tbl_vendors[[#This Row],[Vendor_ID]])</f>
        <v>0</v>
      </c>
      <c r="N3021" t="b">
        <f>LEN(TRIM(tbl_vendors[[#This Row],[Vendor_Name]]))=0</f>
        <v>0</v>
      </c>
      <c r="O3021" t="b">
        <f>LEN(TRIM(tbl_vendors[[#This Row],[Email]]))=0</f>
        <v>0</v>
      </c>
      <c r="P3021" t="b">
        <f>OR(ISERROR(FIND("@",tbl_vendors[[#This Row],[Email]])),ISERROR(FIND(".",tbl_vendors[[#This Row],[Email]])))</f>
        <v>0</v>
      </c>
      <c r="Q3021" t="b">
        <f>ISNA(MATCH(tbl_vendors[[#This Row],[Country]],tbl_country[country],0))</f>
        <v>0</v>
      </c>
      <c r="R3021" t="b">
        <f>ISNA(MATCH(tbl_vendors[[#This Row],[Currency]],tbl_country[currency],0))</f>
        <v>0</v>
      </c>
      <c r="S3021" t="b">
        <f>_xlfn.XLOOKUP(tbl_vendors[[#This Row],[Country]],tbl_country[country],tbl_country[currency],"NotFound")&lt;&gt;tbl_vendors[[#This Row],[Currency]]</f>
        <v>0</v>
      </c>
      <c r="T3021" t="b">
        <f>ISNA(MATCH(tbl_vendors[[#This Row],[Payment_Terms]],tbl_payment_terms[Payment_Terms],0))</f>
        <v>0</v>
      </c>
      <c r="U3021" t="b">
        <f>ISNA(MATCH(tbl_vendors[[#This Row],[Status]],tbl_status[valid_status]))</f>
        <v>1</v>
      </c>
      <c r="V3021" t="b">
        <f ca="1">tbl_vendors[[#This Row],[Created_Date]]&gt;TODAY()</f>
        <v>0</v>
      </c>
      <c r="W3021" t="b">
        <f>tbl_vendors[[#This Row],[Updated_Date]]&lt;tbl_vendors[[#This Row],[Created_Date]]</f>
        <v>0</v>
      </c>
      <c r="X3021" t="b">
        <f>COUNTIF(tbl_vendors[Vendor_Name],tbl_vendors[[#This Row],[Vendor_Name]])&gt;1</f>
        <v>0</v>
      </c>
      <c r="Y3021" s="14" cm="1">
        <f t="array" aca="1" ref="Y3021" ca="1">IFERROR(SUM(L3021:X3021*1),4)</f>
        <v>1</v>
      </c>
      <c r="Z3021" t="str">
        <f ca="1">IF(tbl_vendors[[#This Row],[error_count]]&gt;0,"FAIL","PASS")</f>
        <v>FAIL</v>
      </c>
    </row>
    <row r="3022" spans="1:26" x14ac:dyDescent="0.3">
      <c r="A3022" t="s">
        <v>11836</v>
      </c>
      <c r="B3022" t="s">
        <v>11837</v>
      </c>
      <c r="C3022" t="s">
        <v>100</v>
      </c>
      <c r="D3022" t="s">
        <v>11838</v>
      </c>
      <c r="E3022" t="s">
        <v>39</v>
      </c>
      <c r="F3022" t="s">
        <v>23</v>
      </c>
      <c r="G3022" t="s">
        <v>11839</v>
      </c>
      <c r="H3022" t="s">
        <v>25</v>
      </c>
      <c r="I3022" t="s">
        <v>26</v>
      </c>
      <c r="J3022" s="1">
        <v>45658</v>
      </c>
      <c r="K3022" s="1">
        <v>46112</v>
      </c>
      <c r="L3022" t="b">
        <f>COUNTIF(tbl_vendors[Vendor_ID],tbl_vendors[[#This Row],[Vendor_ID]])&gt;1</f>
        <v>0</v>
      </c>
      <c r="M3022" t="b">
        <f>ISBLANK(tbl_vendors[[#This Row],[Vendor_ID]])</f>
        <v>0</v>
      </c>
      <c r="N3022" t="b">
        <f>LEN(TRIM(tbl_vendors[[#This Row],[Vendor_Name]]))=0</f>
        <v>0</v>
      </c>
      <c r="O3022" t="b">
        <f>LEN(TRIM(tbl_vendors[[#This Row],[Email]]))=0</f>
        <v>0</v>
      </c>
      <c r="P3022" t="b">
        <f>OR(ISERROR(FIND("@",tbl_vendors[[#This Row],[Email]])),ISERROR(FIND(".",tbl_vendors[[#This Row],[Email]])))</f>
        <v>0</v>
      </c>
      <c r="Q3022" t="b">
        <f>ISNA(MATCH(tbl_vendors[[#This Row],[Country]],tbl_country[country],0))</f>
        <v>0</v>
      </c>
      <c r="R3022" t="b">
        <f>ISNA(MATCH(tbl_vendors[[#This Row],[Currency]],tbl_country[currency],0))</f>
        <v>0</v>
      </c>
      <c r="S3022" t="b">
        <f>_xlfn.XLOOKUP(tbl_vendors[[#This Row],[Country]],tbl_country[country],tbl_country[currency],"NotFound")&lt;&gt;tbl_vendors[[#This Row],[Currency]]</f>
        <v>0</v>
      </c>
      <c r="T3022" t="b">
        <f>ISNA(MATCH(tbl_vendors[[#This Row],[Payment_Terms]],tbl_payment_terms[Payment_Terms],0))</f>
        <v>0</v>
      </c>
      <c r="U3022" t="b">
        <f>ISNA(MATCH(tbl_vendors[[#This Row],[Status]],tbl_status[valid_status]))</f>
        <v>0</v>
      </c>
      <c r="V3022" t="b">
        <f ca="1">tbl_vendors[[#This Row],[Created_Date]]&gt;TODAY()</f>
        <v>0</v>
      </c>
      <c r="W3022" t="b">
        <f>tbl_vendors[[#This Row],[Updated_Date]]&lt;tbl_vendors[[#This Row],[Created_Date]]</f>
        <v>0</v>
      </c>
      <c r="X3022" t="b">
        <f>COUNTIF(tbl_vendors[Vendor_Name],tbl_vendors[[#This Row],[Vendor_Name]])&gt;1</f>
        <v>0</v>
      </c>
      <c r="Y3022" s="14" cm="1">
        <f t="array" aca="1" ref="Y3022" ca="1">IFERROR(SUM(L3022:X3022*1),4)</f>
        <v>0</v>
      </c>
      <c r="Z3022" t="str">
        <f ca="1">IF(tbl_vendors[[#This Row],[error_count]]&gt;0,"FAIL","PASS")</f>
        <v>PASS</v>
      </c>
    </row>
    <row r="3023" spans="1:26" x14ac:dyDescent="0.3">
      <c r="A3023" t="s">
        <v>11840</v>
      </c>
      <c r="B3023" t="s">
        <v>11841</v>
      </c>
      <c r="C3023" t="s">
        <v>56</v>
      </c>
      <c r="D3023" t="s">
        <v>11842</v>
      </c>
      <c r="E3023" t="s">
        <v>58</v>
      </c>
      <c r="F3023" t="s">
        <v>75</v>
      </c>
      <c r="H3023" t="s">
        <v>25</v>
      </c>
      <c r="I3023" t="s">
        <v>26</v>
      </c>
      <c r="J3023" s="1">
        <v>45553</v>
      </c>
      <c r="K3023" s="1">
        <v>45834</v>
      </c>
      <c r="L3023" t="b">
        <f>COUNTIF(tbl_vendors[Vendor_ID],tbl_vendors[[#This Row],[Vendor_ID]])&gt;1</f>
        <v>0</v>
      </c>
      <c r="M3023" t="b">
        <f>ISBLANK(tbl_vendors[[#This Row],[Vendor_ID]])</f>
        <v>0</v>
      </c>
      <c r="N3023" t="b">
        <f>LEN(TRIM(tbl_vendors[[#This Row],[Vendor_Name]]))=0</f>
        <v>0</v>
      </c>
      <c r="O3023" t="b">
        <f>LEN(TRIM(tbl_vendors[[#This Row],[Email]]))=0</f>
        <v>1</v>
      </c>
      <c r="P3023" t="b">
        <f>OR(ISERROR(FIND("@",tbl_vendors[[#This Row],[Email]])),ISERROR(FIND(".",tbl_vendors[[#This Row],[Email]])))</f>
        <v>1</v>
      </c>
      <c r="Q3023" t="b">
        <f>ISNA(MATCH(tbl_vendors[[#This Row],[Country]],tbl_country[country],0))</f>
        <v>0</v>
      </c>
      <c r="R3023" t="b">
        <f>ISNA(MATCH(tbl_vendors[[#This Row],[Currency]],tbl_country[currency],0))</f>
        <v>0</v>
      </c>
      <c r="S3023" t="b">
        <f>_xlfn.XLOOKUP(tbl_vendors[[#This Row],[Country]],tbl_country[country],tbl_country[currency],"NotFound")&lt;&gt;tbl_vendors[[#This Row],[Currency]]</f>
        <v>0</v>
      </c>
      <c r="T3023" t="b">
        <f>ISNA(MATCH(tbl_vendors[[#This Row],[Payment_Terms]],tbl_payment_terms[Payment_Terms],0))</f>
        <v>0</v>
      </c>
      <c r="U3023" t="b">
        <f>ISNA(MATCH(tbl_vendors[[#This Row],[Status]],tbl_status[valid_status]))</f>
        <v>0</v>
      </c>
      <c r="V3023" t="b">
        <f ca="1">tbl_vendors[[#This Row],[Created_Date]]&gt;TODAY()</f>
        <v>0</v>
      </c>
      <c r="W3023" t="b">
        <f>tbl_vendors[[#This Row],[Updated_Date]]&lt;tbl_vendors[[#This Row],[Created_Date]]</f>
        <v>0</v>
      </c>
      <c r="X3023" t="b">
        <f>COUNTIF(tbl_vendors[Vendor_Name],tbl_vendors[[#This Row],[Vendor_Name]])&gt;1</f>
        <v>0</v>
      </c>
      <c r="Y3023" s="14" cm="1">
        <f t="array" aca="1" ref="Y3023" ca="1">IFERROR(SUM(L3023:X3023*1),4)</f>
        <v>2</v>
      </c>
      <c r="Z3023" t="str">
        <f ca="1">IF(tbl_vendors[[#This Row],[error_count]]&gt;0,"FAIL","PASS")</f>
        <v>FAIL</v>
      </c>
    </row>
    <row r="3024" spans="1:26" x14ac:dyDescent="0.3">
      <c r="A3024" t="s">
        <v>11843</v>
      </c>
      <c r="B3024" t="s">
        <v>11844</v>
      </c>
      <c r="C3024" t="s">
        <v>72</v>
      </c>
      <c r="D3024" t="s">
        <v>11845</v>
      </c>
      <c r="E3024" t="s">
        <v>74</v>
      </c>
      <c r="F3024" t="s">
        <v>40</v>
      </c>
      <c r="G3024" t="s">
        <v>11846</v>
      </c>
      <c r="H3024" t="s">
        <v>42</v>
      </c>
      <c r="I3024" t="s">
        <v>53</v>
      </c>
      <c r="J3024" s="1">
        <v>44652</v>
      </c>
      <c r="K3024" s="1">
        <v>44854</v>
      </c>
      <c r="L3024" t="b">
        <f>COUNTIF(tbl_vendors[Vendor_ID],tbl_vendors[[#This Row],[Vendor_ID]])&gt;1</f>
        <v>0</v>
      </c>
      <c r="M3024" t="b">
        <f>ISBLANK(tbl_vendors[[#This Row],[Vendor_ID]])</f>
        <v>0</v>
      </c>
      <c r="N3024" t="b">
        <f>LEN(TRIM(tbl_vendors[[#This Row],[Vendor_Name]]))=0</f>
        <v>0</v>
      </c>
      <c r="O3024" t="b">
        <f>LEN(TRIM(tbl_vendors[[#This Row],[Email]]))=0</f>
        <v>0</v>
      </c>
      <c r="P3024" t="b">
        <f>OR(ISERROR(FIND("@",tbl_vendors[[#This Row],[Email]])),ISERROR(FIND(".",tbl_vendors[[#This Row],[Email]])))</f>
        <v>0</v>
      </c>
      <c r="Q3024" t="b">
        <f>ISNA(MATCH(tbl_vendors[[#This Row],[Country]],tbl_country[country],0))</f>
        <v>0</v>
      </c>
      <c r="R3024" t="b">
        <f>ISNA(MATCH(tbl_vendors[[#This Row],[Currency]],tbl_country[currency],0))</f>
        <v>1</v>
      </c>
      <c r="S3024" t="b">
        <f>_xlfn.XLOOKUP(tbl_vendors[[#This Row],[Country]],tbl_country[country],tbl_country[currency],"NotFound")&lt;&gt;tbl_vendors[[#This Row],[Currency]]</f>
        <v>1</v>
      </c>
      <c r="T3024" t="b">
        <f>ISNA(MATCH(tbl_vendors[[#This Row],[Payment_Terms]],tbl_payment_terms[Payment_Terms],0))</f>
        <v>0</v>
      </c>
      <c r="U3024" t="b">
        <f>ISNA(MATCH(tbl_vendors[[#This Row],[Status]],tbl_status[valid_status]))</f>
        <v>1</v>
      </c>
      <c r="V3024" t="b">
        <f ca="1">tbl_vendors[[#This Row],[Created_Date]]&gt;TODAY()</f>
        <v>0</v>
      </c>
      <c r="W3024" t="b">
        <f>tbl_vendors[[#This Row],[Updated_Date]]&lt;tbl_vendors[[#This Row],[Created_Date]]</f>
        <v>0</v>
      </c>
      <c r="X3024" t="b">
        <f>COUNTIF(tbl_vendors[Vendor_Name],tbl_vendors[[#This Row],[Vendor_Name]])&gt;1</f>
        <v>0</v>
      </c>
      <c r="Y3024" s="14" cm="1">
        <f t="array" aca="1" ref="Y3024" ca="1">IFERROR(SUM(L3024:X3024*1),4)</f>
        <v>3</v>
      </c>
      <c r="Z3024" t="str">
        <f ca="1">IF(tbl_vendors[[#This Row],[error_count]]&gt;0,"FAIL","PASS")</f>
        <v>FAIL</v>
      </c>
    </row>
    <row r="3025" spans="1:26" x14ac:dyDescent="0.3">
      <c r="A3025" t="s">
        <v>11847</v>
      </c>
      <c r="B3025" t="s">
        <v>11848</v>
      </c>
      <c r="C3025" t="s">
        <v>153</v>
      </c>
      <c r="D3025" t="s">
        <v>11849</v>
      </c>
      <c r="E3025" t="s">
        <v>155</v>
      </c>
      <c r="F3025" t="s">
        <v>40</v>
      </c>
      <c r="G3025" t="s">
        <v>11850</v>
      </c>
      <c r="H3025" t="s">
        <v>25</v>
      </c>
      <c r="I3025" t="s">
        <v>53</v>
      </c>
      <c r="J3025" s="1">
        <v>45623</v>
      </c>
      <c r="K3025" s="1">
        <v>46017</v>
      </c>
      <c r="L3025" t="b">
        <f>COUNTIF(tbl_vendors[Vendor_ID],tbl_vendors[[#This Row],[Vendor_ID]])&gt;1</f>
        <v>0</v>
      </c>
      <c r="M3025" t="b">
        <f>ISBLANK(tbl_vendors[[#This Row],[Vendor_ID]])</f>
        <v>0</v>
      </c>
      <c r="N3025" t="b">
        <f>LEN(TRIM(tbl_vendors[[#This Row],[Vendor_Name]]))=0</f>
        <v>0</v>
      </c>
      <c r="O3025" t="b">
        <f>LEN(TRIM(tbl_vendors[[#This Row],[Email]]))=0</f>
        <v>0</v>
      </c>
      <c r="P3025" t="b">
        <f>OR(ISERROR(FIND("@",tbl_vendors[[#This Row],[Email]])),ISERROR(FIND(".",tbl_vendors[[#This Row],[Email]])))</f>
        <v>0</v>
      </c>
      <c r="Q3025" t="b">
        <f>ISNA(MATCH(tbl_vendors[[#This Row],[Country]],tbl_country[country],0))</f>
        <v>0</v>
      </c>
      <c r="R3025" t="b">
        <f>ISNA(MATCH(tbl_vendors[[#This Row],[Currency]],tbl_country[currency],0))</f>
        <v>0</v>
      </c>
      <c r="S3025" t="b">
        <f>_xlfn.XLOOKUP(tbl_vendors[[#This Row],[Country]],tbl_country[country],tbl_country[currency],"NotFound")&lt;&gt;tbl_vendors[[#This Row],[Currency]]</f>
        <v>0</v>
      </c>
      <c r="T3025" t="b">
        <f>ISNA(MATCH(tbl_vendors[[#This Row],[Payment_Terms]],tbl_payment_terms[Payment_Terms],0))</f>
        <v>0</v>
      </c>
      <c r="U3025" t="b">
        <f>ISNA(MATCH(tbl_vendors[[#This Row],[Status]],tbl_status[valid_status]))</f>
        <v>1</v>
      </c>
      <c r="V3025" t="b">
        <f ca="1">tbl_vendors[[#This Row],[Created_Date]]&gt;TODAY()</f>
        <v>0</v>
      </c>
      <c r="W3025" t="b">
        <f>tbl_vendors[[#This Row],[Updated_Date]]&lt;tbl_vendors[[#This Row],[Created_Date]]</f>
        <v>0</v>
      </c>
      <c r="X3025" t="b">
        <f>COUNTIF(tbl_vendors[Vendor_Name],tbl_vendors[[#This Row],[Vendor_Name]])&gt;1</f>
        <v>0</v>
      </c>
      <c r="Y3025" s="14" cm="1">
        <f t="array" aca="1" ref="Y3025" ca="1">IFERROR(SUM(L3025:X3025*1),4)</f>
        <v>1</v>
      </c>
      <c r="Z3025" t="str">
        <f ca="1">IF(tbl_vendors[[#This Row],[error_count]]&gt;0,"FAIL","PASS")</f>
        <v>FAIL</v>
      </c>
    </row>
    <row r="3026" spans="1:26" x14ac:dyDescent="0.3">
      <c r="A3026" t="s">
        <v>11851</v>
      </c>
      <c r="B3026" t="s">
        <v>11852</v>
      </c>
      <c r="C3026" t="s">
        <v>153</v>
      </c>
      <c r="E3026" t="s">
        <v>155</v>
      </c>
      <c r="F3026" t="s">
        <v>32</v>
      </c>
      <c r="G3026" t="s">
        <v>11853</v>
      </c>
      <c r="H3026" t="s">
        <v>25</v>
      </c>
      <c r="I3026" t="s">
        <v>19</v>
      </c>
      <c r="J3026" s="1">
        <v>45486</v>
      </c>
      <c r="K3026" s="1">
        <v>45885</v>
      </c>
      <c r="L3026" t="b">
        <f>COUNTIF(tbl_vendors[Vendor_ID],tbl_vendors[[#This Row],[Vendor_ID]])&gt;1</f>
        <v>0</v>
      </c>
      <c r="M3026" t="b">
        <f>ISBLANK(tbl_vendors[[#This Row],[Vendor_ID]])</f>
        <v>0</v>
      </c>
      <c r="N3026" t="b">
        <f>LEN(TRIM(tbl_vendors[[#This Row],[Vendor_Name]]))=0</f>
        <v>0</v>
      </c>
      <c r="O3026" t="b">
        <f>LEN(TRIM(tbl_vendors[[#This Row],[Email]]))=0</f>
        <v>0</v>
      </c>
      <c r="P3026" t="b">
        <f>OR(ISERROR(FIND("@",tbl_vendors[[#This Row],[Email]])),ISERROR(FIND(".",tbl_vendors[[#This Row],[Email]])))</f>
        <v>0</v>
      </c>
      <c r="Q3026" t="b">
        <f>ISNA(MATCH(tbl_vendors[[#This Row],[Country]],tbl_country[country],0))</f>
        <v>0</v>
      </c>
      <c r="R3026" t="b">
        <f>ISNA(MATCH(tbl_vendors[[#This Row],[Currency]],tbl_country[currency],0))</f>
        <v>0</v>
      </c>
      <c r="S3026" t="b">
        <f>_xlfn.XLOOKUP(tbl_vendors[[#This Row],[Country]],tbl_country[country],tbl_country[currency],"NotFound")&lt;&gt;tbl_vendors[[#This Row],[Currency]]</f>
        <v>0</v>
      </c>
      <c r="T3026" t="b">
        <f>ISNA(MATCH(tbl_vendors[[#This Row],[Payment_Terms]],tbl_payment_terms[Payment_Terms],0))</f>
        <v>0</v>
      </c>
      <c r="U3026" t="b">
        <f>ISNA(MATCH(tbl_vendors[[#This Row],[Status]],tbl_status[valid_status]))</f>
        <v>0</v>
      </c>
      <c r="V3026" t="b">
        <f ca="1">tbl_vendors[[#This Row],[Created_Date]]&gt;TODAY()</f>
        <v>0</v>
      </c>
      <c r="W3026" t="b">
        <f>tbl_vendors[[#This Row],[Updated_Date]]&lt;tbl_vendors[[#This Row],[Created_Date]]</f>
        <v>0</v>
      </c>
      <c r="X3026" t="b">
        <f>COUNTIF(tbl_vendors[Vendor_Name],tbl_vendors[[#This Row],[Vendor_Name]])&gt;1</f>
        <v>0</v>
      </c>
      <c r="Y3026" s="14" cm="1">
        <f t="array" aca="1" ref="Y3026" ca="1">IFERROR(SUM(L3026:X3026*1),4)</f>
        <v>0</v>
      </c>
      <c r="Z3026" t="str">
        <f ca="1">IF(tbl_vendors[[#This Row],[error_count]]&gt;0,"FAIL","PASS")</f>
        <v>PASS</v>
      </c>
    </row>
    <row r="3027" spans="1:26" x14ac:dyDescent="0.3">
      <c r="A3027" t="s">
        <v>11854</v>
      </c>
      <c r="B3027" t="s">
        <v>11855</v>
      </c>
      <c r="C3027" t="s">
        <v>79</v>
      </c>
      <c r="D3027" t="s">
        <v>11856</v>
      </c>
      <c r="E3027" t="s">
        <v>39</v>
      </c>
      <c r="F3027" t="s">
        <v>32</v>
      </c>
      <c r="G3027" t="s">
        <v>11857</v>
      </c>
      <c r="H3027" t="s">
        <v>18</v>
      </c>
      <c r="I3027" t="s">
        <v>19</v>
      </c>
      <c r="J3027" s="1">
        <v>44742</v>
      </c>
      <c r="K3027" s="1">
        <v>45602</v>
      </c>
      <c r="L3027" t="b">
        <f>COUNTIF(tbl_vendors[Vendor_ID],tbl_vendors[[#This Row],[Vendor_ID]])&gt;1</f>
        <v>0</v>
      </c>
      <c r="M3027" t="b">
        <f>ISBLANK(tbl_vendors[[#This Row],[Vendor_ID]])</f>
        <v>0</v>
      </c>
      <c r="N3027" t="b">
        <f>LEN(TRIM(tbl_vendors[[#This Row],[Vendor_Name]]))=0</f>
        <v>0</v>
      </c>
      <c r="O3027" t="b">
        <f>LEN(TRIM(tbl_vendors[[#This Row],[Email]]))=0</f>
        <v>0</v>
      </c>
      <c r="P3027" t="b">
        <f>OR(ISERROR(FIND("@",tbl_vendors[[#This Row],[Email]])),ISERROR(FIND(".",tbl_vendors[[#This Row],[Email]])))</f>
        <v>0</v>
      </c>
      <c r="Q3027" t="b">
        <f>ISNA(MATCH(tbl_vendors[[#This Row],[Country]],tbl_country[country],0))</f>
        <v>0</v>
      </c>
      <c r="R3027" t="b">
        <f>ISNA(MATCH(tbl_vendors[[#This Row],[Currency]],tbl_country[currency],0))</f>
        <v>0</v>
      </c>
      <c r="S3027" t="b">
        <f>_xlfn.XLOOKUP(tbl_vendors[[#This Row],[Country]],tbl_country[country],tbl_country[currency],"NotFound")&lt;&gt;tbl_vendors[[#This Row],[Currency]]</f>
        <v>0</v>
      </c>
      <c r="T3027" t="b">
        <f>ISNA(MATCH(tbl_vendors[[#This Row],[Payment_Terms]],tbl_payment_terms[Payment_Terms],0))</f>
        <v>0</v>
      </c>
      <c r="U3027" t="b">
        <f>ISNA(MATCH(tbl_vendors[[#This Row],[Status]],tbl_status[valid_status]))</f>
        <v>0</v>
      </c>
      <c r="V3027" t="b">
        <f ca="1">tbl_vendors[[#This Row],[Created_Date]]&gt;TODAY()</f>
        <v>0</v>
      </c>
      <c r="W3027" t="b">
        <f>tbl_vendors[[#This Row],[Updated_Date]]&lt;tbl_vendors[[#This Row],[Created_Date]]</f>
        <v>0</v>
      </c>
      <c r="X3027" t="b">
        <f>COUNTIF(tbl_vendors[Vendor_Name],tbl_vendors[[#This Row],[Vendor_Name]])&gt;1</f>
        <v>0</v>
      </c>
      <c r="Y3027" s="14" cm="1">
        <f t="array" aca="1" ref="Y3027" ca="1">IFERROR(SUM(L3027:X3027*1),4)</f>
        <v>0</v>
      </c>
      <c r="Z3027" t="str">
        <f ca="1">IF(tbl_vendors[[#This Row],[error_count]]&gt;0,"FAIL","PASS")</f>
        <v>PASS</v>
      </c>
    </row>
    <row r="3028" spans="1:26" x14ac:dyDescent="0.3">
      <c r="A3028" t="s">
        <v>11858</v>
      </c>
      <c r="B3028" t="s">
        <v>11859</v>
      </c>
      <c r="C3028" t="s">
        <v>100</v>
      </c>
      <c r="D3028" t="s">
        <v>11860</v>
      </c>
      <c r="E3028" t="s">
        <v>39</v>
      </c>
      <c r="F3028" t="s">
        <v>32</v>
      </c>
      <c r="G3028" t="s">
        <v>11861</v>
      </c>
      <c r="H3028" t="s">
        <v>47</v>
      </c>
      <c r="I3028" t="s">
        <v>26</v>
      </c>
      <c r="J3028" s="1">
        <v>45462</v>
      </c>
      <c r="K3028" s="1">
        <v>46170</v>
      </c>
      <c r="L3028" t="b">
        <f>COUNTIF(tbl_vendors[Vendor_ID],tbl_vendors[[#This Row],[Vendor_ID]])&gt;1</f>
        <v>0</v>
      </c>
      <c r="M3028" t="b">
        <f>ISBLANK(tbl_vendors[[#This Row],[Vendor_ID]])</f>
        <v>0</v>
      </c>
      <c r="N3028" t="b">
        <f>LEN(TRIM(tbl_vendors[[#This Row],[Vendor_Name]]))=0</f>
        <v>0</v>
      </c>
      <c r="O3028" t="b">
        <f>LEN(TRIM(tbl_vendors[[#This Row],[Email]]))=0</f>
        <v>0</v>
      </c>
      <c r="P3028" t="b">
        <f>OR(ISERROR(FIND("@",tbl_vendors[[#This Row],[Email]])),ISERROR(FIND(".",tbl_vendors[[#This Row],[Email]])))</f>
        <v>0</v>
      </c>
      <c r="Q3028" t="b">
        <f>ISNA(MATCH(tbl_vendors[[#This Row],[Country]],tbl_country[country],0))</f>
        <v>0</v>
      </c>
      <c r="R3028" t="b">
        <f>ISNA(MATCH(tbl_vendors[[#This Row],[Currency]],tbl_country[currency],0))</f>
        <v>0</v>
      </c>
      <c r="S3028" t="b">
        <f>_xlfn.XLOOKUP(tbl_vendors[[#This Row],[Country]],tbl_country[country],tbl_country[currency],"NotFound")&lt;&gt;tbl_vendors[[#This Row],[Currency]]</f>
        <v>0</v>
      </c>
      <c r="T3028" t="b">
        <f>ISNA(MATCH(tbl_vendors[[#This Row],[Payment_Terms]],tbl_payment_terms[Payment_Terms],0))</f>
        <v>0</v>
      </c>
      <c r="U3028" t="b">
        <f>ISNA(MATCH(tbl_vendors[[#This Row],[Status]],tbl_status[valid_status]))</f>
        <v>0</v>
      </c>
      <c r="V3028" t="b">
        <f ca="1">tbl_vendors[[#This Row],[Created_Date]]&gt;TODAY()</f>
        <v>0</v>
      </c>
      <c r="W3028" t="b">
        <f>tbl_vendors[[#This Row],[Updated_Date]]&lt;tbl_vendors[[#This Row],[Created_Date]]</f>
        <v>0</v>
      </c>
      <c r="X3028" t="b">
        <f>COUNTIF(tbl_vendors[Vendor_Name],tbl_vendors[[#This Row],[Vendor_Name]])&gt;1</f>
        <v>0</v>
      </c>
      <c r="Y3028" s="14" cm="1">
        <f t="array" aca="1" ref="Y3028" ca="1">IFERROR(SUM(L3028:X3028*1),4)</f>
        <v>0</v>
      </c>
      <c r="Z3028" t="str">
        <f ca="1">IF(tbl_vendors[[#This Row],[error_count]]&gt;0,"FAIL","PASS")</f>
        <v>PASS</v>
      </c>
    </row>
    <row r="3029" spans="1:26" x14ac:dyDescent="0.3">
      <c r="A3029" t="s">
        <v>11862</v>
      </c>
      <c r="B3029" t="s">
        <v>2716</v>
      </c>
      <c r="C3029" t="s">
        <v>29</v>
      </c>
      <c r="D3029" t="s">
        <v>11863</v>
      </c>
      <c r="E3029" t="s">
        <v>31</v>
      </c>
      <c r="F3029" t="s">
        <v>75</v>
      </c>
      <c r="G3029" t="s">
        <v>11864</v>
      </c>
      <c r="H3029" t="s">
        <v>34</v>
      </c>
      <c r="I3029" t="s">
        <v>19</v>
      </c>
      <c r="J3029" s="1">
        <v>45842</v>
      </c>
      <c r="K3029" s="1">
        <v>45934</v>
      </c>
      <c r="L3029" t="b">
        <f>COUNTIF(tbl_vendors[Vendor_ID],tbl_vendors[[#This Row],[Vendor_ID]])&gt;1</f>
        <v>0</v>
      </c>
      <c r="M3029" t="b">
        <f>ISBLANK(tbl_vendors[[#This Row],[Vendor_ID]])</f>
        <v>0</v>
      </c>
      <c r="N3029" t="b">
        <f>LEN(TRIM(tbl_vendors[[#This Row],[Vendor_Name]]))=0</f>
        <v>0</v>
      </c>
      <c r="O3029" t="b">
        <f>LEN(TRIM(tbl_vendors[[#This Row],[Email]]))=0</f>
        <v>0</v>
      </c>
      <c r="P3029" t="b">
        <f>OR(ISERROR(FIND("@",tbl_vendors[[#This Row],[Email]])),ISERROR(FIND(".",tbl_vendors[[#This Row],[Email]])))</f>
        <v>0</v>
      </c>
      <c r="Q3029" t="b">
        <f>ISNA(MATCH(tbl_vendors[[#This Row],[Country]],tbl_country[country],0))</f>
        <v>0</v>
      </c>
      <c r="R3029" t="b">
        <f>ISNA(MATCH(tbl_vendors[[#This Row],[Currency]],tbl_country[currency],0))</f>
        <v>0</v>
      </c>
      <c r="S3029" t="b">
        <f>_xlfn.XLOOKUP(tbl_vendors[[#This Row],[Country]],tbl_country[country],tbl_country[currency],"NotFound")&lt;&gt;tbl_vendors[[#This Row],[Currency]]</f>
        <v>0</v>
      </c>
      <c r="T3029" t="b">
        <f>ISNA(MATCH(tbl_vendors[[#This Row],[Payment_Terms]],tbl_payment_terms[Payment_Terms],0))</f>
        <v>0</v>
      </c>
      <c r="U3029" t="b">
        <f>ISNA(MATCH(tbl_vendors[[#This Row],[Status]],tbl_status[valid_status]))</f>
        <v>0</v>
      </c>
      <c r="V3029" t="b">
        <f ca="1">tbl_vendors[[#This Row],[Created_Date]]&gt;TODAY()</f>
        <v>0</v>
      </c>
      <c r="W3029" t="b">
        <f>tbl_vendors[[#This Row],[Updated_Date]]&lt;tbl_vendors[[#This Row],[Created_Date]]</f>
        <v>0</v>
      </c>
      <c r="X3029" t="b">
        <f>COUNTIF(tbl_vendors[Vendor_Name],tbl_vendors[[#This Row],[Vendor_Name]])&gt;1</f>
        <v>1</v>
      </c>
      <c r="Y3029" s="14" cm="1">
        <f t="array" aca="1" ref="Y3029" ca="1">IFERROR(SUM(L3029:X3029*1),4)</f>
        <v>1</v>
      </c>
      <c r="Z3029" t="str">
        <f ca="1">IF(tbl_vendors[[#This Row],[error_count]]&gt;0,"FAIL","PASS")</f>
        <v>FAIL</v>
      </c>
    </row>
    <row r="3030" spans="1:26" x14ac:dyDescent="0.3">
      <c r="A3030" t="s">
        <v>11865</v>
      </c>
      <c r="B3030" t="s">
        <v>11866</v>
      </c>
      <c r="C3030" t="s">
        <v>13</v>
      </c>
      <c r="D3030" t="s">
        <v>11867</v>
      </c>
      <c r="E3030" t="s">
        <v>15</v>
      </c>
      <c r="F3030" t="s">
        <v>40</v>
      </c>
      <c r="G3030" t="s">
        <v>11868</v>
      </c>
      <c r="H3030" t="s">
        <v>34</v>
      </c>
      <c r="I3030" t="s">
        <v>53</v>
      </c>
      <c r="J3030" s="1">
        <v>45688</v>
      </c>
      <c r="K3030" s="1">
        <v>45903</v>
      </c>
      <c r="L3030" t="b">
        <f>COUNTIF(tbl_vendors[Vendor_ID],tbl_vendors[[#This Row],[Vendor_ID]])&gt;1</f>
        <v>0</v>
      </c>
      <c r="M3030" t="b">
        <f>ISBLANK(tbl_vendors[[#This Row],[Vendor_ID]])</f>
        <v>0</v>
      </c>
      <c r="N3030" t="b">
        <f>LEN(TRIM(tbl_vendors[[#This Row],[Vendor_Name]]))=0</f>
        <v>0</v>
      </c>
      <c r="O3030" t="b">
        <f>LEN(TRIM(tbl_vendors[[#This Row],[Email]]))=0</f>
        <v>0</v>
      </c>
      <c r="P3030" t="b">
        <f>OR(ISERROR(FIND("@",tbl_vendors[[#This Row],[Email]])),ISERROR(FIND(".",tbl_vendors[[#This Row],[Email]])))</f>
        <v>0</v>
      </c>
      <c r="Q3030" t="b">
        <f>ISNA(MATCH(tbl_vendors[[#This Row],[Country]],tbl_country[country],0))</f>
        <v>0</v>
      </c>
      <c r="R3030" t="b">
        <f>ISNA(MATCH(tbl_vendors[[#This Row],[Currency]],tbl_country[currency],0))</f>
        <v>1</v>
      </c>
      <c r="S3030" t="b">
        <f>_xlfn.XLOOKUP(tbl_vendors[[#This Row],[Country]],tbl_country[country],tbl_country[currency],"NotFound")&lt;&gt;tbl_vendors[[#This Row],[Currency]]</f>
        <v>1</v>
      </c>
      <c r="T3030" t="b">
        <f>ISNA(MATCH(tbl_vendors[[#This Row],[Payment_Terms]],tbl_payment_terms[Payment_Terms],0))</f>
        <v>0</v>
      </c>
      <c r="U3030" t="b">
        <f>ISNA(MATCH(tbl_vendors[[#This Row],[Status]],tbl_status[valid_status]))</f>
        <v>1</v>
      </c>
      <c r="V3030" t="b">
        <f ca="1">tbl_vendors[[#This Row],[Created_Date]]&gt;TODAY()</f>
        <v>0</v>
      </c>
      <c r="W3030" t="b">
        <f>tbl_vendors[[#This Row],[Updated_Date]]&lt;tbl_vendors[[#This Row],[Created_Date]]</f>
        <v>0</v>
      </c>
      <c r="X3030" t="b">
        <f>COUNTIF(tbl_vendors[Vendor_Name],tbl_vendors[[#This Row],[Vendor_Name]])&gt;1</f>
        <v>0</v>
      </c>
      <c r="Y3030" s="14" cm="1">
        <f t="array" aca="1" ref="Y3030" ca="1">IFERROR(SUM(L3030:X3030*1),4)</f>
        <v>3</v>
      </c>
      <c r="Z3030" t="str">
        <f ca="1">IF(tbl_vendors[[#This Row],[error_count]]&gt;0,"FAIL","PASS")</f>
        <v>FAIL</v>
      </c>
    </row>
    <row r="3031" spans="1:26" x14ac:dyDescent="0.3">
      <c r="A3031" t="s">
        <v>11869</v>
      </c>
      <c r="B3031" t="s">
        <v>11870</v>
      </c>
      <c r="C3031" t="s">
        <v>13</v>
      </c>
      <c r="D3031" t="s">
        <v>11871</v>
      </c>
      <c r="E3031" t="s">
        <v>15</v>
      </c>
      <c r="F3031" t="s">
        <v>75</v>
      </c>
      <c r="G3031" t="s">
        <v>11872</v>
      </c>
      <c r="H3031" t="s">
        <v>69</v>
      </c>
      <c r="I3031" t="s">
        <v>26</v>
      </c>
      <c r="J3031" s="1">
        <v>45302</v>
      </c>
      <c r="K3031" s="1">
        <v>45485</v>
      </c>
      <c r="L3031" t="b">
        <f>COUNTIF(tbl_vendors[Vendor_ID],tbl_vendors[[#This Row],[Vendor_ID]])&gt;1</f>
        <v>0</v>
      </c>
      <c r="M3031" t="b">
        <f>ISBLANK(tbl_vendors[[#This Row],[Vendor_ID]])</f>
        <v>0</v>
      </c>
      <c r="N3031" t="b">
        <f>LEN(TRIM(tbl_vendors[[#This Row],[Vendor_Name]]))=0</f>
        <v>0</v>
      </c>
      <c r="O3031" t="b">
        <f>LEN(TRIM(tbl_vendors[[#This Row],[Email]]))=0</f>
        <v>0</v>
      </c>
      <c r="P3031" t="b">
        <f>OR(ISERROR(FIND("@",tbl_vendors[[#This Row],[Email]])),ISERROR(FIND(".",tbl_vendors[[#This Row],[Email]])))</f>
        <v>0</v>
      </c>
      <c r="Q3031" t="b">
        <f>ISNA(MATCH(tbl_vendors[[#This Row],[Country]],tbl_country[country],0))</f>
        <v>0</v>
      </c>
      <c r="R3031" t="b">
        <f>ISNA(MATCH(tbl_vendors[[#This Row],[Currency]],tbl_country[currency],0))</f>
        <v>1</v>
      </c>
      <c r="S3031" t="b">
        <f>_xlfn.XLOOKUP(tbl_vendors[[#This Row],[Country]],tbl_country[country],tbl_country[currency],"NotFound")&lt;&gt;tbl_vendors[[#This Row],[Currency]]</f>
        <v>1</v>
      </c>
      <c r="T3031" t="b">
        <f>ISNA(MATCH(tbl_vendors[[#This Row],[Payment_Terms]],tbl_payment_terms[Payment_Terms],0))</f>
        <v>0</v>
      </c>
      <c r="U3031" t="b">
        <f>ISNA(MATCH(tbl_vendors[[#This Row],[Status]],tbl_status[valid_status]))</f>
        <v>0</v>
      </c>
      <c r="V3031" t="b">
        <f ca="1">tbl_vendors[[#This Row],[Created_Date]]&gt;TODAY()</f>
        <v>0</v>
      </c>
      <c r="W3031" t="b">
        <f>tbl_vendors[[#This Row],[Updated_Date]]&lt;tbl_vendors[[#This Row],[Created_Date]]</f>
        <v>0</v>
      </c>
      <c r="X3031" t="b">
        <f>COUNTIF(tbl_vendors[Vendor_Name],tbl_vendors[[#This Row],[Vendor_Name]])&gt;1</f>
        <v>0</v>
      </c>
      <c r="Y3031" s="14" cm="1">
        <f t="array" aca="1" ref="Y3031" ca="1">IFERROR(SUM(L3031:X3031*1),4)</f>
        <v>2</v>
      </c>
      <c r="Z3031" t="str">
        <f ca="1">IF(tbl_vendors[[#This Row],[error_count]]&gt;0,"FAIL","PASS")</f>
        <v>FAIL</v>
      </c>
    </row>
    <row r="3032" spans="1:26" x14ac:dyDescent="0.3">
      <c r="A3032" t="s">
        <v>11873</v>
      </c>
      <c r="B3032" t="s">
        <v>11874</v>
      </c>
      <c r="C3032" t="s">
        <v>109</v>
      </c>
      <c r="D3032" t="s">
        <v>11875</v>
      </c>
      <c r="E3032" t="s">
        <v>39</v>
      </c>
      <c r="F3032" t="s">
        <v>16</v>
      </c>
      <c r="G3032" t="s">
        <v>11876</v>
      </c>
      <c r="H3032" t="s">
        <v>25</v>
      </c>
      <c r="I3032" t="s">
        <v>53</v>
      </c>
      <c r="J3032" s="1">
        <v>46035</v>
      </c>
      <c r="K3032" s="1">
        <v>46151</v>
      </c>
      <c r="L3032" t="b">
        <f>COUNTIF(tbl_vendors[Vendor_ID],tbl_vendors[[#This Row],[Vendor_ID]])&gt;1</f>
        <v>0</v>
      </c>
      <c r="M3032" t="b">
        <f>ISBLANK(tbl_vendors[[#This Row],[Vendor_ID]])</f>
        <v>0</v>
      </c>
      <c r="N3032" t="b">
        <f>LEN(TRIM(tbl_vendors[[#This Row],[Vendor_Name]]))=0</f>
        <v>0</v>
      </c>
      <c r="O3032" t="b">
        <f>LEN(TRIM(tbl_vendors[[#This Row],[Email]]))=0</f>
        <v>0</v>
      </c>
      <c r="P3032" t="b">
        <f>OR(ISERROR(FIND("@",tbl_vendors[[#This Row],[Email]])),ISERROR(FIND(".",tbl_vendors[[#This Row],[Email]])))</f>
        <v>0</v>
      </c>
      <c r="Q3032" t="b">
        <f>ISNA(MATCH(tbl_vendors[[#This Row],[Country]],tbl_country[country],0))</f>
        <v>0</v>
      </c>
      <c r="R3032" t="b">
        <f>ISNA(MATCH(tbl_vendors[[#This Row],[Currency]],tbl_country[currency],0))</f>
        <v>0</v>
      </c>
      <c r="S3032" t="b">
        <f>_xlfn.XLOOKUP(tbl_vendors[[#This Row],[Country]],tbl_country[country],tbl_country[currency],"NotFound")&lt;&gt;tbl_vendors[[#This Row],[Currency]]</f>
        <v>1</v>
      </c>
      <c r="T3032" t="b">
        <f>ISNA(MATCH(tbl_vendors[[#This Row],[Payment_Terms]],tbl_payment_terms[Payment_Terms],0))</f>
        <v>0</v>
      </c>
      <c r="U3032" t="b">
        <f>ISNA(MATCH(tbl_vendors[[#This Row],[Status]],tbl_status[valid_status]))</f>
        <v>1</v>
      </c>
      <c r="V3032" t="b">
        <f ca="1">tbl_vendors[[#This Row],[Created_Date]]&gt;TODAY()</f>
        <v>0</v>
      </c>
      <c r="W3032" t="b">
        <f>tbl_vendors[[#This Row],[Updated_Date]]&lt;tbl_vendors[[#This Row],[Created_Date]]</f>
        <v>0</v>
      </c>
      <c r="X3032" t="b">
        <f>COUNTIF(tbl_vendors[Vendor_Name],tbl_vendors[[#This Row],[Vendor_Name]])&gt;1</f>
        <v>0</v>
      </c>
      <c r="Y3032" s="14" cm="1">
        <f t="array" aca="1" ref="Y3032" ca="1">IFERROR(SUM(L3032:X3032*1),4)</f>
        <v>2</v>
      </c>
      <c r="Z3032" t="str">
        <f ca="1">IF(tbl_vendors[[#This Row],[error_count]]&gt;0,"FAIL","PASS")</f>
        <v>FAIL</v>
      </c>
    </row>
    <row r="3033" spans="1:26" x14ac:dyDescent="0.3">
      <c r="A3033" t="s">
        <v>11877</v>
      </c>
      <c r="B3033" t="s">
        <v>11878</v>
      </c>
      <c r="C3033" t="s">
        <v>109</v>
      </c>
      <c r="D3033" t="s">
        <v>11879</v>
      </c>
      <c r="E3033" t="s">
        <v>39</v>
      </c>
      <c r="F3033" t="s">
        <v>32</v>
      </c>
      <c r="G3033" t="s">
        <v>11880</v>
      </c>
      <c r="H3033" t="s">
        <v>18</v>
      </c>
      <c r="I3033" t="s">
        <v>19</v>
      </c>
      <c r="J3033" s="1">
        <v>44521</v>
      </c>
      <c r="K3033" s="1">
        <v>45352</v>
      </c>
      <c r="L3033" t="b">
        <f>COUNTIF(tbl_vendors[Vendor_ID],tbl_vendors[[#This Row],[Vendor_ID]])&gt;1</f>
        <v>0</v>
      </c>
      <c r="M3033" t="b">
        <f>ISBLANK(tbl_vendors[[#This Row],[Vendor_ID]])</f>
        <v>0</v>
      </c>
      <c r="N3033" t="b">
        <f>LEN(TRIM(tbl_vendors[[#This Row],[Vendor_Name]]))=0</f>
        <v>0</v>
      </c>
      <c r="O3033" t="b">
        <f>LEN(TRIM(tbl_vendors[[#This Row],[Email]]))=0</f>
        <v>0</v>
      </c>
      <c r="P3033" t="b">
        <f>OR(ISERROR(FIND("@",tbl_vendors[[#This Row],[Email]])),ISERROR(FIND(".",tbl_vendors[[#This Row],[Email]])))</f>
        <v>0</v>
      </c>
      <c r="Q3033" t="b">
        <f>ISNA(MATCH(tbl_vendors[[#This Row],[Country]],tbl_country[country],0))</f>
        <v>0</v>
      </c>
      <c r="R3033" t="b">
        <f>ISNA(MATCH(tbl_vendors[[#This Row],[Currency]],tbl_country[currency],0))</f>
        <v>0</v>
      </c>
      <c r="S3033" t="b">
        <f>_xlfn.XLOOKUP(tbl_vendors[[#This Row],[Country]],tbl_country[country],tbl_country[currency],"NotFound")&lt;&gt;tbl_vendors[[#This Row],[Currency]]</f>
        <v>1</v>
      </c>
      <c r="T3033" t="b">
        <f>ISNA(MATCH(tbl_vendors[[#This Row],[Payment_Terms]],tbl_payment_terms[Payment_Terms],0))</f>
        <v>0</v>
      </c>
      <c r="U3033" t="b">
        <f>ISNA(MATCH(tbl_vendors[[#This Row],[Status]],tbl_status[valid_status]))</f>
        <v>0</v>
      </c>
      <c r="V3033" t="b">
        <f ca="1">tbl_vendors[[#This Row],[Created_Date]]&gt;TODAY()</f>
        <v>0</v>
      </c>
      <c r="W3033" t="b">
        <f>tbl_vendors[[#This Row],[Updated_Date]]&lt;tbl_vendors[[#This Row],[Created_Date]]</f>
        <v>0</v>
      </c>
      <c r="X3033" t="b">
        <f>COUNTIF(tbl_vendors[Vendor_Name],tbl_vendors[[#This Row],[Vendor_Name]])&gt;1</f>
        <v>0</v>
      </c>
      <c r="Y3033" s="14" cm="1">
        <f t="array" aca="1" ref="Y3033" ca="1">IFERROR(SUM(L3033:X3033*1),4)</f>
        <v>1</v>
      </c>
      <c r="Z3033" t="str">
        <f ca="1">IF(tbl_vendors[[#This Row],[error_count]]&gt;0,"FAIL","PASS")</f>
        <v>FAIL</v>
      </c>
    </row>
    <row r="3034" spans="1:26" x14ac:dyDescent="0.3">
      <c r="A3034" t="s">
        <v>11881</v>
      </c>
      <c r="B3034" t="s">
        <v>11882</v>
      </c>
      <c r="C3034" t="s">
        <v>100</v>
      </c>
      <c r="D3034" t="s">
        <v>11883</v>
      </c>
      <c r="E3034" t="s">
        <v>39</v>
      </c>
      <c r="F3034" t="s">
        <v>40</v>
      </c>
      <c r="G3034" t="s">
        <v>11884</v>
      </c>
      <c r="H3034" t="s">
        <v>18</v>
      </c>
      <c r="I3034" t="s">
        <v>53</v>
      </c>
      <c r="J3034" s="1">
        <v>45036</v>
      </c>
      <c r="K3034" s="1">
        <v>45357</v>
      </c>
      <c r="L3034" t="b">
        <f>COUNTIF(tbl_vendors[Vendor_ID],tbl_vendors[[#This Row],[Vendor_ID]])&gt;1</f>
        <v>0</v>
      </c>
      <c r="M3034" t="b">
        <f>ISBLANK(tbl_vendors[[#This Row],[Vendor_ID]])</f>
        <v>0</v>
      </c>
      <c r="N3034" t="b">
        <f>LEN(TRIM(tbl_vendors[[#This Row],[Vendor_Name]]))=0</f>
        <v>0</v>
      </c>
      <c r="O3034" t="b">
        <f>LEN(TRIM(tbl_vendors[[#This Row],[Email]]))=0</f>
        <v>0</v>
      </c>
      <c r="P3034" t="b">
        <f>OR(ISERROR(FIND("@",tbl_vendors[[#This Row],[Email]])),ISERROR(FIND(".",tbl_vendors[[#This Row],[Email]])))</f>
        <v>0</v>
      </c>
      <c r="Q3034" t="b">
        <f>ISNA(MATCH(tbl_vendors[[#This Row],[Country]],tbl_country[country],0))</f>
        <v>0</v>
      </c>
      <c r="R3034" t="b">
        <f>ISNA(MATCH(tbl_vendors[[#This Row],[Currency]],tbl_country[currency],0))</f>
        <v>0</v>
      </c>
      <c r="S3034" t="b">
        <f>_xlfn.XLOOKUP(tbl_vendors[[#This Row],[Country]],tbl_country[country],tbl_country[currency],"NotFound")&lt;&gt;tbl_vendors[[#This Row],[Currency]]</f>
        <v>0</v>
      </c>
      <c r="T3034" t="b">
        <f>ISNA(MATCH(tbl_vendors[[#This Row],[Payment_Terms]],tbl_payment_terms[Payment_Terms],0))</f>
        <v>0</v>
      </c>
      <c r="U3034" t="b">
        <f>ISNA(MATCH(tbl_vendors[[#This Row],[Status]],tbl_status[valid_status]))</f>
        <v>1</v>
      </c>
      <c r="V3034" t="b">
        <f ca="1">tbl_vendors[[#This Row],[Created_Date]]&gt;TODAY()</f>
        <v>0</v>
      </c>
      <c r="W3034" t="b">
        <f>tbl_vendors[[#This Row],[Updated_Date]]&lt;tbl_vendors[[#This Row],[Created_Date]]</f>
        <v>0</v>
      </c>
      <c r="X3034" t="b">
        <f>COUNTIF(tbl_vendors[Vendor_Name],tbl_vendors[[#This Row],[Vendor_Name]])&gt;1</f>
        <v>0</v>
      </c>
      <c r="Y3034" s="14" cm="1">
        <f t="array" aca="1" ref="Y3034" ca="1">IFERROR(SUM(L3034:X3034*1),4)</f>
        <v>1</v>
      </c>
      <c r="Z3034" t="str">
        <f ca="1">IF(tbl_vendors[[#This Row],[error_count]]&gt;0,"FAIL","PASS")</f>
        <v>FAIL</v>
      </c>
    </row>
    <row r="3035" spans="1:26" x14ac:dyDescent="0.3">
      <c r="A3035" t="s">
        <v>11885</v>
      </c>
      <c r="B3035" t="s">
        <v>11886</v>
      </c>
      <c r="C3035" t="s">
        <v>56</v>
      </c>
      <c r="D3035" t="s">
        <v>11887</v>
      </c>
      <c r="E3035" t="s">
        <v>58</v>
      </c>
      <c r="F3035" t="s">
        <v>16</v>
      </c>
      <c r="G3035" t="s">
        <v>11888</v>
      </c>
      <c r="H3035" t="s">
        <v>25</v>
      </c>
      <c r="I3035" t="s">
        <v>19</v>
      </c>
      <c r="J3035" s="1">
        <v>45420</v>
      </c>
      <c r="K3035" s="1">
        <v>46114</v>
      </c>
      <c r="L3035" t="b">
        <f>COUNTIF(tbl_vendors[Vendor_ID],tbl_vendors[[#This Row],[Vendor_ID]])&gt;1</f>
        <v>0</v>
      </c>
      <c r="M3035" t="b">
        <f>ISBLANK(tbl_vendors[[#This Row],[Vendor_ID]])</f>
        <v>0</v>
      </c>
      <c r="N3035" t="b">
        <f>LEN(TRIM(tbl_vendors[[#This Row],[Vendor_Name]]))=0</f>
        <v>0</v>
      </c>
      <c r="O3035" t="b">
        <f>LEN(TRIM(tbl_vendors[[#This Row],[Email]]))=0</f>
        <v>0</v>
      </c>
      <c r="P3035" t="b">
        <f>OR(ISERROR(FIND("@",tbl_vendors[[#This Row],[Email]])),ISERROR(FIND(".",tbl_vendors[[#This Row],[Email]])))</f>
        <v>0</v>
      </c>
      <c r="Q3035" t="b">
        <f>ISNA(MATCH(tbl_vendors[[#This Row],[Country]],tbl_country[country],0))</f>
        <v>0</v>
      </c>
      <c r="R3035" t="b">
        <f>ISNA(MATCH(tbl_vendors[[#This Row],[Currency]],tbl_country[currency],0))</f>
        <v>0</v>
      </c>
      <c r="S3035" t="b">
        <f>_xlfn.XLOOKUP(tbl_vendors[[#This Row],[Country]],tbl_country[country],tbl_country[currency],"NotFound")&lt;&gt;tbl_vendors[[#This Row],[Currency]]</f>
        <v>0</v>
      </c>
      <c r="T3035" t="b">
        <f>ISNA(MATCH(tbl_vendors[[#This Row],[Payment_Terms]],tbl_payment_terms[Payment_Terms],0))</f>
        <v>0</v>
      </c>
      <c r="U3035" t="b">
        <f>ISNA(MATCH(tbl_vendors[[#This Row],[Status]],tbl_status[valid_status]))</f>
        <v>0</v>
      </c>
      <c r="V3035" t="b">
        <f ca="1">tbl_vendors[[#This Row],[Created_Date]]&gt;TODAY()</f>
        <v>0</v>
      </c>
      <c r="W3035" t="b">
        <f>tbl_vendors[[#This Row],[Updated_Date]]&lt;tbl_vendors[[#This Row],[Created_Date]]</f>
        <v>0</v>
      </c>
      <c r="X3035" t="b">
        <f>COUNTIF(tbl_vendors[Vendor_Name],tbl_vendors[[#This Row],[Vendor_Name]])&gt;1</f>
        <v>0</v>
      </c>
      <c r="Y3035" s="14" cm="1">
        <f t="array" aca="1" ref="Y3035" ca="1">IFERROR(SUM(L3035:X3035*1),4)</f>
        <v>0</v>
      </c>
      <c r="Z3035" t="str">
        <f ca="1">IF(tbl_vendors[[#This Row],[error_count]]&gt;0,"FAIL","PASS")</f>
        <v>PASS</v>
      </c>
    </row>
    <row r="3036" spans="1:26" x14ac:dyDescent="0.3">
      <c r="A3036" t="s">
        <v>11889</v>
      </c>
      <c r="B3036" t="s">
        <v>11890</v>
      </c>
      <c r="C3036" t="s">
        <v>79</v>
      </c>
      <c r="D3036" t="s">
        <v>11891</v>
      </c>
      <c r="E3036" t="s">
        <v>39</v>
      </c>
      <c r="F3036" t="s">
        <v>75</v>
      </c>
      <c r="G3036" t="s">
        <v>11892</v>
      </c>
      <c r="H3036" t="s">
        <v>52</v>
      </c>
      <c r="I3036" t="s">
        <v>26</v>
      </c>
      <c r="J3036" s="1">
        <v>45847</v>
      </c>
      <c r="K3036" s="1">
        <v>46180</v>
      </c>
      <c r="L3036" t="b">
        <f>COUNTIF(tbl_vendors[Vendor_ID],tbl_vendors[[#This Row],[Vendor_ID]])&gt;1</f>
        <v>0</v>
      </c>
      <c r="M3036" t="b">
        <f>ISBLANK(tbl_vendors[[#This Row],[Vendor_ID]])</f>
        <v>0</v>
      </c>
      <c r="N3036" t="b">
        <f>LEN(TRIM(tbl_vendors[[#This Row],[Vendor_Name]]))=0</f>
        <v>0</v>
      </c>
      <c r="O3036" t="b">
        <f>LEN(TRIM(tbl_vendors[[#This Row],[Email]]))=0</f>
        <v>0</v>
      </c>
      <c r="P3036" t="b">
        <f>OR(ISERROR(FIND("@",tbl_vendors[[#This Row],[Email]])),ISERROR(FIND(".",tbl_vendors[[#This Row],[Email]])))</f>
        <v>0</v>
      </c>
      <c r="Q3036" t="b">
        <f>ISNA(MATCH(tbl_vendors[[#This Row],[Country]],tbl_country[country],0))</f>
        <v>0</v>
      </c>
      <c r="R3036" t="b">
        <f>ISNA(MATCH(tbl_vendors[[#This Row],[Currency]],tbl_country[currency],0))</f>
        <v>0</v>
      </c>
      <c r="S3036" t="b">
        <f>_xlfn.XLOOKUP(tbl_vendors[[#This Row],[Country]],tbl_country[country],tbl_country[currency],"NotFound")&lt;&gt;tbl_vendors[[#This Row],[Currency]]</f>
        <v>0</v>
      </c>
      <c r="T3036" t="b">
        <f>ISNA(MATCH(tbl_vendors[[#This Row],[Payment_Terms]],tbl_payment_terms[Payment_Terms],0))</f>
        <v>0</v>
      </c>
      <c r="U3036" t="b">
        <f>ISNA(MATCH(tbl_vendors[[#This Row],[Status]],tbl_status[valid_status]))</f>
        <v>0</v>
      </c>
      <c r="V3036" t="b">
        <f ca="1">tbl_vendors[[#This Row],[Created_Date]]&gt;TODAY()</f>
        <v>0</v>
      </c>
      <c r="W3036" t="b">
        <f>tbl_vendors[[#This Row],[Updated_Date]]&lt;tbl_vendors[[#This Row],[Created_Date]]</f>
        <v>0</v>
      </c>
      <c r="X3036" t="b">
        <f>COUNTIF(tbl_vendors[Vendor_Name],tbl_vendors[[#This Row],[Vendor_Name]])&gt;1</f>
        <v>0</v>
      </c>
      <c r="Y3036" s="14" cm="1">
        <f t="array" aca="1" ref="Y3036" ca="1">IFERROR(SUM(L3036:X3036*1),4)</f>
        <v>0</v>
      </c>
      <c r="Z3036" t="str">
        <f ca="1">IF(tbl_vendors[[#This Row],[error_count]]&gt;0,"FAIL","PASS")</f>
        <v>PASS</v>
      </c>
    </row>
    <row r="3037" spans="1:26" x14ac:dyDescent="0.3">
      <c r="A3037" t="s">
        <v>11893</v>
      </c>
      <c r="B3037" t="s">
        <v>3136</v>
      </c>
      <c r="C3037" t="s">
        <v>109</v>
      </c>
      <c r="D3037" t="s">
        <v>11894</v>
      </c>
      <c r="E3037" t="s">
        <v>39</v>
      </c>
      <c r="F3037" t="s">
        <v>16</v>
      </c>
      <c r="G3037" t="s">
        <v>11895</v>
      </c>
      <c r="H3037" t="s">
        <v>52</v>
      </c>
      <c r="I3037" t="s">
        <v>19</v>
      </c>
      <c r="J3037" s="1">
        <v>44683</v>
      </c>
      <c r="K3037" s="1">
        <v>45069</v>
      </c>
      <c r="L3037" t="b">
        <f>COUNTIF(tbl_vendors[Vendor_ID],tbl_vendors[[#This Row],[Vendor_ID]])&gt;1</f>
        <v>0</v>
      </c>
      <c r="M3037" t="b">
        <f>ISBLANK(tbl_vendors[[#This Row],[Vendor_ID]])</f>
        <v>0</v>
      </c>
      <c r="N3037" t="b">
        <f>LEN(TRIM(tbl_vendors[[#This Row],[Vendor_Name]]))=0</f>
        <v>0</v>
      </c>
      <c r="O3037" t="b">
        <f>LEN(TRIM(tbl_vendors[[#This Row],[Email]]))=0</f>
        <v>0</v>
      </c>
      <c r="P3037" t="b">
        <f>OR(ISERROR(FIND("@",tbl_vendors[[#This Row],[Email]])),ISERROR(FIND(".",tbl_vendors[[#This Row],[Email]])))</f>
        <v>0</v>
      </c>
      <c r="Q3037" t="b">
        <f>ISNA(MATCH(tbl_vendors[[#This Row],[Country]],tbl_country[country],0))</f>
        <v>0</v>
      </c>
      <c r="R3037" t="b">
        <f>ISNA(MATCH(tbl_vendors[[#This Row],[Currency]],tbl_country[currency],0))</f>
        <v>0</v>
      </c>
      <c r="S3037" t="b">
        <f>_xlfn.XLOOKUP(tbl_vendors[[#This Row],[Country]],tbl_country[country],tbl_country[currency],"NotFound")&lt;&gt;tbl_vendors[[#This Row],[Currency]]</f>
        <v>1</v>
      </c>
      <c r="T3037" t="b">
        <f>ISNA(MATCH(tbl_vendors[[#This Row],[Payment_Terms]],tbl_payment_terms[Payment_Terms],0))</f>
        <v>0</v>
      </c>
      <c r="U3037" t="b">
        <f>ISNA(MATCH(tbl_vendors[[#This Row],[Status]],tbl_status[valid_status]))</f>
        <v>0</v>
      </c>
      <c r="V3037" t="b">
        <f ca="1">tbl_vendors[[#This Row],[Created_Date]]&gt;TODAY()</f>
        <v>0</v>
      </c>
      <c r="W3037" t="b">
        <f>tbl_vendors[[#This Row],[Updated_Date]]&lt;tbl_vendors[[#This Row],[Created_Date]]</f>
        <v>0</v>
      </c>
      <c r="X3037" t="b">
        <f>COUNTIF(tbl_vendors[Vendor_Name],tbl_vendors[[#This Row],[Vendor_Name]])&gt;1</f>
        <v>1</v>
      </c>
      <c r="Y3037" s="14" cm="1">
        <f t="array" aca="1" ref="Y3037" ca="1">IFERROR(SUM(L3037:X3037*1),4)</f>
        <v>2</v>
      </c>
      <c r="Z3037" t="str">
        <f ca="1">IF(tbl_vendors[[#This Row],[error_count]]&gt;0,"FAIL","PASS")</f>
        <v>FAIL</v>
      </c>
    </row>
    <row r="3038" spans="1:26" x14ac:dyDescent="0.3">
      <c r="A3038" t="s">
        <v>11896</v>
      </c>
      <c r="B3038" t="s">
        <v>11897</v>
      </c>
      <c r="C3038" t="s">
        <v>72</v>
      </c>
      <c r="D3038" t="s">
        <v>11898</v>
      </c>
      <c r="E3038" t="s">
        <v>74</v>
      </c>
      <c r="F3038" t="s">
        <v>16</v>
      </c>
      <c r="G3038" t="s">
        <v>11899</v>
      </c>
      <c r="H3038" t="s">
        <v>25</v>
      </c>
      <c r="I3038" t="s">
        <v>53</v>
      </c>
      <c r="J3038" s="1">
        <v>44868</v>
      </c>
      <c r="K3038" s="1">
        <v>45098</v>
      </c>
      <c r="L3038" t="b">
        <f>COUNTIF(tbl_vendors[Vendor_ID],tbl_vendors[[#This Row],[Vendor_ID]])&gt;1</f>
        <v>0</v>
      </c>
      <c r="M3038" t="b">
        <f>ISBLANK(tbl_vendors[[#This Row],[Vendor_ID]])</f>
        <v>0</v>
      </c>
      <c r="N3038" t="b">
        <f>LEN(TRIM(tbl_vendors[[#This Row],[Vendor_Name]]))=0</f>
        <v>0</v>
      </c>
      <c r="O3038" t="b">
        <f>LEN(TRIM(tbl_vendors[[#This Row],[Email]]))=0</f>
        <v>0</v>
      </c>
      <c r="P3038" t="b">
        <f>OR(ISERROR(FIND("@",tbl_vendors[[#This Row],[Email]])),ISERROR(FIND(".",tbl_vendors[[#This Row],[Email]])))</f>
        <v>0</v>
      </c>
      <c r="Q3038" t="b">
        <f>ISNA(MATCH(tbl_vendors[[#This Row],[Country]],tbl_country[country],0))</f>
        <v>0</v>
      </c>
      <c r="R3038" t="b">
        <f>ISNA(MATCH(tbl_vendors[[#This Row],[Currency]],tbl_country[currency],0))</f>
        <v>1</v>
      </c>
      <c r="S3038" t="b">
        <f>_xlfn.XLOOKUP(tbl_vendors[[#This Row],[Country]],tbl_country[country],tbl_country[currency],"NotFound")&lt;&gt;tbl_vendors[[#This Row],[Currency]]</f>
        <v>1</v>
      </c>
      <c r="T3038" t="b">
        <f>ISNA(MATCH(tbl_vendors[[#This Row],[Payment_Terms]],tbl_payment_terms[Payment_Terms],0))</f>
        <v>0</v>
      </c>
      <c r="U3038" t="b">
        <f>ISNA(MATCH(tbl_vendors[[#This Row],[Status]],tbl_status[valid_status]))</f>
        <v>1</v>
      </c>
      <c r="V3038" t="b">
        <f ca="1">tbl_vendors[[#This Row],[Created_Date]]&gt;TODAY()</f>
        <v>0</v>
      </c>
      <c r="W3038" t="b">
        <f>tbl_vendors[[#This Row],[Updated_Date]]&lt;tbl_vendors[[#This Row],[Created_Date]]</f>
        <v>0</v>
      </c>
      <c r="X3038" t="b">
        <f>COUNTIF(tbl_vendors[Vendor_Name],tbl_vendors[[#This Row],[Vendor_Name]])&gt;1</f>
        <v>0</v>
      </c>
      <c r="Y3038" s="14" cm="1">
        <f t="array" aca="1" ref="Y3038" ca="1">IFERROR(SUM(L3038:X3038*1),4)</f>
        <v>3</v>
      </c>
      <c r="Z3038" t="str">
        <f ca="1">IF(tbl_vendors[[#This Row],[error_count]]&gt;0,"FAIL","PASS")</f>
        <v>FAIL</v>
      </c>
    </row>
    <row r="3039" spans="1:26" x14ac:dyDescent="0.3">
      <c r="A3039" t="s">
        <v>11900</v>
      </c>
      <c r="B3039" t="s">
        <v>11901</v>
      </c>
      <c r="C3039" t="s">
        <v>13</v>
      </c>
      <c r="D3039" t="s">
        <v>11902</v>
      </c>
      <c r="E3039" t="s">
        <v>15</v>
      </c>
      <c r="F3039" t="s">
        <v>40</v>
      </c>
      <c r="G3039" t="s">
        <v>11903</v>
      </c>
      <c r="H3039" t="s">
        <v>69</v>
      </c>
      <c r="I3039" t="s">
        <v>26</v>
      </c>
      <c r="J3039" s="1">
        <v>45019</v>
      </c>
      <c r="K3039" s="1">
        <v>45656</v>
      </c>
      <c r="L3039" t="b">
        <f>COUNTIF(tbl_vendors[Vendor_ID],tbl_vendors[[#This Row],[Vendor_ID]])&gt;1</f>
        <v>0</v>
      </c>
      <c r="M3039" t="b">
        <f>ISBLANK(tbl_vendors[[#This Row],[Vendor_ID]])</f>
        <v>0</v>
      </c>
      <c r="N3039" t="b">
        <f>LEN(TRIM(tbl_vendors[[#This Row],[Vendor_Name]]))=0</f>
        <v>0</v>
      </c>
      <c r="O3039" t="b">
        <f>LEN(TRIM(tbl_vendors[[#This Row],[Email]]))=0</f>
        <v>0</v>
      </c>
      <c r="P3039" t="b">
        <f>OR(ISERROR(FIND("@",tbl_vendors[[#This Row],[Email]])),ISERROR(FIND(".",tbl_vendors[[#This Row],[Email]])))</f>
        <v>0</v>
      </c>
      <c r="Q3039" t="b">
        <f>ISNA(MATCH(tbl_vendors[[#This Row],[Country]],tbl_country[country],0))</f>
        <v>0</v>
      </c>
      <c r="R3039" t="b">
        <f>ISNA(MATCH(tbl_vendors[[#This Row],[Currency]],tbl_country[currency],0))</f>
        <v>1</v>
      </c>
      <c r="S3039" t="b">
        <f>_xlfn.XLOOKUP(tbl_vendors[[#This Row],[Country]],tbl_country[country],tbl_country[currency],"NotFound")&lt;&gt;tbl_vendors[[#This Row],[Currency]]</f>
        <v>1</v>
      </c>
      <c r="T3039" t="b">
        <f>ISNA(MATCH(tbl_vendors[[#This Row],[Payment_Terms]],tbl_payment_terms[Payment_Terms],0))</f>
        <v>0</v>
      </c>
      <c r="U3039" t="b">
        <f>ISNA(MATCH(tbl_vendors[[#This Row],[Status]],tbl_status[valid_status]))</f>
        <v>0</v>
      </c>
      <c r="V3039" t="b">
        <f ca="1">tbl_vendors[[#This Row],[Created_Date]]&gt;TODAY()</f>
        <v>0</v>
      </c>
      <c r="W3039" t="b">
        <f>tbl_vendors[[#This Row],[Updated_Date]]&lt;tbl_vendors[[#This Row],[Created_Date]]</f>
        <v>0</v>
      </c>
      <c r="X3039" t="b">
        <f>COUNTIF(tbl_vendors[Vendor_Name],tbl_vendors[[#This Row],[Vendor_Name]])&gt;1</f>
        <v>0</v>
      </c>
      <c r="Y3039" s="14" cm="1">
        <f t="array" aca="1" ref="Y3039" ca="1">IFERROR(SUM(L3039:X3039*1),4)</f>
        <v>2</v>
      </c>
      <c r="Z3039" t="str">
        <f ca="1">IF(tbl_vendors[[#This Row],[error_count]]&gt;0,"FAIL","PASS")</f>
        <v>FAIL</v>
      </c>
    </row>
    <row r="3040" spans="1:26" x14ac:dyDescent="0.3">
      <c r="A3040" t="s">
        <v>11904</v>
      </c>
      <c r="B3040" t="s">
        <v>11905</v>
      </c>
      <c r="C3040" t="s">
        <v>153</v>
      </c>
      <c r="D3040" t="s">
        <v>11906</v>
      </c>
      <c r="E3040" t="s">
        <v>155</v>
      </c>
      <c r="F3040" t="s">
        <v>32</v>
      </c>
      <c r="G3040" t="s">
        <v>11907</v>
      </c>
      <c r="H3040" t="s">
        <v>42</v>
      </c>
      <c r="I3040" t="s">
        <v>26</v>
      </c>
      <c r="J3040" s="1">
        <v>45216</v>
      </c>
      <c r="K3040" s="1">
        <v>46183</v>
      </c>
      <c r="L3040" t="b">
        <f>COUNTIF(tbl_vendors[Vendor_ID],tbl_vendors[[#This Row],[Vendor_ID]])&gt;1</f>
        <v>0</v>
      </c>
      <c r="M3040" t="b">
        <f>ISBLANK(tbl_vendors[[#This Row],[Vendor_ID]])</f>
        <v>0</v>
      </c>
      <c r="N3040" t="b">
        <f>LEN(TRIM(tbl_vendors[[#This Row],[Vendor_Name]]))=0</f>
        <v>0</v>
      </c>
      <c r="O3040" t="b">
        <f>LEN(TRIM(tbl_vendors[[#This Row],[Email]]))=0</f>
        <v>0</v>
      </c>
      <c r="P3040" t="b">
        <f>OR(ISERROR(FIND("@",tbl_vendors[[#This Row],[Email]])),ISERROR(FIND(".",tbl_vendors[[#This Row],[Email]])))</f>
        <v>0</v>
      </c>
      <c r="Q3040" t="b">
        <f>ISNA(MATCH(tbl_vendors[[#This Row],[Country]],tbl_country[country],0))</f>
        <v>0</v>
      </c>
      <c r="R3040" t="b">
        <f>ISNA(MATCH(tbl_vendors[[#This Row],[Currency]],tbl_country[currency],0))</f>
        <v>0</v>
      </c>
      <c r="S3040" t="b">
        <f>_xlfn.XLOOKUP(tbl_vendors[[#This Row],[Country]],tbl_country[country],tbl_country[currency],"NotFound")&lt;&gt;tbl_vendors[[#This Row],[Currency]]</f>
        <v>0</v>
      </c>
      <c r="T3040" t="b">
        <f>ISNA(MATCH(tbl_vendors[[#This Row],[Payment_Terms]],tbl_payment_terms[Payment_Terms],0))</f>
        <v>0</v>
      </c>
      <c r="U3040" t="b">
        <f>ISNA(MATCH(tbl_vendors[[#This Row],[Status]],tbl_status[valid_status]))</f>
        <v>0</v>
      </c>
      <c r="V3040" t="b">
        <f ca="1">tbl_vendors[[#This Row],[Created_Date]]&gt;TODAY()</f>
        <v>0</v>
      </c>
      <c r="W3040" t="b">
        <f>tbl_vendors[[#This Row],[Updated_Date]]&lt;tbl_vendors[[#This Row],[Created_Date]]</f>
        <v>0</v>
      </c>
      <c r="X3040" t="b">
        <f>COUNTIF(tbl_vendors[Vendor_Name],tbl_vendors[[#This Row],[Vendor_Name]])&gt;1</f>
        <v>0</v>
      </c>
      <c r="Y3040" s="14" cm="1">
        <f t="array" aca="1" ref="Y3040" ca="1">IFERROR(SUM(L3040:X3040*1),4)</f>
        <v>0</v>
      </c>
      <c r="Z3040" t="str">
        <f ca="1">IF(tbl_vendors[[#This Row],[error_count]]&gt;0,"FAIL","PASS")</f>
        <v>PASS</v>
      </c>
    </row>
    <row r="3041" spans="1:26" x14ac:dyDescent="0.3">
      <c r="A3041" t="s">
        <v>11908</v>
      </c>
      <c r="B3041" t="s">
        <v>11909</v>
      </c>
      <c r="C3041" t="s">
        <v>72</v>
      </c>
      <c r="D3041" t="s">
        <v>11910</v>
      </c>
      <c r="E3041" t="s">
        <v>643</v>
      </c>
      <c r="F3041" t="s">
        <v>75</v>
      </c>
      <c r="G3041" t="s">
        <v>11911</v>
      </c>
      <c r="H3041" t="s">
        <v>52</v>
      </c>
      <c r="I3041" t="s">
        <v>19</v>
      </c>
      <c r="J3041" s="1">
        <v>44620</v>
      </c>
      <c r="K3041" s="1">
        <v>45465</v>
      </c>
      <c r="L3041" t="b">
        <f>COUNTIF(tbl_vendors[Vendor_ID],tbl_vendors[[#This Row],[Vendor_ID]])&gt;1</f>
        <v>0</v>
      </c>
      <c r="M3041" t="b">
        <f>ISBLANK(tbl_vendors[[#This Row],[Vendor_ID]])</f>
        <v>0</v>
      </c>
      <c r="N3041" t="b">
        <f>LEN(TRIM(tbl_vendors[[#This Row],[Vendor_Name]]))=0</f>
        <v>0</v>
      </c>
      <c r="O3041" t="b">
        <f>LEN(TRIM(tbl_vendors[[#This Row],[Email]]))=0</f>
        <v>0</v>
      </c>
      <c r="P3041" t="b">
        <f>OR(ISERROR(FIND("@",tbl_vendors[[#This Row],[Email]])),ISERROR(FIND(".",tbl_vendors[[#This Row],[Email]])))</f>
        <v>0</v>
      </c>
      <c r="Q3041" t="b">
        <f>ISNA(MATCH(tbl_vendors[[#This Row],[Country]],tbl_country[country],0))</f>
        <v>0</v>
      </c>
      <c r="R3041" t="b">
        <f>ISNA(MATCH(tbl_vendors[[#This Row],[Currency]],tbl_country[currency],0))</f>
        <v>1</v>
      </c>
      <c r="S3041" t="b">
        <f>_xlfn.XLOOKUP(tbl_vendors[[#This Row],[Country]],tbl_country[country],tbl_country[currency],"NotFound")&lt;&gt;tbl_vendors[[#This Row],[Currency]]</f>
        <v>1</v>
      </c>
      <c r="T3041" t="b">
        <f>ISNA(MATCH(tbl_vendors[[#This Row],[Payment_Terms]],tbl_payment_terms[Payment_Terms],0))</f>
        <v>0</v>
      </c>
      <c r="U3041" t="b">
        <f>ISNA(MATCH(tbl_vendors[[#This Row],[Status]],tbl_status[valid_status]))</f>
        <v>0</v>
      </c>
      <c r="V3041" t="b">
        <f ca="1">tbl_vendors[[#This Row],[Created_Date]]&gt;TODAY()</f>
        <v>0</v>
      </c>
      <c r="W3041" t="b">
        <f>tbl_vendors[[#This Row],[Updated_Date]]&lt;tbl_vendors[[#This Row],[Created_Date]]</f>
        <v>0</v>
      </c>
      <c r="X3041" t="b">
        <f>COUNTIF(tbl_vendors[Vendor_Name],tbl_vendors[[#This Row],[Vendor_Name]])&gt;1</f>
        <v>0</v>
      </c>
      <c r="Y3041" s="14" cm="1">
        <f t="array" aca="1" ref="Y3041" ca="1">IFERROR(SUM(L3041:X3041*1),4)</f>
        <v>2</v>
      </c>
      <c r="Z3041" t="str">
        <f ca="1">IF(tbl_vendors[[#This Row],[error_count]]&gt;0,"FAIL","PASS")</f>
        <v>FAIL</v>
      </c>
    </row>
    <row r="3042" spans="1:26" x14ac:dyDescent="0.3">
      <c r="A3042" t="s">
        <v>11912</v>
      </c>
      <c r="B3042" t="s">
        <v>11913</v>
      </c>
      <c r="C3042" t="s">
        <v>100</v>
      </c>
      <c r="D3042" t="s">
        <v>11914</v>
      </c>
      <c r="E3042" t="s">
        <v>39</v>
      </c>
      <c r="F3042" t="s">
        <v>32</v>
      </c>
      <c r="G3042" t="s">
        <v>11915</v>
      </c>
      <c r="H3042" t="s">
        <v>25</v>
      </c>
      <c r="I3042" t="s">
        <v>19</v>
      </c>
      <c r="J3042" s="1">
        <v>44718</v>
      </c>
      <c r="K3042" s="1">
        <v>44768</v>
      </c>
      <c r="L3042" t="b">
        <f>COUNTIF(tbl_vendors[Vendor_ID],tbl_vendors[[#This Row],[Vendor_ID]])&gt;1</f>
        <v>0</v>
      </c>
      <c r="M3042" t="b">
        <f>ISBLANK(tbl_vendors[[#This Row],[Vendor_ID]])</f>
        <v>0</v>
      </c>
      <c r="N3042" t="b">
        <f>LEN(TRIM(tbl_vendors[[#This Row],[Vendor_Name]]))=0</f>
        <v>0</v>
      </c>
      <c r="O3042" t="b">
        <f>LEN(TRIM(tbl_vendors[[#This Row],[Email]]))=0</f>
        <v>0</v>
      </c>
      <c r="P3042" t="b">
        <f>OR(ISERROR(FIND("@",tbl_vendors[[#This Row],[Email]])),ISERROR(FIND(".",tbl_vendors[[#This Row],[Email]])))</f>
        <v>0</v>
      </c>
      <c r="Q3042" t="b">
        <f>ISNA(MATCH(tbl_vendors[[#This Row],[Country]],tbl_country[country],0))</f>
        <v>0</v>
      </c>
      <c r="R3042" t="b">
        <f>ISNA(MATCH(tbl_vendors[[#This Row],[Currency]],tbl_country[currency],0))</f>
        <v>0</v>
      </c>
      <c r="S3042" t="b">
        <f>_xlfn.XLOOKUP(tbl_vendors[[#This Row],[Country]],tbl_country[country],tbl_country[currency],"NotFound")&lt;&gt;tbl_vendors[[#This Row],[Currency]]</f>
        <v>0</v>
      </c>
      <c r="T3042" t="b">
        <f>ISNA(MATCH(tbl_vendors[[#This Row],[Payment_Terms]],tbl_payment_terms[Payment_Terms],0))</f>
        <v>0</v>
      </c>
      <c r="U3042" t="b">
        <f>ISNA(MATCH(tbl_vendors[[#This Row],[Status]],tbl_status[valid_status]))</f>
        <v>0</v>
      </c>
      <c r="V3042" t="b">
        <f ca="1">tbl_vendors[[#This Row],[Created_Date]]&gt;TODAY()</f>
        <v>0</v>
      </c>
      <c r="W3042" t="b">
        <f>tbl_vendors[[#This Row],[Updated_Date]]&lt;tbl_vendors[[#This Row],[Created_Date]]</f>
        <v>0</v>
      </c>
      <c r="X3042" t="b">
        <f>COUNTIF(tbl_vendors[Vendor_Name],tbl_vendors[[#This Row],[Vendor_Name]])&gt;1</f>
        <v>0</v>
      </c>
      <c r="Y3042" s="14" cm="1">
        <f t="array" aca="1" ref="Y3042" ca="1">IFERROR(SUM(L3042:X3042*1),4)</f>
        <v>0</v>
      </c>
      <c r="Z3042" t="str">
        <f ca="1">IF(tbl_vendors[[#This Row],[error_count]]&gt;0,"FAIL","PASS")</f>
        <v>PASS</v>
      </c>
    </row>
    <row r="3043" spans="1:26" x14ac:dyDescent="0.3">
      <c r="A3043" t="s">
        <v>11916</v>
      </c>
      <c r="B3043" t="s">
        <v>11917</v>
      </c>
      <c r="C3043" t="s">
        <v>100</v>
      </c>
      <c r="D3043" t="s">
        <v>11918</v>
      </c>
      <c r="E3043" t="s">
        <v>39</v>
      </c>
      <c r="F3043" t="s">
        <v>16</v>
      </c>
      <c r="G3043" t="s">
        <v>11919</v>
      </c>
      <c r="H3043" t="s">
        <v>34</v>
      </c>
      <c r="I3043" t="s">
        <v>26</v>
      </c>
      <c r="J3043" s="1">
        <v>45724</v>
      </c>
      <c r="K3043" s="1">
        <v>45922</v>
      </c>
      <c r="L3043" t="b">
        <f>COUNTIF(tbl_vendors[Vendor_ID],tbl_vendors[[#This Row],[Vendor_ID]])&gt;1</f>
        <v>0</v>
      </c>
      <c r="M3043" t="b">
        <f>ISBLANK(tbl_vendors[[#This Row],[Vendor_ID]])</f>
        <v>0</v>
      </c>
      <c r="N3043" t="b">
        <f>LEN(TRIM(tbl_vendors[[#This Row],[Vendor_Name]]))=0</f>
        <v>0</v>
      </c>
      <c r="O3043" t="b">
        <f>LEN(TRIM(tbl_vendors[[#This Row],[Email]]))=0</f>
        <v>0</v>
      </c>
      <c r="P3043" t="b">
        <f>OR(ISERROR(FIND("@",tbl_vendors[[#This Row],[Email]])),ISERROR(FIND(".",tbl_vendors[[#This Row],[Email]])))</f>
        <v>0</v>
      </c>
      <c r="Q3043" t="b">
        <f>ISNA(MATCH(tbl_vendors[[#This Row],[Country]],tbl_country[country],0))</f>
        <v>0</v>
      </c>
      <c r="R3043" t="b">
        <f>ISNA(MATCH(tbl_vendors[[#This Row],[Currency]],tbl_country[currency],0))</f>
        <v>0</v>
      </c>
      <c r="S3043" t="b">
        <f>_xlfn.XLOOKUP(tbl_vendors[[#This Row],[Country]],tbl_country[country],tbl_country[currency],"NotFound")&lt;&gt;tbl_vendors[[#This Row],[Currency]]</f>
        <v>0</v>
      </c>
      <c r="T3043" t="b">
        <f>ISNA(MATCH(tbl_vendors[[#This Row],[Payment_Terms]],tbl_payment_terms[Payment_Terms],0))</f>
        <v>0</v>
      </c>
      <c r="U3043" t="b">
        <f>ISNA(MATCH(tbl_vendors[[#This Row],[Status]],tbl_status[valid_status]))</f>
        <v>0</v>
      </c>
      <c r="V3043" t="b">
        <f ca="1">tbl_vendors[[#This Row],[Created_Date]]&gt;TODAY()</f>
        <v>0</v>
      </c>
      <c r="W3043" t="b">
        <f>tbl_vendors[[#This Row],[Updated_Date]]&lt;tbl_vendors[[#This Row],[Created_Date]]</f>
        <v>0</v>
      </c>
      <c r="X3043" t="b">
        <f>COUNTIF(tbl_vendors[Vendor_Name],tbl_vendors[[#This Row],[Vendor_Name]])&gt;1</f>
        <v>0</v>
      </c>
      <c r="Y3043" s="14" cm="1">
        <f t="array" aca="1" ref="Y3043" ca="1">IFERROR(SUM(L3043:X3043*1),4)</f>
        <v>0</v>
      </c>
      <c r="Z3043" t="str">
        <f ca="1">IF(tbl_vendors[[#This Row],[error_count]]&gt;0,"FAIL","PASS")</f>
        <v>PASS</v>
      </c>
    </row>
    <row r="3044" spans="1:26" x14ac:dyDescent="0.3">
      <c r="A3044" t="s">
        <v>11920</v>
      </c>
      <c r="B3044" t="s">
        <v>522</v>
      </c>
      <c r="C3044" t="s">
        <v>56</v>
      </c>
      <c r="D3044" t="s">
        <v>11921</v>
      </c>
      <c r="E3044" t="s">
        <v>58</v>
      </c>
      <c r="F3044" t="s">
        <v>40</v>
      </c>
      <c r="G3044" t="s">
        <v>11922</v>
      </c>
      <c r="H3044" t="s">
        <v>25</v>
      </c>
      <c r="I3044" t="s">
        <v>53</v>
      </c>
      <c r="J3044" s="1">
        <v>44397</v>
      </c>
      <c r="K3044" s="1">
        <v>44507</v>
      </c>
      <c r="L3044" t="b">
        <f>COUNTIF(tbl_vendors[Vendor_ID],tbl_vendors[[#This Row],[Vendor_ID]])&gt;1</f>
        <v>0</v>
      </c>
      <c r="M3044" t="b">
        <f>ISBLANK(tbl_vendors[[#This Row],[Vendor_ID]])</f>
        <v>0</v>
      </c>
      <c r="N3044" t="b">
        <f>LEN(TRIM(tbl_vendors[[#This Row],[Vendor_Name]]))=0</f>
        <v>0</v>
      </c>
      <c r="O3044" t="b">
        <f>LEN(TRIM(tbl_vendors[[#This Row],[Email]]))=0</f>
        <v>0</v>
      </c>
      <c r="P3044" t="b">
        <f>OR(ISERROR(FIND("@",tbl_vendors[[#This Row],[Email]])),ISERROR(FIND(".",tbl_vendors[[#This Row],[Email]])))</f>
        <v>0</v>
      </c>
      <c r="Q3044" t="b">
        <f>ISNA(MATCH(tbl_vendors[[#This Row],[Country]],tbl_country[country],0))</f>
        <v>0</v>
      </c>
      <c r="R3044" t="b">
        <f>ISNA(MATCH(tbl_vendors[[#This Row],[Currency]],tbl_country[currency],0))</f>
        <v>0</v>
      </c>
      <c r="S3044" t="b">
        <f>_xlfn.XLOOKUP(tbl_vendors[[#This Row],[Country]],tbl_country[country],tbl_country[currency],"NotFound")&lt;&gt;tbl_vendors[[#This Row],[Currency]]</f>
        <v>0</v>
      </c>
      <c r="T3044" t="b">
        <f>ISNA(MATCH(tbl_vendors[[#This Row],[Payment_Terms]],tbl_payment_terms[Payment_Terms],0))</f>
        <v>0</v>
      </c>
      <c r="U3044" t="b">
        <f>ISNA(MATCH(tbl_vendors[[#This Row],[Status]],tbl_status[valid_status]))</f>
        <v>1</v>
      </c>
      <c r="V3044" t="b">
        <f ca="1">tbl_vendors[[#This Row],[Created_Date]]&gt;TODAY()</f>
        <v>0</v>
      </c>
      <c r="W3044" t="b">
        <f>tbl_vendors[[#This Row],[Updated_Date]]&lt;tbl_vendors[[#This Row],[Created_Date]]</f>
        <v>0</v>
      </c>
      <c r="X3044" t="b">
        <f>COUNTIF(tbl_vendors[Vendor_Name],tbl_vendors[[#This Row],[Vendor_Name]])&gt;1</f>
        <v>1</v>
      </c>
      <c r="Y3044" s="14" cm="1">
        <f t="array" aca="1" ref="Y3044" ca="1">IFERROR(SUM(L3044:X3044*1),4)</f>
        <v>2</v>
      </c>
      <c r="Z3044" t="str">
        <f ca="1">IF(tbl_vendors[[#This Row],[error_count]]&gt;0,"FAIL","PASS")</f>
        <v>FAIL</v>
      </c>
    </row>
    <row r="3045" spans="1:26" x14ac:dyDescent="0.3">
      <c r="A3045" t="s">
        <v>11923</v>
      </c>
      <c r="B3045" t="s">
        <v>11924</v>
      </c>
      <c r="C3045" t="s">
        <v>72</v>
      </c>
      <c r="D3045" t="s">
        <v>11925</v>
      </c>
      <c r="E3045" t="s">
        <v>74</v>
      </c>
      <c r="F3045" t="s">
        <v>32</v>
      </c>
      <c r="G3045" t="s">
        <v>11926</v>
      </c>
      <c r="H3045" t="s">
        <v>42</v>
      </c>
      <c r="I3045" t="s">
        <v>19</v>
      </c>
      <c r="J3045" s="1">
        <v>44868</v>
      </c>
      <c r="K3045" s="1">
        <v>45191</v>
      </c>
      <c r="L3045" t="b">
        <f>COUNTIF(tbl_vendors[Vendor_ID],tbl_vendors[[#This Row],[Vendor_ID]])&gt;1</f>
        <v>0</v>
      </c>
      <c r="M3045" t="b">
        <f>ISBLANK(tbl_vendors[[#This Row],[Vendor_ID]])</f>
        <v>0</v>
      </c>
      <c r="N3045" t="b">
        <f>LEN(TRIM(tbl_vendors[[#This Row],[Vendor_Name]]))=0</f>
        <v>0</v>
      </c>
      <c r="O3045" t="b">
        <f>LEN(TRIM(tbl_vendors[[#This Row],[Email]]))=0</f>
        <v>0</v>
      </c>
      <c r="P3045" t="b">
        <f>OR(ISERROR(FIND("@",tbl_vendors[[#This Row],[Email]])),ISERROR(FIND(".",tbl_vendors[[#This Row],[Email]])))</f>
        <v>0</v>
      </c>
      <c r="Q3045" t="b">
        <f>ISNA(MATCH(tbl_vendors[[#This Row],[Country]],tbl_country[country],0))</f>
        <v>0</v>
      </c>
      <c r="R3045" t="b">
        <f>ISNA(MATCH(tbl_vendors[[#This Row],[Currency]],tbl_country[currency],0))</f>
        <v>1</v>
      </c>
      <c r="S3045" t="b">
        <f>_xlfn.XLOOKUP(tbl_vendors[[#This Row],[Country]],tbl_country[country],tbl_country[currency],"NotFound")&lt;&gt;tbl_vendors[[#This Row],[Currency]]</f>
        <v>1</v>
      </c>
      <c r="T3045" t="b">
        <f>ISNA(MATCH(tbl_vendors[[#This Row],[Payment_Terms]],tbl_payment_terms[Payment_Terms],0))</f>
        <v>0</v>
      </c>
      <c r="U3045" t="b">
        <f>ISNA(MATCH(tbl_vendors[[#This Row],[Status]],tbl_status[valid_status]))</f>
        <v>0</v>
      </c>
      <c r="V3045" t="b">
        <f ca="1">tbl_vendors[[#This Row],[Created_Date]]&gt;TODAY()</f>
        <v>0</v>
      </c>
      <c r="W3045" t="b">
        <f>tbl_vendors[[#This Row],[Updated_Date]]&lt;tbl_vendors[[#This Row],[Created_Date]]</f>
        <v>0</v>
      </c>
      <c r="X3045" t="b">
        <f>COUNTIF(tbl_vendors[Vendor_Name],tbl_vendors[[#This Row],[Vendor_Name]])&gt;1</f>
        <v>0</v>
      </c>
      <c r="Y3045" s="14" cm="1">
        <f t="array" aca="1" ref="Y3045" ca="1">IFERROR(SUM(L3045:X3045*1),4)</f>
        <v>2</v>
      </c>
      <c r="Z3045" t="str">
        <f ca="1">IF(tbl_vendors[[#This Row],[error_count]]&gt;0,"FAIL","PASS")</f>
        <v>FAIL</v>
      </c>
    </row>
    <row r="3046" spans="1:26" x14ac:dyDescent="0.3">
      <c r="A3046" t="s">
        <v>11927</v>
      </c>
      <c r="B3046" t="s">
        <v>11928</v>
      </c>
      <c r="C3046" t="s">
        <v>56</v>
      </c>
      <c r="D3046" t="s">
        <v>11929</v>
      </c>
      <c r="E3046" t="s">
        <v>58</v>
      </c>
      <c r="F3046" t="s">
        <v>23</v>
      </c>
      <c r="G3046" t="s">
        <v>11930</v>
      </c>
      <c r="H3046" t="s">
        <v>25</v>
      </c>
      <c r="I3046" t="s">
        <v>26</v>
      </c>
      <c r="J3046" s="1">
        <v>45239</v>
      </c>
      <c r="K3046" s="1">
        <v>45838</v>
      </c>
      <c r="L3046" t="b">
        <f>COUNTIF(tbl_vendors[Vendor_ID],tbl_vendors[[#This Row],[Vendor_ID]])&gt;1</f>
        <v>0</v>
      </c>
      <c r="M3046" t="b">
        <f>ISBLANK(tbl_vendors[[#This Row],[Vendor_ID]])</f>
        <v>0</v>
      </c>
      <c r="N3046" t="b">
        <f>LEN(TRIM(tbl_vendors[[#This Row],[Vendor_Name]]))=0</f>
        <v>0</v>
      </c>
      <c r="O3046" t="b">
        <f>LEN(TRIM(tbl_vendors[[#This Row],[Email]]))=0</f>
        <v>0</v>
      </c>
      <c r="P3046" t="b">
        <f>OR(ISERROR(FIND("@",tbl_vendors[[#This Row],[Email]])),ISERROR(FIND(".",tbl_vendors[[#This Row],[Email]])))</f>
        <v>0</v>
      </c>
      <c r="Q3046" t="b">
        <f>ISNA(MATCH(tbl_vendors[[#This Row],[Country]],tbl_country[country],0))</f>
        <v>0</v>
      </c>
      <c r="R3046" t="b">
        <f>ISNA(MATCH(tbl_vendors[[#This Row],[Currency]],tbl_country[currency],0))</f>
        <v>0</v>
      </c>
      <c r="S3046" t="b">
        <f>_xlfn.XLOOKUP(tbl_vendors[[#This Row],[Country]],tbl_country[country],tbl_country[currency],"NotFound")&lt;&gt;tbl_vendors[[#This Row],[Currency]]</f>
        <v>0</v>
      </c>
      <c r="T3046" t="b">
        <f>ISNA(MATCH(tbl_vendors[[#This Row],[Payment_Terms]],tbl_payment_terms[Payment_Terms],0))</f>
        <v>0</v>
      </c>
      <c r="U3046" t="b">
        <f>ISNA(MATCH(tbl_vendors[[#This Row],[Status]],tbl_status[valid_status]))</f>
        <v>0</v>
      </c>
      <c r="V3046" t="b">
        <f ca="1">tbl_vendors[[#This Row],[Created_Date]]&gt;TODAY()</f>
        <v>0</v>
      </c>
      <c r="W3046" t="b">
        <f>tbl_vendors[[#This Row],[Updated_Date]]&lt;tbl_vendors[[#This Row],[Created_Date]]</f>
        <v>0</v>
      </c>
      <c r="X3046" t="b">
        <f>COUNTIF(tbl_vendors[Vendor_Name],tbl_vendors[[#This Row],[Vendor_Name]])&gt;1</f>
        <v>0</v>
      </c>
      <c r="Y3046" s="14" cm="1">
        <f t="array" aca="1" ref="Y3046" ca="1">IFERROR(SUM(L3046:X3046*1),4)</f>
        <v>0</v>
      </c>
      <c r="Z3046" t="str">
        <f ca="1">IF(tbl_vendors[[#This Row],[error_count]]&gt;0,"FAIL","PASS")</f>
        <v>PASS</v>
      </c>
    </row>
    <row r="3047" spans="1:26" x14ac:dyDescent="0.3">
      <c r="A3047" t="s">
        <v>11931</v>
      </c>
      <c r="B3047" t="s">
        <v>11932</v>
      </c>
      <c r="C3047" t="s">
        <v>13</v>
      </c>
      <c r="D3047" t="s">
        <v>11933</v>
      </c>
      <c r="E3047" t="s">
        <v>15</v>
      </c>
      <c r="F3047" t="s">
        <v>40</v>
      </c>
      <c r="G3047" t="s">
        <v>11934</v>
      </c>
      <c r="H3047" t="s">
        <v>34</v>
      </c>
      <c r="I3047" t="s">
        <v>19</v>
      </c>
      <c r="J3047" s="1">
        <v>45317</v>
      </c>
      <c r="K3047" s="1">
        <v>45775</v>
      </c>
      <c r="L3047" t="b">
        <f>COUNTIF(tbl_vendors[Vendor_ID],tbl_vendors[[#This Row],[Vendor_ID]])&gt;1</f>
        <v>0</v>
      </c>
      <c r="M3047" t="b">
        <f>ISBLANK(tbl_vendors[[#This Row],[Vendor_ID]])</f>
        <v>0</v>
      </c>
      <c r="N3047" t="b">
        <f>LEN(TRIM(tbl_vendors[[#This Row],[Vendor_Name]]))=0</f>
        <v>0</v>
      </c>
      <c r="O3047" t="b">
        <f>LEN(TRIM(tbl_vendors[[#This Row],[Email]]))=0</f>
        <v>0</v>
      </c>
      <c r="P3047" t="b">
        <f>OR(ISERROR(FIND("@",tbl_vendors[[#This Row],[Email]])),ISERROR(FIND(".",tbl_vendors[[#This Row],[Email]])))</f>
        <v>0</v>
      </c>
      <c r="Q3047" t="b">
        <f>ISNA(MATCH(tbl_vendors[[#This Row],[Country]],tbl_country[country],0))</f>
        <v>0</v>
      </c>
      <c r="R3047" t="b">
        <f>ISNA(MATCH(tbl_vendors[[#This Row],[Currency]],tbl_country[currency],0))</f>
        <v>1</v>
      </c>
      <c r="S3047" t="b">
        <f>_xlfn.XLOOKUP(tbl_vendors[[#This Row],[Country]],tbl_country[country],tbl_country[currency],"NotFound")&lt;&gt;tbl_vendors[[#This Row],[Currency]]</f>
        <v>1</v>
      </c>
      <c r="T3047" t="b">
        <f>ISNA(MATCH(tbl_vendors[[#This Row],[Payment_Terms]],tbl_payment_terms[Payment_Terms],0))</f>
        <v>0</v>
      </c>
      <c r="U3047" t="b">
        <f>ISNA(MATCH(tbl_vendors[[#This Row],[Status]],tbl_status[valid_status]))</f>
        <v>0</v>
      </c>
      <c r="V3047" t="b">
        <f ca="1">tbl_vendors[[#This Row],[Created_Date]]&gt;TODAY()</f>
        <v>0</v>
      </c>
      <c r="W3047" t="b">
        <f>tbl_vendors[[#This Row],[Updated_Date]]&lt;tbl_vendors[[#This Row],[Created_Date]]</f>
        <v>0</v>
      </c>
      <c r="X3047" t="b">
        <f>COUNTIF(tbl_vendors[Vendor_Name],tbl_vendors[[#This Row],[Vendor_Name]])&gt;1</f>
        <v>0</v>
      </c>
      <c r="Y3047" s="14" cm="1">
        <f t="array" aca="1" ref="Y3047" ca="1">IFERROR(SUM(L3047:X3047*1),4)</f>
        <v>2</v>
      </c>
      <c r="Z3047" t="str">
        <f ca="1">IF(tbl_vendors[[#This Row],[error_count]]&gt;0,"FAIL","PASS")</f>
        <v>FAIL</v>
      </c>
    </row>
    <row r="3048" spans="1:26" x14ac:dyDescent="0.3">
      <c r="A3048" t="s">
        <v>11935</v>
      </c>
      <c r="B3048" t="s">
        <v>11936</v>
      </c>
      <c r="C3048" t="s">
        <v>79</v>
      </c>
      <c r="D3048" t="s">
        <v>11937</v>
      </c>
      <c r="E3048" t="s">
        <v>39</v>
      </c>
      <c r="F3048" t="s">
        <v>16</v>
      </c>
      <c r="G3048" t="s">
        <v>11938</v>
      </c>
      <c r="H3048" t="s">
        <v>25</v>
      </c>
      <c r="I3048" t="s">
        <v>19</v>
      </c>
      <c r="J3048" s="1">
        <v>44460</v>
      </c>
      <c r="K3048" s="1">
        <v>45083</v>
      </c>
      <c r="L3048" t="b">
        <f>COUNTIF(tbl_vendors[Vendor_ID],tbl_vendors[[#This Row],[Vendor_ID]])&gt;1</f>
        <v>0</v>
      </c>
      <c r="M3048" t="b">
        <f>ISBLANK(tbl_vendors[[#This Row],[Vendor_ID]])</f>
        <v>0</v>
      </c>
      <c r="N3048" t="b">
        <f>LEN(TRIM(tbl_vendors[[#This Row],[Vendor_Name]]))=0</f>
        <v>0</v>
      </c>
      <c r="O3048" t="b">
        <f>LEN(TRIM(tbl_vendors[[#This Row],[Email]]))=0</f>
        <v>0</v>
      </c>
      <c r="P3048" t="b">
        <f>OR(ISERROR(FIND("@",tbl_vendors[[#This Row],[Email]])),ISERROR(FIND(".",tbl_vendors[[#This Row],[Email]])))</f>
        <v>0</v>
      </c>
      <c r="Q3048" t="b">
        <f>ISNA(MATCH(tbl_vendors[[#This Row],[Country]],tbl_country[country],0))</f>
        <v>0</v>
      </c>
      <c r="R3048" t="b">
        <f>ISNA(MATCH(tbl_vendors[[#This Row],[Currency]],tbl_country[currency],0))</f>
        <v>0</v>
      </c>
      <c r="S3048" t="b">
        <f>_xlfn.XLOOKUP(tbl_vendors[[#This Row],[Country]],tbl_country[country],tbl_country[currency],"NotFound")&lt;&gt;tbl_vendors[[#This Row],[Currency]]</f>
        <v>0</v>
      </c>
      <c r="T3048" t="b">
        <f>ISNA(MATCH(tbl_vendors[[#This Row],[Payment_Terms]],tbl_payment_terms[Payment_Terms],0))</f>
        <v>0</v>
      </c>
      <c r="U3048" t="b">
        <f>ISNA(MATCH(tbl_vendors[[#This Row],[Status]],tbl_status[valid_status]))</f>
        <v>0</v>
      </c>
      <c r="V3048" t="b">
        <f ca="1">tbl_vendors[[#This Row],[Created_Date]]&gt;TODAY()</f>
        <v>0</v>
      </c>
      <c r="W3048" t="b">
        <f>tbl_vendors[[#This Row],[Updated_Date]]&lt;tbl_vendors[[#This Row],[Created_Date]]</f>
        <v>0</v>
      </c>
      <c r="X3048" t="b">
        <f>COUNTIF(tbl_vendors[Vendor_Name],tbl_vendors[[#This Row],[Vendor_Name]])&gt;1</f>
        <v>0</v>
      </c>
      <c r="Y3048" s="14" cm="1">
        <f t="array" aca="1" ref="Y3048" ca="1">IFERROR(SUM(L3048:X3048*1),4)</f>
        <v>0</v>
      </c>
      <c r="Z3048" t="str">
        <f ca="1">IF(tbl_vendors[[#This Row],[error_count]]&gt;0,"FAIL","PASS")</f>
        <v>PASS</v>
      </c>
    </row>
    <row r="3049" spans="1:26" x14ac:dyDescent="0.3">
      <c r="A3049" t="s">
        <v>11939</v>
      </c>
      <c r="B3049" t="s">
        <v>11940</v>
      </c>
      <c r="C3049" t="s">
        <v>79</v>
      </c>
      <c r="D3049" t="s">
        <v>11941</v>
      </c>
      <c r="E3049" t="s">
        <v>39</v>
      </c>
      <c r="F3049" t="s">
        <v>75</v>
      </c>
      <c r="G3049" t="s">
        <v>11942</v>
      </c>
      <c r="H3049" t="s">
        <v>25</v>
      </c>
      <c r="I3049" t="s">
        <v>19</v>
      </c>
      <c r="J3049" s="1">
        <v>45764</v>
      </c>
      <c r="K3049" s="1">
        <v>46144</v>
      </c>
      <c r="L3049" t="b">
        <f>COUNTIF(tbl_vendors[Vendor_ID],tbl_vendors[[#This Row],[Vendor_ID]])&gt;1</f>
        <v>0</v>
      </c>
      <c r="M3049" t="b">
        <f>ISBLANK(tbl_vendors[[#This Row],[Vendor_ID]])</f>
        <v>0</v>
      </c>
      <c r="N3049" t="b">
        <f>LEN(TRIM(tbl_vendors[[#This Row],[Vendor_Name]]))=0</f>
        <v>0</v>
      </c>
      <c r="O3049" t="b">
        <f>LEN(TRIM(tbl_vendors[[#This Row],[Email]]))=0</f>
        <v>0</v>
      </c>
      <c r="P3049" t="b">
        <f>OR(ISERROR(FIND("@",tbl_vendors[[#This Row],[Email]])),ISERROR(FIND(".",tbl_vendors[[#This Row],[Email]])))</f>
        <v>0</v>
      </c>
      <c r="Q3049" t="b">
        <f>ISNA(MATCH(tbl_vendors[[#This Row],[Country]],tbl_country[country],0))</f>
        <v>0</v>
      </c>
      <c r="R3049" t="b">
        <f>ISNA(MATCH(tbl_vendors[[#This Row],[Currency]],tbl_country[currency],0))</f>
        <v>0</v>
      </c>
      <c r="S3049" t="b">
        <f>_xlfn.XLOOKUP(tbl_vendors[[#This Row],[Country]],tbl_country[country],tbl_country[currency],"NotFound")&lt;&gt;tbl_vendors[[#This Row],[Currency]]</f>
        <v>0</v>
      </c>
      <c r="T3049" t="b">
        <f>ISNA(MATCH(tbl_vendors[[#This Row],[Payment_Terms]],tbl_payment_terms[Payment_Terms],0))</f>
        <v>0</v>
      </c>
      <c r="U3049" t="b">
        <f>ISNA(MATCH(tbl_vendors[[#This Row],[Status]],tbl_status[valid_status]))</f>
        <v>0</v>
      </c>
      <c r="V3049" t="b">
        <f ca="1">tbl_vendors[[#This Row],[Created_Date]]&gt;TODAY()</f>
        <v>0</v>
      </c>
      <c r="W3049" t="b">
        <f>tbl_vendors[[#This Row],[Updated_Date]]&lt;tbl_vendors[[#This Row],[Created_Date]]</f>
        <v>0</v>
      </c>
      <c r="X3049" t="b">
        <f>COUNTIF(tbl_vendors[Vendor_Name],tbl_vendors[[#This Row],[Vendor_Name]])&gt;1</f>
        <v>0</v>
      </c>
      <c r="Y3049" s="14" cm="1">
        <f t="array" aca="1" ref="Y3049" ca="1">IFERROR(SUM(L3049:X3049*1),4)</f>
        <v>0</v>
      </c>
      <c r="Z3049" t="str">
        <f ca="1">IF(tbl_vendors[[#This Row],[error_count]]&gt;0,"FAIL","PASS")</f>
        <v>PASS</v>
      </c>
    </row>
    <row r="3050" spans="1:26" x14ac:dyDescent="0.3">
      <c r="A3050" t="s">
        <v>11943</v>
      </c>
      <c r="B3050" t="s">
        <v>11944</v>
      </c>
      <c r="C3050" t="s">
        <v>100</v>
      </c>
      <c r="D3050" t="s">
        <v>11945</v>
      </c>
      <c r="E3050" t="s">
        <v>39</v>
      </c>
      <c r="F3050" t="s">
        <v>23</v>
      </c>
      <c r="G3050" t="s">
        <v>11946</v>
      </c>
      <c r="H3050" t="s">
        <v>52</v>
      </c>
      <c r="I3050" t="s">
        <v>53</v>
      </c>
      <c r="J3050" s="1">
        <v>45176</v>
      </c>
      <c r="K3050" s="1">
        <v>45567</v>
      </c>
      <c r="L3050" t="b">
        <f>COUNTIF(tbl_vendors[Vendor_ID],tbl_vendors[[#This Row],[Vendor_ID]])&gt;1</f>
        <v>0</v>
      </c>
      <c r="M3050" t="b">
        <f>ISBLANK(tbl_vendors[[#This Row],[Vendor_ID]])</f>
        <v>0</v>
      </c>
      <c r="N3050" t="b">
        <f>LEN(TRIM(tbl_vendors[[#This Row],[Vendor_Name]]))=0</f>
        <v>0</v>
      </c>
      <c r="O3050" t="b">
        <f>LEN(TRIM(tbl_vendors[[#This Row],[Email]]))=0</f>
        <v>0</v>
      </c>
      <c r="P3050" t="b">
        <f>OR(ISERROR(FIND("@",tbl_vendors[[#This Row],[Email]])),ISERROR(FIND(".",tbl_vendors[[#This Row],[Email]])))</f>
        <v>0</v>
      </c>
      <c r="Q3050" t="b">
        <f>ISNA(MATCH(tbl_vendors[[#This Row],[Country]],tbl_country[country],0))</f>
        <v>0</v>
      </c>
      <c r="R3050" t="b">
        <f>ISNA(MATCH(tbl_vendors[[#This Row],[Currency]],tbl_country[currency],0))</f>
        <v>0</v>
      </c>
      <c r="S3050" t="b">
        <f>_xlfn.XLOOKUP(tbl_vendors[[#This Row],[Country]],tbl_country[country],tbl_country[currency],"NotFound")&lt;&gt;tbl_vendors[[#This Row],[Currency]]</f>
        <v>0</v>
      </c>
      <c r="T3050" t="b">
        <f>ISNA(MATCH(tbl_vendors[[#This Row],[Payment_Terms]],tbl_payment_terms[Payment_Terms],0))</f>
        <v>0</v>
      </c>
      <c r="U3050" t="b">
        <f>ISNA(MATCH(tbl_vendors[[#This Row],[Status]],tbl_status[valid_status]))</f>
        <v>1</v>
      </c>
      <c r="V3050" t="b">
        <f ca="1">tbl_vendors[[#This Row],[Created_Date]]&gt;TODAY()</f>
        <v>0</v>
      </c>
      <c r="W3050" t="b">
        <f>tbl_vendors[[#This Row],[Updated_Date]]&lt;tbl_vendors[[#This Row],[Created_Date]]</f>
        <v>0</v>
      </c>
      <c r="X3050" t="b">
        <f>COUNTIF(tbl_vendors[Vendor_Name],tbl_vendors[[#This Row],[Vendor_Name]])&gt;1</f>
        <v>0</v>
      </c>
      <c r="Y3050" s="14" cm="1">
        <f t="array" aca="1" ref="Y3050" ca="1">IFERROR(SUM(L3050:X3050*1),4)</f>
        <v>1</v>
      </c>
      <c r="Z3050" t="str">
        <f ca="1">IF(tbl_vendors[[#This Row],[error_count]]&gt;0,"FAIL","PASS")</f>
        <v>FAIL</v>
      </c>
    </row>
    <row r="3051" spans="1:26" x14ac:dyDescent="0.3">
      <c r="A3051" t="s">
        <v>11947</v>
      </c>
      <c r="B3051" t="s">
        <v>11948</v>
      </c>
      <c r="C3051" t="s">
        <v>79</v>
      </c>
      <c r="D3051" t="s">
        <v>11949</v>
      </c>
      <c r="E3051" t="s">
        <v>39</v>
      </c>
      <c r="F3051" t="s">
        <v>32</v>
      </c>
      <c r="H3051" t="s">
        <v>69</v>
      </c>
      <c r="I3051" t="s">
        <v>26</v>
      </c>
      <c r="J3051" s="1">
        <v>44392</v>
      </c>
      <c r="K3051" s="1">
        <v>46137</v>
      </c>
      <c r="L3051" t="b">
        <f>COUNTIF(tbl_vendors[Vendor_ID],tbl_vendors[[#This Row],[Vendor_ID]])&gt;1</f>
        <v>0</v>
      </c>
      <c r="M3051" t="b">
        <f>ISBLANK(tbl_vendors[[#This Row],[Vendor_ID]])</f>
        <v>0</v>
      </c>
      <c r="N3051" t="b">
        <f>LEN(TRIM(tbl_vendors[[#This Row],[Vendor_Name]]))=0</f>
        <v>0</v>
      </c>
      <c r="O3051" t="b">
        <f>LEN(TRIM(tbl_vendors[[#This Row],[Email]]))=0</f>
        <v>1</v>
      </c>
      <c r="P3051" t="b">
        <f>OR(ISERROR(FIND("@",tbl_vendors[[#This Row],[Email]])),ISERROR(FIND(".",tbl_vendors[[#This Row],[Email]])))</f>
        <v>1</v>
      </c>
      <c r="Q3051" t="b">
        <f>ISNA(MATCH(tbl_vendors[[#This Row],[Country]],tbl_country[country],0))</f>
        <v>0</v>
      </c>
      <c r="R3051" t="b">
        <f>ISNA(MATCH(tbl_vendors[[#This Row],[Currency]],tbl_country[currency],0))</f>
        <v>0</v>
      </c>
      <c r="S3051" t="b">
        <f>_xlfn.XLOOKUP(tbl_vendors[[#This Row],[Country]],tbl_country[country],tbl_country[currency],"NotFound")&lt;&gt;tbl_vendors[[#This Row],[Currency]]</f>
        <v>0</v>
      </c>
      <c r="T3051" t="b">
        <f>ISNA(MATCH(tbl_vendors[[#This Row],[Payment_Terms]],tbl_payment_terms[Payment_Terms],0))</f>
        <v>0</v>
      </c>
      <c r="U3051" t="b">
        <f>ISNA(MATCH(tbl_vendors[[#This Row],[Status]],tbl_status[valid_status]))</f>
        <v>0</v>
      </c>
      <c r="V3051" t="b">
        <f ca="1">tbl_vendors[[#This Row],[Created_Date]]&gt;TODAY()</f>
        <v>0</v>
      </c>
      <c r="W3051" t="b">
        <f>tbl_vendors[[#This Row],[Updated_Date]]&lt;tbl_vendors[[#This Row],[Created_Date]]</f>
        <v>0</v>
      </c>
      <c r="X3051" t="b">
        <f>COUNTIF(tbl_vendors[Vendor_Name],tbl_vendors[[#This Row],[Vendor_Name]])&gt;1</f>
        <v>0</v>
      </c>
      <c r="Y3051" s="14" cm="1">
        <f t="array" aca="1" ref="Y3051" ca="1">IFERROR(SUM(L3051:X3051*1),4)</f>
        <v>2</v>
      </c>
      <c r="Z3051" t="str">
        <f ca="1">IF(tbl_vendors[[#This Row],[error_count]]&gt;0,"FAIL","PASS")</f>
        <v>FAIL</v>
      </c>
    </row>
    <row r="3052" spans="1:26" x14ac:dyDescent="0.3">
      <c r="A3052" t="s">
        <v>11950</v>
      </c>
      <c r="B3052" t="s">
        <v>11951</v>
      </c>
      <c r="C3052" t="s">
        <v>72</v>
      </c>
      <c r="D3052" t="s">
        <v>11952</v>
      </c>
      <c r="E3052" t="s">
        <v>74</v>
      </c>
      <c r="F3052" t="s">
        <v>32</v>
      </c>
      <c r="G3052" t="s">
        <v>11953</v>
      </c>
      <c r="H3052" t="s">
        <v>18</v>
      </c>
      <c r="I3052" t="s">
        <v>19</v>
      </c>
      <c r="J3052" s="1">
        <v>45641</v>
      </c>
      <c r="K3052" s="1">
        <v>45851</v>
      </c>
      <c r="L3052" t="b">
        <f>COUNTIF(tbl_vendors[Vendor_ID],tbl_vendors[[#This Row],[Vendor_ID]])&gt;1</f>
        <v>0</v>
      </c>
      <c r="M3052" t="b">
        <f>ISBLANK(tbl_vendors[[#This Row],[Vendor_ID]])</f>
        <v>0</v>
      </c>
      <c r="N3052" t="b">
        <f>LEN(TRIM(tbl_vendors[[#This Row],[Vendor_Name]]))=0</f>
        <v>0</v>
      </c>
      <c r="O3052" t="b">
        <f>LEN(TRIM(tbl_vendors[[#This Row],[Email]]))=0</f>
        <v>0</v>
      </c>
      <c r="P3052" t="b">
        <f>OR(ISERROR(FIND("@",tbl_vendors[[#This Row],[Email]])),ISERROR(FIND(".",tbl_vendors[[#This Row],[Email]])))</f>
        <v>0</v>
      </c>
      <c r="Q3052" t="b">
        <f>ISNA(MATCH(tbl_vendors[[#This Row],[Country]],tbl_country[country],0))</f>
        <v>0</v>
      </c>
      <c r="R3052" t="b">
        <f>ISNA(MATCH(tbl_vendors[[#This Row],[Currency]],tbl_country[currency],0))</f>
        <v>1</v>
      </c>
      <c r="S3052" t="b">
        <f>_xlfn.XLOOKUP(tbl_vendors[[#This Row],[Country]],tbl_country[country],tbl_country[currency],"NotFound")&lt;&gt;tbl_vendors[[#This Row],[Currency]]</f>
        <v>1</v>
      </c>
      <c r="T3052" t="b">
        <f>ISNA(MATCH(tbl_vendors[[#This Row],[Payment_Terms]],tbl_payment_terms[Payment_Terms],0))</f>
        <v>0</v>
      </c>
      <c r="U3052" t="b">
        <f>ISNA(MATCH(tbl_vendors[[#This Row],[Status]],tbl_status[valid_status]))</f>
        <v>0</v>
      </c>
      <c r="V3052" t="b">
        <f ca="1">tbl_vendors[[#This Row],[Created_Date]]&gt;TODAY()</f>
        <v>0</v>
      </c>
      <c r="W3052" t="b">
        <f>tbl_vendors[[#This Row],[Updated_Date]]&lt;tbl_vendors[[#This Row],[Created_Date]]</f>
        <v>0</v>
      </c>
      <c r="X3052" t="b">
        <f>COUNTIF(tbl_vendors[Vendor_Name],tbl_vendors[[#This Row],[Vendor_Name]])&gt;1</f>
        <v>0</v>
      </c>
      <c r="Y3052" s="14" cm="1">
        <f t="array" aca="1" ref="Y3052" ca="1">IFERROR(SUM(L3052:X3052*1),4)</f>
        <v>2</v>
      </c>
      <c r="Z3052" t="str">
        <f ca="1">IF(tbl_vendors[[#This Row],[error_count]]&gt;0,"FAIL","PASS")</f>
        <v>FAIL</v>
      </c>
    </row>
    <row r="3053" spans="1:26" x14ac:dyDescent="0.3">
      <c r="A3053" t="s">
        <v>11954</v>
      </c>
      <c r="B3053" t="s">
        <v>11955</v>
      </c>
      <c r="C3053" t="s">
        <v>29</v>
      </c>
      <c r="D3053" t="s">
        <v>11956</v>
      </c>
      <c r="E3053" t="s">
        <v>31</v>
      </c>
      <c r="F3053" t="s">
        <v>16</v>
      </c>
      <c r="G3053" t="s">
        <v>11957</v>
      </c>
      <c r="H3053" t="s">
        <v>25</v>
      </c>
      <c r="I3053" t="s">
        <v>53</v>
      </c>
      <c r="J3053" s="1">
        <v>44439</v>
      </c>
      <c r="K3053" s="1">
        <v>45510</v>
      </c>
      <c r="L3053" t="b">
        <f>COUNTIF(tbl_vendors[Vendor_ID],tbl_vendors[[#This Row],[Vendor_ID]])&gt;1</f>
        <v>0</v>
      </c>
      <c r="M3053" t="b">
        <f>ISBLANK(tbl_vendors[[#This Row],[Vendor_ID]])</f>
        <v>0</v>
      </c>
      <c r="N3053" t="b">
        <f>LEN(TRIM(tbl_vendors[[#This Row],[Vendor_Name]]))=0</f>
        <v>0</v>
      </c>
      <c r="O3053" t="b">
        <f>LEN(TRIM(tbl_vendors[[#This Row],[Email]]))=0</f>
        <v>0</v>
      </c>
      <c r="P3053" t="b">
        <f>OR(ISERROR(FIND("@",tbl_vendors[[#This Row],[Email]])),ISERROR(FIND(".",tbl_vendors[[#This Row],[Email]])))</f>
        <v>0</v>
      </c>
      <c r="Q3053" t="b">
        <f>ISNA(MATCH(tbl_vendors[[#This Row],[Country]],tbl_country[country],0))</f>
        <v>0</v>
      </c>
      <c r="R3053" t="b">
        <f>ISNA(MATCH(tbl_vendors[[#This Row],[Currency]],tbl_country[currency],0))</f>
        <v>0</v>
      </c>
      <c r="S3053" t="b">
        <f>_xlfn.XLOOKUP(tbl_vendors[[#This Row],[Country]],tbl_country[country],tbl_country[currency],"NotFound")&lt;&gt;tbl_vendors[[#This Row],[Currency]]</f>
        <v>0</v>
      </c>
      <c r="T3053" t="b">
        <f>ISNA(MATCH(tbl_vendors[[#This Row],[Payment_Terms]],tbl_payment_terms[Payment_Terms],0))</f>
        <v>0</v>
      </c>
      <c r="U3053" t="b">
        <f>ISNA(MATCH(tbl_vendors[[#This Row],[Status]],tbl_status[valid_status]))</f>
        <v>1</v>
      </c>
      <c r="V3053" t="b">
        <f ca="1">tbl_vendors[[#This Row],[Created_Date]]&gt;TODAY()</f>
        <v>0</v>
      </c>
      <c r="W3053" t="b">
        <f>tbl_vendors[[#This Row],[Updated_Date]]&lt;tbl_vendors[[#This Row],[Created_Date]]</f>
        <v>0</v>
      </c>
      <c r="X3053" t="b">
        <f>COUNTIF(tbl_vendors[Vendor_Name],tbl_vendors[[#This Row],[Vendor_Name]])&gt;1</f>
        <v>0</v>
      </c>
      <c r="Y3053" s="14" cm="1">
        <f t="array" aca="1" ref="Y3053" ca="1">IFERROR(SUM(L3053:X3053*1),4)</f>
        <v>1</v>
      </c>
      <c r="Z3053" t="str">
        <f ca="1">IF(tbl_vendors[[#This Row],[error_count]]&gt;0,"FAIL","PASS")</f>
        <v>FAIL</v>
      </c>
    </row>
    <row r="3054" spans="1:26" x14ac:dyDescent="0.3">
      <c r="A3054" t="s">
        <v>11958</v>
      </c>
      <c r="B3054" t="s">
        <v>11959</v>
      </c>
      <c r="C3054" t="s">
        <v>100</v>
      </c>
      <c r="D3054" t="s">
        <v>11960</v>
      </c>
      <c r="E3054" t="s">
        <v>39</v>
      </c>
      <c r="F3054" t="s">
        <v>75</v>
      </c>
      <c r="G3054" t="s">
        <v>11961</v>
      </c>
      <c r="H3054" t="s">
        <v>69</v>
      </c>
      <c r="I3054" t="s">
        <v>19</v>
      </c>
      <c r="J3054" s="1">
        <v>44604</v>
      </c>
      <c r="K3054" s="1">
        <v>46109</v>
      </c>
      <c r="L3054" t="b">
        <f>COUNTIF(tbl_vendors[Vendor_ID],tbl_vendors[[#This Row],[Vendor_ID]])&gt;1</f>
        <v>0</v>
      </c>
      <c r="M3054" t="b">
        <f>ISBLANK(tbl_vendors[[#This Row],[Vendor_ID]])</f>
        <v>0</v>
      </c>
      <c r="N3054" t="b">
        <f>LEN(TRIM(tbl_vendors[[#This Row],[Vendor_Name]]))=0</f>
        <v>0</v>
      </c>
      <c r="O3054" t="b">
        <f>LEN(TRIM(tbl_vendors[[#This Row],[Email]]))=0</f>
        <v>0</v>
      </c>
      <c r="P3054" t="b">
        <f>OR(ISERROR(FIND("@",tbl_vendors[[#This Row],[Email]])),ISERROR(FIND(".",tbl_vendors[[#This Row],[Email]])))</f>
        <v>0</v>
      </c>
      <c r="Q3054" t="b">
        <f>ISNA(MATCH(tbl_vendors[[#This Row],[Country]],tbl_country[country],0))</f>
        <v>0</v>
      </c>
      <c r="R3054" t="b">
        <f>ISNA(MATCH(tbl_vendors[[#This Row],[Currency]],tbl_country[currency],0))</f>
        <v>0</v>
      </c>
      <c r="S3054" t="b">
        <f>_xlfn.XLOOKUP(tbl_vendors[[#This Row],[Country]],tbl_country[country],tbl_country[currency],"NotFound")&lt;&gt;tbl_vendors[[#This Row],[Currency]]</f>
        <v>0</v>
      </c>
      <c r="T3054" t="b">
        <f>ISNA(MATCH(tbl_vendors[[#This Row],[Payment_Terms]],tbl_payment_terms[Payment_Terms],0))</f>
        <v>0</v>
      </c>
      <c r="U3054" t="b">
        <f>ISNA(MATCH(tbl_vendors[[#This Row],[Status]],tbl_status[valid_status]))</f>
        <v>0</v>
      </c>
      <c r="V3054" t="b">
        <f ca="1">tbl_vendors[[#This Row],[Created_Date]]&gt;TODAY()</f>
        <v>0</v>
      </c>
      <c r="W3054" t="b">
        <f>tbl_vendors[[#This Row],[Updated_Date]]&lt;tbl_vendors[[#This Row],[Created_Date]]</f>
        <v>0</v>
      </c>
      <c r="X3054" t="b">
        <f>COUNTIF(tbl_vendors[Vendor_Name],tbl_vendors[[#This Row],[Vendor_Name]])&gt;1</f>
        <v>0</v>
      </c>
      <c r="Y3054" s="14" cm="1">
        <f t="array" aca="1" ref="Y3054" ca="1">IFERROR(SUM(L3054:X3054*1),4)</f>
        <v>0</v>
      </c>
      <c r="Z3054" t="str">
        <f ca="1">IF(tbl_vendors[[#This Row],[error_count]]&gt;0,"FAIL","PASS")</f>
        <v>PASS</v>
      </c>
    </row>
    <row r="3055" spans="1:26" x14ac:dyDescent="0.3">
      <c r="A3055" t="s">
        <v>11962</v>
      </c>
      <c r="B3055" t="s">
        <v>11963</v>
      </c>
      <c r="C3055" t="s">
        <v>153</v>
      </c>
      <c r="D3055" t="s">
        <v>11964</v>
      </c>
      <c r="E3055" t="s">
        <v>155</v>
      </c>
      <c r="F3055" t="s">
        <v>16</v>
      </c>
      <c r="G3055" t="s">
        <v>11965</v>
      </c>
      <c r="H3055" t="s">
        <v>34</v>
      </c>
      <c r="I3055" t="s">
        <v>19</v>
      </c>
      <c r="J3055" s="1">
        <v>44574</v>
      </c>
      <c r="K3055" s="1">
        <v>46132</v>
      </c>
      <c r="L3055" t="b">
        <f>COUNTIF(tbl_vendors[Vendor_ID],tbl_vendors[[#This Row],[Vendor_ID]])&gt;1</f>
        <v>0</v>
      </c>
      <c r="M3055" t="b">
        <f>ISBLANK(tbl_vendors[[#This Row],[Vendor_ID]])</f>
        <v>0</v>
      </c>
      <c r="N3055" t="b">
        <f>LEN(TRIM(tbl_vendors[[#This Row],[Vendor_Name]]))=0</f>
        <v>0</v>
      </c>
      <c r="O3055" t="b">
        <f>LEN(TRIM(tbl_vendors[[#This Row],[Email]]))=0</f>
        <v>0</v>
      </c>
      <c r="P3055" t="b">
        <f>OR(ISERROR(FIND("@",tbl_vendors[[#This Row],[Email]])),ISERROR(FIND(".",tbl_vendors[[#This Row],[Email]])))</f>
        <v>0</v>
      </c>
      <c r="Q3055" t="b">
        <f>ISNA(MATCH(tbl_vendors[[#This Row],[Country]],tbl_country[country],0))</f>
        <v>0</v>
      </c>
      <c r="R3055" t="b">
        <f>ISNA(MATCH(tbl_vendors[[#This Row],[Currency]],tbl_country[currency],0))</f>
        <v>0</v>
      </c>
      <c r="S3055" t="b">
        <f>_xlfn.XLOOKUP(tbl_vendors[[#This Row],[Country]],tbl_country[country],tbl_country[currency],"NotFound")&lt;&gt;tbl_vendors[[#This Row],[Currency]]</f>
        <v>0</v>
      </c>
      <c r="T3055" t="b">
        <f>ISNA(MATCH(tbl_vendors[[#This Row],[Payment_Terms]],tbl_payment_terms[Payment_Terms],0))</f>
        <v>0</v>
      </c>
      <c r="U3055" t="b">
        <f>ISNA(MATCH(tbl_vendors[[#This Row],[Status]],tbl_status[valid_status]))</f>
        <v>0</v>
      </c>
      <c r="V3055" t="b">
        <f ca="1">tbl_vendors[[#This Row],[Created_Date]]&gt;TODAY()</f>
        <v>0</v>
      </c>
      <c r="W3055" t="b">
        <f>tbl_vendors[[#This Row],[Updated_Date]]&lt;tbl_vendors[[#This Row],[Created_Date]]</f>
        <v>0</v>
      </c>
      <c r="X3055" t="b">
        <f>COUNTIF(tbl_vendors[Vendor_Name],tbl_vendors[[#This Row],[Vendor_Name]])&gt;1</f>
        <v>1</v>
      </c>
      <c r="Y3055" s="14" cm="1">
        <f t="array" aca="1" ref="Y3055" ca="1">IFERROR(SUM(L3055:X3055*1),4)</f>
        <v>1</v>
      </c>
      <c r="Z3055" t="str">
        <f ca="1">IF(tbl_vendors[[#This Row],[error_count]]&gt;0,"FAIL","PASS")</f>
        <v>FAIL</v>
      </c>
    </row>
    <row r="3056" spans="1:26" x14ac:dyDescent="0.3">
      <c r="A3056" t="s">
        <v>11966</v>
      </c>
      <c r="B3056" t="s">
        <v>11967</v>
      </c>
      <c r="C3056" t="s">
        <v>13</v>
      </c>
      <c r="D3056" t="s">
        <v>11968</v>
      </c>
      <c r="E3056" t="s">
        <v>15</v>
      </c>
      <c r="F3056" t="s">
        <v>40</v>
      </c>
      <c r="G3056" t="s">
        <v>11969</v>
      </c>
      <c r="H3056" t="s">
        <v>52</v>
      </c>
      <c r="I3056" t="s">
        <v>53</v>
      </c>
      <c r="J3056" s="1">
        <v>45732</v>
      </c>
      <c r="K3056" s="1">
        <v>46162</v>
      </c>
      <c r="L3056" t="b">
        <f>COUNTIF(tbl_vendors[Vendor_ID],tbl_vendors[[#This Row],[Vendor_ID]])&gt;1</f>
        <v>0</v>
      </c>
      <c r="M3056" t="b">
        <f>ISBLANK(tbl_vendors[[#This Row],[Vendor_ID]])</f>
        <v>0</v>
      </c>
      <c r="N3056" t="b">
        <f>LEN(TRIM(tbl_vendors[[#This Row],[Vendor_Name]]))=0</f>
        <v>0</v>
      </c>
      <c r="O3056" t="b">
        <f>LEN(TRIM(tbl_vendors[[#This Row],[Email]]))=0</f>
        <v>0</v>
      </c>
      <c r="P3056" t="b">
        <f>OR(ISERROR(FIND("@",tbl_vendors[[#This Row],[Email]])),ISERROR(FIND(".",tbl_vendors[[#This Row],[Email]])))</f>
        <v>0</v>
      </c>
      <c r="Q3056" t="b">
        <f>ISNA(MATCH(tbl_vendors[[#This Row],[Country]],tbl_country[country],0))</f>
        <v>0</v>
      </c>
      <c r="R3056" t="b">
        <f>ISNA(MATCH(tbl_vendors[[#This Row],[Currency]],tbl_country[currency],0))</f>
        <v>1</v>
      </c>
      <c r="S3056" t="b">
        <f>_xlfn.XLOOKUP(tbl_vendors[[#This Row],[Country]],tbl_country[country],tbl_country[currency],"NotFound")&lt;&gt;tbl_vendors[[#This Row],[Currency]]</f>
        <v>1</v>
      </c>
      <c r="T3056" t="b">
        <f>ISNA(MATCH(tbl_vendors[[#This Row],[Payment_Terms]],tbl_payment_terms[Payment_Terms],0))</f>
        <v>0</v>
      </c>
      <c r="U3056" t="b">
        <f>ISNA(MATCH(tbl_vendors[[#This Row],[Status]],tbl_status[valid_status]))</f>
        <v>1</v>
      </c>
      <c r="V3056" t="b">
        <f ca="1">tbl_vendors[[#This Row],[Created_Date]]&gt;TODAY()</f>
        <v>0</v>
      </c>
      <c r="W3056" t="b">
        <f>tbl_vendors[[#This Row],[Updated_Date]]&lt;tbl_vendors[[#This Row],[Created_Date]]</f>
        <v>0</v>
      </c>
      <c r="X3056" t="b">
        <f>COUNTIF(tbl_vendors[Vendor_Name],tbl_vendors[[#This Row],[Vendor_Name]])&gt;1</f>
        <v>0</v>
      </c>
      <c r="Y3056" s="14" cm="1">
        <f t="array" aca="1" ref="Y3056" ca="1">IFERROR(SUM(L3056:X3056*1),4)</f>
        <v>3</v>
      </c>
      <c r="Z3056" t="str">
        <f ca="1">IF(tbl_vendors[[#This Row],[error_count]]&gt;0,"FAIL","PASS")</f>
        <v>FAIL</v>
      </c>
    </row>
    <row r="3057" spans="1:26" x14ac:dyDescent="0.3">
      <c r="A3057" t="s">
        <v>11970</v>
      </c>
      <c r="B3057" t="s">
        <v>11971</v>
      </c>
      <c r="C3057" t="s">
        <v>109</v>
      </c>
      <c r="D3057" t="s">
        <v>11972</v>
      </c>
      <c r="E3057" t="s">
        <v>39</v>
      </c>
      <c r="F3057" t="s">
        <v>40</v>
      </c>
      <c r="G3057" t="s">
        <v>11973</v>
      </c>
      <c r="H3057" t="s">
        <v>42</v>
      </c>
      <c r="I3057" t="s">
        <v>53</v>
      </c>
      <c r="J3057" s="1">
        <v>44390</v>
      </c>
      <c r="K3057" s="1">
        <v>44557</v>
      </c>
      <c r="L3057" t="b">
        <f>COUNTIF(tbl_vendors[Vendor_ID],tbl_vendors[[#This Row],[Vendor_ID]])&gt;1</f>
        <v>0</v>
      </c>
      <c r="M3057" t="b">
        <f>ISBLANK(tbl_vendors[[#This Row],[Vendor_ID]])</f>
        <v>0</v>
      </c>
      <c r="N3057" t="b">
        <f>LEN(TRIM(tbl_vendors[[#This Row],[Vendor_Name]]))=0</f>
        <v>0</v>
      </c>
      <c r="O3057" t="b">
        <f>LEN(TRIM(tbl_vendors[[#This Row],[Email]]))=0</f>
        <v>0</v>
      </c>
      <c r="P3057" t="b">
        <f>OR(ISERROR(FIND("@",tbl_vendors[[#This Row],[Email]])),ISERROR(FIND(".",tbl_vendors[[#This Row],[Email]])))</f>
        <v>0</v>
      </c>
      <c r="Q3057" t="b">
        <f>ISNA(MATCH(tbl_vendors[[#This Row],[Country]],tbl_country[country],0))</f>
        <v>0</v>
      </c>
      <c r="R3057" t="b">
        <f>ISNA(MATCH(tbl_vendors[[#This Row],[Currency]],tbl_country[currency],0))</f>
        <v>0</v>
      </c>
      <c r="S3057" t="b">
        <f>_xlfn.XLOOKUP(tbl_vendors[[#This Row],[Country]],tbl_country[country],tbl_country[currency],"NotFound")&lt;&gt;tbl_vendors[[#This Row],[Currency]]</f>
        <v>1</v>
      </c>
      <c r="T3057" t="b">
        <f>ISNA(MATCH(tbl_vendors[[#This Row],[Payment_Terms]],tbl_payment_terms[Payment_Terms],0))</f>
        <v>0</v>
      </c>
      <c r="U3057" t="b">
        <f>ISNA(MATCH(tbl_vendors[[#This Row],[Status]],tbl_status[valid_status]))</f>
        <v>1</v>
      </c>
      <c r="V3057" t="b">
        <f ca="1">tbl_vendors[[#This Row],[Created_Date]]&gt;TODAY()</f>
        <v>0</v>
      </c>
      <c r="W3057" t="b">
        <f>tbl_vendors[[#This Row],[Updated_Date]]&lt;tbl_vendors[[#This Row],[Created_Date]]</f>
        <v>0</v>
      </c>
      <c r="X3057" t="b">
        <f>COUNTIF(tbl_vendors[Vendor_Name],tbl_vendors[[#This Row],[Vendor_Name]])&gt;1</f>
        <v>0</v>
      </c>
      <c r="Y3057" s="14" cm="1">
        <f t="array" aca="1" ref="Y3057" ca="1">IFERROR(SUM(L3057:X3057*1),4)</f>
        <v>2</v>
      </c>
      <c r="Z3057" t="str">
        <f ca="1">IF(tbl_vendors[[#This Row],[error_count]]&gt;0,"FAIL","PASS")</f>
        <v>FAIL</v>
      </c>
    </row>
    <row r="3058" spans="1:26" x14ac:dyDescent="0.3">
      <c r="A3058" t="s">
        <v>11974</v>
      </c>
      <c r="B3058" t="s">
        <v>11975</v>
      </c>
      <c r="C3058" t="s">
        <v>72</v>
      </c>
      <c r="D3058" t="s">
        <v>11976</v>
      </c>
      <c r="E3058" t="s">
        <v>74</v>
      </c>
      <c r="F3058" t="s">
        <v>32</v>
      </c>
      <c r="G3058" t="s">
        <v>11977</v>
      </c>
      <c r="H3058" t="s">
        <v>34</v>
      </c>
      <c r="I3058" t="s">
        <v>26</v>
      </c>
      <c r="J3058" s="1">
        <v>44489</v>
      </c>
      <c r="K3058" s="1">
        <v>46184</v>
      </c>
      <c r="L3058" t="b">
        <f>COUNTIF(tbl_vendors[Vendor_ID],tbl_vendors[[#This Row],[Vendor_ID]])&gt;1</f>
        <v>0</v>
      </c>
      <c r="M3058" t="b">
        <f>ISBLANK(tbl_vendors[[#This Row],[Vendor_ID]])</f>
        <v>0</v>
      </c>
      <c r="N3058" t="b">
        <f>LEN(TRIM(tbl_vendors[[#This Row],[Vendor_Name]]))=0</f>
        <v>0</v>
      </c>
      <c r="O3058" t="b">
        <f>LEN(TRIM(tbl_vendors[[#This Row],[Email]]))=0</f>
        <v>0</v>
      </c>
      <c r="P3058" t="b">
        <f>OR(ISERROR(FIND("@",tbl_vendors[[#This Row],[Email]])),ISERROR(FIND(".",tbl_vendors[[#This Row],[Email]])))</f>
        <v>0</v>
      </c>
      <c r="Q3058" t="b">
        <f>ISNA(MATCH(tbl_vendors[[#This Row],[Country]],tbl_country[country],0))</f>
        <v>0</v>
      </c>
      <c r="R3058" t="b">
        <f>ISNA(MATCH(tbl_vendors[[#This Row],[Currency]],tbl_country[currency],0))</f>
        <v>1</v>
      </c>
      <c r="S3058" t="b">
        <f>_xlfn.XLOOKUP(tbl_vendors[[#This Row],[Country]],tbl_country[country],tbl_country[currency],"NotFound")&lt;&gt;tbl_vendors[[#This Row],[Currency]]</f>
        <v>1</v>
      </c>
      <c r="T3058" t="b">
        <f>ISNA(MATCH(tbl_vendors[[#This Row],[Payment_Terms]],tbl_payment_terms[Payment_Terms],0))</f>
        <v>0</v>
      </c>
      <c r="U3058" t="b">
        <f>ISNA(MATCH(tbl_vendors[[#This Row],[Status]],tbl_status[valid_status]))</f>
        <v>0</v>
      </c>
      <c r="V3058" t="b">
        <f ca="1">tbl_vendors[[#This Row],[Created_Date]]&gt;TODAY()</f>
        <v>0</v>
      </c>
      <c r="W3058" t="b">
        <f>tbl_vendors[[#This Row],[Updated_Date]]&lt;tbl_vendors[[#This Row],[Created_Date]]</f>
        <v>0</v>
      </c>
      <c r="X3058" t="b">
        <f>COUNTIF(tbl_vendors[Vendor_Name],tbl_vendors[[#This Row],[Vendor_Name]])&gt;1</f>
        <v>0</v>
      </c>
      <c r="Y3058" s="14" cm="1">
        <f t="array" aca="1" ref="Y3058" ca="1">IFERROR(SUM(L3058:X3058*1),4)</f>
        <v>2</v>
      </c>
      <c r="Z3058" t="str">
        <f ca="1">IF(tbl_vendors[[#This Row],[error_count]]&gt;0,"FAIL","PASS")</f>
        <v>FAIL</v>
      </c>
    </row>
    <row r="3059" spans="1:26" x14ac:dyDescent="0.3">
      <c r="A3059" t="s">
        <v>11978</v>
      </c>
      <c r="B3059" t="s">
        <v>11979</v>
      </c>
      <c r="C3059" t="s">
        <v>153</v>
      </c>
      <c r="D3059" t="s">
        <v>11980</v>
      </c>
      <c r="E3059" t="s">
        <v>155</v>
      </c>
      <c r="F3059" t="s">
        <v>16</v>
      </c>
      <c r="G3059" t="s">
        <v>11981</v>
      </c>
      <c r="H3059" t="s">
        <v>52</v>
      </c>
      <c r="I3059" t="s">
        <v>53</v>
      </c>
      <c r="J3059" s="1">
        <v>44553</v>
      </c>
      <c r="K3059" s="1">
        <v>44868</v>
      </c>
      <c r="L3059" t="b">
        <f>COUNTIF(tbl_vendors[Vendor_ID],tbl_vendors[[#This Row],[Vendor_ID]])&gt;1</f>
        <v>0</v>
      </c>
      <c r="M3059" t="b">
        <f>ISBLANK(tbl_vendors[[#This Row],[Vendor_ID]])</f>
        <v>0</v>
      </c>
      <c r="N3059" t="b">
        <f>LEN(TRIM(tbl_vendors[[#This Row],[Vendor_Name]]))=0</f>
        <v>0</v>
      </c>
      <c r="O3059" t="b">
        <f>LEN(TRIM(tbl_vendors[[#This Row],[Email]]))=0</f>
        <v>0</v>
      </c>
      <c r="P3059" t="b">
        <f>OR(ISERROR(FIND("@",tbl_vendors[[#This Row],[Email]])),ISERROR(FIND(".",tbl_vendors[[#This Row],[Email]])))</f>
        <v>0</v>
      </c>
      <c r="Q3059" t="b">
        <f>ISNA(MATCH(tbl_vendors[[#This Row],[Country]],tbl_country[country],0))</f>
        <v>0</v>
      </c>
      <c r="R3059" t="b">
        <f>ISNA(MATCH(tbl_vendors[[#This Row],[Currency]],tbl_country[currency],0))</f>
        <v>0</v>
      </c>
      <c r="S3059" t="b">
        <f>_xlfn.XLOOKUP(tbl_vendors[[#This Row],[Country]],tbl_country[country],tbl_country[currency],"NotFound")&lt;&gt;tbl_vendors[[#This Row],[Currency]]</f>
        <v>0</v>
      </c>
      <c r="T3059" t="b">
        <f>ISNA(MATCH(tbl_vendors[[#This Row],[Payment_Terms]],tbl_payment_terms[Payment_Terms],0))</f>
        <v>0</v>
      </c>
      <c r="U3059" t="b">
        <f>ISNA(MATCH(tbl_vendors[[#This Row],[Status]],tbl_status[valid_status]))</f>
        <v>1</v>
      </c>
      <c r="V3059" t="b">
        <f ca="1">tbl_vendors[[#This Row],[Created_Date]]&gt;TODAY()</f>
        <v>0</v>
      </c>
      <c r="W3059" t="b">
        <f>tbl_vendors[[#This Row],[Updated_Date]]&lt;tbl_vendors[[#This Row],[Created_Date]]</f>
        <v>0</v>
      </c>
      <c r="X3059" t="b">
        <f>COUNTIF(tbl_vendors[Vendor_Name],tbl_vendors[[#This Row],[Vendor_Name]])&gt;1</f>
        <v>0</v>
      </c>
      <c r="Y3059" s="14" cm="1">
        <f t="array" aca="1" ref="Y3059" ca="1">IFERROR(SUM(L3059:X3059*1),4)</f>
        <v>1</v>
      </c>
      <c r="Z3059" t="str">
        <f ca="1">IF(tbl_vendors[[#This Row],[error_count]]&gt;0,"FAIL","PASS")</f>
        <v>FAIL</v>
      </c>
    </row>
    <row r="3060" spans="1:26" x14ac:dyDescent="0.3">
      <c r="A3060" t="s">
        <v>11982</v>
      </c>
      <c r="B3060" t="s">
        <v>11983</v>
      </c>
      <c r="C3060" t="s">
        <v>100</v>
      </c>
      <c r="D3060" t="s">
        <v>11984</v>
      </c>
      <c r="E3060" t="s">
        <v>39</v>
      </c>
      <c r="F3060" t="s">
        <v>40</v>
      </c>
      <c r="G3060" t="s">
        <v>11985</v>
      </c>
      <c r="H3060" t="s">
        <v>69</v>
      </c>
      <c r="I3060" t="s">
        <v>26</v>
      </c>
      <c r="J3060" s="1">
        <v>45367</v>
      </c>
      <c r="K3060" s="1">
        <v>45436</v>
      </c>
      <c r="L3060" t="b">
        <f>COUNTIF(tbl_vendors[Vendor_ID],tbl_vendors[[#This Row],[Vendor_ID]])&gt;1</f>
        <v>0</v>
      </c>
      <c r="M3060" t="b">
        <f>ISBLANK(tbl_vendors[[#This Row],[Vendor_ID]])</f>
        <v>0</v>
      </c>
      <c r="N3060" t="b">
        <f>LEN(TRIM(tbl_vendors[[#This Row],[Vendor_Name]]))=0</f>
        <v>0</v>
      </c>
      <c r="O3060" t="b">
        <f>LEN(TRIM(tbl_vendors[[#This Row],[Email]]))=0</f>
        <v>0</v>
      </c>
      <c r="P3060" t="b">
        <f>OR(ISERROR(FIND("@",tbl_vendors[[#This Row],[Email]])),ISERROR(FIND(".",tbl_vendors[[#This Row],[Email]])))</f>
        <v>0</v>
      </c>
      <c r="Q3060" t="b">
        <f>ISNA(MATCH(tbl_vendors[[#This Row],[Country]],tbl_country[country],0))</f>
        <v>0</v>
      </c>
      <c r="R3060" t="b">
        <f>ISNA(MATCH(tbl_vendors[[#This Row],[Currency]],tbl_country[currency],0))</f>
        <v>0</v>
      </c>
      <c r="S3060" t="b">
        <f>_xlfn.XLOOKUP(tbl_vendors[[#This Row],[Country]],tbl_country[country],tbl_country[currency],"NotFound")&lt;&gt;tbl_vendors[[#This Row],[Currency]]</f>
        <v>0</v>
      </c>
      <c r="T3060" t="b">
        <f>ISNA(MATCH(tbl_vendors[[#This Row],[Payment_Terms]],tbl_payment_terms[Payment_Terms],0))</f>
        <v>0</v>
      </c>
      <c r="U3060" t="b">
        <f>ISNA(MATCH(tbl_vendors[[#This Row],[Status]],tbl_status[valid_status]))</f>
        <v>0</v>
      </c>
      <c r="V3060" t="b">
        <f ca="1">tbl_vendors[[#This Row],[Created_Date]]&gt;TODAY()</f>
        <v>0</v>
      </c>
      <c r="W3060" t="b">
        <f>tbl_vendors[[#This Row],[Updated_Date]]&lt;tbl_vendors[[#This Row],[Created_Date]]</f>
        <v>0</v>
      </c>
      <c r="X3060" t="b">
        <f>COUNTIF(tbl_vendors[Vendor_Name],tbl_vendors[[#This Row],[Vendor_Name]])&gt;1</f>
        <v>1</v>
      </c>
      <c r="Y3060" s="14" cm="1">
        <f t="array" aca="1" ref="Y3060" ca="1">IFERROR(SUM(L3060:X3060*1),4)</f>
        <v>1</v>
      </c>
      <c r="Z3060" t="str">
        <f ca="1">IF(tbl_vendors[[#This Row],[error_count]]&gt;0,"FAIL","PASS")</f>
        <v>FAIL</v>
      </c>
    </row>
    <row r="3061" spans="1:26" x14ac:dyDescent="0.3">
      <c r="A3061" t="s">
        <v>11986</v>
      </c>
      <c r="B3061" t="s">
        <v>11987</v>
      </c>
      <c r="C3061" t="s">
        <v>37</v>
      </c>
      <c r="D3061" t="s">
        <v>11988</v>
      </c>
      <c r="E3061" t="s">
        <v>39</v>
      </c>
      <c r="F3061" t="s">
        <v>23</v>
      </c>
      <c r="G3061" t="s">
        <v>11989</v>
      </c>
      <c r="H3061" t="s">
        <v>42</v>
      </c>
      <c r="I3061" t="s">
        <v>19</v>
      </c>
      <c r="J3061" s="1">
        <v>46018</v>
      </c>
      <c r="K3061" s="1">
        <v>46092</v>
      </c>
      <c r="L3061" t="b">
        <f>COUNTIF(tbl_vendors[Vendor_ID],tbl_vendors[[#This Row],[Vendor_ID]])&gt;1</f>
        <v>0</v>
      </c>
      <c r="M3061" t="b">
        <f>ISBLANK(tbl_vendors[[#This Row],[Vendor_ID]])</f>
        <v>0</v>
      </c>
      <c r="N3061" t="b">
        <f>LEN(TRIM(tbl_vendors[[#This Row],[Vendor_Name]]))=0</f>
        <v>0</v>
      </c>
      <c r="O3061" t="b">
        <f>LEN(TRIM(tbl_vendors[[#This Row],[Email]]))=0</f>
        <v>0</v>
      </c>
      <c r="P3061" t="b">
        <f>OR(ISERROR(FIND("@",tbl_vendors[[#This Row],[Email]])),ISERROR(FIND(".",tbl_vendors[[#This Row],[Email]])))</f>
        <v>0</v>
      </c>
      <c r="Q3061" t="b">
        <f>ISNA(MATCH(tbl_vendors[[#This Row],[Country]],tbl_country[country],0))</f>
        <v>0</v>
      </c>
      <c r="R3061" t="b">
        <f>ISNA(MATCH(tbl_vendors[[#This Row],[Currency]],tbl_country[currency],0))</f>
        <v>0</v>
      </c>
      <c r="S3061" t="b">
        <f>_xlfn.XLOOKUP(tbl_vendors[[#This Row],[Country]],tbl_country[country],tbl_country[currency],"NotFound")&lt;&gt;tbl_vendors[[#This Row],[Currency]]</f>
        <v>0</v>
      </c>
      <c r="T3061" t="b">
        <f>ISNA(MATCH(tbl_vendors[[#This Row],[Payment_Terms]],tbl_payment_terms[Payment_Terms],0))</f>
        <v>0</v>
      </c>
      <c r="U3061" t="b">
        <f>ISNA(MATCH(tbl_vendors[[#This Row],[Status]],tbl_status[valid_status]))</f>
        <v>0</v>
      </c>
      <c r="V3061" t="b">
        <f ca="1">tbl_vendors[[#This Row],[Created_Date]]&gt;TODAY()</f>
        <v>0</v>
      </c>
      <c r="W3061" t="b">
        <f>tbl_vendors[[#This Row],[Updated_Date]]&lt;tbl_vendors[[#This Row],[Created_Date]]</f>
        <v>0</v>
      </c>
      <c r="X3061" t="b">
        <f>COUNTIF(tbl_vendors[Vendor_Name],tbl_vendors[[#This Row],[Vendor_Name]])&gt;1</f>
        <v>0</v>
      </c>
      <c r="Y3061" s="14" cm="1">
        <f t="array" aca="1" ref="Y3061" ca="1">IFERROR(SUM(L3061:X3061*1),4)</f>
        <v>0</v>
      </c>
      <c r="Z3061" t="str">
        <f ca="1">IF(tbl_vendors[[#This Row],[error_count]]&gt;0,"FAIL","PASS")</f>
        <v>PASS</v>
      </c>
    </row>
    <row r="3062" spans="1:26" x14ac:dyDescent="0.3">
      <c r="A3062" t="s">
        <v>11990</v>
      </c>
      <c r="B3062" t="s">
        <v>11991</v>
      </c>
      <c r="C3062" t="s">
        <v>109</v>
      </c>
      <c r="D3062" t="s">
        <v>11992</v>
      </c>
      <c r="E3062" t="s">
        <v>39</v>
      </c>
      <c r="F3062" t="s">
        <v>32</v>
      </c>
      <c r="G3062" t="s">
        <v>11993</v>
      </c>
      <c r="H3062" t="s">
        <v>47</v>
      </c>
      <c r="I3062" t="s">
        <v>26</v>
      </c>
      <c r="J3062" s="1">
        <v>44794</v>
      </c>
      <c r="K3062" s="1">
        <v>45271</v>
      </c>
      <c r="L3062" t="b">
        <f>COUNTIF(tbl_vendors[Vendor_ID],tbl_vendors[[#This Row],[Vendor_ID]])&gt;1</f>
        <v>0</v>
      </c>
      <c r="M3062" t="b">
        <f>ISBLANK(tbl_vendors[[#This Row],[Vendor_ID]])</f>
        <v>0</v>
      </c>
      <c r="N3062" t="b">
        <f>LEN(TRIM(tbl_vendors[[#This Row],[Vendor_Name]]))=0</f>
        <v>0</v>
      </c>
      <c r="O3062" t="b">
        <f>LEN(TRIM(tbl_vendors[[#This Row],[Email]]))=0</f>
        <v>0</v>
      </c>
      <c r="P3062" t="b">
        <f>OR(ISERROR(FIND("@",tbl_vendors[[#This Row],[Email]])),ISERROR(FIND(".",tbl_vendors[[#This Row],[Email]])))</f>
        <v>0</v>
      </c>
      <c r="Q3062" t="b">
        <f>ISNA(MATCH(tbl_vendors[[#This Row],[Country]],tbl_country[country],0))</f>
        <v>0</v>
      </c>
      <c r="R3062" t="b">
        <f>ISNA(MATCH(tbl_vendors[[#This Row],[Currency]],tbl_country[currency],0))</f>
        <v>0</v>
      </c>
      <c r="S3062" t="b">
        <f>_xlfn.XLOOKUP(tbl_vendors[[#This Row],[Country]],tbl_country[country],tbl_country[currency],"NotFound")&lt;&gt;tbl_vendors[[#This Row],[Currency]]</f>
        <v>1</v>
      </c>
      <c r="T3062" t="b">
        <f>ISNA(MATCH(tbl_vendors[[#This Row],[Payment_Terms]],tbl_payment_terms[Payment_Terms],0))</f>
        <v>0</v>
      </c>
      <c r="U3062" t="b">
        <f>ISNA(MATCH(tbl_vendors[[#This Row],[Status]],tbl_status[valid_status]))</f>
        <v>0</v>
      </c>
      <c r="V3062" t="b">
        <f ca="1">tbl_vendors[[#This Row],[Created_Date]]&gt;TODAY()</f>
        <v>0</v>
      </c>
      <c r="W3062" t="b">
        <f>tbl_vendors[[#This Row],[Updated_Date]]&lt;tbl_vendors[[#This Row],[Created_Date]]</f>
        <v>0</v>
      </c>
      <c r="X3062" t="b">
        <f>COUNTIF(tbl_vendors[Vendor_Name],tbl_vendors[[#This Row],[Vendor_Name]])&gt;1</f>
        <v>0</v>
      </c>
      <c r="Y3062" s="14" cm="1">
        <f t="array" aca="1" ref="Y3062" ca="1">IFERROR(SUM(L3062:X3062*1),4)</f>
        <v>1</v>
      </c>
      <c r="Z3062" t="str">
        <f ca="1">IF(tbl_vendors[[#This Row],[error_count]]&gt;0,"FAIL","PASS")</f>
        <v>FAIL</v>
      </c>
    </row>
    <row r="3063" spans="1:26" x14ac:dyDescent="0.3">
      <c r="A3063" t="s">
        <v>11994</v>
      </c>
      <c r="B3063" t="s">
        <v>6105</v>
      </c>
      <c r="C3063" t="s">
        <v>109</v>
      </c>
      <c r="D3063" t="s">
        <v>11995</v>
      </c>
      <c r="E3063" t="s">
        <v>39</v>
      </c>
      <c r="F3063" t="s">
        <v>23</v>
      </c>
      <c r="G3063" t="s">
        <v>11996</v>
      </c>
      <c r="H3063" t="s">
        <v>34</v>
      </c>
      <c r="I3063" t="s">
        <v>53</v>
      </c>
      <c r="J3063" s="1">
        <v>45093</v>
      </c>
      <c r="K3063" s="1">
        <v>45301</v>
      </c>
      <c r="L3063" t="b">
        <f>COUNTIF(tbl_vendors[Vendor_ID],tbl_vendors[[#This Row],[Vendor_ID]])&gt;1</f>
        <v>0</v>
      </c>
      <c r="M3063" t="b">
        <f>ISBLANK(tbl_vendors[[#This Row],[Vendor_ID]])</f>
        <v>0</v>
      </c>
      <c r="N3063" t="b">
        <f>LEN(TRIM(tbl_vendors[[#This Row],[Vendor_Name]]))=0</f>
        <v>0</v>
      </c>
      <c r="O3063" t="b">
        <f>LEN(TRIM(tbl_vendors[[#This Row],[Email]]))=0</f>
        <v>0</v>
      </c>
      <c r="P3063" t="b">
        <f>OR(ISERROR(FIND("@",tbl_vendors[[#This Row],[Email]])),ISERROR(FIND(".",tbl_vendors[[#This Row],[Email]])))</f>
        <v>0</v>
      </c>
      <c r="Q3063" t="b">
        <f>ISNA(MATCH(tbl_vendors[[#This Row],[Country]],tbl_country[country],0))</f>
        <v>0</v>
      </c>
      <c r="R3063" t="b">
        <f>ISNA(MATCH(tbl_vendors[[#This Row],[Currency]],tbl_country[currency],0))</f>
        <v>0</v>
      </c>
      <c r="S3063" t="b">
        <f>_xlfn.XLOOKUP(tbl_vendors[[#This Row],[Country]],tbl_country[country],tbl_country[currency],"NotFound")&lt;&gt;tbl_vendors[[#This Row],[Currency]]</f>
        <v>1</v>
      </c>
      <c r="T3063" t="b">
        <f>ISNA(MATCH(tbl_vendors[[#This Row],[Payment_Terms]],tbl_payment_terms[Payment_Terms],0))</f>
        <v>0</v>
      </c>
      <c r="U3063" t="b">
        <f>ISNA(MATCH(tbl_vendors[[#This Row],[Status]],tbl_status[valid_status]))</f>
        <v>1</v>
      </c>
      <c r="V3063" t="b">
        <f ca="1">tbl_vendors[[#This Row],[Created_Date]]&gt;TODAY()</f>
        <v>0</v>
      </c>
      <c r="W3063" t="b">
        <f>tbl_vendors[[#This Row],[Updated_Date]]&lt;tbl_vendors[[#This Row],[Created_Date]]</f>
        <v>0</v>
      </c>
      <c r="X3063" t="b">
        <f>COUNTIF(tbl_vendors[Vendor_Name],tbl_vendors[[#This Row],[Vendor_Name]])&gt;1</f>
        <v>1</v>
      </c>
      <c r="Y3063" s="14" cm="1">
        <f t="array" aca="1" ref="Y3063" ca="1">IFERROR(SUM(L3063:X3063*1),4)</f>
        <v>3</v>
      </c>
      <c r="Z3063" t="str">
        <f ca="1">IF(tbl_vendors[[#This Row],[error_count]]&gt;0,"FAIL","PASS")</f>
        <v>FAIL</v>
      </c>
    </row>
    <row r="3064" spans="1:26" x14ac:dyDescent="0.3">
      <c r="A3064" t="s">
        <v>11997</v>
      </c>
      <c r="B3064" t="s">
        <v>11998</v>
      </c>
      <c r="C3064" t="s">
        <v>79</v>
      </c>
      <c r="D3064" t="s">
        <v>11999</v>
      </c>
      <c r="E3064" t="s">
        <v>39</v>
      </c>
      <c r="F3064" t="s">
        <v>75</v>
      </c>
      <c r="G3064" t="s">
        <v>12000</v>
      </c>
      <c r="H3064" t="s">
        <v>34</v>
      </c>
      <c r="I3064" t="s">
        <v>19</v>
      </c>
      <c r="J3064" s="1">
        <v>46175</v>
      </c>
      <c r="K3064" s="1">
        <v>46202</v>
      </c>
      <c r="L3064" t="b">
        <f>COUNTIF(tbl_vendors[Vendor_ID],tbl_vendors[[#This Row],[Vendor_ID]])&gt;1</f>
        <v>0</v>
      </c>
      <c r="M3064" t="b">
        <f>ISBLANK(tbl_vendors[[#This Row],[Vendor_ID]])</f>
        <v>0</v>
      </c>
      <c r="N3064" t="b">
        <f>LEN(TRIM(tbl_vendors[[#This Row],[Vendor_Name]]))=0</f>
        <v>0</v>
      </c>
      <c r="O3064" t="b">
        <f>LEN(TRIM(tbl_vendors[[#This Row],[Email]]))=0</f>
        <v>0</v>
      </c>
      <c r="P3064" t="b">
        <f>OR(ISERROR(FIND("@",tbl_vendors[[#This Row],[Email]])),ISERROR(FIND(".",tbl_vendors[[#This Row],[Email]])))</f>
        <v>0</v>
      </c>
      <c r="Q3064" t="b">
        <f>ISNA(MATCH(tbl_vendors[[#This Row],[Country]],tbl_country[country],0))</f>
        <v>0</v>
      </c>
      <c r="R3064" t="b">
        <f>ISNA(MATCH(tbl_vendors[[#This Row],[Currency]],tbl_country[currency],0))</f>
        <v>0</v>
      </c>
      <c r="S3064" t="b">
        <f>_xlfn.XLOOKUP(tbl_vendors[[#This Row],[Country]],tbl_country[country],tbl_country[currency],"NotFound")&lt;&gt;tbl_vendors[[#This Row],[Currency]]</f>
        <v>0</v>
      </c>
      <c r="T3064" t="b">
        <f>ISNA(MATCH(tbl_vendors[[#This Row],[Payment_Terms]],tbl_payment_terms[Payment_Terms],0))</f>
        <v>0</v>
      </c>
      <c r="U3064" t="b">
        <f>ISNA(MATCH(tbl_vendors[[#This Row],[Status]],tbl_status[valid_status]))</f>
        <v>0</v>
      </c>
      <c r="V3064" t="b">
        <f ca="1">tbl_vendors[[#This Row],[Created_Date]]&gt;TODAY()</f>
        <v>0</v>
      </c>
      <c r="W3064" t="b">
        <f>tbl_vendors[[#This Row],[Updated_Date]]&lt;tbl_vendors[[#This Row],[Created_Date]]</f>
        <v>0</v>
      </c>
      <c r="X3064" t="b">
        <f>COUNTIF(tbl_vendors[Vendor_Name],tbl_vendors[[#This Row],[Vendor_Name]])&gt;1</f>
        <v>1</v>
      </c>
      <c r="Y3064" s="14" cm="1">
        <f t="array" aca="1" ref="Y3064" ca="1">IFERROR(SUM(L3064:X3064*1),4)</f>
        <v>1</v>
      </c>
      <c r="Z3064" t="str">
        <f ca="1">IF(tbl_vendors[[#This Row],[error_count]]&gt;0,"FAIL","PASS")</f>
        <v>FAIL</v>
      </c>
    </row>
    <row r="3065" spans="1:26" x14ac:dyDescent="0.3">
      <c r="A3065" t="s">
        <v>12001</v>
      </c>
      <c r="B3065" t="s">
        <v>12002</v>
      </c>
      <c r="C3065" t="s">
        <v>29</v>
      </c>
      <c r="D3065" t="s">
        <v>12003</v>
      </c>
      <c r="E3065" t="s">
        <v>31</v>
      </c>
      <c r="F3065" t="s">
        <v>32</v>
      </c>
      <c r="G3065" t="s">
        <v>12004</v>
      </c>
      <c r="H3065" t="s">
        <v>25</v>
      </c>
      <c r="I3065" t="s">
        <v>19</v>
      </c>
      <c r="J3065" s="1">
        <v>45916</v>
      </c>
      <c r="K3065" s="1">
        <v>45960</v>
      </c>
      <c r="L3065" t="b">
        <f>COUNTIF(tbl_vendors[Vendor_ID],tbl_vendors[[#This Row],[Vendor_ID]])&gt;1</f>
        <v>0</v>
      </c>
      <c r="M3065" t="b">
        <f>ISBLANK(tbl_vendors[[#This Row],[Vendor_ID]])</f>
        <v>0</v>
      </c>
      <c r="N3065" t="b">
        <f>LEN(TRIM(tbl_vendors[[#This Row],[Vendor_Name]]))=0</f>
        <v>0</v>
      </c>
      <c r="O3065" t="b">
        <f>LEN(TRIM(tbl_vendors[[#This Row],[Email]]))=0</f>
        <v>0</v>
      </c>
      <c r="P3065" t="b">
        <f>OR(ISERROR(FIND("@",tbl_vendors[[#This Row],[Email]])),ISERROR(FIND(".",tbl_vendors[[#This Row],[Email]])))</f>
        <v>0</v>
      </c>
      <c r="Q3065" t="b">
        <f>ISNA(MATCH(tbl_vendors[[#This Row],[Country]],tbl_country[country],0))</f>
        <v>0</v>
      </c>
      <c r="R3065" t="b">
        <f>ISNA(MATCH(tbl_vendors[[#This Row],[Currency]],tbl_country[currency],0))</f>
        <v>0</v>
      </c>
      <c r="S3065" t="b">
        <f>_xlfn.XLOOKUP(tbl_vendors[[#This Row],[Country]],tbl_country[country],tbl_country[currency],"NotFound")&lt;&gt;tbl_vendors[[#This Row],[Currency]]</f>
        <v>0</v>
      </c>
      <c r="T3065" t="b">
        <f>ISNA(MATCH(tbl_vendors[[#This Row],[Payment_Terms]],tbl_payment_terms[Payment_Terms],0))</f>
        <v>0</v>
      </c>
      <c r="U3065" t="b">
        <f>ISNA(MATCH(tbl_vendors[[#This Row],[Status]],tbl_status[valid_status]))</f>
        <v>0</v>
      </c>
      <c r="V3065" t="b">
        <f ca="1">tbl_vendors[[#This Row],[Created_Date]]&gt;TODAY()</f>
        <v>0</v>
      </c>
      <c r="W3065" t="b">
        <f>tbl_vendors[[#This Row],[Updated_Date]]&lt;tbl_vendors[[#This Row],[Created_Date]]</f>
        <v>0</v>
      </c>
      <c r="X3065" t="b">
        <f>COUNTIF(tbl_vendors[Vendor_Name],tbl_vendors[[#This Row],[Vendor_Name]])&gt;1</f>
        <v>0</v>
      </c>
      <c r="Y3065" s="14" cm="1">
        <f t="array" aca="1" ref="Y3065" ca="1">IFERROR(SUM(L3065:X3065*1),4)</f>
        <v>0</v>
      </c>
      <c r="Z3065" t="str">
        <f ca="1">IF(tbl_vendors[[#This Row],[error_count]]&gt;0,"FAIL","PASS")</f>
        <v>PASS</v>
      </c>
    </row>
    <row r="3066" spans="1:26" x14ac:dyDescent="0.3">
      <c r="A3066" t="s">
        <v>12005</v>
      </c>
      <c r="B3066" t="s">
        <v>12006</v>
      </c>
      <c r="C3066" t="s">
        <v>66</v>
      </c>
      <c r="D3066" t="s">
        <v>12007</v>
      </c>
      <c r="E3066" t="s">
        <v>67</v>
      </c>
      <c r="F3066" t="s">
        <v>75</v>
      </c>
      <c r="G3066" t="s">
        <v>12008</v>
      </c>
      <c r="H3066" t="s">
        <v>42</v>
      </c>
      <c r="I3066" t="s">
        <v>26</v>
      </c>
      <c r="J3066" s="1">
        <v>44404</v>
      </c>
      <c r="K3066" s="1">
        <v>45119</v>
      </c>
      <c r="L3066" t="b">
        <f>COUNTIF(tbl_vendors[Vendor_ID],tbl_vendors[[#This Row],[Vendor_ID]])&gt;1</f>
        <v>0</v>
      </c>
      <c r="M3066" t="b">
        <f>ISBLANK(tbl_vendors[[#This Row],[Vendor_ID]])</f>
        <v>0</v>
      </c>
      <c r="N3066" t="b">
        <f>LEN(TRIM(tbl_vendors[[#This Row],[Vendor_Name]]))=0</f>
        <v>0</v>
      </c>
      <c r="O3066" t="b">
        <f>LEN(TRIM(tbl_vendors[[#This Row],[Email]]))=0</f>
        <v>0</v>
      </c>
      <c r="P3066" t="b">
        <f>OR(ISERROR(FIND("@",tbl_vendors[[#This Row],[Email]])),ISERROR(FIND(".",tbl_vendors[[#This Row],[Email]])))</f>
        <v>0</v>
      </c>
      <c r="Q3066" t="b">
        <f>ISNA(MATCH(tbl_vendors[[#This Row],[Country]],tbl_country[country],0))</f>
        <v>0</v>
      </c>
      <c r="R3066" t="b">
        <f>ISNA(MATCH(tbl_vendors[[#This Row],[Currency]],tbl_country[currency],0))</f>
        <v>0</v>
      </c>
      <c r="S3066" t="b">
        <f>_xlfn.XLOOKUP(tbl_vendors[[#This Row],[Country]],tbl_country[country],tbl_country[currency],"NotFound")&lt;&gt;tbl_vendors[[#This Row],[Currency]]</f>
        <v>0</v>
      </c>
      <c r="T3066" t="b">
        <f>ISNA(MATCH(tbl_vendors[[#This Row],[Payment_Terms]],tbl_payment_terms[Payment_Terms],0))</f>
        <v>0</v>
      </c>
      <c r="U3066" t="b">
        <f>ISNA(MATCH(tbl_vendors[[#This Row],[Status]],tbl_status[valid_status]))</f>
        <v>0</v>
      </c>
      <c r="V3066" t="b">
        <f ca="1">tbl_vendors[[#This Row],[Created_Date]]&gt;TODAY()</f>
        <v>0</v>
      </c>
      <c r="W3066" t="b">
        <f>tbl_vendors[[#This Row],[Updated_Date]]&lt;tbl_vendors[[#This Row],[Created_Date]]</f>
        <v>0</v>
      </c>
      <c r="X3066" t="b">
        <f>COUNTIF(tbl_vendors[Vendor_Name],tbl_vendors[[#This Row],[Vendor_Name]])&gt;1</f>
        <v>0</v>
      </c>
      <c r="Y3066" s="14" cm="1">
        <f t="array" aca="1" ref="Y3066" ca="1">IFERROR(SUM(L3066:X3066*1),4)</f>
        <v>0</v>
      </c>
      <c r="Z3066" t="str">
        <f ca="1">IF(tbl_vendors[[#This Row],[error_count]]&gt;0,"FAIL","PASS")</f>
        <v>PASS</v>
      </c>
    </row>
    <row r="3067" spans="1:26" x14ac:dyDescent="0.3">
      <c r="A3067" t="s">
        <v>12009</v>
      </c>
      <c r="B3067" t="s">
        <v>12010</v>
      </c>
      <c r="C3067" t="s">
        <v>66</v>
      </c>
      <c r="D3067" t="s">
        <v>12011</v>
      </c>
      <c r="E3067" t="s">
        <v>67</v>
      </c>
      <c r="F3067" t="s">
        <v>75</v>
      </c>
      <c r="G3067" t="s">
        <v>12012</v>
      </c>
      <c r="H3067" t="s">
        <v>18</v>
      </c>
      <c r="I3067" t="s">
        <v>19</v>
      </c>
      <c r="J3067" s="1">
        <v>44701</v>
      </c>
      <c r="K3067" s="1">
        <v>45902</v>
      </c>
      <c r="L3067" t="b">
        <f>COUNTIF(tbl_vendors[Vendor_ID],tbl_vendors[[#This Row],[Vendor_ID]])&gt;1</f>
        <v>0</v>
      </c>
      <c r="M3067" t="b">
        <f>ISBLANK(tbl_vendors[[#This Row],[Vendor_ID]])</f>
        <v>0</v>
      </c>
      <c r="N3067" t="b">
        <f>LEN(TRIM(tbl_vendors[[#This Row],[Vendor_Name]]))=0</f>
        <v>0</v>
      </c>
      <c r="O3067" t="b">
        <f>LEN(TRIM(tbl_vendors[[#This Row],[Email]]))=0</f>
        <v>0</v>
      </c>
      <c r="P3067" t="b">
        <f>OR(ISERROR(FIND("@",tbl_vendors[[#This Row],[Email]])),ISERROR(FIND(".",tbl_vendors[[#This Row],[Email]])))</f>
        <v>0</v>
      </c>
      <c r="Q3067" t="b">
        <f>ISNA(MATCH(tbl_vendors[[#This Row],[Country]],tbl_country[country],0))</f>
        <v>0</v>
      </c>
      <c r="R3067" t="b">
        <f>ISNA(MATCH(tbl_vendors[[#This Row],[Currency]],tbl_country[currency],0))</f>
        <v>0</v>
      </c>
      <c r="S3067" t="b">
        <f>_xlfn.XLOOKUP(tbl_vendors[[#This Row],[Country]],tbl_country[country],tbl_country[currency],"NotFound")&lt;&gt;tbl_vendors[[#This Row],[Currency]]</f>
        <v>0</v>
      </c>
      <c r="T3067" t="b">
        <f>ISNA(MATCH(tbl_vendors[[#This Row],[Payment_Terms]],tbl_payment_terms[Payment_Terms],0))</f>
        <v>0</v>
      </c>
      <c r="U3067" t="b">
        <f>ISNA(MATCH(tbl_vendors[[#This Row],[Status]],tbl_status[valid_status]))</f>
        <v>0</v>
      </c>
      <c r="V3067" t="b">
        <f ca="1">tbl_vendors[[#This Row],[Created_Date]]&gt;TODAY()</f>
        <v>0</v>
      </c>
      <c r="W3067" t="b">
        <f>tbl_vendors[[#This Row],[Updated_Date]]&lt;tbl_vendors[[#This Row],[Created_Date]]</f>
        <v>0</v>
      </c>
      <c r="X3067" t="b">
        <f>COUNTIF(tbl_vendors[Vendor_Name],tbl_vendors[[#This Row],[Vendor_Name]])&gt;1</f>
        <v>0</v>
      </c>
      <c r="Y3067" s="14" cm="1">
        <f t="array" aca="1" ref="Y3067" ca="1">IFERROR(SUM(L3067:X3067*1),4)</f>
        <v>0</v>
      </c>
      <c r="Z3067" t="str">
        <f ca="1">IF(tbl_vendors[[#This Row],[error_count]]&gt;0,"FAIL","PASS")</f>
        <v>PASS</v>
      </c>
    </row>
    <row r="3068" spans="1:26" x14ac:dyDescent="0.3">
      <c r="A3068" t="s">
        <v>12013</v>
      </c>
      <c r="B3068" t="s">
        <v>12014</v>
      </c>
      <c r="C3068" t="s">
        <v>29</v>
      </c>
      <c r="D3068" t="s">
        <v>12015</v>
      </c>
      <c r="E3068" t="s">
        <v>31</v>
      </c>
      <c r="F3068" t="s">
        <v>16</v>
      </c>
      <c r="G3068" t="s">
        <v>12016</v>
      </c>
      <c r="H3068" t="s">
        <v>34</v>
      </c>
      <c r="I3068" t="s">
        <v>19</v>
      </c>
      <c r="J3068" s="1">
        <v>45866</v>
      </c>
      <c r="K3068" s="1">
        <v>45892</v>
      </c>
      <c r="L3068" t="b">
        <f>COUNTIF(tbl_vendors[Vendor_ID],tbl_vendors[[#This Row],[Vendor_ID]])&gt;1</f>
        <v>0</v>
      </c>
      <c r="M3068" t="b">
        <f>ISBLANK(tbl_vendors[[#This Row],[Vendor_ID]])</f>
        <v>0</v>
      </c>
      <c r="N3068" t="b">
        <f>LEN(TRIM(tbl_vendors[[#This Row],[Vendor_Name]]))=0</f>
        <v>0</v>
      </c>
      <c r="O3068" t="b">
        <f>LEN(TRIM(tbl_vendors[[#This Row],[Email]]))=0</f>
        <v>0</v>
      </c>
      <c r="P3068" t="b">
        <f>OR(ISERROR(FIND("@",tbl_vendors[[#This Row],[Email]])),ISERROR(FIND(".",tbl_vendors[[#This Row],[Email]])))</f>
        <v>0</v>
      </c>
      <c r="Q3068" t="b">
        <f>ISNA(MATCH(tbl_vendors[[#This Row],[Country]],tbl_country[country],0))</f>
        <v>0</v>
      </c>
      <c r="R3068" t="b">
        <f>ISNA(MATCH(tbl_vendors[[#This Row],[Currency]],tbl_country[currency],0))</f>
        <v>0</v>
      </c>
      <c r="S3068" t="b">
        <f>_xlfn.XLOOKUP(tbl_vendors[[#This Row],[Country]],tbl_country[country],tbl_country[currency],"NotFound")&lt;&gt;tbl_vendors[[#This Row],[Currency]]</f>
        <v>0</v>
      </c>
      <c r="T3068" t="b">
        <f>ISNA(MATCH(tbl_vendors[[#This Row],[Payment_Terms]],tbl_payment_terms[Payment_Terms],0))</f>
        <v>0</v>
      </c>
      <c r="U3068" t="b">
        <f>ISNA(MATCH(tbl_vendors[[#This Row],[Status]],tbl_status[valid_status]))</f>
        <v>0</v>
      </c>
      <c r="V3068" t="b">
        <f ca="1">tbl_vendors[[#This Row],[Created_Date]]&gt;TODAY()</f>
        <v>0</v>
      </c>
      <c r="W3068" t="b">
        <f>tbl_vendors[[#This Row],[Updated_Date]]&lt;tbl_vendors[[#This Row],[Created_Date]]</f>
        <v>0</v>
      </c>
      <c r="X3068" t="b">
        <f>COUNTIF(tbl_vendors[Vendor_Name],tbl_vendors[[#This Row],[Vendor_Name]])&gt;1</f>
        <v>0</v>
      </c>
      <c r="Y3068" s="14" cm="1">
        <f t="array" aca="1" ref="Y3068" ca="1">IFERROR(SUM(L3068:X3068*1),4)</f>
        <v>0</v>
      </c>
      <c r="Z3068" t="str">
        <f ca="1">IF(tbl_vendors[[#This Row],[error_count]]&gt;0,"FAIL","PASS")</f>
        <v>PASS</v>
      </c>
    </row>
    <row r="3069" spans="1:26" x14ac:dyDescent="0.3">
      <c r="A3069" t="s">
        <v>12017</v>
      </c>
      <c r="B3069" t="s">
        <v>4254</v>
      </c>
      <c r="C3069" t="s">
        <v>56</v>
      </c>
      <c r="D3069" t="s">
        <v>12018</v>
      </c>
      <c r="E3069" t="s">
        <v>58</v>
      </c>
      <c r="F3069" t="s">
        <v>40</v>
      </c>
      <c r="G3069" t="s">
        <v>12019</v>
      </c>
      <c r="H3069" t="s">
        <v>52</v>
      </c>
      <c r="I3069" t="s">
        <v>26</v>
      </c>
      <c r="J3069" s="1">
        <v>44559</v>
      </c>
      <c r="K3069" s="1">
        <v>44628</v>
      </c>
      <c r="L3069" t="b">
        <f>COUNTIF(tbl_vendors[Vendor_ID],tbl_vendors[[#This Row],[Vendor_ID]])&gt;1</f>
        <v>0</v>
      </c>
      <c r="M3069" t="b">
        <f>ISBLANK(tbl_vendors[[#This Row],[Vendor_ID]])</f>
        <v>0</v>
      </c>
      <c r="N3069" t="b">
        <f>LEN(TRIM(tbl_vendors[[#This Row],[Vendor_Name]]))=0</f>
        <v>0</v>
      </c>
      <c r="O3069" t="b">
        <f>LEN(TRIM(tbl_vendors[[#This Row],[Email]]))=0</f>
        <v>0</v>
      </c>
      <c r="P3069" t="b">
        <f>OR(ISERROR(FIND("@",tbl_vendors[[#This Row],[Email]])),ISERROR(FIND(".",tbl_vendors[[#This Row],[Email]])))</f>
        <v>0</v>
      </c>
      <c r="Q3069" t="b">
        <f>ISNA(MATCH(tbl_vendors[[#This Row],[Country]],tbl_country[country],0))</f>
        <v>0</v>
      </c>
      <c r="R3069" t="b">
        <f>ISNA(MATCH(tbl_vendors[[#This Row],[Currency]],tbl_country[currency],0))</f>
        <v>0</v>
      </c>
      <c r="S3069" t="b">
        <f>_xlfn.XLOOKUP(tbl_vendors[[#This Row],[Country]],tbl_country[country],tbl_country[currency],"NotFound")&lt;&gt;tbl_vendors[[#This Row],[Currency]]</f>
        <v>0</v>
      </c>
      <c r="T3069" t="b">
        <f>ISNA(MATCH(tbl_vendors[[#This Row],[Payment_Terms]],tbl_payment_terms[Payment_Terms],0))</f>
        <v>0</v>
      </c>
      <c r="U3069" t="b">
        <f>ISNA(MATCH(tbl_vendors[[#This Row],[Status]],tbl_status[valid_status]))</f>
        <v>0</v>
      </c>
      <c r="V3069" t="b">
        <f ca="1">tbl_vendors[[#This Row],[Created_Date]]&gt;TODAY()</f>
        <v>0</v>
      </c>
      <c r="W3069" t="b">
        <f>tbl_vendors[[#This Row],[Updated_Date]]&lt;tbl_vendors[[#This Row],[Created_Date]]</f>
        <v>0</v>
      </c>
      <c r="X3069" t="b">
        <f>COUNTIF(tbl_vendors[Vendor_Name],tbl_vendors[[#This Row],[Vendor_Name]])&gt;1</f>
        <v>1</v>
      </c>
      <c r="Y3069" s="14" cm="1">
        <f t="array" aca="1" ref="Y3069" ca="1">IFERROR(SUM(L3069:X3069*1),4)</f>
        <v>1</v>
      </c>
      <c r="Z3069" t="str">
        <f ca="1">IF(tbl_vendors[[#This Row],[error_count]]&gt;0,"FAIL","PASS")</f>
        <v>FAIL</v>
      </c>
    </row>
    <row r="3070" spans="1:26" x14ac:dyDescent="0.3">
      <c r="A3070" t="s">
        <v>12020</v>
      </c>
      <c r="B3070" t="s">
        <v>12021</v>
      </c>
      <c r="C3070" t="s">
        <v>153</v>
      </c>
      <c r="D3070" t="s">
        <v>12022</v>
      </c>
      <c r="E3070" t="s">
        <v>155</v>
      </c>
      <c r="F3070" t="s">
        <v>32</v>
      </c>
      <c r="G3070" t="s">
        <v>12023</v>
      </c>
      <c r="H3070" t="s">
        <v>69</v>
      </c>
      <c r="I3070" t="s">
        <v>53</v>
      </c>
      <c r="J3070" s="1">
        <v>44595</v>
      </c>
      <c r="K3070" s="1">
        <v>45714</v>
      </c>
      <c r="L3070" t="b">
        <f>COUNTIF(tbl_vendors[Vendor_ID],tbl_vendors[[#This Row],[Vendor_ID]])&gt;1</f>
        <v>0</v>
      </c>
      <c r="M3070" t="b">
        <f>ISBLANK(tbl_vendors[[#This Row],[Vendor_ID]])</f>
        <v>0</v>
      </c>
      <c r="N3070" t="b">
        <f>LEN(TRIM(tbl_vendors[[#This Row],[Vendor_Name]]))=0</f>
        <v>0</v>
      </c>
      <c r="O3070" t="b">
        <f>LEN(TRIM(tbl_vendors[[#This Row],[Email]]))=0</f>
        <v>0</v>
      </c>
      <c r="P3070" t="b">
        <f>OR(ISERROR(FIND("@",tbl_vendors[[#This Row],[Email]])),ISERROR(FIND(".",tbl_vendors[[#This Row],[Email]])))</f>
        <v>0</v>
      </c>
      <c r="Q3070" t="b">
        <f>ISNA(MATCH(tbl_vendors[[#This Row],[Country]],tbl_country[country],0))</f>
        <v>0</v>
      </c>
      <c r="R3070" t="b">
        <f>ISNA(MATCH(tbl_vendors[[#This Row],[Currency]],tbl_country[currency],0))</f>
        <v>0</v>
      </c>
      <c r="S3070" t="b">
        <f>_xlfn.XLOOKUP(tbl_vendors[[#This Row],[Country]],tbl_country[country],tbl_country[currency],"NotFound")&lt;&gt;tbl_vendors[[#This Row],[Currency]]</f>
        <v>0</v>
      </c>
      <c r="T3070" t="b">
        <f>ISNA(MATCH(tbl_vendors[[#This Row],[Payment_Terms]],tbl_payment_terms[Payment_Terms],0))</f>
        <v>0</v>
      </c>
      <c r="U3070" t="b">
        <f>ISNA(MATCH(tbl_vendors[[#This Row],[Status]],tbl_status[valid_status]))</f>
        <v>1</v>
      </c>
      <c r="V3070" t="b">
        <f ca="1">tbl_vendors[[#This Row],[Created_Date]]&gt;TODAY()</f>
        <v>0</v>
      </c>
      <c r="W3070" t="b">
        <f>tbl_vendors[[#This Row],[Updated_Date]]&lt;tbl_vendors[[#This Row],[Created_Date]]</f>
        <v>0</v>
      </c>
      <c r="X3070" t="b">
        <f>COUNTIF(tbl_vendors[Vendor_Name],tbl_vendors[[#This Row],[Vendor_Name]])&gt;1</f>
        <v>0</v>
      </c>
      <c r="Y3070" s="14" cm="1">
        <f t="array" aca="1" ref="Y3070" ca="1">IFERROR(SUM(L3070:X3070*1),4)</f>
        <v>1</v>
      </c>
      <c r="Z3070" t="str">
        <f ca="1">IF(tbl_vendors[[#This Row],[error_count]]&gt;0,"FAIL","PASS")</f>
        <v>FAIL</v>
      </c>
    </row>
    <row r="3071" spans="1:26" x14ac:dyDescent="0.3">
      <c r="A3071" t="s">
        <v>12024</v>
      </c>
      <c r="B3071" t="s">
        <v>12025</v>
      </c>
      <c r="C3071" t="s">
        <v>56</v>
      </c>
      <c r="D3071" t="s">
        <v>12026</v>
      </c>
      <c r="E3071" t="s">
        <v>58</v>
      </c>
      <c r="F3071" t="s">
        <v>40</v>
      </c>
      <c r="G3071" t="s">
        <v>12027</v>
      </c>
      <c r="H3071" t="s">
        <v>42</v>
      </c>
      <c r="I3071" t="s">
        <v>19</v>
      </c>
      <c r="J3071" s="1">
        <v>45752</v>
      </c>
      <c r="K3071" s="1">
        <v>46021</v>
      </c>
      <c r="L3071" t="b">
        <f>COUNTIF(tbl_vendors[Vendor_ID],tbl_vendors[[#This Row],[Vendor_ID]])&gt;1</f>
        <v>0</v>
      </c>
      <c r="M3071" t="b">
        <f>ISBLANK(tbl_vendors[[#This Row],[Vendor_ID]])</f>
        <v>0</v>
      </c>
      <c r="N3071" t="b">
        <f>LEN(TRIM(tbl_vendors[[#This Row],[Vendor_Name]]))=0</f>
        <v>0</v>
      </c>
      <c r="O3071" t="b">
        <f>LEN(TRIM(tbl_vendors[[#This Row],[Email]]))=0</f>
        <v>0</v>
      </c>
      <c r="P3071" t="b">
        <f>OR(ISERROR(FIND("@",tbl_vendors[[#This Row],[Email]])),ISERROR(FIND(".",tbl_vendors[[#This Row],[Email]])))</f>
        <v>0</v>
      </c>
      <c r="Q3071" t="b">
        <f>ISNA(MATCH(tbl_vendors[[#This Row],[Country]],tbl_country[country],0))</f>
        <v>0</v>
      </c>
      <c r="R3071" t="b">
        <f>ISNA(MATCH(tbl_vendors[[#This Row],[Currency]],tbl_country[currency],0))</f>
        <v>0</v>
      </c>
      <c r="S3071" t="b">
        <f>_xlfn.XLOOKUP(tbl_vendors[[#This Row],[Country]],tbl_country[country],tbl_country[currency],"NotFound")&lt;&gt;tbl_vendors[[#This Row],[Currency]]</f>
        <v>0</v>
      </c>
      <c r="T3071" t="b">
        <f>ISNA(MATCH(tbl_vendors[[#This Row],[Payment_Terms]],tbl_payment_terms[Payment_Terms],0))</f>
        <v>0</v>
      </c>
      <c r="U3071" t="b">
        <f>ISNA(MATCH(tbl_vendors[[#This Row],[Status]],tbl_status[valid_status]))</f>
        <v>0</v>
      </c>
      <c r="V3071" t="b">
        <f ca="1">tbl_vendors[[#This Row],[Created_Date]]&gt;TODAY()</f>
        <v>0</v>
      </c>
      <c r="W3071" t="b">
        <f>tbl_vendors[[#This Row],[Updated_Date]]&lt;tbl_vendors[[#This Row],[Created_Date]]</f>
        <v>0</v>
      </c>
      <c r="X3071" t="b">
        <f>COUNTIF(tbl_vendors[Vendor_Name],tbl_vendors[[#This Row],[Vendor_Name]])&gt;1</f>
        <v>0</v>
      </c>
      <c r="Y3071" s="14" cm="1">
        <f t="array" aca="1" ref="Y3071" ca="1">IFERROR(SUM(L3071:X3071*1),4)</f>
        <v>0</v>
      </c>
      <c r="Z3071" t="str">
        <f ca="1">IF(tbl_vendors[[#This Row],[error_count]]&gt;0,"FAIL","PASS")</f>
        <v>PASS</v>
      </c>
    </row>
    <row r="3072" spans="1:26" x14ac:dyDescent="0.3">
      <c r="A3072" t="s">
        <v>12028</v>
      </c>
      <c r="B3072" t="s">
        <v>12029</v>
      </c>
      <c r="C3072" t="s">
        <v>13</v>
      </c>
      <c r="D3072" t="s">
        <v>12030</v>
      </c>
      <c r="E3072" t="s">
        <v>15</v>
      </c>
      <c r="F3072" t="s">
        <v>23</v>
      </c>
      <c r="G3072" t="s">
        <v>12031</v>
      </c>
      <c r="H3072" t="s">
        <v>34</v>
      </c>
      <c r="I3072" t="s">
        <v>53</v>
      </c>
      <c r="J3072" s="1">
        <v>45781</v>
      </c>
      <c r="K3072" s="1">
        <v>45841</v>
      </c>
      <c r="L3072" t="b">
        <f>COUNTIF(tbl_vendors[Vendor_ID],tbl_vendors[[#This Row],[Vendor_ID]])&gt;1</f>
        <v>0</v>
      </c>
      <c r="M3072" t="b">
        <f>ISBLANK(tbl_vendors[[#This Row],[Vendor_ID]])</f>
        <v>0</v>
      </c>
      <c r="N3072" t="b">
        <f>LEN(TRIM(tbl_vendors[[#This Row],[Vendor_Name]]))=0</f>
        <v>0</v>
      </c>
      <c r="O3072" t="b">
        <f>LEN(TRIM(tbl_vendors[[#This Row],[Email]]))=0</f>
        <v>0</v>
      </c>
      <c r="P3072" t="b">
        <f>OR(ISERROR(FIND("@",tbl_vendors[[#This Row],[Email]])),ISERROR(FIND(".",tbl_vendors[[#This Row],[Email]])))</f>
        <v>0</v>
      </c>
      <c r="Q3072" t="b">
        <f>ISNA(MATCH(tbl_vendors[[#This Row],[Country]],tbl_country[country],0))</f>
        <v>0</v>
      </c>
      <c r="R3072" t="b">
        <f>ISNA(MATCH(tbl_vendors[[#This Row],[Currency]],tbl_country[currency],0))</f>
        <v>1</v>
      </c>
      <c r="S3072" t="b">
        <f>_xlfn.XLOOKUP(tbl_vendors[[#This Row],[Country]],tbl_country[country],tbl_country[currency],"NotFound")&lt;&gt;tbl_vendors[[#This Row],[Currency]]</f>
        <v>1</v>
      </c>
      <c r="T3072" t="b">
        <f>ISNA(MATCH(tbl_vendors[[#This Row],[Payment_Terms]],tbl_payment_terms[Payment_Terms],0))</f>
        <v>0</v>
      </c>
      <c r="U3072" t="b">
        <f>ISNA(MATCH(tbl_vendors[[#This Row],[Status]],tbl_status[valid_status]))</f>
        <v>1</v>
      </c>
      <c r="V3072" t="b">
        <f ca="1">tbl_vendors[[#This Row],[Created_Date]]&gt;TODAY()</f>
        <v>0</v>
      </c>
      <c r="W3072" t="b">
        <f>tbl_vendors[[#This Row],[Updated_Date]]&lt;tbl_vendors[[#This Row],[Created_Date]]</f>
        <v>0</v>
      </c>
      <c r="X3072" t="b">
        <f>COUNTIF(tbl_vendors[Vendor_Name],tbl_vendors[[#This Row],[Vendor_Name]])&gt;1</f>
        <v>0</v>
      </c>
      <c r="Y3072" s="14" cm="1">
        <f t="array" aca="1" ref="Y3072" ca="1">IFERROR(SUM(L3072:X3072*1),4)</f>
        <v>3</v>
      </c>
      <c r="Z3072" t="str">
        <f ca="1">IF(tbl_vendors[[#This Row],[error_count]]&gt;0,"FAIL","PASS")</f>
        <v>FAIL</v>
      </c>
    </row>
    <row r="3073" spans="1:26" x14ac:dyDescent="0.3">
      <c r="A3073" t="s">
        <v>12032</v>
      </c>
      <c r="B3073" t="s">
        <v>9044</v>
      </c>
      <c r="C3073" t="s">
        <v>66</v>
      </c>
      <c r="D3073" t="s">
        <v>12033</v>
      </c>
      <c r="E3073" t="s">
        <v>67</v>
      </c>
      <c r="F3073" t="s">
        <v>40</v>
      </c>
      <c r="G3073" t="s">
        <v>12034</v>
      </c>
      <c r="H3073" t="s">
        <v>25</v>
      </c>
      <c r="I3073" t="s">
        <v>26</v>
      </c>
      <c r="J3073" s="1">
        <v>45377</v>
      </c>
      <c r="K3073" s="1">
        <v>45650</v>
      </c>
      <c r="L3073" t="b">
        <f>COUNTIF(tbl_vendors[Vendor_ID],tbl_vendors[[#This Row],[Vendor_ID]])&gt;1</f>
        <v>0</v>
      </c>
      <c r="M3073" t="b">
        <f>ISBLANK(tbl_vendors[[#This Row],[Vendor_ID]])</f>
        <v>0</v>
      </c>
      <c r="N3073" t="b">
        <f>LEN(TRIM(tbl_vendors[[#This Row],[Vendor_Name]]))=0</f>
        <v>0</v>
      </c>
      <c r="O3073" t="b">
        <f>LEN(TRIM(tbl_vendors[[#This Row],[Email]]))=0</f>
        <v>0</v>
      </c>
      <c r="P3073" t="b">
        <f>OR(ISERROR(FIND("@",tbl_vendors[[#This Row],[Email]])),ISERROR(FIND(".",tbl_vendors[[#This Row],[Email]])))</f>
        <v>0</v>
      </c>
      <c r="Q3073" t="b">
        <f>ISNA(MATCH(tbl_vendors[[#This Row],[Country]],tbl_country[country],0))</f>
        <v>0</v>
      </c>
      <c r="R3073" t="b">
        <f>ISNA(MATCH(tbl_vendors[[#This Row],[Currency]],tbl_country[currency],0))</f>
        <v>0</v>
      </c>
      <c r="S3073" t="b">
        <f>_xlfn.XLOOKUP(tbl_vendors[[#This Row],[Country]],tbl_country[country],tbl_country[currency],"NotFound")&lt;&gt;tbl_vendors[[#This Row],[Currency]]</f>
        <v>0</v>
      </c>
      <c r="T3073" t="b">
        <f>ISNA(MATCH(tbl_vendors[[#This Row],[Payment_Terms]],tbl_payment_terms[Payment_Terms],0))</f>
        <v>0</v>
      </c>
      <c r="U3073" t="b">
        <f>ISNA(MATCH(tbl_vendors[[#This Row],[Status]],tbl_status[valid_status]))</f>
        <v>0</v>
      </c>
      <c r="V3073" t="b">
        <f ca="1">tbl_vendors[[#This Row],[Created_Date]]&gt;TODAY()</f>
        <v>0</v>
      </c>
      <c r="W3073" t="b">
        <f>tbl_vendors[[#This Row],[Updated_Date]]&lt;tbl_vendors[[#This Row],[Created_Date]]</f>
        <v>0</v>
      </c>
      <c r="X3073" t="b">
        <f>COUNTIF(tbl_vendors[Vendor_Name],tbl_vendors[[#This Row],[Vendor_Name]])&gt;1</f>
        <v>1</v>
      </c>
      <c r="Y3073" s="14" cm="1">
        <f t="array" aca="1" ref="Y3073" ca="1">IFERROR(SUM(L3073:X3073*1),4)</f>
        <v>1</v>
      </c>
      <c r="Z3073" t="str">
        <f ca="1">IF(tbl_vendors[[#This Row],[error_count]]&gt;0,"FAIL","PASS")</f>
        <v>FAIL</v>
      </c>
    </row>
    <row r="3074" spans="1:26" x14ac:dyDescent="0.3">
      <c r="A3074" t="s">
        <v>12035</v>
      </c>
      <c r="B3074" t="s">
        <v>12036</v>
      </c>
      <c r="C3074" t="s">
        <v>66</v>
      </c>
      <c r="D3074" t="s">
        <v>12037</v>
      </c>
      <c r="E3074" t="s">
        <v>67</v>
      </c>
      <c r="F3074" t="s">
        <v>40</v>
      </c>
      <c r="G3074" t="s">
        <v>12038</v>
      </c>
      <c r="H3074" t="s">
        <v>52</v>
      </c>
      <c r="I3074" t="s">
        <v>26</v>
      </c>
      <c r="J3074" s="1">
        <v>45296</v>
      </c>
      <c r="K3074" s="1">
        <v>45370</v>
      </c>
      <c r="L3074" t="b">
        <f>COUNTIF(tbl_vendors[Vendor_ID],tbl_vendors[[#This Row],[Vendor_ID]])&gt;1</f>
        <v>0</v>
      </c>
      <c r="M3074" t="b">
        <f>ISBLANK(tbl_vendors[[#This Row],[Vendor_ID]])</f>
        <v>0</v>
      </c>
      <c r="N3074" t="b">
        <f>LEN(TRIM(tbl_vendors[[#This Row],[Vendor_Name]]))=0</f>
        <v>0</v>
      </c>
      <c r="O3074" t="b">
        <f>LEN(TRIM(tbl_vendors[[#This Row],[Email]]))=0</f>
        <v>0</v>
      </c>
      <c r="P3074" t="b">
        <f>OR(ISERROR(FIND("@",tbl_vendors[[#This Row],[Email]])),ISERROR(FIND(".",tbl_vendors[[#This Row],[Email]])))</f>
        <v>0</v>
      </c>
      <c r="Q3074" t="b">
        <f>ISNA(MATCH(tbl_vendors[[#This Row],[Country]],tbl_country[country],0))</f>
        <v>0</v>
      </c>
      <c r="R3074" t="b">
        <f>ISNA(MATCH(tbl_vendors[[#This Row],[Currency]],tbl_country[currency],0))</f>
        <v>0</v>
      </c>
      <c r="S3074" t="b">
        <f>_xlfn.XLOOKUP(tbl_vendors[[#This Row],[Country]],tbl_country[country],tbl_country[currency],"NotFound")&lt;&gt;tbl_vendors[[#This Row],[Currency]]</f>
        <v>0</v>
      </c>
      <c r="T3074" t="b">
        <f>ISNA(MATCH(tbl_vendors[[#This Row],[Payment_Terms]],tbl_payment_terms[Payment_Terms],0))</f>
        <v>0</v>
      </c>
      <c r="U3074" t="b">
        <f>ISNA(MATCH(tbl_vendors[[#This Row],[Status]],tbl_status[valid_status]))</f>
        <v>0</v>
      </c>
      <c r="V3074" t="b">
        <f ca="1">tbl_vendors[[#This Row],[Created_Date]]&gt;TODAY()</f>
        <v>0</v>
      </c>
      <c r="W3074" t="b">
        <f>tbl_vendors[[#This Row],[Updated_Date]]&lt;tbl_vendors[[#This Row],[Created_Date]]</f>
        <v>0</v>
      </c>
      <c r="X3074" t="b">
        <f>COUNTIF(tbl_vendors[Vendor_Name],tbl_vendors[[#This Row],[Vendor_Name]])&gt;1</f>
        <v>0</v>
      </c>
      <c r="Y3074" s="14" cm="1">
        <f t="array" aca="1" ref="Y3074" ca="1">IFERROR(SUM(L3074:X3074*1),4)</f>
        <v>0</v>
      </c>
      <c r="Z3074" t="str">
        <f ca="1">IF(tbl_vendors[[#This Row],[error_count]]&gt;0,"FAIL","PASS")</f>
        <v>PASS</v>
      </c>
    </row>
    <row r="3075" spans="1:26" x14ac:dyDescent="0.3">
      <c r="A3075" t="s">
        <v>12039</v>
      </c>
      <c r="B3075" t="s">
        <v>12040</v>
      </c>
      <c r="C3075" t="s">
        <v>37</v>
      </c>
      <c r="D3075" t="s">
        <v>12041</v>
      </c>
      <c r="E3075" t="s">
        <v>39</v>
      </c>
      <c r="F3075" t="s">
        <v>32</v>
      </c>
      <c r="G3075" t="s">
        <v>12042</v>
      </c>
      <c r="H3075" t="s">
        <v>69</v>
      </c>
      <c r="I3075" t="s">
        <v>19</v>
      </c>
      <c r="J3075" s="1">
        <v>45023</v>
      </c>
      <c r="K3075" s="1">
        <v>45896</v>
      </c>
      <c r="L3075" t="b">
        <f>COUNTIF(tbl_vendors[Vendor_ID],tbl_vendors[[#This Row],[Vendor_ID]])&gt;1</f>
        <v>0</v>
      </c>
      <c r="M3075" t="b">
        <f>ISBLANK(tbl_vendors[[#This Row],[Vendor_ID]])</f>
        <v>0</v>
      </c>
      <c r="N3075" t="b">
        <f>LEN(TRIM(tbl_vendors[[#This Row],[Vendor_Name]]))=0</f>
        <v>0</v>
      </c>
      <c r="O3075" t="b">
        <f>LEN(TRIM(tbl_vendors[[#This Row],[Email]]))=0</f>
        <v>0</v>
      </c>
      <c r="P3075" t="b">
        <f>OR(ISERROR(FIND("@",tbl_vendors[[#This Row],[Email]])),ISERROR(FIND(".",tbl_vendors[[#This Row],[Email]])))</f>
        <v>0</v>
      </c>
      <c r="Q3075" t="b">
        <f>ISNA(MATCH(tbl_vendors[[#This Row],[Country]],tbl_country[country],0))</f>
        <v>0</v>
      </c>
      <c r="R3075" t="b">
        <f>ISNA(MATCH(tbl_vendors[[#This Row],[Currency]],tbl_country[currency],0))</f>
        <v>0</v>
      </c>
      <c r="S3075" t="b">
        <f>_xlfn.XLOOKUP(tbl_vendors[[#This Row],[Country]],tbl_country[country],tbl_country[currency],"NotFound")&lt;&gt;tbl_vendors[[#This Row],[Currency]]</f>
        <v>0</v>
      </c>
      <c r="T3075" t="b">
        <f>ISNA(MATCH(tbl_vendors[[#This Row],[Payment_Terms]],tbl_payment_terms[Payment_Terms],0))</f>
        <v>0</v>
      </c>
      <c r="U3075" t="b">
        <f>ISNA(MATCH(tbl_vendors[[#This Row],[Status]],tbl_status[valid_status]))</f>
        <v>0</v>
      </c>
      <c r="V3075" t="b">
        <f ca="1">tbl_vendors[[#This Row],[Created_Date]]&gt;TODAY()</f>
        <v>0</v>
      </c>
      <c r="W3075" t="b">
        <f>tbl_vendors[[#This Row],[Updated_Date]]&lt;tbl_vendors[[#This Row],[Created_Date]]</f>
        <v>0</v>
      </c>
      <c r="X3075" t="b">
        <f>COUNTIF(tbl_vendors[Vendor_Name],tbl_vendors[[#This Row],[Vendor_Name]])&gt;1</f>
        <v>0</v>
      </c>
      <c r="Y3075" s="14" cm="1">
        <f t="array" aca="1" ref="Y3075" ca="1">IFERROR(SUM(L3075:X3075*1),4)</f>
        <v>0</v>
      </c>
      <c r="Z3075" t="str">
        <f ca="1">IF(tbl_vendors[[#This Row],[error_count]]&gt;0,"FAIL","PASS")</f>
        <v>PASS</v>
      </c>
    </row>
    <row r="3076" spans="1:26" x14ac:dyDescent="0.3">
      <c r="A3076" t="s">
        <v>12043</v>
      </c>
      <c r="B3076" t="s">
        <v>8078</v>
      </c>
      <c r="C3076" t="s">
        <v>56</v>
      </c>
      <c r="D3076" t="s">
        <v>12044</v>
      </c>
      <c r="E3076" t="s">
        <v>58</v>
      </c>
      <c r="F3076" t="s">
        <v>40</v>
      </c>
      <c r="G3076" t="s">
        <v>12045</v>
      </c>
      <c r="H3076" t="s">
        <v>52</v>
      </c>
      <c r="I3076" t="s">
        <v>26</v>
      </c>
      <c r="J3076" s="1">
        <v>44747</v>
      </c>
      <c r="K3076" s="1">
        <v>44871</v>
      </c>
      <c r="L3076" t="b">
        <f>COUNTIF(tbl_vendors[Vendor_ID],tbl_vendors[[#This Row],[Vendor_ID]])&gt;1</f>
        <v>0</v>
      </c>
      <c r="M3076" t="b">
        <f>ISBLANK(tbl_vendors[[#This Row],[Vendor_ID]])</f>
        <v>0</v>
      </c>
      <c r="N3076" t="b">
        <f>LEN(TRIM(tbl_vendors[[#This Row],[Vendor_Name]]))=0</f>
        <v>0</v>
      </c>
      <c r="O3076" t="b">
        <f>LEN(TRIM(tbl_vendors[[#This Row],[Email]]))=0</f>
        <v>0</v>
      </c>
      <c r="P3076" t="b">
        <f>OR(ISERROR(FIND("@",tbl_vendors[[#This Row],[Email]])),ISERROR(FIND(".",tbl_vendors[[#This Row],[Email]])))</f>
        <v>0</v>
      </c>
      <c r="Q3076" t="b">
        <f>ISNA(MATCH(tbl_vendors[[#This Row],[Country]],tbl_country[country],0))</f>
        <v>0</v>
      </c>
      <c r="R3076" t="b">
        <f>ISNA(MATCH(tbl_vendors[[#This Row],[Currency]],tbl_country[currency],0))</f>
        <v>0</v>
      </c>
      <c r="S3076" t="b">
        <f>_xlfn.XLOOKUP(tbl_vendors[[#This Row],[Country]],tbl_country[country],tbl_country[currency],"NotFound")&lt;&gt;tbl_vendors[[#This Row],[Currency]]</f>
        <v>0</v>
      </c>
      <c r="T3076" t="b">
        <f>ISNA(MATCH(tbl_vendors[[#This Row],[Payment_Terms]],tbl_payment_terms[Payment_Terms],0))</f>
        <v>0</v>
      </c>
      <c r="U3076" t="b">
        <f>ISNA(MATCH(tbl_vendors[[#This Row],[Status]],tbl_status[valid_status]))</f>
        <v>0</v>
      </c>
      <c r="V3076" t="b">
        <f ca="1">tbl_vendors[[#This Row],[Created_Date]]&gt;TODAY()</f>
        <v>0</v>
      </c>
      <c r="W3076" t="b">
        <f>tbl_vendors[[#This Row],[Updated_Date]]&lt;tbl_vendors[[#This Row],[Created_Date]]</f>
        <v>0</v>
      </c>
      <c r="X3076" t="b">
        <f>COUNTIF(tbl_vendors[Vendor_Name],tbl_vendors[[#This Row],[Vendor_Name]])&gt;1</f>
        <v>1</v>
      </c>
      <c r="Y3076" s="14" cm="1">
        <f t="array" aca="1" ref="Y3076" ca="1">IFERROR(SUM(L3076:X3076*1),4)</f>
        <v>1</v>
      </c>
      <c r="Z3076" t="str">
        <f ca="1">IF(tbl_vendors[[#This Row],[error_count]]&gt;0,"FAIL","PASS")</f>
        <v>FAIL</v>
      </c>
    </row>
    <row r="3077" spans="1:26" x14ac:dyDescent="0.3">
      <c r="A3077" t="s">
        <v>12046</v>
      </c>
      <c r="B3077" t="s">
        <v>12047</v>
      </c>
      <c r="C3077" t="s">
        <v>13</v>
      </c>
      <c r="D3077" t="s">
        <v>12048</v>
      </c>
      <c r="E3077" t="s">
        <v>15</v>
      </c>
      <c r="F3077" t="s">
        <v>75</v>
      </c>
      <c r="G3077" t="s">
        <v>12049</v>
      </c>
      <c r="H3077" t="s">
        <v>69</v>
      </c>
      <c r="I3077" t="s">
        <v>53</v>
      </c>
      <c r="J3077" s="1">
        <v>45376</v>
      </c>
      <c r="K3077" s="1">
        <v>45586</v>
      </c>
      <c r="L3077" t="b">
        <f>COUNTIF(tbl_vendors[Vendor_ID],tbl_vendors[[#This Row],[Vendor_ID]])&gt;1</f>
        <v>0</v>
      </c>
      <c r="M3077" t="b">
        <f>ISBLANK(tbl_vendors[[#This Row],[Vendor_ID]])</f>
        <v>0</v>
      </c>
      <c r="N3077" t="b">
        <f>LEN(TRIM(tbl_vendors[[#This Row],[Vendor_Name]]))=0</f>
        <v>0</v>
      </c>
      <c r="O3077" t="b">
        <f>LEN(TRIM(tbl_vendors[[#This Row],[Email]]))=0</f>
        <v>0</v>
      </c>
      <c r="P3077" t="b">
        <f>OR(ISERROR(FIND("@",tbl_vendors[[#This Row],[Email]])),ISERROR(FIND(".",tbl_vendors[[#This Row],[Email]])))</f>
        <v>0</v>
      </c>
      <c r="Q3077" t="b">
        <f>ISNA(MATCH(tbl_vendors[[#This Row],[Country]],tbl_country[country],0))</f>
        <v>0</v>
      </c>
      <c r="R3077" t="b">
        <f>ISNA(MATCH(tbl_vendors[[#This Row],[Currency]],tbl_country[currency],0))</f>
        <v>1</v>
      </c>
      <c r="S3077" t="b">
        <f>_xlfn.XLOOKUP(tbl_vendors[[#This Row],[Country]],tbl_country[country],tbl_country[currency],"NotFound")&lt;&gt;tbl_vendors[[#This Row],[Currency]]</f>
        <v>1</v>
      </c>
      <c r="T3077" t="b">
        <f>ISNA(MATCH(tbl_vendors[[#This Row],[Payment_Terms]],tbl_payment_terms[Payment_Terms],0))</f>
        <v>0</v>
      </c>
      <c r="U3077" t="b">
        <f>ISNA(MATCH(tbl_vendors[[#This Row],[Status]],tbl_status[valid_status]))</f>
        <v>1</v>
      </c>
      <c r="V3077" t="b">
        <f ca="1">tbl_vendors[[#This Row],[Created_Date]]&gt;TODAY()</f>
        <v>0</v>
      </c>
      <c r="W3077" t="b">
        <f>tbl_vendors[[#This Row],[Updated_Date]]&lt;tbl_vendors[[#This Row],[Created_Date]]</f>
        <v>0</v>
      </c>
      <c r="X3077" t="b">
        <f>COUNTIF(tbl_vendors[Vendor_Name],tbl_vendors[[#This Row],[Vendor_Name]])&gt;1</f>
        <v>0</v>
      </c>
      <c r="Y3077" s="14" cm="1">
        <f t="array" aca="1" ref="Y3077" ca="1">IFERROR(SUM(L3077:X3077*1),4)</f>
        <v>3</v>
      </c>
      <c r="Z3077" t="str">
        <f ca="1">IF(tbl_vendors[[#This Row],[error_count]]&gt;0,"FAIL","PASS")</f>
        <v>FAIL</v>
      </c>
    </row>
    <row r="3078" spans="1:26" x14ac:dyDescent="0.3">
      <c r="A3078" t="s">
        <v>12050</v>
      </c>
      <c r="B3078" t="s">
        <v>12051</v>
      </c>
      <c r="C3078" t="s">
        <v>37</v>
      </c>
      <c r="D3078" t="s">
        <v>12052</v>
      </c>
      <c r="E3078" t="s">
        <v>39</v>
      </c>
      <c r="F3078" t="s">
        <v>40</v>
      </c>
      <c r="G3078" t="s">
        <v>12053</v>
      </c>
      <c r="H3078" t="s">
        <v>47</v>
      </c>
      <c r="I3078" t="s">
        <v>53</v>
      </c>
      <c r="J3078" s="1">
        <v>45463</v>
      </c>
      <c r="K3078" s="1">
        <v>45983</v>
      </c>
      <c r="L3078" t="b">
        <f>COUNTIF(tbl_vendors[Vendor_ID],tbl_vendors[[#This Row],[Vendor_ID]])&gt;1</f>
        <v>0</v>
      </c>
      <c r="M3078" t="b">
        <f>ISBLANK(tbl_vendors[[#This Row],[Vendor_ID]])</f>
        <v>0</v>
      </c>
      <c r="N3078" t="b">
        <f>LEN(TRIM(tbl_vendors[[#This Row],[Vendor_Name]]))=0</f>
        <v>0</v>
      </c>
      <c r="O3078" t="b">
        <f>LEN(TRIM(tbl_vendors[[#This Row],[Email]]))=0</f>
        <v>0</v>
      </c>
      <c r="P3078" t="b">
        <f>OR(ISERROR(FIND("@",tbl_vendors[[#This Row],[Email]])),ISERROR(FIND(".",tbl_vendors[[#This Row],[Email]])))</f>
        <v>0</v>
      </c>
      <c r="Q3078" t="b">
        <f>ISNA(MATCH(tbl_vendors[[#This Row],[Country]],tbl_country[country],0))</f>
        <v>0</v>
      </c>
      <c r="R3078" t="b">
        <f>ISNA(MATCH(tbl_vendors[[#This Row],[Currency]],tbl_country[currency],0))</f>
        <v>0</v>
      </c>
      <c r="S3078" t="b">
        <f>_xlfn.XLOOKUP(tbl_vendors[[#This Row],[Country]],tbl_country[country],tbl_country[currency],"NotFound")&lt;&gt;tbl_vendors[[#This Row],[Currency]]</f>
        <v>0</v>
      </c>
      <c r="T3078" t="b">
        <f>ISNA(MATCH(tbl_vendors[[#This Row],[Payment_Terms]],tbl_payment_terms[Payment_Terms],0))</f>
        <v>0</v>
      </c>
      <c r="U3078" t="b">
        <f>ISNA(MATCH(tbl_vendors[[#This Row],[Status]],tbl_status[valid_status]))</f>
        <v>1</v>
      </c>
      <c r="V3078" t="b">
        <f ca="1">tbl_vendors[[#This Row],[Created_Date]]&gt;TODAY()</f>
        <v>0</v>
      </c>
      <c r="W3078" t="b">
        <f>tbl_vendors[[#This Row],[Updated_Date]]&lt;tbl_vendors[[#This Row],[Created_Date]]</f>
        <v>0</v>
      </c>
      <c r="X3078" t="b">
        <f>COUNTIF(tbl_vendors[Vendor_Name],tbl_vendors[[#This Row],[Vendor_Name]])&gt;1</f>
        <v>0</v>
      </c>
      <c r="Y3078" s="14" cm="1">
        <f t="array" aca="1" ref="Y3078" ca="1">IFERROR(SUM(L3078:X3078*1),4)</f>
        <v>1</v>
      </c>
      <c r="Z3078" t="str">
        <f ca="1">IF(tbl_vendors[[#This Row],[error_count]]&gt;0,"FAIL","PASS")</f>
        <v>FAIL</v>
      </c>
    </row>
    <row r="3079" spans="1:26" x14ac:dyDescent="0.3">
      <c r="A3079" t="s">
        <v>12054</v>
      </c>
      <c r="B3079" t="s">
        <v>12055</v>
      </c>
      <c r="C3079" t="s">
        <v>66</v>
      </c>
      <c r="D3079" t="s">
        <v>12056</v>
      </c>
      <c r="E3079" t="s">
        <v>67</v>
      </c>
      <c r="F3079" t="s">
        <v>40</v>
      </c>
      <c r="G3079" t="s">
        <v>12057</v>
      </c>
      <c r="H3079" t="s">
        <v>52</v>
      </c>
      <c r="I3079" t="s">
        <v>26</v>
      </c>
      <c r="J3079" s="1">
        <v>45885</v>
      </c>
      <c r="K3079" s="1">
        <v>46157</v>
      </c>
      <c r="L3079" t="b">
        <f>COUNTIF(tbl_vendors[Vendor_ID],tbl_vendors[[#This Row],[Vendor_ID]])&gt;1</f>
        <v>0</v>
      </c>
      <c r="M3079" t="b">
        <f>ISBLANK(tbl_vendors[[#This Row],[Vendor_ID]])</f>
        <v>0</v>
      </c>
      <c r="N3079" t="b">
        <f>LEN(TRIM(tbl_vendors[[#This Row],[Vendor_Name]]))=0</f>
        <v>0</v>
      </c>
      <c r="O3079" t="b">
        <f>LEN(TRIM(tbl_vendors[[#This Row],[Email]]))=0</f>
        <v>0</v>
      </c>
      <c r="P3079" t="b">
        <f>OR(ISERROR(FIND("@",tbl_vendors[[#This Row],[Email]])),ISERROR(FIND(".",tbl_vendors[[#This Row],[Email]])))</f>
        <v>0</v>
      </c>
      <c r="Q3079" t="b">
        <f>ISNA(MATCH(tbl_vendors[[#This Row],[Country]],tbl_country[country],0))</f>
        <v>0</v>
      </c>
      <c r="R3079" t="b">
        <f>ISNA(MATCH(tbl_vendors[[#This Row],[Currency]],tbl_country[currency],0))</f>
        <v>0</v>
      </c>
      <c r="S3079" t="b">
        <f>_xlfn.XLOOKUP(tbl_vendors[[#This Row],[Country]],tbl_country[country],tbl_country[currency],"NotFound")&lt;&gt;tbl_vendors[[#This Row],[Currency]]</f>
        <v>0</v>
      </c>
      <c r="T3079" t="b">
        <f>ISNA(MATCH(tbl_vendors[[#This Row],[Payment_Terms]],tbl_payment_terms[Payment_Terms],0))</f>
        <v>0</v>
      </c>
      <c r="U3079" t="b">
        <f>ISNA(MATCH(tbl_vendors[[#This Row],[Status]],tbl_status[valid_status]))</f>
        <v>0</v>
      </c>
      <c r="V3079" t="b">
        <f ca="1">tbl_vendors[[#This Row],[Created_Date]]&gt;TODAY()</f>
        <v>0</v>
      </c>
      <c r="W3079" t="b">
        <f>tbl_vendors[[#This Row],[Updated_Date]]&lt;tbl_vendors[[#This Row],[Created_Date]]</f>
        <v>0</v>
      </c>
      <c r="X3079" t="b">
        <f>COUNTIF(tbl_vendors[Vendor_Name],tbl_vendors[[#This Row],[Vendor_Name]])&gt;1</f>
        <v>0</v>
      </c>
      <c r="Y3079" s="14" cm="1">
        <f t="array" aca="1" ref="Y3079" ca="1">IFERROR(SUM(L3079:X3079*1),4)</f>
        <v>0</v>
      </c>
      <c r="Z3079" t="str">
        <f ca="1">IF(tbl_vendors[[#This Row],[error_count]]&gt;0,"FAIL","PASS")</f>
        <v>PASS</v>
      </c>
    </row>
    <row r="3080" spans="1:26" x14ac:dyDescent="0.3">
      <c r="A3080" t="s">
        <v>12058</v>
      </c>
      <c r="B3080" t="s">
        <v>12059</v>
      </c>
      <c r="C3080" t="s">
        <v>29</v>
      </c>
      <c r="D3080" t="s">
        <v>12060</v>
      </c>
      <c r="E3080" t="s">
        <v>31</v>
      </c>
      <c r="F3080" t="s">
        <v>40</v>
      </c>
      <c r="H3080" t="s">
        <v>18</v>
      </c>
      <c r="I3080" t="s">
        <v>19</v>
      </c>
      <c r="J3080" s="1">
        <v>45233</v>
      </c>
      <c r="K3080" s="1">
        <v>46084</v>
      </c>
      <c r="L3080" t="b">
        <f>COUNTIF(tbl_vendors[Vendor_ID],tbl_vendors[[#This Row],[Vendor_ID]])&gt;1</f>
        <v>0</v>
      </c>
      <c r="M3080" t="b">
        <f>ISBLANK(tbl_vendors[[#This Row],[Vendor_ID]])</f>
        <v>0</v>
      </c>
      <c r="N3080" t="b">
        <f>LEN(TRIM(tbl_vendors[[#This Row],[Vendor_Name]]))=0</f>
        <v>0</v>
      </c>
      <c r="O3080" t="b">
        <f>LEN(TRIM(tbl_vendors[[#This Row],[Email]]))=0</f>
        <v>1</v>
      </c>
      <c r="P3080" t="b">
        <f>OR(ISERROR(FIND("@",tbl_vendors[[#This Row],[Email]])),ISERROR(FIND(".",tbl_vendors[[#This Row],[Email]])))</f>
        <v>1</v>
      </c>
      <c r="Q3080" t="b">
        <f>ISNA(MATCH(tbl_vendors[[#This Row],[Country]],tbl_country[country],0))</f>
        <v>0</v>
      </c>
      <c r="R3080" t="b">
        <f>ISNA(MATCH(tbl_vendors[[#This Row],[Currency]],tbl_country[currency],0))</f>
        <v>0</v>
      </c>
      <c r="S3080" t="b">
        <f>_xlfn.XLOOKUP(tbl_vendors[[#This Row],[Country]],tbl_country[country],tbl_country[currency],"NotFound")&lt;&gt;tbl_vendors[[#This Row],[Currency]]</f>
        <v>0</v>
      </c>
      <c r="T3080" t="b">
        <f>ISNA(MATCH(tbl_vendors[[#This Row],[Payment_Terms]],tbl_payment_terms[Payment_Terms],0))</f>
        <v>0</v>
      </c>
      <c r="U3080" t="b">
        <f>ISNA(MATCH(tbl_vendors[[#This Row],[Status]],tbl_status[valid_status]))</f>
        <v>0</v>
      </c>
      <c r="V3080" t="b">
        <f ca="1">tbl_vendors[[#This Row],[Created_Date]]&gt;TODAY()</f>
        <v>0</v>
      </c>
      <c r="W3080" t="b">
        <f>tbl_vendors[[#This Row],[Updated_Date]]&lt;tbl_vendors[[#This Row],[Created_Date]]</f>
        <v>0</v>
      </c>
      <c r="X3080" t="b">
        <f>COUNTIF(tbl_vendors[Vendor_Name],tbl_vendors[[#This Row],[Vendor_Name]])&gt;1</f>
        <v>0</v>
      </c>
      <c r="Y3080" s="14" cm="1">
        <f t="array" aca="1" ref="Y3080" ca="1">IFERROR(SUM(L3080:X3080*1),4)</f>
        <v>2</v>
      </c>
      <c r="Z3080" t="str">
        <f ca="1">IF(tbl_vendors[[#This Row],[error_count]]&gt;0,"FAIL","PASS")</f>
        <v>FAIL</v>
      </c>
    </row>
    <row r="3081" spans="1:26" x14ac:dyDescent="0.3">
      <c r="A3081" t="s">
        <v>12061</v>
      </c>
      <c r="B3081" t="s">
        <v>12062</v>
      </c>
      <c r="C3081" t="s">
        <v>109</v>
      </c>
      <c r="D3081" t="s">
        <v>12063</v>
      </c>
      <c r="E3081" t="s">
        <v>39</v>
      </c>
      <c r="F3081" t="s">
        <v>23</v>
      </c>
      <c r="G3081" t="s">
        <v>12064</v>
      </c>
      <c r="H3081" t="s">
        <v>69</v>
      </c>
      <c r="I3081" t="s">
        <v>26</v>
      </c>
      <c r="J3081" s="1">
        <v>45900</v>
      </c>
      <c r="K3081" s="1">
        <v>46037</v>
      </c>
      <c r="L3081" t="b">
        <f>COUNTIF(tbl_vendors[Vendor_ID],tbl_vendors[[#This Row],[Vendor_ID]])&gt;1</f>
        <v>0</v>
      </c>
      <c r="M3081" t="b">
        <f>ISBLANK(tbl_vendors[[#This Row],[Vendor_ID]])</f>
        <v>0</v>
      </c>
      <c r="N3081" t="b">
        <f>LEN(TRIM(tbl_vendors[[#This Row],[Vendor_Name]]))=0</f>
        <v>0</v>
      </c>
      <c r="O3081" t="b">
        <f>LEN(TRIM(tbl_vendors[[#This Row],[Email]]))=0</f>
        <v>0</v>
      </c>
      <c r="P3081" t="b">
        <f>OR(ISERROR(FIND("@",tbl_vendors[[#This Row],[Email]])),ISERROR(FIND(".",tbl_vendors[[#This Row],[Email]])))</f>
        <v>0</v>
      </c>
      <c r="Q3081" t="b">
        <f>ISNA(MATCH(tbl_vendors[[#This Row],[Country]],tbl_country[country],0))</f>
        <v>0</v>
      </c>
      <c r="R3081" t="b">
        <f>ISNA(MATCH(tbl_vendors[[#This Row],[Currency]],tbl_country[currency],0))</f>
        <v>0</v>
      </c>
      <c r="S3081" t="b">
        <f>_xlfn.XLOOKUP(tbl_vendors[[#This Row],[Country]],tbl_country[country],tbl_country[currency],"NotFound")&lt;&gt;tbl_vendors[[#This Row],[Currency]]</f>
        <v>1</v>
      </c>
      <c r="T3081" t="b">
        <f>ISNA(MATCH(tbl_vendors[[#This Row],[Payment_Terms]],tbl_payment_terms[Payment_Terms],0))</f>
        <v>0</v>
      </c>
      <c r="U3081" t="b">
        <f>ISNA(MATCH(tbl_vendors[[#This Row],[Status]],tbl_status[valid_status]))</f>
        <v>0</v>
      </c>
      <c r="V3081" t="b">
        <f ca="1">tbl_vendors[[#This Row],[Created_Date]]&gt;TODAY()</f>
        <v>0</v>
      </c>
      <c r="W3081" t="b">
        <f>tbl_vendors[[#This Row],[Updated_Date]]&lt;tbl_vendors[[#This Row],[Created_Date]]</f>
        <v>0</v>
      </c>
      <c r="X3081" t="b">
        <f>COUNTIF(tbl_vendors[Vendor_Name],tbl_vendors[[#This Row],[Vendor_Name]])&gt;1</f>
        <v>0</v>
      </c>
      <c r="Y3081" s="14" cm="1">
        <f t="array" aca="1" ref="Y3081" ca="1">IFERROR(SUM(L3081:X3081*1),4)</f>
        <v>1</v>
      </c>
      <c r="Z3081" t="str">
        <f ca="1">IF(tbl_vendors[[#This Row],[error_count]]&gt;0,"FAIL","PASS")</f>
        <v>FAIL</v>
      </c>
    </row>
    <row r="3082" spans="1:26" x14ac:dyDescent="0.3">
      <c r="A3082" t="s">
        <v>12065</v>
      </c>
      <c r="B3082" t="s">
        <v>12066</v>
      </c>
      <c r="C3082" t="s">
        <v>56</v>
      </c>
      <c r="D3082" t="s">
        <v>12067</v>
      </c>
      <c r="E3082" t="s">
        <v>58</v>
      </c>
      <c r="F3082" t="s">
        <v>32</v>
      </c>
      <c r="G3082" t="s">
        <v>12068</v>
      </c>
      <c r="H3082" t="s">
        <v>47</v>
      </c>
      <c r="I3082" t="s">
        <v>53</v>
      </c>
      <c r="J3082" s="1">
        <v>45837</v>
      </c>
      <c r="K3082" s="1">
        <v>45895</v>
      </c>
      <c r="L3082" t="b">
        <f>COUNTIF(tbl_vendors[Vendor_ID],tbl_vendors[[#This Row],[Vendor_ID]])&gt;1</f>
        <v>0</v>
      </c>
      <c r="M3082" t="b">
        <f>ISBLANK(tbl_vendors[[#This Row],[Vendor_ID]])</f>
        <v>0</v>
      </c>
      <c r="N3082" t="b">
        <f>LEN(TRIM(tbl_vendors[[#This Row],[Vendor_Name]]))=0</f>
        <v>0</v>
      </c>
      <c r="O3082" t="b">
        <f>LEN(TRIM(tbl_vendors[[#This Row],[Email]]))=0</f>
        <v>0</v>
      </c>
      <c r="P3082" t="b">
        <f>OR(ISERROR(FIND("@",tbl_vendors[[#This Row],[Email]])),ISERROR(FIND(".",tbl_vendors[[#This Row],[Email]])))</f>
        <v>0</v>
      </c>
      <c r="Q3082" t="b">
        <f>ISNA(MATCH(tbl_vendors[[#This Row],[Country]],tbl_country[country],0))</f>
        <v>0</v>
      </c>
      <c r="R3082" t="b">
        <f>ISNA(MATCH(tbl_vendors[[#This Row],[Currency]],tbl_country[currency],0))</f>
        <v>0</v>
      </c>
      <c r="S3082" t="b">
        <f>_xlfn.XLOOKUP(tbl_vendors[[#This Row],[Country]],tbl_country[country],tbl_country[currency],"NotFound")&lt;&gt;tbl_vendors[[#This Row],[Currency]]</f>
        <v>0</v>
      </c>
      <c r="T3082" t="b">
        <f>ISNA(MATCH(tbl_vendors[[#This Row],[Payment_Terms]],tbl_payment_terms[Payment_Terms],0))</f>
        <v>0</v>
      </c>
      <c r="U3082" t="b">
        <f>ISNA(MATCH(tbl_vendors[[#This Row],[Status]],tbl_status[valid_status]))</f>
        <v>1</v>
      </c>
      <c r="V3082" t="b">
        <f ca="1">tbl_vendors[[#This Row],[Created_Date]]&gt;TODAY()</f>
        <v>0</v>
      </c>
      <c r="W3082" t="b">
        <f>tbl_vendors[[#This Row],[Updated_Date]]&lt;tbl_vendors[[#This Row],[Created_Date]]</f>
        <v>0</v>
      </c>
      <c r="X3082" t="b">
        <f>COUNTIF(tbl_vendors[Vendor_Name],tbl_vendors[[#This Row],[Vendor_Name]])&gt;1</f>
        <v>0</v>
      </c>
      <c r="Y3082" s="14" cm="1">
        <f t="array" aca="1" ref="Y3082" ca="1">IFERROR(SUM(L3082:X3082*1),4)</f>
        <v>1</v>
      </c>
      <c r="Z3082" t="str">
        <f ca="1">IF(tbl_vendors[[#This Row],[error_count]]&gt;0,"FAIL","PASS")</f>
        <v>FAIL</v>
      </c>
    </row>
    <row r="3083" spans="1:26" x14ac:dyDescent="0.3">
      <c r="A3083" t="s">
        <v>12069</v>
      </c>
      <c r="B3083" t="s">
        <v>12070</v>
      </c>
      <c r="C3083" t="s">
        <v>13</v>
      </c>
      <c r="D3083" t="s">
        <v>12071</v>
      </c>
      <c r="E3083" t="s">
        <v>15</v>
      </c>
      <c r="F3083" t="s">
        <v>23</v>
      </c>
      <c r="G3083" t="s">
        <v>12072</v>
      </c>
      <c r="H3083" t="s">
        <v>69</v>
      </c>
      <c r="I3083" t="s">
        <v>53</v>
      </c>
      <c r="J3083" s="1">
        <v>45572</v>
      </c>
      <c r="K3083" s="1">
        <v>46035</v>
      </c>
      <c r="L3083" t="b">
        <f>COUNTIF(tbl_vendors[Vendor_ID],tbl_vendors[[#This Row],[Vendor_ID]])&gt;1</f>
        <v>0</v>
      </c>
      <c r="M3083" t="b">
        <f>ISBLANK(tbl_vendors[[#This Row],[Vendor_ID]])</f>
        <v>0</v>
      </c>
      <c r="N3083" t="b">
        <f>LEN(TRIM(tbl_vendors[[#This Row],[Vendor_Name]]))=0</f>
        <v>0</v>
      </c>
      <c r="O3083" t="b">
        <f>LEN(TRIM(tbl_vendors[[#This Row],[Email]]))=0</f>
        <v>0</v>
      </c>
      <c r="P3083" t="b">
        <f>OR(ISERROR(FIND("@",tbl_vendors[[#This Row],[Email]])),ISERROR(FIND(".",tbl_vendors[[#This Row],[Email]])))</f>
        <v>0</v>
      </c>
      <c r="Q3083" t="b">
        <f>ISNA(MATCH(tbl_vendors[[#This Row],[Country]],tbl_country[country],0))</f>
        <v>0</v>
      </c>
      <c r="R3083" t="b">
        <f>ISNA(MATCH(tbl_vendors[[#This Row],[Currency]],tbl_country[currency],0))</f>
        <v>1</v>
      </c>
      <c r="S3083" t="b">
        <f>_xlfn.XLOOKUP(tbl_vendors[[#This Row],[Country]],tbl_country[country],tbl_country[currency],"NotFound")&lt;&gt;tbl_vendors[[#This Row],[Currency]]</f>
        <v>1</v>
      </c>
      <c r="T3083" t="b">
        <f>ISNA(MATCH(tbl_vendors[[#This Row],[Payment_Terms]],tbl_payment_terms[Payment_Terms],0))</f>
        <v>0</v>
      </c>
      <c r="U3083" t="b">
        <f>ISNA(MATCH(tbl_vendors[[#This Row],[Status]],tbl_status[valid_status]))</f>
        <v>1</v>
      </c>
      <c r="V3083" t="b">
        <f ca="1">tbl_vendors[[#This Row],[Created_Date]]&gt;TODAY()</f>
        <v>0</v>
      </c>
      <c r="W3083" t="b">
        <f>tbl_vendors[[#This Row],[Updated_Date]]&lt;tbl_vendors[[#This Row],[Created_Date]]</f>
        <v>0</v>
      </c>
      <c r="X3083" t="b">
        <f>COUNTIF(tbl_vendors[Vendor_Name],tbl_vendors[[#This Row],[Vendor_Name]])&gt;1</f>
        <v>0</v>
      </c>
      <c r="Y3083" s="14" cm="1">
        <f t="array" aca="1" ref="Y3083" ca="1">IFERROR(SUM(L3083:X3083*1),4)</f>
        <v>3</v>
      </c>
      <c r="Z3083" t="str">
        <f ca="1">IF(tbl_vendors[[#This Row],[error_count]]&gt;0,"FAIL","PASS")</f>
        <v>FAIL</v>
      </c>
    </row>
    <row r="3084" spans="1:26" x14ac:dyDescent="0.3">
      <c r="A3084" t="s">
        <v>12073</v>
      </c>
      <c r="B3084" t="s">
        <v>12074</v>
      </c>
      <c r="C3084" t="s">
        <v>72</v>
      </c>
      <c r="D3084" t="s">
        <v>12075</v>
      </c>
      <c r="E3084" t="s">
        <v>74</v>
      </c>
      <c r="F3084" t="s">
        <v>40</v>
      </c>
      <c r="G3084" t="s">
        <v>12076</v>
      </c>
      <c r="H3084" t="s">
        <v>18</v>
      </c>
      <c r="I3084" t="s">
        <v>53</v>
      </c>
      <c r="J3084" s="1">
        <v>45468</v>
      </c>
      <c r="K3084" s="1">
        <v>45807</v>
      </c>
      <c r="L3084" t="b">
        <f>COUNTIF(tbl_vendors[Vendor_ID],tbl_vendors[[#This Row],[Vendor_ID]])&gt;1</f>
        <v>0</v>
      </c>
      <c r="M3084" t="b">
        <f>ISBLANK(tbl_vendors[[#This Row],[Vendor_ID]])</f>
        <v>0</v>
      </c>
      <c r="N3084" t="b">
        <f>LEN(TRIM(tbl_vendors[[#This Row],[Vendor_Name]]))=0</f>
        <v>0</v>
      </c>
      <c r="O3084" t="b">
        <f>LEN(TRIM(tbl_vendors[[#This Row],[Email]]))=0</f>
        <v>0</v>
      </c>
      <c r="P3084" t="b">
        <f>OR(ISERROR(FIND("@",tbl_vendors[[#This Row],[Email]])),ISERROR(FIND(".",tbl_vendors[[#This Row],[Email]])))</f>
        <v>0</v>
      </c>
      <c r="Q3084" t="b">
        <f>ISNA(MATCH(tbl_vendors[[#This Row],[Country]],tbl_country[country],0))</f>
        <v>0</v>
      </c>
      <c r="R3084" t="b">
        <f>ISNA(MATCH(tbl_vendors[[#This Row],[Currency]],tbl_country[currency],0))</f>
        <v>1</v>
      </c>
      <c r="S3084" t="b">
        <f>_xlfn.XLOOKUP(tbl_vendors[[#This Row],[Country]],tbl_country[country],tbl_country[currency],"NotFound")&lt;&gt;tbl_vendors[[#This Row],[Currency]]</f>
        <v>1</v>
      </c>
      <c r="T3084" t="b">
        <f>ISNA(MATCH(tbl_vendors[[#This Row],[Payment_Terms]],tbl_payment_terms[Payment_Terms],0))</f>
        <v>0</v>
      </c>
      <c r="U3084" t="b">
        <f>ISNA(MATCH(tbl_vendors[[#This Row],[Status]],tbl_status[valid_status]))</f>
        <v>1</v>
      </c>
      <c r="V3084" t="b">
        <f ca="1">tbl_vendors[[#This Row],[Created_Date]]&gt;TODAY()</f>
        <v>0</v>
      </c>
      <c r="W3084" t="b">
        <f>tbl_vendors[[#This Row],[Updated_Date]]&lt;tbl_vendors[[#This Row],[Created_Date]]</f>
        <v>0</v>
      </c>
      <c r="X3084" t="b">
        <f>COUNTIF(tbl_vendors[Vendor_Name],tbl_vendors[[#This Row],[Vendor_Name]])&gt;1</f>
        <v>1</v>
      </c>
      <c r="Y3084" s="14" cm="1">
        <f t="array" aca="1" ref="Y3084" ca="1">IFERROR(SUM(L3084:X3084*1),4)</f>
        <v>4</v>
      </c>
      <c r="Z3084" t="str">
        <f ca="1">IF(tbl_vendors[[#This Row],[error_count]]&gt;0,"FAIL","PASS")</f>
        <v>FAIL</v>
      </c>
    </row>
    <row r="3085" spans="1:26" x14ac:dyDescent="0.3">
      <c r="A3085" t="s">
        <v>12077</v>
      </c>
      <c r="B3085" t="s">
        <v>3857</v>
      </c>
      <c r="C3085" t="s">
        <v>37</v>
      </c>
      <c r="D3085" t="s">
        <v>12078</v>
      </c>
      <c r="E3085" t="s">
        <v>39</v>
      </c>
      <c r="F3085" t="s">
        <v>16</v>
      </c>
      <c r="G3085" t="s">
        <v>12079</v>
      </c>
      <c r="H3085" t="s">
        <v>34</v>
      </c>
      <c r="I3085" t="s">
        <v>26</v>
      </c>
      <c r="J3085" s="1">
        <v>45255</v>
      </c>
      <c r="K3085" s="1">
        <v>46059</v>
      </c>
      <c r="L3085" t="b">
        <f>COUNTIF(tbl_vendors[Vendor_ID],tbl_vendors[[#This Row],[Vendor_ID]])&gt;1</f>
        <v>0</v>
      </c>
      <c r="M3085" t="b">
        <f>ISBLANK(tbl_vendors[[#This Row],[Vendor_ID]])</f>
        <v>0</v>
      </c>
      <c r="N3085" t="b">
        <f>LEN(TRIM(tbl_vendors[[#This Row],[Vendor_Name]]))=0</f>
        <v>0</v>
      </c>
      <c r="O3085" t="b">
        <f>LEN(TRIM(tbl_vendors[[#This Row],[Email]]))=0</f>
        <v>0</v>
      </c>
      <c r="P3085" t="b">
        <f>OR(ISERROR(FIND("@",tbl_vendors[[#This Row],[Email]])),ISERROR(FIND(".",tbl_vendors[[#This Row],[Email]])))</f>
        <v>0</v>
      </c>
      <c r="Q3085" t="b">
        <f>ISNA(MATCH(tbl_vendors[[#This Row],[Country]],tbl_country[country],0))</f>
        <v>0</v>
      </c>
      <c r="R3085" t="b">
        <f>ISNA(MATCH(tbl_vendors[[#This Row],[Currency]],tbl_country[currency],0))</f>
        <v>0</v>
      </c>
      <c r="S3085" t="b">
        <f>_xlfn.XLOOKUP(tbl_vendors[[#This Row],[Country]],tbl_country[country],tbl_country[currency],"NotFound")&lt;&gt;tbl_vendors[[#This Row],[Currency]]</f>
        <v>0</v>
      </c>
      <c r="T3085" t="b">
        <f>ISNA(MATCH(tbl_vendors[[#This Row],[Payment_Terms]],tbl_payment_terms[Payment_Terms],0))</f>
        <v>0</v>
      </c>
      <c r="U3085" t="b">
        <f>ISNA(MATCH(tbl_vendors[[#This Row],[Status]],tbl_status[valid_status]))</f>
        <v>0</v>
      </c>
      <c r="V3085" t="b">
        <f ca="1">tbl_vendors[[#This Row],[Created_Date]]&gt;TODAY()</f>
        <v>0</v>
      </c>
      <c r="W3085" t="b">
        <f>tbl_vendors[[#This Row],[Updated_Date]]&lt;tbl_vendors[[#This Row],[Created_Date]]</f>
        <v>0</v>
      </c>
      <c r="X3085" t="b">
        <f>COUNTIF(tbl_vendors[Vendor_Name],tbl_vendors[[#This Row],[Vendor_Name]])&gt;1</f>
        <v>1</v>
      </c>
      <c r="Y3085" s="14" cm="1">
        <f t="array" aca="1" ref="Y3085" ca="1">IFERROR(SUM(L3085:X3085*1),4)</f>
        <v>1</v>
      </c>
      <c r="Z3085" t="str">
        <f ca="1">IF(tbl_vendors[[#This Row],[error_count]]&gt;0,"FAIL","PASS")</f>
        <v>FAIL</v>
      </c>
    </row>
    <row r="3086" spans="1:26" x14ac:dyDescent="0.3">
      <c r="A3086" t="s">
        <v>12080</v>
      </c>
      <c r="B3086" t="s">
        <v>12081</v>
      </c>
      <c r="C3086" t="s">
        <v>153</v>
      </c>
      <c r="D3086" t="s">
        <v>12082</v>
      </c>
      <c r="E3086" t="s">
        <v>155</v>
      </c>
      <c r="F3086" t="s">
        <v>75</v>
      </c>
      <c r="G3086" t="s">
        <v>12083</v>
      </c>
      <c r="H3086" t="s">
        <v>42</v>
      </c>
      <c r="I3086" t="s">
        <v>53</v>
      </c>
      <c r="J3086" s="1">
        <v>45999</v>
      </c>
      <c r="K3086" s="1">
        <v>46185</v>
      </c>
      <c r="L3086" t="b">
        <f>COUNTIF(tbl_vendors[Vendor_ID],tbl_vendors[[#This Row],[Vendor_ID]])&gt;1</f>
        <v>0</v>
      </c>
      <c r="M3086" t="b">
        <f>ISBLANK(tbl_vendors[[#This Row],[Vendor_ID]])</f>
        <v>0</v>
      </c>
      <c r="N3086" t="b">
        <f>LEN(TRIM(tbl_vendors[[#This Row],[Vendor_Name]]))=0</f>
        <v>0</v>
      </c>
      <c r="O3086" t="b">
        <f>LEN(TRIM(tbl_vendors[[#This Row],[Email]]))=0</f>
        <v>0</v>
      </c>
      <c r="P3086" t="b">
        <f>OR(ISERROR(FIND("@",tbl_vendors[[#This Row],[Email]])),ISERROR(FIND(".",tbl_vendors[[#This Row],[Email]])))</f>
        <v>0</v>
      </c>
      <c r="Q3086" t="b">
        <f>ISNA(MATCH(tbl_vendors[[#This Row],[Country]],tbl_country[country],0))</f>
        <v>0</v>
      </c>
      <c r="R3086" t="b">
        <f>ISNA(MATCH(tbl_vendors[[#This Row],[Currency]],tbl_country[currency],0))</f>
        <v>0</v>
      </c>
      <c r="S3086" t="b">
        <f>_xlfn.XLOOKUP(tbl_vendors[[#This Row],[Country]],tbl_country[country],tbl_country[currency],"NotFound")&lt;&gt;tbl_vendors[[#This Row],[Currency]]</f>
        <v>0</v>
      </c>
      <c r="T3086" t="b">
        <f>ISNA(MATCH(tbl_vendors[[#This Row],[Payment_Terms]],tbl_payment_terms[Payment_Terms],0))</f>
        <v>0</v>
      </c>
      <c r="U3086" t="b">
        <f>ISNA(MATCH(tbl_vendors[[#This Row],[Status]],tbl_status[valid_status]))</f>
        <v>1</v>
      </c>
      <c r="V3086" t="b">
        <f ca="1">tbl_vendors[[#This Row],[Created_Date]]&gt;TODAY()</f>
        <v>0</v>
      </c>
      <c r="W3086" t="b">
        <f>tbl_vendors[[#This Row],[Updated_Date]]&lt;tbl_vendors[[#This Row],[Created_Date]]</f>
        <v>0</v>
      </c>
      <c r="X3086" t="b">
        <f>COUNTIF(tbl_vendors[Vendor_Name],tbl_vendors[[#This Row],[Vendor_Name]])&gt;1</f>
        <v>0</v>
      </c>
      <c r="Y3086" s="14" cm="1">
        <f t="array" aca="1" ref="Y3086" ca="1">IFERROR(SUM(L3086:X3086*1),4)</f>
        <v>1</v>
      </c>
      <c r="Z3086" t="str">
        <f ca="1">IF(tbl_vendors[[#This Row],[error_count]]&gt;0,"FAIL","PASS")</f>
        <v>FAIL</v>
      </c>
    </row>
    <row r="3087" spans="1:26" x14ac:dyDescent="0.3">
      <c r="A3087" t="s">
        <v>12084</v>
      </c>
      <c r="B3087" t="s">
        <v>12085</v>
      </c>
      <c r="C3087" t="s">
        <v>109</v>
      </c>
      <c r="D3087" t="s">
        <v>12086</v>
      </c>
      <c r="E3087" t="s">
        <v>39</v>
      </c>
      <c r="F3087" t="s">
        <v>40</v>
      </c>
      <c r="G3087" t="s">
        <v>12087</v>
      </c>
      <c r="H3087" t="s">
        <v>18</v>
      </c>
      <c r="I3087" t="s">
        <v>26</v>
      </c>
      <c r="J3087" s="1">
        <v>44903</v>
      </c>
      <c r="K3087" s="1">
        <v>45941</v>
      </c>
      <c r="L3087" t="b">
        <f>COUNTIF(tbl_vendors[Vendor_ID],tbl_vendors[[#This Row],[Vendor_ID]])&gt;1</f>
        <v>0</v>
      </c>
      <c r="M3087" t="b">
        <f>ISBLANK(tbl_vendors[[#This Row],[Vendor_ID]])</f>
        <v>0</v>
      </c>
      <c r="N3087" t="b">
        <f>LEN(TRIM(tbl_vendors[[#This Row],[Vendor_Name]]))=0</f>
        <v>0</v>
      </c>
      <c r="O3087" t="b">
        <f>LEN(TRIM(tbl_vendors[[#This Row],[Email]]))=0</f>
        <v>0</v>
      </c>
      <c r="P3087" t="b">
        <f>OR(ISERROR(FIND("@",tbl_vendors[[#This Row],[Email]])),ISERROR(FIND(".",tbl_vendors[[#This Row],[Email]])))</f>
        <v>0</v>
      </c>
      <c r="Q3087" t="b">
        <f>ISNA(MATCH(tbl_vendors[[#This Row],[Country]],tbl_country[country],0))</f>
        <v>0</v>
      </c>
      <c r="R3087" t="b">
        <f>ISNA(MATCH(tbl_vendors[[#This Row],[Currency]],tbl_country[currency],0))</f>
        <v>0</v>
      </c>
      <c r="S3087" t="b">
        <f>_xlfn.XLOOKUP(tbl_vendors[[#This Row],[Country]],tbl_country[country],tbl_country[currency],"NotFound")&lt;&gt;tbl_vendors[[#This Row],[Currency]]</f>
        <v>1</v>
      </c>
      <c r="T3087" t="b">
        <f>ISNA(MATCH(tbl_vendors[[#This Row],[Payment_Terms]],tbl_payment_terms[Payment_Terms],0))</f>
        <v>0</v>
      </c>
      <c r="U3087" t="b">
        <f>ISNA(MATCH(tbl_vendors[[#This Row],[Status]],tbl_status[valid_status]))</f>
        <v>0</v>
      </c>
      <c r="V3087" t="b">
        <f ca="1">tbl_vendors[[#This Row],[Created_Date]]&gt;TODAY()</f>
        <v>0</v>
      </c>
      <c r="W3087" t="b">
        <f>tbl_vendors[[#This Row],[Updated_Date]]&lt;tbl_vendors[[#This Row],[Created_Date]]</f>
        <v>0</v>
      </c>
      <c r="X3087" t="b">
        <f>COUNTIF(tbl_vendors[Vendor_Name],tbl_vendors[[#This Row],[Vendor_Name]])&gt;1</f>
        <v>0</v>
      </c>
      <c r="Y3087" s="14" cm="1">
        <f t="array" aca="1" ref="Y3087" ca="1">IFERROR(SUM(L3087:X3087*1),4)</f>
        <v>1</v>
      </c>
      <c r="Z3087" t="str">
        <f ca="1">IF(tbl_vendors[[#This Row],[error_count]]&gt;0,"FAIL","PASS")</f>
        <v>FAIL</v>
      </c>
    </row>
    <row r="3088" spans="1:26" x14ac:dyDescent="0.3">
      <c r="A3088" t="s">
        <v>12088</v>
      </c>
      <c r="B3088" t="s">
        <v>12089</v>
      </c>
      <c r="C3088" t="s">
        <v>79</v>
      </c>
      <c r="D3088" t="s">
        <v>12090</v>
      </c>
      <c r="E3088" t="s">
        <v>39</v>
      </c>
      <c r="F3088" t="s">
        <v>16</v>
      </c>
      <c r="G3088" t="s">
        <v>12091</v>
      </c>
      <c r="H3088" t="s">
        <v>47</v>
      </c>
      <c r="I3088" t="s">
        <v>26</v>
      </c>
      <c r="J3088" s="1">
        <v>45941</v>
      </c>
      <c r="K3088" s="1">
        <v>46101</v>
      </c>
      <c r="L3088" t="b">
        <f>COUNTIF(tbl_vendors[Vendor_ID],tbl_vendors[[#This Row],[Vendor_ID]])&gt;1</f>
        <v>0</v>
      </c>
      <c r="M3088" t="b">
        <f>ISBLANK(tbl_vendors[[#This Row],[Vendor_ID]])</f>
        <v>0</v>
      </c>
      <c r="N3088" t="b">
        <f>LEN(TRIM(tbl_vendors[[#This Row],[Vendor_Name]]))=0</f>
        <v>0</v>
      </c>
      <c r="O3088" t="b">
        <f>LEN(TRIM(tbl_vendors[[#This Row],[Email]]))=0</f>
        <v>0</v>
      </c>
      <c r="P3088" t="b">
        <f>OR(ISERROR(FIND("@",tbl_vendors[[#This Row],[Email]])),ISERROR(FIND(".",tbl_vendors[[#This Row],[Email]])))</f>
        <v>0</v>
      </c>
      <c r="Q3088" t="b">
        <f>ISNA(MATCH(tbl_vendors[[#This Row],[Country]],tbl_country[country],0))</f>
        <v>0</v>
      </c>
      <c r="R3088" t="b">
        <f>ISNA(MATCH(tbl_vendors[[#This Row],[Currency]],tbl_country[currency],0))</f>
        <v>0</v>
      </c>
      <c r="S3088" t="b">
        <f>_xlfn.XLOOKUP(tbl_vendors[[#This Row],[Country]],tbl_country[country],tbl_country[currency],"NotFound")&lt;&gt;tbl_vendors[[#This Row],[Currency]]</f>
        <v>0</v>
      </c>
      <c r="T3088" t="b">
        <f>ISNA(MATCH(tbl_vendors[[#This Row],[Payment_Terms]],tbl_payment_terms[Payment_Terms],0))</f>
        <v>0</v>
      </c>
      <c r="U3088" t="b">
        <f>ISNA(MATCH(tbl_vendors[[#This Row],[Status]],tbl_status[valid_status]))</f>
        <v>0</v>
      </c>
      <c r="V3088" t="b">
        <f ca="1">tbl_vendors[[#This Row],[Created_Date]]&gt;TODAY()</f>
        <v>0</v>
      </c>
      <c r="W3088" t="b">
        <f>tbl_vendors[[#This Row],[Updated_Date]]&lt;tbl_vendors[[#This Row],[Created_Date]]</f>
        <v>0</v>
      </c>
      <c r="X3088" t="b">
        <f>COUNTIF(tbl_vendors[Vendor_Name],tbl_vendors[[#This Row],[Vendor_Name]])&gt;1</f>
        <v>0</v>
      </c>
      <c r="Y3088" s="14" cm="1">
        <f t="array" aca="1" ref="Y3088" ca="1">IFERROR(SUM(L3088:X3088*1),4)</f>
        <v>0</v>
      </c>
      <c r="Z3088" t="str">
        <f ca="1">IF(tbl_vendors[[#This Row],[error_count]]&gt;0,"FAIL","PASS")</f>
        <v>PASS</v>
      </c>
    </row>
    <row r="3089" spans="1:26" x14ac:dyDescent="0.3">
      <c r="A3089" t="s">
        <v>12092</v>
      </c>
      <c r="B3089" t="s">
        <v>12093</v>
      </c>
      <c r="C3089" t="s">
        <v>29</v>
      </c>
      <c r="D3089" t="s">
        <v>12094</v>
      </c>
      <c r="E3089" t="s">
        <v>31</v>
      </c>
      <c r="F3089" t="s">
        <v>23</v>
      </c>
      <c r="G3089" t="s">
        <v>12095</v>
      </c>
      <c r="H3089" t="s">
        <v>25</v>
      </c>
      <c r="I3089" t="s">
        <v>53</v>
      </c>
      <c r="J3089" s="1">
        <v>44694</v>
      </c>
      <c r="K3089" s="1">
        <v>45315</v>
      </c>
      <c r="L3089" t="b">
        <f>COUNTIF(tbl_vendors[Vendor_ID],tbl_vendors[[#This Row],[Vendor_ID]])&gt;1</f>
        <v>0</v>
      </c>
      <c r="M3089" t="b">
        <f>ISBLANK(tbl_vendors[[#This Row],[Vendor_ID]])</f>
        <v>0</v>
      </c>
      <c r="N3089" t="b">
        <f>LEN(TRIM(tbl_vendors[[#This Row],[Vendor_Name]]))=0</f>
        <v>0</v>
      </c>
      <c r="O3089" t="b">
        <f>LEN(TRIM(tbl_vendors[[#This Row],[Email]]))=0</f>
        <v>0</v>
      </c>
      <c r="P3089" t="b">
        <f>OR(ISERROR(FIND("@",tbl_vendors[[#This Row],[Email]])),ISERROR(FIND(".",tbl_vendors[[#This Row],[Email]])))</f>
        <v>0</v>
      </c>
      <c r="Q3089" t="b">
        <f>ISNA(MATCH(tbl_vendors[[#This Row],[Country]],tbl_country[country],0))</f>
        <v>0</v>
      </c>
      <c r="R3089" t="b">
        <f>ISNA(MATCH(tbl_vendors[[#This Row],[Currency]],tbl_country[currency],0))</f>
        <v>0</v>
      </c>
      <c r="S3089" t="b">
        <f>_xlfn.XLOOKUP(tbl_vendors[[#This Row],[Country]],tbl_country[country],tbl_country[currency],"NotFound")&lt;&gt;tbl_vendors[[#This Row],[Currency]]</f>
        <v>0</v>
      </c>
      <c r="T3089" t="b">
        <f>ISNA(MATCH(tbl_vendors[[#This Row],[Payment_Terms]],tbl_payment_terms[Payment_Terms],0))</f>
        <v>0</v>
      </c>
      <c r="U3089" t="b">
        <f>ISNA(MATCH(tbl_vendors[[#This Row],[Status]],tbl_status[valid_status]))</f>
        <v>1</v>
      </c>
      <c r="V3089" t="b">
        <f ca="1">tbl_vendors[[#This Row],[Created_Date]]&gt;TODAY()</f>
        <v>0</v>
      </c>
      <c r="W3089" t="b">
        <f>tbl_vendors[[#This Row],[Updated_Date]]&lt;tbl_vendors[[#This Row],[Created_Date]]</f>
        <v>0</v>
      </c>
      <c r="X3089" t="b">
        <f>COUNTIF(tbl_vendors[Vendor_Name],tbl_vendors[[#This Row],[Vendor_Name]])&gt;1</f>
        <v>0</v>
      </c>
      <c r="Y3089" s="14" cm="1">
        <f t="array" aca="1" ref="Y3089" ca="1">IFERROR(SUM(L3089:X3089*1),4)</f>
        <v>1</v>
      </c>
      <c r="Z3089" t="str">
        <f ca="1">IF(tbl_vendors[[#This Row],[error_count]]&gt;0,"FAIL","PASS")</f>
        <v>FAIL</v>
      </c>
    </row>
    <row r="3090" spans="1:26" x14ac:dyDescent="0.3">
      <c r="A3090" t="s">
        <v>12096</v>
      </c>
      <c r="B3090" t="s">
        <v>12097</v>
      </c>
      <c r="C3090" t="s">
        <v>29</v>
      </c>
      <c r="D3090" t="s">
        <v>12098</v>
      </c>
      <c r="E3090" t="s">
        <v>31</v>
      </c>
      <c r="F3090" t="s">
        <v>32</v>
      </c>
      <c r="G3090" t="s">
        <v>12099</v>
      </c>
      <c r="H3090" t="s">
        <v>69</v>
      </c>
      <c r="I3090" t="s">
        <v>53</v>
      </c>
      <c r="J3090" s="1">
        <v>44421</v>
      </c>
      <c r="K3090" s="1">
        <v>45214</v>
      </c>
      <c r="L3090" t="b">
        <f>COUNTIF(tbl_vendors[Vendor_ID],tbl_vendors[[#This Row],[Vendor_ID]])&gt;1</f>
        <v>0</v>
      </c>
      <c r="M3090" t="b">
        <f>ISBLANK(tbl_vendors[[#This Row],[Vendor_ID]])</f>
        <v>0</v>
      </c>
      <c r="N3090" t="b">
        <f>LEN(TRIM(tbl_vendors[[#This Row],[Vendor_Name]]))=0</f>
        <v>0</v>
      </c>
      <c r="O3090" t="b">
        <f>LEN(TRIM(tbl_vendors[[#This Row],[Email]]))=0</f>
        <v>0</v>
      </c>
      <c r="P3090" t="b">
        <f>OR(ISERROR(FIND("@",tbl_vendors[[#This Row],[Email]])),ISERROR(FIND(".",tbl_vendors[[#This Row],[Email]])))</f>
        <v>0</v>
      </c>
      <c r="Q3090" t="b">
        <f>ISNA(MATCH(tbl_vendors[[#This Row],[Country]],tbl_country[country],0))</f>
        <v>0</v>
      </c>
      <c r="R3090" t="b">
        <f>ISNA(MATCH(tbl_vendors[[#This Row],[Currency]],tbl_country[currency],0))</f>
        <v>0</v>
      </c>
      <c r="S3090" t="b">
        <f>_xlfn.XLOOKUP(tbl_vendors[[#This Row],[Country]],tbl_country[country],tbl_country[currency],"NotFound")&lt;&gt;tbl_vendors[[#This Row],[Currency]]</f>
        <v>0</v>
      </c>
      <c r="T3090" t="b">
        <f>ISNA(MATCH(tbl_vendors[[#This Row],[Payment_Terms]],tbl_payment_terms[Payment_Terms],0))</f>
        <v>0</v>
      </c>
      <c r="U3090" t="b">
        <f>ISNA(MATCH(tbl_vendors[[#This Row],[Status]],tbl_status[valid_status]))</f>
        <v>1</v>
      </c>
      <c r="V3090" t="b">
        <f ca="1">tbl_vendors[[#This Row],[Created_Date]]&gt;TODAY()</f>
        <v>0</v>
      </c>
      <c r="W3090" t="b">
        <f>tbl_vendors[[#This Row],[Updated_Date]]&lt;tbl_vendors[[#This Row],[Created_Date]]</f>
        <v>0</v>
      </c>
      <c r="X3090" t="b">
        <f>COUNTIF(tbl_vendors[Vendor_Name],tbl_vendors[[#This Row],[Vendor_Name]])&gt;1</f>
        <v>1</v>
      </c>
      <c r="Y3090" s="14" cm="1">
        <f t="array" aca="1" ref="Y3090" ca="1">IFERROR(SUM(L3090:X3090*1),4)</f>
        <v>2</v>
      </c>
      <c r="Z3090" t="str">
        <f ca="1">IF(tbl_vendors[[#This Row],[error_count]]&gt;0,"FAIL","PASS")</f>
        <v>FAIL</v>
      </c>
    </row>
    <row r="3091" spans="1:26" x14ac:dyDescent="0.3">
      <c r="A3091" t="s">
        <v>12100</v>
      </c>
      <c r="B3091" t="s">
        <v>12101</v>
      </c>
      <c r="C3091" t="s">
        <v>153</v>
      </c>
      <c r="D3091" t="s">
        <v>12102</v>
      </c>
      <c r="E3091" t="s">
        <v>155</v>
      </c>
      <c r="F3091" t="s">
        <v>40</v>
      </c>
      <c r="G3091" t="s">
        <v>12103</v>
      </c>
      <c r="H3091" t="s">
        <v>52</v>
      </c>
      <c r="I3091" t="s">
        <v>53</v>
      </c>
      <c r="J3091" s="1">
        <v>44532</v>
      </c>
      <c r="K3091" s="1">
        <v>45761</v>
      </c>
      <c r="L3091" t="b">
        <f>COUNTIF(tbl_vendors[Vendor_ID],tbl_vendors[[#This Row],[Vendor_ID]])&gt;1</f>
        <v>0</v>
      </c>
      <c r="M3091" t="b">
        <f>ISBLANK(tbl_vendors[[#This Row],[Vendor_ID]])</f>
        <v>0</v>
      </c>
      <c r="N3091" t="b">
        <f>LEN(TRIM(tbl_vendors[[#This Row],[Vendor_Name]]))=0</f>
        <v>0</v>
      </c>
      <c r="O3091" t="b">
        <f>LEN(TRIM(tbl_vendors[[#This Row],[Email]]))=0</f>
        <v>0</v>
      </c>
      <c r="P3091" t="b">
        <f>OR(ISERROR(FIND("@",tbl_vendors[[#This Row],[Email]])),ISERROR(FIND(".",tbl_vendors[[#This Row],[Email]])))</f>
        <v>0</v>
      </c>
      <c r="Q3091" t="b">
        <f>ISNA(MATCH(tbl_vendors[[#This Row],[Country]],tbl_country[country],0))</f>
        <v>0</v>
      </c>
      <c r="R3091" t="b">
        <f>ISNA(MATCH(tbl_vendors[[#This Row],[Currency]],tbl_country[currency],0))</f>
        <v>0</v>
      </c>
      <c r="S3091" t="b">
        <f>_xlfn.XLOOKUP(tbl_vendors[[#This Row],[Country]],tbl_country[country],tbl_country[currency],"NotFound")&lt;&gt;tbl_vendors[[#This Row],[Currency]]</f>
        <v>0</v>
      </c>
      <c r="T3091" t="b">
        <f>ISNA(MATCH(tbl_vendors[[#This Row],[Payment_Terms]],tbl_payment_terms[Payment_Terms],0))</f>
        <v>0</v>
      </c>
      <c r="U3091" t="b">
        <f>ISNA(MATCH(tbl_vendors[[#This Row],[Status]],tbl_status[valid_status]))</f>
        <v>1</v>
      </c>
      <c r="V3091" t="b">
        <f ca="1">tbl_vendors[[#This Row],[Created_Date]]&gt;TODAY()</f>
        <v>0</v>
      </c>
      <c r="W3091" t="b">
        <f>tbl_vendors[[#This Row],[Updated_Date]]&lt;tbl_vendors[[#This Row],[Created_Date]]</f>
        <v>0</v>
      </c>
      <c r="X3091" t="b">
        <f>COUNTIF(tbl_vendors[Vendor_Name],tbl_vendors[[#This Row],[Vendor_Name]])&gt;1</f>
        <v>0</v>
      </c>
      <c r="Y3091" s="14" cm="1">
        <f t="array" aca="1" ref="Y3091" ca="1">IFERROR(SUM(L3091:X3091*1),4)</f>
        <v>1</v>
      </c>
      <c r="Z3091" t="str">
        <f ca="1">IF(tbl_vendors[[#This Row],[error_count]]&gt;0,"FAIL","PASS")</f>
        <v>FAIL</v>
      </c>
    </row>
    <row r="3092" spans="1:26" x14ac:dyDescent="0.3">
      <c r="A3092" t="s">
        <v>12104</v>
      </c>
      <c r="B3092" t="s">
        <v>12105</v>
      </c>
      <c r="C3092" t="s">
        <v>37</v>
      </c>
      <c r="D3092" t="s">
        <v>12106</v>
      </c>
      <c r="E3092" t="s">
        <v>39</v>
      </c>
      <c r="F3092" t="s">
        <v>16</v>
      </c>
      <c r="G3092" t="s">
        <v>12107</v>
      </c>
      <c r="H3092" t="s">
        <v>34</v>
      </c>
      <c r="I3092" t="s">
        <v>53</v>
      </c>
      <c r="J3092" s="1">
        <v>46155</v>
      </c>
      <c r="K3092" s="1">
        <v>46187</v>
      </c>
      <c r="L3092" t="b">
        <f>COUNTIF(tbl_vendors[Vendor_ID],tbl_vendors[[#This Row],[Vendor_ID]])&gt;1</f>
        <v>0</v>
      </c>
      <c r="M3092" t="b">
        <f>ISBLANK(tbl_vendors[[#This Row],[Vendor_ID]])</f>
        <v>0</v>
      </c>
      <c r="N3092" t="b">
        <f>LEN(TRIM(tbl_vendors[[#This Row],[Vendor_Name]]))=0</f>
        <v>0</v>
      </c>
      <c r="O3092" t="b">
        <f>LEN(TRIM(tbl_vendors[[#This Row],[Email]]))=0</f>
        <v>0</v>
      </c>
      <c r="P3092" t="b">
        <f>OR(ISERROR(FIND("@",tbl_vendors[[#This Row],[Email]])),ISERROR(FIND(".",tbl_vendors[[#This Row],[Email]])))</f>
        <v>0</v>
      </c>
      <c r="Q3092" t="b">
        <f>ISNA(MATCH(tbl_vendors[[#This Row],[Country]],tbl_country[country],0))</f>
        <v>0</v>
      </c>
      <c r="R3092" t="b">
        <f>ISNA(MATCH(tbl_vendors[[#This Row],[Currency]],tbl_country[currency],0))</f>
        <v>0</v>
      </c>
      <c r="S3092" t="b">
        <f>_xlfn.XLOOKUP(tbl_vendors[[#This Row],[Country]],tbl_country[country],tbl_country[currency],"NotFound")&lt;&gt;tbl_vendors[[#This Row],[Currency]]</f>
        <v>0</v>
      </c>
      <c r="T3092" t="b">
        <f>ISNA(MATCH(tbl_vendors[[#This Row],[Payment_Terms]],tbl_payment_terms[Payment_Terms],0))</f>
        <v>0</v>
      </c>
      <c r="U3092" t="b">
        <f>ISNA(MATCH(tbl_vendors[[#This Row],[Status]],tbl_status[valid_status]))</f>
        <v>1</v>
      </c>
      <c r="V3092" t="b">
        <f ca="1">tbl_vendors[[#This Row],[Created_Date]]&gt;TODAY()</f>
        <v>0</v>
      </c>
      <c r="W3092" t="b">
        <f>tbl_vendors[[#This Row],[Updated_Date]]&lt;tbl_vendors[[#This Row],[Created_Date]]</f>
        <v>0</v>
      </c>
      <c r="X3092" t="b">
        <f>COUNTIF(tbl_vendors[Vendor_Name],tbl_vendors[[#This Row],[Vendor_Name]])&gt;1</f>
        <v>0</v>
      </c>
      <c r="Y3092" s="14" cm="1">
        <f t="array" aca="1" ref="Y3092" ca="1">IFERROR(SUM(L3092:X3092*1),4)</f>
        <v>1</v>
      </c>
      <c r="Z3092" t="str">
        <f ca="1">IF(tbl_vendors[[#This Row],[error_count]]&gt;0,"FAIL","PASS")</f>
        <v>FAIL</v>
      </c>
    </row>
    <row r="3093" spans="1:26" x14ac:dyDescent="0.3">
      <c r="A3093" t="s">
        <v>12108</v>
      </c>
      <c r="B3093" t="s">
        <v>12109</v>
      </c>
      <c r="C3093" t="s">
        <v>153</v>
      </c>
      <c r="D3093" t="s">
        <v>12110</v>
      </c>
      <c r="E3093" t="s">
        <v>155</v>
      </c>
      <c r="F3093" t="s">
        <v>40</v>
      </c>
      <c r="G3093" t="s">
        <v>12111</v>
      </c>
      <c r="H3093" t="s">
        <v>69</v>
      </c>
      <c r="I3093" t="s">
        <v>26</v>
      </c>
      <c r="J3093" s="1">
        <v>44471</v>
      </c>
      <c r="K3093" s="1">
        <v>45481</v>
      </c>
      <c r="L3093" t="b">
        <f>COUNTIF(tbl_vendors[Vendor_ID],tbl_vendors[[#This Row],[Vendor_ID]])&gt;1</f>
        <v>0</v>
      </c>
      <c r="M3093" t="b">
        <f>ISBLANK(tbl_vendors[[#This Row],[Vendor_ID]])</f>
        <v>0</v>
      </c>
      <c r="N3093" t="b">
        <f>LEN(TRIM(tbl_vendors[[#This Row],[Vendor_Name]]))=0</f>
        <v>0</v>
      </c>
      <c r="O3093" t="b">
        <f>LEN(TRIM(tbl_vendors[[#This Row],[Email]]))=0</f>
        <v>0</v>
      </c>
      <c r="P3093" t="b">
        <f>OR(ISERROR(FIND("@",tbl_vendors[[#This Row],[Email]])),ISERROR(FIND(".",tbl_vendors[[#This Row],[Email]])))</f>
        <v>0</v>
      </c>
      <c r="Q3093" t="b">
        <f>ISNA(MATCH(tbl_vendors[[#This Row],[Country]],tbl_country[country],0))</f>
        <v>0</v>
      </c>
      <c r="R3093" t="b">
        <f>ISNA(MATCH(tbl_vendors[[#This Row],[Currency]],tbl_country[currency],0))</f>
        <v>0</v>
      </c>
      <c r="S3093" t="b">
        <f>_xlfn.XLOOKUP(tbl_vendors[[#This Row],[Country]],tbl_country[country],tbl_country[currency],"NotFound")&lt;&gt;tbl_vendors[[#This Row],[Currency]]</f>
        <v>0</v>
      </c>
      <c r="T3093" t="b">
        <f>ISNA(MATCH(tbl_vendors[[#This Row],[Payment_Terms]],tbl_payment_terms[Payment_Terms],0))</f>
        <v>0</v>
      </c>
      <c r="U3093" t="b">
        <f>ISNA(MATCH(tbl_vendors[[#This Row],[Status]],tbl_status[valid_status]))</f>
        <v>0</v>
      </c>
      <c r="V3093" t="b">
        <f ca="1">tbl_vendors[[#This Row],[Created_Date]]&gt;TODAY()</f>
        <v>0</v>
      </c>
      <c r="W3093" t="b">
        <f>tbl_vendors[[#This Row],[Updated_Date]]&lt;tbl_vendors[[#This Row],[Created_Date]]</f>
        <v>0</v>
      </c>
      <c r="X3093" t="b">
        <f>COUNTIF(tbl_vendors[Vendor_Name],tbl_vendors[[#This Row],[Vendor_Name]])&gt;1</f>
        <v>0</v>
      </c>
      <c r="Y3093" s="14" cm="1">
        <f t="array" aca="1" ref="Y3093" ca="1">IFERROR(SUM(L3093:X3093*1),4)</f>
        <v>0</v>
      </c>
      <c r="Z3093" t="str">
        <f ca="1">IF(tbl_vendors[[#This Row],[error_count]]&gt;0,"FAIL","PASS")</f>
        <v>PASS</v>
      </c>
    </row>
    <row r="3094" spans="1:26" x14ac:dyDescent="0.3">
      <c r="A3094" t="s">
        <v>12112</v>
      </c>
      <c r="B3094" t="s">
        <v>12113</v>
      </c>
      <c r="C3094" t="s">
        <v>153</v>
      </c>
      <c r="D3094" t="s">
        <v>12114</v>
      </c>
      <c r="E3094" t="s">
        <v>155</v>
      </c>
      <c r="F3094" t="s">
        <v>16</v>
      </c>
      <c r="G3094" t="s">
        <v>12115</v>
      </c>
      <c r="H3094" t="s">
        <v>52</v>
      </c>
      <c r="I3094" t="s">
        <v>53</v>
      </c>
      <c r="J3094" s="1">
        <v>45672</v>
      </c>
      <c r="K3094" s="1">
        <v>45909</v>
      </c>
      <c r="L3094" t="b">
        <f>COUNTIF(tbl_vendors[Vendor_ID],tbl_vendors[[#This Row],[Vendor_ID]])&gt;1</f>
        <v>0</v>
      </c>
      <c r="M3094" t="b">
        <f>ISBLANK(tbl_vendors[[#This Row],[Vendor_ID]])</f>
        <v>0</v>
      </c>
      <c r="N3094" t="b">
        <f>LEN(TRIM(tbl_vendors[[#This Row],[Vendor_Name]]))=0</f>
        <v>0</v>
      </c>
      <c r="O3094" t="b">
        <f>LEN(TRIM(tbl_vendors[[#This Row],[Email]]))=0</f>
        <v>0</v>
      </c>
      <c r="P3094" t="b">
        <f>OR(ISERROR(FIND("@",tbl_vendors[[#This Row],[Email]])),ISERROR(FIND(".",tbl_vendors[[#This Row],[Email]])))</f>
        <v>0</v>
      </c>
      <c r="Q3094" t="b">
        <f>ISNA(MATCH(tbl_vendors[[#This Row],[Country]],tbl_country[country],0))</f>
        <v>0</v>
      </c>
      <c r="R3094" t="b">
        <f>ISNA(MATCH(tbl_vendors[[#This Row],[Currency]],tbl_country[currency],0))</f>
        <v>0</v>
      </c>
      <c r="S3094" t="b">
        <f>_xlfn.XLOOKUP(tbl_vendors[[#This Row],[Country]],tbl_country[country],tbl_country[currency],"NotFound")&lt;&gt;tbl_vendors[[#This Row],[Currency]]</f>
        <v>0</v>
      </c>
      <c r="T3094" t="b">
        <f>ISNA(MATCH(tbl_vendors[[#This Row],[Payment_Terms]],tbl_payment_terms[Payment_Terms],0))</f>
        <v>0</v>
      </c>
      <c r="U3094" t="b">
        <f>ISNA(MATCH(tbl_vendors[[#This Row],[Status]],tbl_status[valid_status]))</f>
        <v>1</v>
      </c>
      <c r="V3094" t="b">
        <f ca="1">tbl_vendors[[#This Row],[Created_Date]]&gt;TODAY()</f>
        <v>0</v>
      </c>
      <c r="W3094" t="b">
        <f>tbl_vendors[[#This Row],[Updated_Date]]&lt;tbl_vendors[[#This Row],[Created_Date]]</f>
        <v>0</v>
      </c>
      <c r="X3094" t="b">
        <f>COUNTIF(tbl_vendors[Vendor_Name],tbl_vendors[[#This Row],[Vendor_Name]])&gt;1</f>
        <v>0</v>
      </c>
      <c r="Y3094" s="14" cm="1">
        <f t="array" aca="1" ref="Y3094" ca="1">IFERROR(SUM(L3094:X3094*1),4)</f>
        <v>1</v>
      </c>
      <c r="Z3094" t="str">
        <f ca="1">IF(tbl_vendors[[#This Row],[error_count]]&gt;0,"FAIL","PASS")</f>
        <v>FAIL</v>
      </c>
    </row>
    <row r="3095" spans="1:26" x14ac:dyDescent="0.3">
      <c r="A3095" t="s">
        <v>12116</v>
      </c>
      <c r="B3095" t="s">
        <v>12117</v>
      </c>
      <c r="C3095" t="s">
        <v>56</v>
      </c>
      <c r="D3095" t="s">
        <v>12118</v>
      </c>
      <c r="E3095" t="s">
        <v>58</v>
      </c>
      <c r="F3095" t="s">
        <v>40</v>
      </c>
      <c r="G3095" t="s">
        <v>12119</v>
      </c>
      <c r="H3095" t="s">
        <v>34</v>
      </c>
      <c r="I3095" t="s">
        <v>53</v>
      </c>
      <c r="J3095" s="1">
        <v>45506</v>
      </c>
      <c r="K3095" s="1">
        <v>45942</v>
      </c>
      <c r="L3095" t="b">
        <f>COUNTIF(tbl_vendors[Vendor_ID],tbl_vendors[[#This Row],[Vendor_ID]])&gt;1</f>
        <v>0</v>
      </c>
      <c r="M3095" t="b">
        <f>ISBLANK(tbl_vendors[[#This Row],[Vendor_ID]])</f>
        <v>0</v>
      </c>
      <c r="N3095" t="b">
        <f>LEN(TRIM(tbl_vendors[[#This Row],[Vendor_Name]]))=0</f>
        <v>0</v>
      </c>
      <c r="O3095" t="b">
        <f>LEN(TRIM(tbl_vendors[[#This Row],[Email]]))=0</f>
        <v>0</v>
      </c>
      <c r="P3095" t="b">
        <f>OR(ISERROR(FIND("@",tbl_vendors[[#This Row],[Email]])),ISERROR(FIND(".",tbl_vendors[[#This Row],[Email]])))</f>
        <v>0</v>
      </c>
      <c r="Q3095" t="b">
        <f>ISNA(MATCH(tbl_vendors[[#This Row],[Country]],tbl_country[country],0))</f>
        <v>0</v>
      </c>
      <c r="R3095" t="b">
        <f>ISNA(MATCH(tbl_vendors[[#This Row],[Currency]],tbl_country[currency],0))</f>
        <v>0</v>
      </c>
      <c r="S3095" t="b">
        <f>_xlfn.XLOOKUP(tbl_vendors[[#This Row],[Country]],tbl_country[country],tbl_country[currency],"NotFound")&lt;&gt;tbl_vendors[[#This Row],[Currency]]</f>
        <v>0</v>
      </c>
      <c r="T3095" t="b">
        <f>ISNA(MATCH(tbl_vendors[[#This Row],[Payment_Terms]],tbl_payment_terms[Payment_Terms],0))</f>
        <v>0</v>
      </c>
      <c r="U3095" t="b">
        <f>ISNA(MATCH(tbl_vendors[[#This Row],[Status]],tbl_status[valid_status]))</f>
        <v>1</v>
      </c>
      <c r="V3095" t="b">
        <f ca="1">tbl_vendors[[#This Row],[Created_Date]]&gt;TODAY()</f>
        <v>0</v>
      </c>
      <c r="W3095" t="b">
        <f>tbl_vendors[[#This Row],[Updated_Date]]&lt;tbl_vendors[[#This Row],[Created_Date]]</f>
        <v>0</v>
      </c>
      <c r="X3095" t="b">
        <f>COUNTIF(tbl_vendors[Vendor_Name],tbl_vendors[[#This Row],[Vendor_Name]])&gt;1</f>
        <v>0</v>
      </c>
      <c r="Y3095" s="14" cm="1">
        <f t="array" aca="1" ref="Y3095" ca="1">IFERROR(SUM(L3095:X3095*1),4)</f>
        <v>1</v>
      </c>
      <c r="Z3095" t="str">
        <f ca="1">IF(tbl_vendors[[#This Row],[error_count]]&gt;0,"FAIL","PASS")</f>
        <v>FAIL</v>
      </c>
    </row>
    <row r="3096" spans="1:26" x14ac:dyDescent="0.3">
      <c r="A3096" t="s">
        <v>12120</v>
      </c>
      <c r="B3096" t="s">
        <v>8078</v>
      </c>
      <c r="C3096" t="s">
        <v>153</v>
      </c>
      <c r="D3096" t="s">
        <v>12121</v>
      </c>
      <c r="E3096" t="s">
        <v>155</v>
      </c>
      <c r="F3096" t="s">
        <v>32</v>
      </c>
      <c r="G3096" t="s">
        <v>12122</v>
      </c>
      <c r="H3096" t="s">
        <v>18</v>
      </c>
      <c r="I3096" t="s">
        <v>53</v>
      </c>
      <c r="J3096" s="1">
        <v>45512</v>
      </c>
      <c r="K3096" s="1">
        <v>46151</v>
      </c>
      <c r="L3096" t="b">
        <f>COUNTIF(tbl_vendors[Vendor_ID],tbl_vendors[[#This Row],[Vendor_ID]])&gt;1</f>
        <v>0</v>
      </c>
      <c r="M3096" t="b">
        <f>ISBLANK(tbl_vendors[[#This Row],[Vendor_ID]])</f>
        <v>0</v>
      </c>
      <c r="N3096" t="b">
        <f>LEN(TRIM(tbl_vendors[[#This Row],[Vendor_Name]]))=0</f>
        <v>0</v>
      </c>
      <c r="O3096" t="b">
        <f>LEN(TRIM(tbl_vendors[[#This Row],[Email]]))=0</f>
        <v>0</v>
      </c>
      <c r="P3096" t="b">
        <f>OR(ISERROR(FIND("@",tbl_vendors[[#This Row],[Email]])),ISERROR(FIND(".",tbl_vendors[[#This Row],[Email]])))</f>
        <v>0</v>
      </c>
      <c r="Q3096" t="b">
        <f>ISNA(MATCH(tbl_vendors[[#This Row],[Country]],tbl_country[country],0))</f>
        <v>0</v>
      </c>
      <c r="R3096" t="b">
        <f>ISNA(MATCH(tbl_vendors[[#This Row],[Currency]],tbl_country[currency],0))</f>
        <v>0</v>
      </c>
      <c r="S3096" t="b">
        <f>_xlfn.XLOOKUP(tbl_vendors[[#This Row],[Country]],tbl_country[country],tbl_country[currency],"NotFound")&lt;&gt;tbl_vendors[[#This Row],[Currency]]</f>
        <v>0</v>
      </c>
      <c r="T3096" t="b">
        <f>ISNA(MATCH(tbl_vendors[[#This Row],[Payment_Terms]],tbl_payment_terms[Payment_Terms],0))</f>
        <v>0</v>
      </c>
      <c r="U3096" t="b">
        <f>ISNA(MATCH(tbl_vendors[[#This Row],[Status]],tbl_status[valid_status]))</f>
        <v>1</v>
      </c>
      <c r="V3096" t="b">
        <f ca="1">tbl_vendors[[#This Row],[Created_Date]]&gt;TODAY()</f>
        <v>0</v>
      </c>
      <c r="W3096" t="b">
        <f>tbl_vendors[[#This Row],[Updated_Date]]&lt;tbl_vendors[[#This Row],[Created_Date]]</f>
        <v>0</v>
      </c>
      <c r="X3096" t="b">
        <f>COUNTIF(tbl_vendors[Vendor_Name],tbl_vendors[[#This Row],[Vendor_Name]])&gt;1</f>
        <v>1</v>
      </c>
      <c r="Y3096" s="14" cm="1">
        <f t="array" aca="1" ref="Y3096" ca="1">IFERROR(SUM(L3096:X3096*1),4)</f>
        <v>2</v>
      </c>
      <c r="Z3096" t="str">
        <f ca="1">IF(tbl_vendors[[#This Row],[error_count]]&gt;0,"FAIL","PASS")</f>
        <v>FAIL</v>
      </c>
    </row>
    <row r="3097" spans="1:26" x14ac:dyDescent="0.3">
      <c r="A3097" t="s">
        <v>12123</v>
      </c>
      <c r="B3097" t="s">
        <v>12124</v>
      </c>
      <c r="C3097" t="s">
        <v>79</v>
      </c>
      <c r="D3097" t="s">
        <v>12125</v>
      </c>
      <c r="E3097" t="s">
        <v>39</v>
      </c>
      <c r="F3097" t="s">
        <v>23</v>
      </c>
      <c r="G3097" t="s">
        <v>12126</v>
      </c>
      <c r="H3097" t="s">
        <v>25</v>
      </c>
      <c r="I3097" t="s">
        <v>53</v>
      </c>
      <c r="J3097" s="1">
        <v>44652</v>
      </c>
      <c r="K3097" s="1">
        <v>45506</v>
      </c>
      <c r="L3097" t="b">
        <f>COUNTIF(tbl_vendors[Vendor_ID],tbl_vendors[[#This Row],[Vendor_ID]])&gt;1</f>
        <v>0</v>
      </c>
      <c r="M3097" t="b">
        <f>ISBLANK(tbl_vendors[[#This Row],[Vendor_ID]])</f>
        <v>0</v>
      </c>
      <c r="N3097" t="b">
        <f>LEN(TRIM(tbl_vendors[[#This Row],[Vendor_Name]]))=0</f>
        <v>0</v>
      </c>
      <c r="O3097" t="b">
        <f>LEN(TRIM(tbl_vendors[[#This Row],[Email]]))=0</f>
        <v>0</v>
      </c>
      <c r="P3097" t="b">
        <f>OR(ISERROR(FIND("@",tbl_vendors[[#This Row],[Email]])),ISERROR(FIND(".",tbl_vendors[[#This Row],[Email]])))</f>
        <v>0</v>
      </c>
      <c r="Q3097" t="b">
        <f>ISNA(MATCH(tbl_vendors[[#This Row],[Country]],tbl_country[country],0))</f>
        <v>0</v>
      </c>
      <c r="R3097" t="b">
        <f>ISNA(MATCH(tbl_vendors[[#This Row],[Currency]],tbl_country[currency],0))</f>
        <v>0</v>
      </c>
      <c r="S3097" t="b">
        <f>_xlfn.XLOOKUP(tbl_vendors[[#This Row],[Country]],tbl_country[country],tbl_country[currency],"NotFound")&lt;&gt;tbl_vendors[[#This Row],[Currency]]</f>
        <v>0</v>
      </c>
      <c r="T3097" t="b">
        <f>ISNA(MATCH(tbl_vendors[[#This Row],[Payment_Terms]],tbl_payment_terms[Payment_Terms],0))</f>
        <v>0</v>
      </c>
      <c r="U3097" t="b">
        <f>ISNA(MATCH(tbl_vendors[[#This Row],[Status]],tbl_status[valid_status]))</f>
        <v>1</v>
      </c>
      <c r="V3097" t="b">
        <f ca="1">tbl_vendors[[#This Row],[Created_Date]]&gt;TODAY()</f>
        <v>0</v>
      </c>
      <c r="W3097" t="b">
        <f>tbl_vendors[[#This Row],[Updated_Date]]&lt;tbl_vendors[[#This Row],[Created_Date]]</f>
        <v>0</v>
      </c>
      <c r="X3097" t="b">
        <f>COUNTIF(tbl_vendors[Vendor_Name],tbl_vendors[[#This Row],[Vendor_Name]])&gt;1</f>
        <v>0</v>
      </c>
      <c r="Y3097" s="14" cm="1">
        <f t="array" aca="1" ref="Y3097" ca="1">IFERROR(SUM(L3097:X3097*1),4)</f>
        <v>1</v>
      </c>
      <c r="Z3097" t="str">
        <f ca="1">IF(tbl_vendors[[#This Row],[error_count]]&gt;0,"FAIL","PASS")</f>
        <v>FAIL</v>
      </c>
    </row>
    <row r="3098" spans="1:26" x14ac:dyDescent="0.3">
      <c r="A3098" t="s">
        <v>12127</v>
      </c>
      <c r="B3098" t="s">
        <v>12128</v>
      </c>
      <c r="C3098" t="s">
        <v>13</v>
      </c>
      <c r="D3098" t="s">
        <v>12129</v>
      </c>
      <c r="E3098" t="s">
        <v>15</v>
      </c>
      <c r="F3098" t="s">
        <v>40</v>
      </c>
      <c r="G3098" t="s">
        <v>12130</v>
      </c>
      <c r="H3098" t="s">
        <v>69</v>
      </c>
      <c r="I3098" t="s">
        <v>26</v>
      </c>
      <c r="J3098" s="1">
        <v>45875</v>
      </c>
      <c r="K3098" s="1">
        <v>45936</v>
      </c>
      <c r="L3098" t="b">
        <f>COUNTIF(tbl_vendors[Vendor_ID],tbl_vendors[[#This Row],[Vendor_ID]])&gt;1</f>
        <v>0</v>
      </c>
      <c r="M3098" t="b">
        <f>ISBLANK(tbl_vendors[[#This Row],[Vendor_ID]])</f>
        <v>0</v>
      </c>
      <c r="N3098" t="b">
        <f>LEN(TRIM(tbl_vendors[[#This Row],[Vendor_Name]]))=0</f>
        <v>0</v>
      </c>
      <c r="O3098" t="b">
        <f>LEN(TRIM(tbl_vendors[[#This Row],[Email]]))=0</f>
        <v>0</v>
      </c>
      <c r="P3098" t="b">
        <f>OR(ISERROR(FIND("@",tbl_vendors[[#This Row],[Email]])),ISERROR(FIND(".",tbl_vendors[[#This Row],[Email]])))</f>
        <v>0</v>
      </c>
      <c r="Q3098" t="b">
        <f>ISNA(MATCH(tbl_vendors[[#This Row],[Country]],tbl_country[country],0))</f>
        <v>0</v>
      </c>
      <c r="R3098" t="b">
        <f>ISNA(MATCH(tbl_vendors[[#This Row],[Currency]],tbl_country[currency],0))</f>
        <v>1</v>
      </c>
      <c r="S3098" t="b">
        <f>_xlfn.XLOOKUP(tbl_vendors[[#This Row],[Country]],tbl_country[country],tbl_country[currency],"NotFound")&lt;&gt;tbl_vendors[[#This Row],[Currency]]</f>
        <v>1</v>
      </c>
      <c r="T3098" t="b">
        <f>ISNA(MATCH(tbl_vendors[[#This Row],[Payment_Terms]],tbl_payment_terms[Payment_Terms],0))</f>
        <v>0</v>
      </c>
      <c r="U3098" t="b">
        <f>ISNA(MATCH(tbl_vendors[[#This Row],[Status]],tbl_status[valid_status]))</f>
        <v>0</v>
      </c>
      <c r="V3098" t="b">
        <f ca="1">tbl_vendors[[#This Row],[Created_Date]]&gt;TODAY()</f>
        <v>0</v>
      </c>
      <c r="W3098" t="b">
        <f>tbl_vendors[[#This Row],[Updated_Date]]&lt;tbl_vendors[[#This Row],[Created_Date]]</f>
        <v>0</v>
      </c>
      <c r="X3098" t="b">
        <f>COUNTIF(tbl_vendors[Vendor_Name],tbl_vendors[[#This Row],[Vendor_Name]])&gt;1</f>
        <v>0</v>
      </c>
      <c r="Y3098" s="14" cm="1">
        <f t="array" aca="1" ref="Y3098" ca="1">IFERROR(SUM(L3098:X3098*1),4)</f>
        <v>2</v>
      </c>
      <c r="Z3098" t="str">
        <f ca="1">IF(tbl_vendors[[#This Row],[error_count]]&gt;0,"FAIL","PASS")</f>
        <v>FAIL</v>
      </c>
    </row>
    <row r="3099" spans="1:26" x14ac:dyDescent="0.3">
      <c r="A3099" t="s">
        <v>12131</v>
      </c>
      <c r="B3099" t="s">
        <v>12132</v>
      </c>
      <c r="C3099" t="s">
        <v>56</v>
      </c>
      <c r="D3099" t="s">
        <v>12133</v>
      </c>
      <c r="E3099" t="s">
        <v>58</v>
      </c>
      <c r="F3099" t="s">
        <v>32</v>
      </c>
      <c r="G3099" t="s">
        <v>12134</v>
      </c>
      <c r="H3099" t="s">
        <v>42</v>
      </c>
      <c r="I3099" t="s">
        <v>19</v>
      </c>
      <c r="J3099" s="1">
        <v>45550</v>
      </c>
      <c r="K3099" s="1">
        <v>46138</v>
      </c>
      <c r="L3099" t="b">
        <f>COUNTIF(tbl_vendors[Vendor_ID],tbl_vendors[[#This Row],[Vendor_ID]])&gt;1</f>
        <v>0</v>
      </c>
      <c r="M3099" t="b">
        <f>ISBLANK(tbl_vendors[[#This Row],[Vendor_ID]])</f>
        <v>0</v>
      </c>
      <c r="N3099" t="b">
        <f>LEN(TRIM(tbl_vendors[[#This Row],[Vendor_Name]]))=0</f>
        <v>0</v>
      </c>
      <c r="O3099" t="b">
        <f>LEN(TRIM(tbl_vendors[[#This Row],[Email]]))=0</f>
        <v>0</v>
      </c>
      <c r="P3099" t="b">
        <f>OR(ISERROR(FIND("@",tbl_vendors[[#This Row],[Email]])),ISERROR(FIND(".",tbl_vendors[[#This Row],[Email]])))</f>
        <v>0</v>
      </c>
      <c r="Q3099" t="b">
        <f>ISNA(MATCH(tbl_vendors[[#This Row],[Country]],tbl_country[country],0))</f>
        <v>0</v>
      </c>
      <c r="R3099" t="b">
        <f>ISNA(MATCH(tbl_vendors[[#This Row],[Currency]],tbl_country[currency],0))</f>
        <v>0</v>
      </c>
      <c r="S3099" t="b">
        <f>_xlfn.XLOOKUP(tbl_vendors[[#This Row],[Country]],tbl_country[country],tbl_country[currency],"NotFound")&lt;&gt;tbl_vendors[[#This Row],[Currency]]</f>
        <v>0</v>
      </c>
      <c r="T3099" t="b">
        <f>ISNA(MATCH(tbl_vendors[[#This Row],[Payment_Terms]],tbl_payment_terms[Payment_Terms],0))</f>
        <v>0</v>
      </c>
      <c r="U3099" t="b">
        <f>ISNA(MATCH(tbl_vendors[[#This Row],[Status]],tbl_status[valid_status]))</f>
        <v>0</v>
      </c>
      <c r="V3099" t="b">
        <f ca="1">tbl_vendors[[#This Row],[Created_Date]]&gt;TODAY()</f>
        <v>0</v>
      </c>
      <c r="W3099" t="b">
        <f>tbl_vendors[[#This Row],[Updated_Date]]&lt;tbl_vendors[[#This Row],[Created_Date]]</f>
        <v>0</v>
      </c>
      <c r="X3099" t="b">
        <f>COUNTIF(tbl_vendors[Vendor_Name],tbl_vendors[[#This Row],[Vendor_Name]])&gt;1</f>
        <v>0</v>
      </c>
      <c r="Y3099" s="14" cm="1">
        <f t="array" aca="1" ref="Y3099" ca="1">IFERROR(SUM(L3099:X3099*1),4)</f>
        <v>0</v>
      </c>
      <c r="Z3099" t="str">
        <f ca="1">IF(tbl_vendors[[#This Row],[error_count]]&gt;0,"FAIL","PASS")</f>
        <v>PASS</v>
      </c>
    </row>
    <row r="3100" spans="1:26" x14ac:dyDescent="0.3">
      <c r="A3100" t="s">
        <v>12135</v>
      </c>
      <c r="B3100" t="s">
        <v>12136</v>
      </c>
      <c r="C3100" t="s">
        <v>66</v>
      </c>
      <c r="D3100" t="s">
        <v>12137</v>
      </c>
      <c r="E3100" t="s">
        <v>67</v>
      </c>
      <c r="F3100" t="s">
        <v>16</v>
      </c>
      <c r="G3100" t="s">
        <v>12138</v>
      </c>
      <c r="H3100" t="s">
        <v>34</v>
      </c>
      <c r="I3100" t="s">
        <v>53</v>
      </c>
      <c r="J3100" s="1">
        <v>45899</v>
      </c>
      <c r="K3100" s="1">
        <v>46072</v>
      </c>
      <c r="L3100" t="b">
        <f>COUNTIF(tbl_vendors[Vendor_ID],tbl_vendors[[#This Row],[Vendor_ID]])&gt;1</f>
        <v>0</v>
      </c>
      <c r="M3100" t="b">
        <f>ISBLANK(tbl_vendors[[#This Row],[Vendor_ID]])</f>
        <v>0</v>
      </c>
      <c r="N3100" t="b">
        <f>LEN(TRIM(tbl_vendors[[#This Row],[Vendor_Name]]))=0</f>
        <v>0</v>
      </c>
      <c r="O3100" t="b">
        <f>LEN(TRIM(tbl_vendors[[#This Row],[Email]]))=0</f>
        <v>0</v>
      </c>
      <c r="P3100" t="b">
        <f>OR(ISERROR(FIND("@",tbl_vendors[[#This Row],[Email]])),ISERROR(FIND(".",tbl_vendors[[#This Row],[Email]])))</f>
        <v>0</v>
      </c>
      <c r="Q3100" t="b">
        <f>ISNA(MATCH(tbl_vendors[[#This Row],[Country]],tbl_country[country],0))</f>
        <v>0</v>
      </c>
      <c r="R3100" t="b">
        <f>ISNA(MATCH(tbl_vendors[[#This Row],[Currency]],tbl_country[currency],0))</f>
        <v>0</v>
      </c>
      <c r="S3100" t="b">
        <f>_xlfn.XLOOKUP(tbl_vendors[[#This Row],[Country]],tbl_country[country],tbl_country[currency],"NotFound")&lt;&gt;tbl_vendors[[#This Row],[Currency]]</f>
        <v>0</v>
      </c>
      <c r="T3100" t="b">
        <f>ISNA(MATCH(tbl_vendors[[#This Row],[Payment_Terms]],tbl_payment_terms[Payment_Terms],0))</f>
        <v>0</v>
      </c>
      <c r="U3100" t="b">
        <f>ISNA(MATCH(tbl_vendors[[#This Row],[Status]],tbl_status[valid_status]))</f>
        <v>1</v>
      </c>
      <c r="V3100" t="b">
        <f ca="1">tbl_vendors[[#This Row],[Created_Date]]&gt;TODAY()</f>
        <v>0</v>
      </c>
      <c r="W3100" t="b">
        <f>tbl_vendors[[#This Row],[Updated_Date]]&lt;tbl_vendors[[#This Row],[Created_Date]]</f>
        <v>0</v>
      </c>
      <c r="X3100" t="b">
        <f>COUNTIF(tbl_vendors[Vendor_Name],tbl_vendors[[#This Row],[Vendor_Name]])&gt;1</f>
        <v>0</v>
      </c>
      <c r="Y3100" s="14" cm="1">
        <f t="array" aca="1" ref="Y3100" ca="1">IFERROR(SUM(L3100:X3100*1),4)</f>
        <v>1</v>
      </c>
      <c r="Z3100" t="str">
        <f ca="1">IF(tbl_vendors[[#This Row],[error_count]]&gt;0,"FAIL","PASS")</f>
        <v>FAIL</v>
      </c>
    </row>
    <row r="3101" spans="1:26" x14ac:dyDescent="0.3">
      <c r="A3101" t="s">
        <v>12139</v>
      </c>
      <c r="B3101" t="s">
        <v>12140</v>
      </c>
      <c r="C3101" t="s">
        <v>79</v>
      </c>
      <c r="D3101" t="s">
        <v>12141</v>
      </c>
      <c r="E3101" t="s">
        <v>39</v>
      </c>
      <c r="F3101" t="s">
        <v>16</v>
      </c>
      <c r="G3101" t="s">
        <v>12142</v>
      </c>
      <c r="H3101" t="s">
        <v>18</v>
      </c>
      <c r="I3101" t="s">
        <v>53</v>
      </c>
      <c r="J3101" s="1">
        <v>44929</v>
      </c>
      <c r="K3101" s="1">
        <v>45183</v>
      </c>
      <c r="L3101" t="b">
        <f>COUNTIF(tbl_vendors[Vendor_ID],tbl_vendors[[#This Row],[Vendor_ID]])&gt;1</f>
        <v>0</v>
      </c>
      <c r="M3101" t="b">
        <f>ISBLANK(tbl_vendors[[#This Row],[Vendor_ID]])</f>
        <v>0</v>
      </c>
      <c r="N3101" t="b">
        <f>LEN(TRIM(tbl_vendors[[#This Row],[Vendor_Name]]))=0</f>
        <v>0</v>
      </c>
      <c r="O3101" t="b">
        <f>LEN(TRIM(tbl_vendors[[#This Row],[Email]]))=0</f>
        <v>0</v>
      </c>
      <c r="P3101" t="b">
        <f>OR(ISERROR(FIND("@",tbl_vendors[[#This Row],[Email]])),ISERROR(FIND(".",tbl_vendors[[#This Row],[Email]])))</f>
        <v>0</v>
      </c>
      <c r="Q3101" t="b">
        <f>ISNA(MATCH(tbl_vendors[[#This Row],[Country]],tbl_country[country],0))</f>
        <v>0</v>
      </c>
      <c r="R3101" t="b">
        <f>ISNA(MATCH(tbl_vendors[[#This Row],[Currency]],tbl_country[currency],0))</f>
        <v>0</v>
      </c>
      <c r="S3101" t="b">
        <f>_xlfn.XLOOKUP(tbl_vendors[[#This Row],[Country]],tbl_country[country],tbl_country[currency],"NotFound")&lt;&gt;tbl_vendors[[#This Row],[Currency]]</f>
        <v>0</v>
      </c>
      <c r="T3101" t="b">
        <f>ISNA(MATCH(tbl_vendors[[#This Row],[Payment_Terms]],tbl_payment_terms[Payment_Terms],0))</f>
        <v>0</v>
      </c>
      <c r="U3101" t="b">
        <f>ISNA(MATCH(tbl_vendors[[#This Row],[Status]],tbl_status[valid_status]))</f>
        <v>1</v>
      </c>
      <c r="V3101" t="b">
        <f ca="1">tbl_vendors[[#This Row],[Created_Date]]&gt;TODAY()</f>
        <v>0</v>
      </c>
      <c r="W3101" t="b">
        <f>tbl_vendors[[#This Row],[Updated_Date]]&lt;tbl_vendors[[#This Row],[Created_Date]]</f>
        <v>0</v>
      </c>
      <c r="X3101" t="b">
        <f>COUNTIF(tbl_vendors[Vendor_Name],tbl_vendors[[#This Row],[Vendor_Name]])&gt;1</f>
        <v>0</v>
      </c>
      <c r="Y3101" s="14" cm="1">
        <f t="array" aca="1" ref="Y3101" ca="1">IFERROR(SUM(L3101:X3101*1),4)</f>
        <v>1</v>
      </c>
      <c r="Z3101" t="str">
        <f ca="1">IF(tbl_vendors[[#This Row],[error_count]]&gt;0,"FAIL","PASS")</f>
        <v>FAIL</v>
      </c>
    </row>
    <row r="3102" spans="1:26" x14ac:dyDescent="0.3">
      <c r="A3102" t="s">
        <v>12143</v>
      </c>
      <c r="B3102" t="s">
        <v>12144</v>
      </c>
      <c r="C3102" t="s">
        <v>13</v>
      </c>
      <c r="D3102" t="s">
        <v>12145</v>
      </c>
      <c r="E3102" t="s">
        <v>15</v>
      </c>
      <c r="F3102" t="s">
        <v>32</v>
      </c>
      <c r="G3102" t="s">
        <v>12146</v>
      </c>
      <c r="H3102" t="s">
        <v>52</v>
      </c>
      <c r="I3102" t="s">
        <v>19</v>
      </c>
      <c r="J3102" s="1">
        <v>45010</v>
      </c>
      <c r="K3102" s="1">
        <v>46166</v>
      </c>
      <c r="L3102" t="b">
        <f>COUNTIF(tbl_vendors[Vendor_ID],tbl_vendors[[#This Row],[Vendor_ID]])&gt;1</f>
        <v>0</v>
      </c>
      <c r="M3102" t="b">
        <f>ISBLANK(tbl_vendors[[#This Row],[Vendor_ID]])</f>
        <v>0</v>
      </c>
      <c r="N3102" t="b">
        <f>LEN(TRIM(tbl_vendors[[#This Row],[Vendor_Name]]))=0</f>
        <v>0</v>
      </c>
      <c r="O3102" t="b">
        <f>LEN(TRIM(tbl_vendors[[#This Row],[Email]]))=0</f>
        <v>0</v>
      </c>
      <c r="P3102" t="b">
        <f>OR(ISERROR(FIND("@",tbl_vendors[[#This Row],[Email]])),ISERROR(FIND(".",tbl_vendors[[#This Row],[Email]])))</f>
        <v>0</v>
      </c>
      <c r="Q3102" t="b">
        <f>ISNA(MATCH(tbl_vendors[[#This Row],[Country]],tbl_country[country],0))</f>
        <v>0</v>
      </c>
      <c r="R3102" t="b">
        <f>ISNA(MATCH(tbl_vendors[[#This Row],[Currency]],tbl_country[currency],0))</f>
        <v>1</v>
      </c>
      <c r="S3102" t="b">
        <f>_xlfn.XLOOKUP(tbl_vendors[[#This Row],[Country]],tbl_country[country],tbl_country[currency],"NotFound")&lt;&gt;tbl_vendors[[#This Row],[Currency]]</f>
        <v>1</v>
      </c>
      <c r="T3102" t="b">
        <f>ISNA(MATCH(tbl_vendors[[#This Row],[Payment_Terms]],tbl_payment_terms[Payment_Terms],0))</f>
        <v>0</v>
      </c>
      <c r="U3102" t="b">
        <f>ISNA(MATCH(tbl_vendors[[#This Row],[Status]],tbl_status[valid_status]))</f>
        <v>0</v>
      </c>
      <c r="V3102" t="b">
        <f ca="1">tbl_vendors[[#This Row],[Created_Date]]&gt;TODAY()</f>
        <v>0</v>
      </c>
      <c r="W3102" t="b">
        <f>tbl_vendors[[#This Row],[Updated_Date]]&lt;tbl_vendors[[#This Row],[Created_Date]]</f>
        <v>0</v>
      </c>
      <c r="X3102" t="b">
        <f>COUNTIF(tbl_vendors[Vendor_Name],tbl_vendors[[#This Row],[Vendor_Name]])&gt;1</f>
        <v>0</v>
      </c>
      <c r="Y3102" s="14" cm="1">
        <f t="array" aca="1" ref="Y3102" ca="1">IFERROR(SUM(L3102:X3102*1),4)</f>
        <v>2</v>
      </c>
      <c r="Z3102" t="str">
        <f ca="1">IF(tbl_vendors[[#This Row],[error_count]]&gt;0,"FAIL","PASS")</f>
        <v>FAIL</v>
      </c>
    </row>
    <row r="3103" spans="1:26" x14ac:dyDescent="0.3">
      <c r="A3103" t="s">
        <v>12147</v>
      </c>
      <c r="B3103" t="s">
        <v>12148</v>
      </c>
      <c r="C3103" t="s">
        <v>56</v>
      </c>
      <c r="D3103" t="s">
        <v>12149</v>
      </c>
      <c r="E3103" t="s">
        <v>58</v>
      </c>
      <c r="F3103" t="s">
        <v>75</v>
      </c>
      <c r="G3103" t="s">
        <v>12150</v>
      </c>
      <c r="H3103" t="s">
        <v>52</v>
      </c>
      <c r="I3103" t="s">
        <v>26</v>
      </c>
      <c r="J3103" s="1">
        <v>45813</v>
      </c>
      <c r="K3103" s="1">
        <v>45815</v>
      </c>
      <c r="L3103" t="b">
        <f>COUNTIF(tbl_vendors[Vendor_ID],tbl_vendors[[#This Row],[Vendor_ID]])&gt;1</f>
        <v>0</v>
      </c>
      <c r="M3103" t="b">
        <f>ISBLANK(tbl_vendors[[#This Row],[Vendor_ID]])</f>
        <v>0</v>
      </c>
      <c r="N3103" t="b">
        <f>LEN(TRIM(tbl_vendors[[#This Row],[Vendor_Name]]))=0</f>
        <v>0</v>
      </c>
      <c r="O3103" t="b">
        <f>LEN(TRIM(tbl_vendors[[#This Row],[Email]]))=0</f>
        <v>0</v>
      </c>
      <c r="P3103" t="b">
        <f>OR(ISERROR(FIND("@",tbl_vendors[[#This Row],[Email]])),ISERROR(FIND(".",tbl_vendors[[#This Row],[Email]])))</f>
        <v>0</v>
      </c>
      <c r="Q3103" t="b">
        <f>ISNA(MATCH(tbl_vendors[[#This Row],[Country]],tbl_country[country],0))</f>
        <v>0</v>
      </c>
      <c r="R3103" t="b">
        <f>ISNA(MATCH(tbl_vendors[[#This Row],[Currency]],tbl_country[currency],0))</f>
        <v>0</v>
      </c>
      <c r="S3103" t="b">
        <f>_xlfn.XLOOKUP(tbl_vendors[[#This Row],[Country]],tbl_country[country],tbl_country[currency],"NotFound")&lt;&gt;tbl_vendors[[#This Row],[Currency]]</f>
        <v>0</v>
      </c>
      <c r="T3103" t="b">
        <f>ISNA(MATCH(tbl_vendors[[#This Row],[Payment_Terms]],tbl_payment_terms[Payment_Terms],0))</f>
        <v>0</v>
      </c>
      <c r="U3103" t="b">
        <f>ISNA(MATCH(tbl_vendors[[#This Row],[Status]],tbl_status[valid_status]))</f>
        <v>0</v>
      </c>
      <c r="V3103" t="b">
        <f ca="1">tbl_vendors[[#This Row],[Created_Date]]&gt;TODAY()</f>
        <v>0</v>
      </c>
      <c r="W3103" t="b">
        <f>tbl_vendors[[#This Row],[Updated_Date]]&lt;tbl_vendors[[#This Row],[Created_Date]]</f>
        <v>0</v>
      </c>
      <c r="X3103" t="b">
        <f>COUNTIF(tbl_vendors[Vendor_Name],tbl_vendors[[#This Row],[Vendor_Name]])&gt;1</f>
        <v>0</v>
      </c>
      <c r="Y3103" s="14" cm="1">
        <f t="array" aca="1" ref="Y3103" ca="1">IFERROR(SUM(L3103:X3103*1),4)</f>
        <v>0</v>
      </c>
      <c r="Z3103" t="str">
        <f ca="1">IF(tbl_vendors[[#This Row],[error_count]]&gt;0,"FAIL","PASS")</f>
        <v>PASS</v>
      </c>
    </row>
    <row r="3104" spans="1:26" x14ac:dyDescent="0.3">
      <c r="A3104" t="s">
        <v>12151</v>
      </c>
      <c r="B3104" t="s">
        <v>12152</v>
      </c>
      <c r="C3104" t="s">
        <v>37</v>
      </c>
      <c r="D3104" t="s">
        <v>12153</v>
      </c>
      <c r="E3104" t="s">
        <v>39</v>
      </c>
      <c r="F3104" t="s">
        <v>75</v>
      </c>
      <c r="G3104" t="s">
        <v>12154</v>
      </c>
      <c r="H3104" t="s">
        <v>42</v>
      </c>
      <c r="I3104" t="s">
        <v>53</v>
      </c>
      <c r="J3104" s="1">
        <v>44706</v>
      </c>
      <c r="K3104" s="1">
        <v>44900</v>
      </c>
      <c r="L3104" t="b">
        <f>COUNTIF(tbl_vendors[Vendor_ID],tbl_vendors[[#This Row],[Vendor_ID]])&gt;1</f>
        <v>0</v>
      </c>
      <c r="M3104" t="b">
        <f>ISBLANK(tbl_vendors[[#This Row],[Vendor_ID]])</f>
        <v>0</v>
      </c>
      <c r="N3104" t="b">
        <f>LEN(TRIM(tbl_vendors[[#This Row],[Vendor_Name]]))=0</f>
        <v>0</v>
      </c>
      <c r="O3104" t="b">
        <f>LEN(TRIM(tbl_vendors[[#This Row],[Email]]))=0</f>
        <v>0</v>
      </c>
      <c r="P3104" t="b">
        <f>OR(ISERROR(FIND("@",tbl_vendors[[#This Row],[Email]])),ISERROR(FIND(".",tbl_vendors[[#This Row],[Email]])))</f>
        <v>0</v>
      </c>
      <c r="Q3104" t="b">
        <f>ISNA(MATCH(tbl_vendors[[#This Row],[Country]],tbl_country[country],0))</f>
        <v>0</v>
      </c>
      <c r="R3104" t="b">
        <f>ISNA(MATCH(tbl_vendors[[#This Row],[Currency]],tbl_country[currency],0))</f>
        <v>0</v>
      </c>
      <c r="S3104" t="b">
        <f>_xlfn.XLOOKUP(tbl_vendors[[#This Row],[Country]],tbl_country[country],tbl_country[currency],"NotFound")&lt;&gt;tbl_vendors[[#This Row],[Currency]]</f>
        <v>0</v>
      </c>
      <c r="T3104" t="b">
        <f>ISNA(MATCH(tbl_vendors[[#This Row],[Payment_Terms]],tbl_payment_terms[Payment_Terms],0))</f>
        <v>0</v>
      </c>
      <c r="U3104" t="b">
        <f>ISNA(MATCH(tbl_vendors[[#This Row],[Status]],tbl_status[valid_status]))</f>
        <v>1</v>
      </c>
      <c r="V3104" t="b">
        <f ca="1">tbl_vendors[[#This Row],[Created_Date]]&gt;TODAY()</f>
        <v>0</v>
      </c>
      <c r="W3104" t="b">
        <f>tbl_vendors[[#This Row],[Updated_Date]]&lt;tbl_vendors[[#This Row],[Created_Date]]</f>
        <v>0</v>
      </c>
      <c r="X3104" t="b">
        <f>COUNTIF(tbl_vendors[Vendor_Name],tbl_vendors[[#This Row],[Vendor_Name]])&gt;1</f>
        <v>0</v>
      </c>
      <c r="Y3104" s="14" cm="1">
        <f t="array" aca="1" ref="Y3104" ca="1">IFERROR(SUM(L3104:X3104*1),4)</f>
        <v>1</v>
      </c>
      <c r="Z3104" t="str">
        <f ca="1">IF(tbl_vendors[[#This Row],[error_count]]&gt;0,"FAIL","PASS")</f>
        <v>FAIL</v>
      </c>
    </row>
    <row r="3105" spans="1:26" x14ac:dyDescent="0.3">
      <c r="A3105" t="s">
        <v>12155</v>
      </c>
      <c r="B3105" t="s">
        <v>2460</v>
      </c>
      <c r="C3105" t="s">
        <v>109</v>
      </c>
      <c r="D3105" t="s">
        <v>12156</v>
      </c>
      <c r="E3105" t="s">
        <v>39</v>
      </c>
      <c r="F3105" t="s">
        <v>40</v>
      </c>
      <c r="G3105" t="s">
        <v>12157</v>
      </c>
      <c r="H3105" t="s">
        <v>47</v>
      </c>
      <c r="I3105" t="s">
        <v>53</v>
      </c>
      <c r="J3105" s="1">
        <v>44825</v>
      </c>
      <c r="K3105" s="1">
        <v>45304</v>
      </c>
      <c r="L3105" t="b">
        <f>COUNTIF(tbl_vendors[Vendor_ID],tbl_vendors[[#This Row],[Vendor_ID]])&gt;1</f>
        <v>0</v>
      </c>
      <c r="M3105" t="b">
        <f>ISBLANK(tbl_vendors[[#This Row],[Vendor_ID]])</f>
        <v>0</v>
      </c>
      <c r="N3105" t="b">
        <f>LEN(TRIM(tbl_vendors[[#This Row],[Vendor_Name]]))=0</f>
        <v>0</v>
      </c>
      <c r="O3105" t="b">
        <f>LEN(TRIM(tbl_vendors[[#This Row],[Email]]))=0</f>
        <v>0</v>
      </c>
      <c r="P3105" t="b">
        <f>OR(ISERROR(FIND("@",tbl_vendors[[#This Row],[Email]])),ISERROR(FIND(".",tbl_vendors[[#This Row],[Email]])))</f>
        <v>0</v>
      </c>
      <c r="Q3105" t="b">
        <f>ISNA(MATCH(tbl_vendors[[#This Row],[Country]],tbl_country[country],0))</f>
        <v>0</v>
      </c>
      <c r="R3105" t="b">
        <f>ISNA(MATCH(tbl_vendors[[#This Row],[Currency]],tbl_country[currency],0))</f>
        <v>0</v>
      </c>
      <c r="S3105" t="b">
        <f>_xlfn.XLOOKUP(tbl_vendors[[#This Row],[Country]],tbl_country[country],tbl_country[currency],"NotFound")&lt;&gt;tbl_vendors[[#This Row],[Currency]]</f>
        <v>1</v>
      </c>
      <c r="T3105" t="b">
        <f>ISNA(MATCH(tbl_vendors[[#This Row],[Payment_Terms]],tbl_payment_terms[Payment_Terms],0))</f>
        <v>0</v>
      </c>
      <c r="U3105" t="b">
        <f>ISNA(MATCH(tbl_vendors[[#This Row],[Status]],tbl_status[valid_status]))</f>
        <v>1</v>
      </c>
      <c r="V3105" t="b">
        <f ca="1">tbl_vendors[[#This Row],[Created_Date]]&gt;TODAY()</f>
        <v>0</v>
      </c>
      <c r="W3105" t="b">
        <f>tbl_vendors[[#This Row],[Updated_Date]]&lt;tbl_vendors[[#This Row],[Created_Date]]</f>
        <v>0</v>
      </c>
      <c r="X3105" t="b">
        <f>COUNTIF(tbl_vendors[Vendor_Name],tbl_vendors[[#This Row],[Vendor_Name]])&gt;1</f>
        <v>1</v>
      </c>
      <c r="Y3105" s="14" cm="1">
        <f t="array" aca="1" ref="Y3105" ca="1">IFERROR(SUM(L3105:X3105*1),4)</f>
        <v>3</v>
      </c>
      <c r="Z3105" t="str">
        <f ca="1">IF(tbl_vendors[[#This Row],[error_count]]&gt;0,"FAIL","PASS")</f>
        <v>FAIL</v>
      </c>
    </row>
    <row r="3106" spans="1:26" x14ac:dyDescent="0.3">
      <c r="A3106" t="s">
        <v>12158</v>
      </c>
      <c r="B3106" t="s">
        <v>12159</v>
      </c>
      <c r="C3106" t="s">
        <v>56</v>
      </c>
      <c r="D3106" t="s">
        <v>12160</v>
      </c>
      <c r="E3106" t="s">
        <v>58</v>
      </c>
      <c r="F3106" t="s">
        <v>16</v>
      </c>
      <c r="G3106" t="s">
        <v>12161</v>
      </c>
      <c r="H3106" t="s">
        <v>52</v>
      </c>
      <c r="I3106" t="s">
        <v>53</v>
      </c>
      <c r="J3106" s="1">
        <v>45469</v>
      </c>
      <c r="K3106" s="1">
        <v>45694</v>
      </c>
      <c r="L3106" t="b">
        <f>COUNTIF(tbl_vendors[Vendor_ID],tbl_vendors[[#This Row],[Vendor_ID]])&gt;1</f>
        <v>0</v>
      </c>
      <c r="M3106" t="b">
        <f>ISBLANK(tbl_vendors[[#This Row],[Vendor_ID]])</f>
        <v>0</v>
      </c>
      <c r="N3106" t="b">
        <f>LEN(TRIM(tbl_vendors[[#This Row],[Vendor_Name]]))=0</f>
        <v>0</v>
      </c>
      <c r="O3106" t="b">
        <f>LEN(TRIM(tbl_vendors[[#This Row],[Email]]))=0</f>
        <v>0</v>
      </c>
      <c r="P3106" t="b">
        <f>OR(ISERROR(FIND("@",tbl_vendors[[#This Row],[Email]])),ISERROR(FIND(".",tbl_vendors[[#This Row],[Email]])))</f>
        <v>0</v>
      </c>
      <c r="Q3106" t="b">
        <f>ISNA(MATCH(tbl_vendors[[#This Row],[Country]],tbl_country[country],0))</f>
        <v>0</v>
      </c>
      <c r="R3106" t="b">
        <f>ISNA(MATCH(tbl_vendors[[#This Row],[Currency]],tbl_country[currency],0))</f>
        <v>0</v>
      </c>
      <c r="S3106" t="b">
        <f>_xlfn.XLOOKUP(tbl_vendors[[#This Row],[Country]],tbl_country[country],tbl_country[currency],"NotFound")&lt;&gt;tbl_vendors[[#This Row],[Currency]]</f>
        <v>0</v>
      </c>
      <c r="T3106" t="b">
        <f>ISNA(MATCH(tbl_vendors[[#This Row],[Payment_Terms]],tbl_payment_terms[Payment_Terms],0))</f>
        <v>0</v>
      </c>
      <c r="U3106" t="b">
        <f>ISNA(MATCH(tbl_vendors[[#This Row],[Status]],tbl_status[valid_status]))</f>
        <v>1</v>
      </c>
      <c r="V3106" t="b">
        <f ca="1">tbl_vendors[[#This Row],[Created_Date]]&gt;TODAY()</f>
        <v>0</v>
      </c>
      <c r="W3106" t="b">
        <f>tbl_vendors[[#This Row],[Updated_Date]]&lt;tbl_vendors[[#This Row],[Created_Date]]</f>
        <v>0</v>
      </c>
      <c r="X3106" t="b">
        <f>COUNTIF(tbl_vendors[Vendor_Name],tbl_vendors[[#This Row],[Vendor_Name]])&gt;1</f>
        <v>0</v>
      </c>
      <c r="Y3106" s="14" cm="1">
        <f t="array" aca="1" ref="Y3106" ca="1">IFERROR(SUM(L3106:X3106*1),4)</f>
        <v>1</v>
      </c>
      <c r="Z3106" t="str">
        <f ca="1">IF(tbl_vendors[[#This Row],[error_count]]&gt;0,"FAIL","PASS")</f>
        <v>FAIL</v>
      </c>
    </row>
    <row r="3107" spans="1:26" x14ac:dyDescent="0.3">
      <c r="A3107" t="s">
        <v>12162</v>
      </c>
      <c r="B3107" t="s">
        <v>12163</v>
      </c>
      <c r="C3107" t="s">
        <v>100</v>
      </c>
      <c r="D3107" t="s">
        <v>12164</v>
      </c>
      <c r="E3107" t="s">
        <v>39</v>
      </c>
      <c r="F3107" t="s">
        <v>23</v>
      </c>
      <c r="G3107" t="s">
        <v>12165</v>
      </c>
      <c r="H3107" t="s">
        <v>25</v>
      </c>
      <c r="I3107" t="s">
        <v>19</v>
      </c>
      <c r="J3107" s="1">
        <v>45795</v>
      </c>
      <c r="K3107" s="1">
        <v>45953</v>
      </c>
      <c r="L3107" t="b">
        <f>COUNTIF(tbl_vendors[Vendor_ID],tbl_vendors[[#This Row],[Vendor_ID]])&gt;1</f>
        <v>0</v>
      </c>
      <c r="M3107" t="b">
        <f>ISBLANK(tbl_vendors[[#This Row],[Vendor_ID]])</f>
        <v>0</v>
      </c>
      <c r="N3107" t="b">
        <f>LEN(TRIM(tbl_vendors[[#This Row],[Vendor_Name]]))=0</f>
        <v>0</v>
      </c>
      <c r="O3107" t="b">
        <f>LEN(TRIM(tbl_vendors[[#This Row],[Email]]))=0</f>
        <v>0</v>
      </c>
      <c r="P3107" t="b">
        <f>OR(ISERROR(FIND("@",tbl_vendors[[#This Row],[Email]])),ISERROR(FIND(".",tbl_vendors[[#This Row],[Email]])))</f>
        <v>0</v>
      </c>
      <c r="Q3107" t="b">
        <f>ISNA(MATCH(tbl_vendors[[#This Row],[Country]],tbl_country[country],0))</f>
        <v>0</v>
      </c>
      <c r="R3107" t="b">
        <f>ISNA(MATCH(tbl_vendors[[#This Row],[Currency]],tbl_country[currency],0))</f>
        <v>0</v>
      </c>
      <c r="S3107" t="b">
        <f>_xlfn.XLOOKUP(tbl_vendors[[#This Row],[Country]],tbl_country[country],tbl_country[currency],"NotFound")&lt;&gt;tbl_vendors[[#This Row],[Currency]]</f>
        <v>0</v>
      </c>
      <c r="T3107" t="b">
        <f>ISNA(MATCH(tbl_vendors[[#This Row],[Payment_Terms]],tbl_payment_terms[Payment_Terms],0))</f>
        <v>0</v>
      </c>
      <c r="U3107" t="b">
        <f>ISNA(MATCH(tbl_vendors[[#This Row],[Status]],tbl_status[valid_status]))</f>
        <v>0</v>
      </c>
      <c r="V3107" t="b">
        <f ca="1">tbl_vendors[[#This Row],[Created_Date]]&gt;TODAY()</f>
        <v>0</v>
      </c>
      <c r="W3107" t="b">
        <f>tbl_vendors[[#This Row],[Updated_Date]]&lt;tbl_vendors[[#This Row],[Created_Date]]</f>
        <v>0</v>
      </c>
      <c r="X3107" t="b">
        <f>COUNTIF(tbl_vendors[Vendor_Name],tbl_vendors[[#This Row],[Vendor_Name]])&gt;1</f>
        <v>0</v>
      </c>
      <c r="Y3107" s="14" cm="1">
        <f t="array" aca="1" ref="Y3107" ca="1">IFERROR(SUM(L3107:X3107*1),4)</f>
        <v>0</v>
      </c>
      <c r="Z3107" t="str">
        <f ca="1">IF(tbl_vendors[[#This Row],[error_count]]&gt;0,"FAIL","PASS")</f>
        <v>PASS</v>
      </c>
    </row>
    <row r="3108" spans="1:26" x14ac:dyDescent="0.3">
      <c r="A3108" t="s">
        <v>12166</v>
      </c>
      <c r="B3108" t="s">
        <v>767</v>
      </c>
      <c r="C3108" t="s">
        <v>29</v>
      </c>
      <c r="D3108" t="s">
        <v>12167</v>
      </c>
      <c r="E3108" t="s">
        <v>31</v>
      </c>
      <c r="F3108" t="s">
        <v>40</v>
      </c>
      <c r="G3108" t="s">
        <v>12168</v>
      </c>
      <c r="H3108" t="s">
        <v>69</v>
      </c>
      <c r="I3108" t="s">
        <v>53</v>
      </c>
      <c r="J3108" s="1">
        <v>44929</v>
      </c>
      <c r="K3108" s="1">
        <v>45717</v>
      </c>
      <c r="L3108" t="b">
        <f>COUNTIF(tbl_vendors[Vendor_ID],tbl_vendors[[#This Row],[Vendor_ID]])&gt;1</f>
        <v>0</v>
      </c>
      <c r="M3108" t="b">
        <f>ISBLANK(tbl_vendors[[#This Row],[Vendor_ID]])</f>
        <v>0</v>
      </c>
      <c r="N3108" t="b">
        <f>LEN(TRIM(tbl_vendors[[#This Row],[Vendor_Name]]))=0</f>
        <v>0</v>
      </c>
      <c r="O3108" t="b">
        <f>LEN(TRIM(tbl_vendors[[#This Row],[Email]]))=0</f>
        <v>0</v>
      </c>
      <c r="P3108" t="b">
        <f>OR(ISERROR(FIND("@",tbl_vendors[[#This Row],[Email]])),ISERROR(FIND(".",tbl_vendors[[#This Row],[Email]])))</f>
        <v>0</v>
      </c>
      <c r="Q3108" t="b">
        <f>ISNA(MATCH(tbl_vendors[[#This Row],[Country]],tbl_country[country],0))</f>
        <v>0</v>
      </c>
      <c r="R3108" t="b">
        <f>ISNA(MATCH(tbl_vendors[[#This Row],[Currency]],tbl_country[currency],0))</f>
        <v>0</v>
      </c>
      <c r="S3108" t="b">
        <f>_xlfn.XLOOKUP(tbl_vendors[[#This Row],[Country]],tbl_country[country],tbl_country[currency],"NotFound")&lt;&gt;tbl_vendors[[#This Row],[Currency]]</f>
        <v>0</v>
      </c>
      <c r="T3108" t="b">
        <f>ISNA(MATCH(tbl_vendors[[#This Row],[Payment_Terms]],tbl_payment_terms[Payment_Terms],0))</f>
        <v>0</v>
      </c>
      <c r="U3108" t="b">
        <f>ISNA(MATCH(tbl_vendors[[#This Row],[Status]],tbl_status[valid_status]))</f>
        <v>1</v>
      </c>
      <c r="V3108" t="b">
        <f ca="1">tbl_vendors[[#This Row],[Created_Date]]&gt;TODAY()</f>
        <v>0</v>
      </c>
      <c r="W3108" t="b">
        <f>tbl_vendors[[#This Row],[Updated_Date]]&lt;tbl_vendors[[#This Row],[Created_Date]]</f>
        <v>0</v>
      </c>
      <c r="X3108" t="b">
        <f>COUNTIF(tbl_vendors[Vendor_Name],tbl_vendors[[#This Row],[Vendor_Name]])&gt;1</f>
        <v>1</v>
      </c>
      <c r="Y3108" s="14" cm="1">
        <f t="array" aca="1" ref="Y3108" ca="1">IFERROR(SUM(L3108:X3108*1),4)</f>
        <v>2</v>
      </c>
      <c r="Z3108" t="str">
        <f ca="1">IF(tbl_vendors[[#This Row],[error_count]]&gt;0,"FAIL","PASS")</f>
        <v>FAIL</v>
      </c>
    </row>
    <row r="3109" spans="1:26" x14ac:dyDescent="0.3">
      <c r="A3109" t="s">
        <v>12169</v>
      </c>
      <c r="B3109" t="s">
        <v>12170</v>
      </c>
      <c r="C3109" t="s">
        <v>109</v>
      </c>
      <c r="E3109" t="s">
        <v>39</v>
      </c>
      <c r="F3109" t="s">
        <v>40</v>
      </c>
      <c r="G3109" t="s">
        <v>12171</v>
      </c>
      <c r="H3109" t="s">
        <v>25</v>
      </c>
      <c r="I3109" t="s">
        <v>53</v>
      </c>
      <c r="J3109" s="1">
        <v>45235</v>
      </c>
      <c r="K3109" s="1">
        <v>45530</v>
      </c>
      <c r="L3109" t="b">
        <f>COUNTIF(tbl_vendors[Vendor_ID],tbl_vendors[[#This Row],[Vendor_ID]])&gt;1</f>
        <v>0</v>
      </c>
      <c r="M3109" t="b">
        <f>ISBLANK(tbl_vendors[[#This Row],[Vendor_ID]])</f>
        <v>0</v>
      </c>
      <c r="N3109" t="b">
        <f>LEN(TRIM(tbl_vendors[[#This Row],[Vendor_Name]]))=0</f>
        <v>0</v>
      </c>
      <c r="O3109" t="b">
        <f>LEN(TRIM(tbl_vendors[[#This Row],[Email]]))=0</f>
        <v>0</v>
      </c>
      <c r="P3109" t="b">
        <f>OR(ISERROR(FIND("@",tbl_vendors[[#This Row],[Email]])),ISERROR(FIND(".",tbl_vendors[[#This Row],[Email]])))</f>
        <v>0</v>
      </c>
      <c r="Q3109" t="b">
        <f>ISNA(MATCH(tbl_vendors[[#This Row],[Country]],tbl_country[country],0))</f>
        <v>0</v>
      </c>
      <c r="R3109" t="b">
        <f>ISNA(MATCH(tbl_vendors[[#This Row],[Currency]],tbl_country[currency],0))</f>
        <v>0</v>
      </c>
      <c r="S3109" t="b">
        <f>_xlfn.XLOOKUP(tbl_vendors[[#This Row],[Country]],tbl_country[country],tbl_country[currency],"NotFound")&lt;&gt;tbl_vendors[[#This Row],[Currency]]</f>
        <v>1</v>
      </c>
      <c r="T3109" t="b">
        <f>ISNA(MATCH(tbl_vendors[[#This Row],[Payment_Terms]],tbl_payment_terms[Payment_Terms],0))</f>
        <v>0</v>
      </c>
      <c r="U3109" t="b">
        <f>ISNA(MATCH(tbl_vendors[[#This Row],[Status]],tbl_status[valid_status]))</f>
        <v>1</v>
      </c>
      <c r="V3109" t="b">
        <f ca="1">tbl_vendors[[#This Row],[Created_Date]]&gt;TODAY()</f>
        <v>0</v>
      </c>
      <c r="W3109" t="b">
        <f>tbl_vendors[[#This Row],[Updated_Date]]&lt;tbl_vendors[[#This Row],[Created_Date]]</f>
        <v>0</v>
      </c>
      <c r="X3109" t="b">
        <f>COUNTIF(tbl_vendors[Vendor_Name],tbl_vendors[[#This Row],[Vendor_Name]])&gt;1</f>
        <v>0</v>
      </c>
      <c r="Y3109" s="14" cm="1">
        <f t="array" aca="1" ref="Y3109" ca="1">IFERROR(SUM(L3109:X3109*1),4)</f>
        <v>2</v>
      </c>
      <c r="Z3109" t="str">
        <f ca="1">IF(tbl_vendors[[#This Row],[error_count]]&gt;0,"FAIL","PASS")</f>
        <v>FAIL</v>
      </c>
    </row>
    <row r="3110" spans="1:26" x14ac:dyDescent="0.3">
      <c r="A3110" t="s">
        <v>12172</v>
      </c>
      <c r="B3110" t="s">
        <v>12173</v>
      </c>
      <c r="C3110" t="s">
        <v>153</v>
      </c>
      <c r="D3110" t="s">
        <v>12174</v>
      </c>
      <c r="E3110" t="s">
        <v>155</v>
      </c>
      <c r="F3110" t="s">
        <v>32</v>
      </c>
      <c r="G3110" t="s">
        <v>12175</v>
      </c>
      <c r="H3110" t="s">
        <v>69</v>
      </c>
      <c r="I3110" t="s">
        <v>26</v>
      </c>
      <c r="J3110" s="1">
        <v>45944</v>
      </c>
      <c r="K3110" s="1">
        <v>46051</v>
      </c>
      <c r="L3110" t="b">
        <f>COUNTIF(tbl_vendors[Vendor_ID],tbl_vendors[[#This Row],[Vendor_ID]])&gt;1</f>
        <v>0</v>
      </c>
      <c r="M3110" t="b">
        <f>ISBLANK(tbl_vendors[[#This Row],[Vendor_ID]])</f>
        <v>0</v>
      </c>
      <c r="N3110" t="b">
        <f>LEN(TRIM(tbl_vendors[[#This Row],[Vendor_Name]]))=0</f>
        <v>0</v>
      </c>
      <c r="O3110" t="b">
        <f>LEN(TRIM(tbl_vendors[[#This Row],[Email]]))=0</f>
        <v>0</v>
      </c>
      <c r="P3110" t="b">
        <f>OR(ISERROR(FIND("@",tbl_vendors[[#This Row],[Email]])),ISERROR(FIND(".",tbl_vendors[[#This Row],[Email]])))</f>
        <v>0</v>
      </c>
      <c r="Q3110" t="b">
        <f>ISNA(MATCH(tbl_vendors[[#This Row],[Country]],tbl_country[country],0))</f>
        <v>0</v>
      </c>
      <c r="R3110" t="b">
        <f>ISNA(MATCH(tbl_vendors[[#This Row],[Currency]],tbl_country[currency],0))</f>
        <v>0</v>
      </c>
      <c r="S3110" t="b">
        <f>_xlfn.XLOOKUP(tbl_vendors[[#This Row],[Country]],tbl_country[country],tbl_country[currency],"NotFound")&lt;&gt;tbl_vendors[[#This Row],[Currency]]</f>
        <v>0</v>
      </c>
      <c r="T3110" t="b">
        <f>ISNA(MATCH(tbl_vendors[[#This Row],[Payment_Terms]],tbl_payment_terms[Payment_Terms],0))</f>
        <v>0</v>
      </c>
      <c r="U3110" t="b">
        <f>ISNA(MATCH(tbl_vendors[[#This Row],[Status]],tbl_status[valid_status]))</f>
        <v>0</v>
      </c>
      <c r="V3110" t="b">
        <f ca="1">tbl_vendors[[#This Row],[Created_Date]]&gt;TODAY()</f>
        <v>0</v>
      </c>
      <c r="W3110" t="b">
        <f>tbl_vendors[[#This Row],[Updated_Date]]&lt;tbl_vendors[[#This Row],[Created_Date]]</f>
        <v>0</v>
      </c>
      <c r="X3110" t="b">
        <f>COUNTIF(tbl_vendors[Vendor_Name],tbl_vendors[[#This Row],[Vendor_Name]])&gt;1</f>
        <v>0</v>
      </c>
      <c r="Y3110" s="14" cm="1">
        <f t="array" aca="1" ref="Y3110" ca="1">IFERROR(SUM(L3110:X3110*1),4)</f>
        <v>0</v>
      </c>
      <c r="Z3110" t="str">
        <f ca="1">IF(tbl_vendors[[#This Row],[error_count]]&gt;0,"FAIL","PASS")</f>
        <v>PASS</v>
      </c>
    </row>
    <row r="3111" spans="1:26" x14ac:dyDescent="0.3">
      <c r="A3111" t="s">
        <v>12176</v>
      </c>
      <c r="B3111" t="s">
        <v>12177</v>
      </c>
      <c r="C3111" t="s">
        <v>109</v>
      </c>
      <c r="D3111" t="s">
        <v>12178</v>
      </c>
      <c r="E3111" t="s">
        <v>39</v>
      </c>
      <c r="F3111" t="s">
        <v>23</v>
      </c>
      <c r="G3111" t="s">
        <v>12179</v>
      </c>
      <c r="H3111" t="s">
        <v>69</v>
      </c>
      <c r="I3111" t="s">
        <v>53</v>
      </c>
      <c r="J3111" s="1">
        <v>46091</v>
      </c>
      <c r="K3111" s="1">
        <v>46161</v>
      </c>
      <c r="L3111" t="b">
        <f>COUNTIF(tbl_vendors[Vendor_ID],tbl_vendors[[#This Row],[Vendor_ID]])&gt;1</f>
        <v>0</v>
      </c>
      <c r="M3111" t="b">
        <f>ISBLANK(tbl_vendors[[#This Row],[Vendor_ID]])</f>
        <v>0</v>
      </c>
      <c r="N3111" t="b">
        <f>LEN(TRIM(tbl_vendors[[#This Row],[Vendor_Name]]))=0</f>
        <v>0</v>
      </c>
      <c r="O3111" t="b">
        <f>LEN(TRIM(tbl_vendors[[#This Row],[Email]]))=0</f>
        <v>0</v>
      </c>
      <c r="P3111" t="b">
        <f>OR(ISERROR(FIND("@",tbl_vendors[[#This Row],[Email]])),ISERROR(FIND(".",tbl_vendors[[#This Row],[Email]])))</f>
        <v>0</v>
      </c>
      <c r="Q3111" t="b">
        <f>ISNA(MATCH(tbl_vendors[[#This Row],[Country]],tbl_country[country],0))</f>
        <v>0</v>
      </c>
      <c r="R3111" t="b">
        <f>ISNA(MATCH(tbl_vendors[[#This Row],[Currency]],tbl_country[currency],0))</f>
        <v>0</v>
      </c>
      <c r="S3111" t="b">
        <f>_xlfn.XLOOKUP(tbl_vendors[[#This Row],[Country]],tbl_country[country],tbl_country[currency],"NotFound")&lt;&gt;tbl_vendors[[#This Row],[Currency]]</f>
        <v>1</v>
      </c>
      <c r="T3111" t="b">
        <f>ISNA(MATCH(tbl_vendors[[#This Row],[Payment_Terms]],tbl_payment_terms[Payment_Terms],0))</f>
        <v>0</v>
      </c>
      <c r="U3111" t="b">
        <f>ISNA(MATCH(tbl_vendors[[#This Row],[Status]],tbl_status[valid_status]))</f>
        <v>1</v>
      </c>
      <c r="V3111" t="b">
        <f ca="1">tbl_vendors[[#This Row],[Created_Date]]&gt;TODAY()</f>
        <v>0</v>
      </c>
      <c r="W3111" t="b">
        <f>tbl_vendors[[#This Row],[Updated_Date]]&lt;tbl_vendors[[#This Row],[Created_Date]]</f>
        <v>0</v>
      </c>
      <c r="X3111" t="b">
        <f>COUNTIF(tbl_vendors[Vendor_Name],tbl_vendors[[#This Row],[Vendor_Name]])&gt;1</f>
        <v>0</v>
      </c>
      <c r="Y3111" s="14" cm="1">
        <f t="array" aca="1" ref="Y3111" ca="1">IFERROR(SUM(L3111:X3111*1),4)</f>
        <v>2</v>
      </c>
      <c r="Z3111" t="str">
        <f ca="1">IF(tbl_vendors[[#This Row],[error_count]]&gt;0,"FAIL","PASS")</f>
        <v>FAIL</v>
      </c>
    </row>
    <row r="3112" spans="1:26" x14ac:dyDescent="0.3">
      <c r="A3112" t="s">
        <v>12180</v>
      </c>
      <c r="B3112" t="s">
        <v>12181</v>
      </c>
      <c r="C3112" t="s">
        <v>56</v>
      </c>
      <c r="D3112" t="s">
        <v>12182</v>
      </c>
      <c r="E3112" t="s">
        <v>58</v>
      </c>
      <c r="F3112" t="s">
        <v>40</v>
      </c>
      <c r="G3112" t="s">
        <v>12183</v>
      </c>
      <c r="H3112" t="s">
        <v>69</v>
      </c>
      <c r="I3112" t="s">
        <v>26</v>
      </c>
      <c r="J3112" s="1">
        <v>45411</v>
      </c>
      <c r="K3112" s="1">
        <v>45740</v>
      </c>
      <c r="L3112" t="b">
        <f>COUNTIF(tbl_vendors[Vendor_ID],tbl_vendors[[#This Row],[Vendor_ID]])&gt;1</f>
        <v>0</v>
      </c>
      <c r="M3112" t="b">
        <f>ISBLANK(tbl_vendors[[#This Row],[Vendor_ID]])</f>
        <v>0</v>
      </c>
      <c r="N3112" t="b">
        <f>LEN(TRIM(tbl_vendors[[#This Row],[Vendor_Name]]))=0</f>
        <v>0</v>
      </c>
      <c r="O3112" t="b">
        <f>LEN(TRIM(tbl_vendors[[#This Row],[Email]]))=0</f>
        <v>0</v>
      </c>
      <c r="P3112" t="b">
        <f>OR(ISERROR(FIND("@",tbl_vendors[[#This Row],[Email]])),ISERROR(FIND(".",tbl_vendors[[#This Row],[Email]])))</f>
        <v>0</v>
      </c>
      <c r="Q3112" t="b">
        <f>ISNA(MATCH(tbl_vendors[[#This Row],[Country]],tbl_country[country],0))</f>
        <v>0</v>
      </c>
      <c r="R3112" t="b">
        <f>ISNA(MATCH(tbl_vendors[[#This Row],[Currency]],tbl_country[currency],0))</f>
        <v>0</v>
      </c>
      <c r="S3112" t="b">
        <f>_xlfn.XLOOKUP(tbl_vendors[[#This Row],[Country]],tbl_country[country],tbl_country[currency],"NotFound")&lt;&gt;tbl_vendors[[#This Row],[Currency]]</f>
        <v>0</v>
      </c>
      <c r="T3112" t="b">
        <f>ISNA(MATCH(tbl_vendors[[#This Row],[Payment_Terms]],tbl_payment_terms[Payment_Terms],0))</f>
        <v>0</v>
      </c>
      <c r="U3112" t="b">
        <f>ISNA(MATCH(tbl_vendors[[#This Row],[Status]],tbl_status[valid_status]))</f>
        <v>0</v>
      </c>
      <c r="V3112" t="b">
        <f ca="1">tbl_vendors[[#This Row],[Created_Date]]&gt;TODAY()</f>
        <v>0</v>
      </c>
      <c r="W3112" t="b">
        <f>tbl_vendors[[#This Row],[Updated_Date]]&lt;tbl_vendors[[#This Row],[Created_Date]]</f>
        <v>0</v>
      </c>
      <c r="X3112" t="b">
        <f>COUNTIF(tbl_vendors[Vendor_Name],tbl_vendors[[#This Row],[Vendor_Name]])&gt;1</f>
        <v>0</v>
      </c>
      <c r="Y3112" s="14" cm="1">
        <f t="array" aca="1" ref="Y3112" ca="1">IFERROR(SUM(L3112:X3112*1),4)</f>
        <v>0</v>
      </c>
      <c r="Z3112" t="str">
        <f ca="1">IF(tbl_vendors[[#This Row],[error_count]]&gt;0,"FAIL","PASS")</f>
        <v>PASS</v>
      </c>
    </row>
    <row r="3113" spans="1:26" x14ac:dyDescent="0.3">
      <c r="A3113" t="s">
        <v>12184</v>
      </c>
      <c r="B3113" t="s">
        <v>2075</v>
      </c>
      <c r="C3113" t="s">
        <v>153</v>
      </c>
      <c r="D3113" t="s">
        <v>12185</v>
      </c>
      <c r="E3113" t="s">
        <v>155</v>
      </c>
      <c r="F3113" t="s">
        <v>16</v>
      </c>
      <c r="G3113" t="s">
        <v>12186</v>
      </c>
      <c r="H3113" t="s">
        <v>47</v>
      </c>
      <c r="I3113" t="s">
        <v>19</v>
      </c>
      <c r="J3113" s="1">
        <v>44462</v>
      </c>
      <c r="K3113" s="1">
        <v>45699</v>
      </c>
      <c r="L3113" t="b">
        <f>COUNTIF(tbl_vendors[Vendor_ID],tbl_vendors[[#This Row],[Vendor_ID]])&gt;1</f>
        <v>0</v>
      </c>
      <c r="M3113" t="b">
        <f>ISBLANK(tbl_vendors[[#This Row],[Vendor_ID]])</f>
        <v>0</v>
      </c>
      <c r="N3113" t="b">
        <f>LEN(TRIM(tbl_vendors[[#This Row],[Vendor_Name]]))=0</f>
        <v>0</v>
      </c>
      <c r="O3113" t="b">
        <f>LEN(TRIM(tbl_vendors[[#This Row],[Email]]))=0</f>
        <v>0</v>
      </c>
      <c r="P3113" t="b">
        <f>OR(ISERROR(FIND("@",tbl_vendors[[#This Row],[Email]])),ISERROR(FIND(".",tbl_vendors[[#This Row],[Email]])))</f>
        <v>0</v>
      </c>
      <c r="Q3113" t="b">
        <f>ISNA(MATCH(tbl_vendors[[#This Row],[Country]],tbl_country[country],0))</f>
        <v>0</v>
      </c>
      <c r="R3113" t="b">
        <f>ISNA(MATCH(tbl_vendors[[#This Row],[Currency]],tbl_country[currency],0))</f>
        <v>0</v>
      </c>
      <c r="S3113" t="b">
        <f>_xlfn.XLOOKUP(tbl_vendors[[#This Row],[Country]],tbl_country[country],tbl_country[currency],"NotFound")&lt;&gt;tbl_vendors[[#This Row],[Currency]]</f>
        <v>0</v>
      </c>
      <c r="T3113" t="b">
        <f>ISNA(MATCH(tbl_vendors[[#This Row],[Payment_Terms]],tbl_payment_terms[Payment_Terms],0))</f>
        <v>0</v>
      </c>
      <c r="U3113" t="b">
        <f>ISNA(MATCH(tbl_vendors[[#This Row],[Status]],tbl_status[valid_status]))</f>
        <v>0</v>
      </c>
      <c r="V3113" t="b">
        <f ca="1">tbl_vendors[[#This Row],[Created_Date]]&gt;TODAY()</f>
        <v>0</v>
      </c>
      <c r="W3113" t="b">
        <f>tbl_vendors[[#This Row],[Updated_Date]]&lt;tbl_vendors[[#This Row],[Created_Date]]</f>
        <v>0</v>
      </c>
      <c r="X3113" t="b">
        <f>COUNTIF(tbl_vendors[Vendor_Name],tbl_vendors[[#This Row],[Vendor_Name]])&gt;1</f>
        <v>1</v>
      </c>
      <c r="Y3113" s="14" cm="1">
        <f t="array" aca="1" ref="Y3113" ca="1">IFERROR(SUM(L3113:X3113*1),4)</f>
        <v>1</v>
      </c>
      <c r="Z3113" t="str">
        <f ca="1">IF(tbl_vendors[[#This Row],[error_count]]&gt;0,"FAIL","PASS")</f>
        <v>FAIL</v>
      </c>
    </row>
    <row r="3114" spans="1:26" x14ac:dyDescent="0.3">
      <c r="A3114" t="s">
        <v>12187</v>
      </c>
      <c r="B3114" t="s">
        <v>12188</v>
      </c>
      <c r="C3114" t="s">
        <v>79</v>
      </c>
      <c r="D3114" t="s">
        <v>12189</v>
      </c>
      <c r="E3114" t="s">
        <v>39</v>
      </c>
      <c r="F3114" t="s">
        <v>40</v>
      </c>
      <c r="G3114" t="s">
        <v>12190</v>
      </c>
      <c r="H3114" t="s">
        <v>52</v>
      </c>
      <c r="I3114" t="s">
        <v>53</v>
      </c>
      <c r="J3114" s="1">
        <v>45740</v>
      </c>
      <c r="K3114" s="1">
        <v>46068</v>
      </c>
      <c r="L3114" t="b">
        <f>COUNTIF(tbl_vendors[Vendor_ID],tbl_vendors[[#This Row],[Vendor_ID]])&gt;1</f>
        <v>0</v>
      </c>
      <c r="M3114" t="b">
        <f>ISBLANK(tbl_vendors[[#This Row],[Vendor_ID]])</f>
        <v>0</v>
      </c>
      <c r="N3114" t="b">
        <f>LEN(TRIM(tbl_vendors[[#This Row],[Vendor_Name]]))=0</f>
        <v>0</v>
      </c>
      <c r="O3114" t="b">
        <f>LEN(TRIM(tbl_vendors[[#This Row],[Email]]))=0</f>
        <v>0</v>
      </c>
      <c r="P3114" t="b">
        <f>OR(ISERROR(FIND("@",tbl_vendors[[#This Row],[Email]])),ISERROR(FIND(".",tbl_vendors[[#This Row],[Email]])))</f>
        <v>0</v>
      </c>
      <c r="Q3114" t="b">
        <f>ISNA(MATCH(tbl_vendors[[#This Row],[Country]],tbl_country[country],0))</f>
        <v>0</v>
      </c>
      <c r="R3114" t="b">
        <f>ISNA(MATCH(tbl_vendors[[#This Row],[Currency]],tbl_country[currency],0))</f>
        <v>0</v>
      </c>
      <c r="S3114" t="b">
        <f>_xlfn.XLOOKUP(tbl_vendors[[#This Row],[Country]],tbl_country[country],tbl_country[currency],"NotFound")&lt;&gt;tbl_vendors[[#This Row],[Currency]]</f>
        <v>0</v>
      </c>
      <c r="T3114" t="b">
        <f>ISNA(MATCH(tbl_vendors[[#This Row],[Payment_Terms]],tbl_payment_terms[Payment_Terms],0))</f>
        <v>0</v>
      </c>
      <c r="U3114" t="b">
        <f>ISNA(MATCH(tbl_vendors[[#This Row],[Status]],tbl_status[valid_status]))</f>
        <v>1</v>
      </c>
      <c r="V3114" t="b">
        <f ca="1">tbl_vendors[[#This Row],[Created_Date]]&gt;TODAY()</f>
        <v>0</v>
      </c>
      <c r="W3114" t="b">
        <f>tbl_vendors[[#This Row],[Updated_Date]]&lt;tbl_vendors[[#This Row],[Created_Date]]</f>
        <v>0</v>
      </c>
      <c r="X3114" t="b">
        <f>COUNTIF(tbl_vendors[Vendor_Name],tbl_vendors[[#This Row],[Vendor_Name]])&gt;1</f>
        <v>0</v>
      </c>
      <c r="Y3114" s="14" cm="1">
        <f t="array" aca="1" ref="Y3114" ca="1">IFERROR(SUM(L3114:X3114*1),4)</f>
        <v>1</v>
      </c>
      <c r="Z3114" t="str">
        <f ca="1">IF(tbl_vendors[[#This Row],[error_count]]&gt;0,"FAIL","PASS")</f>
        <v>FAIL</v>
      </c>
    </row>
    <row r="3115" spans="1:26" x14ac:dyDescent="0.3">
      <c r="A3115" t="s">
        <v>12191</v>
      </c>
      <c r="B3115" t="s">
        <v>12192</v>
      </c>
      <c r="C3115" t="s">
        <v>153</v>
      </c>
      <c r="D3115" t="s">
        <v>12193</v>
      </c>
      <c r="E3115" t="s">
        <v>155</v>
      </c>
      <c r="F3115" t="s">
        <v>16</v>
      </c>
      <c r="G3115" t="s">
        <v>12194</v>
      </c>
      <c r="H3115" t="s">
        <v>42</v>
      </c>
      <c r="I3115" t="s">
        <v>53</v>
      </c>
      <c r="J3115" s="1">
        <v>45146</v>
      </c>
      <c r="K3115" s="1">
        <v>45868</v>
      </c>
      <c r="L3115" t="b">
        <f>COUNTIF(tbl_vendors[Vendor_ID],tbl_vendors[[#This Row],[Vendor_ID]])&gt;1</f>
        <v>0</v>
      </c>
      <c r="M3115" t="b">
        <f>ISBLANK(tbl_vendors[[#This Row],[Vendor_ID]])</f>
        <v>0</v>
      </c>
      <c r="N3115" t="b">
        <f>LEN(TRIM(tbl_vendors[[#This Row],[Vendor_Name]]))=0</f>
        <v>0</v>
      </c>
      <c r="O3115" t="b">
        <f>LEN(TRIM(tbl_vendors[[#This Row],[Email]]))=0</f>
        <v>0</v>
      </c>
      <c r="P3115" t="b">
        <f>OR(ISERROR(FIND("@",tbl_vendors[[#This Row],[Email]])),ISERROR(FIND(".",tbl_vendors[[#This Row],[Email]])))</f>
        <v>0</v>
      </c>
      <c r="Q3115" t="b">
        <f>ISNA(MATCH(tbl_vendors[[#This Row],[Country]],tbl_country[country],0))</f>
        <v>0</v>
      </c>
      <c r="R3115" t="b">
        <f>ISNA(MATCH(tbl_vendors[[#This Row],[Currency]],tbl_country[currency],0))</f>
        <v>0</v>
      </c>
      <c r="S3115" t="b">
        <f>_xlfn.XLOOKUP(tbl_vendors[[#This Row],[Country]],tbl_country[country],tbl_country[currency],"NotFound")&lt;&gt;tbl_vendors[[#This Row],[Currency]]</f>
        <v>0</v>
      </c>
      <c r="T3115" t="b">
        <f>ISNA(MATCH(tbl_vendors[[#This Row],[Payment_Terms]],tbl_payment_terms[Payment_Terms],0))</f>
        <v>0</v>
      </c>
      <c r="U3115" t="b">
        <f>ISNA(MATCH(tbl_vendors[[#This Row],[Status]],tbl_status[valid_status]))</f>
        <v>1</v>
      </c>
      <c r="V3115" t="b">
        <f ca="1">tbl_vendors[[#This Row],[Created_Date]]&gt;TODAY()</f>
        <v>0</v>
      </c>
      <c r="W3115" t="b">
        <f>tbl_vendors[[#This Row],[Updated_Date]]&lt;tbl_vendors[[#This Row],[Created_Date]]</f>
        <v>0</v>
      </c>
      <c r="X3115" t="b">
        <f>COUNTIF(tbl_vendors[Vendor_Name],tbl_vendors[[#This Row],[Vendor_Name]])&gt;1</f>
        <v>0</v>
      </c>
      <c r="Y3115" s="14" cm="1">
        <f t="array" aca="1" ref="Y3115" ca="1">IFERROR(SUM(L3115:X3115*1),4)</f>
        <v>1</v>
      </c>
      <c r="Z3115" t="str">
        <f ca="1">IF(tbl_vendors[[#This Row],[error_count]]&gt;0,"FAIL","PASS")</f>
        <v>FAIL</v>
      </c>
    </row>
    <row r="3116" spans="1:26" x14ac:dyDescent="0.3">
      <c r="A3116" t="s">
        <v>12195</v>
      </c>
      <c r="B3116" t="s">
        <v>12196</v>
      </c>
      <c r="C3116" t="s">
        <v>79</v>
      </c>
      <c r="D3116" t="s">
        <v>12197</v>
      </c>
      <c r="E3116" t="s">
        <v>39</v>
      </c>
      <c r="F3116" t="s">
        <v>16</v>
      </c>
      <c r="G3116" t="s">
        <v>12198</v>
      </c>
      <c r="H3116" t="s">
        <v>69</v>
      </c>
      <c r="I3116" t="s">
        <v>26</v>
      </c>
      <c r="J3116" s="1">
        <v>45120</v>
      </c>
      <c r="K3116" s="1">
        <v>45848</v>
      </c>
      <c r="L3116" t="b">
        <f>COUNTIF(tbl_vendors[Vendor_ID],tbl_vendors[[#This Row],[Vendor_ID]])&gt;1</f>
        <v>0</v>
      </c>
      <c r="M3116" t="b">
        <f>ISBLANK(tbl_vendors[[#This Row],[Vendor_ID]])</f>
        <v>0</v>
      </c>
      <c r="N3116" t="b">
        <f>LEN(TRIM(tbl_vendors[[#This Row],[Vendor_Name]]))=0</f>
        <v>0</v>
      </c>
      <c r="O3116" t="b">
        <f>LEN(TRIM(tbl_vendors[[#This Row],[Email]]))=0</f>
        <v>0</v>
      </c>
      <c r="P3116" t="b">
        <f>OR(ISERROR(FIND("@",tbl_vendors[[#This Row],[Email]])),ISERROR(FIND(".",tbl_vendors[[#This Row],[Email]])))</f>
        <v>0</v>
      </c>
      <c r="Q3116" t="b">
        <f>ISNA(MATCH(tbl_vendors[[#This Row],[Country]],tbl_country[country],0))</f>
        <v>0</v>
      </c>
      <c r="R3116" t="b">
        <f>ISNA(MATCH(tbl_vendors[[#This Row],[Currency]],tbl_country[currency],0))</f>
        <v>0</v>
      </c>
      <c r="S3116" t="b">
        <f>_xlfn.XLOOKUP(tbl_vendors[[#This Row],[Country]],tbl_country[country],tbl_country[currency],"NotFound")&lt;&gt;tbl_vendors[[#This Row],[Currency]]</f>
        <v>0</v>
      </c>
      <c r="T3116" t="b">
        <f>ISNA(MATCH(tbl_vendors[[#This Row],[Payment_Terms]],tbl_payment_terms[Payment_Terms],0))</f>
        <v>0</v>
      </c>
      <c r="U3116" t="b">
        <f>ISNA(MATCH(tbl_vendors[[#This Row],[Status]],tbl_status[valid_status]))</f>
        <v>0</v>
      </c>
      <c r="V3116" t="b">
        <f ca="1">tbl_vendors[[#This Row],[Created_Date]]&gt;TODAY()</f>
        <v>0</v>
      </c>
      <c r="W3116" t="b">
        <f>tbl_vendors[[#This Row],[Updated_Date]]&lt;tbl_vendors[[#This Row],[Created_Date]]</f>
        <v>0</v>
      </c>
      <c r="X3116" t="b">
        <f>COUNTIF(tbl_vendors[Vendor_Name],tbl_vendors[[#This Row],[Vendor_Name]])&gt;1</f>
        <v>0</v>
      </c>
      <c r="Y3116" s="14" cm="1">
        <f t="array" aca="1" ref="Y3116" ca="1">IFERROR(SUM(L3116:X3116*1),4)</f>
        <v>0</v>
      </c>
      <c r="Z3116" t="str">
        <f ca="1">IF(tbl_vendors[[#This Row],[error_count]]&gt;0,"FAIL","PASS")</f>
        <v>PASS</v>
      </c>
    </row>
    <row r="3117" spans="1:26" x14ac:dyDescent="0.3">
      <c r="A3117" t="s">
        <v>12199</v>
      </c>
      <c r="B3117" t="s">
        <v>12200</v>
      </c>
      <c r="C3117" t="s">
        <v>153</v>
      </c>
      <c r="D3117" t="s">
        <v>12201</v>
      </c>
      <c r="E3117" t="s">
        <v>155</v>
      </c>
      <c r="F3117" t="s">
        <v>32</v>
      </c>
      <c r="G3117" t="s">
        <v>12202</v>
      </c>
      <c r="H3117" t="s">
        <v>42</v>
      </c>
      <c r="I3117" t="s">
        <v>53</v>
      </c>
      <c r="J3117" s="1">
        <v>45956</v>
      </c>
      <c r="K3117" s="1">
        <v>45972</v>
      </c>
      <c r="L3117" t="b">
        <f>COUNTIF(tbl_vendors[Vendor_ID],tbl_vendors[[#This Row],[Vendor_ID]])&gt;1</f>
        <v>0</v>
      </c>
      <c r="M3117" t="b">
        <f>ISBLANK(tbl_vendors[[#This Row],[Vendor_ID]])</f>
        <v>0</v>
      </c>
      <c r="N3117" t="b">
        <f>LEN(TRIM(tbl_vendors[[#This Row],[Vendor_Name]]))=0</f>
        <v>0</v>
      </c>
      <c r="O3117" t="b">
        <f>LEN(TRIM(tbl_vendors[[#This Row],[Email]]))=0</f>
        <v>0</v>
      </c>
      <c r="P3117" t="b">
        <f>OR(ISERROR(FIND("@",tbl_vendors[[#This Row],[Email]])),ISERROR(FIND(".",tbl_vendors[[#This Row],[Email]])))</f>
        <v>0</v>
      </c>
      <c r="Q3117" t="b">
        <f>ISNA(MATCH(tbl_vendors[[#This Row],[Country]],tbl_country[country],0))</f>
        <v>0</v>
      </c>
      <c r="R3117" t="b">
        <f>ISNA(MATCH(tbl_vendors[[#This Row],[Currency]],tbl_country[currency],0))</f>
        <v>0</v>
      </c>
      <c r="S3117" t="b">
        <f>_xlfn.XLOOKUP(tbl_vendors[[#This Row],[Country]],tbl_country[country],tbl_country[currency],"NotFound")&lt;&gt;tbl_vendors[[#This Row],[Currency]]</f>
        <v>0</v>
      </c>
      <c r="T3117" t="b">
        <f>ISNA(MATCH(tbl_vendors[[#This Row],[Payment_Terms]],tbl_payment_terms[Payment_Terms],0))</f>
        <v>0</v>
      </c>
      <c r="U3117" t="b">
        <f>ISNA(MATCH(tbl_vendors[[#This Row],[Status]],tbl_status[valid_status]))</f>
        <v>1</v>
      </c>
      <c r="V3117" t="b">
        <f ca="1">tbl_vendors[[#This Row],[Created_Date]]&gt;TODAY()</f>
        <v>0</v>
      </c>
      <c r="W3117" t="b">
        <f>tbl_vendors[[#This Row],[Updated_Date]]&lt;tbl_vendors[[#This Row],[Created_Date]]</f>
        <v>0</v>
      </c>
      <c r="X3117" t="b">
        <f>COUNTIF(tbl_vendors[Vendor_Name],tbl_vendors[[#This Row],[Vendor_Name]])&gt;1</f>
        <v>0</v>
      </c>
      <c r="Y3117" s="14" cm="1">
        <f t="array" aca="1" ref="Y3117" ca="1">IFERROR(SUM(L3117:X3117*1),4)</f>
        <v>1</v>
      </c>
      <c r="Z3117" t="str">
        <f ca="1">IF(tbl_vendors[[#This Row],[error_count]]&gt;0,"FAIL","PASS")</f>
        <v>FAIL</v>
      </c>
    </row>
    <row r="3118" spans="1:26" x14ac:dyDescent="0.3">
      <c r="A3118" t="s">
        <v>12203</v>
      </c>
      <c r="B3118" t="s">
        <v>12204</v>
      </c>
      <c r="C3118" t="s">
        <v>56</v>
      </c>
      <c r="D3118" t="s">
        <v>12205</v>
      </c>
      <c r="E3118" t="s">
        <v>58</v>
      </c>
      <c r="F3118" t="s">
        <v>23</v>
      </c>
      <c r="G3118" t="s">
        <v>12206</v>
      </c>
      <c r="H3118" t="s">
        <v>25</v>
      </c>
      <c r="I3118" t="s">
        <v>19</v>
      </c>
      <c r="J3118" s="1">
        <v>44858</v>
      </c>
      <c r="K3118" s="1">
        <v>45598</v>
      </c>
      <c r="L3118" t="b">
        <f>COUNTIF(tbl_vendors[Vendor_ID],tbl_vendors[[#This Row],[Vendor_ID]])&gt;1</f>
        <v>0</v>
      </c>
      <c r="M3118" t="b">
        <f>ISBLANK(tbl_vendors[[#This Row],[Vendor_ID]])</f>
        <v>0</v>
      </c>
      <c r="N3118" t="b">
        <f>LEN(TRIM(tbl_vendors[[#This Row],[Vendor_Name]]))=0</f>
        <v>0</v>
      </c>
      <c r="O3118" t="b">
        <f>LEN(TRIM(tbl_vendors[[#This Row],[Email]]))=0</f>
        <v>0</v>
      </c>
      <c r="P3118" t="b">
        <f>OR(ISERROR(FIND("@",tbl_vendors[[#This Row],[Email]])),ISERROR(FIND(".",tbl_vendors[[#This Row],[Email]])))</f>
        <v>0</v>
      </c>
      <c r="Q3118" t="b">
        <f>ISNA(MATCH(tbl_vendors[[#This Row],[Country]],tbl_country[country],0))</f>
        <v>0</v>
      </c>
      <c r="R3118" t="b">
        <f>ISNA(MATCH(tbl_vendors[[#This Row],[Currency]],tbl_country[currency],0))</f>
        <v>0</v>
      </c>
      <c r="S3118" t="b">
        <f>_xlfn.XLOOKUP(tbl_vendors[[#This Row],[Country]],tbl_country[country],tbl_country[currency],"NotFound")&lt;&gt;tbl_vendors[[#This Row],[Currency]]</f>
        <v>0</v>
      </c>
      <c r="T3118" t="b">
        <f>ISNA(MATCH(tbl_vendors[[#This Row],[Payment_Terms]],tbl_payment_terms[Payment_Terms],0))</f>
        <v>0</v>
      </c>
      <c r="U3118" t="b">
        <f>ISNA(MATCH(tbl_vendors[[#This Row],[Status]],tbl_status[valid_status]))</f>
        <v>0</v>
      </c>
      <c r="V3118" t="b">
        <f ca="1">tbl_vendors[[#This Row],[Created_Date]]&gt;TODAY()</f>
        <v>0</v>
      </c>
      <c r="W3118" t="b">
        <f>tbl_vendors[[#This Row],[Updated_Date]]&lt;tbl_vendors[[#This Row],[Created_Date]]</f>
        <v>0</v>
      </c>
      <c r="X3118" t="b">
        <f>COUNTIF(tbl_vendors[Vendor_Name],tbl_vendors[[#This Row],[Vendor_Name]])&gt;1</f>
        <v>0</v>
      </c>
      <c r="Y3118" s="14" cm="1">
        <f t="array" aca="1" ref="Y3118" ca="1">IFERROR(SUM(L3118:X3118*1),4)</f>
        <v>0</v>
      </c>
      <c r="Z3118" t="str">
        <f ca="1">IF(tbl_vendors[[#This Row],[error_count]]&gt;0,"FAIL","PASS")</f>
        <v>PASS</v>
      </c>
    </row>
    <row r="3119" spans="1:26" x14ac:dyDescent="0.3">
      <c r="A3119" t="s">
        <v>12207</v>
      </c>
      <c r="B3119" t="s">
        <v>12208</v>
      </c>
      <c r="C3119" t="s">
        <v>66</v>
      </c>
      <c r="D3119" t="s">
        <v>12209</v>
      </c>
      <c r="E3119" t="s">
        <v>67</v>
      </c>
      <c r="F3119" t="s">
        <v>23</v>
      </c>
      <c r="G3119" t="s">
        <v>12210</v>
      </c>
      <c r="H3119" t="s">
        <v>25</v>
      </c>
      <c r="I3119" t="s">
        <v>53</v>
      </c>
      <c r="J3119" s="1">
        <v>45873</v>
      </c>
      <c r="K3119" s="1">
        <v>46132</v>
      </c>
      <c r="L3119" t="b">
        <f>COUNTIF(tbl_vendors[Vendor_ID],tbl_vendors[[#This Row],[Vendor_ID]])&gt;1</f>
        <v>0</v>
      </c>
      <c r="M3119" t="b">
        <f>ISBLANK(tbl_vendors[[#This Row],[Vendor_ID]])</f>
        <v>0</v>
      </c>
      <c r="N3119" t="b">
        <f>LEN(TRIM(tbl_vendors[[#This Row],[Vendor_Name]]))=0</f>
        <v>0</v>
      </c>
      <c r="O3119" t="b">
        <f>LEN(TRIM(tbl_vendors[[#This Row],[Email]]))=0</f>
        <v>0</v>
      </c>
      <c r="P3119" t="b">
        <f>OR(ISERROR(FIND("@",tbl_vendors[[#This Row],[Email]])),ISERROR(FIND(".",tbl_vendors[[#This Row],[Email]])))</f>
        <v>0</v>
      </c>
      <c r="Q3119" t="b">
        <f>ISNA(MATCH(tbl_vendors[[#This Row],[Country]],tbl_country[country],0))</f>
        <v>0</v>
      </c>
      <c r="R3119" t="b">
        <f>ISNA(MATCH(tbl_vendors[[#This Row],[Currency]],tbl_country[currency],0))</f>
        <v>0</v>
      </c>
      <c r="S3119" t="b">
        <f>_xlfn.XLOOKUP(tbl_vendors[[#This Row],[Country]],tbl_country[country],tbl_country[currency],"NotFound")&lt;&gt;tbl_vendors[[#This Row],[Currency]]</f>
        <v>0</v>
      </c>
      <c r="T3119" t="b">
        <f>ISNA(MATCH(tbl_vendors[[#This Row],[Payment_Terms]],tbl_payment_terms[Payment_Terms],0))</f>
        <v>0</v>
      </c>
      <c r="U3119" t="b">
        <f>ISNA(MATCH(tbl_vendors[[#This Row],[Status]],tbl_status[valid_status]))</f>
        <v>1</v>
      </c>
      <c r="V3119" t="b">
        <f ca="1">tbl_vendors[[#This Row],[Created_Date]]&gt;TODAY()</f>
        <v>0</v>
      </c>
      <c r="W3119" t="b">
        <f>tbl_vendors[[#This Row],[Updated_Date]]&lt;tbl_vendors[[#This Row],[Created_Date]]</f>
        <v>0</v>
      </c>
      <c r="X3119" t="b">
        <f>COUNTIF(tbl_vendors[Vendor_Name],tbl_vendors[[#This Row],[Vendor_Name]])&gt;1</f>
        <v>0</v>
      </c>
      <c r="Y3119" s="14" cm="1">
        <f t="array" aca="1" ref="Y3119" ca="1">IFERROR(SUM(L3119:X3119*1),4)</f>
        <v>1</v>
      </c>
      <c r="Z3119" t="str">
        <f ca="1">IF(tbl_vendors[[#This Row],[error_count]]&gt;0,"FAIL","PASS")</f>
        <v>FAIL</v>
      </c>
    </row>
    <row r="3120" spans="1:26" x14ac:dyDescent="0.3">
      <c r="A3120" t="s">
        <v>12211</v>
      </c>
      <c r="B3120" t="s">
        <v>12212</v>
      </c>
      <c r="C3120" t="s">
        <v>100</v>
      </c>
      <c r="D3120" t="s">
        <v>12213</v>
      </c>
      <c r="E3120" t="s">
        <v>39</v>
      </c>
      <c r="F3120" t="s">
        <v>32</v>
      </c>
      <c r="G3120" t="s">
        <v>12214</v>
      </c>
      <c r="H3120" t="s">
        <v>34</v>
      </c>
      <c r="I3120" t="s">
        <v>26</v>
      </c>
      <c r="J3120" s="1">
        <v>44378</v>
      </c>
      <c r="K3120" s="1">
        <v>45097</v>
      </c>
      <c r="L3120" t="b">
        <f>COUNTIF(tbl_vendors[Vendor_ID],tbl_vendors[[#This Row],[Vendor_ID]])&gt;1</f>
        <v>0</v>
      </c>
      <c r="M3120" t="b">
        <f>ISBLANK(tbl_vendors[[#This Row],[Vendor_ID]])</f>
        <v>0</v>
      </c>
      <c r="N3120" t="b">
        <f>LEN(TRIM(tbl_vendors[[#This Row],[Vendor_Name]]))=0</f>
        <v>0</v>
      </c>
      <c r="O3120" t="b">
        <f>LEN(TRIM(tbl_vendors[[#This Row],[Email]]))=0</f>
        <v>0</v>
      </c>
      <c r="P3120" t="b">
        <f>OR(ISERROR(FIND("@",tbl_vendors[[#This Row],[Email]])),ISERROR(FIND(".",tbl_vendors[[#This Row],[Email]])))</f>
        <v>0</v>
      </c>
      <c r="Q3120" t="b">
        <f>ISNA(MATCH(tbl_vendors[[#This Row],[Country]],tbl_country[country],0))</f>
        <v>0</v>
      </c>
      <c r="R3120" t="b">
        <f>ISNA(MATCH(tbl_vendors[[#This Row],[Currency]],tbl_country[currency],0))</f>
        <v>0</v>
      </c>
      <c r="S3120" t="b">
        <f>_xlfn.XLOOKUP(tbl_vendors[[#This Row],[Country]],tbl_country[country],tbl_country[currency],"NotFound")&lt;&gt;tbl_vendors[[#This Row],[Currency]]</f>
        <v>0</v>
      </c>
      <c r="T3120" t="b">
        <f>ISNA(MATCH(tbl_vendors[[#This Row],[Payment_Terms]],tbl_payment_terms[Payment_Terms],0))</f>
        <v>0</v>
      </c>
      <c r="U3120" t="b">
        <f>ISNA(MATCH(tbl_vendors[[#This Row],[Status]],tbl_status[valid_status]))</f>
        <v>0</v>
      </c>
      <c r="V3120" t="b">
        <f ca="1">tbl_vendors[[#This Row],[Created_Date]]&gt;TODAY()</f>
        <v>0</v>
      </c>
      <c r="W3120" t="b">
        <f>tbl_vendors[[#This Row],[Updated_Date]]&lt;tbl_vendors[[#This Row],[Created_Date]]</f>
        <v>0</v>
      </c>
      <c r="X3120" t="b">
        <f>COUNTIF(tbl_vendors[Vendor_Name],tbl_vendors[[#This Row],[Vendor_Name]])&gt;1</f>
        <v>0</v>
      </c>
      <c r="Y3120" s="14" cm="1">
        <f t="array" aca="1" ref="Y3120" ca="1">IFERROR(SUM(L3120:X3120*1),4)</f>
        <v>0</v>
      </c>
      <c r="Z3120" t="str">
        <f ca="1">IF(tbl_vendors[[#This Row],[error_count]]&gt;0,"FAIL","PASS")</f>
        <v>PASS</v>
      </c>
    </row>
    <row r="3121" spans="1:26" x14ac:dyDescent="0.3">
      <c r="A3121" t="s">
        <v>12215</v>
      </c>
      <c r="B3121" t="s">
        <v>12216</v>
      </c>
      <c r="C3121" t="s">
        <v>153</v>
      </c>
      <c r="D3121" t="s">
        <v>12217</v>
      </c>
      <c r="E3121" t="s">
        <v>155</v>
      </c>
      <c r="F3121" t="s">
        <v>16</v>
      </c>
      <c r="G3121" t="s">
        <v>12218</v>
      </c>
      <c r="H3121" t="s">
        <v>52</v>
      </c>
      <c r="I3121" t="s">
        <v>26</v>
      </c>
      <c r="J3121" s="1">
        <v>45914</v>
      </c>
      <c r="K3121" s="1">
        <v>46089</v>
      </c>
      <c r="L3121" t="b">
        <f>COUNTIF(tbl_vendors[Vendor_ID],tbl_vendors[[#This Row],[Vendor_ID]])&gt;1</f>
        <v>0</v>
      </c>
      <c r="M3121" t="b">
        <f>ISBLANK(tbl_vendors[[#This Row],[Vendor_ID]])</f>
        <v>0</v>
      </c>
      <c r="N3121" t="b">
        <f>LEN(TRIM(tbl_vendors[[#This Row],[Vendor_Name]]))=0</f>
        <v>0</v>
      </c>
      <c r="O3121" t="b">
        <f>LEN(TRIM(tbl_vendors[[#This Row],[Email]]))=0</f>
        <v>0</v>
      </c>
      <c r="P3121" t="b">
        <f>OR(ISERROR(FIND("@",tbl_vendors[[#This Row],[Email]])),ISERROR(FIND(".",tbl_vendors[[#This Row],[Email]])))</f>
        <v>0</v>
      </c>
      <c r="Q3121" t="b">
        <f>ISNA(MATCH(tbl_vendors[[#This Row],[Country]],tbl_country[country],0))</f>
        <v>0</v>
      </c>
      <c r="R3121" t="b">
        <f>ISNA(MATCH(tbl_vendors[[#This Row],[Currency]],tbl_country[currency],0))</f>
        <v>0</v>
      </c>
      <c r="S3121" t="b">
        <f>_xlfn.XLOOKUP(tbl_vendors[[#This Row],[Country]],tbl_country[country],tbl_country[currency],"NotFound")&lt;&gt;tbl_vendors[[#This Row],[Currency]]</f>
        <v>0</v>
      </c>
      <c r="T3121" t="b">
        <f>ISNA(MATCH(tbl_vendors[[#This Row],[Payment_Terms]],tbl_payment_terms[Payment_Terms],0))</f>
        <v>0</v>
      </c>
      <c r="U3121" t="b">
        <f>ISNA(MATCH(tbl_vendors[[#This Row],[Status]],tbl_status[valid_status]))</f>
        <v>0</v>
      </c>
      <c r="V3121" t="b">
        <f ca="1">tbl_vendors[[#This Row],[Created_Date]]&gt;TODAY()</f>
        <v>0</v>
      </c>
      <c r="W3121" t="b">
        <f>tbl_vendors[[#This Row],[Updated_Date]]&lt;tbl_vendors[[#This Row],[Created_Date]]</f>
        <v>0</v>
      </c>
      <c r="X3121" t="b">
        <f>COUNTIF(tbl_vendors[Vendor_Name],tbl_vendors[[#This Row],[Vendor_Name]])&gt;1</f>
        <v>0</v>
      </c>
      <c r="Y3121" s="14" cm="1">
        <f t="array" aca="1" ref="Y3121" ca="1">IFERROR(SUM(L3121:X3121*1),4)</f>
        <v>0</v>
      </c>
      <c r="Z3121" t="str">
        <f ca="1">IF(tbl_vendors[[#This Row],[error_count]]&gt;0,"FAIL","PASS")</f>
        <v>PASS</v>
      </c>
    </row>
    <row r="3122" spans="1:26" x14ac:dyDescent="0.3">
      <c r="A3122" t="s">
        <v>12219</v>
      </c>
      <c r="B3122" t="s">
        <v>12220</v>
      </c>
      <c r="C3122" t="s">
        <v>153</v>
      </c>
      <c r="D3122" t="s">
        <v>12221</v>
      </c>
      <c r="E3122" t="s">
        <v>155</v>
      </c>
      <c r="F3122" t="s">
        <v>16</v>
      </c>
      <c r="G3122" t="s">
        <v>12222</v>
      </c>
      <c r="H3122" t="s">
        <v>47</v>
      </c>
      <c r="I3122" t="s">
        <v>26</v>
      </c>
      <c r="J3122" s="1">
        <v>46087</v>
      </c>
      <c r="K3122" s="1">
        <v>46100</v>
      </c>
      <c r="L3122" t="b">
        <f>COUNTIF(tbl_vendors[Vendor_ID],tbl_vendors[[#This Row],[Vendor_ID]])&gt;1</f>
        <v>0</v>
      </c>
      <c r="M3122" t="b">
        <f>ISBLANK(tbl_vendors[[#This Row],[Vendor_ID]])</f>
        <v>0</v>
      </c>
      <c r="N3122" t="b">
        <f>LEN(TRIM(tbl_vendors[[#This Row],[Vendor_Name]]))=0</f>
        <v>0</v>
      </c>
      <c r="O3122" t="b">
        <f>LEN(TRIM(tbl_vendors[[#This Row],[Email]]))=0</f>
        <v>0</v>
      </c>
      <c r="P3122" t="b">
        <f>OR(ISERROR(FIND("@",tbl_vendors[[#This Row],[Email]])),ISERROR(FIND(".",tbl_vendors[[#This Row],[Email]])))</f>
        <v>0</v>
      </c>
      <c r="Q3122" t="b">
        <f>ISNA(MATCH(tbl_vendors[[#This Row],[Country]],tbl_country[country],0))</f>
        <v>0</v>
      </c>
      <c r="R3122" t="b">
        <f>ISNA(MATCH(tbl_vendors[[#This Row],[Currency]],tbl_country[currency],0))</f>
        <v>0</v>
      </c>
      <c r="S3122" t="b">
        <f>_xlfn.XLOOKUP(tbl_vendors[[#This Row],[Country]],tbl_country[country],tbl_country[currency],"NotFound")&lt;&gt;tbl_vendors[[#This Row],[Currency]]</f>
        <v>0</v>
      </c>
      <c r="T3122" t="b">
        <f>ISNA(MATCH(tbl_vendors[[#This Row],[Payment_Terms]],tbl_payment_terms[Payment_Terms],0))</f>
        <v>0</v>
      </c>
      <c r="U3122" t="b">
        <f>ISNA(MATCH(tbl_vendors[[#This Row],[Status]],tbl_status[valid_status]))</f>
        <v>0</v>
      </c>
      <c r="V3122" t="b">
        <f ca="1">tbl_vendors[[#This Row],[Created_Date]]&gt;TODAY()</f>
        <v>0</v>
      </c>
      <c r="W3122" t="b">
        <f>tbl_vendors[[#This Row],[Updated_Date]]&lt;tbl_vendors[[#This Row],[Created_Date]]</f>
        <v>0</v>
      </c>
      <c r="X3122" t="b">
        <f>COUNTIF(tbl_vendors[Vendor_Name],tbl_vendors[[#This Row],[Vendor_Name]])&gt;1</f>
        <v>0</v>
      </c>
      <c r="Y3122" s="14" cm="1">
        <f t="array" aca="1" ref="Y3122" ca="1">IFERROR(SUM(L3122:X3122*1),4)</f>
        <v>0</v>
      </c>
      <c r="Z3122" t="str">
        <f ca="1">IF(tbl_vendors[[#This Row],[error_count]]&gt;0,"FAIL","PASS")</f>
        <v>PASS</v>
      </c>
    </row>
    <row r="3123" spans="1:26" x14ac:dyDescent="0.3">
      <c r="A3123" t="s">
        <v>12223</v>
      </c>
      <c r="B3123" t="s">
        <v>12224</v>
      </c>
      <c r="C3123" t="s">
        <v>66</v>
      </c>
      <c r="D3123" t="s">
        <v>12225</v>
      </c>
      <c r="E3123" t="s">
        <v>67</v>
      </c>
      <c r="F3123" t="s">
        <v>32</v>
      </c>
      <c r="G3123" t="s">
        <v>12226</v>
      </c>
      <c r="H3123" t="s">
        <v>69</v>
      </c>
      <c r="I3123" t="s">
        <v>53</v>
      </c>
      <c r="J3123" s="1">
        <v>45764</v>
      </c>
      <c r="K3123" s="1">
        <v>46011</v>
      </c>
      <c r="L3123" t="b">
        <f>COUNTIF(tbl_vendors[Vendor_ID],tbl_vendors[[#This Row],[Vendor_ID]])&gt;1</f>
        <v>0</v>
      </c>
      <c r="M3123" t="b">
        <f>ISBLANK(tbl_vendors[[#This Row],[Vendor_ID]])</f>
        <v>0</v>
      </c>
      <c r="N3123" t="b">
        <f>LEN(TRIM(tbl_vendors[[#This Row],[Vendor_Name]]))=0</f>
        <v>0</v>
      </c>
      <c r="O3123" t="b">
        <f>LEN(TRIM(tbl_vendors[[#This Row],[Email]]))=0</f>
        <v>0</v>
      </c>
      <c r="P3123" t="b">
        <f>OR(ISERROR(FIND("@",tbl_vendors[[#This Row],[Email]])),ISERROR(FIND(".",tbl_vendors[[#This Row],[Email]])))</f>
        <v>0</v>
      </c>
      <c r="Q3123" t="b">
        <f>ISNA(MATCH(tbl_vendors[[#This Row],[Country]],tbl_country[country],0))</f>
        <v>0</v>
      </c>
      <c r="R3123" t="b">
        <f>ISNA(MATCH(tbl_vendors[[#This Row],[Currency]],tbl_country[currency],0))</f>
        <v>0</v>
      </c>
      <c r="S3123" t="b">
        <f>_xlfn.XLOOKUP(tbl_vendors[[#This Row],[Country]],tbl_country[country],tbl_country[currency],"NotFound")&lt;&gt;tbl_vendors[[#This Row],[Currency]]</f>
        <v>0</v>
      </c>
      <c r="T3123" t="b">
        <f>ISNA(MATCH(tbl_vendors[[#This Row],[Payment_Terms]],tbl_payment_terms[Payment_Terms],0))</f>
        <v>0</v>
      </c>
      <c r="U3123" t="b">
        <f>ISNA(MATCH(tbl_vendors[[#This Row],[Status]],tbl_status[valid_status]))</f>
        <v>1</v>
      </c>
      <c r="V3123" t="b">
        <f ca="1">tbl_vendors[[#This Row],[Created_Date]]&gt;TODAY()</f>
        <v>0</v>
      </c>
      <c r="W3123" t="b">
        <f>tbl_vendors[[#This Row],[Updated_Date]]&lt;tbl_vendors[[#This Row],[Created_Date]]</f>
        <v>0</v>
      </c>
      <c r="X3123" t="b">
        <f>COUNTIF(tbl_vendors[Vendor_Name],tbl_vendors[[#This Row],[Vendor_Name]])&gt;1</f>
        <v>0</v>
      </c>
      <c r="Y3123" s="14" cm="1">
        <f t="array" aca="1" ref="Y3123" ca="1">IFERROR(SUM(L3123:X3123*1),4)</f>
        <v>1</v>
      </c>
      <c r="Z3123" t="str">
        <f ca="1">IF(tbl_vendors[[#This Row],[error_count]]&gt;0,"FAIL","PASS")</f>
        <v>FAIL</v>
      </c>
    </row>
    <row r="3124" spans="1:26" x14ac:dyDescent="0.3">
      <c r="A3124" t="s">
        <v>12227</v>
      </c>
      <c r="B3124" t="s">
        <v>12228</v>
      </c>
      <c r="C3124" t="s">
        <v>37</v>
      </c>
      <c r="D3124" t="s">
        <v>12229</v>
      </c>
      <c r="E3124" t="s">
        <v>39</v>
      </c>
      <c r="F3124" t="s">
        <v>40</v>
      </c>
      <c r="G3124" t="s">
        <v>12230</v>
      </c>
      <c r="H3124" t="s">
        <v>42</v>
      </c>
      <c r="I3124" t="s">
        <v>53</v>
      </c>
      <c r="J3124" s="1">
        <v>45353</v>
      </c>
      <c r="K3124" s="1">
        <v>45575</v>
      </c>
      <c r="L3124" t="b">
        <f>COUNTIF(tbl_vendors[Vendor_ID],tbl_vendors[[#This Row],[Vendor_ID]])&gt;1</f>
        <v>0</v>
      </c>
      <c r="M3124" t="b">
        <f>ISBLANK(tbl_vendors[[#This Row],[Vendor_ID]])</f>
        <v>0</v>
      </c>
      <c r="N3124" t="b">
        <f>LEN(TRIM(tbl_vendors[[#This Row],[Vendor_Name]]))=0</f>
        <v>0</v>
      </c>
      <c r="O3124" t="b">
        <f>LEN(TRIM(tbl_vendors[[#This Row],[Email]]))=0</f>
        <v>0</v>
      </c>
      <c r="P3124" t="b">
        <f>OR(ISERROR(FIND("@",tbl_vendors[[#This Row],[Email]])),ISERROR(FIND(".",tbl_vendors[[#This Row],[Email]])))</f>
        <v>0</v>
      </c>
      <c r="Q3124" t="b">
        <f>ISNA(MATCH(tbl_vendors[[#This Row],[Country]],tbl_country[country],0))</f>
        <v>0</v>
      </c>
      <c r="R3124" t="b">
        <f>ISNA(MATCH(tbl_vendors[[#This Row],[Currency]],tbl_country[currency],0))</f>
        <v>0</v>
      </c>
      <c r="S3124" t="b">
        <f>_xlfn.XLOOKUP(tbl_vendors[[#This Row],[Country]],tbl_country[country],tbl_country[currency],"NotFound")&lt;&gt;tbl_vendors[[#This Row],[Currency]]</f>
        <v>0</v>
      </c>
      <c r="T3124" t="b">
        <f>ISNA(MATCH(tbl_vendors[[#This Row],[Payment_Terms]],tbl_payment_terms[Payment_Terms],0))</f>
        <v>0</v>
      </c>
      <c r="U3124" t="b">
        <f>ISNA(MATCH(tbl_vendors[[#This Row],[Status]],tbl_status[valid_status]))</f>
        <v>1</v>
      </c>
      <c r="V3124" t="b">
        <f ca="1">tbl_vendors[[#This Row],[Created_Date]]&gt;TODAY()</f>
        <v>0</v>
      </c>
      <c r="W3124" t="b">
        <f>tbl_vendors[[#This Row],[Updated_Date]]&lt;tbl_vendors[[#This Row],[Created_Date]]</f>
        <v>0</v>
      </c>
      <c r="X3124" t="b">
        <f>COUNTIF(tbl_vendors[Vendor_Name],tbl_vendors[[#This Row],[Vendor_Name]])&gt;1</f>
        <v>0</v>
      </c>
      <c r="Y3124" s="14" cm="1">
        <f t="array" aca="1" ref="Y3124" ca="1">IFERROR(SUM(L3124:X3124*1),4)</f>
        <v>1</v>
      </c>
      <c r="Z3124" t="str">
        <f ca="1">IF(tbl_vendors[[#This Row],[error_count]]&gt;0,"FAIL","PASS")</f>
        <v>FAIL</v>
      </c>
    </row>
    <row r="3125" spans="1:26" x14ac:dyDescent="0.3">
      <c r="A3125" t="s">
        <v>12231</v>
      </c>
      <c r="B3125" t="s">
        <v>12232</v>
      </c>
      <c r="C3125" t="s">
        <v>153</v>
      </c>
      <c r="D3125" t="s">
        <v>12233</v>
      </c>
      <c r="E3125" t="s">
        <v>155</v>
      </c>
      <c r="F3125" t="s">
        <v>32</v>
      </c>
      <c r="G3125" t="s">
        <v>12234</v>
      </c>
      <c r="H3125" t="s">
        <v>47</v>
      </c>
      <c r="I3125" t="s">
        <v>19</v>
      </c>
      <c r="J3125" s="1">
        <v>46196</v>
      </c>
      <c r="K3125" s="1">
        <v>46202</v>
      </c>
      <c r="L3125" t="b">
        <f>COUNTIF(tbl_vendors[Vendor_ID],tbl_vendors[[#This Row],[Vendor_ID]])&gt;1</f>
        <v>0</v>
      </c>
      <c r="M3125" t="b">
        <f>ISBLANK(tbl_vendors[[#This Row],[Vendor_ID]])</f>
        <v>0</v>
      </c>
      <c r="N3125" t="b">
        <f>LEN(TRIM(tbl_vendors[[#This Row],[Vendor_Name]]))=0</f>
        <v>0</v>
      </c>
      <c r="O3125" t="b">
        <f>LEN(TRIM(tbl_vendors[[#This Row],[Email]]))=0</f>
        <v>0</v>
      </c>
      <c r="P3125" t="b">
        <f>OR(ISERROR(FIND("@",tbl_vendors[[#This Row],[Email]])),ISERROR(FIND(".",tbl_vendors[[#This Row],[Email]])))</f>
        <v>0</v>
      </c>
      <c r="Q3125" t="b">
        <f>ISNA(MATCH(tbl_vendors[[#This Row],[Country]],tbl_country[country],0))</f>
        <v>0</v>
      </c>
      <c r="R3125" t="b">
        <f>ISNA(MATCH(tbl_vendors[[#This Row],[Currency]],tbl_country[currency],0))</f>
        <v>0</v>
      </c>
      <c r="S3125" t="b">
        <f>_xlfn.XLOOKUP(tbl_vendors[[#This Row],[Country]],tbl_country[country],tbl_country[currency],"NotFound")&lt;&gt;tbl_vendors[[#This Row],[Currency]]</f>
        <v>0</v>
      </c>
      <c r="T3125" t="b">
        <f>ISNA(MATCH(tbl_vendors[[#This Row],[Payment_Terms]],tbl_payment_terms[Payment_Terms],0))</f>
        <v>0</v>
      </c>
      <c r="U3125" t="b">
        <f>ISNA(MATCH(tbl_vendors[[#This Row],[Status]],tbl_status[valid_status]))</f>
        <v>0</v>
      </c>
      <c r="V3125" t="b">
        <f ca="1">tbl_vendors[[#This Row],[Created_Date]]&gt;TODAY()</f>
        <v>0</v>
      </c>
      <c r="W3125" t="b">
        <f>tbl_vendors[[#This Row],[Updated_Date]]&lt;tbl_vendors[[#This Row],[Created_Date]]</f>
        <v>0</v>
      </c>
      <c r="X3125" t="b">
        <f>COUNTIF(tbl_vendors[Vendor_Name],tbl_vendors[[#This Row],[Vendor_Name]])&gt;1</f>
        <v>0</v>
      </c>
      <c r="Y3125" s="14" cm="1">
        <f t="array" aca="1" ref="Y3125" ca="1">IFERROR(SUM(L3125:X3125*1),4)</f>
        <v>0</v>
      </c>
      <c r="Z3125" t="str">
        <f ca="1">IF(tbl_vendors[[#This Row],[error_count]]&gt;0,"FAIL","PASS")</f>
        <v>PASS</v>
      </c>
    </row>
    <row r="3126" spans="1:26" x14ac:dyDescent="0.3">
      <c r="A3126" t="s">
        <v>12235</v>
      </c>
      <c r="B3126" t="s">
        <v>5457</v>
      </c>
      <c r="C3126" t="s">
        <v>29</v>
      </c>
      <c r="D3126" t="s">
        <v>12236</v>
      </c>
      <c r="E3126" t="s">
        <v>31</v>
      </c>
      <c r="F3126" t="s">
        <v>23</v>
      </c>
      <c r="G3126" t="s">
        <v>12237</v>
      </c>
      <c r="H3126" t="s">
        <v>52</v>
      </c>
      <c r="I3126" t="s">
        <v>26</v>
      </c>
      <c r="J3126" s="1">
        <v>45379</v>
      </c>
      <c r="K3126" s="1">
        <v>45933</v>
      </c>
      <c r="L3126" t="b">
        <f>COUNTIF(tbl_vendors[Vendor_ID],tbl_vendors[[#This Row],[Vendor_ID]])&gt;1</f>
        <v>0</v>
      </c>
      <c r="M3126" t="b">
        <f>ISBLANK(tbl_vendors[[#This Row],[Vendor_ID]])</f>
        <v>0</v>
      </c>
      <c r="N3126" t="b">
        <f>LEN(TRIM(tbl_vendors[[#This Row],[Vendor_Name]]))=0</f>
        <v>0</v>
      </c>
      <c r="O3126" t="b">
        <f>LEN(TRIM(tbl_vendors[[#This Row],[Email]]))=0</f>
        <v>0</v>
      </c>
      <c r="P3126" t="b">
        <f>OR(ISERROR(FIND("@",tbl_vendors[[#This Row],[Email]])),ISERROR(FIND(".",tbl_vendors[[#This Row],[Email]])))</f>
        <v>0</v>
      </c>
      <c r="Q3126" t="b">
        <f>ISNA(MATCH(tbl_vendors[[#This Row],[Country]],tbl_country[country],0))</f>
        <v>0</v>
      </c>
      <c r="R3126" t="b">
        <f>ISNA(MATCH(tbl_vendors[[#This Row],[Currency]],tbl_country[currency],0))</f>
        <v>0</v>
      </c>
      <c r="S3126" t="b">
        <f>_xlfn.XLOOKUP(tbl_vendors[[#This Row],[Country]],tbl_country[country],tbl_country[currency],"NotFound")&lt;&gt;tbl_vendors[[#This Row],[Currency]]</f>
        <v>0</v>
      </c>
      <c r="T3126" t="b">
        <f>ISNA(MATCH(tbl_vendors[[#This Row],[Payment_Terms]],tbl_payment_terms[Payment_Terms],0))</f>
        <v>0</v>
      </c>
      <c r="U3126" t="b">
        <f>ISNA(MATCH(tbl_vendors[[#This Row],[Status]],tbl_status[valid_status]))</f>
        <v>0</v>
      </c>
      <c r="V3126" t="b">
        <f ca="1">tbl_vendors[[#This Row],[Created_Date]]&gt;TODAY()</f>
        <v>0</v>
      </c>
      <c r="W3126" t="b">
        <f>tbl_vendors[[#This Row],[Updated_Date]]&lt;tbl_vendors[[#This Row],[Created_Date]]</f>
        <v>0</v>
      </c>
      <c r="X3126" t="b">
        <f>COUNTIF(tbl_vendors[Vendor_Name],tbl_vendors[[#This Row],[Vendor_Name]])&gt;1</f>
        <v>1</v>
      </c>
      <c r="Y3126" s="14" cm="1">
        <f t="array" aca="1" ref="Y3126" ca="1">IFERROR(SUM(L3126:X3126*1),4)</f>
        <v>1</v>
      </c>
      <c r="Z3126" t="str">
        <f ca="1">IF(tbl_vendors[[#This Row],[error_count]]&gt;0,"FAIL","PASS")</f>
        <v>FAIL</v>
      </c>
    </row>
    <row r="3127" spans="1:26" x14ac:dyDescent="0.3">
      <c r="A3127" t="s">
        <v>12238</v>
      </c>
      <c r="B3127" t="s">
        <v>12239</v>
      </c>
      <c r="C3127" t="s">
        <v>29</v>
      </c>
      <c r="D3127" t="s">
        <v>12240</v>
      </c>
      <c r="E3127" t="s">
        <v>31</v>
      </c>
      <c r="F3127" t="s">
        <v>32</v>
      </c>
      <c r="G3127" t="s">
        <v>12241</v>
      </c>
      <c r="H3127" t="s">
        <v>25</v>
      </c>
      <c r="I3127" t="s">
        <v>19</v>
      </c>
      <c r="J3127" s="1">
        <v>45994</v>
      </c>
      <c r="K3127" s="1">
        <v>46041</v>
      </c>
      <c r="L3127" t="b">
        <f>COUNTIF(tbl_vendors[Vendor_ID],tbl_vendors[[#This Row],[Vendor_ID]])&gt;1</f>
        <v>0</v>
      </c>
      <c r="M3127" t="b">
        <f>ISBLANK(tbl_vendors[[#This Row],[Vendor_ID]])</f>
        <v>0</v>
      </c>
      <c r="N3127" t="b">
        <f>LEN(TRIM(tbl_vendors[[#This Row],[Vendor_Name]]))=0</f>
        <v>0</v>
      </c>
      <c r="O3127" t="b">
        <f>LEN(TRIM(tbl_vendors[[#This Row],[Email]]))=0</f>
        <v>0</v>
      </c>
      <c r="P3127" t="b">
        <f>OR(ISERROR(FIND("@",tbl_vendors[[#This Row],[Email]])),ISERROR(FIND(".",tbl_vendors[[#This Row],[Email]])))</f>
        <v>0</v>
      </c>
      <c r="Q3127" t="b">
        <f>ISNA(MATCH(tbl_vendors[[#This Row],[Country]],tbl_country[country],0))</f>
        <v>0</v>
      </c>
      <c r="R3127" t="b">
        <f>ISNA(MATCH(tbl_vendors[[#This Row],[Currency]],tbl_country[currency],0))</f>
        <v>0</v>
      </c>
      <c r="S3127" t="b">
        <f>_xlfn.XLOOKUP(tbl_vendors[[#This Row],[Country]],tbl_country[country],tbl_country[currency],"NotFound")&lt;&gt;tbl_vendors[[#This Row],[Currency]]</f>
        <v>0</v>
      </c>
      <c r="T3127" t="b">
        <f>ISNA(MATCH(tbl_vendors[[#This Row],[Payment_Terms]],tbl_payment_terms[Payment_Terms],0))</f>
        <v>0</v>
      </c>
      <c r="U3127" t="b">
        <f>ISNA(MATCH(tbl_vendors[[#This Row],[Status]],tbl_status[valid_status]))</f>
        <v>0</v>
      </c>
      <c r="V3127" t="b">
        <f ca="1">tbl_vendors[[#This Row],[Created_Date]]&gt;TODAY()</f>
        <v>0</v>
      </c>
      <c r="W3127" t="b">
        <f>tbl_vendors[[#This Row],[Updated_Date]]&lt;tbl_vendors[[#This Row],[Created_Date]]</f>
        <v>0</v>
      </c>
      <c r="X3127" t="b">
        <f>COUNTIF(tbl_vendors[Vendor_Name],tbl_vendors[[#This Row],[Vendor_Name]])&gt;1</f>
        <v>0</v>
      </c>
      <c r="Y3127" s="14" cm="1">
        <f t="array" aca="1" ref="Y3127" ca="1">IFERROR(SUM(L3127:X3127*1),4)</f>
        <v>0</v>
      </c>
      <c r="Z3127" t="str">
        <f ca="1">IF(tbl_vendors[[#This Row],[error_count]]&gt;0,"FAIL","PASS")</f>
        <v>PASS</v>
      </c>
    </row>
    <row r="3128" spans="1:26" x14ac:dyDescent="0.3">
      <c r="A3128" t="s">
        <v>12242</v>
      </c>
      <c r="B3128" t="s">
        <v>1869</v>
      </c>
      <c r="C3128" t="s">
        <v>153</v>
      </c>
      <c r="D3128" t="s">
        <v>12243</v>
      </c>
      <c r="E3128" t="s">
        <v>155</v>
      </c>
      <c r="F3128" t="s">
        <v>32</v>
      </c>
      <c r="G3128" t="s">
        <v>12244</v>
      </c>
      <c r="H3128" t="s">
        <v>18</v>
      </c>
      <c r="I3128" t="s">
        <v>19</v>
      </c>
      <c r="J3128" s="1">
        <v>46194</v>
      </c>
      <c r="K3128" s="1">
        <v>46199</v>
      </c>
      <c r="L3128" t="b">
        <f>COUNTIF(tbl_vendors[Vendor_ID],tbl_vendors[[#This Row],[Vendor_ID]])&gt;1</f>
        <v>0</v>
      </c>
      <c r="M3128" t="b">
        <f>ISBLANK(tbl_vendors[[#This Row],[Vendor_ID]])</f>
        <v>0</v>
      </c>
      <c r="N3128" t="b">
        <f>LEN(TRIM(tbl_vendors[[#This Row],[Vendor_Name]]))=0</f>
        <v>0</v>
      </c>
      <c r="O3128" t="b">
        <f>LEN(TRIM(tbl_vendors[[#This Row],[Email]]))=0</f>
        <v>0</v>
      </c>
      <c r="P3128" t="b">
        <f>OR(ISERROR(FIND("@",tbl_vendors[[#This Row],[Email]])),ISERROR(FIND(".",tbl_vendors[[#This Row],[Email]])))</f>
        <v>0</v>
      </c>
      <c r="Q3128" t="b">
        <f>ISNA(MATCH(tbl_vendors[[#This Row],[Country]],tbl_country[country],0))</f>
        <v>0</v>
      </c>
      <c r="R3128" t="b">
        <f>ISNA(MATCH(tbl_vendors[[#This Row],[Currency]],tbl_country[currency],0))</f>
        <v>0</v>
      </c>
      <c r="S3128" t="b">
        <f>_xlfn.XLOOKUP(tbl_vendors[[#This Row],[Country]],tbl_country[country],tbl_country[currency],"NotFound")&lt;&gt;tbl_vendors[[#This Row],[Currency]]</f>
        <v>0</v>
      </c>
      <c r="T3128" t="b">
        <f>ISNA(MATCH(tbl_vendors[[#This Row],[Payment_Terms]],tbl_payment_terms[Payment_Terms],0))</f>
        <v>0</v>
      </c>
      <c r="U3128" t="b">
        <f>ISNA(MATCH(tbl_vendors[[#This Row],[Status]],tbl_status[valid_status]))</f>
        <v>0</v>
      </c>
      <c r="V3128" t="b">
        <f ca="1">tbl_vendors[[#This Row],[Created_Date]]&gt;TODAY()</f>
        <v>0</v>
      </c>
      <c r="W3128" t="b">
        <f>tbl_vendors[[#This Row],[Updated_Date]]&lt;tbl_vendors[[#This Row],[Created_Date]]</f>
        <v>0</v>
      </c>
      <c r="X3128" t="b">
        <f>COUNTIF(tbl_vendors[Vendor_Name],tbl_vendors[[#This Row],[Vendor_Name]])&gt;1</f>
        <v>1</v>
      </c>
      <c r="Y3128" s="14" cm="1">
        <f t="array" aca="1" ref="Y3128" ca="1">IFERROR(SUM(L3128:X3128*1),4)</f>
        <v>1</v>
      </c>
      <c r="Z3128" t="str">
        <f ca="1">IF(tbl_vendors[[#This Row],[error_count]]&gt;0,"FAIL","PASS")</f>
        <v>FAIL</v>
      </c>
    </row>
    <row r="3129" spans="1:26" x14ac:dyDescent="0.3">
      <c r="A3129" t="s">
        <v>12245</v>
      </c>
      <c r="B3129" t="s">
        <v>12246</v>
      </c>
      <c r="C3129" t="s">
        <v>66</v>
      </c>
      <c r="D3129" t="s">
        <v>12247</v>
      </c>
      <c r="E3129" t="s">
        <v>67</v>
      </c>
      <c r="F3129" t="s">
        <v>16</v>
      </c>
      <c r="G3129" t="s">
        <v>12248</v>
      </c>
      <c r="H3129" t="s">
        <v>42</v>
      </c>
      <c r="I3129" t="s">
        <v>53</v>
      </c>
      <c r="J3129" s="1">
        <v>45100</v>
      </c>
      <c r="K3129" s="1">
        <v>45128</v>
      </c>
      <c r="L3129" t="b">
        <f>COUNTIF(tbl_vendors[Vendor_ID],tbl_vendors[[#This Row],[Vendor_ID]])&gt;1</f>
        <v>0</v>
      </c>
      <c r="M3129" t="b">
        <f>ISBLANK(tbl_vendors[[#This Row],[Vendor_ID]])</f>
        <v>0</v>
      </c>
      <c r="N3129" t="b">
        <f>LEN(TRIM(tbl_vendors[[#This Row],[Vendor_Name]]))=0</f>
        <v>0</v>
      </c>
      <c r="O3129" t="b">
        <f>LEN(TRIM(tbl_vendors[[#This Row],[Email]]))=0</f>
        <v>0</v>
      </c>
      <c r="P3129" t="b">
        <f>OR(ISERROR(FIND("@",tbl_vendors[[#This Row],[Email]])),ISERROR(FIND(".",tbl_vendors[[#This Row],[Email]])))</f>
        <v>0</v>
      </c>
      <c r="Q3129" t="b">
        <f>ISNA(MATCH(tbl_vendors[[#This Row],[Country]],tbl_country[country],0))</f>
        <v>0</v>
      </c>
      <c r="R3129" t="b">
        <f>ISNA(MATCH(tbl_vendors[[#This Row],[Currency]],tbl_country[currency],0))</f>
        <v>0</v>
      </c>
      <c r="S3129" t="b">
        <f>_xlfn.XLOOKUP(tbl_vendors[[#This Row],[Country]],tbl_country[country],tbl_country[currency],"NotFound")&lt;&gt;tbl_vendors[[#This Row],[Currency]]</f>
        <v>0</v>
      </c>
      <c r="T3129" t="b">
        <f>ISNA(MATCH(tbl_vendors[[#This Row],[Payment_Terms]],tbl_payment_terms[Payment_Terms],0))</f>
        <v>0</v>
      </c>
      <c r="U3129" t="b">
        <f>ISNA(MATCH(tbl_vendors[[#This Row],[Status]],tbl_status[valid_status]))</f>
        <v>1</v>
      </c>
      <c r="V3129" t="b">
        <f ca="1">tbl_vendors[[#This Row],[Created_Date]]&gt;TODAY()</f>
        <v>0</v>
      </c>
      <c r="W3129" t="b">
        <f>tbl_vendors[[#This Row],[Updated_Date]]&lt;tbl_vendors[[#This Row],[Created_Date]]</f>
        <v>0</v>
      </c>
      <c r="X3129" t="b">
        <f>COUNTIF(tbl_vendors[Vendor_Name],tbl_vendors[[#This Row],[Vendor_Name]])&gt;1</f>
        <v>0</v>
      </c>
      <c r="Y3129" s="14" cm="1">
        <f t="array" aca="1" ref="Y3129" ca="1">IFERROR(SUM(L3129:X3129*1),4)</f>
        <v>1</v>
      </c>
      <c r="Z3129" t="str">
        <f ca="1">IF(tbl_vendors[[#This Row],[error_count]]&gt;0,"FAIL","PASS")</f>
        <v>FAIL</v>
      </c>
    </row>
    <row r="3130" spans="1:26" x14ac:dyDescent="0.3">
      <c r="A3130" t="s">
        <v>12249</v>
      </c>
      <c r="B3130" t="s">
        <v>12250</v>
      </c>
      <c r="C3130" t="s">
        <v>100</v>
      </c>
      <c r="D3130" t="s">
        <v>12251</v>
      </c>
      <c r="E3130" t="s">
        <v>39</v>
      </c>
      <c r="F3130" t="s">
        <v>32</v>
      </c>
      <c r="G3130" t="s">
        <v>12252</v>
      </c>
      <c r="H3130" t="s">
        <v>42</v>
      </c>
      <c r="I3130" t="s">
        <v>19</v>
      </c>
      <c r="J3130" s="1">
        <v>44491</v>
      </c>
      <c r="K3130" s="1">
        <v>45607</v>
      </c>
      <c r="L3130" t="b">
        <f>COUNTIF(tbl_vendors[Vendor_ID],tbl_vendors[[#This Row],[Vendor_ID]])&gt;1</f>
        <v>0</v>
      </c>
      <c r="M3130" t="b">
        <f>ISBLANK(tbl_vendors[[#This Row],[Vendor_ID]])</f>
        <v>0</v>
      </c>
      <c r="N3130" t="b">
        <f>LEN(TRIM(tbl_vendors[[#This Row],[Vendor_Name]]))=0</f>
        <v>0</v>
      </c>
      <c r="O3130" t="b">
        <f>LEN(TRIM(tbl_vendors[[#This Row],[Email]]))=0</f>
        <v>0</v>
      </c>
      <c r="P3130" t="b">
        <f>OR(ISERROR(FIND("@",tbl_vendors[[#This Row],[Email]])),ISERROR(FIND(".",tbl_vendors[[#This Row],[Email]])))</f>
        <v>0</v>
      </c>
      <c r="Q3130" t="b">
        <f>ISNA(MATCH(tbl_vendors[[#This Row],[Country]],tbl_country[country],0))</f>
        <v>0</v>
      </c>
      <c r="R3130" t="b">
        <f>ISNA(MATCH(tbl_vendors[[#This Row],[Currency]],tbl_country[currency],0))</f>
        <v>0</v>
      </c>
      <c r="S3130" t="b">
        <f>_xlfn.XLOOKUP(tbl_vendors[[#This Row],[Country]],tbl_country[country],tbl_country[currency],"NotFound")&lt;&gt;tbl_vendors[[#This Row],[Currency]]</f>
        <v>0</v>
      </c>
      <c r="T3130" t="b">
        <f>ISNA(MATCH(tbl_vendors[[#This Row],[Payment_Terms]],tbl_payment_terms[Payment_Terms],0))</f>
        <v>0</v>
      </c>
      <c r="U3130" t="b">
        <f>ISNA(MATCH(tbl_vendors[[#This Row],[Status]],tbl_status[valid_status]))</f>
        <v>0</v>
      </c>
      <c r="V3130" t="b">
        <f ca="1">tbl_vendors[[#This Row],[Created_Date]]&gt;TODAY()</f>
        <v>0</v>
      </c>
      <c r="W3130" t="b">
        <f>tbl_vendors[[#This Row],[Updated_Date]]&lt;tbl_vendors[[#This Row],[Created_Date]]</f>
        <v>0</v>
      </c>
      <c r="X3130" t="b">
        <f>COUNTIF(tbl_vendors[Vendor_Name],tbl_vendors[[#This Row],[Vendor_Name]])&gt;1</f>
        <v>0</v>
      </c>
      <c r="Y3130" s="14" cm="1">
        <f t="array" aca="1" ref="Y3130" ca="1">IFERROR(SUM(L3130:X3130*1),4)</f>
        <v>0</v>
      </c>
      <c r="Z3130" t="str">
        <f ca="1">IF(tbl_vendors[[#This Row],[error_count]]&gt;0,"FAIL","PASS")</f>
        <v>PASS</v>
      </c>
    </row>
    <row r="3131" spans="1:26" x14ac:dyDescent="0.3">
      <c r="A3131" t="s">
        <v>12253</v>
      </c>
      <c r="B3131" t="s">
        <v>12254</v>
      </c>
      <c r="C3131" t="s">
        <v>13</v>
      </c>
      <c r="D3131" t="s">
        <v>12255</v>
      </c>
      <c r="E3131" t="s">
        <v>15</v>
      </c>
      <c r="F3131" t="s">
        <v>32</v>
      </c>
      <c r="G3131" t="s">
        <v>12256</v>
      </c>
      <c r="H3131" t="s">
        <v>47</v>
      </c>
      <c r="I3131" t="s">
        <v>26</v>
      </c>
      <c r="J3131" s="1">
        <v>44613</v>
      </c>
      <c r="K3131" s="1">
        <v>45934</v>
      </c>
      <c r="L3131" t="b">
        <f>COUNTIF(tbl_vendors[Vendor_ID],tbl_vendors[[#This Row],[Vendor_ID]])&gt;1</f>
        <v>0</v>
      </c>
      <c r="M3131" t="b">
        <f>ISBLANK(tbl_vendors[[#This Row],[Vendor_ID]])</f>
        <v>0</v>
      </c>
      <c r="N3131" t="b">
        <f>LEN(TRIM(tbl_vendors[[#This Row],[Vendor_Name]]))=0</f>
        <v>0</v>
      </c>
      <c r="O3131" t="b">
        <f>LEN(TRIM(tbl_vendors[[#This Row],[Email]]))=0</f>
        <v>0</v>
      </c>
      <c r="P3131" t="b">
        <f>OR(ISERROR(FIND("@",tbl_vendors[[#This Row],[Email]])),ISERROR(FIND(".",tbl_vendors[[#This Row],[Email]])))</f>
        <v>0</v>
      </c>
      <c r="Q3131" t="b">
        <f>ISNA(MATCH(tbl_vendors[[#This Row],[Country]],tbl_country[country],0))</f>
        <v>0</v>
      </c>
      <c r="R3131" t="b">
        <f>ISNA(MATCH(tbl_vendors[[#This Row],[Currency]],tbl_country[currency],0))</f>
        <v>1</v>
      </c>
      <c r="S3131" t="b">
        <f>_xlfn.XLOOKUP(tbl_vendors[[#This Row],[Country]],tbl_country[country],tbl_country[currency],"NotFound")&lt;&gt;tbl_vendors[[#This Row],[Currency]]</f>
        <v>1</v>
      </c>
      <c r="T3131" t="b">
        <f>ISNA(MATCH(tbl_vendors[[#This Row],[Payment_Terms]],tbl_payment_terms[Payment_Terms],0))</f>
        <v>0</v>
      </c>
      <c r="U3131" t="b">
        <f>ISNA(MATCH(tbl_vendors[[#This Row],[Status]],tbl_status[valid_status]))</f>
        <v>0</v>
      </c>
      <c r="V3131" t="b">
        <f ca="1">tbl_vendors[[#This Row],[Created_Date]]&gt;TODAY()</f>
        <v>0</v>
      </c>
      <c r="W3131" t="b">
        <f>tbl_vendors[[#This Row],[Updated_Date]]&lt;tbl_vendors[[#This Row],[Created_Date]]</f>
        <v>0</v>
      </c>
      <c r="X3131" t="b">
        <f>COUNTIF(tbl_vendors[Vendor_Name],tbl_vendors[[#This Row],[Vendor_Name]])&gt;1</f>
        <v>0</v>
      </c>
      <c r="Y3131" s="14" cm="1">
        <f t="array" aca="1" ref="Y3131" ca="1">IFERROR(SUM(L3131:X3131*1),4)</f>
        <v>2</v>
      </c>
      <c r="Z3131" t="str">
        <f ca="1">IF(tbl_vendors[[#This Row],[error_count]]&gt;0,"FAIL","PASS")</f>
        <v>FAIL</v>
      </c>
    </row>
    <row r="3132" spans="1:26" x14ac:dyDescent="0.3">
      <c r="A3132" t="s">
        <v>12257</v>
      </c>
      <c r="B3132" t="s">
        <v>12258</v>
      </c>
      <c r="C3132" t="s">
        <v>109</v>
      </c>
      <c r="D3132" t="s">
        <v>12259</v>
      </c>
      <c r="E3132" t="s">
        <v>39</v>
      </c>
      <c r="F3132" t="s">
        <v>32</v>
      </c>
      <c r="G3132" t="s">
        <v>12260</v>
      </c>
      <c r="H3132" t="s">
        <v>25</v>
      </c>
      <c r="I3132" t="s">
        <v>26</v>
      </c>
      <c r="J3132" s="1">
        <v>45890</v>
      </c>
      <c r="K3132" s="1">
        <v>46022</v>
      </c>
      <c r="L3132" t="b">
        <f>COUNTIF(tbl_vendors[Vendor_ID],tbl_vendors[[#This Row],[Vendor_ID]])&gt;1</f>
        <v>0</v>
      </c>
      <c r="M3132" t="b">
        <f>ISBLANK(tbl_vendors[[#This Row],[Vendor_ID]])</f>
        <v>0</v>
      </c>
      <c r="N3132" t="b">
        <f>LEN(TRIM(tbl_vendors[[#This Row],[Vendor_Name]]))=0</f>
        <v>0</v>
      </c>
      <c r="O3132" t="b">
        <f>LEN(TRIM(tbl_vendors[[#This Row],[Email]]))=0</f>
        <v>0</v>
      </c>
      <c r="P3132" t="b">
        <f>OR(ISERROR(FIND("@",tbl_vendors[[#This Row],[Email]])),ISERROR(FIND(".",tbl_vendors[[#This Row],[Email]])))</f>
        <v>0</v>
      </c>
      <c r="Q3132" t="b">
        <f>ISNA(MATCH(tbl_vendors[[#This Row],[Country]],tbl_country[country],0))</f>
        <v>0</v>
      </c>
      <c r="R3132" t="b">
        <f>ISNA(MATCH(tbl_vendors[[#This Row],[Currency]],tbl_country[currency],0))</f>
        <v>0</v>
      </c>
      <c r="S3132" t="b">
        <f>_xlfn.XLOOKUP(tbl_vendors[[#This Row],[Country]],tbl_country[country],tbl_country[currency],"NotFound")&lt;&gt;tbl_vendors[[#This Row],[Currency]]</f>
        <v>1</v>
      </c>
      <c r="T3132" t="b">
        <f>ISNA(MATCH(tbl_vendors[[#This Row],[Payment_Terms]],tbl_payment_terms[Payment_Terms],0))</f>
        <v>0</v>
      </c>
      <c r="U3132" t="b">
        <f>ISNA(MATCH(tbl_vendors[[#This Row],[Status]],tbl_status[valid_status]))</f>
        <v>0</v>
      </c>
      <c r="V3132" t="b">
        <f ca="1">tbl_vendors[[#This Row],[Created_Date]]&gt;TODAY()</f>
        <v>0</v>
      </c>
      <c r="W3132" t="b">
        <f>tbl_vendors[[#This Row],[Updated_Date]]&lt;tbl_vendors[[#This Row],[Created_Date]]</f>
        <v>0</v>
      </c>
      <c r="X3132" t="b">
        <f>COUNTIF(tbl_vendors[Vendor_Name],tbl_vendors[[#This Row],[Vendor_Name]])&gt;1</f>
        <v>0</v>
      </c>
      <c r="Y3132" s="14" cm="1">
        <f t="array" aca="1" ref="Y3132" ca="1">IFERROR(SUM(L3132:X3132*1),4)</f>
        <v>1</v>
      </c>
      <c r="Z3132" t="str">
        <f ca="1">IF(tbl_vendors[[#This Row],[error_count]]&gt;0,"FAIL","PASS")</f>
        <v>FAIL</v>
      </c>
    </row>
    <row r="3133" spans="1:26" x14ac:dyDescent="0.3">
      <c r="A3133" t="s">
        <v>12261</v>
      </c>
      <c r="B3133" t="s">
        <v>12262</v>
      </c>
      <c r="C3133" t="s">
        <v>79</v>
      </c>
      <c r="D3133" t="s">
        <v>12263</v>
      </c>
      <c r="E3133" t="s">
        <v>39</v>
      </c>
      <c r="F3133" t="s">
        <v>23</v>
      </c>
      <c r="G3133" t="s">
        <v>12264</v>
      </c>
      <c r="H3133" t="s">
        <v>47</v>
      </c>
      <c r="I3133" t="s">
        <v>19</v>
      </c>
      <c r="J3133" s="1">
        <v>46182</v>
      </c>
      <c r="K3133" s="1">
        <v>46194</v>
      </c>
      <c r="L3133" t="b">
        <f>COUNTIF(tbl_vendors[Vendor_ID],tbl_vendors[[#This Row],[Vendor_ID]])&gt;1</f>
        <v>0</v>
      </c>
      <c r="M3133" t="b">
        <f>ISBLANK(tbl_vendors[[#This Row],[Vendor_ID]])</f>
        <v>0</v>
      </c>
      <c r="N3133" t="b">
        <f>LEN(TRIM(tbl_vendors[[#This Row],[Vendor_Name]]))=0</f>
        <v>0</v>
      </c>
      <c r="O3133" t="b">
        <f>LEN(TRIM(tbl_vendors[[#This Row],[Email]]))=0</f>
        <v>0</v>
      </c>
      <c r="P3133" t="b">
        <f>OR(ISERROR(FIND("@",tbl_vendors[[#This Row],[Email]])),ISERROR(FIND(".",tbl_vendors[[#This Row],[Email]])))</f>
        <v>0</v>
      </c>
      <c r="Q3133" t="b">
        <f>ISNA(MATCH(tbl_vendors[[#This Row],[Country]],tbl_country[country],0))</f>
        <v>0</v>
      </c>
      <c r="R3133" t="b">
        <f>ISNA(MATCH(tbl_vendors[[#This Row],[Currency]],tbl_country[currency],0))</f>
        <v>0</v>
      </c>
      <c r="S3133" t="b">
        <f>_xlfn.XLOOKUP(tbl_vendors[[#This Row],[Country]],tbl_country[country],tbl_country[currency],"NotFound")&lt;&gt;tbl_vendors[[#This Row],[Currency]]</f>
        <v>0</v>
      </c>
      <c r="T3133" t="b">
        <f>ISNA(MATCH(tbl_vendors[[#This Row],[Payment_Terms]],tbl_payment_terms[Payment_Terms],0))</f>
        <v>0</v>
      </c>
      <c r="U3133" t="b">
        <f>ISNA(MATCH(tbl_vendors[[#This Row],[Status]],tbl_status[valid_status]))</f>
        <v>0</v>
      </c>
      <c r="V3133" t="b">
        <f ca="1">tbl_vendors[[#This Row],[Created_Date]]&gt;TODAY()</f>
        <v>0</v>
      </c>
      <c r="W3133" t="b">
        <f>tbl_vendors[[#This Row],[Updated_Date]]&lt;tbl_vendors[[#This Row],[Created_Date]]</f>
        <v>0</v>
      </c>
      <c r="X3133" t="b">
        <f>COUNTIF(tbl_vendors[Vendor_Name],tbl_vendors[[#This Row],[Vendor_Name]])&gt;1</f>
        <v>0</v>
      </c>
      <c r="Y3133" s="14" cm="1">
        <f t="array" aca="1" ref="Y3133" ca="1">IFERROR(SUM(L3133:X3133*1),4)</f>
        <v>0</v>
      </c>
      <c r="Z3133" t="str">
        <f ca="1">IF(tbl_vendors[[#This Row],[error_count]]&gt;0,"FAIL","PASS")</f>
        <v>PASS</v>
      </c>
    </row>
    <row r="3134" spans="1:26" x14ac:dyDescent="0.3">
      <c r="A3134" t="s">
        <v>12265</v>
      </c>
      <c r="B3134" t="s">
        <v>12266</v>
      </c>
      <c r="C3134" t="s">
        <v>56</v>
      </c>
      <c r="D3134" t="s">
        <v>12267</v>
      </c>
      <c r="E3134" t="s">
        <v>58</v>
      </c>
      <c r="F3134" t="s">
        <v>32</v>
      </c>
      <c r="G3134" t="s">
        <v>12268</v>
      </c>
      <c r="H3134" t="s">
        <v>34</v>
      </c>
      <c r="I3134" t="s">
        <v>26</v>
      </c>
      <c r="J3134" s="1">
        <v>46057</v>
      </c>
      <c r="K3134" s="1">
        <v>46180</v>
      </c>
      <c r="L3134" t="b">
        <f>COUNTIF(tbl_vendors[Vendor_ID],tbl_vendors[[#This Row],[Vendor_ID]])&gt;1</f>
        <v>0</v>
      </c>
      <c r="M3134" t="b">
        <f>ISBLANK(tbl_vendors[[#This Row],[Vendor_ID]])</f>
        <v>0</v>
      </c>
      <c r="N3134" t="b">
        <f>LEN(TRIM(tbl_vendors[[#This Row],[Vendor_Name]]))=0</f>
        <v>0</v>
      </c>
      <c r="O3134" t="b">
        <f>LEN(TRIM(tbl_vendors[[#This Row],[Email]]))=0</f>
        <v>0</v>
      </c>
      <c r="P3134" t="b">
        <f>OR(ISERROR(FIND("@",tbl_vendors[[#This Row],[Email]])),ISERROR(FIND(".",tbl_vendors[[#This Row],[Email]])))</f>
        <v>0</v>
      </c>
      <c r="Q3134" t="b">
        <f>ISNA(MATCH(tbl_vendors[[#This Row],[Country]],tbl_country[country],0))</f>
        <v>0</v>
      </c>
      <c r="R3134" t="b">
        <f>ISNA(MATCH(tbl_vendors[[#This Row],[Currency]],tbl_country[currency],0))</f>
        <v>0</v>
      </c>
      <c r="S3134" t="b">
        <f>_xlfn.XLOOKUP(tbl_vendors[[#This Row],[Country]],tbl_country[country],tbl_country[currency],"NotFound")&lt;&gt;tbl_vendors[[#This Row],[Currency]]</f>
        <v>0</v>
      </c>
      <c r="T3134" t="b">
        <f>ISNA(MATCH(tbl_vendors[[#This Row],[Payment_Terms]],tbl_payment_terms[Payment_Terms],0))</f>
        <v>0</v>
      </c>
      <c r="U3134" t="b">
        <f>ISNA(MATCH(tbl_vendors[[#This Row],[Status]],tbl_status[valid_status]))</f>
        <v>0</v>
      </c>
      <c r="V3134" t="b">
        <f ca="1">tbl_vendors[[#This Row],[Created_Date]]&gt;TODAY()</f>
        <v>0</v>
      </c>
      <c r="W3134" t="b">
        <f>tbl_vendors[[#This Row],[Updated_Date]]&lt;tbl_vendors[[#This Row],[Created_Date]]</f>
        <v>0</v>
      </c>
      <c r="X3134" t="b">
        <f>COUNTIF(tbl_vendors[Vendor_Name],tbl_vendors[[#This Row],[Vendor_Name]])&gt;1</f>
        <v>0</v>
      </c>
      <c r="Y3134" s="14" cm="1">
        <f t="array" aca="1" ref="Y3134" ca="1">IFERROR(SUM(L3134:X3134*1),4)</f>
        <v>0</v>
      </c>
      <c r="Z3134" t="str">
        <f ca="1">IF(tbl_vendors[[#This Row],[error_count]]&gt;0,"FAIL","PASS")</f>
        <v>PASS</v>
      </c>
    </row>
    <row r="3135" spans="1:26" x14ac:dyDescent="0.3">
      <c r="A3135" t="s">
        <v>12269</v>
      </c>
      <c r="B3135" t="s">
        <v>12270</v>
      </c>
      <c r="C3135" t="s">
        <v>13</v>
      </c>
      <c r="D3135" t="s">
        <v>12271</v>
      </c>
      <c r="E3135" t="s">
        <v>15</v>
      </c>
      <c r="F3135" t="s">
        <v>16</v>
      </c>
      <c r="G3135" t="s">
        <v>12272</v>
      </c>
      <c r="H3135" t="s">
        <v>34</v>
      </c>
      <c r="I3135" t="s">
        <v>53</v>
      </c>
      <c r="J3135" s="1">
        <v>45145</v>
      </c>
      <c r="K3135" s="1">
        <v>46111</v>
      </c>
      <c r="L3135" t="b">
        <f>COUNTIF(tbl_vendors[Vendor_ID],tbl_vendors[[#This Row],[Vendor_ID]])&gt;1</f>
        <v>0</v>
      </c>
      <c r="M3135" t="b">
        <f>ISBLANK(tbl_vendors[[#This Row],[Vendor_ID]])</f>
        <v>0</v>
      </c>
      <c r="N3135" t="b">
        <f>LEN(TRIM(tbl_vendors[[#This Row],[Vendor_Name]]))=0</f>
        <v>0</v>
      </c>
      <c r="O3135" t="b">
        <f>LEN(TRIM(tbl_vendors[[#This Row],[Email]]))=0</f>
        <v>0</v>
      </c>
      <c r="P3135" t="b">
        <f>OR(ISERROR(FIND("@",tbl_vendors[[#This Row],[Email]])),ISERROR(FIND(".",tbl_vendors[[#This Row],[Email]])))</f>
        <v>0</v>
      </c>
      <c r="Q3135" t="b">
        <f>ISNA(MATCH(tbl_vendors[[#This Row],[Country]],tbl_country[country],0))</f>
        <v>0</v>
      </c>
      <c r="R3135" t="b">
        <f>ISNA(MATCH(tbl_vendors[[#This Row],[Currency]],tbl_country[currency],0))</f>
        <v>1</v>
      </c>
      <c r="S3135" t="b">
        <f>_xlfn.XLOOKUP(tbl_vendors[[#This Row],[Country]],tbl_country[country],tbl_country[currency],"NotFound")&lt;&gt;tbl_vendors[[#This Row],[Currency]]</f>
        <v>1</v>
      </c>
      <c r="T3135" t="b">
        <f>ISNA(MATCH(tbl_vendors[[#This Row],[Payment_Terms]],tbl_payment_terms[Payment_Terms],0))</f>
        <v>0</v>
      </c>
      <c r="U3135" t="b">
        <f>ISNA(MATCH(tbl_vendors[[#This Row],[Status]],tbl_status[valid_status]))</f>
        <v>1</v>
      </c>
      <c r="V3135" t="b">
        <f ca="1">tbl_vendors[[#This Row],[Created_Date]]&gt;TODAY()</f>
        <v>0</v>
      </c>
      <c r="W3135" t="b">
        <f>tbl_vendors[[#This Row],[Updated_Date]]&lt;tbl_vendors[[#This Row],[Created_Date]]</f>
        <v>0</v>
      </c>
      <c r="X3135" t="b">
        <f>COUNTIF(tbl_vendors[Vendor_Name],tbl_vendors[[#This Row],[Vendor_Name]])&gt;1</f>
        <v>0</v>
      </c>
      <c r="Y3135" s="14" cm="1">
        <f t="array" aca="1" ref="Y3135" ca="1">IFERROR(SUM(L3135:X3135*1),4)</f>
        <v>3</v>
      </c>
      <c r="Z3135" t="str">
        <f ca="1">IF(tbl_vendors[[#This Row],[error_count]]&gt;0,"FAIL","PASS")</f>
        <v>FAIL</v>
      </c>
    </row>
    <row r="3136" spans="1:26" x14ac:dyDescent="0.3">
      <c r="A3136" t="s">
        <v>12273</v>
      </c>
      <c r="B3136" t="s">
        <v>3978</v>
      </c>
      <c r="C3136" t="s">
        <v>13</v>
      </c>
      <c r="D3136" t="s">
        <v>12274</v>
      </c>
      <c r="E3136" t="s">
        <v>15</v>
      </c>
      <c r="F3136" t="s">
        <v>75</v>
      </c>
      <c r="G3136" t="s">
        <v>12275</v>
      </c>
      <c r="H3136" t="s">
        <v>42</v>
      </c>
      <c r="I3136" t="s">
        <v>53</v>
      </c>
      <c r="J3136" s="1">
        <v>44786</v>
      </c>
      <c r="K3136" s="1">
        <v>45626</v>
      </c>
      <c r="L3136" t="b">
        <f>COUNTIF(tbl_vendors[Vendor_ID],tbl_vendors[[#This Row],[Vendor_ID]])&gt;1</f>
        <v>0</v>
      </c>
      <c r="M3136" t="b">
        <f>ISBLANK(tbl_vendors[[#This Row],[Vendor_ID]])</f>
        <v>0</v>
      </c>
      <c r="N3136" t="b">
        <f>LEN(TRIM(tbl_vendors[[#This Row],[Vendor_Name]]))=0</f>
        <v>0</v>
      </c>
      <c r="O3136" t="b">
        <f>LEN(TRIM(tbl_vendors[[#This Row],[Email]]))=0</f>
        <v>0</v>
      </c>
      <c r="P3136" t="b">
        <f>OR(ISERROR(FIND("@",tbl_vendors[[#This Row],[Email]])),ISERROR(FIND(".",tbl_vendors[[#This Row],[Email]])))</f>
        <v>0</v>
      </c>
      <c r="Q3136" t="b">
        <f>ISNA(MATCH(tbl_vendors[[#This Row],[Country]],tbl_country[country],0))</f>
        <v>0</v>
      </c>
      <c r="R3136" t="b">
        <f>ISNA(MATCH(tbl_vendors[[#This Row],[Currency]],tbl_country[currency],0))</f>
        <v>1</v>
      </c>
      <c r="S3136" t="b">
        <f>_xlfn.XLOOKUP(tbl_vendors[[#This Row],[Country]],tbl_country[country],tbl_country[currency],"NotFound")&lt;&gt;tbl_vendors[[#This Row],[Currency]]</f>
        <v>1</v>
      </c>
      <c r="T3136" t="b">
        <f>ISNA(MATCH(tbl_vendors[[#This Row],[Payment_Terms]],tbl_payment_terms[Payment_Terms],0))</f>
        <v>0</v>
      </c>
      <c r="U3136" t="b">
        <f>ISNA(MATCH(tbl_vendors[[#This Row],[Status]],tbl_status[valid_status]))</f>
        <v>1</v>
      </c>
      <c r="V3136" t="b">
        <f ca="1">tbl_vendors[[#This Row],[Created_Date]]&gt;TODAY()</f>
        <v>0</v>
      </c>
      <c r="W3136" t="b">
        <f>tbl_vendors[[#This Row],[Updated_Date]]&lt;tbl_vendors[[#This Row],[Created_Date]]</f>
        <v>0</v>
      </c>
      <c r="X3136" t="b">
        <f>COUNTIF(tbl_vendors[Vendor_Name],tbl_vendors[[#This Row],[Vendor_Name]])&gt;1</f>
        <v>1</v>
      </c>
      <c r="Y3136" s="14" cm="1">
        <f t="array" aca="1" ref="Y3136" ca="1">IFERROR(SUM(L3136:X3136*1),4)</f>
        <v>4</v>
      </c>
      <c r="Z3136" t="str">
        <f ca="1">IF(tbl_vendors[[#This Row],[error_count]]&gt;0,"FAIL","PASS")</f>
        <v>FAIL</v>
      </c>
    </row>
    <row r="3137" spans="1:26" x14ac:dyDescent="0.3">
      <c r="A3137" t="s">
        <v>12276</v>
      </c>
      <c r="B3137" t="s">
        <v>12277</v>
      </c>
      <c r="C3137" t="s">
        <v>79</v>
      </c>
      <c r="D3137" t="s">
        <v>12278</v>
      </c>
      <c r="E3137" t="s">
        <v>643</v>
      </c>
      <c r="F3137" t="s">
        <v>16</v>
      </c>
      <c r="G3137" t="s">
        <v>12279</v>
      </c>
      <c r="H3137" t="s">
        <v>69</v>
      </c>
      <c r="I3137" t="s">
        <v>19</v>
      </c>
      <c r="J3137" s="1">
        <v>45060</v>
      </c>
      <c r="K3137" s="1">
        <v>46048</v>
      </c>
      <c r="L3137" t="b">
        <f>COUNTIF(tbl_vendors[Vendor_ID],tbl_vendors[[#This Row],[Vendor_ID]])&gt;1</f>
        <v>0</v>
      </c>
      <c r="M3137" t="b">
        <f>ISBLANK(tbl_vendors[[#This Row],[Vendor_ID]])</f>
        <v>0</v>
      </c>
      <c r="N3137" t="b">
        <f>LEN(TRIM(tbl_vendors[[#This Row],[Vendor_Name]]))=0</f>
        <v>0</v>
      </c>
      <c r="O3137" t="b">
        <f>LEN(TRIM(tbl_vendors[[#This Row],[Email]]))=0</f>
        <v>0</v>
      </c>
      <c r="P3137" t="b">
        <f>OR(ISERROR(FIND("@",tbl_vendors[[#This Row],[Email]])),ISERROR(FIND(".",tbl_vendors[[#This Row],[Email]])))</f>
        <v>0</v>
      </c>
      <c r="Q3137" t="b">
        <f>ISNA(MATCH(tbl_vendors[[#This Row],[Country]],tbl_country[country],0))</f>
        <v>0</v>
      </c>
      <c r="R3137" t="b">
        <f>ISNA(MATCH(tbl_vendors[[#This Row],[Currency]],tbl_country[currency],0))</f>
        <v>1</v>
      </c>
      <c r="S3137" t="b">
        <f>_xlfn.XLOOKUP(tbl_vendors[[#This Row],[Country]],tbl_country[country],tbl_country[currency],"NotFound")&lt;&gt;tbl_vendors[[#This Row],[Currency]]</f>
        <v>1</v>
      </c>
      <c r="T3137" t="b">
        <f>ISNA(MATCH(tbl_vendors[[#This Row],[Payment_Terms]],tbl_payment_terms[Payment_Terms],0))</f>
        <v>0</v>
      </c>
      <c r="U3137" t="b">
        <f>ISNA(MATCH(tbl_vendors[[#This Row],[Status]],tbl_status[valid_status]))</f>
        <v>0</v>
      </c>
      <c r="V3137" t="b">
        <f ca="1">tbl_vendors[[#This Row],[Created_Date]]&gt;TODAY()</f>
        <v>0</v>
      </c>
      <c r="W3137" t="b">
        <f>tbl_vendors[[#This Row],[Updated_Date]]&lt;tbl_vendors[[#This Row],[Created_Date]]</f>
        <v>0</v>
      </c>
      <c r="X3137" t="b">
        <f>COUNTIF(tbl_vendors[Vendor_Name],tbl_vendors[[#This Row],[Vendor_Name]])&gt;1</f>
        <v>0</v>
      </c>
      <c r="Y3137" s="14" cm="1">
        <f t="array" aca="1" ref="Y3137" ca="1">IFERROR(SUM(L3137:X3137*1),4)</f>
        <v>2</v>
      </c>
      <c r="Z3137" t="str">
        <f ca="1">IF(tbl_vendors[[#This Row],[error_count]]&gt;0,"FAIL","PASS")</f>
        <v>FAIL</v>
      </c>
    </row>
    <row r="3138" spans="1:26" x14ac:dyDescent="0.3">
      <c r="A3138" t="s">
        <v>12280</v>
      </c>
      <c r="B3138" t="s">
        <v>12281</v>
      </c>
      <c r="C3138" t="s">
        <v>66</v>
      </c>
      <c r="D3138" t="s">
        <v>12282</v>
      </c>
      <c r="E3138" t="s">
        <v>67</v>
      </c>
      <c r="F3138" t="s">
        <v>40</v>
      </c>
      <c r="G3138" t="s">
        <v>12283</v>
      </c>
      <c r="H3138" t="s">
        <v>52</v>
      </c>
      <c r="I3138" t="s">
        <v>26</v>
      </c>
      <c r="J3138" s="1">
        <v>46066</v>
      </c>
      <c r="K3138" s="1">
        <v>46100</v>
      </c>
      <c r="L3138" t="b">
        <f>COUNTIF(tbl_vendors[Vendor_ID],tbl_vendors[[#This Row],[Vendor_ID]])&gt;1</f>
        <v>0</v>
      </c>
      <c r="M3138" t="b">
        <f>ISBLANK(tbl_vendors[[#This Row],[Vendor_ID]])</f>
        <v>0</v>
      </c>
      <c r="N3138" t="b">
        <f>LEN(TRIM(tbl_vendors[[#This Row],[Vendor_Name]]))=0</f>
        <v>0</v>
      </c>
      <c r="O3138" t="b">
        <f>LEN(TRIM(tbl_vendors[[#This Row],[Email]]))=0</f>
        <v>0</v>
      </c>
      <c r="P3138" t="b">
        <f>OR(ISERROR(FIND("@",tbl_vendors[[#This Row],[Email]])),ISERROR(FIND(".",tbl_vendors[[#This Row],[Email]])))</f>
        <v>0</v>
      </c>
      <c r="Q3138" t="b">
        <f>ISNA(MATCH(tbl_vendors[[#This Row],[Country]],tbl_country[country],0))</f>
        <v>0</v>
      </c>
      <c r="R3138" t="b">
        <f>ISNA(MATCH(tbl_vendors[[#This Row],[Currency]],tbl_country[currency],0))</f>
        <v>0</v>
      </c>
      <c r="S3138" t="b">
        <f>_xlfn.XLOOKUP(tbl_vendors[[#This Row],[Country]],tbl_country[country],tbl_country[currency],"NotFound")&lt;&gt;tbl_vendors[[#This Row],[Currency]]</f>
        <v>0</v>
      </c>
      <c r="T3138" t="b">
        <f>ISNA(MATCH(tbl_vendors[[#This Row],[Payment_Terms]],tbl_payment_terms[Payment_Terms],0))</f>
        <v>0</v>
      </c>
      <c r="U3138" t="b">
        <f>ISNA(MATCH(tbl_vendors[[#This Row],[Status]],tbl_status[valid_status]))</f>
        <v>0</v>
      </c>
      <c r="V3138" t="b">
        <f ca="1">tbl_vendors[[#This Row],[Created_Date]]&gt;TODAY()</f>
        <v>0</v>
      </c>
      <c r="W3138" t="b">
        <f>tbl_vendors[[#This Row],[Updated_Date]]&lt;tbl_vendors[[#This Row],[Created_Date]]</f>
        <v>0</v>
      </c>
      <c r="X3138" t="b">
        <f>COUNTIF(tbl_vendors[Vendor_Name],tbl_vendors[[#This Row],[Vendor_Name]])&gt;1</f>
        <v>1</v>
      </c>
      <c r="Y3138" s="14" cm="1">
        <f t="array" aca="1" ref="Y3138" ca="1">IFERROR(SUM(L3138:X3138*1),4)</f>
        <v>1</v>
      </c>
      <c r="Z3138" t="str">
        <f ca="1">IF(tbl_vendors[[#This Row],[error_count]]&gt;0,"FAIL","PASS")</f>
        <v>FAIL</v>
      </c>
    </row>
    <row r="3139" spans="1:26" x14ac:dyDescent="0.3">
      <c r="A3139" t="s">
        <v>12284</v>
      </c>
      <c r="B3139" t="s">
        <v>11983</v>
      </c>
      <c r="C3139" t="s">
        <v>37</v>
      </c>
      <c r="D3139" t="s">
        <v>12285</v>
      </c>
      <c r="E3139" t="s">
        <v>39</v>
      </c>
      <c r="F3139" t="s">
        <v>16</v>
      </c>
      <c r="G3139" t="s">
        <v>12286</v>
      </c>
      <c r="H3139" t="s">
        <v>34</v>
      </c>
      <c r="I3139" t="s">
        <v>53</v>
      </c>
      <c r="J3139" s="1">
        <v>46019</v>
      </c>
      <c r="K3139" s="1">
        <v>46181</v>
      </c>
      <c r="L3139" t="b">
        <f>COUNTIF(tbl_vendors[Vendor_ID],tbl_vendors[[#This Row],[Vendor_ID]])&gt;1</f>
        <v>0</v>
      </c>
      <c r="M3139" t="b">
        <f>ISBLANK(tbl_vendors[[#This Row],[Vendor_ID]])</f>
        <v>0</v>
      </c>
      <c r="N3139" t="b">
        <f>LEN(TRIM(tbl_vendors[[#This Row],[Vendor_Name]]))=0</f>
        <v>0</v>
      </c>
      <c r="O3139" t="b">
        <f>LEN(TRIM(tbl_vendors[[#This Row],[Email]]))=0</f>
        <v>0</v>
      </c>
      <c r="P3139" t="b">
        <f>OR(ISERROR(FIND("@",tbl_vendors[[#This Row],[Email]])),ISERROR(FIND(".",tbl_vendors[[#This Row],[Email]])))</f>
        <v>0</v>
      </c>
      <c r="Q3139" t="b">
        <f>ISNA(MATCH(tbl_vendors[[#This Row],[Country]],tbl_country[country],0))</f>
        <v>0</v>
      </c>
      <c r="R3139" t="b">
        <f>ISNA(MATCH(tbl_vendors[[#This Row],[Currency]],tbl_country[currency],0))</f>
        <v>0</v>
      </c>
      <c r="S3139" t="b">
        <f>_xlfn.XLOOKUP(tbl_vendors[[#This Row],[Country]],tbl_country[country],tbl_country[currency],"NotFound")&lt;&gt;tbl_vendors[[#This Row],[Currency]]</f>
        <v>0</v>
      </c>
      <c r="T3139" t="b">
        <f>ISNA(MATCH(tbl_vendors[[#This Row],[Payment_Terms]],tbl_payment_terms[Payment_Terms],0))</f>
        <v>0</v>
      </c>
      <c r="U3139" t="b">
        <f>ISNA(MATCH(tbl_vendors[[#This Row],[Status]],tbl_status[valid_status]))</f>
        <v>1</v>
      </c>
      <c r="V3139" t="b">
        <f ca="1">tbl_vendors[[#This Row],[Created_Date]]&gt;TODAY()</f>
        <v>0</v>
      </c>
      <c r="W3139" t="b">
        <f>tbl_vendors[[#This Row],[Updated_Date]]&lt;tbl_vendors[[#This Row],[Created_Date]]</f>
        <v>0</v>
      </c>
      <c r="X3139" t="b">
        <f>COUNTIF(tbl_vendors[Vendor_Name],tbl_vendors[[#This Row],[Vendor_Name]])&gt;1</f>
        <v>1</v>
      </c>
      <c r="Y3139" s="14" cm="1">
        <f t="array" aca="1" ref="Y3139" ca="1">IFERROR(SUM(L3139:X3139*1),4)</f>
        <v>2</v>
      </c>
      <c r="Z3139" t="str">
        <f ca="1">IF(tbl_vendors[[#This Row],[error_count]]&gt;0,"FAIL","PASS")</f>
        <v>FAIL</v>
      </c>
    </row>
    <row r="3140" spans="1:26" x14ac:dyDescent="0.3">
      <c r="A3140" t="s">
        <v>12287</v>
      </c>
      <c r="B3140" t="s">
        <v>12288</v>
      </c>
      <c r="C3140" t="s">
        <v>100</v>
      </c>
      <c r="D3140" t="s">
        <v>12289</v>
      </c>
      <c r="E3140" t="s">
        <v>39</v>
      </c>
      <c r="F3140" t="s">
        <v>75</v>
      </c>
      <c r="G3140" t="s">
        <v>12290</v>
      </c>
      <c r="H3140" t="s">
        <v>69</v>
      </c>
      <c r="I3140" t="s">
        <v>53</v>
      </c>
      <c r="J3140" s="1">
        <v>45646</v>
      </c>
      <c r="K3140" s="1">
        <v>45786</v>
      </c>
      <c r="L3140" t="b">
        <f>COUNTIF(tbl_vendors[Vendor_ID],tbl_vendors[[#This Row],[Vendor_ID]])&gt;1</f>
        <v>0</v>
      </c>
      <c r="M3140" t="b">
        <f>ISBLANK(tbl_vendors[[#This Row],[Vendor_ID]])</f>
        <v>0</v>
      </c>
      <c r="N3140" t="b">
        <f>LEN(TRIM(tbl_vendors[[#This Row],[Vendor_Name]]))=0</f>
        <v>0</v>
      </c>
      <c r="O3140" t="b">
        <f>LEN(TRIM(tbl_vendors[[#This Row],[Email]]))=0</f>
        <v>0</v>
      </c>
      <c r="P3140" t="b">
        <f>OR(ISERROR(FIND("@",tbl_vendors[[#This Row],[Email]])),ISERROR(FIND(".",tbl_vendors[[#This Row],[Email]])))</f>
        <v>0</v>
      </c>
      <c r="Q3140" t="b">
        <f>ISNA(MATCH(tbl_vendors[[#This Row],[Country]],tbl_country[country],0))</f>
        <v>0</v>
      </c>
      <c r="R3140" t="b">
        <f>ISNA(MATCH(tbl_vendors[[#This Row],[Currency]],tbl_country[currency],0))</f>
        <v>0</v>
      </c>
      <c r="S3140" t="b">
        <f>_xlfn.XLOOKUP(tbl_vendors[[#This Row],[Country]],tbl_country[country],tbl_country[currency],"NotFound")&lt;&gt;tbl_vendors[[#This Row],[Currency]]</f>
        <v>0</v>
      </c>
      <c r="T3140" t="b">
        <f>ISNA(MATCH(tbl_vendors[[#This Row],[Payment_Terms]],tbl_payment_terms[Payment_Terms],0))</f>
        <v>0</v>
      </c>
      <c r="U3140" t="b">
        <f>ISNA(MATCH(tbl_vendors[[#This Row],[Status]],tbl_status[valid_status]))</f>
        <v>1</v>
      </c>
      <c r="V3140" t="b">
        <f ca="1">tbl_vendors[[#This Row],[Created_Date]]&gt;TODAY()</f>
        <v>0</v>
      </c>
      <c r="W3140" t="b">
        <f>tbl_vendors[[#This Row],[Updated_Date]]&lt;tbl_vendors[[#This Row],[Created_Date]]</f>
        <v>0</v>
      </c>
      <c r="X3140" t="b">
        <f>COUNTIF(tbl_vendors[Vendor_Name],tbl_vendors[[#This Row],[Vendor_Name]])&gt;1</f>
        <v>0</v>
      </c>
      <c r="Y3140" s="14" cm="1">
        <f t="array" aca="1" ref="Y3140" ca="1">IFERROR(SUM(L3140:X3140*1),4)</f>
        <v>1</v>
      </c>
      <c r="Z3140" t="str">
        <f ca="1">IF(tbl_vendors[[#This Row],[error_count]]&gt;0,"FAIL","PASS")</f>
        <v>FAIL</v>
      </c>
    </row>
    <row r="3141" spans="1:26" x14ac:dyDescent="0.3">
      <c r="A3141" t="s">
        <v>12291</v>
      </c>
      <c r="B3141" t="s">
        <v>12292</v>
      </c>
      <c r="C3141" t="s">
        <v>109</v>
      </c>
      <c r="D3141" t="s">
        <v>12293</v>
      </c>
      <c r="E3141" t="s">
        <v>39</v>
      </c>
      <c r="F3141" t="s">
        <v>75</v>
      </c>
      <c r="G3141" t="s">
        <v>12294</v>
      </c>
      <c r="H3141" t="s">
        <v>42</v>
      </c>
      <c r="I3141" t="s">
        <v>26</v>
      </c>
      <c r="J3141" s="1">
        <v>45674</v>
      </c>
      <c r="K3141" s="1">
        <v>46112</v>
      </c>
      <c r="L3141" t="b">
        <f>COUNTIF(tbl_vendors[Vendor_ID],tbl_vendors[[#This Row],[Vendor_ID]])&gt;1</f>
        <v>0</v>
      </c>
      <c r="M3141" t="b">
        <f>ISBLANK(tbl_vendors[[#This Row],[Vendor_ID]])</f>
        <v>0</v>
      </c>
      <c r="N3141" t="b">
        <f>LEN(TRIM(tbl_vendors[[#This Row],[Vendor_Name]]))=0</f>
        <v>0</v>
      </c>
      <c r="O3141" t="b">
        <f>LEN(TRIM(tbl_vendors[[#This Row],[Email]]))=0</f>
        <v>0</v>
      </c>
      <c r="P3141" t="b">
        <f>OR(ISERROR(FIND("@",tbl_vendors[[#This Row],[Email]])),ISERROR(FIND(".",tbl_vendors[[#This Row],[Email]])))</f>
        <v>0</v>
      </c>
      <c r="Q3141" t="b">
        <f>ISNA(MATCH(tbl_vendors[[#This Row],[Country]],tbl_country[country],0))</f>
        <v>0</v>
      </c>
      <c r="R3141" t="b">
        <f>ISNA(MATCH(tbl_vendors[[#This Row],[Currency]],tbl_country[currency],0))</f>
        <v>0</v>
      </c>
      <c r="S3141" t="b">
        <f>_xlfn.XLOOKUP(tbl_vendors[[#This Row],[Country]],tbl_country[country],tbl_country[currency],"NotFound")&lt;&gt;tbl_vendors[[#This Row],[Currency]]</f>
        <v>1</v>
      </c>
      <c r="T3141" t="b">
        <f>ISNA(MATCH(tbl_vendors[[#This Row],[Payment_Terms]],tbl_payment_terms[Payment_Terms],0))</f>
        <v>0</v>
      </c>
      <c r="U3141" t="b">
        <f>ISNA(MATCH(tbl_vendors[[#This Row],[Status]],tbl_status[valid_status]))</f>
        <v>0</v>
      </c>
      <c r="V3141" t="b">
        <f ca="1">tbl_vendors[[#This Row],[Created_Date]]&gt;TODAY()</f>
        <v>0</v>
      </c>
      <c r="W3141" t="b">
        <f>tbl_vendors[[#This Row],[Updated_Date]]&lt;tbl_vendors[[#This Row],[Created_Date]]</f>
        <v>0</v>
      </c>
      <c r="X3141" t="b">
        <f>COUNTIF(tbl_vendors[Vendor_Name],tbl_vendors[[#This Row],[Vendor_Name]])&gt;1</f>
        <v>0</v>
      </c>
      <c r="Y3141" s="14" cm="1">
        <f t="array" aca="1" ref="Y3141" ca="1">IFERROR(SUM(L3141:X3141*1),4)</f>
        <v>1</v>
      </c>
      <c r="Z3141" t="str">
        <f ca="1">IF(tbl_vendors[[#This Row],[error_count]]&gt;0,"FAIL","PASS")</f>
        <v>FAIL</v>
      </c>
    </row>
    <row r="3142" spans="1:26" x14ac:dyDescent="0.3">
      <c r="A3142" t="s">
        <v>12295</v>
      </c>
      <c r="B3142" t="s">
        <v>12296</v>
      </c>
      <c r="C3142" t="s">
        <v>37</v>
      </c>
      <c r="D3142" t="s">
        <v>12297</v>
      </c>
      <c r="E3142" t="s">
        <v>39</v>
      </c>
      <c r="F3142" t="s">
        <v>75</v>
      </c>
      <c r="G3142" t="s">
        <v>12298</v>
      </c>
      <c r="H3142" t="s">
        <v>52</v>
      </c>
      <c r="I3142" t="s">
        <v>26</v>
      </c>
      <c r="J3142" s="1">
        <v>45367</v>
      </c>
      <c r="K3142" s="1">
        <v>45369</v>
      </c>
      <c r="L3142" t="b">
        <f>COUNTIF(tbl_vendors[Vendor_ID],tbl_vendors[[#This Row],[Vendor_ID]])&gt;1</f>
        <v>0</v>
      </c>
      <c r="M3142" t="b">
        <f>ISBLANK(tbl_vendors[[#This Row],[Vendor_ID]])</f>
        <v>0</v>
      </c>
      <c r="N3142" t="b">
        <f>LEN(TRIM(tbl_vendors[[#This Row],[Vendor_Name]]))=0</f>
        <v>0</v>
      </c>
      <c r="O3142" t="b">
        <f>LEN(TRIM(tbl_vendors[[#This Row],[Email]]))=0</f>
        <v>0</v>
      </c>
      <c r="P3142" t="b">
        <f>OR(ISERROR(FIND("@",tbl_vendors[[#This Row],[Email]])),ISERROR(FIND(".",tbl_vendors[[#This Row],[Email]])))</f>
        <v>0</v>
      </c>
      <c r="Q3142" t="b">
        <f>ISNA(MATCH(tbl_vendors[[#This Row],[Country]],tbl_country[country],0))</f>
        <v>0</v>
      </c>
      <c r="R3142" t="b">
        <f>ISNA(MATCH(tbl_vendors[[#This Row],[Currency]],tbl_country[currency],0))</f>
        <v>0</v>
      </c>
      <c r="S3142" t="b">
        <f>_xlfn.XLOOKUP(tbl_vendors[[#This Row],[Country]],tbl_country[country],tbl_country[currency],"NotFound")&lt;&gt;tbl_vendors[[#This Row],[Currency]]</f>
        <v>0</v>
      </c>
      <c r="T3142" t="b">
        <f>ISNA(MATCH(tbl_vendors[[#This Row],[Payment_Terms]],tbl_payment_terms[Payment_Terms],0))</f>
        <v>0</v>
      </c>
      <c r="U3142" t="b">
        <f>ISNA(MATCH(tbl_vendors[[#This Row],[Status]],tbl_status[valid_status]))</f>
        <v>0</v>
      </c>
      <c r="V3142" t="b">
        <f ca="1">tbl_vendors[[#This Row],[Created_Date]]&gt;TODAY()</f>
        <v>0</v>
      </c>
      <c r="W3142" t="b">
        <f>tbl_vendors[[#This Row],[Updated_Date]]&lt;tbl_vendors[[#This Row],[Created_Date]]</f>
        <v>0</v>
      </c>
      <c r="X3142" t="b">
        <f>COUNTIF(tbl_vendors[Vendor_Name],tbl_vendors[[#This Row],[Vendor_Name]])&gt;1</f>
        <v>0</v>
      </c>
      <c r="Y3142" s="14" cm="1">
        <f t="array" aca="1" ref="Y3142" ca="1">IFERROR(SUM(L3142:X3142*1),4)</f>
        <v>0</v>
      </c>
      <c r="Z3142" t="str">
        <f ca="1">IF(tbl_vendors[[#This Row],[error_count]]&gt;0,"FAIL","PASS")</f>
        <v>PASS</v>
      </c>
    </row>
    <row r="3143" spans="1:26" x14ac:dyDescent="0.3">
      <c r="A3143" t="s">
        <v>12299</v>
      </c>
      <c r="B3143" t="s">
        <v>12300</v>
      </c>
      <c r="C3143" t="s">
        <v>29</v>
      </c>
      <c r="D3143" t="s">
        <v>12301</v>
      </c>
      <c r="E3143" t="s">
        <v>31</v>
      </c>
      <c r="F3143" t="s">
        <v>75</v>
      </c>
      <c r="G3143" t="s">
        <v>12302</v>
      </c>
      <c r="H3143" t="s">
        <v>42</v>
      </c>
      <c r="I3143" t="s">
        <v>53</v>
      </c>
      <c r="J3143" s="1">
        <v>44804</v>
      </c>
      <c r="K3143" s="1">
        <v>45842</v>
      </c>
      <c r="L3143" t="b">
        <f>COUNTIF(tbl_vendors[Vendor_ID],tbl_vendors[[#This Row],[Vendor_ID]])&gt;1</f>
        <v>0</v>
      </c>
      <c r="M3143" t="b">
        <f>ISBLANK(tbl_vendors[[#This Row],[Vendor_ID]])</f>
        <v>0</v>
      </c>
      <c r="N3143" t="b">
        <f>LEN(TRIM(tbl_vendors[[#This Row],[Vendor_Name]]))=0</f>
        <v>0</v>
      </c>
      <c r="O3143" t="b">
        <f>LEN(TRIM(tbl_vendors[[#This Row],[Email]]))=0</f>
        <v>0</v>
      </c>
      <c r="P3143" t="b">
        <f>OR(ISERROR(FIND("@",tbl_vendors[[#This Row],[Email]])),ISERROR(FIND(".",tbl_vendors[[#This Row],[Email]])))</f>
        <v>0</v>
      </c>
      <c r="Q3143" t="b">
        <f>ISNA(MATCH(tbl_vendors[[#This Row],[Country]],tbl_country[country],0))</f>
        <v>0</v>
      </c>
      <c r="R3143" t="b">
        <f>ISNA(MATCH(tbl_vendors[[#This Row],[Currency]],tbl_country[currency],0))</f>
        <v>0</v>
      </c>
      <c r="S3143" t="b">
        <f>_xlfn.XLOOKUP(tbl_vendors[[#This Row],[Country]],tbl_country[country],tbl_country[currency],"NotFound")&lt;&gt;tbl_vendors[[#This Row],[Currency]]</f>
        <v>0</v>
      </c>
      <c r="T3143" t="b">
        <f>ISNA(MATCH(tbl_vendors[[#This Row],[Payment_Terms]],tbl_payment_terms[Payment_Terms],0))</f>
        <v>0</v>
      </c>
      <c r="U3143" t="b">
        <f>ISNA(MATCH(tbl_vendors[[#This Row],[Status]],tbl_status[valid_status]))</f>
        <v>1</v>
      </c>
      <c r="V3143" t="b">
        <f ca="1">tbl_vendors[[#This Row],[Created_Date]]&gt;TODAY()</f>
        <v>0</v>
      </c>
      <c r="W3143" t="b">
        <f>tbl_vendors[[#This Row],[Updated_Date]]&lt;tbl_vendors[[#This Row],[Created_Date]]</f>
        <v>0</v>
      </c>
      <c r="X3143" t="b">
        <f>COUNTIF(tbl_vendors[Vendor_Name],tbl_vendors[[#This Row],[Vendor_Name]])&gt;1</f>
        <v>0</v>
      </c>
      <c r="Y3143" s="14" cm="1">
        <f t="array" aca="1" ref="Y3143" ca="1">IFERROR(SUM(L3143:X3143*1),4)</f>
        <v>1</v>
      </c>
      <c r="Z3143" t="str">
        <f ca="1">IF(tbl_vendors[[#This Row],[error_count]]&gt;0,"FAIL","PASS")</f>
        <v>FAIL</v>
      </c>
    </row>
    <row r="3144" spans="1:26" x14ac:dyDescent="0.3">
      <c r="A3144" t="s">
        <v>12303</v>
      </c>
      <c r="B3144" t="s">
        <v>12304</v>
      </c>
      <c r="C3144" t="s">
        <v>100</v>
      </c>
      <c r="D3144" t="s">
        <v>12305</v>
      </c>
      <c r="E3144" t="s">
        <v>39</v>
      </c>
      <c r="F3144" t="s">
        <v>23</v>
      </c>
      <c r="G3144" t="s">
        <v>12306</v>
      </c>
      <c r="H3144" t="s">
        <v>18</v>
      </c>
      <c r="I3144" t="s">
        <v>26</v>
      </c>
      <c r="J3144" s="1">
        <v>45536</v>
      </c>
      <c r="K3144" s="1">
        <v>45570</v>
      </c>
      <c r="L3144" t="b">
        <f>COUNTIF(tbl_vendors[Vendor_ID],tbl_vendors[[#This Row],[Vendor_ID]])&gt;1</f>
        <v>0</v>
      </c>
      <c r="M3144" t="b">
        <f>ISBLANK(tbl_vendors[[#This Row],[Vendor_ID]])</f>
        <v>0</v>
      </c>
      <c r="N3144" t="b">
        <f>LEN(TRIM(tbl_vendors[[#This Row],[Vendor_Name]]))=0</f>
        <v>0</v>
      </c>
      <c r="O3144" t="b">
        <f>LEN(TRIM(tbl_vendors[[#This Row],[Email]]))=0</f>
        <v>0</v>
      </c>
      <c r="P3144" t="b">
        <f>OR(ISERROR(FIND("@",tbl_vendors[[#This Row],[Email]])),ISERROR(FIND(".",tbl_vendors[[#This Row],[Email]])))</f>
        <v>0</v>
      </c>
      <c r="Q3144" t="b">
        <f>ISNA(MATCH(tbl_vendors[[#This Row],[Country]],tbl_country[country],0))</f>
        <v>0</v>
      </c>
      <c r="R3144" t="b">
        <f>ISNA(MATCH(tbl_vendors[[#This Row],[Currency]],tbl_country[currency],0))</f>
        <v>0</v>
      </c>
      <c r="S3144" t="b">
        <f>_xlfn.XLOOKUP(tbl_vendors[[#This Row],[Country]],tbl_country[country],tbl_country[currency],"NotFound")&lt;&gt;tbl_vendors[[#This Row],[Currency]]</f>
        <v>0</v>
      </c>
      <c r="T3144" t="b">
        <f>ISNA(MATCH(tbl_vendors[[#This Row],[Payment_Terms]],tbl_payment_terms[Payment_Terms],0))</f>
        <v>0</v>
      </c>
      <c r="U3144" t="b">
        <f>ISNA(MATCH(tbl_vendors[[#This Row],[Status]],tbl_status[valid_status]))</f>
        <v>0</v>
      </c>
      <c r="V3144" t="b">
        <f ca="1">tbl_vendors[[#This Row],[Created_Date]]&gt;TODAY()</f>
        <v>0</v>
      </c>
      <c r="W3144" t="b">
        <f>tbl_vendors[[#This Row],[Updated_Date]]&lt;tbl_vendors[[#This Row],[Created_Date]]</f>
        <v>0</v>
      </c>
      <c r="X3144" t="b">
        <f>COUNTIF(tbl_vendors[Vendor_Name],tbl_vendors[[#This Row],[Vendor_Name]])&gt;1</f>
        <v>0</v>
      </c>
      <c r="Y3144" s="14" cm="1">
        <f t="array" aca="1" ref="Y3144" ca="1">IFERROR(SUM(L3144:X3144*1),4)</f>
        <v>0</v>
      </c>
      <c r="Z3144" t="str">
        <f ca="1">IF(tbl_vendors[[#This Row],[error_count]]&gt;0,"FAIL","PASS")</f>
        <v>PASS</v>
      </c>
    </row>
    <row r="3145" spans="1:26" x14ac:dyDescent="0.3">
      <c r="A3145" t="s">
        <v>12307</v>
      </c>
      <c r="B3145" t="s">
        <v>9386</v>
      </c>
      <c r="C3145" t="s">
        <v>56</v>
      </c>
      <c r="D3145" t="s">
        <v>12308</v>
      </c>
      <c r="E3145" t="s">
        <v>643</v>
      </c>
      <c r="F3145" t="s">
        <v>23</v>
      </c>
      <c r="G3145" t="s">
        <v>12309</v>
      </c>
      <c r="H3145" t="s">
        <v>18</v>
      </c>
      <c r="I3145" t="s">
        <v>26</v>
      </c>
      <c r="J3145" s="1">
        <v>45702</v>
      </c>
      <c r="K3145" s="1">
        <v>46203</v>
      </c>
      <c r="L3145" t="b">
        <f>COUNTIF(tbl_vendors[Vendor_ID],tbl_vendors[[#This Row],[Vendor_ID]])&gt;1</f>
        <v>0</v>
      </c>
      <c r="M3145" t="b">
        <f>ISBLANK(tbl_vendors[[#This Row],[Vendor_ID]])</f>
        <v>0</v>
      </c>
      <c r="N3145" t="b">
        <f>LEN(TRIM(tbl_vendors[[#This Row],[Vendor_Name]]))=0</f>
        <v>0</v>
      </c>
      <c r="O3145" t="b">
        <f>LEN(TRIM(tbl_vendors[[#This Row],[Email]]))=0</f>
        <v>0</v>
      </c>
      <c r="P3145" t="b">
        <f>OR(ISERROR(FIND("@",tbl_vendors[[#This Row],[Email]])),ISERROR(FIND(".",tbl_vendors[[#This Row],[Email]])))</f>
        <v>0</v>
      </c>
      <c r="Q3145" t="b">
        <f>ISNA(MATCH(tbl_vendors[[#This Row],[Country]],tbl_country[country],0))</f>
        <v>0</v>
      </c>
      <c r="R3145" t="b">
        <f>ISNA(MATCH(tbl_vendors[[#This Row],[Currency]],tbl_country[currency],0))</f>
        <v>1</v>
      </c>
      <c r="S3145" t="b">
        <f>_xlfn.XLOOKUP(tbl_vendors[[#This Row],[Country]],tbl_country[country],tbl_country[currency],"NotFound")&lt;&gt;tbl_vendors[[#This Row],[Currency]]</f>
        <v>1</v>
      </c>
      <c r="T3145" t="b">
        <f>ISNA(MATCH(tbl_vendors[[#This Row],[Payment_Terms]],tbl_payment_terms[Payment_Terms],0))</f>
        <v>0</v>
      </c>
      <c r="U3145" t="b">
        <f>ISNA(MATCH(tbl_vendors[[#This Row],[Status]],tbl_status[valid_status]))</f>
        <v>0</v>
      </c>
      <c r="V3145" t="b">
        <f ca="1">tbl_vendors[[#This Row],[Created_Date]]&gt;TODAY()</f>
        <v>0</v>
      </c>
      <c r="W3145" t="b">
        <f>tbl_vendors[[#This Row],[Updated_Date]]&lt;tbl_vendors[[#This Row],[Created_Date]]</f>
        <v>0</v>
      </c>
      <c r="X3145" t="b">
        <f>COUNTIF(tbl_vendors[Vendor_Name],tbl_vendors[[#This Row],[Vendor_Name]])&gt;1</f>
        <v>1</v>
      </c>
      <c r="Y3145" s="14" cm="1">
        <f t="array" aca="1" ref="Y3145" ca="1">IFERROR(SUM(L3145:X3145*1),4)</f>
        <v>3</v>
      </c>
      <c r="Z3145" t="str">
        <f ca="1">IF(tbl_vendors[[#This Row],[error_count]]&gt;0,"FAIL","PASS")</f>
        <v>FAIL</v>
      </c>
    </row>
    <row r="3146" spans="1:26" x14ac:dyDescent="0.3">
      <c r="A3146" t="s">
        <v>12310</v>
      </c>
      <c r="B3146" t="s">
        <v>12311</v>
      </c>
      <c r="C3146" t="s">
        <v>109</v>
      </c>
      <c r="D3146" t="s">
        <v>12312</v>
      </c>
      <c r="E3146" t="s">
        <v>39</v>
      </c>
      <c r="F3146" t="s">
        <v>23</v>
      </c>
      <c r="G3146" t="s">
        <v>12313</v>
      </c>
      <c r="H3146" t="s">
        <v>25</v>
      </c>
      <c r="I3146" t="s">
        <v>19</v>
      </c>
      <c r="J3146" s="1">
        <v>44732</v>
      </c>
      <c r="K3146" s="1">
        <v>45437</v>
      </c>
      <c r="L3146" t="b">
        <f>COUNTIF(tbl_vendors[Vendor_ID],tbl_vendors[[#This Row],[Vendor_ID]])&gt;1</f>
        <v>0</v>
      </c>
      <c r="M3146" t="b">
        <f>ISBLANK(tbl_vendors[[#This Row],[Vendor_ID]])</f>
        <v>0</v>
      </c>
      <c r="N3146" t="b">
        <f>LEN(TRIM(tbl_vendors[[#This Row],[Vendor_Name]]))=0</f>
        <v>0</v>
      </c>
      <c r="O3146" t="b">
        <f>LEN(TRIM(tbl_vendors[[#This Row],[Email]]))=0</f>
        <v>0</v>
      </c>
      <c r="P3146" t="b">
        <f>OR(ISERROR(FIND("@",tbl_vendors[[#This Row],[Email]])),ISERROR(FIND(".",tbl_vendors[[#This Row],[Email]])))</f>
        <v>0</v>
      </c>
      <c r="Q3146" t="b">
        <f>ISNA(MATCH(tbl_vendors[[#This Row],[Country]],tbl_country[country],0))</f>
        <v>0</v>
      </c>
      <c r="R3146" t="b">
        <f>ISNA(MATCH(tbl_vendors[[#This Row],[Currency]],tbl_country[currency],0))</f>
        <v>0</v>
      </c>
      <c r="S3146" t="b">
        <f>_xlfn.XLOOKUP(tbl_vendors[[#This Row],[Country]],tbl_country[country],tbl_country[currency],"NotFound")&lt;&gt;tbl_vendors[[#This Row],[Currency]]</f>
        <v>1</v>
      </c>
      <c r="T3146" t="b">
        <f>ISNA(MATCH(tbl_vendors[[#This Row],[Payment_Terms]],tbl_payment_terms[Payment_Terms],0))</f>
        <v>0</v>
      </c>
      <c r="U3146" t="b">
        <f>ISNA(MATCH(tbl_vendors[[#This Row],[Status]],tbl_status[valid_status]))</f>
        <v>0</v>
      </c>
      <c r="V3146" t="b">
        <f ca="1">tbl_vendors[[#This Row],[Created_Date]]&gt;TODAY()</f>
        <v>0</v>
      </c>
      <c r="W3146" t="b">
        <f>tbl_vendors[[#This Row],[Updated_Date]]&lt;tbl_vendors[[#This Row],[Created_Date]]</f>
        <v>0</v>
      </c>
      <c r="X3146" t="b">
        <f>COUNTIF(tbl_vendors[Vendor_Name],tbl_vendors[[#This Row],[Vendor_Name]])&gt;1</f>
        <v>1</v>
      </c>
      <c r="Y3146" s="14" cm="1">
        <f t="array" aca="1" ref="Y3146" ca="1">IFERROR(SUM(L3146:X3146*1),4)</f>
        <v>2</v>
      </c>
      <c r="Z3146" t="str">
        <f ca="1">IF(tbl_vendors[[#This Row],[error_count]]&gt;0,"FAIL","PASS")</f>
        <v>FAIL</v>
      </c>
    </row>
    <row r="3147" spans="1:26" x14ac:dyDescent="0.3">
      <c r="A3147" t="s">
        <v>12314</v>
      </c>
      <c r="B3147" t="s">
        <v>12315</v>
      </c>
      <c r="C3147" t="s">
        <v>153</v>
      </c>
      <c r="D3147" t="s">
        <v>12316</v>
      </c>
      <c r="E3147" t="s">
        <v>1147</v>
      </c>
      <c r="F3147" t="s">
        <v>40</v>
      </c>
      <c r="G3147" t="s">
        <v>12317</v>
      </c>
      <c r="H3147" t="s">
        <v>25</v>
      </c>
      <c r="I3147" t="s">
        <v>26</v>
      </c>
      <c r="J3147" s="1">
        <v>44903</v>
      </c>
      <c r="K3147" s="1">
        <v>46061</v>
      </c>
      <c r="L3147" t="b">
        <f>COUNTIF(tbl_vendors[Vendor_ID],tbl_vendors[[#This Row],[Vendor_ID]])&gt;1</f>
        <v>0</v>
      </c>
      <c r="M3147" t="b">
        <f>ISBLANK(tbl_vendors[[#This Row],[Vendor_ID]])</f>
        <v>0</v>
      </c>
      <c r="N3147" t="b">
        <f>LEN(TRIM(tbl_vendors[[#This Row],[Vendor_Name]]))=0</f>
        <v>0</v>
      </c>
      <c r="O3147" t="b">
        <f>LEN(TRIM(tbl_vendors[[#This Row],[Email]]))=0</f>
        <v>0</v>
      </c>
      <c r="P3147" t="b">
        <f>OR(ISERROR(FIND("@",tbl_vendors[[#This Row],[Email]])),ISERROR(FIND(".",tbl_vendors[[#This Row],[Email]])))</f>
        <v>0</v>
      </c>
      <c r="Q3147" t="b">
        <f>ISNA(MATCH(tbl_vendors[[#This Row],[Country]],tbl_country[country],0))</f>
        <v>0</v>
      </c>
      <c r="R3147" t="b">
        <f>ISNA(MATCH(tbl_vendors[[#This Row],[Currency]],tbl_country[currency],0))</f>
        <v>1</v>
      </c>
      <c r="S3147" t="b">
        <f>_xlfn.XLOOKUP(tbl_vendors[[#This Row],[Country]],tbl_country[country],tbl_country[currency],"NotFound")&lt;&gt;tbl_vendors[[#This Row],[Currency]]</f>
        <v>1</v>
      </c>
      <c r="T3147" t="b">
        <f>ISNA(MATCH(tbl_vendors[[#This Row],[Payment_Terms]],tbl_payment_terms[Payment_Terms],0))</f>
        <v>0</v>
      </c>
      <c r="U3147" t="b">
        <f>ISNA(MATCH(tbl_vendors[[#This Row],[Status]],tbl_status[valid_status]))</f>
        <v>0</v>
      </c>
      <c r="V3147" t="b">
        <f ca="1">tbl_vendors[[#This Row],[Created_Date]]&gt;TODAY()</f>
        <v>0</v>
      </c>
      <c r="W3147" t="b">
        <f>tbl_vendors[[#This Row],[Updated_Date]]&lt;tbl_vendors[[#This Row],[Created_Date]]</f>
        <v>0</v>
      </c>
      <c r="X3147" t="b">
        <f>COUNTIF(tbl_vendors[Vendor_Name],tbl_vendors[[#This Row],[Vendor_Name]])&gt;1</f>
        <v>0</v>
      </c>
      <c r="Y3147" s="14" cm="1">
        <f t="array" aca="1" ref="Y3147" ca="1">IFERROR(SUM(L3147:X3147*1),4)</f>
        <v>2</v>
      </c>
      <c r="Z3147" t="str">
        <f ca="1">IF(tbl_vendors[[#This Row],[error_count]]&gt;0,"FAIL","PASS")</f>
        <v>FAIL</v>
      </c>
    </row>
    <row r="3148" spans="1:26" x14ac:dyDescent="0.3">
      <c r="A3148" t="s">
        <v>12318</v>
      </c>
      <c r="B3148" t="s">
        <v>12319</v>
      </c>
      <c r="C3148" t="s">
        <v>79</v>
      </c>
      <c r="D3148" t="s">
        <v>12320</v>
      </c>
      <c r="E3148" t="s">
        <v>39</v>
      </c>
      <c r="F3148" t="s">
        <v>32</v>
      </c>
      <c r="G3148" t="s">
        <v>12321</v>
      </c>
      <c r="H3148" t="s">
        <v>42</v>
      </c>
      <c r="I3148" t="s">
        <v>19</v>
      </c>
      <c r="J3148" s="1">
        <v>44724</v>
      </c>
      <c r="K3148" s="1">
        <v>45140</v>
      </c>
      <c r="L3148" t="b">
        <f>COUNTIF(tbl_vendors[Vendor_ID],tbl_vendors[[#This Row],[Vendor_ID]])&gt;1</f>
        <v>0</v>
      </c>
      <c r="M3148" t="b">
        <f>ISBLANK(tbl_vendors[[#This Row],[Vendor_ID]])</f>
        <v>0</v>
      </c>
      <c r="N3148" t="b">
        <f>LEN(TRIM(tbl_vendors[[#This Row],[Vendor_Name]]))=0</f>
        <v>0</v>
      </c>
      <c r="O3148" t="b">
        <f>LEN(TRIM(tbl_vendors[[#This Row],[Email]]))=0</f>
        <v>0</v>
      </c>
      <c r="P3148" t="b">
        <f>OR(ISERROR(FIND("@",tbl_vendors[[#This Row],[Email]])),ISERROR(FIND(".",tbl_vendors[[#This Row],[Email]])))</f>
        <v>0</v>
      </c>
      <c r="Q3148" t="b">
        <f>ISNA(MATCH(tbl_vendors[[#This Row],[Country]],tbl_country[country],0))</f>
        <v>0</v>
      </c>
      <c r="R3148" t="b">
        <f>ISNA(MATCH(tbl_vendors[[#This Row],[Currency]],tbl_country[currency],0))</f>
        <v>0</v>
      </c>
      <c r="S3148" t="b">
        <f>_xlfn.XLOOKUP(tbl_vendors[[#This Row],[Country]],tbl_country[country],tbl_country[currency],"NotFound")&lt;&gt;tbl_vendors[[#This Row],[Currency]]</f>
        <v>0</v>
      </c>
      <c r="T3148" t="b">
        <f>ISNA(MATCH(tbl_vendors[[#This Row],[Payment_Terms]],tbl_payment_terms[Payment_Terms],0))</f>
        <v>0</v>
      </c>
      <c r="U3148" t="b">
        <f>ISNA(MATCH(tbl_vendors[[#This Row],[Status]],tbl_status[valid_status]))</f>
        <v>0</v>
      </c>
      <c r="V3148" t="b">
        <f ca="1">tbl_vendors[[#This Row],[Created_Date]]&gt;TODAY()</f>
        <v>0</v>
      </c>
      <c r="W3148" t="b">
        <f>tbl_vendors[[#This Row],[Updated_Date]]&lt;tbl_vendors[[#This Row],[Created_Date]]</f>
        <v>0</v>
      </c>
      <c r="X3148" t="b">
        <f>COUNTIF(tbl_vendors[Vendor_Name],tbl_vendors[[#This Row],[Vendor_Name]])&gt;1</f>
        <v>0</v>
      </c>
      <c r="Y3148" s="14" cm="1">
        <f t="array" aca="1" ref="Y3148" ca="1">IFERROR(SUM(L3148:X3148*1),4)</f>
        <v>0</v>
      </c>
      <c r="Z3148" t="str">
        <f ca="1">IF(tbl_vendors[[#This Row],[error_count]]&gt;0,"FAIL","PASS")</f>
        <v>PASS</v>
      </c>
    </row>
    <row r="3149" spans="1:26" x14ac:dyDescent="0.3">
      <c r="A3149" t="s">
        <v>12322</v>
      </c>
      <c r="B3149" t="s">
        <v>12323</v>
      </c>
      <c r="C3149" t="s">
        <v>109</v>
      </c>
      <c r="D3149" t="s">
        <v>12324</v>
      </c>
      <c r="E3149" t="s">
        <v>39</v>
      </c>
      <c r="F3149" t="s">
        <v>16</v>
      </c>
      <c r="G3149" t="s">
        <v>12325</v>
      </c>
      <c r="H3149" t="s">
        <v>69</v>
      </c>
      <c r="I3149" t="s">
        <v>53</v>
      </c>
      <c r="J3149" s="1">
        <v>45169</v>
      </c>
      <c r="K3149" s="1">
        <v>45879</v>
      </c>
      <c r="L3149" t="b">
        <f>COUNTIF(tbl_vendors[Vendor_ID],tbl_vendors[[#This Row],[Vendor_ID]])&gt;1</f>
        <v>0</v>
      </c>
      <c r="M3149" t="b">
        <f>ISBLANK(tbl_vendors[[#This Row],[Vendor_ID]])</f>
        <v>0</v>
      </c>
      <c r="N3149" t="b">
        <f>LEN(TRIM(tbl_vendors[[#This Row],[Vendor_Name]]))=0</f>
        <v>0</v>
      </c>
      <c r="O3149" t="b">
        <f>LEN(TRIM(tbl_vendors[[#This Row],[Email]]))=0</f>
        <v>0</v>
      </c>
      <c r="P3149" t="b">
        <f>OR(ISERROR(FIND("@",tbl_vendors[[#This Row],[Email]])),ISERROR(FIND(".",tbl_vendors[[#This Row],[Email]])))</f>
        <v>0</v>
      </c>
      <c r="Q3149" t="b">
        <f>ISNA(MATCH(tbl_vendors[[#This Row],[Country]],tbl_country[country],0))</f>
        <v>0</v>
      </c>
      <c r="R3149" t="b">
        <f>ISNA(MATCH(tbl_vendors[[#This Row],[Currency]],tbl_country[currency],0))</f>
        <v>0</v>
      </c>
      <c r="S3149" t="b">
        <f>_xlfn.XLOOKUP(tbl_vendors[[#This Row],[Country]],tbl_country[country],tbl_country[currency],"NotFound")&lt;&gt;tbl_vendors[[#This Row],[Currency]]</f>
        <v>1</v>
      </c>
      <c r="T3149" t="b">
        <f>ISNA(MATCH(tbl_vendors[[#This Row],[Payment_Terms]],tbl_payment_terms[Payment_Terms],0))</f>
        <v>0</v>
      </c>
      <c r="U3149" t="b">
        <f>ISNA(MATCH(tbl_vendors[[#This Row],[Status]],tbl_status[valid_status]))</f>
        <v>1</v>
      </c>
      <c r="V3149" t="b">
        <f ca="1">tbl_vendors[[#This Row],[Created_Date]]&gt;TODAY()</f>
        <v>0</v>
      </c>
      <c r="W3149" t="b">
        <f>tbl_vendors[[#This Row],[Updated_Date]]&lt;tbl_vendors[[#This Row],[Created_Date]]</f>
        <v>0</v>
      </c>
      <c r="X3149" t="b">
        <f>COUNTIF(tbl_vendors[Vendor_Name],tbl_vendors[[#This Row],[Vendor_Name]])&gt;1</f>
        <v>0</v>
      </c>
      <c r="Y3149" s="14" cm="1">
        <f t="array" aca="1" ref="Y3149" ca="1">IFERROR(SUM(L3149:X3149*1),4)</f>
        <v>2</v>
      </c>
      <c r="Z3149" t="str">
        <f ca="1">IF(tbl_vendors[[#This Row],[error_count]]&gt;0,"FAIL","PASS")</f>
        <v>FAIL</v>
      </c>
    </row>
    <row r="3150" spans="1:26" x14ac:dyDescent="0.3">
      <c r="A3150" t="s">
        <v>12326</v>
      </c>
      <c r="B3150" t="s">
        <v>12327</v>
      </c>
      <c r="C3150" t="s">
        <v>79</v>
      </c>
      <c r="D3150" t="s">
        <v>12328</v>
      </c>
      <c r="E3150" t="s">
        <v>39</v>
      </c>
      <c r="F3150" t="s">
        <v>23</v>
      </c>
      <c r="G3150" t="s">
        <v>12329</v>
      </c>
      <c r="H3150" t="s">
        <v>18</v>
      </c>
      <c r="I3150" t="s">
        <v>26</v>
      </c>
      <c r="J3150" s="1">
        <v>44698</v>
      </c>
      <c r="K3150" s="1">
        <v>45765</v>
      </c>
      <c r="L3150" t="b">
        <f>COUNTIF(tbl_vendors[Vendor_ID],tbl_vendors[[#This Row],[Vendor_ID]])&gt;1</f>
        <v>0</v>
      </c>
      <c r="M3150" t="b">
        <f>ISBLANK(tbl_vendors[[#This Row],[Vendor_ID]])</f>
        <v>0</v>
      </c>
      <c r="N3150" t="b">
        <f>LEN(TRIM(tbl_vendors[[#This Row],[Vendor_Name]]))=0</f>
        <v>0</v>
      </c>
      <c r="O3150" t="b">
        <f>LEN(TRIM(tbl_vendors[[#This Row],[Email]]))=0</f>
        <v>0</v>
      </c>
      <c r="P3150" t="b">
        <f>OR(ISERROR(FIND("@",tbl_vendors[[#This Row],[Email]])),ISERROR(FIND(".",tbl_vendors[[#This Row],[Email]])))</f>
        <v>0</v>
      </c>
      <c r="Q3150" t="b">
        <f>ISNA(MATCH(tbl_vendors[[#This Row],[Country]],tbl_country[country],0))</f>
        <v>0</v>
      </c>
      <c r="R3150" t="b">
        <f>ISNA(MATCH(tbl_vendors[[#This Row],[Currency]],tbl_country[currency],0))</f>
        <v>0</v>
      </c>
      <c r="S3150" t="b">
        <f>_xlfn.XLOOKUP(tbl_vendors[[#This Row],[Country]],tbl_country[country],tbl_country[currency],"NotFound")&lt;&gt;tbl_vendors[[#This Row],[Currency]]</f>
        <v>0</v>
      </c>
      <c r="T3150" t="b">
        <f>ISNA(MATCH(tbl_vendors[[#This Row],[Payment_Terms]],tbl_payment_terms[Payment_Terms],0))</f>
        <v>0</v>
      </c>
      <c r="U3150" t="b">
        <f>ISNA(MATCH(tbl_vendors[[#This Row],[Status]],tbl_status[valid_status]))</f>
        <v>0</v>
      </c>
      <c r="V3150" t="b">
        <f ca="1">tbl_vendors[[#This Row],[Created_Date]]&gt;TODAY()</f>
        <v>0</v>
      </c>
      <c r="W3150" t="b">
        <f>tbl_vendors[[#This Row],[Updated_Date]]&lt;tbl_vendors[[#This Row],[Created_Date]]</f>
        <v>0</v>
      </c>
      <c r="X3150" t="b">
        <f>COUNTIF(tbl_vendors[Vendor_Name],tbl_vendors[[#This Row],[Vendor_Name]])&gt;1</f>
        <v>0</v>
      </c>
      <c r="Y3150" s="14" cm="1">
        <f t="array" aca="1" ref="Y3150" ca="1">IFERROR(SUM(L3150:X3150*1),4)</f>
        <v>0</v>
      </c>
      <c r="Z3150" t="str">
        <f ca="1">IF(tbl_vendors[[#This Row],[error_count]]&gt;0,"FAIL","PASS")</f>
        <v>PASS</v>
      </c>
    </row>
    <row r="3151" spans="1:26" x14ac:dyDescent="0.3">
      <c r="A3151" t="s">
        <v>12330</v>
      </c>
      <c r="B3151" t="s">
        <v>12331</v>
      </c>
      <c r="C3151" t="s">
        <v>13</v>
      </c>
      <c r="D3151" t="s">
        <v>12332</v>
      </c>
      <c r="E3151" t="s">
        <v>15</v>
      </c>
      <c r="F3151" t="s">
        <v>40</v>
      </c>
      <c r="G3151" t="s">
        <v>12333</v>
      </c>
      <c r="H3151" t="s">
        <v>42</v>
      </c>
      <c r="I3151" t="s">
        <v>26</v>
      </c>
      <c r="J3151" s="1">
        <v>45795</v>
      </c>
      <c r="K3151" s="1">
        <v>45942</v>
      </c>
      <c r="L3151" t="b">
        <f>COUNTIF(tbl_vendors[Vendor_ID],tbl_vendors[[#This Row],[Vendor_ID]])&gt;1</f>
        <v>0</v>
      </c>
      <c r="M3151" t="b">
        <f>ISBLANK(tbl_vendors[[#This Row],[Vendor_ID]])</f>
        <v>0</v>
      </c>
      <c r="N3151" t="b">
        <f>LEN(TRIM(tbl_vendors[[#This Row],[Vendor_Name]]))=0</f>
        <v>0</v>
      </c>
      <c r="O3151" t="b">
        <f>LEN(TRIM(tbl_vendors[[#This Row],[Email]]))=0</f>
        <v>0</v>
      </c>
      <c r="P3151" t="b">
        <f>OR(ISERROR(FIND("@",tbl_vendors[[#This Row],[Email]])),ISERROR(FIND(".",tbl_vendors[[#This Row],[Email]])))</f>
        <v>0</v>
      </c>
      <c r="Q3151" t="b">
        <f>ISNA(MATCH(tbl_vendors[[#This Row],[Country]],tbl_country[country],0))</f>
        <v>0</v>
      </c>
      <c r="R3151" t="b">
        <f>ISNA(MATCH(tbl_vendors[[#This Row],[Currency]],tbl_country[currency],0))</f>
        <v>1</v>
      </c>
      <c r="S3151" t="b">
        <f>_xlfn.XLOOKUP(tbl_vendors[[#This Row],[Country]],tbl_country[country],tbl_country[currency],"NotFound")&lt;&gt;tbl_vendors[[#This Row],[Currency]]</f>
        <v>1</v>
      </c>
      <c r="T3151" t="b">
        <f>ISNA(MATCH(tbl_vendors[[#This Row],[Payment_Terms]],tbl_payment_terms[Payment_Terms],0))</f>
        <v>0</v>
      </c>
      <c r="U3151" t="b">
        <f>ISNA(MATCH(tbl_vendors[[#This Row],[Status]],tbl_status[valid_status]))</f>
        <v>0</v>
      </c>
      <c r="V3151" t="b">
        <f ca="1">tbl_vendors[[#This Row],[Created_Date]]&gt;TODAY()</f>
        <v>0</v>
      </c>
      <c r="W3151" t="b">
        <f>tbl_vendors[[#This Row],[Updated_Date]]&lt;tbl_vendors[[#This Row],[Created_Date]]</f>
        <v>0</v>
      </c>
      <c r="X3151" t="b">
        <f>COUNTIF(tbl_vendors[Vendor_Name],tbl_vendors[[#This Row],[Vendor_Name]])&gt;1</f>
        <v>0</v>
      </c>
      <c r="Y3151" s="14" cm="1">
        <f t="array" aca="1" ref="Y3151" ca="1">IFERROR(SUM(L3151:X3151*1),4)</f>
        <v>2</v>
      </c>
      <c r="Z3151" t="str">
        <f ca="1">IF(tbl_vendors[[#This Row],[error_count]]&gt;0,"FAIL","PASS")</f>
        <v>FAIL</v>
      </c>
    </row>
    <row r="3152" spans="1:26" x14ac:dyDescent="0.3">
      <c r="A3152" t="s">
        <v>12334</v>
      </c>
      <c r="B3152" t="s">
        <v>12335</v>
      </c>
      <c r="C3152" t="s">
        <v>66</v>
      </c>
      <c r="E3152" t="s">
        <v>67</v>
      </c>
      <c r="F3152" t="s">
        <v>40</v>
      </c>
      <c r="G3152" t="s">
        <v>12336</v>
      </c>
      <c r="H3152" t="s">
        <v>69</v>
      </c>
      <c r="I3152" t="s">
        <v>19</v>
      </c>
      <c r="J3152" s="1">
        <v>45046</v>
      </c>
      <c r="K3152" s="1">
        <v>45482</v>
      </c>
      <c r="L3152" t="b">
        <f>COUNTIF(tbl_vendors[Vendor_ID],tbl_vendors[[#This Row],[Vendor_ID]])&gt;1</f>
        <v>0</v>
      </c>
      <c r="M3152" t="b">
        <f>ISBLANK(tbl_vendors[[#This Row],[Vendor_ID]])</f>
        <v>0</v>
      </c>
      <c r="N3152" t="b">
        <f>LEN(TRIM(tbl_vendors[[#This Row],[Vendor_Name]]))=0</f>
        <v>0</v>
      </c>
      <c r="O3152" t="b">
        <f>LEN(TRIM(tbl_vendors[[#This Row],[Email]]))=0</f>
        <v>0</v>
      </c>
      <c r="P3152" t="b">
        <f>OR(ISERROR(FIND("@",tbl_vendors[[#This Row],[Email]])),ISERROR(FIND(".",tbl_vendors[[#This Row],[Email]])))</f>
        <v>0</v>
      </c>
      <c r="Q3152" t="b">
        <f>ISNA(MATCH(tbl_vendors[[#This Row],[Country]],tbl_country[country],0))</f>
        <v>0</v>
      </c>
      <c r="R3152" t="b">
        <f>ISNA(MATCH(tbl_vendors[[#This Row],[Currency]],tbl_country[currency],0))</f>
        <v>0</v>
      </c>
      <c r="S3152" t="b">
        <f>_xlfn.XLOOKUP(tbl_vendors[[#This Row],[Country]],tbl_country[country],tbl_country[currency],"NotFound")&lt;&gt;tbl_vendors[[#This Row],[Currency]]</f>
        <v>0</v>
      </c>
      <c r="T3152" t="b">
        <f>ISNA(MATCH(tbl_vendors[[#This Row],[Payment_Terms]],tbl_payment_terms[Payment_Terms],0))</f>
        <v>0</v>
      </c>
      <c r="U3152" t="b">
        <f>ISNA(MATCH(tbl_vendors[[#This Row],[Status]],tbl_status[valid_status]))</f>
        <v>0</v>
      </c>
      <c r="V3152" t="b">
        <f ca="1">tbl_vendors[[#This Row],[Created_Date]]&gt;TODAY()</f>
        <v>0</v>
      </c>
      <c r="W3152" t="b">
        <f>tbl_vendors[[#This Row],[Updated_Date]]&lt;tbl_vendors[[#This Row],[Created_Date]]</f>
        <v>0</v>
      </c>
      <c r="X3152" t="b">
        <f>COUNTIF(tbl_vendors[Vendor_Name],tbl_vendors[[#This Row],[Vendor_Name]])&gt;1</f>
        <v>0</v>
      </c>
      <c r="Y3152" s="14" cm="1">
        <f t="array" aca="1" ref="Y3152" ca="1">IFERROR(SUM(L3152:X3152*1),4)</f>
        <v>0</v>
      </c>
      <c r="Z3152" t="str">
        <f ca="1">IF(tbl_vendors[[#This Row],[error_count]]&gt;0,"FAIL","PASS")</f>
        <v>PASS</v>
      </c>
    </row>
    <row r="3153" spans="1:26" x14ac:dyDescent="0.3">
      <c r="A3153" t="s">
        <v>12337</v>
      </c>
      <c r="B3153" t="s">
        <v>12338</v>
      </c>
      <c r="C3153" t="s">
        <v>109</v>
      </c>
      <c r="D3153" t="s">
        <v>12339</v>
      </c>
      <c r="E3153" t="s">
        <v>39</v>
      </c>
      <c r="F3153" t="s">
        <v>16</v>
      </c>
      <c r="G3153" t="s">
        <v>12340</v>
      </c>
      <c r="H3153" t="s">
        <v>52</v>
      </c>
      <c r="I3153" t="s">
        <v>19</v>
      </c>
      <c r="J3153" s="1">
        <v>44907</v>
      </c>
      <c r="K3153" s="1">
        <v>45445</v>
      </c>
      <c r="L3153" t="b">
        <f>COUNTIF(tbl_vendors[Vendor_ID],tbl_vendors[[#This Row],[Vendor_ID]])&gt;1</f>
        <v>0</v>
      </c>
      <c r="M3153" t="b">
        <f>ISBLANK(tbl_vendors[[#This Row],[Vendor_ID]])</f>
        <v>0</v>
      </c>
      <c r="N3153" t="b">
        <f>LEN(TRIM(tbl_vendors[[#This Row],[Vendor_Name]]))=0</f>
        <v>0</v>
      </c>
      <c r="O3153" t="b">
        <f>LEN(TRIM(tbl_vendors[[#This Row],[Email]]))=0</f>
        <v>0</v>
      </c>
      <c r="P3153" t="b">
        <f>OR(ISERROR(FIND("@",tbl_vendors[[#This Row],[Email]])),ISERROR(FIND(".",tbl_vendors[[#This Row],[Email]])))</f>
        <v>0</v>
      </c>
      <c r="Q3153" t="b">
        <f>ISNA(MATCH(tbl_vendors[[#This Row],[Country]],tbl_country[country],0))</f>
        <v>0</v>
      </c>
      <c r="R3153" t="b">
        <f>ISNA(MATCH(tbl_vendors[[#This Row],[Currency]],tbl_country[currency],0))</f>
        <v>0</v>
      </c>
      <c r="S3153" t="b">
        <f>_xlfn.XLOOKUP(tbl_vendors[[#This Row],[Country]],tbl_country[country],tbl_country[currency],"NotFound")&lt;&gt;tbl_vendors[[#This Row],[Currency]]</f>
        <v>1</v>
      </c>
      <c r="T3153" t="b">
        <f>ISNA(MATCH(tbl_vendors[[#This Row],[Payment_Terms]],tbl_payment_terms[Payment_Terms],0))</f>
        <v>0</v>
      </c>
      <c r="U3153" t="b">
        <f>ISNA(MATCH(tbl_vendors[[#This Row],[Status]],tbl_status[valid_status]))</f>
        <v>0</v>
      </c>
      <c r="V3153" t="b">
        <f ca="1">tbl_vendors[[#This Row],[Created_Date]]&gt;TODAY()</f>
        <v>0</v>
      </c>
      <c r="W3153" t="b">
        <f>tbl_vendors[[#This Row],[Updated_Date]]&lt;tbl_vendors[[#This Row],[Created_Date]]</f>
        <v>0</v>
      </c>
      <c r="X3153" t="b">
        <f>COUNTIF(tbl_vendors[Vendor_Name],tbl_vendors[[#This Row],[Vendor_Name]])&gt;1</f>
        <v>0</v>
      </c>
      <c r="Y3153" s="14" cm="1">
        <f t="array" aca="1" ref="Y3153" ca="1">IFERROR(SUM(L3153:X3153*1),4)</f>
        <v>1</v>
      </c>
      <c r="Z3153" t="str">
        <f ca="1">IF(tbl_vendors[[#This Row],[error_count]]&gt;0,"FAIL","PASS")</f>
        <v>FAIL</v>
      </c>
    </row>
    <row r="3154" spans="1:26" x14ac:dyDescent="0.3">
      <c r="A3154" t="s">
        <v>12341</v>
      </c>
      <c r="B3154" t="s">
        <v>12342</v>
      </c>
      <c r="C3154" t="s">
        <v>37</v>
      </c>
      <c r="D3154" t="s">
        <v>12343</v>
      </c>
      <c r="E3154" t="s">
        <v>39</v>
      </c>
      <c r="F3154" t="s">
        <v>32</v>
      </c>
      <c r="G3154" t="s">
        <v>12344</v>
      </c>
      <c r="H3154" t="s">
        <v>42</v>
      </c>
      <c r="I3154" t="s">
        <v>19</v>
      </c>
      <c r="J3154" s="1">
        <v>45102</v>
      </c>
      <c r="K3154" s="1">
        <v>45862</v>
      </c>
      <c r="L3154" t="b">
        <f>COUNTIF(tbl_vendors[Vendor_ID],tbl_vendors[[#This Row],[Vendor_ID]])&gt;1</f>
        <v>0</v>
      </c>
      <c r="M3154" t="b">
        <f>ISBLANK(tbl_vendors[[#This Row],[Vendor_ID]])</f>
        <v>0</v>
      </c>
      <c r="N3154" t="b">
        <f>LEN(TRIM(tbl_vendors[[#This Row],[Vendor_Name]]))=0</f>
        <v>0</v>
      </c>
      <c r="O3154" t="b">
        <f>LEN(TRIM(tbl_vendors[[#This Row],[Email]]))=0</f>
        <v>0</v>
      </c>
      <c r="P3154" t="b">
        <f>OR(ISERROR(FIND("@",tbl_vendors[[#This Row],[Email]])),ISERROR(FIND(".",tbl_vendors[[#This Row],[Email]])))</f>
        <v>0</v>
      </c>
      <c r="Q3154" t="b">
        <f>ISNA(MATCH(tbl_vendors[[#This Row],[Country]],tbl_country[country],0))</f>
        <v>0</v>
      </c>
      <c r="R3154" t="b">
        <f>ISNA(MATCH(tbl_vendors[[#This Row],[Currency]],tbl_country[currency],0))</f>
        <v>0</v>
      </c>
      <c r="S3154" t="b">
        <f>_xlfn.XLOOKUP(tbl_vendors[[#This Row],[Country]],tbl_country[country],tbl_country[currency],"NotFound")&lt;&gt;tbl_vendors[[#This Row],[Currency]]</f>
        <v>0</v>
      </c>
      <c r="T3154" t="b">
        <f>ISNA(MATCH(tbl_vendors[[#This Row],[Payment_Terms]],tbl_payment_terms[Payment_Terms],0))</f>
        <v>0</v>
      </c>
      <c r="U3154" t="b">
        <f>ISNA(MATCH(tbl_vendors[[#This Row],[Status]],tbl_status[valid_status]))</f>
        <v>0</v>
      </c>
      <c r="V3154" t="b">
        <f ca="1">tbl_vendors[[#This Row],[Created_Date]]&gt;TODAY()</f>
        <v>0</v>
      </c>
      <c r="W3154" t="b">
        <f>tbl_vendors[[#This Row],[Updated_Date]]&lt;tbl_vendors[[#This Row],[Created_Date]]</f>
        <v>0</v>
      </c>
      <c r="X3154" t="b">
        <f>COUNTIF(tbl_vendors[Vendor_Name],tbl_vendors[[#This Row],[Vendor_Name]])&gt;1</f>
        <v>0</v>
      </c>
      <c r="Y3154" s="14" cm="1">
        <f t="array" aca="1" ref="Y3154" ca="1">IFERROR(SUM(L3154:X3154*1),4)</f>
        <v>0</v>
      </c>
      <c r="Z3154" t="str">
        <f ca="1">IF(tbl_vendors[[#This Row],[error_count]]&gt;0,"FAIL","PASS")</f>
        <v>PASS</v>
      </c>
    </row>
    <row r="3155" spans="1:26" x14ac:dyDescent="0.3">
      <c r="A3155" t="s">
        <v>12345</v>
      </c>
      <c r="B3155" t="s">
        <v>12346</v>
      </c>
      <c r="C3155" t="s">
        <v>153</v>
      </c>
      <c r="D3155" t="s">
        <v>12347</v>
      </c>
      <c r="E3155" t="s">
        <v>155</v>
      </c>
      <c r="F3155" t="s">
        <v>75</v>
      </c>
      <c r="G3155" t="s">
        <v>12348</v>
      </c>
      <c r="H3155" t="s">
        <v>42</v>
      </c>
      <c r="I3155" t="s">
        <v>53</v>
      </c>
      <c r="J3155" s="1">
        <v>44476</v>
      </c>
      <c r="K3155" s="1">
        <v>44696</v>
      </c>
      <c r="L3155" t="b">
        <f>COUNTIF(tbl_vendors[Vendor_ID],tbl_vendors[[#This Row],[Vendor_ID]])&gt;1</f>
        <v>0</v>
      </c>
      <c r="M3155" t="b">
        <f>ISBLANK(tbl_vendors[[#This Row],[Vendor_ID]])</f>
        <v>0</v>
      </c>
      <c r="N3155" t="b">
        <f>LEN(TRIM(tbl_vendors[[#This Row],[Vendor_Name]]))=0</f>
        <v>0</v>
      </c>
      <c r="O3155" t="b">
        <f>LEN(TRIM(tbl_vendors[[#This Row],[Email]]))=0</f>
        <v>0</v>
      </c>
      <c r="P3155" t="b">
        <f>OR(ISERROR(FIND("@",tbl_vendors[[#This Row],[Email]])),ISERROR(FIND(".",tbl_vendors[[#This Row],[Email]])))</f>
        <v>0</v>
      </c>
      <c r="Q3155" t="b">
        <f>ISNA(MATCH(tbl_vendors[[#This Row],[Country]],tbl_country[country],0))</f>
        <v>0</v>
      </c>
      <c r="R3155" t="b">
        <f>ISNA(MATCH(tbl_vendors[[#This Row],[Currency]],tbl_country[currency],0))</f>
        <v>0</v>
      </c>
      <c r="S3155" t="b">
        <f>_xlfn.XLOOKUP(tbl_vendors[[#This Row],[Country]],tbl_country[country],tbl_country[currency],"NotFound")&lt;&gt;tbl_vendors[[#This Row],[Currency]]</f>
        <v>0</v>
      </c>
      <c r="T3155" t="b">
        <f>ISNA(MATCH(tbl_vendors[[#This Row],[Payment_Terms]],tbl_payment_terms[Payment_Terms],0))</f>
        <v>0</v>
      </c>
      <c r="U3155" t="b">
        <f>ISNA(MATCH(tbl_vendors[[#This Row],[Status]],tbl_status[valid_status]))</f>
        <v>1</v>
      </c>
      <c r="V3155" t="b">
        <f ca="1">tbl_vendors[[#This Row],[Created_Date]]&gt;TODAY()</f>
        <v>0</v>
      </c>
      <c r="W3155" t="b">
        <f>tbl_vendors[[#This Row],[Updated_Date]]&lt;tbl_vendors[[#This Row],[Created_Date]]</f>
        <v>0</v>
      </c>
      <c r="X3155" t="b">
        <f>COUNTIF(tbl_vendors[Vendor_Name],tbl_vendors[[#This Row],[Vendor_Name]])&gt;1</f>
        <v>0</v>
      </c>
      <c r="Y3155" s="14" cm="1">
        <f t="array" aca="1" ref="Y3155" ca="1">IFERROR(SUM(L3155:X3155*1),4)</f>
        <v>1</v>
      </c>
      <c r="Z3155" t="str">
        <f ca="1">IF(tbl_vendors[[#This Row],[error_count]]&gt;0,"FAIL","PASS")</f>
        <v>FAIL</v>
      </c>
    </row>
    <row r="3156" spans="1:26" x14ac:dyDescent="0.3">
      <c r="A3156" t="s">
        <v>12349</v>
      </c>
      <c r="B3156" t="s">
        <v>12350</v>
      </c>
      <c r="C3156" t="s">
        <v>72</v>
      </c>
      <c r="D3156" t="s">
        <v>12351</v>
      </c>
      <c r="E3156" t="s">
        <v>74</v>
      </c>
      <c r="F3156" t="s">
        <v>23</v>
      </c>
      <c r="G3156" t="s">
        <v>12352</v>
      </c>
      <c r="H3156" t="s">
        <v>47</v>
      </c>
      <c r="I3156" t="s">
        <v>26</v>
      </c>
      <c r="J3156" s="1">
        <v>45788</v>
      </c>
      <c r="K3156" s="1">
        <v>45822</v>
      </c>
      <c r="L3156" t="b">
        <f>COUNTIF(tbl_vendors[Vendor_ID],tbl_vendors[[#This Row],[Vendor_ID]])&gt;1</f>
        <v>0</v>
      </c>
      <c r="M3156" t="b">
        <f>ISBLANK(tbl_vendors[[#This Row],[Vendor_ID]])</f>
        <v>0</v>
      </c>
      <c r="N3156" t="b">
        <f>LEN(TRIM(tbl_vendors[[#This Row],[Vendor_Name]]))=0</f>
        <v>0</v>
      </c>
      <c r="O3156" t="b">
        <f>LEN(TRIM(tbl_vendors[[#This Row],[Email]]))=0</f>
        <v>0</v>
      </c>
      <c r="P3156" t="b">
        <f>OR(ISERROR(FIND("@",tbl_vendors[[#This Row],[Email]])),ISERROR(FIND(".",tbl_vendors[[#This Row],[Email]])))</f>
        <v>0</v>
      </c>
      <c r="Q3156" t="b">
        <f>ISNA(MATCH(tbl_vendors[[#This Row],[Country]],tbl_country[country],0))</f>
        <v>0</v>
      </c>
      <c r="R3156" t="b">
        <f>ISNA(MATCH(tbl_vendors[[#This Row],[Currency]],tbl_country[currency],0))</f>
        <v>1</v>
      </c>
      <c r="S3156" t="b">
        <f>_xlfn.XLOOKUP(tbl_vendors[[#This Row],[Country]],tbl_country[country],tbl_country[currency],"NotFound")&lt;&gt;tbl_vendors[[#This Row],[Currency]]</f>
        <v>1</v>
      </c>
      <c r="T3156" t="b">
        <f>ISNA(MATCH(tbl_vendors[[#This Row],[Payment_Terms]],tbl_payment_terms[Payment_Terms],0))</f>
        <v>0</v>
      </c>
      <c r="U3156" t="b">
        <f>ISNA(MATCH(tbl_vendors[[#This Row],[Status]],tbl_status[valid_status]))</f>
        <v>0</v>
      </c>
      <c r="V3156" t="b">
        <f ca="1">tbl_vendors[[#This Row],[Created_Date]]&gt;TODAY()</f>
        <v>0</v>
      </c>
      <c r="W3156" t="b">
        <f>tbl_vendors[[#This Row],[Updated_Date]]&lt;tbl_vendors[[#This Row],[Created_Date]]</f>
        <v>0</v>
      </c>
      <c r="X3156" t="b">
        <f>COUNTIF(tbl_vendors[Vendor_Name],tbl_vendors[[#This Row],[Vendor_Name]])&gt;1</f>
        <v>0</v>
      </c>
      <c r="Y3156" s="14" cm="1">
        <f t="array" aca="1" ref="Y3156" ca="1">IFERROR(SUM(L3156:X3156*1),4)</f>
        <v>2</v>
      </c>
      <c r="Z3156" t="str">
        <f ca="1">IF(tbl_vendors[[#This Row],[error_count]]&gt;0,"FAIL","PASS")</f>
        <v>FAIL</v>
      </c>
    </row>
    <row r="3157" spans="1:26" x14ac:dyDescent="0.3">
      <c r="A3157" t="s">
        <v>12353</v>
      </c>
      <c r="B3157" t="s">
        <v>12354</v>
      </c>
      <c r="C3157" t="s">
        <v>79</v>
      </c>
      <c r="D3157" t="s">
        <v>12355</v>
      </c>
      <c r="E3157" t="s">
        <v>39</v>
      </c>
      <c r="F3157" t="s">
        <v>40</v>
      </c>
      <c r="G3157" t="s">
        <v>12356</v>
      </c>
      <c r="H3157" t="s">
        <v>25</v>
      </c>
      <c r="I3157" t="s">
        <v>53</v>
      </c>
      <c r="J3157" s="1">
        <v>45018</v>
      </c>
      <c r="K3157" s="1">
        <v>46059</v>
      </c>
      <c r="L3157" t="b">
        <f>COUNTIF(tbl_vendors[Vendor_ID],tbl_vendors[[#This Row],[Vendor_ID]])&gt;1</f>
        <v>0</v>
      </c>
      <c r="M3157" t="b">
        <f>ISBLANK(tbl_vendors[[#This Row],[Vendor_ID]])</f>
        <v>0</v>
      </c>
      <c r="N3157" t="b">
        <f>LEN(TRIM(tbl_vendors[[#This Row],[Vendor_Name]]))=0</f>
        <v>0</v>
      </c>
      <c r="O3157" t="b">
        <f>LEN(TRIM(tbl_vendors[[#This Row],[Email]]))=0</f>
        <v>0</v>
      </c>
      <c r="P3157" t="b">
        <f>OR(ISERROR(FIND("@",tbl_vendors[[#This Row],[Email]])),ISERROR(FIND(".",tbl_vendors[[#This Row],[Email]])))</f>
        <v>0</v>
      </c>
      <c r="Q3157" t="b">
        <f>ISNA(MATCH(tbl_vendors[[#This Row],[Country]],tbl_country[country],0))</f>
        <v>0</v>
      </c>
      <c r="R3157" t="b">
        <f>ISNA(MATCH(tbl_vendors[[#This Row],[Currency]],tbl_country[currency],0))</f>
        <v>0</v>
      </c>
      <c r="S3157" t="b">
        <f>_xlfn.XLOOKUP(tbl_vendors[[#This Row],[Country]],tbl_country[country],tbl_country[currency],"NotFound")&lt;&gt;tbl_vendors[[#This Row],[Currency]]</f>
        <v>0</v>
      </c>
      <c r="T3157" t="b">
        <f>ISNA(MATCH(tbl_vendors[[#This Row],[Payment_Terms]],tbl_payment_terms[Payment_Terms],0))</f>
        <v>0</v>
      </c>
      <c r="U3157" t="b">
        <f>ISNA(MATCH(tbl_vendors[[#This Row],[Status]],tbl_status[valid_status]))</f>
        <v>1</v>
      </c>
      <c r="V3157" t="b">
        <f ca="1">tbl_vendors[[#This Row],[Created_Date]]&gt;TODAY()</f>
        <v>0</v>
      </c>
      <c r="W3157" t="b">
        <f>tbl_vendors[[#This Row],[Updated_Date]]&lt;tbl_vendors[[#This Row],[Created_Date]]</f>
        <v>0</v>
      </c>
      <c r="X3157" t="b">
        <f>COUNTIF(tbl_vendors[Vendor_Name],tbl_vendors[[#This Row],[Vendor_Name]])&gt;1</f>
        <v>0</v>
      </c>
      <c r="Y3157" s="14" cm="1">
        <f t="array" aca="1" ref="Y3157" ca="1">IFERROR(SUM(L3157:X3157*1),4)</f>
        <v>1</v>
      </c>
      <c r="Z3157" t="str">
        <f ca="1">IF(tbl_vendors[[#This Row],[error_count]]&gt;0,"FAIL","PASS")</f>
        <v>FAIL</v>
      </c>
    </row>
    <row r="3158" spans="1:26" x14ac:dyDescent="0.3">
      <c r="A3158" t="s">
        <v>12357</v>
      </c>
      <c r="B3158" t="s">
        <v>12358</v>
      </c>
      <c r="C3158" t="s">
        <v>29</v>
      </c>
      <c r="D3158" t="s">
        <v>12359</v>
      </c>
      <c r="E3158" t="s">
        <v>31</v>
      </c>
      <c r="F3158" t="s">
        <v>32</v>
      </c>
      <c r="G3158" t="s">
        <v>12360</v>
      </c>
      <c r="H3158" t="s">
        <v>47</v>
      </c>
      <c r="I3158" t="s">
        <v>26</v>
      </c>
      <c r="J3158" s="1">
        <v>44433</v>
      </c>
      <c r="K3158" s="1">
        <v>44614</v>
      </c>
      <c r="L3158" t="b">
        <f>COUNTIF(tbl_vendors[Vendor_ID],tbl_vendors[[#This Row],[Vendor_ID]])&gt;1</f>
        <v>0</v>
      </c>
      <c r="M3158" t="b">
        <f>ISBLANK(tbl_vendors[[#This Row],[Vendor_ID]])</f>
        <v>0</v>
      </c>
      <c r="N3158" t="b">
        <f>LEN(TRIM(tbl_vendors[[#This Row],[Vendor_Name]]))=0</f>
        <v>0</v>
      </c>
      <c r="O3158" t="b">
        <f>LEN(TRIM(tbl_vendors[[#This Row],[Email]]))=0</f>
        <v>0</v>
      </c>
      <c r="P3158" t="b">
        <f>OR(ISERROR(FIND("@",tbl_vendors[[#This Row],[Email]])),ISERROR(FIND(".",tbl_vendors[[#This Row],[Email]])))</f>
        <v>0</v>
      </c>
      <c r="Q3158" t="b">
        <f>ISNA(MATCH(tbl_vendors[[#This Row],[Country]],tbl_country[country],0))</f>
        <v>0</v>
      </c>
      <c r="R3158" t="b">
        <f>ISNA(MATCH(tbl_vendors[[#This Row],[Currency]],tbl_country[currency],0))</f>
        <v>0</v>
      </c>
      <c r="S3158" t="b">
        <f>_xlfn.XLOOKUP(tbl_vendors[[#This Row],[Country]],tbl_country[country],tbl_country[currency],"NotFound")&lt;&gt;tbl_vendors[[#This Row],[Currency]]</f>
        <v>0</v>
      </c>
      <c r="T3158" t="b">
        <f>ISNA(MATCH(tbl_vendors[[#This Row],[Payment_Terms]],tbl_payment_terms[Payment_Terms],0))</f>
        <v>0</v>
      </c>
      <c r="U3158" t="b">
        <f>ISNA(MATCH(tbl_vendors[[#This Row],[Status]],tbl_status[valid_status]))</f>
        <v>0</v>
      </c>
      <c r="V3158" t="b">
        <f ca="1">tbl_vendors[[#This Row],[Created_Date]]&gt;TODAY()</f>
        <v>0</v>
      </c>
      <c r="W3158" t="b">
        <f>tbl_vendors[[#This Row],[Updated_Date]]&lt;tbl_vendors[[#This Row],[Created_Date]]</f>
        <v>0</v>
      </c>
      <c r="X3158" t="b">
        <f>COUNTIF(tbl_vendors[Vendor_Name],tbl_vendors[[#This Row],[Vendor_Name]])&gt;1</f>
        <v>0</v>
      </c>
      <c r="Y3158" s="14" cm="1">
        <f t="array" aca="1" ref="Y3158" ca="1">IFERROR(SUM(L3158:X3158*1),4)</f>
        <v>0</v>
      </c>
      <c r="Z3158" t="str">
        <f ca="1">IF(tbl_vendors[[#This Row],[error_count]]&gt;0,"FAIL","PASS")</f>
        <v>PASS</v>
      </c>
    </row>
    <row r="3159" spans="1:26" x14ac:dyDescent="0.3">
      <c r="A3159" t="s">
        <v>12361</v>
      </c>
      <c r="B3159" t="s">
        <v>12362</v>
      </c>
      <c r="C3159" t="s">
        <v>72</v>
      </c>
      <c r="D3159" t="s">
        <v>12363</v>
      </c>
      <c r="E3159" t="s">
        <v>74</v>
      </c>
      <c r="F3159" t="s">
        <v>23</v>
      </c>
      <c r="G3159" t="s">
        <v>12364</v>
      </c>
      <c r="H3159" t="s">
        <v>18</v>
      </c>
      <c r="I3159" t="s">
        <v>26</v>
      </c>
      <c r="J3159" s="1">
        <v>44782</v>
      </c>
      <c r="K3159" s="1">
        <v>45625</v>
      </c>
      <c r="L3159" t="b">
        <f>COUNTIF(tbl_vendors[Vendor_ID],tbl_vendors[[#This Row],[Vendor_ID]])&gt;1</f>
        <v>0</v>
      </c>
      <c r="M3159" t="b">
        <f>ISBLANK(tbl_vendors[[#This Row],[Vendor_ID]])</f>
        <v>0</v>
      </c>
      <c r="N3159" t="b">
        <f>LEN(TRIM(tbl_vendors[[#This Row],[Vendor_Name]]))=0</f>
        <v>0</v>
      </c>
      <c r="O3159" t="b">
        <f>LEN(TRIM(tbl_vendors[[#This Row],[Email]]))=0</f>
        <v>0</v>
      </c>
      <c r="P3159" t="b">
        <f>OR(ISERROR(FIND("@",tbl_vendors[[#This Row],[Email]])),ISERROR(FIND(".",tbl_vendors[[#This Row],[Email]])))</f>
        <v>0</v>
      </c>
      <c r="Q3159" t="b">
        <f>ISNA(MATCH(tbl_vendors[[#This Row],[Country]],tbl_country[country],0))</f>
        <v>0</v>
      </c>
      <c r="R3159" t="b">
        <f>ISNA(MATCH(tbl_vendors[[#This Row],[Currency]],tbl_country[currency],0))</f>
        <v>1</v>
      </c>
      <c r="S3159" t="b">
        <f>_xlfn.XLOOKUP(tbl_vendors[[#This Row],[Country]],tbl_country[country],tbl_country[currency],"NotFound")&lt;&gt;tbl_vendors[[#This Row],[Currency]]</f>
        <v>1</v>
      </c>
      <c r="T3159" t="b">
        <f>ISNA(MATCH(tbl_vendors[[#This Row],[Payment_Terms]],tbl_payment_terms[Payment_Terms],0))</f>
        <v>0</v>
      </c>
      <c r="U3159" t="b">
        <f>ISNA(MATCH(tbl_vendors[[#This Row],[Status]],tbl_status[valid_status]))</f>
        <v>0</v>
      </c>
      <c r="V3159" t="b">
        <f ca="1">tbl_vendors[[#This Row],[Created_Date]]&gt;TODAY()</f>
        <v>0</v>
      </c>
      <c r="W3159" t="b">
        <f>tbl_vendors[[#This Row],[Updated_Date]]&lt;tbl_vendors[[#This Row],[Created_Date]]</f>
        <v>0</v>
      </c>
      <c r="X3159" t="b">
        <f>COUNTIF(tbl_vendors[Vendor_Name],tbl_vendors[[#This Row],[Vendor_Name]])&gt;1</f>
        <v>0</v>
      </c>
      <c r="Y3159" s="14" cm="1">
        <f t="array" aca="1" ref="Y3159" ca="1">IFERROR(SUM(L3159:X3159*1),4)</f>
        <v>2</v>
      </c>
      <c r="Z3159" t="str">
        <f ca="1">IF(tbl_vendors[[#This Row],[error_count]]&gt;0,"FAIL","PASS")</f>
        <v>FAIL</v>
      </c>
    </row>
    <row r="3160" spans="1:26" x14ac:dyDescent="0.3">
      <c r="A3160" t="s">
        <v>12365</v>
      </c>
      <c r="B3160" t="s">
        <v>12366</v>
      </c>
      <c r="C3160" t="s">
        <v>56</v>
      </c>
      <c r="D3160" t="s">
        <v>12367</v>
      </c>
      <c r="E3160" t="s">
        <v>58</v>
      </c>
      <c r="F3160" t="s">
        <v>40</v>
      </c>
      <c r="G3160" t="s">
        <v>12368</v>
      </c>
      <c r="H3160" t="s">
        <v>69</v>
      </c>
      <c r="I3160" t="s">
        <v>26</v>
      </c>
      <c r="J3160" s="1">
        <v>44752</v>
      </c>
      <c r="K3160" s="1">
        <v>45298</v>
      </c>
      <c r="L3160" t="b">
        <f>COUNTIF(tbl_vendors[Vendor_ID],tbl_vendors[[#This Row],[Vendor_ID]])&gt;1</f>
        <v>0</v>
      </c>
      <c r="M3160" t="b">
        <f>ISBLANK(tbl_vendors[[#This Row],[Vendor_ID]])</f>
        <v>0</v>
      </c>
      <c r="N3160" t="b">
        <f>LEN(TRIM(tbl_vendors[[#This Row],[Vendor_Name]]))=0</f>
        <v>0</v>
      </c>
      <c r="O3160" t="b">
        <f>LEN(TRIM(tbl_vendors[[#This Row],[Email]]))=0</f>
        <v>0</v>
      </c>
      <c r="P3160" t="b">
        <f>OR(ISERROR(FIND("@",tbl_vendors[[#This Row],[Email]])),ISERROR(FIND(".",tbl_vendors[[#This Row],[Email]])))</f>
        <v>0</v>
      </c>
      <c r="Q3160" t="b">
        <f>ISNA(MATCH(tbl_vendors[[#This Row],[Country]],tbl_country[country],0))</f>
        <v>0</v>
      </c>
      <c r="R3160" t="b">
        <f>ISNA(MATCH(tbl_vendors[[#This Row],[Currency]],tbl_country[currency],0))</f>
        <v>0</v>
      </c>
      <c r="S3160" t="b">
        <f>_xlfn.XLOOKUP(tbl_vendors[[#This Row],[Country]],tbl_country[country],tbl_country[currency],"NotFound")&lt;&gt;tbl_vendors[[#This Row],[Currency]]</f>
        <v>0</v>
      </c>
      <c r="T3160" t="b">
        <f>ISNA(MATCH(tbl_vendors[[#This Row],[Payment_Terms]],tbl_payment_terms[Payment_Terms],0))</f>
        <v>0</v>
      </c>
      <c r="U3160" t="b">
        <f>ISNA(MATCH(tbl_vendors[[#This Row],[Status]],tbl_status[valid_status]))</f>
        <v>0</v>
      </c>
      <c r="V3160" t="b">
        <f ca="1">tbl_vendors[[#This Row],[Created_Date]]&gt;TODAY()</f>
        <v>0</v>
      </c>
      <c r="W3160" t="b">
        <f>tbl_vendors[[#This Row],[Updated_Date]]&lt;tbl_vendors[[#This Row],[Created_Date]]</f>
        <v>0</v>
      </c>
      <c r="X3160" t="b">
        <f>COUNTIF(tbl_vendors[Vendor_Name],tbl_vendors[[#This Row],[Vendor_Name]])&gt;1</f>
        <v>0</v>
      </c>
      <c r="Y3160" s="14" cm="1">
        <f t="array" aca="1" ref="Y3160" ca="1">IFERROR(SUM(L3160:X3160*1),4)</f>
        <v>0</v>
      </c>
      <c r="Z3160" t="str">
        <f ca="1">IF(tbl_vendors[[#This Row],[error_count]]&gt;0,"FAIL","PASS")</f>
        <v>PASS</v>
      </c>
    </row>
    <row r="3161" spans="1:26" x14ac:dyDescent="0.3">
      <c r="A3161" t="s">
        <v>12369</v>
      </c>
      <c r="B3161" t="s">
        <v>12370</v>
      </c>
      <c r="C3161" t="s">
        <v>100</v>
      </c>
      <c r="D3161" t="s">
        <v>12371</v>
      </c>
      <c r="E3161" t="s">
        <v>39</v>
      </c>
      <c r="F3161" t="s">
        <v>16</v>
      </c>
      <c r="G3161" t="s">
        <v>12372</v>
      </c>
      <c r="H3161" t="s">
        <v>69</v>
      </c>
      <c r="I3161" t="s">
        <v>19</v>
      </c>
      <c r="J3161" s="1">
        <v>46131</v>
      </c>
      <c r="K3161" s="1">
        <v>46176</v>
      </c>
      <c r="L3161" t="b">
        <f>COUNTIF(tbl_vendors[Vendor_ID],tbl_vendors[[#This Row],[Vendor_ID]])&gt;1</f>
        <v>0</v>
      </c>
      <c r="M3161" t="b">
        <f>ISBLANK(tbl_vendors[[#This Row],[Vendor_ID]])</f>
        <v>0</v>
      </c>
      <c r="N3161" t="b">
        <f>LEN(TRIM(tbl_vendors[[#This Row],[Vendor_Name]]))=0</f>
        <v>0</v>
      </c>
      <c r="O3161" t="b">
        <f>LEN(TRIM(tbl_vendors[[#This Row],[Email]]))=0</f>
        <v>0</v>
      </c>
      <c r="P3161" t="b">
        <f>OR(ISERROR(FIND("@",tbl_vendors[[#This Row],[Email]])),ISERROR(FIND(".",tbl_vendors[[#This Row],[Email]])))</f>
        <v>0</v>
      </c>
      <c r="Q3161" t="b">
        <f>ISNA(MATCH(tbl_vendors[[#This Row],[Country]],tbl_country[country],0))</f>
        <v>0</v>
      </c>
      <c r="R3161" t="b">
        <f>ISNA(MATCH(tbl_vendors[[#This Row],[Currency]],tbl_country[currency],0))</f>
        <v>0</v>
      </c>
      <c r="S3161" t="b">
        <f>_xlfn.XLOOKUP(tbl_vendors[[#This Row],[Country]],tbl_country[country],tbl_country[currency],"NotFound")&lt;&gt;tbl_vendors[[#This Row],[Currency]]</f>
        <v>0</v>
      </c>
      <c r="T3161" t="b">
        <f>ISNA(MATCH(tbl_vendors[[#This Row],[Payment_Terms]],tbl_payment_terms[Payment_Terms],0))</f>
        <v>0</v>
      </c>
      <c r="U3161" t="b">
        <f>ISNA(MATCH(tbl_vendors[[#This Row],[Status]],tbl_status[valid_status]))</f>
        <v>0</v>
      </c>
      <c r="V3161" t="b">
        <f ca="1">tbl_vendors[[#This Row],[Created_Date]]&gt;TODAY()</f>
        <v>0</v>
      </c>
      <c r="W3161" t="b">
        <f>tbl_vendors[[#This Row],[Updated_Date]]&lt;tbl_vendors[[#This Row],[Created_Date]]</f>
        <v>0</v>
      </c>
      <c r="X3161" t="b">
        <f>COUNTIF(tbl_vendors[Vendor_Name],tbl_vendors[[#This Row],[Vendor_Name]])&gt;1</f>
        <v>0</v>
      </c>
      <c r="Y3161" s="14" cm="1">
        <f t="array" aca="1" ref="Y3161" ca="1">IFERROR(SUM(L3161:X3161*1),4)</f>
        <v>0</v>
      </c>
      <c r="Z3161" t="str">
        <f ca="1">IF(tbl_vendors[[#This Row],[error_count]]&gt;0,"FAIL","PASS")</f>
        <v>PASS</v>
      </c>
    </row>
    <row r="3162" spans="1:26" x14ac:dyDescent="0.3">
      <c r="A3162" t="s">
        <v>12373</v>
      </c>
      <c r="B3162" t="s">
        <v>12374</v>
      </c>
      <c r="C3162" t="s">
        <v>13</v>
      </c>
      <c r="D3162" t="s">
        <v>12375</v>
      </c>
      <c r="E3162" t="s">
        <v>15</v>
      </c>
      <c r="F3162" t="s">
        <v>40</v>
      </c>
      <c r="G3162" t="s">
        <v>12376</v>
      </c>
      <c r="H3162" t="s">
        <v>34</v>
      </c>
      <c r="I3162" t="s">
        <v>26</v>
      </c>
      <c r="J3162" s="1">
        <v>44937</v>
      </c>
      <c r="K3162" s="1">
        <v>45566</v>
      </c>
      <c r="L3162" t="b">
        <f>COUNTIF(tbl_vendors[Vendor_ID],tbl_vendors[[#This Row],[Vendor_ID]])&gt;1</f>
        <v>0</v>
      </c>
      <c r="M3162" t="b">
        <f>ISBLANK(tbl_vendors[[#This Row],[Vendor_ID]])</f>
        <v>0</v>
      </c>
      <c r="N3162" t="b">
        <f>LEN(TRIM(tbl_vendors[[#This Row],[Vendor_Name]]))=0</f>
        <v>0</v>
      </c>
      <c r="O3162" t="b">
        <f>LEN(TRIM(tbl_vendors[[#This Row],[Email]]))=0</f>
        <v>0</v>
      </c>
      <c r="P3162" t="b">
        <f>OR(ISERROR(FIND("@",tbl_vendors[[#This Row],[Email]])),ISERROR(FIND(".",tbl_vendors[[#This Row],[Email]])))</f>
        <v>0</v>
      </c>
      <c r="Q3162" t="b">
        <f>ISNA(MATCH(tbl_vendors[[#This Row],[Country]],tbl_country[country],0))</f>
        <v>0</v>
      </c>
      <c r="R3162" t="b">
        <f>ISNA(MATCH(tbl_vendors[[#This Row],[Currency]],tbl_country[currency],0))</f>
        <v>1</v>
      </c>
      <c r="S3162" t="b">
        <f>_xlfn.XLOOKUP(tbl_vendors[[#This Row],[Country]],tbl_country[country],tbl_country[currency],"NotFound")&lt;&gt;tbl_vendors[[#This Row],[Currency]]</f>
        <v>1</v>
      </c>
      <c r="T3162" t="b">
        <f>ISNA(MATCH(tbl_vendors[[#This Row],[Payment_Terms]],tbl_payment_terms[Payment_Terms],0))</f>
        <v>0</v>
      </c>
      <c r="U3162" t="b">
        <f>ISNA(MATCH(tbl_vendors[[#This Row],[Status]],tbl_status[valid_status]))</f>
        <v>0</v>
      </c>
      <c r="V3162" t="b">
        <f ca="1">tbl_vendors[[#This Row],[Created_Date]]&gt;TODAY()</f>
        <v>0</v>
      </c>
      <c r="W3162" t="b">
        <f>tbl_vendors[[#This Row],[Updated_Date]]&lt;tbl_vendors[[#This Row],[Created_Date]]</f>
        <v>0</v>
      </c>
      <c r="X3162" t="b">
        <f>COUNTIF(tbl_vendors[Vendor_Name],tbl_vendors[[#This Row],[Vendor_Name]])&gt;1</f>
        <v>0</v>
      </c>
      <c r="Y3162" s="14" cm="1">
        <f t="array" aca="1" ref="Y3162" ca="1">IFERROR(SUM(L3162:X3162*1),4)</f>
        <v>2</v>
      </c>
      <c r="Z3162" t="str">
        <f ca="1">IF(tbl_vendors[[#This Row],[error_count]]&gt;0,"FAIL","PASS")</f>
        <v>FAIL</v>
      </c>
    </row>
    <row r="3163" spans="1:26" x14ac:dyDescent="0.3">
      <c r="A3163" t="s">
        <v>12377</v>
      </c>
      <c r="B3163" t="s">
        <v>12378</v>
      </c>
      <c r="C3163" t="s">
        <v>66</v>
      </c>
      <c r="D3163" t="s">
        <v>12379</v>
      </c>
      <c r="E3163" t="s">
        <v>67</v>
      </c>
      <c r="F3163" t="s">
        <v>40</v>
      </c>
      <c r="H3163" t="s">
        <v>47</v>
      </c>
      <c r="I3163" t="s">
        <v>26</v>
      </c>
      <c r="J3163" s="1">
        <v>44968</v>
      </c>
      <c r="K3163" s="1">
        <v>45716</v>
      </c>
      <c r="L3163" t="b">
        <f>COUNTIF(tbl_vendors[Vendor_ID],tbl_vendors[[#This Row],[Vendor_ID]])&gt;1</f>
        <v>0</v>
      </c>
      <c r="M3163" t="b">
        <f>ISBLANK(tbl_vendors[[#This Row],[Vendor_ID]])</f>
        <v>0</v>
      </c>
      <c r="N3163" t="b">
        <f>LEN(TRIM(tbl_vendors[[#This Row],[Vendor_Name]]))=0</f>
        <v>0</v>
      </c>
      <c r="O3163" t="b">
        <f>LEN(TRIM(tbl_vendors[[#This Row],[Email]]))=0</f>
        <v>1</v>
      </c>
      <c r="P3163" t="b">
        <f>OR(ISERROR(FIND("@",tbl_vendors[[#This Row],[Email]])),ISERROR(FIND(".",tbl_vendors[[#This Row],[Email]])))</f>
        <v>1</v>
      </c>
      <c r="Q3163" t="b">
        <f>ISNA(MATCH(tbl_vendors[[#This Row],[Country]],tbl_country[country],0))</f>
        <v>0</v>
      </c>
      <c r="R3163" t="b">
        <f>ISNA(MATCH(tbl_vendors[[#This Row],[Currency]],tbl_country[currency],0))</f>
        <v>0</v>
      </c>
      <c r="S3163" t="b">
        <f>_xlfn.XLOOKUP(tbl_vendors[[#This Row],[Country]],tbl_country[country],tbl_country[currency],"NotFound")&lt;&gt;tbl_vendors[[#This Row],[Currency]]</f>
        <v>0</v>
      </c>
      <c r="T3163" t="b">
        <f>ISNA(MATCH(tbl_vendors[[#This Row],[Payment_Terms]],tbl_payment_terms[Payment_Terms],0))</f>
        <v>0</v>
      </c>
      <c r="U3163" t="b">
        <f>ISNA(MATCH(tbl_vendors[[#This Row],[Status]],tbl_status[valid_status]))</f>
        <v>0</v>
      </c>
      <c r="V3163" t="b">
        <f ca="1">tbl_vendors[[#This Row],[Created_Date]]&gt;TODAY()</f>
        <v>0</v>
      </c>
      <c r="W3163" t="b">
        <f>tbl_vendors[[#This Row],[Updated_Date]]&lt;tbl_vendors[[#This Row],[Created_Date]]</f>
        <v>0</v>
      </c>
      <c r="X3163" t="b">
        <f>COUNTIF(tbl_vendors[Vendor_Name],tbl_vendors[[#This Row],[Vendor_Name]])&gt;1</f>
        <v>0</v>
      </c>
      <c r="Y3163" s="14" cm="1">
        <f t="array" aca="1" ref="Y3163" ca="1">IFERROR(SUM(L3163:X3163*1),4)</f>
        <v>2</v>
      </c>
      <c r="Z3163" t="str">
        <f ca="1">IF(tbl_vendors[[#This Row],[error_count]]&gt;0,"FAIL","PASS")</f>
        <v>FAIL</v>
      </c>
    </row>
    <row r="3164" spans="1:26" x14ac:dyDescent="0.3">
      <c r="A3164" t="s">
        <v>12380</v>
      </c>
      <c r="B3164" t="s">
        <v>6692</v>
      </c>
      <c r="C3164" t="s">
        <v>79</v>
      </c>
      <c r="D3164" t="s">
        <v>12381</v>
      </c>
      <c r="E3164" t="s">
        <v>39</v>
      </c>
      <c r="F3164" t="s">
        <v>16</v>
      </c>
      <c r="G3164" t="s">
        <v>12382</v>
      </c>
      <c r="H3164" t="s">
        <v>18</v>
      </c>
      <c r="I3164" t="s">
        <v>19</v>
      </c>
      <c r="J3164" s="1">
        <v>44944</v>
      </c>
      <c r="K3164" s="1">
        <v>45695</v>
      </c>
      <c r="L3164" t="b">
        <f>COUNTIF(tbl_vendors[Vendor_ID],tbl_vendors[[#This Row],[Vendor_ID]])&gt;1</f>
        <v>0</v>
      </c>
      <c r="M3164" t="b">
        <f>ISBLANK(tbl_vendors[[#This Row],[Vendor_ID]])</f>
        <v>0</v>
      </c>
      <c r="N3164" t="b">
        <f>LEN(TRIM(tbl_vendors[[#This Row],[Vendor_Name]]))=0</f>
        <v>0</v>
      </c>
      <c r="O3164" t="b">
        <f>LEN(TRIM(tbl_vendors[[#This Row],[Email]]))=0</f>
        <v>0</v>
      </c>
      <c r="P3164" t="b">
        <f>OR(ISERROR(FIND("@",tbl_vendors[[#This Row],[Email]])),ISERROR(FIND(".",tbl_vendors[[#This Row],[Email]])))</f>
        <v>0</v>
      </c>
      <c r="Q3164" t="b">
        <f>ISNA(MATCH(tbl_vendors[[#This Row],[Country]],tbl_country[country],0))</f>
        <v>0</v>
      </c>
      <c r="R3164" t="b">
        <f>ISNA(MATCH(tbl_vendors[[#This Row],[Currency]],tbl_country[currency],0))</f>
        <v>0</v>
      </c>
      <c r="S3164" t="b">
        <f>_xlfn.XLOOKUP(tbl_vendors[[#This Row],[Country]],tbl_country[country],tbl_country[currency],"NotFound")&lt;&gt;tbl_vendors[[#This Row],[Currency]]</f>
        <v>0</v>
      </c>
      <c r="T3164" t="b">
        <f>ISNA(MATCH(tbl_vendors[[#This Row],[Payment_Terms]],tbl_payment_terms[Payment_Terms],0))</f>
        <v>0</v>
      </c>
      <c r="U3164" t="b">
        <f>ISNA(MATCH(tbl_vendors[[#This Row],[Status]],tbl_status[valid_status]))</f>
        <v>0</v>
      </c>
      <c r="V3164" t="b">
        <f ca="1">tbl_vendors[[#This Row],[Created_Date]]&gt;TODAY()</f>
        <v>0</v>
      </c>
      <c r="W3164" t="b">
        <f>tbl_vendors[[#This Row],[Updated_Date]]&lt;tbl_vendors[[#This Row],[Created_Date]]</f>
        <v>0</v>
      </c>
      <c r="X3164" t="b">
        <f>COUNTIF(tbl_vendors[Vendor_Name],tbl_vendors[[#This Row],[Vendor_Name]])&gt;1</f>
        <v>1</v>
      </c>
      <c r="Y3164" s="14" cm="1">
        <f t="array" aca="1" ref="Y3164" ca="1">IFERROR(SUM(L3164:X3164*1),4)</f>
        <v>1</v>
      </c>
      <c r="Z3164" t="str">
        <f ca="1">IF(tbl_vendors[[#This Row],[error_count]]&gt;0,"FAIL","PASS")</f>
        <v>FAIL</v>
      </c>
    </row>
    <row r="3165" spans="1:26" x14ac:dyDescent="0.3">
      <c r="A3165" t="s">
        <v>12383</v>
      </c>
      <c r="B3165" t="s">
        <v>12384</v>
      </c>
      <c r="C3165" t="s">
        <v>56</v>
      </c>
      <c r="D3165" t="s">
        <v>12385</v>
      </c>
      <c r="E3165" t="s">
        <v>58</v>
      </c>
      <c r="F3165" t="s">
        <v>16</v>
      </c>
      <c r="G3165" t="s">
        <v>12386</v>
      </c>
      <c r="H3165" t="s">
        <v>18</v>
      </c>
      <c r="I3165" t="s">
        <v>53</v>
      </c>
      <c r="J3165" s="1">
        <v>45035</v>
      </c>
      <c r="K3165" s="1">
        <v>45799</v>
      </c>
      <c r="L3165" t="b">
        <f>COUNTIF(tbl_vendors[Vendor_ID],tbl_vendors[[#This Row],[Vendor_ID]])&gt;1</f>
        <v>0</v>
      </c>
      <c r="M3165" t="b">
        <f>ISBLANK(tbl_vendors[[#This Row],[Vendor_ID]])</f>
        <v>0</v>
      </c>
      <c r="N3165" t="b">
        <f>LEN(TRIM(tbl_vendors[[#This Row],[Vendor_Name]]))=0</f>
        <v>0</v>
      </c>
      <c r="O3165" t="b">
        <f>LEN(TRIM(tbl_vendors[[#This Row],[Email]]))=0</f>
        <v>0</v>
      </c>
      <c r="P3165" t="b">
        <f>OR(ISERROR(FIND("@",tbl_vendors[[#This Row],[Email]])),ISERROR(FIND(".",tbl_vendors[[#This Row],[Email]])))</f>
        <v>0</v>
      </c>
      <c r="Q3165" t="b">
        <f>ISNA(MATCH(tbl_vendors[[#This Row],[Country]],tbl_country[country],0))</f>
        <v>0</v>
      </c>
      <c r="R3165" t="b">
        <f>ISNA(MATCH(tbl_vendors[[#This Row],[Currency]],tbl_country[currency],0))</f>
        <v>0</v>
      </c>
      <c r="S3165" t="b">
        <f>_xlfn.XLOOKUP(tbl_vendors[[#This Row],[Country]],tbl_country[country],tbl_country[currency],"NotFound")&lt;&gt;tbl_vendors[[#This Row],[Currency]]</f>
        <v>0</v>
      </c>
      <c r="T3165" t="b">
        <f>ISNA(MATCH(tbl_vendors[[#This Row],[Payment_Terms]],tbl_payment_terms[Payment_Terms],0))</f>
        <v>0</v>
      </c>
      <c r="U3165" t="b">
        <f>ISNA(MATCH(tbl_vendors[[#This Row],[Status]],tbl_status[valid_status]))</f>
        <v>1</v>
      </c>
      <c r="V3165" t="b">
        <f ca="1">tbl_vendors[[#This Row],[Created_Date]]&gt;TODAY()</f>
        <v>0</v>
      </c>
      <c r="W3165" t="b">
        <f>tbl_vendors[[#This Row],[Updated_Date]]&lt;tbl_vendors[[#This Row],[Created_Date]]</f>
        <v>0</v>
      </c>
      <c r="X3165" t="b">
        <f>COUNTIF(tbl_vendors[Vendor_Name],tbl_vendors[[#This Row],[Vendor_Name]])&gt;1</f>
        <v>0</v>
      </c>
      <c r="Y3165" s="14" cm="1">
        <f t="array" aca="1" ref="Y3165" ca="1">IFERROR(SUM(L3165:X3165*1),4)</f>
        <v>1</v>
      </c>
      <c r="Z3165" t="str">
        <f ca="1">IF(tbl_vendors[[#This Row],[error_count]]&gt;0,"FAIL","PASS")</f>
        <v>FAIL</v>
      </c>
    </row>
    <row r="3166" spans="1:26" x14ac:dyDescent="0.3">
      <c r="A3166" t="s">
        <v>12387</v>
      </c>
      <c r="B3166" t="s">
        <v>12388</v>
      </c>
      <c r="C3166" t="s">
        <v>79</v>
      </c>
      <c r="D3166" t="s">
        <v>12389</v>
      </c>
      <c r="E3166" t="s">
        <v>39</v>
      </c>
      <c r="F3166" t="s">
        <v>23</v>
      </c>
      <c r="G3166" t="s">
        <v>12390</v>
      </c>
      <c r="H3166" t="s">
        <v>34</v>
      </c>
      <c r="I3166" t="s">
        <v>53</v>
      </c>
      <c r="J3166" s="1">
        <v>44771</v>
      </c>
      <c r="K3166" s="1">
        <v>45934</v>
      </c>
      <c r="L3166" t="b">
        <f>COUNTIF(tbl_vendors[Vendor_ID],tbl_vendors[[#This Row],[Vendor_ID]])&gt;1</f>
        <v>0</v>
      </c>
      <c r="M3166" t="b">
        <f>ISBLANK(tbl_vendors[[#This Row],[Vendor_ID]])</f>
        <v>0</v>
      </c>
      <c r="N3166" t="b">
        <f>LEN(TRIM(tbl_vendors[[#This Row],[Vendor_Name]]))=0</f>
        <v>0</v>
      </c>
      <c r="O3166" t="b">
        <f>LEN(TRIM(tbl_vendors[[#This Row],[Email]]))=0</f>
        <v>0</v>
      </c>
      <c r="P3166" t="b">
        <f>OR(ISERROR(FIND("@",tbl_vendors[[#This Row],[Email]])),ISERROR(FIND(".",tbl_vendors[[#This Row],[Email]])))</f>
        <v>0</v>
      </c>
      <c r="Q3166" t="b">
        <f>ISNA(MATCH(tbl_vendors[[#This Row],[Country]],tbl_country[country],0))</f>
        <v>0</v>
      </c>
      <c r="R3166" t="b">
        <f>ISNA(MATCH(tbl_vendors[[#This Row],[Currency]],tbl_country[currency],0))</f>
        <v>0</v>
      </c>
      <c r="S3166" t="b">
        <f>_xlfn.XLOOKUP(tbl_vendors[[#This Row],[Country]],tbl_country[country],tbl_country[currency],"NotFound")&lt;&gt;tbl_vendors[[#This Row],[Currency]]</f>
        <v>0</v>
      </c>
      <c r="T3166" t="b">
        <f>ISNA(MATCH(tbl_vendors[[#This Row],[Payment_Terms]],tbl_payment_terms[Payment_Terms],0))</f>
        <v>0</v>
      </c>
      <c r="U3166" t="b">
        <f>ISNA(MATCH(tbl_vendors[[#This Row],[Status]],tbl_status[valid_status]))</f>
        <v>1</v>
      </c>
      <c r="V3166" t="b">
        <f ca="1">tbl_vendors[[#This Row],[Created_Date]]&gt;TODAY()</f>
        <v>0</v>
      </c>
      <c r="W3166" t="b">
        <f>tbl_vendors[[#This Row],[Updated_Date]]&lt;tbl_vendors[[#This Row],[Created_Date]]</f>
        <v>0</v>
      </c>
      <c r="X3166" t="b">
        <f>COUNTIF(tbl_vendors[Vendor_Name],tbl_vendors[[#This Row],[Vendor_Name]])&gt;1</f>
        <v>0</v>
      </c>
      <c r="Y3166" s="14" cm="1">
        <f t="array" aca="1" ref="Y3166" ca="1">IFERROR(SUM(L3166:X3166*1),4)</f>
        <v>1</v>
      </c>
      <c r="Z3166" t="str">
        <f ca="1">IF(tbl_vendors[[#This Row],[error_count]]&gt;0,"FAIL","PASS")</f>
        <v>FAIL</v>
      </c>
    </row>
    <row r="3167" spans="1:26" x14ac:dyDescent="0.3">
      <c r="A3167" t="s">
        <v>12391</v>
      </c>
      <c r="B3167" t="s">
        <v>12392</v>
      </c>
      <c r="C3167" t="s">
        <v>66</v>
      </c>
      <c r="D3167" t="s">
        <v>12393</v>
      </c>
      <c r="E3167" t="s">
        <v>67</v>
      </c>
      <c r="F3167" t="s">
        <v>23</v>
      </c>
      <c r="G3167" t="s">
        <v>12394</v>
      </c>
      <c r="H3167" t="s">
        <v>69</v>
      </c>
      <c r="I3167" t="s">
        <v>26</v>
      </c>
      <c r="J3167" s="1">
        <v>45115</v>
      </c>
      <c r="K3167" s="1">
        <v>45124</v>
      </c>
      <c r="L3167" t="b">
        <f>COUNTIF(tbl_vendors[Vendor_ID],tbl_vendors[[#This Row],[Vendor_ID]])&gt;1</f>
        <v>0</v>
      </c>
      <c r="M3167" t="b">
        <f>ISBLANK(tbl_vendors[[#This Row],[Vendor_ID]])</f>
        <v>0</v>
      </c>
      <c r="N3167" t="b">
        <f>LEN(TRIM(tbl_vendors[[#This Row],[Vendor_Name]]))=0</f>
        <v>0</v>
      </c>
      <c r="O3167" t="b">
        <f>LEN(TRIM(tbl_vendors[[#This Row],[Email]]))=0</f>
        <v>0</v>
      </c>
      <c r="P3167" t="b">
        <f>OR(ISERROR(FIND("@",tbl_vendors[[#This Row],[Email]])),ISERROR(FIND(".",tbl_vendors[[#This Row],[Email]])))</f>
        <v>0</v>
      </c>
      <c r="Q3167" t="b">
        <f>ISNA(MATCH(tbl_vendors[[#This Row],[Country]],tbl_country[country],0))</f>
        <v>0</v>
      </c>
      <c r="R3167" t="b">
        <f>ISNA(MATCH(tbl_vendors[[#This Row],[Currency]],tbl_country[currency],0))</f>
        <v>0</v>
      </c>
      <c r="S3167" t="b">
        <f>_xlfn.XLOOKUP(tbl_vendors[[#This Row],[Country]],tbl_country[country],tbl_country[currency],"NotFound")&lt;&gt;tbl_vendors[[#This Row],[Currency]]</f>
        <v>0</v>
      </c>
      <c r="T3167" t="b">
        <f>ISNA(MATCH(tbl_vendors[[#This Row],[Payment_Terms]],tbl_payment_terms[Payment_Terms],0))</f>
        <v>0</v>
      </c>
      <c r="U3167" t="b">
        <f>ISNA(MATCH(tbl_vendors[[#This Row],[Status]],tbl_status[valid_status]))</f>
        <v>0</v>
      </c>
      <c r="V3167" t="b">
        <f ca="1">tbl_vendors[[#This Row],[Created_Date]]&gt;TODAY()</f>
        <v>0</v>
      </c>
      <c r="W3167" t="b">
        <f>tbl_vendors[[#This Row],[Updated_Date]]&lt;tbl_vendors[[#This Row],[Created_Date]]</f>
        <v>0</v>
      </c>
      <c r="X3167" t="b">
        <f>COUNTIF(tbl_vendors[Vendor_Name],tbl_vendors[[#This Row],[Vendor_Name]])&gt;1</f>
        <v>0</v>
      </c>
      <c r="Y3167" s="14" cm="1">
        <f t="array" aca="1" ref="Y3167" ca="1">IFERROR(SUM(L3167:X3167*1),4)</f>
        <v>0</v>
      </c>
      <c r="Z3167" t="str">
        <f ca="1">IF(tbl_vendors[[#This Row],[error_count]]&gt;0,"FAIL","PASS")</f>
        <v>PASS</v>
      </c>
    </row>
    <row r="3168" spans="1:26" x14ac:dyDescent="0.3">
      <c r="A3168" t="s">
        <v>12395</v>
      </c>
      <c r="B3168" t="s">
        <v>4408</v>
      </c>
      <c r="C3168" t="s">
        <v>29</v>
      </c>
      <c r="D3168" t="s">
        <v>12396</v>
      </c>
      <c r="E3168" t="s">
        <v>31</v>
      </c>
      <c r="F3168" t="s">
        <v>75</v>
      </c>
      <c r="G3168" t="s">
        <v>12397</v>
      </c>
      <c r="H3168" t="s">
        <v>69</v>
      </c>
      <c r="I3168" t="s">
        <v>26</v>
      </c>
      <c r="J3168" s="1">
        <v>45208</v>
      </c>
      <c r="K3168" s="1">
        <v>45633</v>
      </c>
      <c r="L3168" t="b">
        <f>COUNTIF(tbl_vendors[Vendor_ID],tbl_vendors[[#This Row],[Vendor_ID]])&gt;1</f>
        <v>0</v>
      </c>
      <c r="M3168" t="b">
        <f>ISBLANK(tbl_vendors[[#This Row],[Vendor_ID]])</f>
        <v>0</v>
      </c>
      <c r="N3168" t="b">
        <f>LEN(TRIM(tbl_vendors[[#This Row],[Vendor_Name]]))=0</f>
        <v>0</v>
      </c>
      <c r="O3168" t="b">
        <f>LEN(TRIM(tbl_vendors[[#This Row],[Email]]))=0</f>
        <v>0</v>
      </c>
      <c r="P3168" t="b">
        <f>OR(ISERROR(FIND("@",tbl_vendors[[#This Row],[Email]])),ISERROR(FIND(".",tbl_vendors[[#This Row],[Email]])))</f>
        <v>0</v>
      </c>
      <c r="Q3168" t="b">
        <f>ISNA(MATCH(tbl_vendors[[#This Row],[Country]],tbl_country[country],0))</f>
        <v>0</v>
      </c>
      <c r="R3168" t="b">
        <f>ISNA(MATCH(tbl_vendors[[#This Row],[Currency]],tbl_country[currency],0))</f>
        <v>0</v>
      </c>
      <c r="S3168" t="b">
        <f>_xlfn.XLOOKUP(tbl_vendors[[#This Row],[Country]],tbl_country[country],tbl_country[currency],"NotFound")&lt;&gt;tbl_vendors[[#This Row],[Currency]]</f>
        <v>0</v>
      </c>
      <c r="T3168" t="b">
        <f>ISNA(MATCH(tbl_vendors[[#This Row],[Payment_Terms]],tbl_payment_terms[Payment_Terms],0))</f>
        <v>0</v>
      </c>
      <c r="U3168" t="b">
        <f>ISNA(MATCH(tbl_vendors[[#This Row],[Status]],tbl_status[valid_status]))</f>
        <v>0</v>
      </c>
      <c r="V3168" t="b">
        <f ca="1">tbl_vendors[[#This Row],[Created_Date]]&gt;TODAY()</f>
        <v>0</v>
      </c>
      <c r="W3168" t="b">
        <f>tbl_vendors[[#This Row],[Updated_Date]]&lt;tbl_vendors[[#This Row],[Created_Date]]</f>
        <v>0</v>
      </c>
      <c r="X3168" t="b">
        <f>COUNTIF(tbl_vendors[Vendor_Name],tbl_vendors[[#This Row],[Vendor_Name]])&gt;1</f>
        <v>1</v>
      </c>
      <c r="Y3168" s="14" cm="1">
        <f t="array" aca="1" ref="Y3168" ca="1">IFERROR(SUM(L3168:X3168*1),4)</f>
        <v>1</v>
      </c>
      <c r="Z3168" t="str">
        <f ca="1">IF(tbl_vendors[[#This Row],[error_count]]&gt;0,"FAIL","PASS")</f>
        <v>FAIL</v>
      </c>
    </row>
    <row r="3169" spans="1:26" x14ac:dyDescent="0.3">
      <c r="A3169" t="s">
        <v>12398</v>
      </c>
      <c r="B3169" t="s">
        <v>12399</v>
      </c>
      <c r="C3169" t="s">
        <v>79</v>
      </c>
      <c r="D3169" t="s">
        <v>12400</v>
      </c>
      <c r="E3169" t="s">
        <v>39</v>
      </c>
      <c r="F3169" t="s">
        <v>16</v>
      </c>
      <c r="G3169" t="s">
        <v>12401</v>
      </c>
      <c r="H3169" t="s">
        <v>25</v>
      </c>
      <c r="I3169" t="s">
        <v>19</v>
      </c>
      <c r="J3169" s="1">
        <v>44423</v>
      </c>
      <c r="K3169" s="1">
        <v>45936</v>
      </c>
      <c r="L3169" t="b">
        <f>COUNTIF(tbl_vendors[Vendor_ID],tbl_vendors[[#This Row],[Vendor_ID]])&gt;1</f>
        <v>0</v>
      </c>
      <c r="M3169" t="b">
        <f>ISBLANK(tbl_vendors[[#This Row],[Vendor_ID]])</f>
        <v>0</v>
      </c>
      <c r="N3169" t="b">
        <f>LEN(TRIM(tbl_vendors[[#This Row],[Vendor_Name]]))=0</f>
        <v>0</v>
      </c>
      <c r="O3169" t="b">
        <f>LEN(TRIM(tbl_vendors[[#This Row],[Email]]))=0</f>
        <v>0</v>
      </c>
      <c r="P3169" t="b">
        <f>OR(ISERROR(FIND("@",tbl_vendors[[#This Row],[Email]])),ISERROR(FIND(".",tbl_vendors[[#This Row],[Email]])))</f>
        <v>0</v>
      </c>
      <c r="Q3169" t="b">
        <f>ISNA(MATCH(tbl_vendors[[#This Row],[Country]],tbl_country[country],0))</f>
        <v>0</v>
      </c>
      <c r="R3169" t="b">
        <f>ISNA(MATCH(tbl_vendors[[#This Row],[Currency]],tbl_country[currency],0))</f>
        <v>0</v>
      </c>
      <c r="S3169" t="b">
        <f>_xlfn.XLOOKUP(tbl_vendors[[#This Row],[Country]],tbl_country[country],tbl_country[currency],"NotFound")&lt;&gt;tbl_vendors[[#This Row],[Currency]]</f>
        <v>0</v>
      </c>
      <c r="T3169" t="b">
        <f>ISNA(MATCH(tbl_vendors[[#This Row],[Payment_Terms]],tbl_payment_terms[Payment_Terms],0))</f>
        <v>0</v>
      </c>
      <c r="U3169" t="b">
        <f>ISNA(MATCH(tbl_vendors[[#This Row],[Status]],tbl_status[valid_status]))</f>
        <v>0</v>
      </c>
      <c r="V3169" t="b">
        <f ca="1">tbl_vendors[[#This Row],[Created_Date]]&gt;TODAY()</f>
        <v>0</v>
      </c>
      <c r="W3169" t="b">
        <f>tbl_vendors[[#This Row],[Updated_Date]]&lt;tbl_vendors[[#This Row],[Created_Date]]</f>
        <v>0</v>
      </c>
      <c r="X3169" t="b">
        <f>COUNTIF(tbl_vendors[Vendor_Name],tbl_vendors[[#This Row],[Vendor_Name]])&gt;1</f>
        <v>1</v>
      </c>
      <c r="Y3169" s="14" cm="1">
        <f t="array" aca="1" ref="Y3169" ca="1">IFERROR(SUM(L3169:X3169*1),4)</f>
        <v>1</v>
      </c>
      <c r="Z3169" t="str">
        <f ca="1">IF(tbl_vendors[[#This Row],[error_count]]&gt;0,"FAIL","PASS")</f>
        <v>FAIL</v>
      </c>
    </row>
    <row r="3170" spans="1:26" x14ac:dyDescent="0.3">
      <c r="A3170" t="s">
        <v>12402</v>
      </c>
      <c r="B3170" t="s">
        <v>12403</v>
      </c>
      <c r="C3170" t="s">
        <v>100</v>
      </c>
      <c r="D3170" t="s">
        <v>12404</v>
      </c>
      <c r="E3170" t="s">
        <v>39</v>
      </c>
      <c r="F3170" t="s">
        <v>16</v>
      </c>
      <c r="G3170" t="s">
        <v>12405</v>
      </c>
      <c r="H3170" t="s">
        <v>69</v>
      </c>
      <c r="I3170" t="s">
        <v>26</v>
      </c>
      <c r="J3170" s="1">
        <v>44555</v>
      </c>
      <c r="K3170" s="1">
        <v>45295</v>
      </c>
      <c r="L3170" t="b">
        <f>COUNTIF(tbl_vendors[Vendor_ID],tbl_vendors[[#This Row],[Vendor_ID]])&gt;1</f>
        <v>0</v>
      </c>
      <c r="M3170" t="b">
        <f>ISBLANK(tbl_vendors[[#This Row],[Vendor_ID]])</f>
        <v>0</v>
      </c>
      <c r="N3170" t="b">
        <f>LEN(TRIM(tbl_vendors[[#This Row],[Vendor_Name]]))=0</f>
        <v>0</v>
      </c>
      <c r="O3170" t="b">
        <f>LEN(TRIM(tbl_vendors[[#This Row],[Email]]))=0</f>
        <v>0</v>
      </c>
      <c r="P3170" t="b">
        <f>OR(ISERROR(FIND("@",tbl_vendors[[#This Row],[Email]])),ISERROR(FIND(".",tbl_vendors[[#This Row],[Email]])))</f>
        <v>0</v>
      </c>
      <c r="Q3170" t="b">
        <f>ISNA(MATCH(tbl_vendors[[#This Row],[Country]],tbl_country[country],0))</f>
        <v>0</v>
      </c>
      <c r="R3170" t="b">
        <f>ISNA(MATCH(tbl_vendors[[#This Row],[Currency]],tbl_country[currency],0))</f>
        <v>0</v>
      </c>
      <c r="S3170" t="b">
        <f>_xlfn.XLOOKUP(tbl_vendors[[#This Row],[Country]],tbl_country[country],tbl_country[currency],"NotFound")&lt;&gt;tbl_vendors[[#This Row],[Currency]]</f>
        <v>0</v>
      </c>
      <c r="T3170" t="b">
        <f>ISNA(MATCH(tbl_vendors[[#This Row],[Payment_Terms]],tbl_payment_terms[Payment_Terms],0))</f>
        <v>0</v>
      </c>
      <c r="U3170" t="b">
        <f>ISNA(MATCH(tbl_vendors[[#This Row],[Status]],tbl_status[valid_status]))</f>
        <v>0</v>
      </c>
      <c r="V3170" t="b">
        <f ca="1">tbl_vendors[[#This Row],[Created_Date]]&gt;TODAY()</f>
        <v>0</v>
      </c>
      <c r="W3170" t="b">
        <f>tbl_vendors[[#This Row],[Updated_Date]]&lt;tbl_vendors[[#This Row],[Created_Date]]</f>
        <v>0</v>
      </c>
      <c r="X3170" t="b">
        <f>COUNTIF(tbl_vendors[Vendor_Name],tbl_vendors[[#This Row],[Vendor_Name]])&gt;1</f>
        <v>1</v>
      </c>
      <c r="Y3170" s="14" cm="1">
        <f t="array" aca="1" ref="Y3170" ca="1">IFERROR(SUM(L3170:X3170*1),4)</f>
        <v>1</v>
      </c>
      <c r="Z3170" t="str">
        <f ca="1">IF(tbl_vendors[[#This Row],[error_count]]&gt;0,"FAIL","PASS")</f>
        <v>FAIL</v>
      </c>
    </row>
    <row r="3171" spans="1:26" x14ac:dyDescent="0.3">
      <c r="A3171" t="s">
        <v>12406</v>
      </c>
      <c r="B3171" t="s">
        <v>12407</v>
      </c>
      <c r="C3171" t="s">
        <v>13</v>
      </c>
      <c r="D3171" t="s">
        <v>12408</v>
      </c>
      <c r="E3171" t="s">
        <v>15</v>
      </c>
      <c r="F3171" t="s">
        <v>23</v>
      </c>
      <c r="G3171" t="s">
        <v>12409</v>
      </c>
      <c r="H3171" t="s">
        <v>25</v>
      </c>
      <c r="I3171" t="s">
        <v>26</v>
      </c>
      <c r="J3171" s="1">
        <v>45232</v>
      </c>
      <c r="K3171" s="1">
        <v>45938</v>
      </c>
      <c r="L3171" t="b">
        <f>COUNTIF(tbl_vendors[Vendor_ID],tbl_vendors[[#This Row],[Vendor_ID]])&gt;1</f>
        <v>0</v>
      </c>
      <c r="M3171" t="b">
        <f>ISBLANK(tbl_vendors[[#This Row],[Vendor_ID]])</f>
        <v>0</v>
      </c>
      <c r="N3171" t="b">
        <f>LEN(TRIM(tbl_vendors[[#This Row],[Vendor_Name]]))=0</f>
        <v>0</v>
      </c>
      <c r="O3171" t="b">
        <f>LEN(TRIM(tbl_vendors[[#This Row],[Email]]))=0</f>
        <v>0</v>
      </c>
      <c r="P3171" t="b">
        <f>OR(ISERROR(FIND("@",tbl_vendors[[#This Row],[Email]])),ISERROR(FIND(".",tbl_vendors[[#This Row],[Email]])))</f>
        <v>0</v>
      </c>
      <c r="Q3171" t="b">
        <f>ISNA(MATCH(tbl_vendors[[#This Row],[Country]],tbl_country[country],0))</f>
        <v>0</v>
      </c>
      <c r="R3171" t="b">
        <f>ISNA(MATCH(tbl_vendors[[#This Row],[Currency]],tbl_country[currency],0))</f>
        <v>1</v>
      </c>
      <c r="S3171" t="b">
        <f>_xlfn.XLOOKUP(tbl_vendors[[#This Row],[Country]],tbl_country[country],tbl_country[currency],"NotFound")&lt;&gt;tbl_vendors[[#This Row],[Currency]]</f>
        <v>1</v>
      </c>
      <c r="T3171" t="b">
        <f>ISNA(MATCH(tbl_vendors[[#This Row],[Payment_Terms]],tbl_payment_terms[Payment_Terms],0))</f>
        <v>0</v>
      </c>
      <c r="U3171" t="b">
        <f>ISNA(MATCH(tbl_vendors[[#This Row],[Status]],tbl_status[valid_status]))</f>
        <v>0</v>
      </c>
      <c r="V3171" t="b">
        <f ca="1">tbl_vendors[[#This Row],[Created_Date]]&gt;TODAY()</f>
        <v>0</v>
      </c>
      <c r="W3171" t="b">
        <f>tbl_vendors[[#This Row],[Updated_Date]]&lt;tbl_vendors[[#This Row],[Created_Date]]</f>
        <v>0</v>
      </c>
      <c r="X3171" t="b">
        <f>COUNTIF(tbl_vendors[Vendor_Name],tbl_vendors[[#This Row],[Vendor_Name]])&gt;1</f>
        <v>0</v>
      </c>
      <c r="Y3171" s="14" cm="1">
        <f t="array" aca="1" ref="Y3171" ca="1">IFERROR(SUM(L3171:X3171*1),4)</f>
        <v>2</v>
      </c>
      <c r="Z3171" t="str">
        <f ca="1">IF(tbl_vendors[[#This Row],[error_count]]&gt;0,"FAIL","PASS")</f>
        <v>FAIL</v>
      </c>
    </row>
    <row r="3172" spans="1:26" x14ac:dyDescent="0.3">
      <c r="A3172" t="s">
        <v>12410</v>
      </c>
      <c r="B3172" t="s">
        <v>12411</v>
      </c>
      <c r="C3172" t="s">
        <v>153</v>
      </c>
      <c r="D3172" t="s">
        <v>12412</v>
      </c>
      <c r="E3172" t="s">
        <v>155</v>
      </c>
      <c r="F3172" t="s">
        <v>40</v>
      </c>
      <c r="G3172" t="s">
        <v>12413</v>
      </c>
      <c r="H3172" t="s">
        <v>34</v>
      </c>
      <c r="I3172" t="s">
        <v>26</v>
      </c>
      <c r="J3172" s="1">
        <v>45679</v>
      </c>
      <c r="K3172" s="1">
        <v>45767</v>
      </c>
      <c r="L3172" t="b">
        <f>COUNTIF(tbl_vendors[Vendor_ID],tbl_vendors[[#This Row],[Vendor_ID]])&gt;1</f>
        <v>0</v>
      </c>
      <c r="M3172" t="b">
        <f>ISBLANK(tbl_vendors[[#This Row],[Vendor_ID]])</f>
        <v>0</v>
      </c>
      <c r="N3172" t="b">
        <f>LEN(TRIM(tbl_vendors[[#This Row],[Vendor_Name]]))=0</f>
        <v>0</v>
      </c>
      <c r="O3172" t="b">
        <f>LEN(TRIM(tbl_vendors[[#This Row],[Email]]))=0</f>
        <v>0</v>
      </c>
      <c r="P3172" t="b">
        <f>OR(ISERROR(FIND("@",tbl_vendors[[#This Row],[Email]])),ISERROR(FIND(".",tbl_vendors[[#This Row],[Email]])))</f>
        <v>0</v>
      </c>
      <c r="Q3172" t="b">
        <f>ISNA(MATCH(tbl_vendors[[#This Row],[Country]],tbl_country[country],0))</f>
        <v>0</v>
      </c>
      <c r="R3172" t="b">
        <f>ISNA(MATCH(tbl_vendors[[#This Row],[Currency]],tbl_country[currency],0))</f>
        <v>0</v>
      </c>
      <c r="S3172" t="b">
        <f>_xlfn.XLOOKUP(tbl_vendors[[#This Row],[Country]],tbl_country[country],tbl_country[currency],"NotFound")&lt;&gt;tbl_vendors[[#This Row],[Currency]]</f>
        <v>0</v>
      </c>
      <c r="T3172" t="b">
        <f>ISNA(MATCH(tbl_vendors[[#This Row],[Payment_Terms]],tbl_payment_terms[Payment_Terms],0))</f>
        <v>0</v>
      </c>
      <c r="U3172" t="b">
        <f>ISNA(MATCH(tbl_vendors[[#This Row],[Status]],tbl_status[valid_status]))</f>
        <v>0</v>
      </c>
      <c r="V3172" t="b">
        <f ca="1">tbl_vendors[[#This Row],[Created_Date]]&gt;TODAY()</f>
        <v>0</v>
      </c>
      <c r="W3172" t="b">
        <f>tbl_vendors[[#This Row],[Updated_Date]]&lt;tbl_vendors[[#This Row],[Created_Date]]</f>
        <v>0</v>
      </c>
      <c r="X3172" t="b">
        <f>COUNTIF(tbl_vendors[Vendor_Name],tbl_vendors[[#This Row],[Vendor_Name]])&gt;1</f>
        <v>0</v>
      </c>
      <c r="Y3172" s="14" cm="1">
        <f t="array" aca="1" ref="Y3172" ca="1">IFERROR(SUM(L3172:X3172*1),4)</f>
        <v>0</v>
      </c>
      <c r="Z3172" t="str">
        <f ca="1">IF(tbl_vendors[[#This Row],[error_count]]&gt;0,"FAIL","PASS")</f>
        <v>PASS</v>
      </c>
    </row>
    <row r="3173" spans="1:26" x14ac:dyDescent="0.3">
      <c r="A3173" t="s">
        <v>12414</v>
      </c>
      <c r="B3173" t="s">
        <v>12415</v>
      </c>
      <c r="C3173" t="s">
        <v>153</v>
      </c>
      <c r="D3173" t="s">
        <v>12416</v>
      </c>
      <c r="E3173" t="s">
        <v>155</v>
      </c>
      <c r="F3173" t="s">
        <v>23</v>
      </c>
      <c r="G3173" t="s">
        <v>12417</v>
      </c>
      <c r="H3173" t="s">
        <v>42</v>
      </c>
      <c r="I3173" t="s">
        <v>26</v>
      </c>
      <c r="J3173" s="1">
        <v>45067</v>
      </c>
      <c r="K3173" s="1">
        <v>45769</v>
      </c>
      <c r="L3173" t="b">
        <f>COUNTIF(tbl_vendors[Vendor_ID],tbl_vendors[[#This Row],[Vendor_ID]])&gt;1</f>
        <v>0</v>
      </c>
      <c r="M3173" t="b">
        <f>ISBLANK(tbl_vendors[[#This Row],[Vendor_ID]])</f>
        <v>0</v>
      </c>
      <c r="N3173" t="b">
        <f>LEN(TRIM(tbl_vendors[[#This Row],[Vendor_Name]]))=0</f>
        <v>0</v>
      </c>
      <c r="O3173" t="b">
        <f>LEN(TRIM(tbl_vendors[[#This Row],[Email]]))=0</f>
        <v>0</v>
      </c>
      <c r="P3173" t="b">
        <f>OR(ISERROR(FIND("@",tbl_vendors[[#This Row],[Email]])),ISERROR(FIND(".",tbl_vendors[[#This Row],[Email]])))</f>
        <v>0</v>
      </c>
      <c r="Q3173" t="b">
        <f>ISNA(MATCH(tbl_vendors[[#This Row],[Country]],tbl_country[country],0))</f>
        <v>0</v>
      </c>
      <c r="R3173" t="b">
        <f>ISNA(MATCH(tbl_vendors[[#This Row],[Currency]],tbl_country[currency],0))</f>
        <v>0</v>
      </c>
      <c r="S3173" t="b">
        <f>_xlfn.XLOOKUP(tbl_vendors[[#This Row],[Country]],tbl_country[country],tbl_country[currency],"NotFound")&lt;&gt;tbl_vendors[[#This Row],[Currency]]</f>
        <v>0</v>
      </c>
      <c r="T3173" t="b">
        <f>ISNA(MATCH(tbl_vendors[[#This Row],[Payment_Terms]],tbl_payment_terms[Payment_Terms],0))</f>
        <v>0</v>
      </c>
      <c r="U3173" t="b">
        <f>ISNA(MATCH(tbl_vendors[[#This Row],[Status]],tbl_status[valid_status]))</f>
        <v>0</v>
      </c>
      <c r="V3173" t="b">
        <f ca="1">tbl_vendors[[#This Row],[Created_Date]]&gt;TODAY()</f>
        <v>0</v>
      </c>
      <c r="W3173" t="b">
        <f>tbl_vendors[[#This Row],[Updated_Date]]&lt;tbl_vendors[[#This Row],[Created_Date]]</f>
        <v>0</v>
      </c>
      <c r="X3173" t="b">
        <f>COUNTIF(tbl_vendors[Vendor_Name],tbl_vendors[[#This Row],[Vendor_Name]])&gt;1</f>
        <v>0</v>
      </c>
      <c r="Y3173" s="14" cm="1">
        <f t="array" aca="1" ref="Y3173" ca="1">IFERROR(SUM(L3173:X3173*1),4)</f>
        <v>0</v>
      </c>
      <c r="Z3173" t="str">
        <f ca="1">IF(tbl_vendors[[#This Row],[error_count]]&gt;0,"FAIL","PASS")</f>
        <v>PASS</v>
      </c>
    </row>
    <row r="3174" spans="1:26" x14ac:dyDescent="0.3">
      <c r="A3174" t="s">
        <v>12418</v>
      </c>
      <c r="B3174" t="s">
        <v>12419</v>
      </c>
      <c r="C3174" t="s">
        <v>100</v>
      </c>
      <c r="D3174" t="s">
        <v>12420</v>
      </c>
      <c r="E3174" t="s">
        <v>39</v>
      </c>
      <c r="F3174" t="s">
        <v>16</v>
      </c>
      <c r="G3174" t="s">
        <v>12421</v>
      </c>
      <c r="H3174" t="s">
        <v>47</v>
      </c>
      <c r="I3174" t="s">
        <v>26</v>
      </c>
      <c r="J3174" s="1">
        <v>44479</v>
      </c>
      <c r="K3174" s="1">
        <v>44766</v>
      </c>
      <c r="L3174" t="b">
        <f>COUNTIF(tbl_vendors[Vendor_ID],tbl_vendors[[#This Row],[Vendor_ID]])&gt;1</f>
        <v>0</v>
      </c>
      <c r="M3174" t="b">
        <f>ISBLANK(tbl_vendors[[#This Row],[Vendor_ID]])</f>
        <v>0</v>
      </c>
      <c r="N3174" t="b">
        <f>LEN(TRIM(tbl_vendors[[#This Row],[Vendor_Name]]))=0</f>
        <v>0</v>
      </c>
      <c r="O3174" t="b">
        <f>LEN(TRIM(tbl_vendors[[#This Row],[Email]]))=0</f>
        <v>0</v>
      </c>
      <c r="P3174" t="b">
        <f>OR(ISERROR(FIND("@",tbl_vendors[[#This Row],[Email]])),ISERROR(FIND(".",tbl_vendors[[#This Row],[Email]])))</f>
        <v>0</v>
      </c>
      <c r="Q3174" t="b">
        <f>ISNA(MATCH(tbl_vendors[[#This Row],[Country]],tbl_country[country],0))</f>
        <v>0</v>
      </c>
      <c r="R3174" t="b">
        <f>ISNA(MATCH(tbl_vendors[[#This Row],[Currency]],tbl_country[currency],0))</f>
        <v>0</v>
      </c>
      <c r="S3174" t="b">
        <f>_xlfn.XLOOKUP(tbl_vendors[[#This Row],[Country]],tbl_country[country],tbl_country[currency],"NotFound")&lt;&gt;tbl_vendors[[#This Row],[Currency]]</f>
        <v>0</v>
      </c>
      <c r="T3174" t="b">
        <f>ISNA(MATCH(tbl_vendors[[#This Row],[Payment_Terms]],tbl_payment_terms[Payment_Terms],0))</f>
        <v>0</v>
      </c>
      <c r="U3174" t="b">
        <f>ISNA(MATCH(tbl_vendors[[#This Row],[Status]],tbl_status[valid_status]))</f>
        <v>0</v>
      </c>
      <c r="V3174" t="b">
        <f ca="1">tbl_vendors[[#This Row],[Created_Date]]&gt;TODAY()</f>
        <v>0</v>
      </c>
      <c r="W3174" t="b">
        <f>tbl_vendors[[#This Row],[Updated_Date]]&lt;tbl_vendors[[#This Row],[Created_Date]]</f>
        <v>0</v>
      </c>
      <c r="X3174" t="b">
        <f>COUNTIF(tbl_vendors[Vendor_Name],tbl_vendors[[#This Row],[Vendor_Name]])&gt;1</f>
        <v>0</v>
      </c>
      <c r="Y3174" s="14" cm="1">
        <f t="array" aca="1" ref="Y3174" ca="1">IFERROR(SUM(L3174:X3174*1),4)</f>
        <v>0</v>
      </c>
      <c r="Z3174" t="str">
        <f ca="1">IF(tbl_vendors[[#This Row],[error_count]]&gt;0,"FAIL","PASS")</f>
        <v>PASS</v>
      </c>
    </row>
    <row r="3175" spans="1:26" x14ac:dyDescent="0.3">
      <c r="A3175" t="s">
        <v>12422</v>
      </c>
      <c r="B3175" t="s">
        <v>12423</v>
      </c>
      <c r="C3175" t="s">
        <v>29</v>
      </c>
      <c r="D3175" t="s">
        <v>12424</v>
      </c>
      <c r="E3175" t="s">
        <v>31</v>
      </c>
      <c r="F3175" t="s">
        <v>32</v>
      </c>
      <c r="G3175" t="s">
        <v>12425</v>
      </c>
      <c r="H3175" t="s">
        <v>69</v>
      </c>
      <c r="I3175" t="s">
        <v>19</v>
      </c>
      <c r="J3175" s="1">
        <v>45158</v>
      </c>
      <c r="K3175" s="1">
        <v>45774</v>
      </c>
      <c r="L3175" t="b">
        <f>COUNTIF(tbl_vendors[Vendor_ID],tbl_vendors[[#This Row],[Vendor_ID]])&gt;1</f>
        <v>0</v>
      </c>
      <c r="M3175" t="b">
        <f>ISBLANK(tbl_vendors[[#This Row],[Vendor_ID]])</f>
        <v>0</v>
      </c>
      <c r="N3175" t="b">
        <f>LEN(TRIM(tbl_vendors[[#This Row],[Vendor_Name]]))=0</f>
        <v>0</v>
      </c>
      <c r="O3175" t="b">
        <f>LEN(TRIM(tbl_vendors[[#This Row],[Email]]))=0</f>
        <v>0</v>
      </c>
      <c r="P3175" t="b">
        <f>OR(ISERROR(FIND("@",tbl_vendors[[#This Row],[Email]])),ISERROR(FIND(".",tbl_vendors[[#This Row],[Email]])))</f>
        <v>0</v>
      </c>
      <c r="Q3175" t="b">
        <f>ISNA(MATCH(tbl_vendors[[#This Row],[Country]],tbl_country[country],0))</f>
        <v>0</v>
      </c>
      <c r="R3175" t="b">
        <f>ISNA(MATCH(tbl_vendors[[#This Row],[Currency]],tbl_country[currency],0))</f>
        <v>0</v>
      </c>
      <c r="S3175" t="b">
        <f>_xlfn.XLOOKUP(tbl_vendors[[#This Row],[Country]],tbl_country[country],tbl_country[currency],"NotFound")&lt;&gt;tbl_vendors[[#This Row],[Currency]]</f>
        <v>0</v>
      </c>
      <c r="T3175" t="b">
        <f>ISNA(MATCH(tbl_vendors[[#This Row],[Payment_Terms]],tbl_payment_terms[Payment_Terms],0))</f>
        <v>0</v>
      </c>
      <c r="U3175" t="b">
        <f>ISNA(MATCH(tbl_vendors[[#This Row],[Status]],tbl_status[valid_status]))</f>
        <v>0</v>
      </c>
      <c r="V3175" t="b">
        <f ca="1">tbl_vendors[[#This Row],[Created_Date]]&gt;TODAY()</f>
        <v>0</v>
      </c>
      <c r="W3175" t="b">
        <f>tbl_vendors[[#This Row],[Updated_Date]]&lt;tbl_vendors[[#This Row],[Created_Date]]</f>
        <v>0</v>
      </c>
      <c r="X3175" t="b">
        <f>COUNTIF(tbl_vendors[Vendor_Name],tbl_vendors[[#This Row],[Vendor_Name]])&gt;1</f>
        <v>0</v>
      </c>
      <c r="Y3175" s="14" cm="1">
        <f t="array" aca="1" ref="Y3175" ca="1">IFERROR(SUM(L3175:X3175*1),4)</f>
        <v>0</v>
      </c>
      <c r="Z3175" t="str">
        <f ca="1">IF(tbl_vendors[[#This Row],[error_count]]&gt;0,"FAIL","PASS")</f>
        <v>PASS</v>
      </c>
    </row>
    <row r="3176" spans="1:26" x14ac:dyDescent="0.3">
      <c r="A3176" t="s">
        <v>12426</v>
      </c>
      <c r="B3176" t="s">
        <v>12427</v>
      </c>
      <c r="C3176" t="s">
        <v>153</v>
      </c>
      <c r="D3176" t="s">
        <v>12428</v>
      </c>
      <c r="E3176" t="s">
        <v>155</v>
      </c>
      <c r="F3176" t="s">
        <v>75</v>
      </c>
      <c r="G3176" t="s">
        <v>12429</v>
      </c>
      <c r="H3176" t="s">
        <v>69</v>
      </c>
      <c r="I3176" t="s">
        <v>26</v>
      </c>
      <c r="J3176" s="1">
        <v>45646</v>
      </c>
      <c r="K3176" s="1">
        <v>46158</v>
      </c>
      <c r="L3176" t="b">
        <f>COUNTIF(tbl_vendors[Vendor_ID],tbl_vendors[[#This Row],[Vendor_ID]])&gt;1</f>
        <v>0</v>
      </c>
      <c r="M3176" t="b">
        <f>ISBLANK(tbl_vendors[[#This Row],[Vendor_ID]])</f>
        <v>0</v>
      </c>
      <c r="N3176" t="b">
        <f>LEN(TRIM(tbl_vendors[[#This Row],[Vendor_Name]]))=0</f>
        <v>0</v>
      </c>
      <c r="O3176" t="b">
        <f>LEN(TRIM(tbl_vendors[[#This Row],[Email]]))=0</f>
        <v>0</v>
      </c>
      <c r="P3176" t="b">
        <f>OR(ISERROR(FIND("@",tbl_vendors[[#This Row],[Email]])),ISERROR(FIND(".",tbl_vendors[[#This Row],[Email]])))</f>
        <v>0</v>
      </c>
      <c r="Q3176" t="b">
        <f>ISNA(MATCH(tbl_vendors[[#This Row],[Country]],tbl_country[country],0))</f>
        <v>0</v>
      </c>
      <c r="R3176" t="b">
        <f>ISNA(MATCH(tbl_vendors[[#This Row],[Currency]],tbl_country[currency],0))</f>
        <v>0</v>
      </c>
      <c r="S3176" t="b">
        <f>_xlfn.XLOOKUP(tbl_vendors[[#This Row],[Country]],tbl_country[country],tbl_country[currency],"NotFound")&lt;&gt;tbl_vendors[[#This Row],[Currency]]</f>
        <v>0</v>
      </c>
      <c r="T3176" t="b">
        <f>ISNA(MATCH(tbl_vendors[[#This Row],[Payment_Terms]],tbl_payment_terms[Payment_Terms],0))</f>
        <v>0</v>
      </c>
      <c r="U3176" t="b">
        <f>ISNA(MATCH(tbl_vendors[[#This Row],[Status]],tbl_status[valid_status]))</f>
        <v>0</v>
      </c>
      <c r="V3176" t="b">
        <f ca="1">tbl_vendors[[#This Row],[Created_Date]]&gt;TODAY()</f>
        <v>0</v>
      </c>
      <c r="W3176" t="b">
        <f>tbl_vendors[[#This Row],[Updated_Date]]&lt;tbl_vendors[[#This Row],[Created_Date]]</f>
        <v>0</v>
      </c>
      <c r="X3176" t="b">
        <f>COUNTIF(tbl_vendors[Vendor_Name],tbl_vendors[[#This Row],[Vendor_Name]])&gt;1</f>
        <v>0</v>
      </c>
      <c r="Y3176" s="14" cm="1">
        <f t="array" aca="1" ref="Y3176" ca="1">IFERROR(SUM(L3176:X3176*1),4)</f>
        <v>0</v>
      </c>
      <c r="Z3176" t="str">
        <f ca="1">IF(tbl_vendors[[#This Row],[error_count]]&gt;0,"FAIL","PASS")</f>
        <v>PASS</v>
      </c>
    </row>
    <row r="3177" spans="1:26" x14ac:dyDescent="0.3">
      <c r="A3177" t="s">
        <v>12430</v>
      </c>
      <c r="B3177" t="s">
        <v>12431</v>
      </c>
      <c r="C3177" t="s">
        <v>66</v>
      </c>
      <c r="D3177" t="s">
        <v>12432</v>
      </c>
      <c r="E3177" t="s">
        <v>67</v>
      </c>
      <c r="F3177" t="s">
        <v>40</v>
      </c>
      <c r="G3177" t="s">
        <v>12433</v>
      </c>
      <c r="H3177" t="s">
        <v>18</v>
      </c>
      <c r="I3177" t="s">
        <v>19</v>
      </c>
      <c r="J3177" s="1">
        <v>45602</v>
      </c>
      <c r="K3177" s="1">
        <v>46067</v>
      </c>
      <c r="L3177" t="b">
        <f>COUNTIF(tbl_vendors[Vendor_ID],tbl_vendors[[#This Row],[Vendor_ID]])&gt;1</f>
        <v>0</v>
      </c>
      <c r="M3177" t="b">
        <f>ISBLANK(tbl_vendors[[#This Row],[Vendor_ID]])</f>
        <v>0</v>
      </c>
      <c r="N3177" t="b">
        <f>LEN(TRIM(tbl_vendors[[#This Row],[Vendor_Name]]))=0</f>
        <v>0</v>
      </c>
      <c r="O3177" t="b">
        <f>LEN(TRIM(tbl_vendors[[#This Row],[Email]]))=0</f>
        <v>0</v>
      </c>
      <c r="P3177" t="b">
        <f>OR(ISERROR(FIND("@",tbl_vendors[[#This Row],[Email]])),ISERROR(FIND(".",tbl_vendors[[#This Row],[Email]])))</f>
        <v>0</v>
      </c>
      <c r="Q3177" t="b">
        <f>ISNA(MATCH(tbl_vendors[[#This Row],[Country]],tbl_country[country],0))</f>
        <v>0</v>
      </c>
      <c r="R3177" t="b">
        <f>ISNA(MATCH(tbl_vendors[[#This Row],[Currency]],tbl_country[currency],0))</f>
        <v>0</v>
      </c>
      <c r="S3177" t="b">
        <f>_xlfn.XLOOKUP(tbl_vendors[[#This Row],[Country]],tbl_country[country],tbl_country[currency],"NotFound")&lt;&gt;tbl_vendors[[#This Row],[Currency]]</f>
        <v>0</v>
      </c>
      <c r="T3177" t="b">
        <f>ISNA(MATCH(tbl_vendors[[#This Row],[Payment_Terms]],tbl_payment_terms[Payment_Terms],0))</f>
        <v>0</v>
      </c>
      <c r="U3177" t="b">
        <f>ISNA(MATCH(tbl_vendors[[#This Row],[Status]],tbl_status[valid_status]))</f>
        <v>0</v>
      </c>
      <c r="V3177" t="b">
        <f ca="1">tbl_vendors[[#This Row],[Created_Date]]&gt;TODAY()</f>
        <v>0</v>
      </c>
      <c r="W3177" t="b">
        <f>tbl_vendors[[#This Row],[Updated_Date]]&lt;tbl_vendors[[#This Row],[Created_Date]]</f>
        <v>0</v>
      </c>
      <c r="X3177" t="b">
        <f>COUNTIF(tbl_vendors[Vendor_Name],tbl_vendors[[#This Row],[Vendor_Name]])&gt;1</f>
        <v>0</v>
      </c>
      <c r="Y3177" s="14" cm="1">
        <f t="array" aca="1" ref="Y3177" ca="1">IFERROR(SUM(L3177:X3177*1),4)</f>
        <v>0</v>
      </c>
      <c r="Z3177" t="str">
        <f ca="1">IF(tbl_vendors[[#This Row],[error_count]]&gt;0,"FAIL","PASS")</f>
        <v>PASS</v>
      </c>
    </row>
    <row r="3178" spans="1:26" x14ac:dyDescent="0.3">
      <c r="A3178" t="s">
        <v>12434</v>
      </c>
      <c r="B3178" t="s">
        <v>5609</v>
      </c>
      <c r="C3178" t="s">
        <v>79</v>
      </c>
      <c r="D3178" t="s">
        <v>12435</v>
      </c>
      <c r="E3178" t="s">
        <v>39</v>
      </c>
      <c r="F3178" t="s">
        <v>16</v>
      </c>
      <c r="G3178" t="s">
        <v>12436</v>
      </c>
      <c r="H3178" t="s">
        <v>18</v>
      </c>
      <c r="I3178" t="s">
        <v>53</v>
      </c>
      <c r="J3178" s="1">
        <v>44956</v>
      </c>
      <c r="K3178" s="1">
        <v>45094</v>
      </c>
      <c r="L3178" t="b">
        <f>COUNTIF(tbl_vendors[Vendor_ID],tbl_vendors[[#This Row],[Vendor_ID]])&gt;1</f>
        <v>0</v>
      </c>
      <c r="M3178" t="b">
        <f>ISBLANK(tbl_vendors[[#This Row],[Vendor_ID]])</f>
        <v>0</v>
      </c>
      <c r="N3178" t="b">
        <f>LEN(TRIM(tbl_vendors[[#This Row],[Vendor_Name]]))=0</f>
        <v>0</v>
      </c>
      <c r="O3178" t="b">
        <f>LEN(TRIM(tbl_vendors[[#This Row],[Email]]))=0</f>
        <v>0</v>
      </c>
      <c r="P3178" t="b">
        <f>OR(ISERROR(FIND("@",tbl_vendors[[#This Row],[Email]])),ISERROR(FIND(".",tbl_vendors[[#This Row],[Email]])))</f>
        <v>0</v>
      </c>
      <c r="Q3178" t="b">
        <f>ISNA(MATCH(tbl_vendors[[#This Row],[Country]],tbl_country[country],0))</f>
        <v>0</v>
      </c>
      <c r="R3178" t="b">
        <f>ISNA(MATCH(tbl_vendors[[#This Row],[Currency]],tbl_country[currency],0))</f>
        <v>0</v>
      </c>
      <c r="S3178" t="b">
        <f>_xlfn.XLOOKUP(tbl_vendors[[#This Row],[Country]],tbl_country[country],tbl_country[currency],"NotFound")&lt;&gt;tbl_vendors[[#This Row],[Currency]]</f>
        <v>0</v>
      </c>
      <c r="T3178" t="b">
        <f>ISNA(MATCH(tbl_vendors[[#This Row],[Payment_Terms]],tbl_payment_terms[Payment_Terms],0))</f>
        <v>0</v>
      </c>
      <c r="U3178" t="b">
        <f>ISNA(MATCH(tbl_vendors[[#This Row],[Status]],tbl_status[valid_status]))</f>
        <v>1</v>
      </c>
      <c r="V3178" t="b">
        <f ca="1">tbl_vendors[[#This Row],[Created_Date]]&gt;TODAY()</f>
        <v>0</v>
      </c>
      <c r="W3178" t="b">
        <f>tbl_vendors[[#This Row],[Updated_Date]]&lt;tbl_vendors[[#This Row],[Created_Date]]</f>
        <v>0</v>
      </c>
      <c r="X3178" t="b">
        <f>COUNTIF(tbl_vendors[Vendor_Name],tbl_vendors[[#This Row],[Vendor_Name]])&gt;1</f>
        <v>1</v>
      </c>
      <c r="Y3178" s="14" cm="1">
        <f t="array" aca="1" ref="Y3178" ca="1">IFERROR(SUM(L3178:X3178*1),4)</f>
        <v>2</v>
      </c>
      <c r="Z3178" t="str">
        <f ca="1">IF(tbl_vendors[[#This Row],[error_count]]&gt;0,"FAIL","PASS")</f>
        <v>FAIL</v>
      </c>
    </row>
    <row r="3179" spans="1:26" x14ac:dyDescent="0.3">
      <c r="A3179" t="s">
        <v>12437</v>
      </c>
      <c r="B3179" t="s">
        <v>12438</v>
      </c>
      <c r="C3179" t="s">
        <v>72</v>
      </c>
      <c r="D3179" t="s">
        <v>12439</v>
      </c>
      <c r="E3179" t="s">
        <v>74</v>
      </c>
      <c r="F3179" t="s">
        <v>32</v>
      </c>
      <c r="G3179" t="s">
        <v>12440</v>
      </c>
      <c r="H3179" t="s">
        <v>18</v>
      </c>
      <c r="I3179" t="s">
        <v>26</v>
      </c>
      <c r="J3179" s="1">
        <v>45454</v>
      </c>
      <c r="K3179" s="1">
        <v>46042</v>
      </c>
      <c r="L3179" t="b">
        <f>COUNTIF(tbl_vendors[Vendor_ID],tbl_vendors[[#This Row],[Vendor_ID]])&gt;1</f>
        <v>0</v>
      </c>
      <c r="M3179" t="b">
        <f>ISBLANK(tbl_vendors[[#This Row],[Vendor_ID]])</f>
        <v>0</v>
      </c>
      <c r="N3179" t="b">
        <f>LEN(TRIM(tbl_vendors[[#This Row],[Vendor_Name]]))=0</f>
        <v>0</v>
      </c>
      <c r="O3179" t="b">
        <f>LEN(TRIM(tbl_vendors[[#This Row],[Email]]))=0</f>
        <v>0</v>
      </c>
      <c r="P3179" t="b">
        <f>OR(ISERROR(FIND("@",tbl_vendors[[#This Row],[Email]])),ISERROR(FIND(".",tbl_vendors[[#This Row],[Email]])))</f>
        <v>0</v>
      </c>
      <c r="Q3179" t="b">
        <f>ISNA(MATCH(tbl_vendors[[#This Row],[Country]],tbl_country[country],0))</f>
        <v>0</v>
      </c>
      <c r="R3179" t="b">
        <f>ISNA(MATCH(tbl_vendors[[#This Row],[Currency]],tbl_country[currency],0))</f>
        <v>1</v>
      </c>
      <c r="S3179" t="b">
        <f>_xlfn.XLOOKUP(tbl_vendors[[#This Row],[Country]],tbl_country[country],tbl_country[currency],"NotFound")&lt;&gt;tbl_vendors[[#This Row],[Currency]]</f>
        <v>1</v>
      </c>
      <c r="T3179" t="b">
        <f>ISNA(MATCH(tbl_vendors[[#This Row],[Payment_Terms]],tbl_payment_terms[Payment_Terms],0))</f>
        <v>0</v>
      </c>
      <c r="U3179" t="b">
        <f>ISNA(MATCH(tbl_vendors[[#This Row],[Status]],tbl_status[valid_status]))</f>
        <v>0</v>
      </c>
      <c r="V3179" t="b">
        <f ca="1">tbl_vendors[[#This Row],[Created_Date]]&gt;TODAY()</f>
        <v>0</v>
      </c>
      <c r="W3179" t="b">
        <f>tbl_vendors[[#This Row],[Updated_Date]]&lt;tbl_vendors[[#This Row],[Created_Date]]</f>
        <v>0</v>
      </c>
      <c r="X3179" t="b">
        <f>COUNTIF(tbl_vendors[Vendor_Name],tbl_vendors[[#This Row],[Vendor_Name]])&gt;1</f>
        <v>0</v>
      </c>
      <c r="Y3179" s="14" cm="1">
        <f t="array" aca="1" ref="Y3179" ca="1">IFERROR(SUM(L3179:X3179*1),4)</f>
        <v>2</v>
      </c>
      <c r="Z3179" t="str">
        <f ca="1">IF(tbl_vendors[[#This Row],[error_count]]&gt;0,"FAIL","PASS")</f>
        <v>FAIL</v>
      </c>
    </row>
    <row r="3180" spans="1:26" x14ac:dyDescent="0.3">
      <c r="A3180" t="s">
        <v>12441</v>
      </c>
      <c r="B3180" t="s">
        <v>12442</v>
      </c>
      <c r="C3180" t="s">
        <v>29</v>
      </c>
      <c r="D3180" t="s">
        <v>12443</v>
      </c>
      <c r="E3180" t="s">
        <v>31</v>
      </c>
      <c r="F3180" t="s">
        <v>40</v>
      </c>
      <c r="G3180" t="s">
        <v>12444</v>
      </c>
      <c r="H3180" t="s">
        <v>34</v>
      </c>
      <c r="I3180" t="s">
        <v>53</v>
      </c>
      <c r="J3180" s="1">
        <v>45715</v>
      </c>
      <c r="K3180" s="1">
        <v>45938</v>
      </c>
      <c r="L3180" t="b">
        <f>COUNTIF(tbl_vendors[Vendor_ID],tbl_vendors[[#This Row],[Vendor_ID]])&gt;1</f>
        <v>0</v>
      </c>
      <c r="M3180" t="b">
        <f>ISBLANK(tbl_vendors[[#This Row],[Vendor_ID]])</f>
        <v>0</v>
      </c>
      <c r="N3180" t="b">
        <f>LEN(TRIM(tbl_vendors[[#This Row],[Vendor_Name]]))=0</f>
        <v>0</v>
      </c>
      <c r="O3180" t="b">
        <f>LEN(TRIM(tbl_vendors[[#This Row],[Email]]))=0</f>
        <v>0</v>
      </c>
      <c r="P3180" t="b">
        <f>OR(ISERROR(FIND("@",tbl_vendors[[#This Row],[Email]])),ISERROR(FIND(".",tbl_vendors[[#This Row],[Email]])))</f>
        <v>0</v>
      </c>
      <c r="Q3180" t="b">
        <f>ISNA(MATCH(tbl_vendors[[#This Row],[Country]],tbl_country[country],0))</f>
        <v>0</v>
      </c>
      <c r="R3180" t="b">
        <f>ISNA(MATCH(tbl_vendors[[#This Row],[Currency]],tbl_country[currency],0))</f>
        <v>0</v>
      </c>
      <c r="S3180" t="b">
        <f>_xlfn.XLOOKUP(tbl_vendors[[#This Row],[Country]],tbl_country[country],tbl_country[currency],"NotFound")&lt;&gt;tbl_vendors[[#This Row],[Currency]]</f>
        <v>0</v>
      </c>
      <c r="T3180" t="b">
        <f>ISNA(MATCH(tbl_vendors[[#This Row],[Payment_Terms]],tbl_payment_terms[Payment_Terms],0))</f>
        <v>0</v>
      </c>
      <c r="U3180" t="b">
        <f>ISNA(MATCH(tbl_vendors[[#This Row],[Status]],tbl_status[valid_status]))</f>
        <v>1</v>
      </c>
      <c r="V3180" t="b">
        <f ca="1">tbl_vendors[[#This Row],[Created_Date]]&gt;TODAY()</f>
        <v>0</v>
      </c>
      <c r="W3180" t="b">
        <f>tbl_vendors[[#This Row],[Updated_Date]]&lt;tbl_vendors[[#This Row],[Created_Date]]</f>
        <v>0</v>
      </c>
      <c r="X3180" t="b">
        <f>COUNTIF(tbl_vendors[Vendor_Name],tbl_vendors[[#This Row],[Vendor_Name]])&gt;1</f>
        <v>0</v>
      </c>
      <c r="Y3180" s="14" cm="1">
        <f t="array" aca="1" ref="Y3180" ca="1">IFERROR(SUM(L3180:X3180*1),4)</f>
        <v>1</v>
      </c>
      <c r="Z3180" t="str">
        <f ca="1">IF(tbl_vendors[[#This Row],[error_count]]&gt;0,"FAIL","PASS")</f>
        <v>FAIL</v>
      </c>
    </row>
    <row r="3181" spans="1:26" x14ac:dyDescent="0.3">
      <c r="A3181" t="s">
        <v>12445</v>
      </c>
      <c r="B3181" t="s">
        <v>12446</v>
      </c>
      <c r="C3181" t="s">
        <v>13</v>
      </c>
      <c r="D3181" t="s">
        <v>12447</v>
      </c>
      <c r="E3181" t="s">
        <v>15</v>
      </c>
      <c r="F3181" t="s">
        <v>75</v>
      </c>
      <c r="G3181" t="s">
        <v>12448</v>
      </c>
      <c r="H3181" t="s">
        <v>52</v>
      </c>
      <c r="I3181" t="s">
        <v>53</v>
      </c>
      <c r="J3181" s="1">
        <v>44594</v>
      </c>
      <c r="K3181" s="1">
        <v>45707</v>
      </c>
      <c r="L3181" t="b">
        <f>COUNTIF(tbl_vendors[Vendor_ID],tbl_vendors[[#This Row],[Vendor_ID]])&gt;1</f>
        <v>0</v>
      </c>
      <c r="M3181" t="b">
        <f>ISBLANK(tbl_vendors[[#This Row],[Vendor_ID]])</f>
        <v>0</v>
      </c>
      <c r="N3181" t="b">
        <f>LEN(TRIM(tbl_vendors[[#This Row],[Vendor_Name]]))=0</f>
        <v>0</v>
      </c>
      <c r="O3181" t="b">
        <f>LEN(TRIM(tbl_vendors[[#This Row],[Email]]))=0</f>
        <v>0</v>
      </c>
      <c r="P3181" t="b">
        <f>OR(ISERROR(FIND("@",tbl_vendors[[#This Row],[Email]])),ISERROR(FIND(".",tbl_vendors[[#This Row],[Email]])))</f>
        <v>0</v>
      </c>
      <c r="Q3181" t="b">
        <f>ISNA(MATCH(tbl_vendors[[#This Row],[Country]],tbl_country[country],0))</f>
        <v>0</v>
      </c>
      <c r="R3181" t="b">
        <f>ISNA(MATCH(tbl_vendors[[#This Row],[Currency]],tbl_country[currency],0))</f>
        <v>1</v>
      </c>
      <c r="S3181" t="b">
        <f>_xlfn.XLOOKUP(tbl_vendors[[#This Row],[Country]],tbl_country[country],tbl_country[currency],"NotFound")&lt;&gt;tbl_vendors[[#This Row],[Currency]]</f>
        <v>1</v>
      </c>
      <c r="T3181" t="b">
        <f>ISNA(MATCH(tbl_vendors[[#This Row],[Payment_Terms]],tbl_payment_terms[Payment_Terms],0))</f>
        <v>0</v>
      </c>
      <c r="U3181" t="b">
        <f>ISNA(MATCH(tbl_vendors[[#This Row],[Status]],tbl_status[valid_status]))</f>
        <v>1</v>
      </c>
      <c r="V3181" t="b">
        <f ca="1">tbl_vendors[[#This Row],[Created_Date]]&gt;TODAY()</f>
        <v>0</v>
      </c>
      <c r="W3181" t="b">
        <f>tbl_vendors[[#This Row],[Updated_Date]]&lt;tbl_vendors[[#This Row],[Created_Date]]</f>
        <v>0</v>
      </c>
      <c r="X3181" t="b">
        <f>COUNTIF(tbl_vendors[Vendor_Name],tbl_vendors[[#This Row],[Vendor_Name]])&gt;1</f>
        <v>0</v>
      </c>
      <c r="Y3181" s="14" cm="1">
        <f t="array" aca="1" ref="Y3181" ca="1">IFERROR(SUM(L3181:X3181*1),4)</f>
        <v>3</v>
      </c>
      <c r="Z3181" t="str">
        <f ca="1">IF(tbl_vendors[[#This Row],[error_count]]&gt;0,"FAIL","PASS")</f>
        <v>FAIL</v>
      </c>
    </row>
    <row r="3182" spans="1:26" x14ac:dyDescent="0.3">
      <c r="A3182" t="s">
        <v>12449</v>
      </c>
      <c r="B3182" t="s">
        <v>12450</v>
      </c>
      <c r="C3182" t="s">
        <v>100</v>
      </c>
      <c r="D3182" t="s">
        <v>12451</v>
      </c>
      <c r="E3182" t="s">
        <v>39</v>
      </c>
      <c r="F3182" t="s">
        <v>23</v>
      </c>
      <c r="G3182" t="s">
        <v>12452</v>
      </c>
      <c r="H3182" t="s">
        <v>42</v>
      </c>
      <c r="I3182" t="s">
        <v>26</v>
      </c>
      <c r="J3182" s="1">
        <v>44914</v>
      </c>
      <c r="K3182" s="1">
        <v>45753</v>
      </c>
      <c r="L3182" t="b">
        <f>COUNTIF(tbl_vendors[Vendor_ID],tbl_vendors[[#This Row],[Vendor_ID]])&gt;1</f>
        <v>0</v>
      </c>
      <c r="M3182" t="b">
        <f>ISBLANK(tbl_vendors[[#This Row],[Vendor_ID]])</f>
        <v>0</v>
      </c>
      <c r="N3182" t="b">
        <f>LEN(TRIM(tbl_vendors[[#This Row],[Vendor_Name]]))=0</f>
        <v>0</v>
      </c>
      <c r="O3182" t="b">
        <f>LEN(TRIM(tbl_vendors[[#This Row],[Email]]))=0</f>
        <v>0</v>
      </c>
      <c r="P3182" t="b">
        <f>OR(ISERROR(FIND("@",tbl_vendors[[#This Row],[Email]])),ISERROR(FIND(".",tbl_vendors[[#This Row],[Email]])))</f>
        <v>0</v>
      </c>
      <c r="Q3182" t="b">
        <f>ISNA(MATCH(tbl_vendors[[#This Row],[Country]],tbl_country[country],0))</f>
        <v>0</v>
      </c>
      <c r="R3182" t="b">
        <f>ISNA(MATCH(tbl_vendors[[#This Row],[Currency]],tbl_country[currency],0))</f>
        <v>0</v>
      </c>
      <c r="S3182" t="b">
        <f>_xlfn.XLOOKUP(tbl_vendors[[#This Row],[Country]],tbl_country[country],tbl_country[currency],"NotFound")&lt;&gt;tbl_vendors[[#This Row],[Currency]]</f>
        <v>0</v>
      </c>
      <c r="T3182" t="b">
        <f>ISNA(MATCH(tbl_vendors[[#This Row],[Payment_Terms]],tbl_payment_terms[Payment_Terms],0))</f>
        <v>0</v>
      </c>
      <c r="U3182" t="b">
        <f>ISNA(MATCH(tbl_vendors[[#This Row],[Status]],tbl_status[valid_status]))</f>
        <v>0</v>
      </c>
      <c r="V3182" t="b">
        <f ca="1">tbl_vendors[[#This Row],[Created_Date]]&gt;TODAY()</f>
        <v>0</v>
      </c>
      <c r="W3182" t="b">
        <f>tbl_vendors[[#This Row],[Updated_Date]]&lt;tbl_vendors[[#This Row],[Created_Date]]</f>
        <v>0</v>
      </c>
      <c r="X3182" t="b">
        <f>COUNTIF(tbl_vendors[Vendor_Name],tbl_vendors[[#This Row],[Vendor_Name]])&gt;1</f>
        <v>0</v>
      </c>
      <c r="Y3182" s="14" cm="1">
        <f t="array" aca="1" ref="Y3182" ca="1">IFERROR(SUM(L3182:X3182*1),4)</f>
        <v>0</v>
      </c>
      <c r="Z3182" t="str">
        <f ca="1">IF(tbl_vendors[[#This Row],[error_count]]&gt;0,"FAIL","PASS")</f>
        <v>PASS</v>
      </c>
    </row>
    <row r="3183" spans="1:26" x14ac:dyDescent="0.3">
      <c r="A3183" t="s">
        <v>12453</v>
      </c>
      <c r="B3183" t="s">
        <v>12454</v>
      </c>
      <c r="C3183" t="s">
        <v>153</v>
      </c>
      <c r="E3183" t="s">
        <v>155</v>
      </c>
      <c r="F3183" t="s">
        <v>75</v>
      </c>
      <c r="G3183" t="s">
        <v>12455</v>
      </c>
      <c r="H3183" t="s">
        <v>69</v>
      </c>
      <c r="I3183" t="s">
        <v>53</v>
      </c>
      <c r="J3183" s="1">
        <v>45422</v>
      </c>
      <c r="K3183" s="1">
        <v>45469</v>
      </c>
      <c r="L3183" t="b">
        <f>COUNTIF(tbl_vendors[Vendor_ID],tbl_vendors[[#This Row],[Vendor_ID]])&gt;1</f>
        <v>0</v>
      </c>
      <c r="M3183" t="b">
        <f>ISBLANK(tbl_vendors[[#This Row],[Vendor_ID]])</f>
        <v>0</v>
      </c>
      <c r="N3183" t="b">
        <f>LEN(TRIM(tbl_vendors[[#This Row],[Vendor_Name]]))=0</f>
        <v>0</v>
      </c>
      <c r="O3183" t="b">
        <f>LEN(TRIM(tbl_vendors[[#This Row],[Email]]))=0</f>
        <v>0</v>
      </c>
      <c r="P3183" t="b">
        <f>OR(ISERROR(FIND("@",tbl_vendors[[#This Row],[Email]])),ISERROR(FIND(".",tbl_vendors[[#This Row],[Email]])))</f>
        <v>0</v>
      </c>
      <c r="Q3183" t="b">
        <f>ISNA(MATCH(tbl_vendors[[#This Row],[Country]],tbl_country[country],0))</f>
        <v>0</v>
      </c>
      <c r="R3183" t="b">
        <f>ISNA(MATCH(tbl_vendors[[#This Row],[Currency]],tbl_country[currency],0))</f>
        <v>0</v>
      </c>
      <c r="S3183" t="b">
        <f>_xlfn.XLOOKUP(tbl_vendors[[#This Row],[Country]],tbl_country[country],tbl_country[currency],"NotFound")&lt;&gt;tbl_vendors[[#This Row],[Currency]]</f>
        <v>0</v>
      </c>
      <c r="T3183" t="b">
        <f>ISNA(MATCH(tbl_vendors[[#This Row],[Payment_Terms]],tbl_payment_terms[Payment_Terms],0))</f>
        <v>0</v>
      </c>
      <c r="U3183" t="b">
        <f>ISNA(MATCH(tbl_vendors[[#This Row],[Status]],tbl_status[valid_status]))</f>
        <v>1</v>
      </c>
      <c r="V3183" t="b">
        <f ca="1">tbl_vendors[[#This Row],[Created_Date]]&gt;TODAY()</f>
        <v>0</v>
      </c>
      <c r="W3183" t="b">
        <f>tbl_vendors[[#This Row],[Updated_Date]]&lt;tbl_vendors[[#This Row],[Created_Date]]</f>
        <v>0</v>
      </c>
      <c r="X3183" t="b">
        <f>COUNTIF(tbl_vendors[Vendor_Name],tbl_vendors[[#This Row],[Vendor_Name]])&gt;1</f>
        <v>0</v>
      </c>
      <c r="Y3183" s="14" cm="1">
        <f t="array" aca="1" ref="Y3183" ca="1">IFERROR(SUM(L3183:X3183*1),4)</f>
        <v>1</v>
      </c>
      <c r="Z3183" t="str">
        <f ca="1">IF(tbl_vendors[[#This Row],[error_count]]&gt;0,"FAIL","PASS")</f>
        <v>FAIL</v>
      </c>
    </row>
    <row r="3184" spans="1:26" x14ac:dyDescent="0.3">
      <c r="A3184" t="s">
        <v>12456</v>
      </c>
      <c r="B3184" t="s">
        <v>2519</v>
      </c>
      <c r="C3184" t="s">
        <v>37</v>
      </c>
      <c r="D3184" t="s">
        <v>12457</v>
      </c>
      <c r="E3184" t="s">
        <v>39</v>
      </c>
      <c r="F3184" t="s">
        <v>32</v>
      </c>
      <c r="G3184" t="s">
        <v>12458</v>
      </c>
      <c r="H3184" t="s">
        <v>18</v>
      </c>
      <c r="I3184" t="s">
        <v>26</v>
      </c>
      <c r="J3184" s="1">
        <v>44996</v>
      </c>
      <c r="K3184" s="1">
        <v>45903</v>
      </c>
      <c r="L3184" t="b">
        <f>COUNTIF(tbl_vendors[Vendor_ID],tbl_vendors[[#This Row],[Vendor_ID]])&gt;1</f>
        <v>0</v>
      </c>
      <c r="M3184" t="b">
        <f>ISBLANK(tbl_vendors[[#This Row],[Vendor_ID]])</f>
        <v>0</v>
      </c>
      <c r="N3184" t="b">
        <f>LEN(TRIM(tbl_vendors[[#This Row],[Vendor_Name]]))=0</f>
        <v>0</v>
      </c>
      <c r="O3184" t="b">
        <f>LEN(TRIM(tbl_vendors[[#This Row],[Email]]))=0</f>
        <v>0</v>
      </c>
      <c r="P3184" t="b">
        <f>OR(ISERROR(FIND("@",tbl_vendors[[#This Row],[Email]])),ISERROR(FIND(".",tbl_vendors[[#This Row],[Email]])))</f>
        <v>0</v>
      </c>
      <c r="Q3184" t="b">
        <f>ISNA(MATCH(tbl_vendors[[#This Row],[Country]],tbl_country[country],0))</f>
        <v>0</v>
      </c>
      <c r="R3184" t="b">
        <f>ISNA(MATCH(tbl_vendors[[#This Row],[Currency]],tbl_country[currency],0))</f>
        <v>0</v>
      </c>
      <c r="S3184" t="b">
        <f>_xlfn.XLOOKUP(tbl_vendors[[#This Row],[Country]],tbl_country[country],tbl_country[currency],"NotFound")&lt;&gt;tbl_vendors[[#This Row],[Currency]]</f>
        <v>0</v>
      </c>
      <c r="T3184" t="b">
        <f>ISNA(MATCH(tbl_vendors[[#This Row],[Payment_Terms]],tbl_payment_terms[Payment_Terms],0))</f>
        <v>0</v>
      </c>
      <c r="U3184" t="b">
        <f>ISNA(MATCH(tbl_vendors[[#This Row],[Status]],tbl_status[valid_status]))</f>
        <v>0</v>
      </c>
      <c r="V3184" t="b">
        <f ca="1">tbl_vendors[[#This Row],[Created_Date]]&gt;TODAY()</f>
        <v>0</v>
      </c>
      <c r="W3184" t="b">
        <f>tbl_vendors[[#This Row],[Updated_Date]]&lt;tbl_vendors[[#This Row],[Created_Date]]</f>
        <v>0</v>
      </c>
      <c r="X3184" t="b">
        <f>COUNTIF(tbl_vendors[Vendor_Name],tbl_vendors[[#This Row],[Vendor_Name]])&gt;1</f>
        <v>1</v>
      </c>
      <c r="Y3184" s="14" cm="1">
        <f t="array" aca="1" ref="Y3184" ca="1">IFERROR(SUM(L3184:X3184*1),4)</f>
        <v>1</v>
      </c>
      <c r="Z3184" t="str">
        <f ca="1">IF(tbl_vendors[[#This Row],[error_count]]&gt;0,"FAIL","PASS")</f>
        <v>FAIL</v>
      </c>
    </row>
    <row r="3185" spans="1:26" x14ac:dyDescent="0.3">
      <c r="A3185" t="s">
        <v>12459</v>
      </c>
      <c r="B3185" t="s">
        <v>12460</v>
      </c>
      <c r="C3185" t="s">
        <v>109</v>
      </c>
      <c r="D3185" t="s">
        <v>12461</v>
      </c>
      <c r="E3185" t="s">
        <v>39</v>
      </c>
      <c r="F3185" t="s">
        <v>23</v>
      </c>
      <c r="G3185" t="s">
        <v>12462</v>
      </c>
      <c r="H3185" t="s">
        <v>25</v>
      </c>
      <c r="I3185" t="s">
        <v>26</v>
      </c>
      <c r="J3185" s="1">
        <v>45249</v>
      </c>
      <c r="K3185" s="1">
        <v>45928</v>
      </c>
      <c r="L3185" t="b">
        <f>COUNTIF(tbl_vendors[Vendor_ID],tbl_vendors[[#This Row],[Vendor_ID]])&gt;1</f>
        <v>0</v>
      </c>
      <c r="M3185" t="b">
        <f>ISBLANK(tbl_vendors[[#This Row],[Vendor_ID]])</f>
        <v>0</v>
      </c>
      <c r="N3185" t="b">
        <f>LEN(TRIM(tbl_vendors[[#This Row],[Vendor_Name]]))=0</f>
        <v>0</v>
      </c>
      <c r="O3185" t="b">
        <f>LEN(TRIM(tbl_vendors[[#This Row],[Email]]))=0</f>
        <v>0</v>
      </c>
      <c r="P3185" t="b">
        <f>OR(ISERROR(FIND("@",tbl_vendors[[#This Row],[Email]])),ISERROR(FIND(".",tbl_vendors[[#This Row],[Email]])))</f>
        <v>0</v>
      </c>
      <c r="Q3185" t="b">
        <f>ISNA(MATCH(tbl_vendors[[#This Row],[Country]],tbl_country[country],0))</f>
        <v>0</v>
      </c>
      <c r="R3185" t="b">
        <f>ISNA(MATCH(tbl_vendors[[#This Row],[Currency]],tbl_country[currency],0))</f>
        <v>0</v>
      </c>
      <c r="S3185" t="b">
        <f>_xlfn.XLOOKUP(tbl_vendors[[#This Row],[Country]],tbl_country[country],tbl_country[currency],"NotFound")&lt;&gt;tbl_vendors[[#This Row],[Currency]]</f>
        <v>1</v>
      </c>
      <c r="T3185" t="b">
        <f>ISNA(MATCH(tbl_vendors[[#This Row],[Payment_Terms]],tbl_payment_terms[Payment_Terms],0))</f>
        <v>0</v>
      </c>
      <c r="U3185" t="b">
        <f>ISNA(MATCH(tbl_vendors[[#This Row],[Status]],tbl_status[valid_status]))</f>
        <v>0</v>
      </c>
      <c r="V3185" t="b">
        <f ca="1">tbl_vendors[[#This Row],[Created_Date]]&gt;TODAY()</f>
        <v>0</v>
      </c>
      <c r="W3185" t="b">
        <f>tbl_vendors[[#This Row],[Updated_Date]]&lt;tbl_vendors[[#This Row],[Created_Date]]</f>
        <v>0</v>
      </c>
      <c r="X3185" t="b">
        <f>COUNTIF(tbl_vendors[Vendor_Name],tbl_vendors[[#This Row],[Vendor_Name]])&gt;1</f>
        <v>0</v>
      </c>
      <c r="Y3185" s="14" cm="1">
        <f t="array" aca="1" ref="Y3185" ca="1">IFERROR(SUM(L3185:X3185*1),4)</f>
        <v>1</v>
      </c>
      <c r="Z3185" t="str">
        <f ca="1">IF(tbl_vendors[[#This Row],[error_count]]&gt;0,"FAIL","PASS")</f>
        <v>FAIL</v>
      </c>
    </row>
    <row r="3186" spans="1:26" x14ac:dyDescent="0.3">
      <c r="A3186" t="s">
        <v>12463</v>
      </c>
      <c r="B3186" t="s">
        <v>5609</v>
      </c>
      <c r="C3186" t="s">
        <v>66</v>
      </c>
      <c r="D3186" t="s">
        <v>12464</v>
      </c>
      <c r="E3186" t="s">
        <v>67</v>
      </c>
      <c r="F3186" t="s">
        <v>16</v>
      </c>
      <c r="G3186" t="s">
        <v>12465</v>
      </c>
      <c r="H3186" t="s">
        <v>69</v>
      </c>
      <c r="I3186" t="s">
        <v>53</v>
      </c>
      <c r="J3186" s="1">
        <v>44401</v>
      </c>
      <c r="K3186" s="1">
        <v>45668</v>
      </c>
      <c r="L3186" t="b">
        <f>COUNTIF(tbl_vendors[Vendor_ID],tbl_vendors[[#This Row],[Vendor_ID]])&gt;1</f>
        <v>0</v>
      </c>
      <c r="M3186" t="b">
        <f>ISBLANK(tbl_vendors[[#This Row],[Vendor_ID]])</f>
        <v>0</v>
      </c>
      <c r="N3186" t="b">
        <f>LEN(TRIM(tbl_vendors[[#This Row],[Vendor_Name]]))=0</f>
        <v>0</v>
      </c>
      <c r="O3186" t="b">
        <f>LEN(TRIM(tbl_vendors[[#This Row],[Email]]))=0</f>
        <v>0</v>
      </c>
      <c r="P3186" t="b">
        <f>OR(ISERROR(FIND("@",tbl_vendors[[#This Row],[Email]])),ISERROR(FIND(".",tbl_vendors[[#This Row],[Email]])))</f>
        <v>0</v>
      </c>
      <c r="Q3186" t="b">
        <f>ISNA(MATCH(tbl_vendors[[#This Row],[Country]],tbl_country[country],0))</f>
        <v>0</v>
      </c>
      <c r="R3186" t="b">
        <f>ISNA(MATCH(tbl_vendors[[#This Row],[Currency]],tbl_country[currency],0))</f>
        <v>0</v>
      </c>
      <c r="S3186" t="b">
        <f>_xlfn.XLOOKUP(tbl_vendors[[#This Row],[Country]],tbl_country[country],tbl_country[currency],"NotFound")&lt;&gt;tbl_vendors[[#This Row],[Currency]]</f>
        <v>0</v>
      </c>
      <c r="T3186" t="b">
        <f>ISNA(MATCH(tbl_vendors[[#This Row],[Payment_Terms]],tbl_payment_terms[Payment_Terms],0))</f>
        <v>0</v>
      </c>
      <c r="U3186" t="b">
        <f>ISNA(MATCH(tbl_vendors[[#This Row],[Status]],tbl_status[valid_status]))</f>
        <v>1</v>
      </c>
      <c r="V3186" t="b">
        <f ca="1">tbl_vendors[[#This Row],[Created_Date]]&gt;TODAY()</f>
        <v>0</v>
      </c>
      <c r="W3186" t="b">
        <f>tbl_vendors[[#This Row],[Updated_Date]]&lt;tbl_vendors[[#This Row],[Created_Date]]</f>
        <v>0</v>
      </c>
      <c r="X3186" t="b">
        <f>COUNTIF(tbl_vendors[Vendor_Name],tbl_vendors[[#This Row],[Vendor_Name]])&gt;1</f>
        <v>1</v>
      </c>
      <c r="Y3186" s="14" cm="1">
        <f t="array" aca="1" ref="Y3186" ca="1">IFERROR(SUM(L3186:X3186*1),4)</f>
        <v>2</v>
      </c>
      <c r="Z3186" t="str">
        <f ca="1">IF(tbl_vendors[[#This Row],[error_count]]&gt;0,"FAIL","PASS")</f>
        <v>FAIL</v>
      </c>
    </row>
    <row r="3187" spans="1:26" x14ac:dyDescent="0.3">
      <c r="A3187" t="s">
        <v>12466</v>
      </c>
      <c r="B3187" t="s">
        <v>12467</v>
      </c>
      <c r="C3187" t="s">
        <v>100</v>
      </c>
      <c r="D3187" t="s">
        <v>12468</v>
      </c>
      <c r="E3187" t="s">
        <v>39</v>
      </c>
      <c r="F3187" t="s">
        <v>32</v>
      </c>
      <c r="G3187" t="s">
        <v>12469</v>
      </c>
      <c r="H3187" t="s">
        <v>18</v>
      </c>
      <c r="I3187" t="s">
        <v>19</v>
      </c>
      <c r="J3187" s="1">
        <v>44510</v>
      </c>
      <c r="K3187" s="1">
        <v>45742</v>
      </c>
      <c r="L3187" t="b">
        <f>COUNTIF(tbl_vendors[Vendor_ID],tbl_vendors[[#This Row],[Vendor_ID]])&gt;1</f>
        <v>0</v>
      </c>
      <c r="M3187" t="b">
        <f>ISBLANK(tbl_vendors[[#This Row],[Vendor_ID]])</f>
        <v>0</v>
      </c>
      <c r="N3187" t="b">
        <f>LEN(TRIM(tbl_vendors[[#This Row],[Vendor_Name]]))=0</f>
        <v>0</v>
      </c>
      <c r="O3187" t="b">
        <f>LEN(TRIM(tbl_vendors[[#This Row],[Email]]))=0</f>
        <v>0</v>
      </c>
      <c r="P3187" t="b">
        <f>OR(ISERROR(FIND("@",tbl_vendors[[#This Row],[Email]])),ISERROR(FIND(".",tbl_vendors[[#This Row],[Email]])))</f>
        <v>0</v>
      </c>
      <c r="Q3187" t="b">
        <f>ISNA(MATCH(tbl_vendors[[#This Row],[Country]],tbl_country[country],0))</f>
        <v>0</v>
      </c>
      <c r="R3187" t="b">
        <f>ISNA(MATCH(tbl_vendors[[#This Row],[Currency]],tbl_country[currency],0))</f>
        <v>0</v>
      </c>
      <c r="S3187" t="b">
        <f>_xlfn.XLOOKUP(tbl_vendors[[#This Row],[Country]],tbl_country[country],tbl_country[currency],"NotFound")&lt;&gt;tbl_vendors[[#This Row],[Currency]]</f>
        <v>0</v>
      </c>
      <c r="T3187" t="b">
        <f>ISNA(MATCH(tbl_vendors[[#This Row],[Payment_Terms]],tbl_payment_terms[Payment_Terms],0))</f>
        <v>0</v>
      </c>
      <c r="U3187" t="b">
        <f>ISNA(MATCH(tbl_vendors[[#This Row],[Status]],tbl_status[valid_status]))</f>
        <v>0</v>
      </c>
      <c r="V3187" t="b">
        <f ca="1">tbl_vendors[[#This Row],[Created_Date]]&gt;TODAY()</f>
        <v>0</v>
      </c>
      <c r="W3187" t="b">
        <f>tbl_vendors[[#This Row],[Updated_Date]]&lt;tbl_vendors[[#This Row],[Created_Date]]</f>
        <v>0</v>
      </c>
      <c r="X3187" t="b">
        <f>COUNTIF(tbl_vendors[Vendor_Name],tbl_vendors[[#This Row],[Vendor_Name]])&gt;1</f>
        <v>0</v>
      </c>
      <c r="Y3187" s="14" cm="1">
        <f t="array" aca="1" ref="Y3187" ca="1">IFERROR(SUM(L3187:X3187*1),4)</f>
        <v>0</v>
      </c>
      <c r="Z3187" t="str">
        <f ca="1">IF(tbl_vendors[[#This Row],[error_count]]&gt;0,"FAIL","PASS")</f>
        <v>PASS</v>
      </c>
    </row>
    <row r="3188" spans="1:26" x14ac:dyDescent="0.3">
      <c r="A3188" t="s">
        <v>12470</v>
      </c>
      <c r="B3188" t="s">
        <v>12471</v>
      </c>
      <c r="C3188" t="s">
        <v>100</v>
      </c>
      <c r="D3188" t="s">
        <v>12472</v>
      </c>
      <c r="E3188" t="s">
        <v>39</v>
      </c>
      <c r="F3188" t="s">
        <v>40</v>
      </c>
      <c r="G3188" t="s">
        <v>12473</v>
      </c>
      <c r="H3188" t="s">
        <v>52</v>
      </c>
      <c r="I3188" t="s">
        <v>26</v>
      </c>
      <c r="J3188" s="1">
        <v>45973</v>
      </c>
      <c r="K3188" s="1">
        <v>46142</v>
      </c>
      <c r="L3188" t="b">
        <f>COUNTIF(tbl_vendors[Vendor_ID],tbl_vendors[[#This Row],[Vendor_ID]])&gt;1</f>
        <v>0</v>
      </c>
      <c r="M3188" t="b">
        <f>ISBLANK(tbl_vendors[[#This Row],[Vendor_ID]])</f>
        <v>0</v>
      </c>
      <c r="N3188" t="b">
        <f>LEN(TRIM(tbl_vendors[[#This Row],[Vendor_Name]]))=0</f>
        <v>0</v>
      </c>
      <c r="O3188" t="b">
        <f>LEN(TRIM(tbl_vendors[[#This Row],[Email]]))=0</f>
        <v>0</v>
      </c>
      <c r="P3188" t="b">
        <f>OR(ISERROR(FIND("@",tbl_vendors[[#This Row],[Email]])),ISERROR(FIND(".",tbl_vendors[[#This Row],[Email]])))</f>
        <v>0</v>
      </c>
      <c r="Q3188" t="b">
        <f>ISNA(MATCH(tbl_vendors[[#This Row],[Country]],tbl_country[country],0))</f>
        <v>0</v>
      </c>
      <c r="R3188" t="b">
        <f>ISNA(MATCH(tbl_vendors[[#This Row],[Currency]],tbl_country[currency],0))</f>
        <v>0</v>
      </c>
      <c r="S3188" t="b">
        <f>_xlfn.XLOOKUP(tbl_vendors[[#This Row],[Country]],tbl_country[country],tbl_country[currency],"NotFound")&lt;&gt;tbl_vendors[[#This Row],[Currency]]</f>
        <v>0</v>
      </c>
      <c r="T3188" t="b">
        <f>ISNA(MATCH(tbl_vendors[[#This Row],[Payment_Terms]],tbl_payment_terms[Payment_Terms],0))</f>
        <v>0</v>
      </c>
      <c r="U3188" t="b">
        <f>ISNA(MATCH(tbl_vendors[[#This Row],[Status]],tbl_status[valid_status]))</f>
        <v>0</v>
      </c>
      <c r="V3188" t="b">
        <f ca="1">tbl_vendors[[#This Row],[Created_Date]]&gt;TODAY()</f>
        <v>0</v>
      </c>
      <c r="W3188" t="b">
        <f>tbl_vendors[[#This Row],[Updated_Date]]&lt;tbl_vendors[[#This Row],[Created_Date]]</f>
        <v>0</v>
      </c>
      <c r="X3188" t="b">
        <f>COUNTIF(tbl_vendors[Vendor_Name],tbl_vendors[[#This Row],[Vendor_Name]])&gt;1</f>
        <v>0</v>
      </c>
      <c r="Y3188" s="14" cm="1">
        <f t="array" aca="1" ref="Y3188" ca="1">IFERROR(SUM(L3188:X3188*1),4)</f>
        <v>0</v>
      </c>
      <c r="Z3188" t="str">
        <f ca="1">IF(tbl_vendors[[#This Row],[error_count]]&gt;0,"FAIL","PASS")</f>
        <v>PASS</v>
      </c>
    </row>
    <row r="3189" spans="1:26" x14ac:dyDescent="0.3">
      <c r="A3189" t="s">
        <v>12474</v>
      </c>
      <c r="B3189" t="s">
        <v>2215</v>
      </c>
      <c r="C3189" t="s">
        <v>29</v>
      </c>
      <c r="D3189" t="s">
        <v>12475</v>
      </c>
      <c r="E3189" t="s">
        <v>31</v>
      </c>
      <c r="F3189" t="s">
        <v>16</v>
      </c>
      <c r="G3189" t="s">
        <v>12476</v>
      </c>
      <c r="H3189" t="s">
        <v>18</v>
      </c>
      <c r="I3189" t="s">
        <v>53</v>
      </c>
      <c r="J3189" s="1">
        <v>45699</v>
      </c>
      <c r="K3189" s="1">
        <v>46087</v>
      </c>
      <c r="L3189" t="b">
        <f>COUNTIF(tbl_vendors[Vendor_ID],tbl_vendors[[#This Row],[Vendor_ID]])&gt;1</f>
        <v>0</v>
      </c>
      <c r="M3189" t="b">
        <f>ISBLANK(tbl_vendors[[#This Row],[Vendor_ID]])</f>
        <v>0</v>
      </c>
      <c r="N3189" t="b">
        <f>LEN(TRIM(tbl_vendors[[#This Row],[Vendor_Name]]))=0</f>
        <v>0</v>
      </c>
      <c r="O3189" t="b">
        <f>LEN(TRIM(tbl_vendors[[#This Row],[Email]]))=0</f>
        <v>0</v>
      </c>
      <c r="P3189" t="b">
        <f>OR(ISERROR(FIND("@",tbl_vendors[[#This Row],[Email]])),ISERROR(FIND(".",tbl_vendors[[#This Row],[Email]])))</f>
        <v>0</v>
      </c>
      <c r="Q3189" t="b">
        <f>ISNA(MATCH(tbl_vendors[[#This Row],[Country]],tbl_country[country],0))</f>
        <v>0</v>
      </c>
      <c r="R3189" t="b">
        <f>ISNA(MATCH(tbl_vendors[[#This Row],[Currency]],tbl_country[currency],0))</f>
        <v>0</v>
      </c>
      <c r="S3189" t="b">
        <f>_xlfn.XLOOKUP(tbl_vendors[[#This Row],[Country]],tbl_country[country],tbl_country[currency],"NotFound")&lt;&gt;tbl_vendors[[#This Row],[Currency]]</f>
        <v>0</v>
      </c>
      <c r="T3189" t="b">
        <f>ISNA(MATCH(tbl_vendors[[#This Row],[Payment_Terms]],tbl_payment_terms[Payment_Terms],0))</f>
        <v>0</v>
      </c>
      <c r="U3189" t="b">
        <f>ISNA(MATCH(tbl_vendors[[#This Row],[Status]],tbl_status[valid_status]))</f>
        <v>1</v>
      </c>
      <c r="V3189" t="b">
        <f ca="1">tbl_vendors[[#This Row],[Created_Date]]&gt;TODAY()</f>
        <v>0</v>
      </c>
      <c r="W3189" t="b">
        <f>tbl_vendors[[#This Row],[Updated_Date]]&lt;tbl_vendors[[#This Row],[Created_Date]]</f>
        <v>0</v>
      </c>
      <c r="X3189" t="b">
        <f>COUNTIF(tbl_vendors[Vendor_Name],tbl_vendors[[#This Row],[Vendor_Name]])&gt;1</f>
        <v>1</v>
      </c>
      <c r="Y3189" s="14" cm="1">
        <f t="array" aca="1" ref="Y3189" ca="1">IFERROR(SUM(L3189:X3189*1),4)</f>
        <v>2</v>
      </c>
      <c r="Z3189" t="str">
        <f ca="1">IF(tbl_vendors[[#This Row],[error_count]]&gt;0,"FAIL","PASS")</f>
        <v>FAIL</v>
      </c>
    </row>
    <row r="3190" spans="1:26" x14ac:dyDescent="0.3">
      <c r="A3190" t="s">
        <v>12477</v>
      </c>
      <c r="B3190" t="s">
        <v>12478</v>
      </c>
      <c r="C3190" t="s">
        <v>29</v>
      </c>
      <c r="D3190" t="s">
        <v>12479</v>
      </c>
      <c r="E3190" t="s">
        <v>31</v>
      </c>
      <c r="F3190" t="s">
        <v>32</v>
      </c>
      <c r="G3190" t="s">
        <v>12480</v>
      </c>
      <c r="H3190" t="s">
        <v>69</v>
      </c>
      <c r="I3190" t="s">
        <v>26</v>
      </c>
      <c r="J3190" s="1">
        <v>44551</v>
      </c>
      <c r="K3190" s="1">
        <v>45285</v>
      </c>
      <c r="L3190" t="b">
        <f>COUNTIF(tbl_vendors[Vendor_ID],tbl_vendors[[#This Row],[Vendor_ID]])&gt;1</f>
        <v>0</v>
      </c>
      <c r="M3190" t="b">
        <f>ISBLANK(tbl_vendors[[#This Row],[Vendor_ID]])</f>
        <v>0</v>
      </c>
      <c r="N3190" t="b">
        <f>LEN(TRIM(tbl_vendors[[#This Row],[Vendor_Name]]))=0</f>
        <v>0</v>
      </c>
      <c r="O3190" t="b">
        <f>LEN(TRIM(tbl_vendors[[#This Row],[Email]]))=0</f>
        <v>0</v>
      </c>
      <c r="P3190" t="b">
        <f>OR(ISERROR(FIND("@",tbl_vendors[[#This Row],[Email]])),ISERROR(FIND(".",tbl_vendors[[#This Row],[Email]])))</f>
        <v>0</v>
      </c>
      <c r="Q3190" t="b">
        <f>ISNA(MATCH(tbl_vendors[[#This Row],[Country]],tbl_country[country],0))</f>
        <v>0</v>
      </c>
      <c r="R3190" t="b">
        <f>ISNA(MATCH(tbl_vendors[[#This Row],[Currency]],tbl_country[currency],0))</f>
        <v>0</v>
      </c>
      <c r="S3190" t="b">
        <f>_xlfn.XLOOKUP(tbl_vendors[[#This Row],[Country]],tbl_country[country],tbl_country[currency],"NotFound")&lt;&gt;tbl_vendors[[#This Row],[Currency]]</f>
        <v>0</v>
      </c>
      <c r="T3190" t="b">
        <f>ISNA(MATCH(tbl_vendors[[#This Row],[Payment_Terms]],tbl_payment_terms[Payment_Terms],0))</f>
        <v>0</v>
      </c>
      <c r="U3190" t="b">
        <f>ISNA(MATCH(tbl_vendors[[#This Row],[Status]],tbl_status[valid_status]))</f>
        <v>0</v>
      </c>
      <c r="V3190" t="b">
        <f ca="1">tbl_vendors[[#This Row],[Created_Date]]&gt;TODAY()</f>
        <v>0</v>
      </c>
      <c r="W3190" t="b">
        <f>tbl_vendors[[#This Row],[Updated_Date]]&lt;tbl_vendors[[#This Row],[Created_Date]]</f>
        <v>0</v>
      </c>
      <c r="X3190" t="b">
        <f>COUNTIF(tbl_vendors[Vendor_Name],tbl_vendors[[#This Row],[Vendor_Name]])&gt;1</f>
        <v>0</v>
      </c>
      <c r="Y3190" s="14" cm="1">
        <f t="array" aca="1" ref="Y3190" ca="1">IFERROR(SUM(L3190:X3190*1),4)</f>
        <v>0</v>
      </c>
      <c r="Z3190" t="str">
        <f ca="1">IF(tbl_vendors[[#This Row],[error_count]]&gt;0,"FAIL","PASS")</f>
        <v>PASS</v>
      </c>
    </row>
    <row r="3191" spans="1:26" x14ac:dyDescent="0.3">
      <c r="A3191" t="s">
        <v>12481</v>
      </c>
      <c r="B3191" t="s">
        <v>12482</v>
      </c>
      <c r="C3191" t="s">
        <v>79</v>
      </c>
      <c r="D3191" t="s">
        <v>12483</v>
      </c>
      <c r="E3191" t="s">
        <v>39</v>
      </c>
      <c r="F3191" t="s">
        <v>23</v>
      </c>
      <c r="G3191" t="s">
        <v>12484</v>
      </c>
      <c r="H3191" t="s">
        <v>69</v>
      </c>
      <c r="I3191" t="s">
        <v>19</v>
      </c>
      <c r="J3191" s="1">
        <v>46017</v>
      </c>
      <c r="K3191" s="1">
        <v>46179</v>
      </c>
      <c r="L3191" t="b">
        <f>COUNTIF(tbl_vendors[Vendor_ID],tbl_vendors[[#This Row],[Vendor_ID]])&gt;1</f>
        <v>0</v>
      </c>
      <c r="M3191" t="b">
        <f>ISBLANK(tbl_vendors[[#This Row],[Vendor_ID]])</f>
        <v>0</v>
      </c>
      <c r="N3191" t="b">
        <f>LEN(TRIM(tbl_vendors[[#This Row],[Vendor_Name]]))=0</f>
        <v>0</v>
      </c>
      <c r="O3191" t="b">
        <f>LEN(TRIM(tbl_vendors[[#This Row],[Email]]))=0</f>
        <v>0</v>
      </c>
      <c r="P3191" t="b">
        <f>OR(ISERROR(FIND("@",tbl_vendors[[#This Row],[Email]])),ISERROR(FIND(".",tbl_vendors[[#This Row],[Email]])))</f>
        <v>0</v>
      </c>
      <c r="Q3191" t="b">
        <f>ISNA(MATCH(tbl_vendors[[#This Row],[Country]],tbl_country[country],0))</f>
        <v>0</v>
      </c>
      <c r="R3191" t="b">
        <f>ISNA(MATCH(tbl_vendors[[#This Row],[Currency]],tbl_country[currency],0))</f>
        <v>0</v>
      </c>
      <c r="S3191" t="b">
        <f>_xlfn.XLOOKUP(tbl_vendors[[#This Row],[Country]],tbl_country[country],tbl_country[currency],"NotFound")&lt;&gt;tbl_vendors[[#This Row],[Currency]]</f>
        <v>0</v>
      </c>
      <c r="T3191" t="b">
        <f>ISNA(MATCH(tbl_vendors[[#This Row],[Payment_Terms]],tbl_payment_terms[Payment_Terms],0))</f>
        <v>0</v>
      </c>
      <c r="U3191" t="b">
        <f>ISNA(MATCH(tbl_vendors[[#This Row],[Status]],tbl_status[valid_status]))</f>
        <v>0</v>
      </c>
      <c r="V3191" t="b">
        <f ca="1">tbl_vendors[[#This Row],[Created_Date]]&gt;TODAY()</f>
        <v>0</v>
      </c>
      <c r="W3191" t="b">
        <f>tbl_vendors[[#This Row],[Updated_Date]]&lt;tbl_vendors[[#This Row],[Created_Date]]</f>
        <v>0</v>
      </c>
      <c r="X3191" t="b">
        <f>COUNTIF(tbl_vendors[Vendor_Name],tbl_vendors[[#This Row],[Vendor_Name]])&gt;1</f>
        <v>0</v>
      </c>
      <c r="Y3191" s="14" cm="1">
        <f t="array" aca="1" ref="Y3191" ca="1">IFERROR(SUM(L3191:X3191*1),4)</f>
        <v>0</v>
      </c>
      <c r="Z3191" t="str">
        <f ca="1">IF(tbl_vendors[[#This Row],[error_count]]&gt;0,"FAIL","PASS")</f>
        <v>PASS</v>
      </c>
    </row>
    <row r="3192" spans="1:26" x14ac:dyDescent="0.3">
      <c r="A3192" t="s">
        <v>12485</v>
      </c>
      <c r="B3192" t="s">
        <v>12486</v>
      </c>
      <c r="C3192" t="s">
        <v>79</v>
      </c>
      <c r="D3192" t="s">
        <v>12487</v>
      </c>
      <c r="E3192" t="s">
        <v>39</v>
      </c>
      <c r="F3192" t="s">
        <v>23</v>
      </c>
      <c r="G3192" t="s">
        <v>12488</v>
      </c>
      <c r="H3192" t="s">
        <v>34</v>
      </c>
      <c r="I3192" t="s">
        <v>19</v>
      </c>
      <c r="J3192" s="1">
        <v>44638</v>
      </c>
      <c r="K3192" s="1">
        <v>45760</v>
      </c>
      <c r="L3192" t="b">
        <f>COUNTIF(tbl_vendors[Vendor_ID],tbl_vendors[[#This Row],[Vendor_ID]])&gt;1</f>
        <v>0</v>
      </c>
      <c r="M3192" t="b">
        <f>ISBLANK(tbl_vendors[[#This Row],[Vendor_ID]])</f>
        <v>0</v>
      </c>
      <c r="N3192" t="b">
        <f>LEN(TRIM(tbl_vendors[[#This Row],[Vendor_Name]]))=0</f>
        <v>0</v>
      </c>
      <c r="O3192" t="b">
        <f>LEN(TRIM(tbl_vendors[[#This Row],[Email]]))=0</f>
        <v>0</v>
      </c>
      <c r="P3192" t="b">
        <f>OR(ISERROR(FIND("@",tbl_vendors[[#This Row],[Email]])),ISERROR(FIND(".",tbl_vendors[[#This Row],[Email]])))</f>
        <v>0</v>
      </c>
      <c r="Q3192" t="b">
        <f>ISNA(MATCH(tbl_vendors[[#This Row],[Country]],tbl_country[country],0))</f>
        <v>0</v>
      </c>
      <c r="R3192" t="b">
        <f>ISNA(MATCH(tbl_vendors[[#This Row],[Currency]],tbl_country[currency],0))</f>
        <v>0</v>
      </c>
      <c r="S3192" t="b">
        <f>_xlfn.XLOOKUP(tbl_vendors[[#This Row],[Country]],tbl_country[country],tbl_country[currency],"NotFound")&lt;&gt;tbl_vendors[[#This Row],[Currency]]</f>
        <v>0</v>
      </c>
      <c r="T3192" t="b">
        <f>ISNA(MATCH(tbl_vendors[[#This Row],[Payment_Terms]],tbl_payment_terms[Payment_Terms],0))</f>
        <v>0</v>
      </c>
      <c r="U3192" t="b">
        <f>ISNA(MATCH(tbl_vendors[[#This Row],[Status]],tbl_status[valid_status]))</f>
        <v>0</v>
      </c>
      <c r="V3192" t="b">
        <f ca="1">tbl_vendors[[#This Row],[Created_Date]]&gt;TODAY()</f>
        <v>0</v>
      </c>
      <c r="W3192" t="b">
        <f>tbl_vendors[[#This Row],[Updated_Date]]&lt;tbl_vendors[[#This Row],[Created_Date]]</f>
        <v>0</v>
      </c>
      <c r="X3192" t="b">
        <f>COUNTIF(tbl_vendors[Vendor_Name],tbl_vendors[[#This Row],[Vendor_Name]])&gt;1</f>
        <v>0</v>
      </c>
      <c r="Y3192" s="14" cm="1">
        <f t="array" aca="1" ref="Y3192" ca="1">IFERROR(SUM(L3192:X3192*1),4)</f>
        <v>0</v>
      </c>
      <c r="Z3192" t="str">
        <f ca="1">IF(tbl_vendors[[#This Row],[error_count]]&gt;0,"FAIL","PASS")</f>
        <v>PASS</v>
      </c>
    </row>
    <row r="3193" spans="1:26" x14ac:dyDescent="0.3">
      <c r="A3193" t="s">
        <v>12489</v>
      </c>
      <c r="B3193" t="s">
        <v>12490</v>
      </c>
      <c r="C3193" t="s">
        <v>72</v>
      </c>
      <c r="D3193" t="s">
        <v>12491</v>
      </c>
      <c r="E3193" t="s">
        <v>74</v>
      </c>
      <c r="F3193" t="s">
        <v>40</v>
      </c>
      <c r="G3193" t="s">
        <v>12492</v>
      </c>
      <c r="H3193" t="s">
        <v>34</v>
      </c>
      <c r="I3193" t="s">
        <v>26</v>
      </c>
      <c r="J3193" s="1">
        <v>44676</v>
      </c>
      <c r="K3193" s="1">
        <v>44946</v>
      </c>
      <c r="L3193" t="b">
        <f>COUNTIF(tbl_vendors[Vendor_ID],tbl_vendors[[#This Row],[Vendor_ID]])&gt;1</f>
        <v>0</v>
      </c>
      <c r="M3193" t="b">
        <f>ISBLANK(tbl_vendors[[#This Row],[Vendor_ID]])</f>
        <v>0</v>
      </c>
      <c r="N3193" t="b">
        <f>LEN(TRIM(tbl_vendors[[#This Row],[Vendor_Name]]))=0</f>
        <v>0</v>
      </c>
      <c r="O3193" t="b">
        <f>LEN(TRIM(tbl_vendors[[#This Row],[Email]]))=0</f>
        <v>0</v>
      </c>
      <c r="P3193" t="b">
        <f>OR(ISERROR(FIND("@",tbl_vendors[[#This Row],[Email]])),ISERROR(FIND(".",tbl_vendors[[#This Row],[Email]])))</f>
        <v>0</v>
      </c>
      <c r="Q3193" t="b">
        <f>ISNA(MATCH(tbl_vendors[[#This Row],[Country]],tbl_country[country],0))</f>
        <v>0</v>
      </c>
      <c r="R3193" t="b">
        <f>ISNA(MATCH(tbl_vendors[[#This Row],[Currency]],tbl_country[currency],0))</f>
        <v>1</v>
      </c>
      <c r="S3193" t="b">
        <f>_xlfn.XLOOKUP(tbl_vendors[[#This Row],[Country]],tbl_country[country],tbl_country[currency],"NotFound")&lt;&gt;tbl_vendors[[#This Row],[Currency]]</f>
        <v>1</v>
      </c>
      <c r="T3193" t="b">
        <f>ISNA(MATCH(tbl_vendors[[#This Row],[Payment_Terms]],tbl_payment_terms[Payment_Terms],0))</f>
        <v>0</v>
      </c>
      <c r="U3193" t="b">
        <f>ISNA(MATCH(tbl_vendors[[#This Row],[Status]],tbl_status[valid_status]))</f>
        <v>0</v>
      </c>
      <c r="V3193" t="b">
        <f ca="1">tbl_vendors[[#This Row],[Created_Date]]&gt;TODAY()</f>
        <v>0</v>
      </c>
      <c r="W3193" t="b">
        <f>tbl_vendors[[#This Row],[Updated_Date]]&lt;tbl_vendors[[#This Row],[Created_Date]]</f>
        <v>0</v>
      </c>
      <c r="X3193" t="b">
        <f>COUNTIF(tbl_vendors[Vendor_Name],tbl_vendors[[#This Row],[Vendor_Name]])&gt;1</f>
        <v>0</v>
      </c>
      <c r="Y3193" s="14" cm="1">
        <f t="array" aca="1" ref="Y3193" ca="1">IFERROR(SUM(L3193:X3193*1),4)</f>
        <v>2</v>
      </c>
      <c r="Z3193" t="str">
        <f ca="1">IF(tbl_vendors[[#This Row],[error_count]]&gt;0,"FAIL","PASS")</f>
        <v>FAIL</v>
      </c>
    </row>
    <row r="3194" spans="1:26" x14ac:dyDescent="0.3">
      <c r="A3194" t="s">
        <v>12493</v>
      </c>
      <c r="B3194" t="s">
        <v>12494</v>
      </c>
      <c r="C3194" t="s">
        <v>79</v>
      </c>
      <c r="D3194" t="s">
        <v>12495</v>
      </c>
      <c r="E3194" t="s">
        <v>39</v>
      </c>
      <c r="F3194" t="s">
        <v>23</v>
      </c>
      <c r="G3194" t="s">
        <v>12496</v>
      </c>
      <c r="H3194" t="s">
        <v>18</v>
      </c>
      <c r="I3194" t="s">
        <v>53</v>
      </c>
      <c r="J3194" s="1">
        <v>45780</v>
      </c>
      <c r="K3194" s="1">
        <v>45930</v>
      </c>
      <c r="L3194" t="b">
        <f>COUNTIF(tbl_vendors[Vendor_ID],tbl_vendors[[#This Row],[Vendor_ID]])&gt;1</f>
        <v>0</v>
      </c>
      <c r="M3194" t="b">
        <f>ISBLANK(tbl_vendors[[#This Row],[Vendor_ID]])</f>
        <v>0</v>
      </c>
      <c r="N3194" t="b">
        <f>LEN(TRIM(tbl_vendors[[#This Row],[Vendor_Name]]))=0</f>
        <v>0</v>
      </c>
      <c r="O3194" t="b">
        <f>LEN(TRIM(tbl_vendors[[#This Row],[Email]]))=0</f>
        <v>0</v>
      </c>
      <c r="P3194" t="b">
        <f>OR(ISERROR(FIND("@",tbl_vendors[[#This Row],[Email]])),ISERROR(FIND(".",tbl_vendors[[#This Row],[Email]])))</f>
        <v>0</v>
      </c>
      <c r="Q3194" t="b">
        <f>ISNA(MATCH(tbl_vendors[[#This Row],[Country]],tbl_country[country],0))</f>
        <v>0</v>
      </c>
      <c r="R3194" t="b">
        <f>ISNA(MATCH(tbl_vendors[[#This Row],[Currency]],tbl_country[currency],0))</f>
        <v>0</v>
      </c>
      <c r="S3194" t="b">
        <f>_xlfn.XLOOKUP(tbl_vendors[[#This Row],[Country]],tbl_country[country],tbl_country[currency],"NotFound")&lt;&gt;tbl_vendors[[#This Row],[Currency]]</f>
        <v>0</v>
      </c>
      <c r="T3194" t="b">
        <f>ISNA(MATCH(tbl_vendors[[#This Row],[Payment_Terms]],tbl_payment_terms[Payment_Terms],0))</f>
        <v>0</v>
      </c>
      <c r="U3194" t="b">
        <f>ISNA(MATCH(tbl_vendors[[#This Row],[Status]],tbl_status[valid_status]))</f>
        <v>1</v>
      </c>
      <c r="V3194" t="b">
        <f ca="1">tbl_vendors[[#This Row],[Created_Date]]&gt;TODAY()</f>
        <v>0</v>
      </c>
      <c r="W3194" t="b">
        <f>tbl_vendors[[#This Row],[Updated_Date]]&lt;tbl_vendors[[#This Row],[Created_Date]]</f>
        <v>0</v>
      </c>
      <c r="X3194" t="b">
        <f>COUNTIF(tbl_vendors[Vendor_Name],tbl_vendors[[#This Row],[Vendor_Name]])&gt;1</f>
        <v>0</v>
      </c>
      <c r="Y3194" s="14" cm="1">
        <f t="array" aca="1" ref="Y3194" ca="1">IFERROR(SUM(L3194:X3194*1),4)</f>
        <v>1</v>
      </c>
      <c r="Z3194" t="str">
        <f ca="1">IF(tbl_vendors[[#This Row],[error_count]]&gt;0,"FAIL","PASS")</f>
        <v>FAIL</v>
      </c>
    </row>
    <row r="3195" spans="1:26" x14ac:dyDescent="0.3">
      <c r="A3195" t="s">
        <v>12497</v>
      </c>
      <c r="B3195" t="s">
        <v>12498</v>
      </c>
      <c r="C3195" t="s">
        <v>79</v>
      </c>
      <c r="D3195" t="s">
        <v>12499</v>
      </c>
      <c r="E3195" t="s">
        <v>39</v>
      </c>
      <c r="F3195" t="s">
        <v>40</v>
      </c>
      <c r="G3195" t="s">
        <v>12500</v>
      </c>
      <c r="H3195" t="s">
        <v>47</v>
      </c>
      <c r="I3195" t="s">
        <v>53</v>
      </c>
      <c r="J3195" s="1">
        <v>44505</v>
      </c>
      <c r="K3195" s="1">
        <v>45815</v>
      </c>
      <c r="L3195" t="b">
        <f>COUNTIF(tbl_vendors[Vendor_ID],tbl_vendors[[#This Row],[Vendor_ID]])&gt;1</f>
        <v>0</v>
      </c>
      <c r="M3195" t="b">
        <f>ISBLANK(tbl_vendors[[#This Row],[Vendor_ID]])</f>
        <v>0</v>
      </c>
      <c r="N3195" t="b">
        <f>LEN(TRIM(tbl_vendors[[#This Row],[Vendor_Name]]))=0</f>
        <v>0</v>
      </c>
      <c r="O3195" t="b">
        <f>LEN(TRIM(tbl_vendors[[#This Row],[Email]]))=0</f>
        <v>0</v>
      </c>
      <c r="P3195" t="b">
        <f>OR(ISERROR(FIND("@",tbl_vendors[[#This Row],[Email]])),ISERROR(FIND(".",tbl_vendors[[#This Row],[Email]])))</f>
        <v>0</v>
      </c>
      <c r="Q3195" t="b">
        <f>ISNA(MATCH(tbl_vendors[[#This Row],[Country]],tbl_country[country],0))</f>
        <v>0</v>
      </c>
      <c r="R3195" t="b">
        <f>ISNA(MATCH(tbl_vendors[[#This Row],[Currency]],tbl_country[currency],0))</f>
        <v>0</v>
      </c>
      <c r="S3195" t="b">
        <f>_xlfn.XLOOKUP(tbl_vendors[[#This Row],[Country]],tbl_country[country],tbl_country[currency],"NotFound")&lt;&gt;tbl_vendors[[#This Row],[Currency]]</f>
        <v>0</v>
      </c>
      <c r="T3195" t="b">
        <f>ISNA(MATCH(tbl_vendors[[#This Row],[Payment_Terms]],tbl_payment_terms[Payment_Terms],0))</f>
        <v>0</v>
      </c>
      <c r="U3195" t="b">
        <f>ISNA(MATCH(tbl_vendors[[#This Row],[Status]],tbl_status[valid_status]))</f>
        <v>1</v>
      </c>
      <c r="V3195" t="b">
        <f ca="1">tbl_vendors[[#This Row],[Created_Date]]&gt;TODAY()</f>
        <v>0</v>
      </c>
      <c r="W3195" t="b">
        <f>tbl_vendors[[#This Row],[Updated_Date]]&lt;tbl_vendors[[#This Row],[Created_Date]]</f>
        <v>0</v>
      </c>
      <c r="X3195" t="b">
        <f>COUNTIF(tbl_vendors[Vendor_Name],tbl_vendors[[#This Row],[Vendor_Name]])&gt;1</f>
        <v>0</v>
      </c>
      <c r="Y3195" s="14" cm="1">
        <f t="array" aca="1" ref="Y3195" ca="1">IFERROR(SUM(L3195:X3195*1),4)</f>
        <v>1</v>
      </c>
      <c r="Z3195" t="str">
        <f ca="1">IF(tbl_vendors[[#This Row],[error_count]]&gt;0,"FAIL","PASS")</f>
        <v>FAIL</v>
      </c>
    </row>
    <row r="3196" spans="1:26" x14ac:dyDescent="0.3">
      <c r="A3196" t="s">
        <v>12501</v>
      </c>
      <c r="B3196" t="s">
        <v>12502</v>
      </c>
      <c r="C3196" t="s">
        <v>72</v>
      </c>
      <c r="D3196" t="s">
        <v>12503</v>
      </c>
      <c r="E3196" t="s">
        <v>74</v>
      </c>
      <c r="F3196" t="s">
        <v>40</v>
      </c>
      <c r="G3196" t="s">
        <v>12504</v>
      </c>
      <c r="H3196" t="s">
        <v>69</v>
      </c>
      <c r="I3196" t="s">
        <v>53</v>
      </c>
      <c r="J3196" s="1">
        <v>45177</v>
      </c>
      <c r="K3196" s="1">
        <v>45687</v>
      </c>
      <c r="L3196" t="b">
        <f>COUNTIF(tbl_vendors[Vendor_ID],tbl_vendors[[#This Row],[Vendor_ID]])&gt;1</f>
        <v>0</v>
      </c>
      <c r="M3196" t="b">
        <f>ISBLANK(tbl_vendors[[#This Row],[Vendor_ID]])</f>
        <v>0</v>
      </c>
      <c r="N3196" t="b">
        <f>LEN(TRIM(tbl_vendors[[#This Row],[Vendor_Name]]))=0</f>
        <v>0</v>
      </c>
      <c r="O3196" t="b">
        <f>LEN(TRIM(tbl_vendors[[#This Row],[Email]]))=0</f>
        <v>0</v>
      </c>
      <c r="P3196" t="b">
        <f>OR(ISERROR(FIND("@",tbl_vendors[[#This Row],[Email]])),ISERROR(FIND(".",tbl_vendors[[#This Row],[Email]])))</f>
        <v>0</v>
      </c>
      <c r="Q3196" t="b">
        <f>ISNA(MATCH(tbl_vendors[[#This Row],[Country]],tbl_country[country],0))</f>
        <v>0</v>
      </c>
      <c r="R3196" t="b">
        <f>ISNA(MATCH(tbl_vendors[[#This Row],[Currency]],tbl_country[currency],0))</f>
        <v>1</v>
      </c>
      <c r="S3196" t="b">
        <f>_xlfn.XLOOKUP(tbl_vendors[[#This Row],[Country]],tbl_country[country],tbl_country[currency],"NotFound")&lt;&gt;tbl_vendors[[#This Row],[Currency]]</f>
        <v>1</v>
      </c>
      <c r="T3196" t="b">
        <f>ISNA(MATCH(tbl_vendors[[#This Row],[Payment_Terms]],tbl_payment_terms[Payment_Terms],0))</f>
        <v>0</v>
      </c>
      <c r="U3196" t="b">
        <f>ISNA(MATCH(tbl_vendors[[#This Row],[Status]],tbl_status[valid_status]))</f>
        <v>1</v>
      </c>
      <c r="V3196" t="b">
        <f ca="1">tbl_vendors[[#This Row],[Created_Date]]&gt;TODAY()</f>
        <v>0</v>
      </c>
      <c r="W3196" t="b">
        <f>tbl_vendors[[#This Row],[Updated_Date]]&lt;tbl_vendors[[#This Row],[Created_Date]]</f>
        <v>0</v>
      </c>
      <c r="X3196" t="b">
        <f>COUNTIF(tbl_vendors[Vendor_Name],tbl_vendors[[#This Row],[Vendor_Name]])&gt;1</f>
        <v>0</v>
      </c>
      <c r="Y3196" s="14" cm="1">
        <f t="array" aca="1" ref="Y3196" ca="1">IFERROR(SUM(L3196:X3196*1),4)</f>
        <v>3</v>
      </c>
      <c r="Z3196" t="str">
        <f ca="1">IF(tbl_vendors[[#This Row],[error_count]]&gt;0,"FAIL","PASS")</f>
        <v>FAIL</v>
      </c>
    </row>
    <row r="3197" spans="1:26" x14ac:dyDescent="0.3">
      <c r="A3197" t="s">
        <v>12505</v>
      </c>
      <c r="B3197" t="s">
        <v>12506</v>
      </c>
      <c r="C3197" t="s">
        <v>13</v>
      </c>
      <c r="D3197" t="s">
        <v>12507</v>
      </c>
      <c r="E3197" t="s">
        <v>15</v>
      </c>
      <c r="F3197" t="s">
        <v>40</v>
      </c>
      <c r="G3197" t="s">
        <v>12508</v>
      </c>
      <c r="H3197" t="s">
        <v>25</v>
      </c>
      <c r="I3197" t="s">
        <v>26</v>
      </c>
      <c r="J3197" s="1">
        <v>46190</v>
      </c>
      <c r="K3197" s="1">
        <v>46198</v>
      </c>
      <c r="L3197" t="b">
        <f>COUNTIF(tbl_vendors[Vendor_ID],tbl_vendors[[#This Row],[Vendor_ID]])&gt;1</f>
        <v>0</v>
      </c>
      <c r="M3197" t="b">
        <f>ISBLANK(tbl_vendors[[#This Row],[Vendor_ID]])</f>
        <v>0</v>
      </c>
      <c r="N3197" t="b">
        <f>LEN(TRIM(tbl_vendors[[#This Row],[Vendor_Name]]))=0</f>
        <v>0</v>
      </c>
      <c r="O3197" t="b">
        <f>LEN(TRIM(tbl_vendors[[#This Row],[Email]]))=0</f>
        <v>0</v>
      </c>
      <c r="P3197" t="b">
        <f>OR(ISERROR(FIND("@",tbl_vendors[[#This Row],[Email]])),ISERROR(FIND(".",tbl_vendors[[#This Row],[Email]])))</f>
        <v>0</v>
      </c>
      <c r="Q3197" t="b">
        <f>ISNA(MATCH(tbl_vendors[[#This Row],[Country]],tbl_country[country],0))</f>
        <v>0</v>
      </c>
      <c r="R3197" t="b">
        <f>ISNA(MATCH(tbl_vendors[[#This Row],[Currency]],tbl_country[currency],0))</f>
        <v>1</v>
      </c>
      <c r="S3197" t="b">
        <f>_xlfn.XLOOKUP(tbl_vendors[[#This Row],[Country]],tbl_country[country],tbl_country[currency],"NotFound")&lt;&gt;tbl_vendors[[#This Row],[Currency]]</f>
        <v>1</v>
      </c>
      <c r="T3197" t="b">
        <f>ISNA(MATCH(tbl_vendors[[#This Row],[Payment_Terms]],tbl_payment_terms[Payment_Terms],0))</f>
        <v>0</v>
      </c>
      <c r="U3197" t="b">
        <f>ISNA(MATCH(tbl_vendors[[#This Row],[Status]],tbl_status[valid_status]))</f>
        <v>0</v>
      </c>
      <c r="V3197" t="b">
        <f ca="1">tbl_vendors[[#This Row],[Created_Date]]&gt;TODAY()</f>
        <v>0</v>
      </c>
      <c r="W3197" t="b">
        <f>tbl_vendors[[#This Row],[Updated_Date]]&lt;tbl_vendors[[#This Row],[Created_Date]]</f>
        <v>0</v>
      </c>
      <c r="X3197" t="b">
        <f>COUNTIF(tbl_vendors[Vendor_Name],tbl_vendors[[#This Row],[Vendor_Name]])&gt;1</f>
        <v>0</v>
      </c>
      <c r="Y3197" s="14" cm="1">
        <f t="array" aca="1" ref="Y3197" ca="1">IFERROR(SUM(L3197:X3197*1),4)</f>
        <v>2</v>
      </c>
      <c r="Z3197" t="str">
        <f ca="1">IF(tbl_vendors[[#This Row],[error_count]]&gt;0,"FAIL","PASS")</f>
        <v>FAIL</v>
      </c>
    </row>
    <row r="3198" spans="1:26" x14ac:dyDescent="0.3">
      <c r="A3198" t="s">
        <v>12509</v>
      </c>
      <c r="B3198" t="s">
        <v>12510</v>
      </c>
      <c r="C3198" t="s">
        <v>56</v>
      </c>
      <c r="D3198" t="s">
        <v>12511</v>
      </c>
      <c r="E3198" t="s">
        <v>58</v>
      </c>
      <c r="F3198" t="s">
        <v>32</v>
      </c>
      <c r="G3198" t="s">
        <v>12512</v>
      </c>
      <c r="H3198" t="s">
        <v>42</v>
      </c>
      <c r="I3198" t="s">
        <v>53</v>
      </c>
      <c r="J3198" s="1">
        <v>44912</v>
      </c>
      <c r="K3198" s="1">
        <v>45235</v>
      </c>
      <c r="L3198" t="b">
        <f>COUNTIF(tbl_vendors[Vendor_ID],tbl_vendors[[#This Row],[Vendor_ID]])&gt;1</f>
        <v>0</v>
      </c>
      <c r="M3198" t="b">
        <f>ISBLANK(tbl_vendors[[#This Row],[Vendor_ID]])</f>
        <v>0</v>
      </c>
      <c r="N3198" t="b">
        <f>LEN(TRIM(tbl_vendors[[#This Row],[Vendor_Name]]))=0</f>
        <v>0</v>
      </c>
      <c r="O3198" t="b">
        <f>LEN(TRIM(tbl_vendors[[#This Row],[Email]]))=0</f>
        <v>0</v>
      </c>
      <c r="P3198" t="b">
        <f>OR(ISERROR(FIND("@",tbl_vendors[[#This Row],[Email]])),ISERROR(FIND(".",tbl_vendors[[#This Row],[Email]])))</f>
        <v>0</v>
      </c>
      <c r="Q3198" t="b">
        <f>ISNA(MATCH(tbl_vendors[[#This Row],[Country]],tbl_country[country],0))</f>
        <v>0</v>
      </c>
      <c r="R3198" t="b">
        <f>ISNA(MATCH(tbl_vendors[[#This Row],[Currency]],tbl_country[currency],0))</f>
        <v>0</v>
      </c>
      <c r="S3198" t="b">
        <f>_xlfn.XLOOKUP(tbl_vendors[[#This Row],[Country]],tbl_country[country],tbl_country[currency],"NotFound")&lt;&gt;tbl_vendors[[#This Row],[Currency]]</f>
        <v>0</v>
      </c>
      <c r="T3198" t="b">
        <f>ISNA(MATCH(tbl_vendors[[#This Row],[Payment_Terms]],tbl_payment_terms[Payment_Terms],0))</f>
        <v>0</v>
      </c>
      <c r="U3198" t="b">
        <f>ISNA(MATCH(tbl_vendors[[#This Row],[Status]],tbl_status[valid_status]))</f>
        <v>1</v>
      </c>
      <c r="V3198" t="b">
        <f ca="1">tbl_vendors[[#This Row],[Created_Date]]&gt;TODAY()</f>
        <v>0</v>
      </c>
      <c r="W3198" t="b">
        <f>tbl_vendors[[#This Row],[Updated_Date]]&lt;tbl_vendors[[#This Row],[Created_Date]]</f>
        <v>0</v>
      </c>
      <c r="X3198" t="b">
        <f>COUNTIF(tbl_vendors[Vendor_Name],tbl_vendors[[#This Row],[Vendor_Name]])&gt;1</f>
        <v>0</v>
      </c>
      <c r="Y3198" s="14" cm="1">
        <f t="array" aca="1" ref="Y3198" ca="1">IFERROR(SUM(L3198:X3198*1),4)</f>
        <v>1</v>
      </c>
      <c r="Z3198" t="str">
        <f ca="1">IF(tbl_vendors[[#This Row],[error_count]]&gt;0,"FAIL","PASS")</f>
        <v>FAIL</v>
      </c>
    </row>
    <row r="3199" spans="1:26" x14ac:dyDescent="0.3">
      <c r="A3199" t="s">
        <v>12513</v>
      </c>
      <c r="B3199" t="s">
        <v>12514</v>
      </c>
      <c r="C3199" t="s">
        <v>100</v>
      </c>
      <c r="D3199" t="s">
        <v>12515</v>
      </c>
      <c r="E3199" t="s">
        <v>39</v>
      </c>
      <c r="F3199" t="s">
        <v>16</v>
      </c>
      <c r="G3199" t="s">
        <v>12516</v>
      </c>
      <c r="H3199" t="s">
        <v>34</v>
      </c>
      <c r="I3199" t="s">
        <v>53</v>
      </c>
      <c r="J3199" s="1">
        <v>44964</v>
      </c>
      <c r="K3199" s="1">
        <v>46105</v>
      </c>
      <c r="L3199" t="b">
        <f>COUNTIF(tbl_vendors[Vendor_ID],tbl_vendors[[#This Row],[Vendor_ID]])&gt;1</f>
        <v>0</v>
      </c>
      <c r="M3199" t="b">
        <f>ISBLANK(tbl_vendors[[#This Row],[Vendor_ID]])</f>
        <v>0</v>
      </c>
      <c r="N3199" t="b">
        <f>LEN(TRIM(tbl_vendors[[#This Row],[Vendor_Name]]))=0</f>
        <v>0</v>
      </c>
      <c r="O3199" t="b">
        <f>LEN(TRIM(tbl_vendors[[#This Row],[Email]]))=0</f>
        <v>0</v>
      </c>
      <c r="P3199" t="b">
        <f>OR(ISERROR(FIND("@",tbl_vendors[[#This Row],[Email]])),ISERROR(FIND(".",tbl_vendors[[#This Row],[Email]])))</f>
        <v>0</v>
      </c>
      <c r="Q3199" t="b">
        <f>ISNA(MATCH(tbl_vendors[[#This Row],[Country]],tbl_country[country],0))</f>
        <v>0</v>
      </c>
      <c r="R3199" t="b">
        <f>ISNA(MATCH(tbl_vendors[[#This Row],[Currency]],tbl_country[currency],0))</f>
        <v>0</v>
      </c>
      <c r="S3199" t="b">
        <f>_xlfn.XLOOKUP(tbl_vendors[[#This Row],[Country]],tbl_country[country],tbl_country[currency],"NotFound")&lt;&gt;tbl_vendors[[#This Row],[Currency]]</f>
        <v>0</v>
      </c>
      <c r="T3199" t="b">
        <f>ISNA(MATCH(tbl_vendors[[#This Row],[Payment_Terms]],tbl_payment_terms[Payment_Terms],0))</f>
        <v>0</v>
      </c>
      <c r="U3199" t="b">
        <f>ISNA(MATCH(tbl_vendors[[#This Row],[Status]],tbl_status[valid_status]))</f>
        <v>1</v>
      </c>
      <c r="V3199" t="b">
        <f ca="1">tbl_vendors[[#This Row],[Created_Date]]&gt;TODAY()</f>
        <v>0</v>
      </c>
      <c r="W3199" t="b">
        <f>tbl_vendors[[#This Row],[Updated_Date]]&lt;tbl_vendors[[#This Row],[Created_Date]]</f>
        <v>0</v>
      </c>
      <c r="X3199" t="b">
        <f>COUNTIF(tbl_vendors[Vendor_Name],tbl_vendors[[#This Row],[Vendor_Name]])&gt;1</f>
        <v>0</v>
      </c>
      <c r="Y3199" s="14" cm="1">
        <f t="array" aca="1" ref="Y3199" ca="1">IFERROR(SUM(L3199:X3199*1),4)</f>
        <v>1</v>
      </c>
      <c r="Z3199" t="str">
        <f ca="1">IF(tbl_vendors[[#This Row],[error_count]]&gt;0,"FAIL","PASS")</f>
        <v>FAIL</v>
      </c>
    </row>
    <row r="3200" spans="1:26" x14ac:dyDescent="0.3">
      <c r="A3200" t="s">
        <v>12517</v>
      </c>
      <c r="B3200" t="s">
        <v>12518</v>
      </c>
      <c r="C3200" t="s">
        <v>66</v>
      </c>
      <c r="D3200" t="s">
        <v>12519</v>
      </c>
      <c r="E3200" t="s">
        <v>67</v>
      </c>
      <c r="F3200" t="s">
        <v>23</v>
      </c>
      <c r="G3200" t="s">
        <v>12520</v>
      </c>
      <c r="H3200" t="s">
        <v>47</v>
      </c>
      <c r="I3200" t="s">
        <v>53</v>
      </c>
      <c r="J3200" s="1">
        <v>46160</v>
      </c>
      <c r="K3200" s="1">
        <v>46198</v>
      </c>
      <c r="L3200" t="b">
        <f>COUNTIF(tbl_vendors[Vendor_ID],tbl_vendors[[#This Row],[Vendor_ID]])&gt;1</f>
        <v>0</v>
      </c>
      <c r="M3200" t="b">
        <f>ISBLANK(tbl_vendors[[#This Row],[Vendor_ID]])</f>
        <v>0</v>
      </c>
      <c r="N3200" t="b">
        <f>LEN(TRIM(tbl_vendors[[#This Row],[Vendor_Name]]))=0</f>
        <v>0</v>
      </c>
      <c r="O3200" t="b">
        <f>LEN(TRIM(tbl_vendors[[#This Row],[Email]]))=0</f>
        <v>0</v>
      </c>
      <c r="P3200" t="b">
        <f>OR(ISERROR(FIND("@",tbl_vendors[[#This Row],[Email]])),ISERROR(FIND(".",tbl_vendors[[#This Row],[Email]])))</f>
        <v>0</v>
      </c>
      <c r="Q3200" t="b">
        <f>ISNA(MATCH(tbl_vendors[[#This Row],[Country]],tbl_country[country],0))</f>
        <v>0</v>
      </c>
      <c r="R3200" t="b">
        <f>ISNA(MATCH(tbl_vendors[[#This Row],[Currency]],tbl_country[currency],0))</f>
        <v>0</v>
      </c>
      <c r="S3200" t="b">
        <f>_xlfn.XLOOKUP(tbl_vendors[[#This Row],[Country]],tbl_country[country],tbl_country[currency],"NotFound")&lt;&gt;tbl_vendors[[#This Row],[Currency]]</f>
        <v>0</v>
      </c>
      <c r="T3200" t="b">
        <f>ISNA(MATCH(tbl_vendors[[#This Row],[Payment_Terms]],tbl_payment_terms[Payment_Terms],0))</f>
        <v>0</v>
      </c>
      <c r="U3200" t="b">
        <f>ISNA(MATCH(tbl_vendors[[#This Row],[Status]],tbl_status[valid_status]))</f>
        <v>1</v>
      </c>
      <c r="V3200" t="b">
        <f ca="1">tbl_vendors[[#This Row],[Created_Date]]&gt;TODAY()</f>
        <v>0</v>
      </c>
      <c r="W3200" t="b">
        <f>tbl_vendors[[#This Row],[Updated_Date]]&lt;tbl_vendors[[#This Row],[Created_Date]]</f>
        <v>0</v>
      </c>
      <c r="X3200" t="b">
        <f>COUNTIF(tbl_vendors[Vendor_Name],tbl_vendors[[#This Row],[Vendor_Name]])&gt;1</f>
        <v>0</v>
      </c>
      <c r="Y3200" s="14" cm="1">
        <f t="array" aca="1" ref="Y3200" ca="1">IFERROR(SUM(L3200:X3200*1),4)</f>
        <v>1</v>
      </c>
      <c r="Z3200" t="str">
        <f ca="1">IF(tbl_vendors[[#This Row],[error_count]]&gt;0,"FAIL","PASS")</f>
        <v>FAIL</v>
      </c>
    </row>
    <row r="3201" spans="1:26" x14ac:dyDescent="0.3">
      <c r="A3201" t="s">
        <v>12521</v>
      </c>
      <c r="B3201" t="s">
        <v>12522</v>
      </c>
      <c r="C3201" t="s">
        <v>72</v>
      </c>
      <c r="D3201" t="s">
        <v>12523</v>
      </c>
      <c r="E3201" t="s">
        <v>74</v>
      </c>
      <c r="F3201" t="s">
        <v>32</v>
      </c>
      <c r="G3201" t="s">
        <v>12524</v>
      </c>
      <c r="H3201" t="s">
        <v>18</v>
      </c>
      <c r="I3201" t="s">
        <v>19</v>
      </c>
      <c r="J3201" s="1">
        <v>44488</v>
      </c>
      <c r="K3201" s="1">
        <v>44505</v>
      </c>
      <c r="L3201" t="b">
        <f>COUNTIF(tbl_vendors[Vendor_ID],tbl_vendors[[#This Row],[Vendor_ID]])&gt;1</f>
        <v>0</v>
      </c>
      <c r="M3201" t="b">
        <f>ISBLANK(tbl_vendors[[#This Row],[Vendor_ID]])</f>
        <v>0</v>
      </c>
      <c r="N3201" t="b">
        <f>LEN(TRIM(tbl_vendors[[#This Row],[Vendor_Name]]))=0</f>
        <v>0</v>
      </c>
      <c r="O3201" t="b">
        <f>LEN(TRIM(tbl_vendors[[#This Row],[Email]]))=0</f>
        <v>0</v>
      </c>
      <c r="P3201" t="b">
        <f>OR(ISERROR(FIND("@",tbl_vendors[[#This Row],[Email]])),ISERROR(FIND(".",tbl_vendors[[#This Row],[Email]])))</f>
        <v>0</v>
      </c>
      <c r="Q3201" t="b">
        <f>ISNA(MATCH(tbl_vendors[[#This Row],[Country]],tbl_country[country],0))</f>
        <v>0</v>
      </c>
      <c r="R3201" t="b">
        <f>ISNA(MATCH(tbl_vendors[[#This Row],[Currency]],tbl_country[currency],0))</f>
        <v>1</v>
      </c>
      <c r="S3201" t="b">
        <f>_xlfn.XLOOKUP(tbl_vendors[[#This Row],[Country]],tbl_country[country],tbl_country[currency],"NotFound")&lt;&gt;tbl_vendors[[#This Row],[Currency]]</f>
        <v>1</v>
      </c>
      <c r="T3201" t="b">
        <f>ISNA(MATCH(tbl_vendors[[#This Row],[Payment_Terms]],tbl_payment_terms[Payment_Terms],0))</f>
        <v>0</v>
      </c>
      <c r="U3201" t="b">
        <f>ISNA(MATCH(tbl_vendors[[#This Row],[Status]],tbl_status[valid_status]))</f>
        <v>0</v>
      </c>
      <c r="V3201" t="b">
        <f ca="1">tbl_vendors[[#This Row],[Created_Date]]&gt;TODAY()</f>
        <v>0</v>
      </c>
      <c r="W3201" t="b">
        <f>tbl_vendors[[#This Row],[Updated_Date]]&lt;tbl_vendors[[#This Row],[Created_Date]]</f>
        <v>0</v>
      </c>
      <c r="X3201" t="b">
        <f>COUNTIF(tbl_vendors[Vendor_Name],tbl_vendors[[#This Row],[Vendor_Name]])&gt;1</f>
        <v>0</v>
      </c>
      <c r="Y3201" s="14" cm="1">
        <f t="array" aca="1" ref="Y3201" ca="1">IFERROR(SUM(L3201:X3201*1),4)</f>
        <v>2</v>
      </c>
      <c r="Z3201" t="str">
        <f ca="1">IF(tbl_vendors[[#This Row],[error_count]]&gt;0,"FAIL","PASS")</f>
        <v>FAIL</v>
      </c>
    </row>
    <row r="3202" spans="1:26" x14ac:dyDescent="0.3">
      <c r="A3202" t="s">
        <v>12525</v>
      </c>
      <c r="B3202" t="s">
        <v>482</v>
      </c>
      <c r="C3202" t="s">
        <v>56</v>
      </c>
      <c r="D3202" t="s">
        <v>12526</v>
      </c>
      <c r="E3202" t="s">
        <v>58</v>
      </c>
      <c r="F3202" t="s">
        <v>75</v>
      </c>
      <c r="G3202" t="s">
        <v>12527</v>
      </c>
      <c r="H3202" t="s">
        <v>18</v>
      </c>
      <c r="I3202" t="s">
        <v>26</v>
      </c>
      <c r="J3202" s="1">
        <v>45534</v>
      </c>
      <c r="K3202" s="1">
        <v>45624</v>
      </c>
      <c r="L3202" t="b">
        <f>COUNTIF(tbl_vendors[Vendor_ID],tbl_vendors[[#This Row],[Vendor_ID]])&gt;1</f>
        <v>0</v>
      </c>
      <c r="M3202" t="b">
        <f>ISBLANK(tbl_vendors[[#This Row],[Vendor_ID]])</f>
        <v>0</v>
      </c>
      <c r="N3202" t="b">
        <f>LEN(TRIM(tbl_vendors[[#This Row],[Vendor_Name]]))=0</f>
        <v>0</v>
      </c>
      <c r="O3202" t="b">
        <f>LEN(TRIM(tbl_vendors[[#This Row],[Email]]))=0</f>
        <v>0</v>
      </c>
      <c r="P3202" t="b">
        <f>OR(ISERROR(FIND("@",tbl_vendors[[#This Row],[Email]])),ISERROR(FIND(".",tbl_vendors[[#This Row],[Email]])))</f>
        <v>0</v>
      </c>
      <c r="Q3202" t="b">
        <f>ISNA(MATCH(tbl_vendors[[#This Row],[Country]],tbl_country[country],0))</f>
        <v>0</v>
      </c>
      <c r="R3202" t="b">
        <f>ISNA(MATCH(tbl_vendors[[#This Row],[Currency]],tbl_country[currency],0))</f>
        <v>0</v>
      </c>
      <c r="S3202" t="b">
        <f>_xlfn.XLOOKUP(tbl_vendors[[#This Row],[Country]],tbl_country[country],tbl_country[currency],"NotFound")&lt;&gt;tbl_vendors[[#This Row],[Currency]]</f>
        <v>0</v>
      </c>
      <c r="T3202" t="b">
        <f>ISNA(MATCH(tbl_vendors[[#This Row],[Payment_Terms]],tbl_payment_terms[Payment_Terms],0))</f>
        <v>0</v>
      </c>
      <c r="U3202" t="b">
        <f>ISNA(MATCH(tbl_vendors[[#This Row],[Status]],tbl_status[valid_status]))</f>
        <v>0</v>
      </c>
      <c r="V3202" t="b">
        <f ca="1">tbl_vendors[[#This Row],[Created_Date]]&gt;TODAY()</f>
        <v>0</v>
      </c>
      <c r="W3202" t="b">
        <f>tbl_vendors[[#This Row],[Updated_Date]]&lt;tbl_vendors[[#This Row],[Created_Date]]</f>
        <v>0</v>
      </c>
      <c r="X3202" t="b">
        <f>COUNTIF(tbl_vendors[Vendor_Name],tbl_vendors[[#This Row],[Vendor_Name]])&gt;1</f>
        <v>1</v>
      </c>
      <c r="Y3202" s="14" cm="1">
        <f t="array" aca="1" ref="Y3202" ca="1">IFERROR(SUM(L3202:X3202*1),4)</f>
        <v>1</v>
      </c>
      <c r="Z3202" t="str">
        <f ca="1">IF(tbl_vendors[[#This Row],[error_count]]&gt;0,"FAIL","PASS")</f>
        <v>FAIL</v>
      </c>
    </row>
    <row r="3203" spans="1:26" x14ac:dyDescent="0.3">
      <c r="A3203" t="s">
        <v>12528</v>
      </c>
      <c r="B3203" t="s">
        <v>12529</v>
      </c>
      <c r="C3203" t="s">
        <v>66</v>
      </c>
      <c r="D3203" t="s">
        <v>12530</v>
      </c>
      <c r="E3203" t="s">
        <v>67</v>
      </c>
      <c r="F3203" t="s">
        <v>32</v>
      </c>
      <c r="G3203" t="s">
        <v>12531</v>
      </c>
      <c r="H3203" t="s">
        <v>42</v>
      </c>
      <c r="I3203" t="s">
        <v>19</v>
      </c>
      <c r="J3203" s="1">
        <v>44625</v>
      </c>
      <c r="K3203" s="1">
        <v>45311</v>
      </c>
      <c r="L3203" t="b">
        <f>COUNTIF(tbl_vendors[Vendor_ID],tbl_vendors[[#This Row],[Vendor_ID]])&gt;1</f>
        <v>0</v>
      </c>
      <c r="M3203" t="b">
        <f>ISBLANK(tbl_vendors[[#This Row],[Vendor_ID]])</f>
        <v>0</v>
      </c>
      <c r="N3203" t="b">
        <f>LEN(TRIM(tbl_vendors[[#This Row],[Vendor_Name]]))=0</f>
        <v>0</v>
      </c>
      <c r="O3203" t="b">
        <f>LEN(TRIM(tbl_vendors[[#This Row],[Email]]))=0</f>
        <v>0</v>
      </c>
      <c r="P3203" t="b">
        <f>OR(ISERROR(FIND("@",tbl_vendors[[#This Row],[Email]])),ISERROR(FIND(".",tbl_vendors[[#This Row],[Email]])))</f>
        <v>0</v>
      </c>
      <c r="Q3203" t="b">
        <f>ISNA(MATCH(tbl_vendors[[#This Row],[Country]],tbl_country[country],0))</f>
        <v>0</v>
      </c>
      <c r="R3203" t="b">
        <f>ISNA(MATCH(tbl_vendors[[#This Row],[Currency]],tbl_country[currency],0))</f>
        <v>0</v>
      </c>
      <c r="S3203" t="b">
        <f>_xlfn.XLOOKUP(tbl_vendors[[#This Row],[Country]],tbl_country[country],tbl_country[currency],"NotFound")&lt;&gt;tbl_vendors[[#This Row],[Currency]]</f>
        <v>0</v>
      </c>
      <c r="T3203" t="b">
        <f>ISNA(MATCH(tbl_vendors[[#This Row],[Payment_Terms]],tbl_payment_terms[Payment_Terms],0))</f>
        <v>0</v>
      </c>
      <c r="U3203" t="b">
        <f>ISNA(MATCH(tbl_vendors[[#This Row],[Status]],tbl_status[valid_status]))</f>
        <v>0</v>
      </c>
      <c r="V3203" t="b">
        <f ca="1">tbl_vendors[[#This Row],[Created_Date]]&gt;TODAY()</f>
        <v>0</v>
      </c>
      <c r="W3203" t="b">
        <f>tbl_vendors[[#This Row],[Updated_Date]]&lt;tbl_vendors[[#This Row],[Created_Date]]</f>
        <v>0</v>
      </c>
      <c r="X3203" t="b">
        <f>COUNTIF(tbl_vendors[Vendor_Name],tbl_vendors[[#This Row],[Vendor_Name]])&gt;1</f>
        <v>0</v>
      </c>
      <c r="Y3203" s="14" cm="1">
        <f t="array" aca="1" ref="Y3203" ca="1">IFERROR(SUM(L3203:X3203*1),4)</f>
        <v>0</v>
      </c>
      <c r="Z3203" t="str">
        <f ca="1">IF(tbl_vendors[[#This Row],[error_count]]&gt;0,"FAIL","PASS")</f>
        <v>PASS</v>
      </c>
    </row>
    <row r="3204" spans="1:26" x14ac:dyDescent="0.3">
      <c r="A3204" t="s">
        <v>12532</v>
      </c>
      <c r="B3204" t="s">
        <v>12533</v>
      </c>
      <c r="C3204" t="s">
        <v>56</v>
      </c>
      <c r="D3204" t="s">
        <v>12534</v>
      </c>
      <c r="E3204" t="s">
        <v>58</v>
      </c>
      <c r="F3204" t="s">
        <v>40</v>
      </c>
      <c r="G3204" t="s">
        <v>12535</v>
      </c>
      <c r="H3204" t="s">
        <v>47</v>
      </c>
      <c r="I3204" t="s">
        <v>53</v>
      </c>
      <c r="J3204" s="1">
        <v>45514</v>
      </c>
      <c r="K3204" s="1">
        <v>45767</v>
      </c>
      <c r="L3204" t="b">
        <f>COUNTIF(tbl_vendors[Vendor_ID],tbl_vendors[[#This Row],[Vendor_ID]])&gt;1</f>
        <v>0</v>
      </c>
      <c r="M3204" t="b">
        <f>ISBLANK(tbl_vendors[[#This Row],[Vendor_ID]])</f>
        <v>0</v>
      </c>
      <c r="N3204" t="b">
        <f>LEN(TRIM(tbl_vendors[[#This Row],[Vendor_Name]]))=0</f>
        <v>0</v>
      </c>
      <c r="O3204" t="b">
        <f>LEN(TRIM(tbl_vendors[[#This Row],[Email]]))=0</f>
        <v>0</v>
      </c>
      <c r="P3204" t="b">
        <f>OR(ISERROR(FIND("@",tbl_vendors[[#This Row],[Email]])),ISERROR(FIND(".",tbl_vendors[[#This Row],[Email]])))</f>
        <v>0</v>
      </c>
      <c r="Q3204" t="b">
        <f>ISNA(MATCH(tbl_vendors[[#This Row],[Country]],tbl_country[country],0))</f>
        <v>0</v>
      </c>
      <c r="R3204" t="b">
        <f>ISNA(MATCH(tbl_vendors[[#This Row],[Currency]],tbl_country[currency],0))</f>
        <v>0</v>
      </c>
      <c r="S3204" t="b">
        <f>_xlfn.XLOOKUP(tbl_vendors[[#This Row],[Country]],tbl_country[country],tbl_country[currency],"NotFound")&lt;&gt;tbl_vendors[[#This Row],[Currency]]</f>
        <v>0</v>
      </c>
      <c r="T3204" t="b">
        <f>ISNA(MATCH(tbl_vendors[[#This Row],[Payment_Terms]],tbl_payment_terms[Payment_Terms],0))</f>
        <v>0</v>
      </c>
      <c r="U3204" t="b">
        <f>ISNA(MATCH(tbl_vendors[[#This Row],[Status]],tbl_status[valid_status]))</f>
        <v>1</v>
      </c>
      <c r="V3204" t="b">
        <f ca="1">tbl_vendors[[#This Row],[Created_Date]]&gt;TODAY()</f>
        <v>0</v>
      </c>
      <c r="W3204" t="b">
        <f>tbl_vendors[[#This Row],[Updated_Date]]&lt;tbl_vendors[[#This Row],[Created_Date]]</f>
        <v>0</v>
      </c>
      <c r="X3204" t="b">
        <f>COUNTIF(tbl_vendors[Vendor_Name],tbl_vendors[[#This Row],[Vendor_Name]])&gt;1</f>
        <v>0</v>
      </c>
      <c r="Y3204" s="14" cm="1">
        <f t="array" aca="1" ref="Y3204" ca="1">IFERROR(SUM(L3204:X3204*1),4)</f>
        <v>1</v>
      </c>
      <c r="Z3204" t="str">
        <f ca="1">IF(tbl_vendors[[#This Row],[error_count]]&gt;0,"FAIL","PASS")</f>
        <v>FAIL</v>
      </c>
    </row>
    <row r="3205" spans="1:26" x14ac:dyDescent="0.3">
      <c r="A3205" t="s">
        <v>12536</v>
      </c>
      <c r="B3205" t="s">
        <v>5329</v>
      </c>
      <c r="C3205" t="s">
        <v>37</v>
      </c>
      <c r="D3205" t="s">
        <v>12537</v>
      </c>
      <c r="E3205" t="s">
        <v>39</v>
      </c>
      <c r="F3205" t="s">
        <v>32</v>
      </c>
      <c r="G3205" t="s">
        <v>12538</v>
      </c>
      <c r="H3205" t="s">
        <v>18</v>
      </c>
      <c r="I3205" t="s">
        <v>53</v>
      </c>
      <c r="J3205" s="1">
        <v>45318</v>
      </c>
      <c r="K3205" s="1">
        <v>45499</v>
      </c>
      <c r="L3205" t="b">
        <f>COUNTIF(tbl_vendors[Vendor_ID],tbl_vendors[[#This Row],[Vendor_ID]])&gt;1</f>
        <v>0</v>
      </c>
      <c r="M3205" t="b">
        <f>ISBLANK(tbl_vendors[[#This Row],[Vendor_ID]])</f>
        <v>0</v>
      </c>
      <c r="N3205" t="b">
        <f>LEN(TRIM(tbl_vendors[[#This Row],[Vendor_Name]]))=0</f>
        <v>0</v>
      </c>
      <c r="O3205" t="b">
        <f>LEN(TRIM(tbl_vendors[[#This Row],[Email]]))=0</f>
        <v>0</v>
      </c>
      <c r="P3205" t="b">
        <f>OR(ISERROR(FIND("@",tbl_vendors[[#This Row],[Email]])),ISERROR(FIND(".",tbl_vendors[[#This Row],[Email]])))</f>
        <v>0</v>
      </c>
      <c r="Q3205" t="b">
        <f>ISNA(MATCH(tbl_vendors[[#This Row],[Country]],tbl_country[country],0))</f>
        <v>0</v>
      </c>
      <c r="R3205" t="b">
        <f>ISNA(MATCH(tbl_vendors[[#This Row],[Currency]],tbl_country[currency],0))</f>
        <v>0</v>
      </c>
      <c r="S3205" t="b">
        <f>_xlfn.XLOOKUP(tbl_vendors[[#This Row],[Country]],tbl_country[country],tbl_country[currency],"NotFound")&lt;&gt;tbl_vendors[[#This Row],[Currency]]</f>
        <v>0</v>
      </c>
      <c r="T3205" t="b">
        <f>ISNA(MATCH(tbl_vendors[[#This Row],[Payment_Terms]],tbl_payment_terms[Payment_Terms],0))</f>
        <v>0</v>
      </c>
      <c r="U3205" t="b">
        <f>ISNA(MATCH(tbl_vendors[[#This Row],[Status]],tbl_status[valid_status]))</f>
        <v>1</v>
      </c>
      <c r="V3205" t="b">
        <f ca="1">tbl_vendors[[#This Row],[Created_Date]]&gt;TODAY()</f>
        <v>0</v>
      </c>
      <c r="W3205" t="b">
        <f>tbl_vendors[[#This Row],[Updated_Date]]&lt;tbl_vendors[[#This Row],[Created_Date]]</f>
        <v>0</v>
      </c>
      <c r="X3205" t="b">
        <f>COUNTIF(tbl_vendors[Vendor_Name],tbl_vendors[[#This Row],[Vendor_Name]])&gt;1</f>
        <v>1</v>
      </c>
      <c r="Y3205" s="14" cm="1">
        <f t="array" aca="1" ref="Y3205" ca="1">IFERROR(SUM(L3205:X3205*1),4)</f>
        <v>2</v>
      </c>
      <c r="Z3205" t="str">
        <f ca="1">IF(tbl_vendors[[#This Row],[error_count]]&gt;0,"FAIL","PASS")</f>
        <v>FAIL</v>
      </c>
    </row>
    <row r="3206" spans="1:26" x14ac:dyDescent="0.3">
      <c r="A3206" t="s">
        <v>12539</v>
      </c>
      <c r="B3206" t="s">
        <v>12540</v>
      </c>
      <c r="C3206" t="s">
        <v>79</v>
      </c>
      <c r="D3206" t="s">
        <v>12541</v>
      </c>
      <c r="E3206" t="s">
        <v>39</v>
      </c>
      <c r="F3206" t="s">
        <v>75</v>
      </c>
      <c r="G3206" t="s">
        <v>12542</v>
      </c>
      <c r="H3206" t="s">
        <v>52</v>
      </c>
      <c r="I3206" t="s">
        <v>53</v>
      </c>
      <c r="J3206" s="1">
        <v>45838</v>
      </c>
      <c r="K3206" s="1">
        <v>46148</v>
      </c>
      <c r="L3206" t="b">
        <f>COUNTIF(tbl_vendors[Vendor_ID],tbl_vendors[[#This Row],[Vendor_ID]])&gt;1</f>
        <v>0</v>
      </c>
      <c r="M3206" t="b">
        <f>ISBLANK(tbl_vendors[[#This Row],[Vendor_ID]])</f>
        <v>0</v>
      </c>
      <c r="N3206" t="b">
        <f>LEN(TRIM(tbl_vendors[[#This Row],[Vendor_Name]]))=0</f>
        <v>0</v>
      </c>
      <c r="O3206" t="b">
        <f>LEN(TRIM(tbl_vendors[[#This Row],[Email]]))=0</f>
        <v>0</v>
      </c>
      <c r="P3206" t="b">
        <f>OR(ISERROR(FIND("@",tbl_vendors[[#This Row],[Email]])),ISERROR(FIND(".",tbl_vendors[[#This Row],[Email]])))</f>
        <v>0</v>
      </c>
      <c r="Q3206" t="b">
        <f>ISNA(MATCH(tbl_vendors[[#This Row],[Country]],tbl_country[country],0))</f>
        <v>0</v>
      </c>
      <c r="R3206" t="b">
        <f>ISNA(MATCH(tbl_vendors[[#This Row],[Currency]],tbl_country[currency],0))</f>
        <v>0</v>
      </c>
      <c r="S3206" t="b">
        <f>_xlfn.XLOOKUP(tbl_vendors[[#This Row],[Country]],tbl_country[country],tbl_country[currency],"NotFound")&lt;&gt;tbl_vendors[[#This Row],[Currency]]</f>
        <v>0</v>
      </c>
      <c r="T3206" t="b">
        <f>ISNA(MATCH(tbl_vendors[[#This Row],[Payment_Terms]],tbl_payment_terms[Payment_Terms],0))</f>
        <v>0</v>
      </c>
      <c r="U3206" t="b">
        <f>ISNA(MATCH(tbl_vendors[[#This Row],[Status]],tbl_status[valid_status]))</f>
        <v>1</v>
      </c>
      <c r="V3206" t="b">
        <f ca="1">tbl_vendors[[#This Row],[Created_Date]]&gt;TODAY()</f>
        <v>0</v>
      </c>
      <c r="W3206" t="b">
        <f>tbl_vendors[[#This Row],[Updated_Date]]&lt;tbl_vendors[[#This Row],[Created_Date]]</f>
        <v>0</v>
      </c>
      <c r="X3206" t="b">
        <f>COUNTIF(tbl_vendors[Vendor_Name],tbl_vendors[[#This Row],[Vendor_Name]])&gt;1</f>
        <v>0</v>
      </c>
      <c r="Y3206" s="14" cm="1">
        <f t="array" aca="1" ref="Y3206" ca="1">IFERROR(SUM(L3206:X3206*1),4)</f>
        <v>1</v>
      </c>
      <c r="Z3206" t="str">
        <f ca="1">IF(tbl_vendors[[#This Row],[error_count]]&gt;0,"FAIL","PASS")</f>
        <v>FAIL</v>
      </c>
    </row>
    <row r="3207" spans="1:26" x14ac:dyDescent="0.3">
      <c r="A3207" t="s">
        <v>12543</v>
      </c>
      <c r="B3207" t="s">
        <v>10399</v>
      </c>
      <c r="C3207" t="s">
        <v>37</v>
      </c>
      <c r="D3207" t="s">
        <v>12544</v>
      </c>
      <c r="E3207" t="s">
        <v>39</v>
      </c>
      <c r="F3207" t="s">
        <v>16</v>
      </c>
      <c r="G3207" t="s">
        <v>12545</v>
      </c>
      <c r="H3207" t="s">
        <v>25</v>
      </c>
      <c r="I3207" t="s">
        <v>53</v>
      </c>
      <c r="J3207" s="1">
        <v>45880</v>
      </c>
      <c r="K3207" s="1">
        <v>46033</v>
      </c>
      <c r="L3207" t="b">
        <f>COUNTIF(tbl_vendors[Vendor_ID],tbl_vendors[[#This Row],[Vendor_ID]])&gt;1</f>
        <v>0</v>
      </c>
      <c r="M3207" t="b">
        <f>ISBLANK(tbl_vendors[[#This Row],[Vendor_ID]])</f>
        <v>0</v>
      </c>
      <c r="N3207" t="b">
        <f>LEN(TRIM(tbl_vendors[[#This Row],[Vendor_Name]]))=0</f>
        <v>0</v>
      </c>
      <c r="O3207" t="b">
        <f>LEN(TRIM(tbl_vendors[[#This Row],[Email]]))=0</f>
        <v>0</v>
      </c>
      <c r="P3207" t="b">
        <f>OR(ISERROR(FIND("@",tbl_vendors[[#This Row],[Email]])),ISERROR(FIND(".",tbl_vendors[[#This Row],[Email]])))</f>
        <v>0</v>
      </c>
      <c r="Q3207" t="b">
        <f>ISNA(MATCH(tbl_vendors[[#This Row],[Country]],tbl_country[country],0))</f>
        <v>0</v>
      </c>
      <c r="R3207" t="b">
        <f>ISNA(MATCH(tbl_vendors[[#This Row],[Currency]],tbl_country[currency],0))</f>
        <v>0</v>
      </c>
      <c r="S3207" t="b">
        <f>_xlfn.XLOOKUP(tbl_vendors[[#This Row],[Country]],tbl_country[country],tbl_country[currency],"NotFound")&lt;&gt;tbl_vendors[[#This Row],[Currency]]</f>
        <v>0</v>
      </c>
      <c r="T3207" t="b">
        <f>ISNA(MATCH(tbl_vendors[[#This Row],[Payment_Terms]],tbl_payment_terms[Payment_Terms],0))</f>
        <v>0</v>
      </c>
      <c r="U3207" t="b">
        <f>ISNA(MATCH(tbl_vendors[[#This Row],[Status]],tbl_status[valid_status]))</f>
        <v>1</v>
      </c>
      <c r="V3207" t="b">
        <f ca="1">tbl_vendors[[#This Row],[Created_Date]]&gt;TODAY()</f>
        <v>0</v>
      </c>
      <c r="W3207" t="b">
        <f>tbl_vendors[[#This Row],[Updated_Date]]&lt;tbl_vendors[[#This Row],[Created_Date]]</f>
        <v>0</v>
      </c>
      <c r="X3207" t="b">
        <f>COUNTIF(tbl_vendors[Vendor_Name],tbl_vendors[[#This Row],[Vendor_Name]])&gt;1</f>
        <v>1</v>
      </c>
      <c r="Y3207" s="14" cm="1">
        <f t="array" aca="1" ref="Y3207" ca="1">IFERROR(SUM(L3207:X3207*1),4)</f>
        <v>2</v>
      </c>
      <c r="Z3207" t="str">
        <f ca="1">IF(tbl_vendors[[#This Row],[error_count]]&gt;0,"FAIL","PASS")</f>
        <v>FAIL</v>
      </c>
    </row>
    <row r="3208" spans="1:26" x14ac:dyDescent="0.3">
      <c r="A3208" t="s">
        <v>12546</v>
      </c>
      <c r="B3208" t="s">
        <v>12547</v>
      </c>
      <c r="C3208" t="s">
        <v>100</v>
      </c>
      <c r="D3208" t="s">
        <v>12548</v>
      </c>
      <c r="E3208" t="s">
        <v>39</v>
      </c>
      <c r="F3208" t="s">
        <v>16</v>
      </c>
      <c r="G3208" t="s">
        <v>12549</v>
      </c>
      <c r="H3208" t="s">
        <v>25</v>
      </c>
      <c r="I3208" t="s">
        <v>19</v>
      </c>
      <c r="J3208" s="1">
        <v>46035</v>
      </c>
      <c r="K3208" s="1">
        <v>46125</v>
      </c>
      <c r="L3208" t="b">
        <f>COUNTIF(tbl_vendors[Vendor_ID],tbl_vendors[[#This Row],[Vendor_ID]])&gt;1</f>
        <v>0</v>
      </c>
      <c r="M3208" t="b">
        <f>ISBLANK(tbl_vendors[[#This Row],[Vendor_ID]])</f>
        <v>0</v>
      </c>
      <c r="N3208" t="b">
        <f>LEN(TRIM(tbl_vendors[[#This Row],[Vendor_Name]]))=0</f>
        <v>0</v>
      </c>
      <c r="O3208" t="b">
        <f>LEN(TRIM(tbl_vendors[[#This Row],[Email]]))=0</f>
        <v>0</v>
      </c>
      <c r="P3208" t="b">
        <f>OR(ISERROR(FIND("@",tbl_vendors[[#This Row],[Email]])),ISERROR(FIND(".",tbl_vendors[[#This Row],[Email]])))</f>
        <v>0</v>
      </c>
      <c r="Q3208" t="b">
        <f>ISNA(MATCH(tbl_vendors[[#This Row],[Country]],tbl_country[country],0))</f>
        <v>0</v>
      </c>
      <c r="R3208" t="b">
        <f>ISNA(MATCH(tbl_vendors[[#This Row],[Currency]],tbl_country[currency],0))</f>
        <v>0</v>
      </c>
      <c r="S3208" t="b">
        <f>_xlfn.XLOOKUP(tbl_vendors[[#This Row],[Country]],tbl_country[country],tbl_country[currency],"NotFound")&lt;&gt;tbl_vendors[[#This Row],[Currency]]</f>
        <v>0</v>
      </c>
      <c r="T3208" t="b">
        <f>ISNA(MATCH(tbl_vendors[[#This Row],[Payment_Terms]],tbl_payment_terms[Payment_Terms],0))</f>
        <v>0</v>
      </c>
      <c r="U3208" t="b">
        <f>ISNA(MATCH(tbl_vendors[[#This Row],[Status]],tbl_status[valid_status]))</f>
        <v>0</v>
      </c>
      <c r="V3208" t="b">
        <f ca="1">tbl_vendors[[#This Row],[Created_Date]]&gt;TODAY()</f>
        <v>0</v>
      </c>
      <c r="W3208" t="b">
        <f>tbl_vendors[[#This Row],[Updated_Date]]&lt;tbl_vendors[[#This Row],[Created_Date]]</f>
        <v>0</v>
      </c>
      <c r="X3208" t="b">
        <f>COUNTIF(tbl_vendors[Vendor_Name],tbl_vendors[[#This Row],[Vendor_Name]])&gt;1</f>
        <v>0</v>
      </c>
      <c r="Y3208" s="14" cm="1">
        <f t="array" aca="1" ref="Y3208" ca="1">IFERROR(SUM(L3208:X3208*1),4)</f>
        <v>0</v>
      </c>
      <c r="Z3208" t="str">
        <f ca="1">IF(tbl_vendors[[#This Row],[error_count]]&gt;0,"FAIL","PASS")</f>
        <v>PASS</v>
      </c>
    </row>
    <row r="3209" spans="1:26" x14ac:dyDescent="0.3">
      <c r="A3209" t="s">
        <v>12550</v>
      </c>
      <c r="B3209" t="s">
        <v>12551</v>
      </c>
      <c r="C3209" t="s">
        <v>29</v>
      </c>
      <c r="D3209" t="s">
        <v>12552</v>
      </c>
      <c r="E3209" t="s">
        <v>31</v>
      </c>
      <c r="F3209" t="s">
        <v>40</v>
      </c>
      <c r="G3209" t="s">
        <v>12553</v>
      </c>
      <c r="H3209" t="s">
        <v>42</v>
      </c>
      <c r="I3209" t="s">
        <v>53</v>
      </c>
      <c r="J3209" s="1">
        <v>44514</v>
      </c>
      <c r="K3209" s="1">
        <v>45003</v>
      </c>
      <c r="L3209" t="b">
        <f>COUNTIF(tbl_vendors[Vendor_ID],tbl_vendors[[#This Row],[Vendor_ID]])&gt;1</f>
        <v>0</v>
      </c>
      <c r="M3209" t="b">
        <f>ISBLANK(tbl_vendors[[#This Row],[Vendor_ID]])</f>
        <v>0</v>
      </c>
      <c r="N3209" t="b">
        <f>LEN(TRIM(tbl_vendors[[#This Row],[Vendor_Name]]))=0</f>
        <v>0</v>
      </c>
      <c r="O3209" t="b">
        <f>LEN(TRIM(tbl_vendors[[#This Row],[Email]]))=0</f>
        <v>0</v>
      </c>
      <c r="P3209" t="b">
        <f>OR(ISERROR(FIND("@",tbl_vendors[[#This Row],[Email]])),ISERROR(FIND(".",tbl_vendors[[#This Row],[Email]])))</f>
        <v>0</v>
      </c>
      <c r="Q3209" t="b">
        <f>ISNA(MATCH(tbl_vendors[[#This Row],[Country]],tbl_country[country],0))</f>
        <v>0</v>
      </c>
      <c r="R3209" t="b">
        <f>ISNA(MATCH(tbl_vendors[[#This Row],[Currency]],tbl_country[currency],0))</f>
        <v>0</v>
      </c>
      <c r="S3209" t="b">
        <f>_xlfn.XLOOKUP(tbl_vendors[[#This Row],[Country]],tbl_country[country],tbl_country[currency],"NotFound")&lt;&gt;tbl_vendors[[#This Row],[Currency]]</f>
        <v>0</v>
      </c>
      <c r="T3209" t="b">
        <f>ISNA(MATCH(tbl_vendors[[#This Row],[Payment_Terms]],tbl_payment_terms[Payment_Terms],0))</f>
        <v>0</v>
      </c>
      <c r="U3209" t="b">
        <f>ISNA(MATCH(tbl_vendors[[#This Row],[Status]],tbl_status[valid_status]))</f>
        <v>1</v>
      </c>
      <c r="V3209" t="b">
        <f ca="1">tbl_vendors[[#This Row],[Created_Date]]&gt;TODAY()</f>
        <v>0</v>
      </c>
      <c r="W3209" t="b">
        <f>tbl_vendors[[#This Row],[Updated_Date]]&lt;tbl_vendors[[#This Row],[Created_Date]]</f>
        <v>0</v>
      </c>
      <c r="X3209" t="b">
        <f>COUNTIF(tbl_vendors[Vendor_Name],tbl_vendors[[#This Row],[Vendor_Name]])&gt;1</f>
        <v>0</v>
      </c>
      <c r="Y3209" s="14" cm="1">
        <f t="array" aca="1" ref="Y3209" ca="1">IFERROR(SUM(L3209:X3209*1),4)</f>
        <v>1</v>
      </c>
      <c r="Z3209" t="str">
        <f ca="1">IF(tbl_vendors[[#This Row],[error_count]]&gt;0,"FAIL","PASS")</f>
        <v>FAIL</v>
      </c>
    </row>
    <row r="3210" spans="1:26" x14ac:dyDescent="0.3">
      <c r="A3210" t="s">
        <v>12554</v>
      </c>
      <c r="B3210" t="s">
        <v>12555</v>
      </c>
      <c r="C3210" t="s">
        <v>29</v>
      </c>
      <c r="D3210" t="s">
        <v>12556</v>
      </c>
      <c r="E3210" t="s">
        <v>31</v>
      </c>
      <c r="F3210" t="s">
        <v>23</v>
      </c>
      <c r="G3210" t="s">
        <v>12557</v>
      </c>
      <c r="H3210" t="s">
        <v>42</v>
      </c>
      <c r="I3210" t="s">
        <v>53</v>
      </c>
      <c r="J3210" s="1">
        <v>45703</v>
      </c>
      <c r="K3210" s="1">
        <v>46037</v>
      </c>
      <c r="L3210" t="b">
        <f>COUNTIF(tbl_vendors[Vendor_ID],tbl_vendors[[#This Row],[Vendor_ID]])&gt;1</f>
        <v>0</v>
      </c>
      <c r="M3210" t="b">
        <f>ISBLANK(tbl_vendors[[#This Row],[Vendor_ID]])</f>
        <v>0</v>
      </c>
      <c r="N3210" t="b">
        <f>LEN(TRIM(tbl_vendors[[#This Row],[Vendor_Name]]))=0</f>
        <v>0</v>
      </c>
      <c r="O3210" t="b">
        <f>LEN(TRIM(tbl_vendors[[#This Row],[Email]]))=0</f>
        <v>0</v>
      </c>
      <c r="P3210" t="b">
        <f>OR(ISERROR(FIND("@",tbl_vendors[[#This Row],[Email]])),ISERROR(FIND(".",tbl_vendors[[#This Row],[Email]])))</f>
        <v>0</v>
      </c>
      <c r="Q3210" t="b">
        <f>ISNA(MATCH(tbl_vendors[[#This Row],[Country]],tbl_country[country],0))</f>
        <v>0</v>
      </c>
      <c r="R3210" t="b">
        <f>ISNA(MATCH(tbl_vendors[[#This Row],[Currency]],tbl_country[currency],0))</f>
        <v>0</v>
      </c>
      <c r="S3210" t="b">
        <f>_xlfn.XLOOKUP(tbl_vendors[[#This Row],[Country]],tbl_country[country],tbl_country[currency],"NotFound")&lt;&gt;tbl_vendors[[#This Row],[Currency]]</f>
        <v>0</v>
      </c>
      <c r="T3210" t="b">
        <f>ISNA(MATCH(tbl_vendors[[#This Row],[Payment_Terms]],tbl_payment_terms[Payment_Terms],0))</f>
        <v>0</v>
      </c>
      <c r="U3210" t="b">
        <f>ISNA(MATCH(tbl_vendors[[#This Row],[Status]],tbl_status[valid_status]))</f>
        <v>1</v>
      </c>
      <c r="V3210" t="b">
        <f ca="1">tbl_vendors[[#This Row],[Created_Date]]&gt;TODAY()</f>
        <v>0</v>
      </c>
      <c r="W3210" t="b">
        <f>tbl_vendors[[#This Row],[Updated_Date]]&lt;tbl_vendors[[#This Row],[Created_Date]]</f>
        <v>0</v>
      </c>
      <c r="X3210" t="b">
        <f>COUNTIF(tbl_vendors[Vendor_Name],tbl_vendors[[#This Row],[Vendor_Name]])&gt;1</f>
        <v>0</v>
      </c>
      <c r="Y3210" s="14" cm="1">
        <f t="array" aca="1" ref="Y3210" ca="1">IFERROR(SUM(L3210:X3210*1),4)</f>
        <v>1</v>
      </c>
      <c r="Z3210" t="str">
        <f ca="1">IF(tbl_vendors[[#This Row],[error_count]]&gt;0,"FAIL","PASS")</f>
        <v>FAIL</v>
      </c>
    </row>
    <row r="3211" spans="1:26" x14ac:dyDescent="0.3">
      <c r="A3211" t="s">
        <v>12558</v>
      </c>
      <c r="B3211" t="s">
        <v>11741</v>
      </c>
      <c r="C3211" t="s">
        <v>72</v>
      </c>
      <c r="D3211" t="s">
        <v>12559</v>
      </c>
      <c r="E3211" t="s">
        <v>74</v>
      </c>
      <c r="F3211" t="s">
        <v>23</v>
      </c>
      <c r="G3211" t="s">
        <v>12560</v>
      </c>
      <c r="H3211" t="s">
        <v>34</v>
      </c>
      <c r="I3211" t="s">
        <v>53</v>
      </c>
      <c r="J3211" s="1">
        <v>44428</v>
      </c>
      <c r="K3211" s="1">
        <v>45399</v>
      </c>
      <c r="L3211" t="b">
        <f>COUNTIF(tbl_vendors[Vendor_ID],tbl_vendors[[#This Row],[Vendor_ID]])&gt;1</f>
        <v>0</v>
      </c>
      <c r="M3211" t="b">
        <f>ISBLANK(tbl_vendors[[#This Row],[Vendor_ID]])</f>
        <v>0</v>
      </c>
      <c r="N3211" t="b">
        <f>LEN(TRIM(tbl_vendors[[#This Row],[Vendor_Name]]))=0</f>
        <v>0</v>
      </c>
      <c r="O3211" t="b">
        <f>LEN(TRIM(tbl_vendors[[#This Row],[Email]]))=0</f>
        <v>0</v>
      </c>
      <c r="P3211" t="b">
        <f>OR(ISERROR(FIND("@",tbl_vendors[[#This Row],[Email]])),ISERROR(FIND(".",tbl_vendors[[#This Row],[Email]])))</f>
        <v>0</v>
      </c>
      <c r="Q3211" t="b">
        <f>ISNA(MATCH(tbl_vendors[[#This Row],[Country]],tbl_country[country],0))</f>
        <v>0</v>
      </c>
      <c r="R3211" t="b">
        <f>ISNA(MATCH(tbl_vendors[[#This Row],[Currency]],tbl_country[currency],0))</f>
        <v>1</v>
      </c>
      <c r="S3211" t="b">
        <f>_xlfn.XLOOKUP(tbl_vendors[[#This Row],[Country]],tbl_country[country],tbl_country[currency],"NotFound")&lt;&gt;tbl_vendors[[#This Row],[Currency]]</f>
        <v>1</v>
      </c>
      <c r="T3211" t="b">
        <f>ISNA(MATCH(tbl_vendors[[#This Row],[Payment_Terms]],tbl_payment_terms[Payment_Terms],0))</f>
        <v>0</v>
      </c>
      <c r="U3211" t="b">
        <f>ISNA(MATCH(tbl_vendors[[#This Row],[Status]],tbl_status[valid_status]))</f>
        <v>1</v>
      </c>
      <c r="V3211" t="b">
        <f ca="1">tbl_vendors[[#This Row],[Created_Date]]&gt;TODAY()</f>
        <v>0</v>
      </c>
      <c r="W3211" t="b">
        <f>tbl_vendors[[#This Row],[Updated_Date]]&lt;tbl_vendors[[#This Row],[Created_Date]]</f>
        <v>0</v>
      </c>
      <c r="X3211" t="b">
        <f>COUNTIF(tbl_vendors[Vendor_Name],tbl_vendors[[#This Row],[Vendor_Name]])&gt;1</f>
        <v>1</v>
      </c>
      <c r="Y3211" s="14" cm="1">
        <f t="array" aca="1" ref="Y3211" ca="1">IFERROR(SUM(L3211:X3211*1),4)</f>
        <v>4</v>
      </c>
      <c r="Z3211" t="str">
        <f ca="1">IF(tbl_vendors[[#This Row],[error_count]]&gt;0,"FAIL","PASS")</f>
        <v>FAIL</v>
      </c>
    </row>
    <row r="3212" spans="1:26" x14ac:dyDescent="0.3">
      <c r="A3212" t="s">
        <v>12561</v>
      </c>
      <c r="B3212" t="s">
        <v>12562</v>
      </c>
      <c r="C3212" t="s">
        <v>72</v>
      </c>
      <c r="D3212" t="s">
        <v>12563</v>
      </c>
      <c r="E3212" t="s">
        <v>74</v>
      </c>
      <c r="F3212" t="s">
        <v>32</v>
      </c>
      <c r="G3212" t="s">
        <v>12564</v>
      </c>
      <c r="H3212" t="s">
        <v>42</v>
      </c>
      <c r="I3212" t="s">
        <v>19</v>
      </c>
      <c r="J3212" s="1">
        <v>44730</v>
      </c>
      <c r="K3212" s="1">
        <v>46104</v>
      </c>
      <c r="L3212" t="b">
        <f>COUNTIF(tbl_vendors[Vendor_ID],tbl_vendors[[#This Row],[Vendor_ID]])&gt;1</f>
        <v>0</v>
      </c>
      <c r="M3212" t="b">
        <f>ISBLANK(tbl_vendors[[#This Row],[Vendor_ID]])</f>
        <v>0</v>
      </c>
      <c r="N3212" t="b">
        <f>LEN(TRIM(tbl_vendors[[#This Row],[Vendor_Name]]))=0</f>
        <v>0</v>
      </c>
      <c r="O3212" t="b">
        <f>LEN(TRIM(tbl_vendors[[#This Row],[Email]]))=0</f>
        <v>0</v>
      </c>
      <c r="P3212" t="b">
        <f>OR(ISERROR(FIND("@",tbl_vendors[[#This Row],[Email]])),ISERROR(FIND(".",tbl_vendors[[#This Row],[Email]])))</f>
        <v>0</v>
      </c>
      <c r="Q3212" t="b">
        <f>ISNA(MATCH(tbl_vendors[[#This Row],[Country]],tbl_country[country],0))</f>
        <v>0</v>
      </c>
      <c r="R3212" t="b">
        <f>ISNA(MATCH(tbl_vendors[[#This Row],[Currency]],tbl_country[currency],0))</f>
        <v>1</v>
      </c>
      <c r="S3212" t="b">
        <f>_xlfn.XLOOKUP(tbl_vendors[[#This Row],[Country]],tbl_country[country],tbl_country[currency],"NotFound")&lt;&gt;tbl_vendors[[#This Row],[Currency]]</f>
        <v>1</v>
      </c>
      <c r="T3212" t="b">
        <f>ISNA(MATCH(tbl_vendors[[#This Row],[Payment_Terms]],tbl_payment_terms[Payment_Terms],0))</f>
        <v>0</v>
      </c>
      <c r="U3212" t="b">
        <f>ISNA(MATCH(tbl_vendors[[#This Row],[Status]],tbl_status[valid_status]))</f>
        <v>0</v>
      </c>
      <c r="V3212" t="b">
        <f ca="1">tbl_vendors[[#This Row],[Created_Date]]&gt;TODAY()</f>
        <v>0</v>
      </c>
      <c r="W3212" t="b">
        <f>tbl_vendors[[#This Row],[Updated_Date]]&lt;tbl_vendors[[#This Row],[Created_Date]]</f>
        <v>0</v>
      </c>
      <c r="X3212" t="b">
        <f>COUNTIF(tbl_vendors[Vendor_Name],tbl_vendors[[#This Row],[Vendor_Name]])&gt;1</f>
        <v>0</v>
      </c>
      <c r="Y3212" s="14" cm="1">
        <f t="array" aca="1" ref="Y3212" ca="1">IFERROR(SUM(L3212:X3212*1),4)</f>
        <v>2</v>
      </c>
      <c r="Z3212" t="str">
        <f ca="1">IF(tbl_vendors[[#This Row],[error_count]]&gt;0,"FAIL","PASS")</f>
        <v>FAIL</v>
      </c>
    </row>
    <row r="3213" spans="1:26" x14ac:dyDescent="0.3">
      <c r="A3213" t="s">
        <v>12565</v>
      </c>
      <c r="B3213" t="s">
        <v>12566</v>
      </c>
      <c r="C3213" t="s">
        <v>13</v>
      </c>
      <c r="D3213" t="s">
        <v>12567</v>
      </c>
      <c r="E3213" t="s">
        <v>15</v>
      </c>
      <c r="F3213" t="s">
        <v>32</v>
      </c>
      <c r="G3213" t="s">
        <v>12568</v>
      </c>
      <c r="H3213" t="s">
        <v>42</v>
      </c>
      <c r="I3213" t="s">
        <v>26</v>
      </c>
      <c r="J3213" s="1">
        <v>45820</v>
      </c>
      <c r="K3213" s="1">
        <v>45959</v>
      </c>
      <c r="L3213" t="b">
        <f>COUNTIF(tbl_vendors[Vendor_ID],tbl_vendors[[#This Row],[Vendor_ID]])&gt;1</f>
        <v>0</v>
      </c>
      <c r="M3213" t="b">
        <f>ISBLANK(tbl_vendors[[#This Row],[Vendor_ID]])</f>
        <v>0</v>
      </c>
      <c r="N3213" t="b">
        <f>LEN(TRIM(tbl_vendors[[#This Row],[Vendor_Name]]))=0</f>
        <v>0</v>
      </c>
      <c r="O3213" t="b">
        <f>LEN(TRIM(tbl_vendors[[#This Row],[Email]]))=0</f>
        <v>0</v>
      </c>
      <c r="P3213" t="b">
        <f>OR(ISERROR(FIND("@",tbl_vendors[[#This Row],[Email]])),ISERROR(FIND(".",tbl_vendors[[#This Row],[Email]])))</f>
        <v>0</v>
      </c>
      <c r="Q3213" t="b">
        <f>ISNA(MATCH(tbl_vendors[[#This Row],[Country]],tbl_country[country],0))</f>
        <v>0</v>
      </c>
      <c r="R3213" t="b">
        <f>ISNA(MATCH(tbl_vendors[[#This Row],[Currency]],tbl_country[currency],0))</f>
        <v>1</v>
      </c>
      <c r="S3213" t="b">
        <f>_xlfn.XLOOKUP(tbl_vendors[[#This Row],[Country]],tbl_country[country],tbl_country[currency],"NotFound")&lt;&gt;tbl_vendors[[#This Row],[Currency]]</f>
        <v>1</v>
      </c>
      <c r="T3213" t="b">
        <f>ISNA(MATCH(tbl_vendors[[#This Row],[Payment_Terms]],tbl_payment_terms[Payment_Terms],0))</f>
        <v>0</v>
      </c>
      <c r="U3213" t="b">
        <f>ISNA(MATCH(tbl_vendors[[#This Row],[Status]],tbl_status[valid_status]))</f>
        <v>0</v>
      </c>
      <c r="V3213" t="b">
        <f ca="1">tbl_vendors[[#This Row],[Created_Date]]&gt;TODAY()</f>
        <v>0</v>
      </c>
      <c r="W3213" t="b">
        <f>tbl_vendors[[#This Row],[Updated_Date]]&lt;tbl_vendors[[#This Row],[Created_Date]]</f>
        <v>0</v>
      </c>
      <c r="X3213" t="b">
        <f>COUNTIF(tbl_vendors[Vendor_Name],tbl_vendors[[#This Row],[Vendor_Name]])&gt;1</f>
        <v>0</v>
      </c>
      <c r="Y3213" s="14" cm="1">
        <f t="array" aca="1" ref="Y3213" ca="1">IFERROR(SUM(L3213:X3213*1),4)</f>
        <v>2</v>
      </c>
      <c r="Z3213" t="str">
        <f ca="1">IF(tbl_vendors[[#This Row],[error_count]]&gt;0,"FAIL","PASS")</f>
        <v>FAIL</v>
      </c>
    </row>
    <row r="3214" spans="1:26" x14ac:dyDescent="0.3">
      <c r="A3214" t="s">
        <v>12569</v>
      </c>
      <c r="B3214" t="s">
        <v>12570</v>
      </c>
      <c r="C3214" t="s">
        <v>153</v>
      </c>
      <c r="D3214" t="s">
        <v>12571</v>
      </c>
      <c r="E3214" t="s">
        <v>155</v>
      </c>
      <c r="F3214" t="s">
        <v>75</v>
      </c>
      <c r="G3214" t="s">
        <v>12572</v>
      </c>
      <c r="H3214" t="s">
        <v>18</v>
      </c>
      <c r="I3214" t="s">
        <v>26</v>
      </c>
      <c r="J3214" s="1">
        <v>45326</v>
      </c>
      <c r="K3214" s="1">
        <v>45899</v>
      </c>
      <c r="L3214" t="b">
        <f>COUNTIF(tbl_vendors[Vendor_ID],tbl_vendors[[#This Row],[Vendor_ID]])&gt;1</f>
        <v>0</v>
      </c>
      <c r="M3214" t="b">
        <f>ISBLANK(tbl_vendors[[#This Row],[Vendor_ID]])</f>
        <v>0</v>
      </c>
      <c r="N3214" t="b">
        <f>LEN(TRIM(tbl_vendors[[#This Row],[Vendor_Name]]))=0</f>
        <v>0</v>
      </c>
      <c r="O3214" t="b">
        <f>LEN(TRIM(tbl_vendors[[#This Row],[Email]]))=0</f>
        <v>0</v>
      </c>
      <c r="P3214" t="b">
        <f>OR(ISERROR(FIND("@",tbl_vendors[[#This Row],[Email]])),ISERROR(FIND(".",tbl_vendors[[#This Row],[Email]])))</f>
        <v>0</v>
      </c>
      <c r="Q3214" t="b">
        <f>ISNA(MATCH(tbl_vendors[[#This Row],[Country]],tbl_country[country],0))</f>
        <v>0</v>
      </c>
      <c r="R3214" t="b">
        <f>ISNA(MATCH(tbl_vendors[[#This Row],[Currency]],tbl_country[currency],0))</f>
        <v>0</v>
      </c>
      <c r="S3214" t="b">
        <f>_xlfn.XLOOKUP(tbl_vendors[[#This Row],[Country]],tbl_country[country],tbl_country[currency],"NotFound")&lt;&gt;tbl_vendors[[#This Row],[Currency]]</f>
        <v>0</v>
      </c>
      <c r="T3214" t="b">
        <f>ISNA(MATCH(tbl_vendors[[#This Row],[Payment_Terms]],tbl_payment_terms[Payment_Terms],0))</f>
        <v>0</v>
      </c>
      <c r="U3214" t="b">
        <f>ISNA(MATCH(tbl_vendors[[#This Row],[Status]],tbl_status[valid_status]))</f>
        <v>0</v>
      </c>
      <c r="V3214" t="b">
        <f ca="1">tbl_vendors[[#This Row],[Created_Date]]&gt;TODAY()</f>
        <v>0</v>
      </c>
      <c r="W3214" t="b">
        <f>tbl_vendors[[#This Row],[Updated_Date]]&lt;tbl_vendors[[#This Row],[Created_Date]]</f>
        <v>0</v>
      </c>
      <c r="X3214" t="b">
        <f>COUNTIF(tbl_vendors[Vendor_Name],tbl_vendors[[#This Row],[Vendor_Name]])&gt;1</f>
        <v>0</v>
      </c>
      <c r="Y3214" s="14" cm="1">
        <f t="array" aca="1" ref="Y3214" ca="1">IFERROR(SUM(L3214:X3214*1),4)</f>
        <v>0</v>
      </c>
      <c r="Z3214" t="str">
        <f ca="1">IF(tbl_vendors[[#This Row],[error_count]]&gt;0,"FAIL","PASS")</f>
        <v>PASS</v>
      </c>
    </row>
    <row r="3215" spans="1:26" x14ac:dyDescent="0.3">
      <c r="A3215" t="s">
        <v>12573</v>
      </c>
      <c r="B3215" t="s">
        <v>12574</v>
      </c>
      <c r="C3215" t="s">
        <v>100</v>
      </c>
      <c r="D3215" t="s">
        <v>12575</v>
      </c>
      <c r="E3215" t="s">
        <v>39</v>
      </c>
      <c r="F3215" t="s">
        <v>16</v>
      </c>
      <c r="G3215" t="s">
        <v>12576</v>
      </c>
      <c r="H3215" t="s">
        <v>47</v>
      </c>
      <c r="I3215" t="s">
        <v>53</v>
      </c>
      <c r="J3215" s="1">
        <v>45549</v>
      </c>
      <c r="K3215" s="1">
        <v>45634</v>
      </c>
      <c r="L3215" t="b">
        <f>COUNTIF(tbl_vendors[Vendor_ID],tbl_vendors[[#This Row],[Vendor_ID]])&gt;1</f>
        <v>0</v>
      </c>
      <c r="M3215" t="b">
        <f>ISBLANK(tbl_vendors[[#This Row],[Vendor_ID]])</f>
        <v>0</v>
      </c>
      <c r="N3215" t="b">
        <f>LEN(TRIM(tbl_vendors[[#This Row],[Vendor_Name]]))=0</f>
        <v>0</v>
      </c>
      <c r="O3215" t="b">
        <f>LEN(TRIM(tbl_vendors[[#This Row],[Email]]))=0</f>
        <v>0</v>
      </c>
      <c r="P3215" t="b">
        <f>OR(ISERROR(FIND("@",tbl_vendors[[#This Row],[Email]])),ISERROR(FIND(".",tbl_vendors[[#This Row],[Email]])))</f>
        <v>0</v>
      </c>
      <c r="Q3215" t="b">
        <f>ISNA(MATCH(tbl_vendors[[#This Row],[Country]],tbl_country[country],0))</f>
        <v>0</v>
      </c>
      <c r="R3215" t="b">
        <f>ISNA(MATCH(tbl_vendors[[#This Row],[Currency]],tbl_country[currency],0))</f>
        <v>0</v>
      </c>
      <c r="S3215" t="b">
        <f>_xlfn.XLOOKUP(tbl_vendors[[#This Row],[Country]],tbl_country[country],tbl_country[currency],"NotFound")&lt;&gt;tbl_vendors[[#This Row],[Currency]]</f>
        <v>0</v>
      </c>
      <c r="T3215" t="b">
        <f>ISNA(MATCH(tbl_vendors[[#This Row],[Payment_Terms]],tbl_payment_terms[Payment_Terms],0))</f>
        <v>0</v>
      </c>
      <c r="U3215" t="b">
        <f>ISNA(MATCH(tbl_vendors[[#This Row],[Status]],tbl_status[valid_status]))</f>
        <v>1</v>
      </c>
      <c r="V3215" t="b">
        <f ca="1">tbl_vendors[[#This Row],[Created_Date]]&gt;TODAY()</f>
        <v>0</v>
      </c>
      <c r="W3215" t="b">
        <f>tbl_vendors[[#This Row],[Updated_Date]]&lt;tbl_vendors[[#This Row],[Created_Date]]</f>
        <v>0</v>
      </c>
      <c r="X3215" t="b">
        <f>COUNTIF(tbl_vendors[Vendor_Name],tbl_vendors[[#This Row],[Vendor_Name]])&gt;1</f>
        <v>0</v>
      </c>
      <c r="Y3215" s="14" cm="1">
        <f t="array" aca="1" ref="Y3215" ca="1">IFERROR(SUM(L3215:X3215*1),4)</f>
        <v>1</v>
      </c>
      <c r="Z3215" t="str">
        <f ca="1">IF(tbl_vendors[[#This Row],[error_count]]&gt;0,"FAIL","PASS")</f>
        <v>FAIL</v>
      </c>
    </row>
    <row r="3216" spans="1:26" x14ac:dyDescent="0.3">
      <c r="A3216" t="s">
        <v>12577</v>
      </c>
      <c r="B3216" t="s">
        <v>9701</v>
      </c>
      <c r="C3216" t="s">
        <v>72</v>
      </c>
      <c r="D3216" t="s">
        <v>12578</v>
      </c>
      <c r="E3216" t="s">
        <v>74</v>
      </c>
      <c r="F3216" t="s">
        <v>23</v>
      </c>
      <c r="G3216" t="s">
        <v>12579</v>
      </c>
      <c r="H3216" t="s">
        <v>18</v>
      </c>
      <c r="I3216" t="s">
        <v>26</v>
      </c>
      <c r="J3216" s="1">
        <v>46020</v>
      </c>
      <c r="K3216" s="1">
        <v>46037</v>
      </c>
      <c r="L3216" t="b">
        <f>COUNTIF(tbl_vendors[Vendor_ID],tbl_vendors[[#This Row],[Vendor_ID]])&gt;1</f>
        <v>0</v>
      </c>
      <c r="M3216" t="b">
        <f>ISBLANK(tbl_vendors[[#This Row],[Vendor_ID]])</f>
        <v>0</v>
      </c>
      <c r="N3216" t="b">
        <f>LEN(TRIM(tbl_vendors[[#This Row],[Vendor_Name]]))=0</f>
        <v>0</v>
      </c>
      <c r="O3216" t="b">
        <f>LEN(TRIM(tbl_vendors[[#This Row],[Email]]))=0</f>
        <v>0</v>
      </c>
      <c r="P3216" t="b">
        <f>OR(ISERROR(FIND("@",tbl_vendors[[#This Row],[Email]])),ISERROR(FIND(".",tbl_vendors[[#This Row],[Email]])))</f>
        <v>0</v>
      </c>
      <c r="Q3216" t="b">
        <f>ISNA(MATCH(tbl_vendors[[#This Row],[Country]],tbl_country[country],0))</f>
        <v>0</v>
      </c>
      <c r="R3216" t="b">
        <f>ISNA(MATCH(tbl_vendors[[#This Row],[Currency]],tbl_country[currency],0))</f>
        <v>1</v>
      </c>
      <c r="S3216" t="b">
        <f>_xlfn.XLOOKUP(tbl_vendors[[#This Row],[Country]],tbl_country[country],tbl_country[currency],"NotFound")&lt;&gt;tbl_vendors[[#This Row],[Currency]]</f>
        <v>1</v>
      </c>
      <c r="T3216" t="b">
        <f>ISNA(MATCH(tbl_vendors[[#This Row],[Payment_Terms]],tbl_payment_terms[Payment_Terms],0))</f>
        <v>0</v>
      </c>
      <c r="U3216" t="b">
        <f>ISNA(MATCH(tbl_vendors[[#This Row],[Status]],tbl_status[valid_status]))</f>
        <v>0</v>
      </c>
      <c r="V3216" t="b">
        <f ca="1">tbl_vendors[[#This Row],[Created_Date]]&gt;TODAY()</f>
        <v>0</v>
      </c>
      <c r="W3216" t="b">
        <f>tbl_vendors[[#This Row],[Updated_Date]]&lt;tbl_vendors[[#This Row],[Created_Date]]</f>
        <v>0</v>
      </c>
      <c r="X3216" t="b">
        <f>COUNTIF(tbl_vendors[Vendor_Name],tbl_vendors[[#This Row],[Vendor_Name]])&gt;1</f>
        <v>1</v>
      </c>
      <c r="Y3216" s="14" cm="1">
        <f t="array" aca="1" ref="Y3216" ca="1">IFERROR(SUM(L3216:X3216*1),4)</f>
        <v>3</v>
      </c>
      <c r="Z3216" t="str">
        <f ca="1">IF(tbl_vendors[[#This Row],[error_count]]&gt;0,"FAIL","PASS")</f>
        <v>FAIL</v>
      </c>
    </row>
    <row r="3217" spans="1:26" x14ac:dyDescent="0.3">
      <c r="A3217" t="s">
        <v>12580</v>
      </c>
      <c r="B3217" t="s">
        <v>12581</v>
      </c>
      <c r="C3217" t="s">
        <v>79</v>
      </c>
      <c r="D3217" t="s">
        <v>12582</v>
      </c>
      <c r="E3217" t="s">
        <v>39</v>
      </c>
      <c r="F3217" t="s">
        <v>75</v>
      </c>
      <c r="G3217" t="s">
        <v>12583</v>
      </c>
      <c r="H3217" t="s">
        <v>69</v>
      </c>
      <c r="I3217" t="s">
        <v>53</v>
      </c>
      <c r="J3217" s="1">
        <v>44996</v>
      </c>
      <c r="K3217" s="1">
        <v>45986</v>
      </c>
      <c r="L3217" t="b">
        <f>COUNTIF(tbl_vendors[Vendor_ID],tbl_vendors[[#This Row],[Vendor_ID]])&gt;1</f>
        <v>0</v>
      </c>
      <c r="M3217" t="b">
        <f>ISBLANK(tbl_vendors[[#This Row],[Vendor_ID]])</f>
        <v>0</v>
      </c>
      <c r="N3217" t="b">
        <f>LEN(TRIM(tbl_vendors[[#This Row],[Vendor_Name]]))=0</f>
        <v>0</v>
      </c>
      <c r="O3217" t="b">
        <f>LEN(TRIM(tbl_vendors[[#This Row],[Email]]))=0</f>
        <v>0</v>
      </c>
      <c r="P3217" t="b">
        <f>OR(ISERROR(FIND("@",tbl_vendors[[#This Row],[Email]])),ISERROR(FIND(".",tbl_vendors[[#This Row],[Email]])))</f>
        <v>0</v>
      </c>
      <c r="Q3217" t="b">
        <f>ISNA(MATCH(tbl_vendors[[#This Row],[Country]],tbl_country[country],0))</f>
        <v>0</v>
      </c>
      <c r="R3217" t="b">
        <f>ISNA(MATCH(tbl_vendors[[#This Row],[Currency]],tbl_country[currency],0))</f>
        <v>0</v>
      </c>
      <c r="S3217" t="b">
        <f>_xlfn.XLOOKUP(tbl_vendors[[#This Row],[Country]],tbl_country[country],tbl_country[currency],"NotFound")&lt;&gt;tbl_vendors[[#This Row],[Currency]]</f>
        <v>0</v>
      </c>
      <c r="T3217" t="b">
        <f>ISNA(MATCH(tbl_vendors[[#This Row],[Payment_Terms]],tbl_payment_terms[Payment_Terms],0))</f>
        <v>0</v>
      </c>
      <c r="U3217" t="b">
        <f>ISNA(MATCH(tbl_vendors[[#This Row],[Status]],tbl_status[valid_status]))</f>
        <v>1</v>
      </c>
      <c r="V3217" t="b">
        <f ca="1">tbl_vendors[[#This Row],[Created_Date]]&gt;TODAY()</f>
        <v>0</v>
      </c>
      <c r="W3217" t="b">
        <f>tbl_vendors[[#This Row],[Updated_Date]]&lt;tbl_vendors[[#This Row],[Created_Date]]</f>
        <v>0</v>
      </c>
      <c r="X3217" t="b">
        <f>COUNTIF(tbl_vendors[Vendor_Name],tbl_vendors[[#This Row],[Vendor_Name]])&gt;1</f>
        <v>0</v>
      </c>
      <c r="Y3217" s="14" cm="1">
        <f t="array" aca="1" ref="Y3217" ca="1">IFERROR(SUM(L3217:X3217*1),4)</f>
        <v>1</v>
      </c>
      <c r="Z3217" t="str">
        <f ca="1">IF(tbl_vendors[[#This Row],[error_count]]&gt;0,"FAIL","PASS")</f>
        <v>FAIL</v>
      </c>
    </row>
    <row r="3218" spans="1:26" x14ac:dyDescent="0.3">
      <c r="A3218" t="s">
        <v>12584</v>
      </c>
      <c r="B3218" t="s">
        <v>12585</v>
      </c>
      <c r="C3218" t="s">
        <v>109</v>
      </c>
      <c r="D3218" t="s">
        <v>12586</v>
      </c>
      <c r="E3218" t="s">
        <v>39</v>
      </c>
      <c r="F3218" t="s">
        <v>23</v>
      </c>
      <c r="G3218" t="s">
        <v>12587</v>
      </c>
      <c r="H3218" t="s">
        <v>69</v>
      </c>
      <c r="I3218" t="s">
        <v>26</v>
      </c>
      <c r="J3218" s="1">
        <v>45094</v>
      </c>
      <c r="K3218" s="1">
        <v>45825</v>
      </c>
      <c r="L3218" t="b">
        <f>COUNTIF(tbl_vendors[Vendor_ID],tbl_vendors[[#This Row],[Vendor_ID]])&gt;1</f>
        <v>0</v>
      </c>
      <c r="M3218" t="b">
        <f>ISBLANK(tbl_vendors[[#This Row],[Vendor_ID]])</f>
        <v>0</v>
      </c>
      <c r="N3218" t="b">
        <f>LEN(TRIM(tbl_vendors[[#This Row],[Vendor_Name]]))=0</f>
        <v>0</v>
      </c>
      <c r="O3218" t="b">
        <f>LEN(TRIM(tbl_vendors[[#This Row],[Email]]))=0</f>
        <v>0</v>
      </c>
      <c r="P3218" t="b">
        <f>OR(ISERROR(FIND("@",tbl_vendors[[#This Row],[Email]])),ISERROR(FIND(".",tbl_vendors[[#This Row],[Email]])))</f>
        <v>0</v>
      </c>
      <c r="Q3218" t="b">
        <f>ISNA(MATCH(tbl_vendors[[#This Row],[Country]],tbl_country[country],0))</f>
        <v>0</v>
      </c>
      <c r="R3218" t="b">
        <f>ISNA(MATCH(tbl_vendors[[#This Row],[Currency]],tbl_country[currency],0))</f>
        <v>0</v>
      </c>
      <c r="S3218" t="b">
        <f>_xlfn.XLOOKUP(tbl_vendors[[#This Row],[Country]],tbl_country[country],tbl_country[currency],"NotFound")&lt;&gt;tbl_vendors[[#This Row],[Currency]]</f>
        <v>1</v>
      </c>
      <c r="T3218" t="b">
        <f>ISNA(MATCH(tbl_vendors[[#This Row],[Payment_Terms]],tbl_payment_terms[Payment_Terms],0))</f>
        <v>0</v>
      </c>
      <c r="U3218" t="b">
        <f>ISNA(MATCH(tbl_vendors[[#This Row],[Status]],tbl_status[valid_status]))</f>
        <v>0</v>
      </c>
      <c r="V3218" t="b">
        <f ca="1">tbl_vendors[[#This Row],[Created_Date]]&gt;TODAY()</f>
        <v>0</v>
      </c>
      <c r="W3218" t="b">
        <f>tbl_vendors[[#This Row],[Updated_Date]]&lt;tbl_vendors[[#This Row],[Created_Date]]</f>
        <v>0</v>
      </c>
      <c r="X3218" t="b">
        <f>COUNTIF(tbl_vendors[Vendor_Name],tbl_vendors[[#This Row],[Vendor_Name]])&gt;1</f>
        <v>0</v>
      </c>
      <c r="Y3218" s="14" cm="1">
        <f t="array" aca="1" ref="Y3218" ca="1">IFERROR(SUM(L3218:X3218*1),4)</f>
        <v>1</v>
      </c>
      <c r="Z3218" t="str">
        <f ca="1">IF(tbl_vendors[[#This Row],[error_count]]&gt;0,"FAIL","PASS")</f>
        <v>FAIL</v>
      </c>
    </row>
    <row r="3219" spans="1:26" x14ac:dyDescent="0.3">
      <c r="A3219" t="s">
        <v>12588</v>
      </c>
      <c r="B3219" t="s">
        <v>12589</v>
      </c>
      <c r="C3219" t="s">
        <v>109</v>
      </c>
      <c r="D3219" t="s">
        <v>12590</v>
      </c>
      <c r="E3219" t="s">
        <v>39</v>
      </c>
      <c r="F3219" t="s">
        <v>16</v>
      </c>
      <c r="G3219" t="s">
        <v>12591</v>
      </c>
      <c r="H3219" t="s">
        <v>42</v>
      </c>
      <c r="I3219" t="s">
        <v>53</v>
      </c>
      <c r="J3219" s="1">
        <v>45000</v>
      </c>
      <c r="K3219" s="1">
        <v>45977</v>
      </c>
      <c r="L3219" t="b">
        <f>COUNTIF(tbl_vendors[Vendor_ID],tbl_vendors[[#This Row],[Vendor_ID]])&gt;1</f>
        <v>0</v>
      </c>
      <c r="M3219" t="b">
        <f>ISBLANK(tbl_vendors[[#This Row],[Vendor_ID]])</f>
        <v>0</v>
      </c>
      <c r="N3219" t="b">
        <f>LEN(TRIM(tbl_vendors[[#This Row],[Vendor_Name]]))=0</f>
        <v>0</v>
      </c>
      <c r="O3219" t="b">
        <f>LEN(TRIM(tbl_vendors[[#This Row],[Email]]))=0</f>
        <v>0</v>
      </c>
      <c r="P3219" t="b">
        <f>OR(ISERROR(FIND("@",tbl_vendors[[#This Row],[Email]])),ISERROR(FIND(".",tbl_vendors[[#This Row],[Email]])))</f>
        <v>0</v>
      </c>
      <c r="Q3219" t="b">
        <f>ISNA(MATCH(tbl_vendors[[#This Row],[Country]],tbl_country[country],0))</f>
        <v>0</v>
      </c>
      <c r="R3219" t="b">
        <f>ISNA(MATCH(tbl_vendors[[#This Row],[Currency]],tbl_country[currency],0))</f>
        <v>0</v>
      </c>
      <c r="S3219" t="b">
        <f>_xlfn.XLOOKUP(tbl_vendors[[#This Row],[Country]],tbl_country[country],tbl_country[currency],"NotFound")&lt;&gt;tbl_vendors[[#This Row],[Currency]]</f>
        <v>1</v>
      </c>
      <c r="T3219" t="b">
        <f>ISNA(MATCH(tbl_vendors[[#This Row],[Payment_Terms]],tbl_payment_terms[Payment_Terms],0))</f>
        <v>0</v>
      </c>
      <c r="U3219" t="b">
        <f>ISNA(MATCH(tbl_vendors[[#This Row],[Status]],tbl_status[valid_status]))</f>
        <v>1</v>
      </c>
      <c r="V3219" t="b">
        <f ca="1">tbl_vendors[[#This Row],[Created_Date]]&gt;TODAY()</f>
        <v>0</v>
      </c>
      <c r="W3219" t="b">
        <f>tbl_vendors[[#This Row],[Updated_Date]]&lt;tbl_vendors[[#This Row],[Created_Date]]</f>
        <v>0</v>
      </c>
      <c r="X3219" t="b">
        <f>COUNTIF(tbl_vendors[Vendor_Name],tbl_vendors[[#This Row],[Vendor_Name]])&gt;1</f>
        <v>0</v>
      </c>
      <c r="Y3219" s="14" cm="1">
        <f t="array" aca="1" ref="Y3219" ca="1">IFERROR(SUM(L3219:X3219*1),4)</f>
        <v>2</v>
      </c>
      <c r="Z3219" t="str">
        <f ca="1">IF(tbl_vendors[[#This Row],[error_count]]&gt;0,"FAIL","PASS")</f>
        <v>FAIL</v>
      </c>
    </row>
    <row r="3220" spans="1:26" x14ac:dyDescent="0.3">
      <c r="A3220" t="s">
        <v>12592</v>
      </c>
      <c r="B3220" t="s">
        <v>12593</v>
      </c>
      <c r="C3220" t="s">
        <v>153</v>
      </c>
      <c r="D3220" t="s">
        <v>12594</v>
      </c>
      <c r="E3220" t="s">
        <v>155</v>
      </c>
      <c r="F3220" t="s">
        <v>75</v>
      </c>
      <c r="G3220" t="s">
        <v>12595</v>
      </c>
      <c r="H3220" t="s">
        <v>47</v>
      </c>
      <c r="I3220" t="s">
        <v>26</v>
      </c>
      <c r="J3220" s="1">
        <v>45524</v>
      </c>
      <c r="K3220" s="1">
        <v>45775</v>
      </c>
      <c r="L3220" t="b">
        <f>COUNTIF(tbl_vendors[Vendor_ID],tbl_vendors[[#This Row],[Vendor_ID]])&gt;1</f>
        <v>0</v>
      </c>
      <c r="M3220" t="b">
        <f>ISBLANK(tbl_vendors[[#This Row],[Vendor_ID]])</f>
        <v>0</v>
      </c>
      <c r="N3220" t="b">
        <f>LEN(TRIM(tbl_vendors[[#This Row],[Vendor_Name]]))=0</f>
        <v>0</v>
      </c>
      <c r="O3220" t="b">
        <f>LEN(TRIM(tbl_vendors[[#This Row],[Email]]))=0</f>
        <v>0</v>
      </c>
      <c r="P3220" t="b">
        <f>OR(ISERROR(FIND("@",tbl_vendors[[#This Row],[Email]])),ISERROR(FIND(".",tbl_vendors[[#This Row],[Email]])))</f>
        <v>0</v>
      </c>
      <c r="Q3220" t="b">
        <f>ISNA(MATCH(tbl_vendors[[#This Row],[Country]],tbl_country[country],0))</f>
        <v>0</v>
      </c>
      <c r="R3220" t="b">
        <f>ISNA(MATCH(tbl_vendors[[#This Row],[Currency]],tbl_country[currency],0))</f>
        <v>0</v>
      </c>
      <c r="S3220" t="b">
        <f>_xlfn.XLOOKUP(tbl_vendors[[#This Row],[Country]],tbl_country[country],tbl_country[currency],"NotFound")&lt;&gt;tbl_vendors[[#This Row],[Currency]]</f>
        <v>0</v>
      </c>
      <c r="T3220" t="b">
        <f>ISNA(MATCH(tbl_vendors[[#This Row],[Payment_Terms]],tbl_payment_terms[Payment_Terms],0))</f>
        <v>0</v>
      </c>
      <c r="U3220" t="b">
        <f>ISNA(MATCH(tbl_vendors[[#This Row],[Status]],tbl_status[valid_status]))</f>
        <v>0</v>
      </c>
      <c r="V3220" t="b">
        <f ca="1">tbl_vendors[[#This Row],[Created_Date]]&gt;TODAY()</f>
        <v>0</v>
      </c>
      <c r="W3220" t="b">
        <f>tbl_vendors[[#This Row],[Updated_Date]]&lt;tbl_vendors[[#This Row],[Created_Date]]</f>
        <v>0</v>
      </c>
      <c r="X3220" t="b">
        <f>COUNTIF(tbl_vendors[Vendor_Name],tbl_vendors[[#This Row],[Vendor_Name]])&gt;1</f>
        <v>0</v>
      </c>
      <c r="Y3220" s="14" cm="1">
        <f t="array" aca="1" ref="Y3220" ca="1">IFERROR(SUM(L3220:X3220*1),4)</f>
        <v>0</v>
      </c>
      <c r="Z3220" t="str">
        <f ca="1">IF(tbl_vendors[[#This Row],[error_count]]&gt;0,"FAIL","PASS")</f>
        <v>PASS</v>
      </c>
    </row>
    <row r="3221" spans="1:26" x14ac:dyDescent="0.3">
      <c r="A3221" t="s">
        <v>12596</v>
      </c>
      <c r="B3221" t="s">
        <v>12597</v>
      </c>
      <c r="C3221" t="s">
        <v>109</v>
      </c>
      <c r="D3221" t="s">
        <v>12598</v>
      </c>
      <c r="E3221" t="s">
        <v>39</v>
      </c>
      <c r="F3221" t="s">
        <v>75</v>
      </c>
      <c r="G3221" t="s">
        <v>12599</v>
      </c>
      <c r="H3221" t="s">
        <v>18</v>
      </c>
      <c r="I3221" t="s">
        <v>26</v>
      </c>
      <c r="J3221" s="1">
        <v>45460</v>
      </c>
      <c r="K3221" s="1">
        <v>45558</v>
      </c>
      <c r="L3221" t="b">
        <f>COUNTIF(tbl_vendors[Vendor_ID],tbl_vendors[[#This Row],[Vendor_ID]])&gt;1</f>
        <v>0</v>
      </c>
      <c r="M3221" t="b">
        <f>ISBLANK(tbl_vendors[[#This Row],[Vendor_ID]])</f>
        <v>0</v>
      </c>
      <c r="N3221" t="b">
        <f>LEN(TRIM(tbl_vendors[[#This Row],[Vendor_Name]]))=0</f>
        <v>0</v>
      </c>
      <c r="O3221" t="b">
        <f>LEN(TRIM(tbl_vendors[[#This Row],[Email]]))=0</f>
        <v>0</v>
      </c>
      <c r="P3221" t="b">
        <f>OR(ISERROR(FIND("@",tbl_vendors[[#This Row],[Email]])),ISERROR(FIND(".",tbl_vendors[[#This Row],[Email]])))</f>
        <v>0</v>
      </c>
      <c r="Q3221" t="b">
        <f>ISNA(MATCH(tbl_vendors[[#This Row],[Country]],tbl_country[country],0))</f>
        <v>0</v>
      </c>
      <c r="R3221" t="b">
        <f>ISNA(MATCH(tbl_vendors[[#This Row],[Currency]],tbl_country[currency],0))</f>
        <v>0</v>
      </c>
      <c r="S3221" t="b">
        <f>_xlfn.XLOOKUP(tbl_vendors[[#This Row],[Country]],tbl_country[country],tbl_country[currency],"NotFound")&lt;&gt;tbl_vendors[[#This Row],[Currency]]</f>
        <v>1</v>
      </c>
      <c r="T3221" t="b">
        <f>ISNA(MATCH(tbl_vendors[[#This Row],[Payment_Terms]],tbl_payment_terms[Payment_Terms],0))</f>
        <v>0</v>
      </c>
      <c r="U3221" t="b">
        <f>ISNA(MATCH(tbl_vendors[[#This Row],[Status]],tbl_status[valid_status]))</f>
        <v>0</v>
      </c>
      <c r="V3221" t="b">
        <f ca="1">tbl_vendors[[#This Row],[Created_Date]]&gt;TODAY()</f>
        <v>0</v>
      </c>
      <c r="W3221" t="b">
        <f>tbl_vendors[[#This Row],[Updated_Date]]&lt;tbl_vendors[[#This Row],[Created_Date]]</f>
        <v>0</v>
      </c>
      <c r="X3221" t="b">
        <f>COUNTIF(tbl_vendors[Vendor_Name],tbl_vendors[[#This Row],[Vendor_Name]])&gt;1</f>
        <v>0</v>
      </c>
      <c r="Y3221" s="14" cm="1">
        <f t="array" aca="1" ref="Y3221" ca="1">IFERROR(SUM(L3221:X3221*1),4)</f>
        <v>1</v>
      </c>
      <c r="Z3221" t="str">
        <f ca="1">IF(tbl_vendors[[#This Row],[error_count]]&gt;0,"FAIL","PASS")</f>
        <v>FAIL</v>
      </c>
    </row>
    <row r="3222" spans="1:26" x14ac:dyDescent="0.3">
      <c r="A3222" t="s">
        <v>12600</v>
      </c>
      <c r="B3222" t="s">
        <v>12601</v>
      </c>
      <c r="C3222" t="s">
        <v>109</v>
      </c>
      <c r="D3222" t="s">
        <v>12602</v>
      </c>
      <c r="E3222" t="s">
        <v>39</v>
      </c>
      <c r="F3222" t="s">
        <v>32</v>
      </c>
      <c r="G3222" t="s">
        <v>12603</v>
      </c>
      <c r="H3222" t="s">
        <v>52</v>
      </c>
      <c r="I3222" t="s">
        <v>19</v>
      </c>
      <c r="J3222" s="1">
        <v>45967</v>
      </c>
      <c r="K3222" s="1">
        <v>46058</v>
      </c>
      <c r="L3222" t="b">
        <f>COUNTIF(tbl_vendors[Vendor_ID],tbl_vendors[[#This Row],[Vendor_ID]])&gt;1</f>
        <v>0</v>
      </c>
      <c r="M3222" t="b">
        <f>ISBLANK(tbl_vendors[[#This Row],[Vendor_ID]])</f>
        <v>0</v>
      </c>
      <c r="N3222" t="b">
        <f>LEN(TRIM(tbl_vendors[[#This Row],[Vendor_Name]]))=0</f>
        <v>0</v>
      </c>
      <c r="O3222" t="b">
        <f>LEN(TRIM(tbl_vendors[[#This Row],[Email]]))=0</f>
        <v>0</v>
      </c>
      <c r="P3222" t="b">
        <f>OR(ISERROR(FIND("@",tbl_vendors[[#This Row],[Email]])),ISERROR(FIND(".",tbl_vendors[[#This Row],[Email]])))</f>
        <v>0</v>
      </c>
      <c r="Q3222" t="b">
        <f>ISNA(MATCH(tbl_vendors[[#This Row],[Country]],tbl_country[country],0))</f>
        <v>0</v>
      </c>
      <c r="R3222" t="b">
        <f>ISNA(MATCH(tbl_vendors[[#This Row],[Currency]],tbl_country[currency],0))</f>
        <v>0</v>
      </c>
      <c r="S3222" t="b">
        <f>_xlfn.XLOOKUP(tbl_vendors[[#This Row],[Country]],tbl_country[country],tbl_country[currency],"NotFound")&lt;&gt;tbl_vendors[[#This Row],[Currency]]</f>
        <v>1</v>
      </c>
      <c r="T3222" t="b">
        <f>ISNA(MATCH(tbl_vendors[[#This Row],[Payment_Terms]],tbl_payment_terms[Payment_Terms],0))</f>
        <v>0</v>
      </c>
      <c r="U3222" t="b">
        <f>ISNA(MATCH(tbl_vendors[[#This Row],[Status]],tbl_status[valid_status]))</f>
        <v>0</v>
      </c>
      <c r="V3222" t="b">
        <f ca="1">tbl_vendors[[#This Row],[Created_Date]]&gt;TODAY()</f>
        <v>0</v>
      </c>
      <c r="W3222" t="b">
        <f>tbl_vendors[[#This Row],[Updated_Date]]&lt;tbl_vendors[[#This Row],[Created_Date]]</f>
        <v>0</v>
      </c>
      <c r="X3222" t="b">
        <f>COUNTIF(tbl_vendors[Vendor_Name],tbl_vendors[[#This Row],[Vendor_Name]])&gt;1</f>
        <v>0</v>
      </c>
      <c r="Y3222" s="14" cm="1">
        <f t="array" aca="1" ref="Y3222" ca="1">IFERROR(SUM(L3222:X3222*1),4)</f>
        <v>1</v>
      </c>
      <c r="Z3222" t="str">
        <f ca="1">IF(tbl_vendors[[#This Row],[error_count]]&gt;0,"FAIL","PASS")</f>
        <v>FAIL</v>
      </c>
    </row>
    <row r="3223" spans="1:26" x14ac:dyDescent="0.3">
      <c r="A3223" t="s">
        <v>12604</v>
      </c>
      <c r="B3223" t="s">
        <v>12605</v>
      </c>
      <c r="C3223" t="s">
        <v>153</v>
      </c>
      <c r="D3223" t="s">
        <v>12606</v>
      </c>
      <c r="E3223" t="s">
        <v>155</v>
      </c>
      <c r="F3223" t="s">
        <v>40</v>
      </c>
      <c r="G3223" t="s">
        <v>12607</v>
      </c>
      <c r="H3223" t="s">
        <v>69</v>
      </c>
      <c r="I3223" t="s">
        <v>26</v>
      </c>
      <c r="J3223" s="1">
        <v>45637</v>
      </c>
      <c r="K3223" s="1">
        <v>46179</v>
      </c>
      <c r="L3223" t="b">
        <f>COUNTIF(tbl_vendors[Vendor_ID],tbl_vendors[[#This Row],[Vendor_ID]])&gt;1</f>
        <v>0</v>
      </c>
      <c r="M3223" t="b">
        <f>ISBLANK(tbl_vendors[[#This Row],[Vendor_ID]])</f>
        <v>0</v>
      </c>
      <c r="N3223" t="b">
        <f>LEN(TRIM(tbl_vendors[[#This Row],[Vendor_Name]]))=0</f>
        <v>0</v>
      </c>
      <c r="O3223" t="b">
        <f>LEN(TRIM(tbl_vendors[[#This Row],[Email]]))=0</f>
        <v>0</v>
      </c>
      <c r="P3223" t="b">
        <f>OR(ISERROR(FIND("@",tbl_vendors[[#This Row],[Email]])),ISERROR(FIND(".",tbl_vendors[[#This Row],[Email]])))</f>
        <v>0</v>
      </c>
      <c r="Q3223" t="b">
        <f>ISNA(MATCH(tbl_vendors[[#This Row],[Country]],tbl_country[country],0))</f>
        <v>0</v>
      </c>
      <c r="R3223" t="b">
        <f>ISNA(MATCH(tbl_vendors[[#This Row],[Currency]],tbl_country[currency],0))</f>
        <v>0</v>
      </c>
      <c r="S3223" t="b">
        <f>_xlfn.XLOOKUP(tbl_vendors[[#This Row],[Country]],tbl_country[country],tbl_country[currency],"NotFound")&lt;&gt;tbl_vendors[[#This Row],[Currency]]</f>
        <v>0</v>
      </c>
      <c r="T3223" t="b">
        <f>ISNA(MATCH(tbl_vendors[[#This Row],[Payment_Terms]],tbl_payment_terms[Payment_Terms],0))</f>
        <v>0</v>
      </c>
      <c r="U3223" t="b">
        <f>ISNA(MATCH(tbl_vendors[[#This Row],[Status]],tbl_status[valid_status]))</f>
        <v>0</v>
      </c>
      <c r="V3223" t="b">
        <f ca="1">tbl_vendors[[#This Row],[Created_Date]]&gt;TODAY()</f>
        <v>0</v>
      </c>
      <c r="W3223" t="b">
        <f>tbl_vendors[[#This Row],[Updated_Date]]&lt;tbl_vendors[[#This Row],[Created_Date]]</f>
        <v>0</v>
      </c>
      <c r="X3223" t="b">
        <f>COUNTIF(tbl_vendors[Vendor_Name],tbl_vendors[[#This Row],[Vendor_Name]])&gt;1</f>
        <v>0</v>
      </c>
      <c r="Y3223" s="14" cm="1">
        <f t="array" aca="1" ref="Y3223" ca="1">IFERROR(SUM(L3223:X3223*1),4)</f>
        <v>0</v>
      </c>
      <c r="Z3223" t="str">
        <f ca="1">IF(tbl_vendors[[#This Row],[error_count]]&gt;0,"FAIL","PASS")</f>
        <v>PASS</v>
      </c>
    </row>
    <row r="3224" spans="1:26" x14ac:dyDescent="0.3">
      <c r="A3224" t="s">
        <v>12608</v>
      </c>
      <c r="B3224" t="s">
        <v>12609</v>
      </c>
      <c r="C3224" t="s">
        <v>56</v>
      </c>
      <c r="D3224" t="s">
        <v>12610</v>
      </c>
      <c r="E3224" t="s">
        <v>58</v>
      </c>
      <c r="F3224" t="s">
        <v>75</v>
      </c>
      <c r="G3224" t="s">
        <v>12611</v>
      </c>
      <c r="H3224" t="s">
        <v>52</v>
      </c>
      <c r="I3224" t="s">
        <v>26</v>
      </c>
      <c r="J3224" s="1">
        <v>44876</v>
      </c>
      <c r="K3224" s="1">
        <v>45147</v>
      </c>
      <c r="L3224" t="b">
        <f>COUNTIF(tbl_vendors[Vendor_ID],tbl_vendors[[#This Row],[Vendor_ID]])&gt;1</f>
        <v>0</v>
      </c>
      <c r="M3224" t="b">
        <f>ISBLANK(tbl_vendors[[#This Row],[Vendor_ID]])</f>
        <v>0</v>
      </c>
      <c r="N3224" t="b">
        <f>LEN(TRIM(tbl_vendors[[#This Row],[Vendor_Name]]))=0</f>
        <v>0</v>
      </c>
      <c r="O3224" t="b">
        <f>LEN(TRIM(tbl_vendors[[#This Row],[Email]]))=0</f>
        <v>0</v>
      </c>
      <c r="P3224" t="b">
        <f>OR(ISERROR(FIND("@",tbl_vendors[[#This Row],[Email]])),ISERROR(FIND(".",tbl_vendors[[#This Row],[Email]])))</f>
        <v>0</v>
      </c>
      <c r="Q3224" t="b">
        <f>ISNA(MATCH(tbl_vendors[[#This Row],[Country]],tbl_country[country],0))</f>
        <v>0</v>
      </c>
      <c r="R3224" t="b">
        <f>ISNA(MATCH(tbl_vendors[[#This Row],[Currency]],tbl_country[currency],0))</f>
        <v>0</v>
      </c>
      <c r="S3224" t="b">
        <f>_xlfn.XLOOKUP(tbl_vendors[[#This Row],[Country]],tbl_country[country],tbl_country[currency],"NotFound")&lt;&gt;tbl_vendors[[#This Row],[Currency]]</f>
        <v>0</v>
      </c>
      <c r="T3224" t="b">
        <f>ISNA(MATCH(tbl_vendors[[#This Row],[Payment_Terms]],tbl_payment_terms[Payment_Terms],0))</f>
        <v>0</v>
      </c>
      <c r="U3224" t="b">
        <f>ISNA(MATCH(tbl_vendors[[#This Row],[Status]],tbl_status[valid_status]))</f>
        <v>0</v>
      </c>
      <c r="V3224" t="b">
        <f ca="1">tbl_vendors[[#This Row],[Created_Date]]&gt;TODAY()</f>
        <v>0</v>
      </c>
      <c r="W3224" t="b">
        <f>tbl_vendors[[#This Row],[Updated_Date]]&lt;tbl_vendors[[#This Row],[Created_Date]]</f>
        <v>0</v>
      </c>
      <c r="X3224" t="b">
        <f>COUNTIF(tbl_vendors[Vendor_Name],tbl_vendors[[#This Row],[Vendor_Name]])&gt;1</f>
        <v>0</v>
      </c>
      <c r="Y3224" s="14" cm="1">
        <f t="array" aca="1" ref="Y3224" ca="1">IFERROR(SUM(L3224:X3224*1),4)</f>
        <v>0</v>
      </c>
      <c r="Z3224" t="str">
        <f ca="1">IF(tbl_vendors[[#This Row],[error_count]]&gt;0,"FAIL","PASS")</f>
        <v>PASS</v>
      </c>
    </row>
    <row r="3225" spans="1:26" x14ac:dyDescent="0.3">
      <c r="A3225" t="s">
        <v>12612</v>
      </c>
      <c r="B3225" t="s">
        <v>12613</v>
      </c>
      <c r="C3225" t="s">
        <v>66</v>
      </c>
      <c r="D3225" t="s">
        <v>12614</v>
      </c>
      <c r="E3225" t="s">
        <v>67</v>
      </c>
      <c r="F3225" t="s">
        <v>32</v>
      </c>
      <c r="G3225" t="s">
        <v>12615</v>
      </c>
      <c r="H3225" t="s">
        <v>52</v>
      </c>
      <c r="I3225" t="s">
        <v>19</v>
      </c>
      <c r="J3225" s="1">
        <v>45092</v>
      </c>
      <c r="K3225" s="1">
        <v>45115</v>
      </c>
      <c r="L3225" t="b">
        <f>COUNTIF(tbl_vendors[Vendor_ID],tbl_vendors[[#This Row],[Vendor_ID]])&gt;1</f>
        <v>0</v>
      </c>
      <c r="M3225" t="b">
        <f>ISBLANK(tbl_vendors[[#This Row],[Vendor_ID]])</f>
        <v>0</v>
      </c>
      <c r="N3225" t="b">
        <f>LEN(TRIM(tbl_vendors[[#This Row],[Vendor_Name]]))=0</f>
        <v>0</v>
      </c>
      <c r="O3225" t="b">
        <f>LEN(TRIM(tbl_vendors[[#This Row],[Email]]))=0</f>
        <v>0</v>
      </c>
      <c r="P3225" t="b">
        <f>OR(ISERROR(FIND("@",tbl_vendors[[#This Row],[Email]])),ISERROR(FIND(".",tbl_vendors[[#This Row],[Email]])))</f>
        <v>0</v>
      </c>
      <c r="Q3225" t="b">
        <f>ISNA(MATCH(tbl_vendors[[#This Row],[Country]],tbl_country[country],0))</f>
        <v>0</v>
      </c>
      <c r="R3225" t="b">
        <f>ISNA(MATCH(tbl_vendors[[#This Row],[Currency]],tbl_country[currency],0))</f>
        <v>0</v>
      </c>
      <c r="S3225" t="b">
        <f>_xlfn.XLOOKUP(tbl_vendors[[#This Row],[Country]],tbl_country[country],tbl_country[currency],"NotFound")&lt;&gt;tbl_vendors[[#This Row],[Currency]]</f>
        <v>0</v>
      </c>
      <c r="T3225" t="b">
        <f>ISNA(MATCH(tbl_vendors[[#This Row],[Payment_Terms]],tbl_payment_terms[Payment_Terms],0))</f>
        <v>0</v>
      </c>
      <c r="U3225" t="b">
        <f>ISNA(MATCH(tbl_vendors[[#This Row],[Status]],tbl_status[valid_status]))</f>
        <v>0</v>
      </c>
      <c r="V3225" t="b">
        <f ca="1">tbl_vendors[[#This Row],[Created_Date]]&gt;TODAY()</f>
        <v>0</v>
      </c>
      <c r="W3225" t="b">
        <f>tbl_vendors[[#This Row],[Updated_Date]]&lt;tbl_vendors[[#This Row],[Created_Date]]</f>
        <v>0</v>
      </c>
      <c r="X3225" t="b">
        <f>COUNTIF(tbl_vendors[Vendor_Name],tbl_vendors[[#This Row],[Vendor_Name]])&gt;1</f>
        <v>0</v>
      </c>
      <c r="Y3225" s="14" cm="1">
        <f t="array" aca="1" ref="Y3225" ca="1">IFERROR(SUM(L3225:X3225*1),4)</f>
        <v>0</v>
      </c>
      <c r="Z3225" t="str">
        <f ca="1">IF(tbl_vendors[[#This Row],[error_count]]&gt;0,"FAIL","PASS")</f>
        <v>PASS</v>
      </c>
    </row>
    <row r="3226" spans="1:26" x14ac:dyDescent="0.3">
      <c r="A3226" t="s">
        <v>12616</v>
      </c>
      <c r="B3226" t="s">
        <v>12617</v>
      </c>
      <c r="C3226" t="s">
        <v>79</v>
      </c>
      <c r="D3226" t="s">
        <v>12618</v>
      </c>
      <c r="E3226" t="s">
        <v>39</v>
      </c>
      <c r="F3226" t="s">
        <v>32</v>
      </c>
      <c r="G3226" t="s">
        <v>12619</v>
      </c>
      <c r="H3226" t="s">
        <v>34</v>
      </c>
      <c r="I3226" t="s">
        <v>53</v>
      </c>
      <c r="J3226" s="1">
        <v>44674</v>
      </c>
      <c r="K3226" s="1">
        <v>45530</v>
      </c>
      <c r="L3226" t="b">
        <f>COUNTIF(tbl_vendors[Vendor_ID],tbl_vendors[[#This Row],[Vendor_ID]])&gt;1</f>
        <v>0</v>
      </c>
      <c r="M3226" t="b">
        <f>ISBLANK(tbl_vendors[[#This Row],[Vendor_ID]])</f>
        <v>0</v>
      </c>
      <c r="N3226" t="b">
        <f>LEN(TRIM(tbl_vendors[[#This Row],[Vendor_Name]]))=0</f>
        <v>0</v>
      </c>
      <c r="O3226" t="b">
        <f>LEN(TRIM(tbl_vendors[[#This Row],[Email]]))=0</f>
        <v>0</v>
      </c>
      <c r="P3226" t="b">
        <f>OR(ISERROR(FIND("@",tbl_vendors[[#This Row],[Email]])),ISERROR(FIND(".",tbl_vendors[[#This Row],[Email]])))</f>
        <v>0</v>
      </c>
      <c r="Q3226" t="b">
        <f>ISNA(MATCH(tbl_vendors[[#This Row],[Country]],tbl_country[country],0))</f>
        <v>0</v>
      </c>
      <c r="R3226" t="b">
        <f>ISNA(MATCH(tbl_vendors[[#This Row],[Currency]],tbl_country[currency],0))</f>
        <v>0</v>
      </c>
      <c r="S3226" t="b">
        <f>_xlfn.XLOOKUP(tbl_vendors[[#This Row],[Country]],tbl_country[country],tbl_country[currency],"NotFound")&lt;&gt;tbl_vendors[[#This Row],[Currency]]</f>
        <v>0</v>
      </c>
      <c r="T3226" t="b">
        <f>ISNA(MATCH(tbl_vendors[[#This Row],[Payment_Terms]],tbl_payment_terms[Payment_Terms],0))</f>
        <v>0</v>
      </c>
      <c r="U3226" t="b">
        <f>ISNA(MATCH(tbl_vendors[[#This Row],[Status]],tbl_status[valid_status]))</f>
        <v>1</v>
      </c>
      <c r="V3226" t="b">
        <f ca="1">tbl_vendors[[#This Row],[Created_Date]]&gt;TODAY()</f>
        <v>0</v>
      </c>
      <c r="W3226" t="b">
        <f>tbl_vendors[[#This Row],[Updated_Date]]&lt;tbl_vendors[[#This Row],[Created_Date]]</f>
        <v>0</v>
      </c>
      <c r="X3226" t="b">
        <f>COUNTIF(tbl_vendors[Vendor_Name],tbl_vendors[[#This Row],[Vendor_Name]])&gt;1</f>
        <v>0</v>
      </c>
      <c r="Y3226" s="14" cm="1">
        <f t="array" aca="1" ref="Y3226" ca="1">IFERROR(SUM(L3226:X3226*1),4)</f>
        <v>1</v>
      </c>
      <c r="Z3226" t="str">
        <f ca="1">IF(tbl_vendors[[#This Row],[error_count]]&gt;0,"FAIL","PASS")</f>
        <v>FAIL</v>
      </c>
    </row>
    <row r="3227" spans="1:26" x14ac:dyDescent="0.3">
      <c r="A3227" t="s">
        <v>12620</v>
      </c>
      <c r="B3227" t="s">
        <v>12621</v>
      </c>
      <c r="C3227" t="s">
        <v>13</v>
      </c>
      <c r="D3227" t="s">
        <v>12622</v>
      </c>
      <c r="E3227" t="s">
        <v>15</v>
      </c>
      <c r="F3227" t="s">
        <v>32</v>
      </c>
      <c r="G3227" t="s">
        <v>12623</v>
      </c>
      <c r="H3227" t="s">
        <v>47</v>
      </c>
      <c r="I3227" t="s">
        <v>19</v>
      </c>
      <c r="J3227" s="1">
        <v>46131</v>
      </c>
      <c r="K3227" s="1">
        <v>46152</v>
      </c>
      <c r="L3227" t="b">
        <f>COUNTIF(tbl_vendors[Vendor_ID],tbl_vendors[[#This Row],[Vendor_ID]])&gt;1</f>
        <v>0</v>
      </c>
      <c r="M3227" t="b">
        <f>ISBLANK(tbl_vendors[[#This Row],[Vendor_ID]])</f>
        <v>0</v>
      </c>
      <c r="N3227" t="b">
        <f>LEN(TRIM(tbl_vendors[[#This Row],[Vendor_Name]]))=0</f>
        <v>0</v>
      </c>
      <c r="O3227" t="b">
        <f>LEN(TRIM(tbl_vendors[[#This Row],[Email]]))=0</f>
        <v>0</v>
      </c>
      <c r="P3227" t="b">
        <f>OR(ISERROR(FIND("@",tbl_vendors[[#This Row],[Email]])),ISERROR(FIND(".",tbl_vendors[[#This Row],[Email]])))</f>
        <v>0</v>
      </c>
      <c r="Q3227" t="b">
        <f>ISNA(MATCH(tbl_vendors[[#This Row],[Country]],tbl_country[country],0))</f>
        <v>0</v>
      </c>
      <c r="R3227" t="b">
        <f>ISNA(MATCH(tbl_vendors[[#This Row],[Currency]],tbl_country[currency],0))</f>
        <v>1</v>
      </c>
      <c r="S3227" t="b">
        <f>_xlfn.XLOOKUP(tbl_vendors[[#This Row],[Country]],tbl_country[country],tbl_country[currency],"NotFound")&lt;&gt;tbl_vendors[[#This Row],[Currency]]</f>
        <v>1</v>
      </c>
      <c r="T3227" t="b">
        <f>ISNA(MATCH(tbl_vendors[[#This Row],[Payment_Terms]],tbl_payment_terms[Payment_Terms],0))</f>
        <v>0</v>
      </c>
      <c r="U3227" t="b">
        <f>ISNA(MATCH(tbl_vendors[[#This Row],[Status]],tbl_status[valid_status]))</f>
        <v>0</v>
      </c>
      <c r="V3227" t="b">
        <f ca="1">tbl_vendors[[#This Row],[Created_Date]]&gt;TODAY()</f>
        <v>0</v>
      </c>
      <c r="W3227" t="b">
        <f>tbl_vendors[[#This Row],[Updated_Date]]&lt;tbl_vendors[[#This Row],[Created_Date]]</f>
        <v>0</v>
      </c>
      <c r="X3227" t="b">
        <f>COUNTIF(tbl_vendors[Vendor_Name],tbl_vendors[[#This Row],[Vendor_Name]])&gt;1</f>
        <v>0</v>
      </c>
      <c r="Y3227" s="14" cm="1">
        <f t="array" aca="1" ref="Y3227" ca="1">IFERROR(SUM(L3227:X3227*1),4)</f>
        <v>2</v>
      </c>
      <c r="Z3227" t="str">
        <f ca="1">IF(tbl_vendors[[#This Row],[error_count]]&gt;0,"FAIL","PASS")</f>
        <v>FAIL</v>
      </c>
    </row>
    <row r="3228" spans="1:26" x14ac:dyDescent="0.3">
      <c r="A3228" t="s">
        <v>12624</v>
      </c>
      <c r="B3228" t="s">
        <v>12625</v>
      </c>
      <c r="C3228" t="s">
        <v>109</v>
      </c>
      <c r="D3228" t="s">
        <v>12626</v>
      </c>
      <c r="E3228" t="s">
        <v>39</v>
      </c>
      <c r="F3228" t="s">
        <v>32</v>
      </c>
      <c r="G3228" t="s">
        <v>12627</v>
      </c>
      <c r="H3228" t="s">
        <v>69</v>
      </c>
      <c r="I3228" t="s">
        <v>53</v>
      </c>
      <c r="J3228" s="1">
        <v>45537</v>
      </c>
      <c r="K3228" s="1">
        <v>45867</v>
      </c>
      <c r="L3228" t="b">
        <f>COUNTIF(tbl_vendors[Vendor_ID],tbl_vendors[[#This Row],[Vendor_ID]])&gt;1</f>
        <v>0</v>
      </c>
      <c r="M3228" t="b">
        <f>ISBLANK(tbl_vendors[[#This Row],[Vendor_ID]])</f>
        <v>0</v>
      </c>
      <c r="N3228" t="b">
        <f>LEN(TRIM(tbl_vendors[[#This Row],[Vendor_Name]]))=0</f>
        <v>0</v>
      </c>
      <c r="O3228" t="b">
        <f>LEN(TRIM(tbl_vendors[[#This Row],[Email]]))=0</f>
        <v>0</v>
      </c>
      <c r="P3228" t="b">
        <f>OR(ISERROR(FIND("@",tbl_vendors[[#This Row],[Email]])),ISERROR(FIND(".",tbl_vendors[[#This Row],[Email]])))</f>
        <v>0</v>
      </c>
      <c r="Q3228" t="b">
        <f>ISNA(MATCH(tbl_vendors[[#This Row],[Country]],tbl_country[country],0))</f>
        <v>0</v>
      </c>
      <c r="R3228" t="b">
        <f>ISNA(MATCH(tbl_vendors[[#This Row],[Currency]],tbl_country[currency],0))</f>
        <v>0</v>
      </c>
      <c r="S3228" t="b">
        <f>_xlfn.XLOOKUP(tbl_vendors[[#This Row],[Country]],tbl_country[country],tbl_country[currency],"NotFound")&lt;&gt;tbl_vendors[[#This Row],[Currency]]</f>
        <v>1</v>
      </c>
      <c r="T3228" t="b">
        <f>ISNA(MATCH(tbl_vendors[[#This Row],[Payment_Terms]],tbl_payment_terms[Payment_Terms],0))</f>
        <v>0</v>
      </c>
      <c r="U3228" t="b">
        <f>ISNA(MATCH(tbl_vendors[[#This Row],[Status]],tbl_status[valid_status]))</f>
        <v>1</v>
      </c>
      <c r="V3228" t="b">
        <f ca="1">tbl_vendors[[#This Row],[Created_Date]]&gt;TODAY()</f>
        <v>0</v>
      </c>
      <c r="W3228" t="b">
        <f>tbl_vendors[[#This Row],[Updated_Date]]&lt;tbl_vendors[[#This Row],[Created_Date]]</f>
        <v>0</v>
      </c>
      <c r="X3228" t="b">
        <f>COUNTIF(tbl_vendors[Vendor_Name],tbl_vendors[[#This Row],[Vendor_Name]])&gt;1</f>
        <v>0</v>
      </c>
      <c r="Y3228" s="14" cm="1">
        <f t="array" aca="1" ref="Y3228" ca="1">IFERROR(SUM(L3228:X3228*1),4)</f>
        <v>2</v>
      </c>
      <c r="Z3228" t="str">
        <f ca="1">IF(tbl_vendors[[#This Row],[error_count]]&gt;0,"FAIL","PASS")</f>
        <v>FAIL</v>
      </c>
    </row>
    <row r="3229" spans="1:26" x14ac:dyDescent="0.3">
      <c r="A3229" t="s">
        <v>12628</v>
      </c>
      <c r="B3229" t="s">
        <v>12629</v>
      </c>
      <c r="C3229" t="s">
        <v>13</v>
      </c>
      <c r="D3229" t="s">
        <v>12630</v>
      </c>
      <c r="E3229" t="s">
        <v>15</v>
      </c>
      <c r="F3229" t="s">
        <v>16</v>
      </c>
      <c r="G3229" t="s">
        <v>12631</v>
      </c>
      <c r="H3229" t="s">
        <v>52</v>
      </c>
      <c r="I3229" t="s">
        <v>19</v>
      </c>
      <c r="J3229" s="1">
        <v>45276</v>
      </c>
      <c r="K3229" s="1">
        <v>45472</v>
      </c>
      <c r="L3229" t="b">
        <f>COUNTIF(tbl_vendors[Vendor_ID],tbl_vendors[[#This Row],[Vendor_ID]])&gt;1</f>
        <v>0</v>
      </c>
      <c r="M3229" t="b">
        <f>ISBLANK(tbl_vendors[[#This Row],[Vendor_ID]])</f>
        <v>0</v>
      </c>
      <c r="N3229" t="b">
        <f>LEN(TRIM(tbl_vendors[[#This Row],[Vendor_Name]]))=0</f>
        <v>0</v>
      </c>
      <c r="O3229" t="b">
        <f>LEN(TRIM(tbl_vendors[[#This Row],[Email]]))=0</f>
        <v>0</v>
      </c>
      <c r="P3229" t="b">
        <f>OR(ISERROR(FIND("@",tbl_vendors[[#This Row],[Email]])),ISERROR(FIND(".",tbl_vendors[[#This Row],[Email]])))</f>
        <v>0</v>
      </c>
      <c r="Q3229" t="b">
        <f>ISNA(MATCH(tbl_vendors[[#This Row],[Country]],tbl_country[country],0))</f>
        <v>0</v>
      </c>
      <c r="R3229" t="b">
        <f>ISNA(MATCH(tbl_vendors[[#This Row],[Currency]],tbl_country[currency],0))</f>
        <v>1</v>
      </c>
      <c r="S3229" t="b">
        <f>_xlfn.XLOOKUP(tbl_vendors[[#This Row],[Country]],tbl_country[country],tbl_country[currency],"NotFound")&lt;&gt;tbl_vendors[[#This Row],[Currency]]</f>
        <v>1</v>
      </c>
      <c r="T3229" t="b">
        <f>ISNA(MATCH(tbl_vendors[[#This Row],[Payment_Terms]],tbl_payment_terms[Payment_Terms],0))</f>
        <v>0</v>
      </c>
      <c r="U3229" t="b">
        <f>ISNA(MATCH(tbl_vendors[[#This Row],[Status]],tbl_status[valid_status]))</f>
        <v>0</v>
      </c>
      <c r="V3229" t="b">
        <f ca="1">tbl_vendors[[#This Row],[Created_Date]]&gt;TODAY()</f>
        <v>0</v>
      </c>
      <c r="W3229" t="b">
        <f>tbl_vendors[[#This Row],[Updated_Date]]&lt;tbl_vendors[[#This Row],[Created_Date]]</f>
        <v>0</v>
      </c>
      <c r="X3229" t="b">
        <f>COUNTIF(tbl_vendors[Vendor_Name],tbl_vendors[[#This Row],[Vendor_Name]])&gt;1</f>
        <v>0</v>
      </c>
      <c r="Y3229" s="14" cm="1">
        <f t="array" aca="1" ref="Y3229" ca="1">IFERROR(SUM(L3229:X3229*1),4)</f>
        <v>2</v>
      </c>
      <c r="Z3229" t="str">
        <f ca="1">IF(tbl_vendors[[#This Row],[error_count]]&gt;0,"FAIL","PASS")</f>
        <v>FAIL</v>
      </c>
    </row>
    <row r="3230" spans="1:26" x14ac:dyDescent="0.3">
      <c r="A3230" t="s">
        <v>12632</v>
      </c>
      <c r="B3230" t="s">
        <v>12633</v>
      </c>
      <c r="C3230" t="s">
        <v>72</v>
      </c>
      <c r="D3230" t="s">
        <v>12634</v>
      </c>
      <c r="E3230" t="s">
        <v>74</v>
      </c>
      <c r="F3230" t="s">
        <v>40</v>
      </c>
      <c r="G3230" t="s">
        <v>12635</v>
      </c>
      <c r="H3230" t="s">
        <v>42</v>
      </c>
      <c r="I3230" t="s">
        <v>53</v>
      </c>
      <c r="J3230" s="1">
        <v>45139</v>
      </c>
      <c r="K3230" s="1">
        <v>45911</v>
      </c>
      <c r="L3230" t="b">
        <f>COUNTIF(tbl_vendors[Vendor_ID],tbl_vendors[[#This Row],[Vendor_ID]])&gt;1</f>
        <v>0</v>
      </c>
      <c r="M3230" t="b">
        <f>ISBLANK(tbl_vendors[[#This Row],[Vendor_ID]])</f>
        <v>0</v>
      </c>
      <c r="N3230" t="b">
        <f>LEN(TRIM(tbl_vendors[[#This Row],[Vendor_Name]]))=0</f>
        <v>0</v>
      </c>
      <c r="O3230" t="b">
        <f>LEN(TRIM(tbl_vendors[[#This Row],[Email]]))=0</f>
        <v>0</v>
      </c>
      <c r="P3230" t="b">
        <f>OR(ISERROR(FIND("@",tbl_vendors[[#This Row],[Email]])),ISERROR(FIND(".",tbl_vendors[[#This Row],[Email]])))</f>
        <v>0</v>
      </c>
      <c r="Q3230" t="b">
        <f>ISNA(MATCH(tbl_vendors[[#This Row],[Country]],tbl_country[country],0))</f>
        <v>0</v>
      </c>
      <c r="R3230" t="b">
        <f>ISNA(MATCH(tbl_vendors[[#This Row],[Currency]],tbl_country[currency],0))</f>
        <v>1</v>
      </c>
      <c r="S3230" t="b">
        <f>_xlfn.XLOOKUP(tbl_vendors[[#This Row],[Country]],tbl_country[country],tbl_country[currency],"NotFound")&lt;&gt;tbl_vendors[[#This Row],[Currency]]</f>
        <v>1</v>
      </c>
      <c r="T3230" t="b">
        <f>ISNA(MATCH(tbl_vendors[[#This Row],[Payment_Terms]],tbl_payment_terms[Payment_Terms],0))</f>
        <v>0</v>
      </c>
      <c r="U3230" t="b">
        <f>ISNA(MATCH(tbl_vendors[[#This Row],[Status]],tbl_status[valid_status]))</f>
        <v>1</v>
      </c>
      <c r="V3230" t="b">
        <f ca="1">tbl_vendors[[#This Row],[Created_Date]]&gt;TODAY()</f>
        <v>0</v>
      </c>
      <c r="W3230" t="b">
        <f>tbl_vendors[[#This Row],[Updated_Date]]&lt;tbl_vendors[[#This Row],[Created_Date]]</f>
        <v>0</v>
      </c>
      <c r="X3230" t="b">
        <f>COUNTIF(tbl_vendors[Vendor_Name],tbl_vendors[[#This Row],[Vendor_Name]])&gt;1</f>
        <v>0</v>
      </c>
      <c r="Y3230" s="14" cm="1">
        <f t="array" aca="1" ref="Y3230" ca="1">IFERROR(SUM(L3230:X3230*1),4)</f>
        <v>3</v>
      </c>
      <c r="Z3230" t="str">
        <f ca="1">IF(tbl_vendors[[#This Row],[error_count]]&gt;0,"FAIL","PASS")</f>
        <v>FAIL</v>
      </c>
    </row>
    <row r="3231" spans="1:26" x14ac:dyDescent="0.3">
      <c r="A3231" t="s">
        <v>12636</v>
      </c>
      <c r="B3231" t="s">
        <v>12637</v>
      </c>
      <c r="C3231" t="s">
        <v>66</v>
      </c>
      <c r="D3231" t="s">
        <v>12638</v>
      </c>
      <c r="E3231" t="s">
        <v>67</v>
      </c>
      <c r="F3231" t="s">
        <v>32</v>
      </c>
      <c r="G3231" t="s">
        <v>12639</v>
      </c>
      <c r="H3231" t="s">
        <v>42</v>
      </c>
      <c r="I3231" t="s">
        <v>26</v>
      </c>
      <c r="J3231" s="1">
        <v>46032</v>
      </c>
      <c r="K3231" s="1">
        <v>46087</v>
      </c>
      <c r="L3231" t="b">
        <f>COUNTIF(tbl_vendors[Vendor_ID],tbl_vendors[[#This Row],[Vendor_ID]])&gt;1</f>
        <v>0</v>
      </c>
      <c r="M3231" t="b">
        <f>ISBLANK(tbl_vendors[[#This Row],[Vendor_ID]])</f>
        <v>0</v>
      </c>
      <c r="N3231" t="b">
        <f>LEN(TRIM(tbl_vendors[[#This Row],[Vendor_Name]]))=0</f>
        <v>0</v>
      </c>
      <c r="O3231" t="b">
        <f>LEN(TRIM(tbl_vendors[[#This Row],[Email]]))=0</f>
        <v>0</v>
      </c>
      <c r="P3231" t="b">
        <f>OR(ISERROR(FIND("@",tbl_vendors[[#This Row],[Email]])),ISERROR(FIND(".",tbl_vendors[[#This Row],[Email]])))</f>
        <v>0</v>
      </c>
      <c r="Q3231" t="b">
        <f>ISNA(MATCH(tbl_vendors[[#This Row],[Country]],tbl_country[country],0))</f>
        <v>0</v>
      </c>
      <c r="R3231" t="b">
        <f>ISNA(MATCH(tbl_vendors[[#This Row],[Currency]],tbl_country[currency],0))</f>
        <v>0</v>
      </c>
      <c r="S3231" t="b">
        <f>_xlfn.XLOOKUP(tbl_vendors[[#This Row],[Country]],tbl_country[country],tbl_country[currency],"NotFound")&lt;&gt;tbl_vendors[[#This Row],[Currency]]</f>
        <v>0</v>
      </c>
      <c r="T3231" t="b">
        <f>ISNA(MATCH(tbl_vendors[[#This Row],[Payment_Terms]],tbl_payment_terms[Payment_Terms],0))</f>
        <v>0</v>
      </c>
      <c r="U3231" t="b">
        <f>ISNA(MATCH(tbl_vendors[[#This Row],[Status]],tbl_status[valid_status]))</f>
        <v>0</v>
      </c>
      <c r="V3231" t="b">
        <f ca="1">tbl_vendors[[#This Row],[Created_Date]]&gt;TODAY()</f>
        <v>0</v>
      </c>
      <c r="W3231" t="b">
        <f>tbl_vendors[[#This Row],[Updated_Date]]&lt;tbl_vendors[[#This Row],[Created_Date]]</f>
        <v>0</v>
      </c>
      <c r="X3231" t="b">
        <f>COUNTIF(tbl_vendors[Vendor_Name],tbl_vendors[[#This Row],[Vendor_Name]])&gt;1</f>
        <v>0</v>
      </c>
      <c r="Y3231" s="14" cm="1">
        <f t="array" aca="1" ref="Y3231" ca="1">IFERROR(SUM(L3231:X3231*1),4)</f>
        <v>0</v>
      </c>
      <c r="Z3231" t="str">
        <f ca="1">IF(tbl_vendors[[#This Row],[error_count]]&gt;0,"FAIL","PASS")</f>
        <v>PASS</v>
      </c>
    </row>
    <row r="3232" spans="1:26" x14ac:dyDescent="0.3">
      <c r="A3232" t="s">
        <v>12640</v>
      </c>
      <c r="B3232" t="s">
        <v>12641</v>
      </c>
      <c r="C3232" t="s">
        <v>153</v>
      </c>
      <c r="D3232" t="s">
        <v>12642</v>
      </c>
      <c r="F3232" t="s">
        <v>40</v>
      </c>
      <c r="G3232" t="s">
        <v>12643</v>
      </c>
      <c r="H3232" t="s">
        <v>47</v>
      </c>
      <c r="I3232" t="s">
        <v>53</v>
      </c>
      <c r="J3232" s="1">
        <v>45674</v>
      </c>
      <c r="K3232" s="1">
        <v>46066</v>
      </c>
      <c r="L3232" t="b">
        <f>COUNTIF(tbl_vendors[Vendor_ID],tbl_vendors[[#This Row],[Vendor_ID]])&gt;1</f>
        <v>0</v>
      </c>
      <c r="M3232" t="b">
        <f>ISBLANK(tbl_vendors[[#This Row],[Vendor_ID]])</f>
        <v>0</v>
      </c>
      <c r="N3232" t="b">
        <f>LEN(TRIM(tbl_vendors[[#This Row],[Vendor_Name]]))=0</f>
        <v>0</v>
      </c>
      <c r="O3232" t="b">
        <f>LEN(TRIM(tbl_vendors[[#This Row],[Email]]))=0</f>
        <v>0</v>
      </c>
      <c r="P3232" t="b">
        <f>OR(ISERROR(FIND("@",tbl_vendors[[#This Row],[Email]])),ISERROR(FIND(".",tbl_vendors[[#This Row],[Email]])))</f>
        <v>0</v>
      </c>
      <c r="Q3232" t="b">
        <f>ISNA(MATCH(tbl_vendors[[#This Row],[Country]],tbl_country[country],0))</f>
        <v>0</v>
      </c>
      <c r="R3232" t="b">
        <f>ISNA(MATCH(tbl_vendors[[#This Row],[Currency]],tbl_country[currency],0))</f>
        <v>1</v>
      </c>
      <c r="S3232" t="b">
        <f>_xlfn.XLOOKUP(tbl_vendors[[#This Row],[Country]],tbl_country[country],tbl_country[currency],"NotFound")&lt;&gt;tbl_vendors[[#This Row],[Currency]]</f>
        <v>1</v>
      </c>
      <c r="T3232" t="b">
        <f>ISNA(MATCH(tbl_vendors[[#This Row],[Payment_Terms]],tbl_payment_terms[Payment_Terms],0))</f>
        <v>0</v>
      </c>
      <c r="U3232" t="b">
        <f>ISNA(MATCH(tbl_vendors[[#This Row],[Status]],tbl_status[valid_status]))</f>
        <v>1</v>
      </c>
      <c r="V3232" t="b">
        <f ca="1">tbl_vendors[[#This Row],[Created_Date]]&gt;TODAY()</f>
        <v>0</v>
      </c>
      <c r="W3232" t="b">
        <f>tbl_vendors[[#This Row],[Updated_Date]]&lt;tbl_vendors[[#This Row],[Created_Date]]</f>
        <v>0</v>
      </c>
      <c r="X3232" t="b">
        <f>COUNTIF(tbl_vendors[Vendor_Name],tbl_vendors[[#This Row],[Vendor_Name]])&gt;1</f>
        <v>0</v>
      </c>
      <c r="Y3232" s="14" cm="1">
        <f t="array" aca="1" ref="Y3232" ca="1">IFERROR(SUM(L3232:X3232*1),4)</f>
        <v>3</v>
      </c>
      <c r="Z3232" t="str">
        <f ca="1">IF(tbl_vendors[[#This Row],[error_count]]&gt;0,"FAIL","PASS")</f>
        <v>FAIL</v>
      </c>
    </row>
    <row r="3233" spans="1:26" x14ac:dyDescent="0.3">
      <c r="A3233" t="s">
        <v>12644</v>
      </c>
      <c r="B3233" t="s">
        <v>12645</v>
      </c>
      <c r="C3233" t="s">
        <v>37</v>
      </c>
      <c r="D3233" t="s">
        <v>12646</v>
      </c>
      <c r="E3233" t="s">
        <v>39</v>
      </c>
      <c r="F3233" t="s">
        <v>75</v>
      </c>
      <c r="G3233" t="s">
        <v>12647</v>
      </c>
      <c r="H3233" t="s">
        <v>25</v>
      </c>
      <c r="I3233" t="s">
        <v>53</v>
      </c>
      <c r="J3233" s="1">
        <v>45151</v>
      </c>
      <c r="K3233" s="1">
        <v>45944</v>
      </c>
      <c r="L3233" t="b">
        <f>COUNTIF(tbl_vendors[Vendor_ID],tbl_vendors[[#This Row],[Vendor_ID]])&gt;1</f>
        <v>0</v>
      </c>
      <c r="M3233" t="b">
        <f>ISBLANK(tbl_vendors[[#This Row],[Vendor_ID]])</f>
        <v>0</v>
      </c>
      <c r="N3233" t="b">
        <f>LEN(TRIM(tbl_vendors[[#This Row],[Vendor_Name]]))=0</f>
        <v>0</v>
      </c>
      <c r="O3233" t="b">
        <f>LEN(TRIM(tbl_vendors[[#This Row],[Email]]))=0</f>
        <v>0</v>
      </c>
      <c r="P3233" t="b">
        <f>OR(ISERROR(FIND("@",tbl_vendors[[#This Row],[Email]])),ISERROR(FIND(".",tbl_vendors[[#This Row],[Email]])))</f>
        <v>0</v>
      </c>
      <c r="Q3233" t="b">
        <f>ISNA(MATCH(tbl_vendors[[#This Row],[Country]],tbl_country[country],0))</f>
        <v>0</v>
      </c>
      <c r="R3233" t="b">
        <f>ISNA(MATCH(tbl_vendors[[#This Row],[Currency]],tbl_country[currency],0))</f>
        <v>0</v>
      </c>
      <c r="S3233" t="b">
        <f>_xlfn.XLOOKUP(tbl_vendors[[#This Row],[Country]],tbl_country[country],tbl_country[currency],"NotFound")&lt;&gt;tbl_vendors[[#This Row],[Currency]]</f>
        <v>0</v>
      </c>
      <c r="T3233" t="b">
        <f>ISNA(MATCH(tbl_vendors[[#This Row],[Payment_Terms]],tbl_payment_terms[Payment_Terms],0))</f>
        <v>0</v>
      </c>
      <c r="U3233" t="b">
        <f>ISNA(MATCH(tbl_vendors[[#This Row],[Status]],tbl_status[valid_status]))</f>
        <v>1</v>
      </c>
      <c r="V3233" t="b">
        <f ca="1">tbl_vendors[[#This Row],[Created_Date]]&gt;TODAY()</f>
        <v>0</v>
      </c>
      <c r="W3233" t="b">
        <f>tbl_vendors[[#This Row],[Updated_Date]]&lt;tbl_vendors[[#This Row],[Created_Date]]</f>
        <v>0</v>
      </c>
      <c r="X3233" t="b">
        <f>COUNTIF(tbl_vendors[Vendor_Name],tbl_vendors[[#This Row],[Vendor_Name]])&gt;1</f>
        <v>0</v>
      </c>
      <c r="Y3233" s="14" cm="1">
        <f t="array" aca="1" ref="Y3233" ca="1">IFERROR(SUM(L3233:X3233*1),4)</f>
        <v>1</v>
      </c>
      <c r="Z3233" t="str">
        <f ca="1">IF(tbl_vendors[[#This Row],[error_count]]&gt;0,"FAIL","PASS")</f>
        <v>FAIL</v>
      </c>
    </row>
    <row r="3234" spans="1:26" x14ac:dyDescent="0.3">
      <c r="A3234" t="s">
        <v>12648</v>
      </c>
      <c r="B3234" t="s">
        <v>12649</v>
      </c>
      <c r="C3234" t="s">
        <v>153</v>
      </c>
      <c r="D3234" t="s">
        <v>12650</v>
      </c>
      <c r="E3234" t="s">
        <v>155</v>
      </c>
      <c r="F3234" t="s">
        <v>75</v>
      </c>
      <c r="G3234" t="s">
        <v>12651</v>
      </c>
      <c r="H3234" t="s">
        <v>34</v>
      </c>
      <c r="I3234" t="s">
        <v>53</v>
      </c>
      <c r="J3234" s="1">
        <v>44945</v>
      </c>
      <c r="K3234" s="1">
        <v>45147</v>
      </c>
      <c r="L3234" t="b">
        <f>COUNTIF(tbl_vendors[Vendor_ID],tbl_vendors[[#This Row],[Vendor_ID]])&gt;1</f>
        <v>0</v>
      </c>
      <c r="M3234" t="b">
        <f>ISBLANK(tbl_vendors[[#This Row],[Vendor_ID]])</f>
        <v>0</v>
      </c>
      <c r="N3234" t="b">
        <f>LEN(TRIM(tbl_vendors[[#This Row],[Vendor_Name]]))=0</f>
        <v>0</v>
      </c>
      <c r="O3234" t="b">
        <f>LEN(TRIM(tbl_vendors[[#This Row],[Email]]))=0</f>
        <v>0</v>
      </c>
      <c r="P3234" t="b">
        <f>OR(ISERROR(FIND("@",tbl_vendors[[#This Row],[Email]])),ISERROR(FIND(".",tbl_vendors[[#This Row],[Email]])))</f>
        <v>0</v>
      </c>
      <c r="Q3234" t="b">
        <f>ISNA(MATCH(tbl_vendors[[#This Row],[Country]],tbl_country[country],0))</f>
        <v>0</v>
      </c>
      <c r="R3234" t="b">
        <f>ISNA(MATCH(tbl_vendors[[#This Row],[Currency]],tbl_country[currency],0))</f>
        <v>0</v>
      </c>
      <c r="S3234" t="b">
        <f>_xlfn.XLOOKUP(tbl_vendors[[#This Row],[Country]],tbl_country[country],tbl_country[currency],"NotFound")&lt;&gt;tbl_vendors[[#This Row],[Currency]]</f>
        <v>0</v>
      </c>
      <c r="T3234" t="b">
        <f>ISNA(MATCH(tbl_vendors[[#This Row],[Payment_Terms]],tbl_payment_terms[Payment_Terms],0))</f>
        <v>0</v>
      </c>
      <c r="U3234" t="b">
        <f>ISNA(MATCH(tbl_vendors[[#This Row],[Status]],tbl_status[valid_status]))</f>
        <v>1</v>
      </c>
      <c r="V3234" t="b">
        <f ca="1">tbl_vendors[[#This Row],[Created_Date]]&gt;TODAY()</f>
        <v>0</v>
      </c>
      <c r="W3234" t="b">
        <f>tbl_vendors[[#This Row],[Updated_Date]]&lt;tbl_vendors[[#This Row],[Created_Date]]</f>
        <v>0</v>
      </c>
      <c r="X3234" t="b">
        <f>COUNTIF(tbl_vendors[Vendor_Name],tbl_vendors[[#This Row],[Vendor_Name]])&gt;1</f>
        <v>0</v>
      </c>
      <c r="Y3234" s="14" cm="1">
        <f t="array" aca="1" ref="Y3234" ca="1">IFERROR(SUM(L3234:X3234*1),4)</f>
        <v>1</v>
      </c>
      <c r="Z3234" t="str">
        <f ca="1">IF(tbl_vendors[[#This Row],[error_count]]&gt;0,"FAIL","PASS")</f>
        <v>FAIL</v>
      </c>
    </row>
    <row r="3235" spans="1:26" x14ac:dyDescent="0.3">
      <c r="A3235" t="s">
        <v>12652</v>
      </c>
      <c r="B3235" t="s">
        <v>12653</v>
      </c>
      <c r="C3235" t="s">
        <v>37</v>
      </c>
      <c r="D3235" t="s">
        <v>12654</v>
      </c>
      <c r="E3235" t="s">
        <v>39</v>
      </c>
      <c r="F3235" t="s">
        <v>23</v>
      </c>
      <c r="G3235" t="s">
        <v>12655</v>
      </c>
      <c r="H3235" t="s">
        <v>47</v>
      </c>
      <c r="I3235" t="s">
        <v>19</v>
      </c>
      <c r="J3235" s="1">
        <v>44931</v>
      </c>
      <c r="K3235" s="1">
        <v>45728</v>
      </c>
      <c r="L3235" t="b">
        <f>COUNTIF(tbl_vendors[Vendor_ID],tbl_vendors[[#This Row],[Vendor_ID]])&gt;1</f>
        <v>0</v>
      </c>
      <c r="M3235" t="b">
        <f>ISBLANK(tbl_vendors[[#This Row],[Vendor_ID]])</f>
        <v>0</v>
      </c>
      <c r="N3235" t="b">
        <f>LEN(TRIM(tbl_vendors[[#This Row],[Vendor_Name]]))=0</f>
        <v>0</v>
      </c>
      <c r="O3235" t="b">
        <f>LEN(TRIM(tbl_vendors[[#This Row],[Email]]))=0</f>
        <v>0</v>
      </c>
      <c r="P3235" t="b">
        <f>OR(ISERROR(FIND("@",tbl_vendors[[#This Row],[Email]])),ISERROR(FIND(".",tbl_vendors[[#This Row],[Email]])))</f>
        <v>0</v>
      </c>
      <c r="Q3235" t="b">
        <f>ISNA(MATCH(tbl_vendors[[#This Row],[Country]],tbl_country[country],0))</f>
        <v>0</v>
      </c>
      <c r="R3235" t="b">
        <f>ISNA(MATCH(tbl_vendors[[#This Row],[Currency]],tbl_country[currency],0))</f>
        <v>0</v>
      </c>
      <c r="S3235" t="b">
        <f>_xlfn.XLOOKUP(tbl_vendors[[#This Row],[Country]],tbl_country[country],tbl_country[currency],"NotFound")&lt;&gt;tbl_vendors[[#This Row],[Currency]]</f>
        <v>0</v>
      </c>
      <c r="T3235" t="b">
        <f>ISNA(MATCH(tbl_vendors[[#This Row],[Payment_Terms]],tbl_payment_terms[Payment_Terms],0))</f>
        <v>0</v>
      </c>
      <c r="U3235" t="b">
        <f>ISNA(MATCH(tbl_vendors[[#This Row],[Status]],tbl_status[valid_status]))</f>
        <v>0</v>
      </c>
      <c r="V3235" t="b">
        <f ca="1">tbl_vendors[[#This Row],[Created_Date]]&gt;TODAY()</f>
        <v>0</v>
      </c>
      <c r="W3235" t="b">
        <f>tbl_vendors[[#This Row],[Updated_Date]]&lt;tbl_vendors[[#This Row],[Created_Date]]</f>
        <v>0</v>
      </c>
      <c r="X3235" t="b">
        <f>COUNTIF(tbl_vendors[Vendor_Name],tbl_vendors[[#This Row],[Vendor_Name]])&gt;1</f>
        <v>0</v>
      </c>
      <c r="Y3235" s="14" cm="1">
        <f t="array" aca="1" ref="Y3235" ca="1">IFERROR(SUM(L3235:X3235*1),4)</f>
        <v>0</v>
      </c>
      <c r="Z3235" t="str">
        <f ca="1">IF(tbl_vendors[[#This Row],[error_count]]&gt;0,"FAIL","PASS")</f>
        <v>PASS</v>
      </c>
    </row>
    <row r="3236" spans="1:26" x14ac:dyDescent="0.3">
      <c r="A3236" t="s">
        <v>12656</v>
      </c>
      <c r="B3236" t="s">
        <v>12657</v>
      </c>
      <c r="C3236" t="s">
        <v>79</v>
      </c>
      <c r="D3236" t="s">
        <v>12658</v>
      </c>
      <c r="E3236" t="s">
        <v>39</v>
      </c>
      <c r="F3236" t="s">
        <v>40</v>
      </c>
      <c r="G3236" t="s">
        <v>12659</v>
      </c>
      <c r="H3236" t="s">
        <v>18</v>
      </c>
      <c r="I3236" t="s">
        <v>53</v>
      </c>
      <c r="J3236" s="1">
        <v>45286</v>
      </c>
      <c r="K3236" s="1">
        <v>45610</v>
      </c>
      <c r="L3236" t="b">
        <f>COUNTIF(tbl_vendors[Vendor_ID],tbl_vendors[[#This Row],[Vendor_ID]])&gt;1</f>
        <v>0</v>
      </c>
      <c r="M3236" t="b">
        <f>ISBLANK(tbl_vendors[[#This Row],[Vendor_ID]])</f>
        <v>0</v>
      </c>
      <c r="N3236" t="b">
        <f>LEN(TRIM(tbl_vendors[[#This Row],[Vendor_Name]]))=0</f>
        <v>0</v>
      </c>
      <c r="O3236" t="b">
        <f>LEN(TRIM(tbl_vendors[[#This Row],[Email]]))=0</f>
        <v>0</v>
      </c>
      <c r="P3236" t="b">
        <f>OR(ISERROR(FIND("@",tbl_vendors[[#This Row],[Email]])),ISERROR(FIND(".",tbl_vendors[[#This Row],[Email]])))</f>
        <v>0</v>
      </c>
      <c r="Q3236" t="b">
        <f>ISNA(MATCH(tbl_vendors[[#This Row],[Country]],tbl_country[country],0))</f>
        <v>0</v>
      </c>
      <c r="R3236" t="b">
        <f>ISNA(MATCH(tbl_vendors[[#This Row],[Currency]],tbl_country[currency],0))</f>
        <v>0</v>
      </c>
      <c r="S3236" t="b">
        <f>_xlfn.XLOOKUP(tbl_vendors[[#This Row],[Country]],tbl_country[country],tbl_country[currency],"NotFound")&lt;&gt;tbl_vendors[[#This Row],[Currency]]</f>
        <v>0</v>
      </c>
      <c r="T3236" t="b">
        <f>ISNA(MATCH(tbl_vendors[[#This Row],[Payment_Terms]],tbl_payment_terms[Payment_Terms],0))</f>
        <v>0</v>
      </c>
      <c r="U3236" t="b">
        <f>ISNA(MATCH(tbl_vendors[[#This Row],[Status]],tbl_status[valid_status]))</f>
        <v>1</v>
      </c>
      <c r="V3236" t="b">
        <f ca="1">tbl_vendors[[#This Row],[Created_Date]]&gt;TODAY()</f>
        <v>0</v>
      </c>
      <c r="W3236" t="b">
        <f>tbl_vendors[[#This Row],[Updated_Date]]&lt;tbl_vendors[[#This Row],[Created_Date]]</f>
        <v>0</v>
      </c>
      <c r="X3236" t="b">
        <f>COUNTIF(tbl_vendors[Vendor_Name],tbl_vendors[[#This Row],[Vendor_Name]])&gt;1</f>
        <v>0</v>
      </c>
      <c r="Y3236" s="14" cm="1">
        <f t="array" aca="1" ref="Y3236" ca="1">IFERROR(SUM(L3236:X3236*1),4)</f>
        <v>1</v>
      </c>
      <c r="Z3236" t="str">
        <f ca="1">IF(tbl_vendors[[#This Row],[error_count]]&gt;0,"FAIL","PASS")</f>
        <v>FAIL</v>
      </c>
    </row>
    <row r="3237" spans="1:26" x14ac:dyDescent="0.3">
      <c r="A3237" t="s">
        <v>12660</v>
      </c>
      <c r="B3237" t="s">
        <v>12661</v>
      </c>
      <c r="C3237" t="s">
        <v>79</v>
      </c>
      <c r="D3237" t="s">
        <v>12662</v>
      </c>
      <c r="E3237" t="s">
        <v>39</v>
      </c>
      <c r="F3237" t="s">
        <v>32</v>
      </c>
      <c r="G3237" t="s">
        <v>12663</v>
      </c>
      <c r="H3237" t="s">
        <v>18</v>
      </c>
      <c r="I3237" t="s">
        <v>53</v>
      </c>
      <c r="J3237" s="1">
        <v>44791</v>
      </c>
      <c r="K3237" s="1">
        <v>44970</v>
      </c>
      <c r="L3237" t="b">
        <f>COUNTIF(tbl_vendors[Vendor_ID],tbl_vendors[[#This Row],[Vendor_ID]])&gt;1</f>
        <v>0</v>
      </c>
      <c r="M3237" t="b">
        <f>ISBLANK(tbl_vendors[[#This Row],[Vendor_ID]])</f>
        <v>0</v>
      </c>
      <c r="N3237" t="b">
        <f>LEN(TRIM(tbl_vendors[[#This Row],[Vendor_Name]]))=0</f>
        <v>0</v>
      </c>
      <c r="O3237" t="b">
        <f>LEN(TRIM(tbl_vendors[[#This Row],[Email]]))=0</f>
        <v>0</v>
      </c>
      <c r="P3237" t="b">
        <f>OR(ISERROR(FIND("@",tbl_vendors[[#This Row],[Email]])),ISERROR(FIND(".",tbl_vendors[[#This Row],[Email]])))</f>
        <v>0</v>
      </c>
      <c r="Q3237" t="b">
        <f>ISNA(MATCH(tbl_vendors[[#This Row],[Country]],tbl_country[country],0))</f>
        <v>0</v>
      </c>
      <c r="R3237" t="b">
        <f>ISNA(MATCH(tbl_vendors[[#This Row],[Currency]],tbl_country[currency],0))</f>
        <v>0</v>
      </c>
      <c r="S3237" t="b">
        <f>_xlfn.XLOOKUP(tbl_vendors[[#This Row],[Country]],tbl_country[country],tbl_country[currency],"NotFound")&lt;&gt;tbl_vendors[[#This Row],[Currency]]</f>
        <v>0</v>
      </c>
      <c r="T3237" t="b">
        <f>ISNA(MATCH(tbl_vendors[[#This Row],[Payment_Terms]],tbl_payment_terms[Payment_Terms],0))</f>
        <v>0</v>
      </c>
      <c r="U3237" t="b">
        <f>ISNA(MATCH(tbl_vendors[[#This Row],[Status]],tbl_status[valid_status]))</f>
        <v>1</v>
      </c>
      <c r="V3237" t="b">
        <f ca="1">tbl_vendors[[#This Row],[Created_Date]]&gt;TODAY()</f>
        <v>0</v>
      </c>
      <c r="W3237" t="b">
        <f>tbl_vendors[[#This Row],[Updated_Date]]&lt;tbl_vendors[[#This Row],[Created_Date]]</f>
        <v>0</v>
      </c>
      <c r="X3237" t="b">
        <f>COUNTIF(tbl_vendors[Vendor_Name],tbl_vendors[[#This Row],[Vendor_Name]])&gt;1</f>
        <v>0</v>
      </c>
      <c r="Y3237" s="14" cm="1">
        <f t="array" aca="1" ref="Y3237" ca="1">IFERROR(SUM(L3237:X3237*1),4)</f>
        <v>1</v>
      </c>
      <c r="Z3237" t="str">
        <f ca="1">IF(tbl_vendors[[#This Row],[error_count]]&gt;0,"FAIL","PASS")</f>
        <v>FAIL</v>
      </c>
    </row>
    <row r="3238" spans="1:26" x14ac:dyDescent="0.3">
      <c r="A3238" t="s">
        <v>12664</v>
      </c>
      <c r="B3238" t="s">
        <v>12665</v>
      </c>
      <c r="C3238" t="s">
        <v>29</v>
      </c>
      <c r="D3238" t="s">
        <v>12666</v>
      </c>
      <c r="E3238" t="s">
        <v>31</v>
      </c>
      <c r="F3238" t="s">
        <v>23</v>
      </c>
      <c r="G3238" t="s">
        <v>12667</v>
      </c>
      <c r="H3238" t="s">
        <v>52</v>
      </c>
      <c r="I3238" t="s">
        <v>19</v>
      </c>
      <c r="J3238" s="1">
        <v>44411</v>
      </c>
      <c r="K3238" s="1">
        <v>45609</v>
      </c>
      <c r="L3238" t="b">
        <f>COUNTIF(tbl_vendors[Vendor_ID],tbl_vendors[[#This Row],[Vendor_ID]])&gt;1</f>
        <v>0</v>
      </c>
      <c r="M3238" t="b">
        <f>ISBLANK(tbl_vendors[[#This Row],[Vendor_ID]])</f>
        <v>0</v>
      </c>
      <c r="N3238" t="b">
        <f>LEN(TRIM(tbl_vendors[[#This Row],[Vendor_Name]]))=0</f>
        <v>0</v>
      </c>
      <c r="O3238" t="b">
        <f>LEN(TRIM(tbl_vendors[[#This Row],[Email]]))=0</f>
        <v>0</v>
      </c>
      <c r="P3238" t="b">
        <f>OR(ISERROR(FIND("@",tbl_vendors[[#This Row],[Email]])),ISERROR(FIND(".",tbl_vendors[[#This Row],[Email]])))</f>
        <v>0</v>
      </c>
      <c r="Q3238" t="b">
        <f>ISNA(MATCH(tbl_vendors[[#This Row],[Country]],tbl_country[country],0))</f>
        <v>0</v>
      </c>
      <c r="R3238" t="b">
        <f>ISNA(MATCH(tbl_vendors[[#This Row],[Currency]],tbl_country[currency],0))</f>
        <v>0</v>
      </c>
      <c r="S3238" t="b">
        <f>_xlfn.XLOOKUP(tbl_vendors[[#This Row],[Country]],tbl_country[country],tbl_country[currency],"NotFound")&lt;&gt;tbl_vendors[[#This Row],[Currency]]</f>
        <v>0</v>
      </c>
      <c r="T3238" t="b">
        <f>ISNA(MATCH(tbl_vendors[[#This Row],[Payment_Terms]],tbl_payment_terms[Payment_Terms],0))</f>
        <v>0</v>
      </c>
      <c r="U3238" t="b">
        <f>ISNA(MATCH(tbl_vendors[[#This Row],[Status]],tbl_status[valid_status]))</f>
        <v>0</v>
      </c>
      <c r="V3238" t="b">
        <f ca="1">tbl_vendors[[#This Row],[Created_Date]]&gt;TODAY()</f>
        <v>0</v>
      </c>
      <c r="W3238" t="b">
        <f>tbl_vendors[[#This Row],[Updated_Date]]&lt;tbl_vendors[[#This Row],[Created_Date]]</f>
        <v>0</v>
      </c>
      <c r="X3238" t="b">
        <f>COUNTIF(tbl_vendors[Vendor_Name],tbl_vendors[[#This Row],[Vendor_Name]])&gt;1</f>
        <v>0</v>
      </c>
      <c r="Y3238" s="14" cm="1">
        <f t="array" aca="1" ref="Y3238" ca="1">IFERROR(SUM(L3238:X3238*1),4)</f>
        <v>0</v>
      </c>
      <c r="Z3238" t="str">
        <f ca="1">IF(tbl_vendors[[#This Row],[error_count]]&gt;0,"FAIL","PASS")</f>
        <v>PASS</v>
      </c>
    </row>
    <row r="3239" spans="1:26" x14ac:dyDescent="0.3">
      <c r="A3239" t="s">
        <v>12668</v>
      </c>
      <c r="B3239" t="s">
        <v>12669</v>
      </c>
      <c r="C3239" t="s">
        <v>37</v>
      </c>
      <c r="D3239" t="s">
        <v>12670</v>
      </c>
      <c r="E3239" t="s">
        <v>39</v>
      </c>
      <c r="F3239" t="s">
        <v>40</v>
      </c>
      <c r="G3239" t="s">
        <v>12671</v>
      </c>
      <c r="H3239" t="s">
        <v>25</v>
      </c>
      <c r="I3239" t="s">
        <v>26</v>
      </c>
      <c r="J3239" s="1">
        <v>45405</v>
      </c>
      <c r="K3239" s="1">
        <v>46174</v>
      </c>
      <c r="L3239" t="b">
        <f>COUNTIF(tbl_vendors[Vendor_ID],tbl_vendors[[#This Row],[Vendor_ID]])&gt;1</f>
        <v>0</v>
      </c>
      <c r="M3239" t="b">
        <f>ISBLANK(tbl_vendors[[#This Row],[Vendor_ID]])</f>
        <v>0</v>
      </c>
      <c r="N3239" t="b">
        <f>LEN(TRIM(tbl_vendors[[#This Row],[Vendor_Name]]))=0</f>
        <v>0</v>
      </c>
      <c r="O3239" t="b">
        <f>LEN(TRIM(tbl_vendors[[#This Row],[Email]]))=0</f>
        <v>0</v>
      </c>
      <c r="P3239" t="b">
        <f>OR(ISERROR(FIND("@",tbl_vendors[[#This Row],[Email]])),ISERROR(FIND(".",tbl_vendors[[#This Row],[Email]])))</f>
        <v>0</v>
      </c>
      <c r="Q3239" t="b">
        <f>ISNA(MATCH(tbl_vendors[[#This Row],[Country]],tbl_country[country],0))</f>
        <v>0</v>
      </c>
      <c r="R3239" t="b">
        <f>ISNA(MATCH(tbl_vendors[[#This Row],[Currency]],tbl_country[currency],0))</f>
        <v>0</v>
      </c>
      <c r="S3239" t="b">
        <f>_xlfn.XLOOKUP(tbl_vendors[[#This Row],[Country]],tbl_country[country],tbl_country[currency],"NotFound")&lt;&gt;tbl_vendors[[#This Row],[Currency]]</f>
        <v>0</v>
      </c>
      <c r="T3239" t="b">
        <f>ISNA(MATCH(tbl_vendors[[#This Row],[Payment_Terms]],tbl_payment_terms[Payment_Terms],0))</f>
        <v>0</v>
      </c>
      <c r="U3239" t="b">
        <f>ISNA(MATCH(tbl_vendors[[#This Row],[Status]],tbl_status[valid_status]))</f>
        <v>0</v>
      </c>
      <c r="V3239" t="b">
        <f ca="1">tbl_vendors[[#This Row],[Created_Date]]&gt;TODAY()</f>
        <v>0</v>
      </c>
      <c r="W3239" t="b">
        <f>tbl_vendors[[#This Row],[Updated_Date]]&lt;tbl_vendors[[#This Row],[Created_Date]]</f>
        <v>0</v>
      </c>
      <c r="X3239" t="b">
        <f>COUNTIF(tbl_vendors[Vendor_Name],tbl_vendors[[#This Row],[Vendor_Name]])&gt;1</f>
        <v>0</v>
      </c>
      <c r="Y3239" s="14" cm="1">
        <f t="array" aca="1" ref="Y3239" ca="1">IFERROR(SUM(L3239:X3239*1),4)</f>
        <v>0</v>
      </c>
      <c r="Z3239" t="str">
        <f ca="1">IF(tbl_vendors[[#This Row],[error_count]]&gt;0,"FAIL","PASS")</f>
        <v>PASS</v>
      </c>
    </row>
    <row r="3240" spans="1:26" x14ac:dyDescent="0.3">
      <c r="A3240" t="s">
        <v>12672</v>
      </c>
      <c r="B3240" t="s">
        <v>12673</v>
      </c>
      <c r="C3240" t="s">
        <v>72</v>
      </c>
      <c r="E3240" t="s">
        <v>74</v>
      </c>
      <c r="F3240" t="s">
        <v>40</v>
      </c>
      <c r="G3240" t="s">
        <v>12674</v>
      </c>
      <c r="H3240" t="s">
        <v>34</v>
      </c>
      <c r="I3240" t="s">
        <v>26</v>
      </c>
      <c r="J3240" s="1">
        <v>45523</v>
      </c>
      <c r="K3240" s="1">
        <v>45964</v>
      </c>
      <c r="L3240" t="b">
        <f>COUNTIF(tbl_vendors[Vendor_ID],tbl_vendors[[#This Row],[Vendor_ID]])&gt;1</f>
        <v>0</v>
      </c>
      <c r="M3240" t="b">
        <f>ISBLANK(tbl_vendors[[#This Row],[Vendor_ID]])</f>
        <v>0</v>
      </c>
      <c r="N3240" t="b">
        <f>LEN(TRIM(tbl_vendors[[#This Row],[Vendor_Name]]))=0</f>
        <v>0</v>
      </c>
      <c r="O3240" t="b">
        <f>LEN(TRIM(tbl_vendors[[#This Row],[Email]]))=0</f>
        <v>0</v>
      </c>
      <c r="P3240" t="b">
        <f>OR(ISERROR(FIND("@",tbl_vendors[[#This Row],[Email]])),ISERROR(FIND(".",tbl_vendors[[#This Row],[Email]])))</f>
        <v>0</v>
      </c>
      <c r="Q3240" t="b">
        <f>ISNA(MATCH(tbl_vendors[[#This Row],[Country]],tbl_country[country],0))</f>
        <v>0</v>
      </c>
      <c r="R3240" t="b">
        <f>ISNA(MATCH(tbl_vendors[[#This Row],[Currency]],tbl_country[currency],0))</f>
        <v>1</v>
      </c>
      <c r="S3240" t="b">
        <f>_xlfn.XLOOKUP(tbl_vendors[[#This Row],[Country]],tbl_country[country],tbl_country[currency],"NotFound")&lt;&gt;tbl_vendors[[#This Row],[Currency]]</f>
        <v>1</v>
      </c>
      <c r="T3240" t="b">
        <f>ISNA(MATCH(tbl_vendors[[#This Row],[Payment_Terms]],tbl_payment_terms[Payment_Terms],0))</f>
        <v>0</v>
      </c>
      <c r="U3240" t="b">
        <f>ISNA(MATCH(tbl_vendors[[#This Row],[Status]],tbl_status[valid_status]))</f>
        <v>0</v>
      </c>
      <c r="V3240" t="b">
        <f ca="1">tbl_vendors[[#This Row],[Created_Date]]&gt;TODAY()</f>
        <v>0</v>
      </c>
      <c r="W3240" t="b">
        <f>tbl_vendors[[#This Row],[Updated_Date]]&lt;tbl_vendors[[#This Row],[Created_Date]]</f>
        <v>0</v>
      </c>
      <c r="X3240" t="b">
        <f>COUNTIF(tbl_vendors[Vendor_Name],tbl_vendors[[#This Row],[Vendor_Name]])&gt;1</f>
        <v>0</v>
      </c>
      <c r="Y3240" s="14" cm="1">
        <f t="array" aca="1" ref="Y3240" ca="1">IFERROR(SUM(L3240:X3240*1),4)</f>
        <v>2</v>
      </c>
      <c r="Z3240" t="str">
        <f ca="1">IF(tbl_vendors[[#This Row],[error_count]]&gt;0,"FAIL","PASS")</f>
        <v>FAIL</v>
      </c>
    </row>
    <row r="3241" spans="1:26" x14ac:dyDescent="0.3">
      <c r="A3241" t="s">
        <v>12675</v>
      </c>
      <c r="B3241" t="s">
        <v>12676</v>
      </c>
      <c r="C3241" t="s">
        <v>56</v>
      </c>
      <c r="D3241" t="s">
        <v>12677</v>
      </c>
      <c r="E3241" t="s">
        <v>58</v>
      </c>
      <c r="F3241" t="s">
        <v>32</v>
      </c>
      <c r="G3241" t="s">
        <v>12678</v>
      </c>
      <c r="H3241" t="s">
        <v>34</v>
      </c>
      <c r="I3241" t="s">
        <v>19</v>
      </c>
      <c r="J3241" s="1">
        <v>45760</v>
      </c>
      <c r="K3241" s="1">
        <v>45848</v>
      </c>
      <c r="L3241" t="b">
        <f>COUNTIF(tbl_vendors[Vendor_ID],tbl_vendors[[#This Row],[Vendor_ID]])&gt;1</f>
        <v>0</v>
      </c>
      <c r="M3241" t="b">
        <f>ISBLANK(tbl_vendors[[#This Row],[Vendor_ID]])</f>
        <v>0</v>
      </c>
      <c r="N3241" t="b">
        <f>LEN(TRIM(tbl_vendors[[#This Row],[Vendor_Name]]))=0</f>
        <v>0</v>
      </c>
      <c r="O3241" t="b">
        <f>LEN(TRIM(tbl_vendors[[#This Row],[Email]]))=0</f>
        <v>0</v>
      </c>
      <c r="P3241" t="b">
        <f>OR(ISERROR(FIND("@",tbl_vendors[[#This Row],[Email]])),ISERROR(FIND(".",tbl_vendors[[#This Row],[Email]])))</f>
        <v>0</v>
      </c>
      <c r="Q3241" t="b">
        <f>ISNA(MATCH(tbl_vendors[[#This Row],[Country]],tbl_country[country],0))</f>
        <v>0</v>
      </c>
      <c r="R3241" t="b">
        <f>ISNA(MATCH(tbl_vendors[[#This Row],[Currency]],tbl_country[currency],0))</f>
        <v>0</v>
      </c>
      <c r="S3241" t="b">
        <f>_xlfn.XLOOKUP(tbl_vendors[[#This Row],[Country]],tbl_country[country],tbl_country[currency],"NotFound")&lt;&gt;tbl_vendors[[#This Row],[Currency]]</f>
        <v>0</v>
      </c>
      <c r="T3241" t="b">
        <f>ISNA(MATCH(tbl_vendors[[#This Row],[Payment_Terms]],tbl_payment_terms[Payment_Terms],0))</f>
        <v>0</v>
      </c>
      <c r="U3241" t="b">
        <f>ISNA(MATCH(tbl_vendors[[#This Row],[Status]],tbl_status[valid_status]))</f>
        <v>0</v>
      </c>
      <c r="V3241" t="b">
        <f ca="1">tbl_vendors[[#This Row],[Created_Date]]&gt;TODAY()</f>
        <v>0</v>
      </c>
      <c r="W3241" t="b">
        <f>tbl_vendors[[#This Row],[Updated_Date]]&lt;tbl_vendors[[#This Row],[Created_Date]]</f>
        <v>0</v>
      </c>
      <c r="X3241" t="b">
        <f>COUNTIF(tbl_vendors[Vendor_Name],tbl_vendors[[#This Row],[Vendor_Name]])&gt;1</f>
        <v>0</v>
      </c>
      <c r="Y3241" s="14" cm="1">
        <f t="array" aca="1" ref="Y3241" ca="1">IFERROR(SUM(L3241:X3241*1),4)</f>
        <v>0</v>
      </c>
      <c r="Z3241" t="str">
        <f ca="1">IF(tbl_vendors[[#This Row],[error_count]]&gt;0,"FAIL","PASS")</f>
        <v>PASS</v>
      </c>
    </row>
    <row r="3242" spans="1:26" x14ac:dyDescent="0.3">
      <c r="A3242" t="s">
        <v>12679</v>
      </c>
      <c r="B3242" t="s">
        <v>12680</v>
      </c>
      <c r="C3242" t="s">
        <v>29</v>
      </c>
      <c r="D3242" t="s">
        <v>12681</v>
      </c>
      <c r="E3242" t="s">
        <v>31</v>
      </c>
      <c r="F3242" t="s">
        <v>23</v>
      </c>
      <c r="G3242" t="s">
        <v>12682</v>
      </c>
      <c r="H3242" t="s">
        <v>18</v>
      </c>
      <c r="I3242" t="s">
        <v>19</v>
      </c>
      <c r="J3242" s="1">
        <v>45372</v>
      </c>
      <c r="K3242" s="1">
        <v>46125</v>
      </c>
      <c r="L3242" t="b">
        <f>COUNTIF(tbl_vendors[Vendor_ID],tbl_vendors[[#This Row],[Vendor_ID]])&gt;1</f>
        <v>0</v>
      </c>
      <c r="M3242" t="b">
        <f>ISBLANK(tbl_vendors[[#This Row],[Vendor_ID]])</f>
        <v>0</v>
      </c>
      <c r="N3242" t="b">
        <f>LEN(TRIM(tbl_vendors[[#This Row],[Vendor_Name]]))=0</f>
        <v>0</v>
      </c>
      <c r="O3242" t="b">
        <f>LEN(TRIM(tbl_vendors[[#This Row],[Email]]))=0</f>
        <v>0</v>
      </c>
      <c r="P3242" t="b">
        <f>OR(ISERROR(FIND("@",tbl_vendors[[#This Row],[Email]])),ISERROR(FIND(".",tbl_vendors[[#This Row],[Email]])))</f>
        <v>0</v>
      </c>
      <c r="Q3242" t="b">
        <f>ISNA(MATCH(tbl_vendors[[#This Row],[Country]],tbl_country[country],0))</f>
        <v>0</v>
      </c>
      <c r="R3242" t="b">
        <f>ISNA(MATCH(tbl_vendors[[#This Row],[Currency]],tbl_country[currency],0))</f>
        <v>0</v>
      </c>
      <c r="S3242" t="b">
        <f>_xlfn.XLOOKUP(tbl_vendors[[#This Row],[Country]],tbl_country[country],tbl_country[currency],"NotFound")&lt;&gt;tbl_vendors[[#This Row],[Currency]]</f>
        <v>0</v>
      </c>
      <c r="T3242" t="b">
        <f>ISNA(MATCH(tbl_vendors[[#This Row],[Payment_Terms]],tbl_payment_terms[Payment_Terms],0))</f>
        <v>0</v>
      </c>
      <c r="U3242" t="b">
        <f>ISNA(MATCH(tbl_vendors[[#This Row],[Status]],tbl_status[valid_status]))</f>
        <v>0</v>
      </c>
      <c r="V3242" t="b">
        <f ca="1">tbl_vendors[[#This Row],[Created_Date]]&gt;TODAY()</f>
        <v>0</v>
      </c>
      <c r="W3242" t="b">
        <f>tbl_vendors[[#This Row],[Updated_Date]]&lt;tbl_vendors[[#This Row],[Created_Date]]</f>
        <v>0</v>
      </c>
      <c r="X3242" t="b">
        <f>COUNTIF(tbl_vendors[Vendor_Name],tbl_vendors[[#This Row],[Vendor_Name]])&gt;1</f>
        <v>0</v>
      </c>
      <c r="Y3242" s="14" cm="1">
        <f t="array" aca="1" ref="Y3242" ca="1">IFERROR(SUM(L3242:X3242*1),4)</f>
        <v>0</v>
      </c>
      <c r="Z3242" t="str">
        <f ca="1">IF(tbl_vendors[[#This Row],[error_count]]&gt;0,"FAIL","PASS")</f>
        <v>PASS</v>
      </c>
    </row>
    <row r="3243" spans="1:26" x14ac:dyDescent="0.3">
      <c r="A3243" t="s">
        <v>12683</v>
      </c>
      <c r="B3243" t="s">
        <v>12684</v>
      </c>
      <c r="C3243" t="s">
        <v>66</v>
      </c>
      <c r="D3243" t="s">
        <v>12685</v>
      </c>
      <c r="E3243" t="s">
        <v>67</v>
      </c>
      <c r="F3243" t="s">
        <v>16</v>
      </c>
      <c r="G3243" t="s">
        <v>12686</v>
      </c>
      <c r="H3243" t="s">
        <v>52</v>
      </c>
      <c r="I3243" t="s">
        <v>19</v>
      </c>
      <c r="J3243" s="1">
        <v>45999</v>
      </c>
      <c r="K3243" s="1">
        <v>46135</v>
      </c>
      <c r="L3243" t="b">
        <f>COUNTIF(tbl_vendors[Vendor_ID],tbl_vendors[[#This Row],[Vendor_ID]])&gt;1</f>
        <v>0</v>
      </c>
      <c r="M3243" t="b">
        <f>ISBLANK(tbl_vendors[[#This Row],[Vendor_ID]])</f>
        <v>0</v>
      </c>
      <c r="N3243" t="b">
        <f>LEN(TRIM(tbl_vendors[[#This Row],[Vendor_Name]]))=0</f>
        <v>0</v>
      </c>
      <c r="O3243" t="b">
        <f>LEN(TRIM(tbl_vendors[[#This Row],[Email]]))=0</f>
        <v>0</v>
      </c>
      <c r="P3243" t="b">
        <f>OR(ISERROR(FIND("@",tbl_vendors[[#This Row],[Email]])),ISERROR(FIND(".",tbl_vendors[[#This Row],[Email]])))</f>
        <v>0</v>
      </c>
      <c r="Q3243" t="b">
        <f>ISNA(MATCH(tbl_vendors[[#This Row],[Country]],tbl_country[country],0))</f>
        <v>0</v>
      </c>
      <c r="R3243" t="b">
        <f>ISNA(MATCH(tbl_vendors[[#This Row],[Currency]],tbl_country[currency],0))</f>
        <v>0</v>
      </c>
      <c r="S3243" t="b">
        <f>_xlfn.XLOOKUP(tbl_vendors[[#This Row],[Country]],tbl_country[country],tbl_country[currency],"NotFound")&lt;&gt;tbl_vendors[[#This Row],[Currency]]</f>
        <v>0</v>
      </c>
      <c r="T3243" t="b">
        <f>ISNA(MATCH(tbl_vendors[[#This Row],[Payment_Terms]],tbl_payment_terms[Payment_Terms],0))</f>
        <v>0</v>
      </c>
      <c r="U3243" t="b">
        <f>ISNA(MATCH(tbl_vendors[[#This Row],[Status]],tbl_status[valid_status]))</f>
        <v>0</v>
      </c>
      <c r="V3243" t="b">
        <f ca="1">tbl_vendors[[#This Row],[Created_Date]]&gt;TODAY()</f>
        <v>0</v>
      </c>
      <c r="W3243" t="b">
        <f>tbl_vendors[[#This Row],[Updated_Date]]&lt;tbl_vendors[[#This Row],[Created_Date]]</f>
        <v>0</v>
      </c>
      <c r="X3243" t="b">
        <f>COUNTIF(tbl_vendors[Vendor_Name],tbl_vendors[[#This Row],[Vendor_Name]])&gt;1</f>
        <v>0</v>
      </c>
      <c r="Y3243" s="14" cm="1">
        <f t="array" aca="1" ref="Y3243" ca="1">IFERROR(SUM(L3243:X3243*1),4)</f>
        <v>0</v>
      </c>
      <c r="Z3243" t="str">
        <f ca="1">IF(tbl_vendors[[#This Row],[error_count]]&gt;0,"FAIL","PASS")</f>
        <v>PASS</v>
      </c>
    </row>
    <row r="3244" spans="1:26" x14ac:dyDescent="0.3">
      <c r="A3244" t="s">
        <v>12687</v>
      </c>
      <c r="B3244" t="s">
        <v>12688</v>
      </c>
      <c r="C3244" t="s">
        <v>72</v>
      </c>
      <c r="D3244" t="s">
        <v>12689</v>
      </c>
      <c r="E3244" t="s">
        <v>74</v>
      </c>
      <c r="F3244" t="s">
        <v>32</v>
      </c>
      <c r="G3244" t="s">
        <v>12690</v>
      </c>
      <c r="H3244" t="s">
        <v>25</v>
      </c>
      <c r="I3244" t="s">
        <v>19</v>
      </c>
      <c r="J3244" s="1">
        <v>44667</v>
      </c>
      <c r="K3244" s="1">
        <v>45982</v>
      </c>
      <c r="L3244" t="b">
        <f>COUNTIF(tbl_vendors[Vendor_ID],tbl_vendors[[#This Row],[Vendor_ID]])&gt;1</f>
        <v>0</v>
      </c>
      <c r="M3244" t="b">
        <f>ISBLANK(tbl_vendors[[#This Row],[Vendor_ID]])</f>
        <v>0</v>
      </c>
      <c r="N3244" t="b">
        <f>LEN(TRIM(tbl_vendors[[#This Row],[Vendor_Name]]))=0</f>
        <v>0</v>
      </c>
      <c r="O3244" t="b">
        <f>LEN(TRIM(tbl_vendors[[#This Row],[Email]]))=0</f>
        <v>0</v>
      </c>
      <c r="P3244" t="b">
        <f>OR(ISERROR(FIND("@",tbl_vendors[[#This Row],[Email]])),ISERROR(FIND(".",tbl_vendors[[#This Row],[Email]])))</f>
        <v>0</v>
      </c>
      <c r="Q3244" t="b">
        <f>ISNA(MATCH(tbl_vendors[[#This Row],[Country]],tbl_country[country],0))</f>
        <v>0</v>
      </c>
      <c r="R3244" t="b">
        <f>ISNA(MATCH(tbl_vendors[[#This Row],[Currency]],tbl_country[currency],0))</f>
        <v>1</v>
      </c>
      <c r="S3244" t="b">
        <f>_xlfn.XLOOKUP(tbl_vendors[[#This Row],[Country]],tbl_country[country],tbl_country[currency],"NotFound")&lt;&gt;tbl_vendors[[#This Row],[Currency]]</f>
        <v>1</v>
      </c>
      <c r="T3244" t="b">
        <f>ISNA(MATCH(tbl_vendors[[#This Row],[Payment_Terms]],tbl_payment_terms[Payment_Terms],0))</f>
        <v>0</v>
      </c>
      <c r="U3244" t="b">
        <f>ISNA(MATCH(tbl_vendors[[#This Row],[Status]],tbl_status[valid_status]))</f>
        <v>0</v>
      </c>
      <c r="V3244" t="b">
        <f ca="1">tbl_vendors[[#This Row],[Created_Date]]&gt;TODAY()</f>
        <v>0</v>
      </c>
      <c r="W3244" t="b">
        <f>tbl_vendors[[#This Row],[Updated_Date]]&lt;tbl_vendors[[#This Row],[Created_Date]]</f>
        <v>0</v>
      </c>
      <c r="X3244" t="b">
        <f>COUNTIF(tbl_vendors[Vendor_Name],tbl_vendors[[#This Row],[Vendor_Name]])&gt;1</f>
        <v>0</v>
      </c>
      <c r="Y3244" s="14" cm="1">
        <f t="array" aca="1" ref="Y3244" ca="1">IFERROR(SUM(L3244:X3244*1),4)</f>
        <v>2</v>
      </c>
      <c r="Z3244" t="str">
        <f ca="1">IF(tbl_vendors[[#This Row],[error_count]]&gt;0,"FAIL","PASS")</f>
        <v>FAIL</v>
      </c>
    </row>
    <row r="3245" spans="1:26" x14ac:dyDescent="0.3">
      <c r="A3245" t="s">
        <v>12691</v>
      </c>
      <c r="B3245" t="s">
        <v>12692</v>
      </c>
      <c r="C3245" t="s">
        <v>29</v>
      </c>
      <c r="D3245" t="s">
        <v>12693</v>
      </c>
      <c r="E3245" t="s">
        <v>31</v>
      </c>
      <c r="F3245" t="s">
        <v>23</v>
      </c>
      <c r="G3245" t="s">
        <v>12694</v>
      </c>
      <c r="H3245" t="s">
        <v>42</v>
      </c>
      <c r="I3245" t="s">
        <v>19</v>
      </c>
      <c r="J3245" s="1">
        <v>45020</v>
      </c>
      <c r="K3245" s="1">
        <v>45074</v>
      </c>
      <c r="L3245" t="b">
        <f>COUNTIF(tbl_vendors[Vendor_ID],tbl_vendors[[#This Row],[Vendor_ID]])&gt;1</f>
        <v>0</v>
      </c>
      <c r="M3245" t="b">
        <f>ISBLANK(tbl_vendors[[#This Row],[Vendor_ID]])</f>
        <v>0</v>
      </c>
      <c r="N3245" t="b">
        <f>LEN(TRIM(tbl_vendors[[#This Row],[Vendor_Name]]))=0</f>
        <v>0</v>
      </c>
      <c r="O3245" t="b">
        <f>LEN(TRIM(tbl_vendors[[#This Row],[Email]]))=0</f>
        <v>0</v>
      </c>
      <c r="P3245" t="b">
        <f>OR(ISERROR(FIND("@",tbl_vendors[[#This Row],[Email]])),ISERROR(FIND(".",tbl_vendors[[#This Row],[Email]])))</f>
        <v>0</v>
      </c>
      <c r="Q3245" t="b">
        <f>ISNA(MATCH(tbl_vendors[[#This Row],[Country]],tbl_country[country],0))</f>
        <v>0</v>
      </c>
      <c r="R3245" t="b">
        <f>ISNA(MATCH(tbl_vendors[[#This Row],[Currency]],tbl_country[currency],0))</f>
        <v>0</v>
      </c>
      <c r="S3245" t="b">
        <f>_xlfn.XLOOKUP(tbl_vendors[[#This Row],[Country]],tbl_country[country],tbl_country[currency],"NotFound")&lt;&gt;tbl_vendors[[#This Row],[Currency]]</f>
        <v>0</v>
      </c>
      <c r="T3245" t="b">
        <f>ISNA(MATCH(tbl_vendors[[#This Row],[Payment_Terms]],tbl_payment_terms[Payment_Terms],0))</f>
        <v>0</v>
      </c>
      <c r="U3245" t="b">
        <f>ISNA(MATCH(tbl_vendors[[#This Row],[Status]],tbl_status[valid_status]))</f>
        <v>0</v>
      </c>
      <c r="V3245" t="b">
        <f ca="1">tbl_vendors[[#This Row],[Created_Date]]&gt;TODAY()</f>
        <v>0</v>
      </c>
      <c r="W3245" t="b">
        <f>tbl_vendors[[#This Row],[Updated_Date]]&lt;tbl_vendors[[#This Row],[Created_Date]]</f>
        <v>0</v>
      </c>
      <c r="X3245" t="b">
        <f>COUNTIF(tbl_vendors[Vendor_Name],tbl_vendors[[#This Row],[Vendor_Name]])&gt;1</f>
        <v>0</v>
      </c>
      <c r="Y3245" s="14" cm="1">
        <f t="array" aca="1" ref="Y3245" ca="1">IFERROR(SUM(L3245:X3245*1),4)</f>
        <v>0</v>
      </c>
      <c r="Z3245" t="str">
        <f ca="1">IF(tbl_vendors[[#This Row],[error_count]]&gt;0,"FAIL","PASS")</f>
        <v>PASS</v>
      </c>
    </row>
    <row r="3246" spans="1:26" x14ac:dyDescent="0.3">
      <c r="A3246" t="s">
        <v>12695</v>
      </c>
      <c r="B3246" t="s">
        <v>12696</v>
      </c>
      <c r="C3246" t="s">
        <v>100</v>
      </c>
      <c r="D3246" t="s">
        <v>12697</v>
      </c>
      <c r="E3246" t="s">
        <v>39</v>
      </c>
      <c r="F3246" t="s">
        <v>40</v>
      </c>
      <c r="G3246" t="s">
        <v>12698</v>
      </c>
      <c r="H3246" t="s">
        <v>18</v>
      </c>
      <c r="I3246" t="s">
        <v>26</v>
      </c>
      <c r="J3246" s="1">
        <v>44736</v>
      </c>
      <c r="K3246" s="1">
        <v>46078</v>
      </c>
      <c r="L3246" t="b">
        <f>COUNTIF(tbl_vendors[Vendor_ID],tbl_vendors[[#This Row],[Vendor_ID]])&gt;1</f>
        <v>0</v>
      </c>
      <c r="M3246" t="b">
        <f>ISBLANK(tbl_vendors[[#This Row],[Vendor_ID]])</f>
        <v>0</v>
      </c>
      <c r="N3246" t="b">
        <f>LEN(TRIM(tbl_vendors[[#This Row],[Vendor_Name]]))=0</f>
        <v>0</v>
      </c>
      <c r="O3246" t="b">
        <f>LEN(TRIM(tbl_vendors[[#This Row],[Email]]))=0</f>
        <v>0</v>
      </c>
      <c r="P3246" t="b">
        <f>OR(ISERROR(FIND("@",tbl_vendors[[#This Row],[Email]])),ISERROR(FIND(".",tbl_vendors[[#This Row],[Email]])))</f>
        <v>0</v>
      </c>
      <c r="Q3246" t="b">
        <f>ISNA(MATCH(tbl_vendors[[#This Row],[Country]],tbl_country[country],0))</f>
        <v>0</v>
      </c>
      <c r="R3246" t="b">
        <f>ISNA(MATCH(tbl_vendors[[#This Row],[Currency]],tbl_country[currency],0))</f>
        <v>0</v>
      </c>
      <c r="S3246" t="b">
        <f>_xlfn.XLOOKUP(tbl_vendors[[#This Row],[Country]],tbl_country[country],tbl_country[currency],"NotFound")&lt;&gt;tbl_vendors[[#This Row],[Currency]]</f>
        <v>0</v>
      </c>
      <c r="T3246" t="b">
        <f>ISNA(MATCH(tbl_vendors[[#This Row],[Payment_Terms]],tbl_payment_terms[Payment_Terms],0))</f>
        <v>0</v>
      </c>
      <c r="U3246" t="b">
        <f>ISNA(MATCH(tbl_vendors[[#This Row],[Status]],tbl_status[valid_status]))</f>
        <v>0</v>
      </c>
      <c r="V3246" t="b">
        <f ca="1">tbl_vendors[[#This Row],[Created_Date]]&gt;TODAY()</f>
        <v>0</v>
      </c>
      <c r="W3246" t="b">
        <f>tbl_vendors[[#This Row],[Updated_Date]]&lt;tbl_vendors[[#This Row],[Created_Date]]</f>
        <v>0</v>
      </c>
      <c r="X3246" t="b">
        <f>COUNTIF(tbl_vendors[Vendor_Name],tbl_vendors[[#This Row],[Vendor_Name]])&gt;1</f>
        <v>0</v>
      </c>
      <c r="Y3246" s="14" cm="1">
        <f t="array" aca="1" ref="Y3246" ca="1">IFERROR(SUM(L3246:X3246*1),4)</f>
        <v>0</v>
      </c>
      <c r="Z3246" t="str">
        <f ca="1">IF(tbl_vendors[[#This Row],[error_count]]&gt;0,"FAIL","PASS")</f>
        <v>PASS</v>
      </c>
    </row>
    <row r="3247" spans="1:26" x14ac:dyDescent="0.3">
      <c r="A3247" t="s">
        <v>12699</v>
      </c>
      <c r="B3247" t="s">
        <v>12700</v>
      </c>
      <c r="C3247" t="s">
        <v>100</v>
      </c>
      <c r="D3247" t="s">
        <v>12701</v>
      </c>
      <c r="E3247" t="s">
        <v>39</v>
      </c>
      <c r="F3247" t="s">
        <v>16</v>
      </c>
      <c r="G3247" t="s">
        <v>12702</v>
      </c>
      <c r="H3247" t="s">
        <v>52</v>
      </c>
      <c r="I3247" t="s">
        <v>26</v>
      </c>
      <c r="J3247" s="1">
        <v>45757</v>
      </c>
      <c r="K3247" s="1">
        <v>46045</v>
      </c>
      <c r="L3247" t="b">
        <f>COUNTIF(tbl_vendors[Vendor_ID],tbl_vendors[[#This Row],[Vendor_ID]])&gt;1</f>
        <v>0</v>
      </c>
      <c r="M3247" t="b">
        <f>ISBLANK(tbl_vendors[[#This Row],[Vendor_ID]])</f>
        <v>0</v>
      </c>
      <c r="N3247" t="b">
        <f>LEN(TRIM(tbl_vendors[[#This Row],[Vendor_Name]]))=0</f>
        <v>0</v>
      </c>
      <c r="O3247" t="b">
        <f>LEN(TRIM(tbl_vendors[[#This Row],[Email]]))=0</f>
        <v>0</v>
      </c>
      <c r="P3247" t="b">
        <f>OR(ISERROR(FIND("@",tbl_vendors[[#This Row],[Email]])),ISERROR(FIND(".",tbl_vendors[[#This Row],[Email]])))</f>
        <v>0</v>
      </c>
      <c r="Q3247" t="b">
        <f>ISNA(MATCH(tbl_vendors[[#This Row],[Country]],tbl_country[country],0))</f>
        <v>0</v>
      </c>
      <c r="R3247" t="b">
        <f>ISNA(MATCH(tbl_vendors[[#This Row],[Currency]],tbl_country[currency],0))</f>
        <v>0</v>
      </c>
      <c r="S3247" t="b">
        <f>_xlfn.XLOOKUP(tbl_vendors[[#This Row],[Country]],tbl_country[country],tbl_country[currency],"NotFound")&lt;&gt;tbl_vendors[[#This Row],[Currency]]</f>
        <v>0</v>
      </c>
      <c r="T3247" t="b">
        <f>ISNA(MATCH(tbl_vendors[[#This Row],[Payment_Terms]],tbl_payment_terms[Payment_Terms],0))</f>
        <v>0</v>
      </c>
      <c r="U3247" t="b">
        <f>ISNA(MATCH(tbl_vendors[[#This Row],[Status]],tbl_status[valid_status]))</f>
        <v>0</v>
      </c>
      <c r="V3247" t="b">
        <f ca="1">tbl_vendors[[#This Row],[Created_Date]]&gt;TODAY()</f>
        <v>0</v>
      </c>
      <c r="W3247" t="b">
        <f>tbl_vendors[[#This Row],[Updated_Date]]&lt;tbl_vendors[[#This Row],[Created_Date]]</f>
        <v>0</v>
      </c>
      <c r="X3247" t="b">
        <f>COUNTIF(tbl_vendors[Vendor_Name],tbl_vendors[[#This Row],[Vendor_Name]])&gt;1</f>
        <v>0</v>
      </c>
      <c r="Y3247" s="14" cm="1">
        <f t="array" aca="1" ref="Y3247" ca="1">IFERROR(SUM(L3247:X3247*1),4)</f>
        <v>0</v>
      </c>
      <c r="Z3247" t="str">
        <f ca="1">IF(tbl_vendors[[#This Row],[error_count]]&gt;0,"FAIL","PASS")</f>
        <v>PASS</v>
      </c>
    </row>
    <row r="3248" spans="1:26" x14ac:dyDescent="0.3">
      <c r="A3248" t="s">
        <v>12703</v>
      </c>
      <c r="B3248" t="s">
        <v>12704</v>
      </c>
      <c r="C3248" t="s">
        <v>153</v>
      </c>
      <c r="D3248" t="s">
        <v>12705</v>
      </c>
      <c r="E3248" t="s">
        <v>155</v>
      </c>
      <c r="F3248" t="s">
        <v>23</v>
      </c>
      <c r="G3248" t="s">
        <v>12706</v>
      </c>
      <c r="H3248" t="s">
        <v>69</v>
      </c>
      <c r="I3248" t="s">
        <v>53</v>
      </c>
      <c r="J3248" s="1">
        <v>45898</v>
      </c>
      <c r="K3248" s="1">
        <v>46091</v>
      </c>
      <c r="L3248" t="b">
        <f>COUNTIF(tbl_vendors[Vendor_ID],tbl_vendors[[#This Row],[Vendor_ID]])&gt;1</f>
        <v>0</v>
      </c>
      <c r="M3248" t="b">
        <f>ISBLANK(tbl_vendors[[#This Row],[Vendor_ID]])</f>
        <v>0</v>
      </c>
      <c r="N3248" t="b">
        <f>LEN(TRIM(tbl_vendors[[#This Row],[Vendor_Name]]))=0</f>
        <v>0</v>
      </c>
      <c r="O3248" t="b">
        <f>LEN(TRIM(tbl_vendors[[#This Row],[Email]]))=0</f>
        <v>0</v>
      </c>
      <c r="P3248" t="b">
        <f>OR(ISERROR(FIND("@",tbl_vendors[[#This Row],[Email]])),ISERROR(FIND(".",tbl_vendors[[#This Row],[Email]])))</f>
        <v>0</v>
      </c>
      <c r="Q3248" t="b">
        <f>ISNA(MATCH(tbl_vendors[[#This Row],[Country]],tbl_country[country],0))</f>
        <v>0</v>
      </c>
      <c r="R3248" t="b">
        <f>ISNA(MATCH(tbl_vendors[[#This Row],[Currency]],tbl_country[currency],0))</f>
        <v>0</v>
      </c>
      <c r="S3248" t="b">
        <f>_xlfn.XLOOKUP(tbl_vendors[[#This Row],[Country]],tbl_country[country],tbl_country[currency],"NotFound")&lt;&gt;tbl_vendors[[#This Row],[Currency]]</f>
        <v>0</v>
      </c>
      <c r="T3248" t="b">
        <f>ISNA(MATCH(tbl_vendors[[#This Row],[Payment_Terms]],tbl_payment_terms[Payment_Terms],0))</f>
        <v>0</v>
      </c>
      <c r="U3248" t="b">
        <f>ISNA(MATCH(tbl_vendors[[#This Row],[Status]],tbl_status[valid_status]))</f>
        <v>1</v>
      </c>
      <c r="V3248" t="b">
        <f ca="1">tbl_vendors[[#This Row],[Created_Date]]&gt;TODAY()</f>
        <v>0</v>
      </c>
      <c r="W3248" t="b">
        <f>tbl_vendors[[#This Row],[Updated_Date]]&lt;tbl_vendors[[#This Row],[Created_Date]]</f>
        <v>0</v>
      </c>
      <c r="X3248" t="b">
        <f>COUNTIF(tbl_vendors[Vendor_Name],tbl_vendors[[#This Row],[Vendor_Name]])&gt;1</f>
        <v>0</v>
      </c>
      <c r="Y3248" s="14" cm="1">
        <f t="array" aca="1" ref="Y3248" ca="1">IFERROR(SUM(L3248:X3248*1),4)</f>
        <v>1</v>
      </c>
      <c r="Z3248" t="str">
        <f ca="1">IF(tbl_vendors[[#This Row],[error_count]]&gt;0,"FAIL","PASS")</f>
        <v>FAIL</v>
      </c>
    </row>
    <row r="3249" spans="1:26" x14ac:dyDescent="0.3">
      <c r="A3249" t="s">
        <v>12707</v>
      </c>
      <c r="B3249" t="s">
        <v>12708</v>
      </c>
      <c r="C3249" t="s">
        <v>79</v>
      </c>
      <c r="D3249" t="s">
        <v>12709</v>
      </c>
      <c r="E3249" t="s">
        <v>39</v>
      </c>
      <c r="F3249" t="s">
        <v>23</v>
      </c>
      <c r="G3249" t="s">
        <v>12710</v>
      </c>
      <c r="H3249" t="s">
        <v>25</v>
      </c>
      <c r="I3249" t="s">
        <v>53</v>
      </c>
      <c r="J3249" s="1">
        <v>45726</v>
      </c>
      <c r="K3249" s="1">
        <v>46142</v>
      </c>
      <c r="L3249" t="b">
        <f>COUNTIF(tbl_vendors[Vendor_ID],tbl_vendors[[#This Row],[Vendor_ID]])&gt;1</f>
        <v>0</v>
      </c>
      <c r="M3249" t="b">
        <f>ISBLANK(tbl_vendors[[#This Row],[Vendor_ID]])</f>
        <v>0</v>
      </c>
      <c r="N3249" t="b">
        <f>LEN(TRIM(tbl_vendors[[#This Row],[Vendor_Name]]))=0</f>
        <v>0</v>
      </c>
      <c r="O3249" t="b">
        <f>LEN(TRIM(tbl_vendors[[#This Row],[Email]]))=0</f>
        <v>0</v>
      </c>
      <c r="P3249" t="b">
        <f>OR(ISERROR(FIND("@",tbl_vendors[[#This Row],[Email]])),ISERROR(FIND(".",tbl_vendors[[#This Row],[Email]])))</f>
        <v>0</v>
      </c>
      <c r="Q3249" t="b">
        <f>ISNA(MATCH(tbl_vendors[[#This Row],[Country]],tbl_country[country],0))</f>
        <v>0</v>
      </c>
      <c r="R3249" t="b">
        <f>ISNA(MATCH(tbl_vendors[[#This Row],[Currency]],tbl_country[currency],0))</f>
        <v>0</v>
      </c>
      <c r="S3249" t="b">
        <f>_xlfn.XLOOKUP(tbl_vendors[[#This Row],[Country]],tbl_country[country],tbl_country[currency],"NotFound")&lt;&gt;tbl_vendors[[#This Row],[Currency]]</f>
        <v>0</v>
      </c>
      <c r="T3249" t="b">
        <f>ISNA(MATCH(tbl_vendors[[#This Row],[Payment_Terms]],tbl_payment_terms[Payment_Terms],0))</f>
        <v>0</v>
      </c>
      <c r="U3249" t="b">
        <f>ISNA(MATCH(tbl_vendors[[#This Row],[Status]],tbl_status[valid_status]))</f>
        <v>1</v>
      </c>
      <c r="V3249" t="b">
        <f ca="1">tbl_vendors[[#This Row],[Created_Date]]&gt;TODAY()</f>
        <v>0</v>
      </c>
      <c r="W3249" t="b">
        <f>tbl_vendors[[#This Row],[Updated_Date]]&lt;tbl_vendors[[#This Row],[Created_Date]]</f>
        <v>0</v>
      </c>
      <c r="X3249" t="b">
        <f>COUNTIF(tbl_vendors[Vendor_Name],tbl_vendors[[#This Row],[Vendor_Name]])&gt;1</f>
        <v>0</v>
      </c>
      <c r="Y3249" s="14" cm="1">
        <f t="array" aca="1" ref="Y3249" ca="1">IFERROR(SUM(L3249:X3249*1),4)</f>
        <v>1</v>
      </c>
      <c r="Z3249" t="str">
        <f ca="1">IF(tbl_vendors[[#This Row],[error_count]]&gt;0,"FAIL","PASS")</f>
        <v>FAIL</v>
      </c>
    </row>
    <row r="3250" spans="1:26" x14ac:dyDescent="0.3">
      <c r="A3250" t="s">
        <v>12711</v>
      </c>
      <c r="B3250" t="s">
        <v>12712</v>
      </c>
      <c r="C3250" t="s">
        <v>37</v>
      </c>
      <c r="D3250" t="s">
        <v>12713</v>
      </c>
      <c r="E3250" t="s">
        <v>39</v>
      </c>
      <c r="F3250" t="s">
        <v>75</v>
      </c>
      <c r="G3250" t="s">
        <v>12714</v>
      </c>
      <c r="H3250" t="s">
        <v>25</v>
      </c>
      <c r="I3250" t="s">
        <v>53</v>
      </c>
      <c r="J3250" s="1">
        <v>45472</v>
      </c>
      <c r="K3250" s="1">
        <v>45522</v>
      </c>
      <c r="L3250" t="b">
        <f>COUNTIF(tbl_vendors[Vendor_ID],tbl_vendors[[#This Row],[Vendor_ID]])&gt;1</f>
        <v>0</v>
      </c>
      <c r="M3250" t="b">
        <f>ISBLANK(tbl_vendors[[#This Row],[Vendor_ID]])</f>
        <v>0</v>
      </c>
      <c r="N3250" t="b">
        <f>LEN(TRIM(tbl_vendors[[#This Row],[Vendor_Name]]))=0</f>
        <v>0</v>
      </c>
      <c r="O3250" t="b">
        <f>LEN(TRIM(tbl_vendors[[#This Row],[Email]]))=0</f>
        <v>0</v>
      </c>
      <c r="P3250" t="b">
        <f>OR(ISERROR(FIND("@",tbl_vendors[[#This Row],[Email]])),ISERROR(FIND(".",tbl_vendors[[#This Row],[Email]])))</f>
        <v>0</v>
      </c>
      <c r="Q3250" t="b">
        <f>ISNA(MATCH(tbl_vendors[[#This Row],[Country]],tbl_country[country],0))</f>
        <v>0</v>
      </c>
      <c r="R3250" t="b">
        <f>ISNA(MATCH(tbl_vendors[[#This Row],[Currency]],tbl_country[currency],0))</f>
        <v>0</v>
      </c>
      <c r="S3250" t="b">
        <f>_xlfn.XLOOKUP(tbl_vendors[[#This Row],[Country]],tbl_country[country],tbl_country[currency],"NotFound")&lt;&gt;tbl_vendors[[#This Row],[Currency]]</f>
        <v>0</v>
      </c>
      <c r="T3250" t="b">
        <f>ISNA(MATCH(tbl_vendors[[#This Row],[Payment_Terms]],tbl_payment_terms[Payment_Terms],0))</f>
        <v>0</v>
      </c>
      <c r="U3250" t="b">
        <f>ISNA(MATCH(tbl_vendors[[#This Row],[Status]],tbl_status[valid_status]))</f>
        <v>1</v>
      </c>
      <c r="V3250" t="b">
        <f ca="1">tbl_vendors[[#This Row],[Created_Date]]&gt;TODAY()</f>
        <v>0</v>
      </c>
      <c r="W3250" t="b">
        <f>tbl_vendors[[#This Row],[Updated_Date]]&lt;tbl_vendors[[#This Row],[Created_Date]]</f>
        <v>0</v>
      </c>
      <c r="X3250" t="b">
        <f>COUNTIF(tbl_vendors[Vendor_Name],tbl_vendors[[#This Row],[Vendor_Name]])&gt;1</f>
        <v>0</v>
      </c>
      <c r="Y3250" s="14" cm="1">
        <f t="array" aca="1" ref="Y3250" ca="1">IFERROR(SUM(L3250:X3250*1),4)</f>
        <v>1</v>
      </c>
      <c r="Z3250" t="str">
        <f ca="1">IF(tbl_vendors[[#This Row],[error_count]]&gt;0,"FAIL","PASS")</f>
        <v>FAIL</v>
      </c>
    </row>
    <row r="3251" spans="1:26" x14ac:dyDescent="0.3">
      <c r="A3251" t="s">
        <v>12715</v>
      </c>
      <c r="B3251" t="s">
        <v>12716</v>
      </c>
      <c r="C3251" t="s">
        <v>109</v>
      </c>
      <c r="D3251" t="s">
        <v>12717</v>
      </c>
      <c r="E3251" t="s">
        <v>39</v>
      </c>
      <c r="F3251" t="s">
        <v>32</v>
      </c>
      <c r="G3251" t="s">
        <v>12718</v>
      </c>
      <c r="H3251" t="s">
        <v>69</v>
      </c>
      <c r="I3251" t="s">
        <v>19</v>
      </c>
      <c r="J3251" s="1">
        <v>46168</v>
      </c>
      <c r="K3251" s="1">
        <v>46188</v>
      </c>
      <c r="L3251" t="b">
        <f>COUNTIF(tbl_vendors[Vendor_ID],tbl_vendors[[#This Row],[Vendor_ID]])&gt;1</f>
        <v>0</v>
      </c>
      <c r="M3251" t="b">
        <f>ISBLANK(tbl_vendors[[#This Row],[Vendor_ID]])</f>
        <v>0</v>
      </c>
      <c r="N3251" t="b">
        <f>LEN(TRIM(tbl_vendors[[#This Row],[Vendor_Name]]))=0</f>
        <v>0</v>
      </c>
      <c r="O3251" t="b">
        <f>LEN(TRIM(tbl_vendors[[#This Row],[Email]]))=0</f>
        <v>0</v>
      </c>
      <c r="P3251" t="b">
        <f>OR(ISERROR(FIND("@",tbl_vendors[[#This Row],[Email]])),ISERROR(FIND(".",tbl_vendors[[#This Row],[Email]])))</f>
        <v>0</v>
      </c>
      <c r="Q3251" t="b">
        <f>ISNA(MATCH(tbl_vendors[[#This Row],[Country]],tbl_country[country],0))</f>
        <v>0</v>
      </c>
      <c r="R3251" t="b">
        <f>ISNA(MATCH(tbl_vendors[[#This Row],[Currency]],tbl_country[currency],0))</f>
        <v>0</v>
      </c>
      <c r="S3251" t="b">
        <f>_xlfn.XLOOKUP(tbl_vendors[[#This Row],[Country]],tbl_country[country],tbl_country[currency],"NotFound")&lt;&gt;tbl_vendors[[#This Row],[Currency]]</f>
        <v>1</v>
      </c>
      <c r="T3251" t="b">
        <f>ISNA(MATCH(tbl_vendors[[#This Row],[Payment_Terms]],tbl_payment_terms[Payment_Terms],0))</f>
        <v>0</v>
      </c>
      <c r="U3251" t="b">
        <f>ISNA(MATCH(tbl_vendors[[#This Row],[Status]],tbl_status[valid_status]))</f>
        <v>0</v>
      </c>
      <c r="V3251" t="b">
        <f ca="1">tbl_vendors[[#This Row],[Created_Date]]&gt;TODAY()</f>
        <v>0</v>
      </c>
      <c r="W3251" t="b">
        <f>tbl_vendors[[#This Row],[Updated_Date]]&lt;tbl_vendors[[#This Row],[Created_Date]]</f>
        <v>0</v>
      </c>
      <c r="X3251" t="b">
        <f>COUNTIF(tbl_vendors[Vendor_Name],tbl_vendors[[#This Row],[Vendor_Name]])&gt;1</f>
        <v>0</v>
      </c>
      <c r="Y3251" s="14" cm="1">
        <f t="array" aca="1" ref="Y3251" ca="1">IFERROR(SUM(L3251:X3251*1),4)</f>
        <v>1</v>
      </c>
      <c r="Z3251" t="str">
        <f ca="1">IF(tbl_vendors[[#This Row],[error_count]]&gt;0,"FAIL","PASS")</f>
        <v>FAIL</v>
      </c>
    </row>
    <row r="3252" spans="1:26" x14ac:dyDescent="0.3">
      <c r="A3252" t="s">
        <v>12719</v>
      </c>
      <c r="B3252" t="s">
        <v>12720</v>
      </c>
      <c r="C3252" t="s">
        <v>109</v>
      </c>
      <c r="D3252" t="s">
        <v>12721</v>
      </c>
      <c r="E3252" t="s">
        <v>39</v>
      </c>
      <c r="F3252" t="s">
        <v>23</v>
      </c>
      <c r="G3252" t="s">
        <v>12722</v>
      </c>
      <c r="H3252" t="s">
        <v>52</v>
      </c>
      <c r="I3252" t="s">
        <v>53</v>
      </c>
      <c r="J3252" s="1">
        <v>45028</v>
      </c>
      <c r="K3252" s="1">
        <v>45301</v>
      </c>
      <c r="L3252" t="b">
        <f>COUNTIF(tbl_vendors[Vendor_ID],tbl_vendors[[#This Row],[Vendor_ID]])&gt;1</f>
        <v>0</v>
      </c>
      <c r="M3252" t="b">
        <f>ISBLANK(tbl_vendors[[#This Row],[Vendor_ID]])</f>
        <v>0</v>
      </c>
      <c r="N3252" t="b">
        <f>LEN(TRIM(tbl_vendors[[#This Row],[Vendor_Name]]))=0</f>
        <v>0</v>
      </c>
      <c r="O3252" t="b">
        <f>LEN(TRIM(tbl_vendors[[#This Row],[Email]]))=0</f>
        <v>0</v>
      </c>
      <c r="P3252" t="b">
        <f>OR(ISERROR(FIND("@",tbl_vendors[[#This Row],[Email]])),ISERROR(FIND(".",tbl_vendors[[#This Row],[Email]])))</f>
        <v>0</v>
      </c>
      <c r="Q3252" t="b">
        <f>ISNA(MATCH(tbl_vendors[[#This Row],[Country]],tbl_country[country],0))</f>
        <v>0</v>
      </c>
      <c r="R3252" t="b">
        <f>ISNA(MATCH(tbl_vendors[[#This Row],[Currency]],tbl_country[currency],0))</f>
        <v>0</v>
      </c>
      <c r="S3252" t="b">
        <f>_xlfn.XLOOKUP(tbl_vendors[[#This Row],[Country]],tbl_country[country],tbl_country[currency],"NotFound")&lt;&gt;tbl_vendors[[#This Row],[Currency]]</f>
        <v>1</v>
      </c>
      <c r="T3252" t="b">
        <f>ISNA(MATCH(tbl_vendors[[#This Row],[Payment_Terms]],tbl_payment_terms[Payment_Terms],0))</f>
        <v>0</v>
      </c>
      <c r="U3252" t="b">
        <f>ISNA(MATCH(tbl_vendors[[#This Row],[Status]],tbl_status[valid_status]))</f>
        <v>1</v>
      </c>
      <c r="V3252" t="b">
        <f ca="1">tbl_vendors[[#This Row],[Created_Date]]&gt;TODAY()</f>
        <v>0</v>
      </c>
      <c r="W3252" t="b">
        <f>tbl_vendors[[#This Row],[Updated_Date]]&lt;tbl_vendors[[#This Row],[Created_Date]]</f>
        <v>0</v>
      </c>
      <c r="X3252" t="b">
        <f>COUNTIF(tbl_vendors[Vendor_Name],tbl_vendors[[#This Row],[Vendor_Name]])&gt;1</f>
        <v>0</v>
      </c>
      <c r="Y3252" s="14" cm="1">
        <f t="array" aca="1" ref="Y3252" ca="1">IFERROR(SUM(L3252:X3252*1),4)</f>
        <v>2</v>
      </c>
      <c r="Z3252" t="str">
        <f ca="1">IF(tbl_vendors[[#This Row],[error_count]]&gt;0,"FAIL","PASS")</f>
        <v>FAIL</v>
      </c>
    </row>
    <row r="3253" spans="1:26" x14ac:dyDescent="0.3">
      <c r="A3253" t="s">
        <v>12723</v>
      </c>
      <c r="B3253" t="s">
        <v>12724</v>
      </c>
      <c r="C3253" t="s">
        <v>37</v>
      </c>
      <c r="D3253" t="s">
        <v>12725</v>
      </c>
      <c r="E3253" t="s">
        <v>39</v>
      </c>
      <c r="F3253" t="s">
        <v>23</v>
      </c>
      <c r="G3253" t="s">
        <v>12726</v>
      </c>
      <c r="H3253" t="s">
        <v>47</v>
      </c>
      <c r="I3253" t="s">
        <v>53</v>
      </c>
      <c r="J3253" s="1">
        <v>45448</v>
      </c>
      <c r="K3253" s="1">
        <v>45948</v>
      </c>
      <c r="L3253" t="b">
        <f>COUNTIF(tbl_vendors[Vendor_ID],tbl_vendors[[#This Row],[Vendor_ID]])&gt;1</f>
        <v>0</v>
      </c>
      <c r="M3253" t="b">
        <f>ISBLANK(tbl_vendors[[#This Row],[Vendor_ID]])</f>
        <v>0</v>
      </c>
      <c r="N3253" t="b">
        <f>LEN(TRIM(tbl_vendors[[#This Row],[Vendor_Name]]))=0</f>
        <v>0</v>
      </c>
      <c r="O3253" t="b">
        <f>LEN(TRIM(tbl_vendors[[#This Row],[Email]]))=0</f>
        <v>0</v>
      </c>
      <c r="P3253" t="b">
        <f>OR(ISERROR(FIND("@",tbl_vendors[[#This Row],[Email]])),ISERROR(FIND(".",tbl_vendors[[#This Row],[Email]])))</f>
        <v>0</v>
      </c>
      <c r="Q3253" t="b">
        <f>ISNA(MATCH(tbl_vendors[[#This Row],[Country]],tbl_country[country],0))</f>
        <v>0</v>
      </c>
      <c r="R3253" t="b">
        <f>ISNA(MATCH(tbl_vendors[[#This Row],[Currency]],tbl_country[currency],0))</f>
        <v>0</v>
      </c>
      <c r="S3253" t="b">
        <f>_xlfn.XLOOKUP(tbl_vendors[[#This Row],[Country]],tbl_country[country],tbl_country[currency],"NotFound")&lt;&gt;tbl_vendors[[#This Row],[Currency]]</f>
        <v>0</v>
      </c>
      <c r="T3253" t="b">
        <f>ISNA(MATCH(tbl_vendors[[#This Row],[Payment_Terms]],tbl_payment_terms[Payment_Terms],0))</f>
        <v>0</v>
      </c>
      <c r="U3253" t="b">
        <f>ISNA(MATCH(tbl_vendors[[#This Row],[Status]],tbl_status[valid_status]))</f>
        <v>1</v>
      </c>
      <c r="V3253" t="b">
        <f ca="1">tbl_vendors[[#This Row],[Created_Date]]&gt;TODAY()</f>
        <v>0</v>
      </c>
      <c r="W3253" t="b">
        <f>tbl_vendors[[#This Row],[Updated_Date]]&lt;tbl_vendors[[#This Row],[Created_Date]]</f>
        <v>0</v>
      </c>
      <c r="X3253" t="b">
        <f>COUNTIF(tbl_vendors[Vendor_Name],tbl_vendors[[#This Row],[Vendor_Name]])&gt;1</f>
        <v>0</v>
      </c>
      <c r="Y3253" s="14" cm="1">
        <f t="array" aca="1" ref="Y3253" ca="1">IFERROR(SUM(L3253:X3253*1),4)</f>
        <v>1</v>
      </c>
      <c r="Z3253" t="str">
        <f ca="1">IF(tbl_vendors[[#This Row],[error_count]]&gt;0,"FAIL","PASS")</f>
        <v>FAIL</v>
      </c>
    </row>
    <row r="3254" spans="1:26" x14ac:dyDescent="0.3">
      <c r="A3254" t="s">
        <v>12727</v>
      </c>
      <c r="B3254" t="s">
        <v>12728</v>
      </c>
      <c r="C3254" t="s">
        <v>153</v>
      </c>
      <c r="D3254" t="s">
        <v>12729</v>
      </c>
      <c r="E3254" t="s">
        <v>155</v>
      </c>
      <c r="F3254" t="s">
        <v>23</v>
      </c>
      <c r="G3254" t="s">
        <v>12730</v>
      </c>
      <c r="H3254" t="s">
        <v>42</v>
      </c>
      <c r="I3254" t="s">
        <v>26</v>
      </c>
      <c r="J3254" s="1">
        <v>45652</v>
      </c>
      <c r="K3254" s="1">
        <v>45938</v>
      </c>
      <c r="L3254" t="b">
        <f>COUNTIF(tbl_vendors[Vendor_ID],tbl_vendors[[#This Row],[Vendor_ID]])&gt;1</f>
        <v>0</v>
      </c>
      <c r="M3254" t="b">
        <f>ISBLANK(tbl_vendors[[#This Row],[Vendor_ID]])</f>
        <v>0</v>
      </c>
      <c r="N3254" t="b">
        <f>LEN(TRIM(tbl_vendors[[#This Row],[Vendor_Name]]))=0</f>
        <v>0</v>
      </c>
      <c r="O3254" t="b">
        <f>LEN(TRIM(tbl_vendors[[#This Row],[Email]]))=0</f>
        <v>0</v>
      </c>
      <c r="P3254" t="b">
        <f>OR(ISERROR(FIND("@",tbl_vendors[[#This Row],[Email]])),ISERROR(FIND(".",tbl_vendors[[#This Row],[Email]])))</f>
        <v>0</v>
      </c>
      <c r="Q3254" t="b">
        <f>ISNA(MATCH(tbl_vendors[[#This Row],[Country]],tbl_country[country],0))</f>
        <v>0</v>
      </c>
      <c r="R3254" t="b">
        <f>ISNA(MATCH(tbl_vendors[[#This Row],[Currency]],tbl_country[currency],0))</f>
        <v>0</v>
      </c>
      <c r="S3254" t="b">
        <f>_xlfn.XLOOKUP(tbl_vendors[[#This Row],[Country]],tbl_country[country],tbl_country[currency],"NotFound")&lt;&gt;tbl_vendors[[#This Row],[Currency]]</f>
        <v>0</v>
      </c>
      <c r="T3254" t="b">
        <f>ISNA(MATCH(tbl_vendors[[#This Row],[Payment_Terms]],tbl_payment_terms[Payment_Terms],0))</f>
        <v>0</v>
      </c>
      <c r="U3254" t="b">
        <f>ISNA(MATCH(tbl_vendors[[#This Row],[Status]],tbl_status[valid_status]))</f>
        <v>0</v>
      </c>
      <c r="V3254" t="b">
        <f ca="1">tbl_vendors[[#This Row],[Created_Date]]&gt;TODAY()</f>
        <v>0</v>
      </c>
      <c r="W3254" t="b">
        <f>tbl_vendors[[#This Row],[Updated_Date]]&lt;tbl_vendors[[#This Row],[Created_Date]]</f>
        <v>0</v>
      </c>
      <c r="X3254" t="b">
        <f>COUNTIF(tbl_vendors[Vendor_Name],tbl_vendors[[#This Row],[Vendor_Name]])&gt;1</f>
        <v>0</v>
      </c>
      <c r="Y3254" s="14" cm="1">
        <f t="array" aca="1" ref="Y3254" ca="1">IFERROR(SUM(L3254:X3254*1),4)</f>
        <v>0</v>
      </c>
      <c r="Z3254" t="str">
        <f ca="1">IF(tbl_vendors[[#This Row],[error_count]]&gt;0,"FAIL","PASS")</f>
        <v>PASS</v>
      </c>
    </row>
    <row r="3255" spans="1:26" x14ac:dyDescent="0.3">
      <c r="A3255" t="s">
        <v>12731</v>
      </c>
      <c r="B3255" t="s">
        <v>12732</v>
      </c>
      <c r="C3255" t="s">
        <v>66</v>
      </c>
      <c r="D3255" t="s">
        <v>12733</v>
      </c>
      <c r="E3255" t="s">
        <v>67</v>
      </c>
      <c r="F3255" t="s">
        <v>32</v>
      </c>
      <c r="G3255" t="s">
        <v>12734</v>
      </c>
      <c r="H3255" t="s">
        <v>25</v>
      </c>
      <c r="I3255" t="s">
        <v>26</v>
      </c>
      <c r="J3255" s="1">
        <v>45084</v>
      </c>
      <c r="K3255" s="1">
        <v>45773</v>
      </c>
      <c r="L3255" t="b">
        <f>COUNTIF(tbl_vendors[Vendor_ID],tbl_vendors[[#This Row],[Vendor_ID]])&gt;1</f>
        <v>0</v>
      </c>
      <c r="M3255" t="b">
        <f>ISBLANK(tbl_vendors[[#This Row],[Vendor_ID]])</f>
        <v>0</v>
      </c>
      <c r="N3255" t="b">
        <f>LEN(TRIM(tbl_vendors[[#This Row],[Vendor_Name]]))=0</f>
        <v>0</v>
      </c>
      <c r="O3255" t="b">
        <f>LEN(TRIM(tbl_vendors[[#This Row],[Email]]))=0</f>
        <v>0</v>
      </c>
      <c r="P3255" t="b">
        <f>OR(ISERROR(FIND("@",tbl_vendors[[#This Row],[Email]])),ISERROR(FIND(".",tbl_vendors[[#This Row],[Email]])))</f>
        <v>0</v>
      </c>
      <c r="Q3255" t="b">
        <f>ISNA(MATCH(tbl_vendors[[#This Row],[Country]],tbl_country[country],0))</f>
        <v>0</v>
      </c>
      <c r="R3255" t="b">
        <f>ISNA(MATCH(tbl_vendors[[#This Row],[Currency]],tbl_country[currency],0))</f>
        <v>0</v>
      </c>
      <c r="S3255" t="b">
        <f>_xlfn.XLOOKUP(tbl_vendors[[#This Row],[Country]],tbl_country[country],tbl_country[currency],"NotFound")&lt;&gt;tbl_vendors[[#This Row],[Currency]]</f>
        <v>0</v>
      </c>
      <c r="T3255" t="b">
        <f>ISNA(MATCH(tbl_vendors[[#This Row],[Payment_Terms]],tbl_payment_terms[Payment_Terms],0))</f>
        <v>0</v>
      </c>
      <c r="U3255" t="b">
        <f>ISNA(MATCH(tbl_vendors[[#This Row],[Status]],tbl_status[valid_status]))</f>
        <v>0</v>
      </c>
      <c r="V3255" t="b">
        <f ca="1">tbl_vendors[[#This Row],[Created_Date]]&gt;TODAY()</f>
        <v>0</v>
      </c>
      <c r="W3255" t="b">
        <f>tbl_vendors[[#This Row],[Updated_Date]]&lt;tbl_vendors[[#This Row],[Created_Date]]</f>
        <v>0</v>
      </c>
      <c r="X3255" t="b">
        <f>COUNTIF(tbl_vendors[Vendor_Name],tbl_vendors[[#This Row],[Vendor_Name]])&gt;1</f>
        <v>0</v>
      </c>
      <c r="Y3255" s="14" cm="1">
        <f t="array" aca="1" ref="Y3255" ca="1">IFERROR(SUM(L3255:X3255*1),4)</f>
        <v>0</v>
      </c>
      <c r="Z3255" t="str">
        <f ca="1">IF(tbl_vendors[[#This Row],[error_count]]&gt;0,"FAIL","PASS")</f>
        <v>PASS</v>
      </c>
    </row>
    <row r="3256" spans="1:26" x14ac:dyDescent="0.3">
      <c r="A3256" t="s">
        <v>12735</v>
      </c>
      <c r="B3256" t="s">
        <v>12736</v>
      </c>
      <c r="C3256" t="s">
        <v>66</v>
      </c>
      <c r="D3256" t="s">
        <v>12737</v>
      </c>
      <c r="E3256" t="s">
        <v>67</v>
      </c>
      <c r="F3256" t="s">
        <v>75</v>
      </c>
      <c r="G3256" t="s">
        <v>12738</v>
      </c>
      <c r="H3256" t="s">
        <v>42</v>
      </c>
      <c r="I3256" t="s">
        <v>26</v>
      </c>
      <c r="J3256" s="1">
        <v>44880</v>
      </c>
      <c r="K3256" s="1">
        <v>46130</v>
      </c>
      <c r="L3256" t="b">
        <f>COUNTIF(tbl_vendors[Vendor_ID],tbl_vendors[[#This Row],[Vendor_ID]])&gt;1</f>
        <v>0</v>
      </c>
      <c r="M3256" t="b">
        <f>ISBLANK(tbl_vendors[[#This Row],[Vendor_ID]])</f>
        <v>0</v>
      </c>
      <c r="N3256" t="b">
        <f>LEN(TRIM(tbl_vendors[[#This Row],[Vendor_Name]]))=0</f>
        <v>0</v>
      </c>
      <c r="O3256" t="b">
        <f>LEN(TRIM(tbl_vendors[[#This Row],[Email]]))=0</f>
        <v>0</v>
      </c>
      <c r="P3256" t="b">
        <f>OR(ISERROR(FIND("@",tbl_vendors[[#This Row],[Email]])),ISERROR(FIND(".",tbl_vendors[[#This Row],[Email]])))</f>
        <v>0</v>
      </c>
      <c r="Q3256" t="b">
        <f>ISNA(MATCH(tbl_vendors[[#This Row],[Country]],tbl_country[country],0))</f>
        <v>0</v>
      </c>
      <c r="R3256" t="b">
        <f>ISNA(MATCH(tbl_vendors[[#This Row],[Currency]],tbl_country[currency],0))</f>
        <v>0</v>
      </c>
      <c r="S3256" t="b">
        <f>_xlfn.XLOOKUP(tbl_vendors[[#This Row],[Country]],tbl_country[country],tbl_country[currency],"NotFound")&lt;&gt;tbl_vendors[[#This Row],[Currency]]</f>
        <v>0</v>
      </c>
      <c r="T3256" t="b">
        <f>ISNA(MATCH(tbl_vendors[[#This Row],[Payment_Terms]],tbl_payment_terms[Payment_Terms],0))</f>
        <v>0</v>
      </c>
      <c r="U3256" t="b">
        <f>ISNA(MATCH(tbl_vendors[[#This Row],[Status]],tbl_status[valid_status]))</f>
        <v>0</v>
      </c>
      <c r="V3256" t="b">
        <f ca="1">tbl_vendors[[#This Row],[Created_Date]]&gt;TODAY()</f>
        <v>0</v>
      </c>
      <c r="W3256" t="b">
        <f>tbl_vendors[[#This Row],[Updated_Date]]&lt;tbl_vendors[[#This Row],[Created_Date]]</f>
        <v>0</v>
      </c>
      <c r="X3256" t="b">
        <f>COUNTIF(tbl_vendors[Vendor_Name],tbl_vendors[[#This Row],[Vendor_Name]])&gt;1</f>
        <v>1</v>
      </c>
      <c r="Y3256" s="14" cm="1">
        <f t="array" aca="1" ref="Y3256" ca="1">IFERROR(SUM(L3256:X3256*1),4)</f>
        <v>1</v>
      </c>
      <c r="Z3256" t="str">
        <f ca="1">IF(tbl_vendors[[#This Row],[error_count]]&gt;0,"FAIL","PASS")</f>
        <v>FAIL</v>
      </c>
    </row>
    <row r="3257" spans="1:26" x14ac:dyDescent="0.3">
      <c r="A3257" t="s">
        <v>12739</v>
      </c>
      <c r="B3257" t="s">
        <v>12740</v>
      </c>
      <c r="C3257" t="s">
        <v>109</v>
      </c>
      <c r="D3257" t="s">
        <v>12741</v>
      </c>
      <c r="E3257" t="s">
        <v>39</v>
      </c>
      <c r="F3257" t="s">
        <v>75</v>
      </c>
      <c r="G3257" t="s">
        <v>12742</v>
      </c>
      <c r="H3257" t="s">
        <v>34</v>
      </c>
      <c r="I3257" t="s">
        <v>53</v>
      </c>
      <c r="J3257" s="1">
        <v>45952</v>
      </c>
      <c r="K3257" s="1">
        <v>46116</v>
      </c>
      <c r="L3257" t="b">
        <f>COUNTIF(tbl_vendors[Vendor_ID],tbl_vendors[[#This Row],[Vendor_ID]])&gt;1</f>
        <v>0</v>
      </c>
      <c r="M3257" t="b">
        <f>ISBLANK(tbl_vendors[[#This Row],[Vendor_ID]])</f>
        <v>0</v>
      </c>
      <c r="N3257" t="b">
        <f>LEN(TRIM(tbl_vendors[[#This Row],[Vendor_Name]]))=0</f>
        <v>0</v>
      </c>
      <c r="O3257" t="b">
        <f>LEN(TRIM(tbl_vendors[[#This Row],[Email]]))=0</f>
        <v>0</v>
      </c>
      <c r="P3257" t="b">
        <f>OR(ISERROR(FIND("@",tbl_vendors[[#This Row],[Email]])),ISERROR(FIND(".",tbl_vendors[[#This Row],[Email]])))</f>
        <v>0</v>
      </c>
      <c r="Q3257" t="b">
        <f>ISNA(MATCH(tbl_vendors[[#This Row],[Country]],tbl_country[country],0))</f>
        <v>0</v>
      </c>
      <c r="R3257" t="b">
        <f>ISNA(MATCH(tbl_vendors[[#This Row],[Currency]],tbl_country[currency],0))</f>
        <v>0</v>
      </c>
      <c r="S3257" t="b">
        <f>_xlfn.XLOOKUP(tbl_vendors[[#This Row],[Country]],tbl_country[country],tbl_country[currency],"NotFound")&lt;&gt;tbl_vendors[[#This Row],[Currency]]</f>
        <v>1</v>
      </c>
      <c r="T3257" t="b">
        <f>ISNA(MATCH(tbl_vendors[[#This Row],[Payment_Terms]],tbl_payment_terms[Payment_Terms],0))</f>
        <v>0</v>
      </c>
      <c r="U3257" t="b">
        <f>ISNA(MATCH(tbl_vendors[[#This Row],[Status]],tbl_status[valid_status]))</f>
        <v>1</v>
      </c>
      <c r="V3257" t="b">
        <f ca="1">tbl_vendors[[#This Row],[Created_Date]]&gt;TODAY()</f>
        <v>0</v>
      </c>
      <c r="W3257" t="b">
        <f>tbl_vendors[[#This Row],[Updated_Date]]&lt;tbl_vendors[[#This Row],[Created_Date]]</f>
        <v>0</v>
      </c>
      <c r="X3257" t="b">
        <f>COUNTIF(tbl_vendors[Vendor_Name],tbl_vendors[[#This Row],[Vendor_Name]])&gt;1</f>
        <v>0</v>
      </c>
      <c r="Y3257" s="14" cm="1">
        <f t="array" aca="1" ref="Y3257" ca="1">IFERROR(SUM(L3257:X3257*1),4)</f>
        <v>2</v>
      </c>
      <c r="Z3257" t="str">
        <f ca="1">IF(tbl_vendors[[#This Row],[error_count]]&gt;0,"FAIL","PASS")</f>
        <v>FAIL</v>
      </c>
    </row>
    <row r="3258" spans="1:26" x14ac:dyDescent="0.3">
      <c r="A3258" t="s">
        <v>12743</v>
      </c>
      <c r="B3258" t="s">
        <v>12744</v>
      </c>
      <c r="C3258" t="s">
        <v>153</v>
      </c>
      <c r="D3258" t="s">
        <v>12745</v>
      </c>
      <c r="E3258" t="s">
        <v>155</v>
      </c>
      <c r="F3258" t="s">
        <v>16</v>
      </c>
      <c r="G3258" t="s">
        <v>12746</v>
      </c>
      <c r="H3258" t="s">
        <v>18</v>
      </c>
      <c r="I3258" t="s">
        <v>53</v>
      </c>
      <c r="J3258" s="1">
        <v>45656</v>
      </c>
      <c r="K3258" s="1">
        <v>46141</v>
      </c>
      <c r="L3258" t="b">
        <f>COUNTIF(tbl_vendors[Vendor_ID],tbl_vendors[[#This Row],[Vendor_ID]])&gt;1</f>
        <v>0</v>
      </c>
      <c r="M3258" t="b">
        <f>ISBLANK(tbl_vendors[[#This Row],[Vendor_ID]])</f>
        <v>0</v>
      </c>
      <c r="N3258" t="b">
        <f>LEN(TRIM(tbl_vendors[[#This Row],[Vendor_Name]]))=0</f>
        <v>0</v>
      </c>
      <c r="O3258" t="b">
        <f>LEN(TRIM(tbl_vendors[[#This Row],[Email]]))=0</f>
        <v>0</v>
      </c>
      <c r="P3258" t="b">
        <f>OR(ISERROR(FIND("@",tbl_vendors[[#This Row],[Email]])),ISERROR(FIND(".",tbl_vendors[[#This Row],[Email]])))</f>
        <v>0</v>
      </c>
      <c r="Q3258" t="b">
        <f>ISNA(MATCH(tbl_vendors[[#This Row],[Country]],tbl_country[country],0))</f>
        <v>0</v>
      </c>
      <c r="R3258" t="b">
        <f>ISNA(MATCH(tbl_vendors[[#This Row],[Currency]],tbl_country[currency],0))</f>
        <v>0</v>
      </c>
      <c r="S3258" t="b">
        <f>_xlfn.XLOOKUP(tbl_vendors[[#This Row],[Country]],tbl_country[country],tbl_country[currency],"NotFound")&lt;&gt;tbl_vendors[[#This Row],[Currency]]</f>
        <v>0</v>
      </c>
      <c r="T3258" t="b">
        <f>ISNA(MATCH(tbl_vendors[[#This Row],[Payment_Terms]],tbl_payment_terms[Payment_Terms],0))</f>
        <v>0</v>
      </c>
      <c r="U3258" t="b">
        <f>ISNA(MATCH(tbl_vendors[[#This Row],[Status]],tbl_status[valid_status]))</f>
        <v>1</v>
      </c>
      <c r="V3258" t="b">
        <f ca="1">tbl_vendors[[#This Row],[Created_Date]]&gt;TODAY()</f>
        <v>0</v>
      </c>
      <c r="W3258" t="b">
        <f>tbl_vendors[[#This Row],[Updated_Date]]&lt;tbl_vendors[[#This Row],[Created_Date]]</f>
        <v>0</v>
      </c>
      <c r="X3258" t="b">
        <f>COUNTIF(tbl_vendors[Vendor_Name],tbl_vendors[[#This Row],[Vendor_Name]])&gt;1</f>
        <v>0</v>
      </c>
      <c r="Y3258" s="14" cm="1">
        <f t="array" aca="1" ref="Y3258" ca="1">IFERROR(SUM(L3258:X3258*1),4)</f>
        <v>1</v>
      </c>
      <c r="Z3258" t="str">
        <f ca="1">IF(tbl_vendors[[#This Row],[error_count]]&gt;0,"FAIL","PASS")</f>
        <v>FAIL</v>
      </c>
    </row>
    <row r="3259" spans="1:26" x14ac:dyDescent="0.3">
      <c r="A3259" t="s">
        <v>12747</v>
      </c>
      <c r="B3259" t="s">
        <v>12748</v>
      </c>
      <c r="C3259" t="s">
        <v>56</v>
      </c>
      <c r="D3259" t="s">
        <v>12749</v>
      </c>
      <c r="E3259" t="s">
        <v>58</v>
      </c>
      <c r="F3259" t="s">
        <v>75</v>
      </c>
      <c r="G3259" t="s">
        <v>12750</v>
      </c>
      <c r="H3259" t="s">
        <v>34</v>
      </c>
      <c r="I3259" t="s">
        <v>53</v>
      </c>
      <c r="J3259" s="1">
        <v>45148</v>
      </c>
      <c r="K3259" s="1">
        <v>45388</v>
      </c>
      <c r="L3259" t="b">
        <f>COUNTIF(tbl_vendors[Vendor_ID],tbl_vendors[[#This Row],[Vendor_ID]])&gt;1</f>
        <v>0</v>
      </c>
      <c r="M3259" t="b">
        <f>ISBLANK(tbl_vendors[[#This Row],[Vendor_ID]])</f>
        <v>0</v>
      </c>
      <c r="N3259" t="b">
        <f>LEN(TRIM(tbl_vendors[[#This Row],[Vendor_Name]]))=0</f>
        <v>0</v>
      </c>
      <c r="O3259" t="b">
        <f>LEN(TRIM(tbl_vendors[[#This Row],[Email]]))=0</f>
        <v>0</v>
      </c>
      <c r="P3259" t="b">
        <f>OR(ISERROR(FIND("@",tbl_vendors[[#This Row],[Email]])),ISERROR(FIND(".",tbl_vendors[[#This Row],[Email]])))</f>
        <v>0</v>
      </c>
      <c r="Q3259" t="b">
        <f>ISNA(MATCH(tbl_vendors[[#This Row],[Country]],tbl_country[country],0))</f>
        <v>0</v>
      </c>
      <c r="R3259" t="b">
        <f>ISNA(MATCH(tbl_vendors[[#This Row],[Currency]],tbl_country[currency],0))</f>
        <v>0</v>
      </c>
      <c r="S3259" t="b">
        <f>_xlfn.XLOOKUP(tbl_vendors[[#This Row],[Country]],tbl_country[country],tbl_country[currency],"NotFound")&lt;&gt;tbl_vendors[[#This Row],[Currency]]</f>
        <v>0</v>
      </c>
      <c r="T3259" t="b">
        <f>ISNA(MATCH(tbl_vendors[[#This Row],[Payment_Terms]],tbl_payment_terms[Payment_Terms],0))</f>
        <v>0</v>
      </c>
      <c r="U3259" t="b">
        <f>ISNA(MATCH(tbl_vendors[[#This Row],[Status]],tbl_status[valid_status]))</f>
        <v>1</v>
      </c>
      <c r="V3259" t="b">
        <f ca="1">tbl_vendors[[#This Row],[Created_Date]]&gt;TODAY()</f>
        <v>0</v>
      </c>
      <c r="W3259" t="b">
        <f>tbl_vendors[[#This Row],[Updated_Date]]&lt;tbl_vendors[[#This Row],[Created_Date]]</f>
        <v>0</v>
      </c>
      <c r="X3259" t="b">
        <f>COUNTIF(tbl_vendors[Vendor_Name],tbl_vendors[[#This Row],[Vendor_Name]])&gt;1</f>
        <v>0</v>
      </c>
      <c r="Y3259" s="14" cm="1">
        <f t="array" aca="1" ref="Y3259" ca="1">IFERROR(SUM(L3259:X3259*1),4)</f>
        <v>1</v>
      </c>
      <c r="Z3259" t="str">
        <f ca="1">IF(tbl_vendors[[#This Row],[error_count]]&gt;0,"FAIL","PASS")</f>
        <v>FAIL</v>
      </c>
    </row>
    <row r="3260" spans="1:26" x14ac:dyDescent="0.3">
      <c r="A3260" t="s">
        <v>12751</v>
      </c>
      <c r="B3260" t="s">
        <v>12752</v>
      </c>
      <c r="C3260" t="s">
        <v>109</v>
      </c>
      <c r="D3260" t="s">
        <v>12753</v>
      </c>
      <c r="E3260" t="s">
        <v>39</v>
      </c>
      <c r="F3260" t="s">
        <v>75</v>
      </c>
      <c r="G3260" t="s">
        <v>12754</v>
      </c>
      <c r="H3260" t="s">
        <v>25</v>
      </c>
      <c r="I3260" t="s">
        <v>26</v>
      </c>
      <c r="J3260" s="1">
        <v>44788</v>
      </c>
      <c r="K3260" s="1">
        <v>44977</v>
      </c>
      <c r="L3260" t="b">
        <f>COUNTIF(tbl_vendors[Vendor_ID],tbl_vendors[[#This Row],[Vendor_ID]])&gt;1</f>
        <v>0</v>
      </c>
      <c r="M3260" t="b">
        <f>ISBLANK(tbl_vendors[[#This Row],[Vendor_ID]])</f>
        <v>0</v>
      </c>
      <c r="N3260" t="b">
        <f>LEN(TRIM(tbl_vendors[[#This Row],[Vendor_Name]]))=0</f>
        <v>0</v>
      </c>
      <c r="O3260" t="b">
        <f>LEN(TRIM(tbl_vendors[[#This Row],[Email]]))=0</f>
        <v>0</v>
      </c>
      <c r="P3260" t="b">
        <f>OR(ISERROR(FIND("@",tbl_vendors[[#This Row],[Email]])),ISERROR(FIND(".",tbl_vendors[[#This Row],[Email]])))</f>
        <v>0</v>
      </c>
      <c r="Q3260" t="b">
        <f>ISNA(MATCH(tbl_vendors[[#This Row],[Country]],tbl_country[country],0))</f>
        <v>0</v>
      </c>
      <c r="R3260" t="b">
        <f>ISNA(MATCH(tbl_vendors[[#This Row],[Currency]],tbl_country[currency],0))</f>
        <v>0</v>
      </c>
      <c r="S3260" t="b">
        <f>_xlfn.XLOOKUP(tbl_vendors[[#This Row],[Country]],tbl_country[country],tbl_country[currency],"NotFound")&lt;&gt;tbl_vendors[[#This Row],[Currency]]</f>
        <v>1</v>
      </c>
      <c r="T3260" t="b">
        <f>ISNA(MATCH(tbl_vendors[[#This Row],[Payment_Terms]],tbl_payment_terms[Payment_Terms],0))</f>
        <v>0</v>
      </c>
      <c r="U3260" t="b">
        <f>ISNA(MATCH(tbl_vendors[[#This Row],[Status]],tbl_status[valid_status]))</f>
        <v>0</v>
      </c>
      <c r="V3260" t="b">
        <f ca="1">tbl_vendors[[#This Row],[Created_Date]]&gt;TODAY()</f>
        <v>0</v>
      </c>
      <c r="W3260" t="b">
        <f>tbl_vendors[[#This Row],[Updated_Date]]&lt;tbl_vendors[[#This Row],[Created_Date]]</f>
        <v>0</v>
      </c>
      <c r="X3260" t="b">
        <f>COUNTIF(tbl_vendors[Vendor_Name],tbl_vendors[[#This Row],[Vendor_Name]])&gt;1</f>
        <v>0</v>
      </c>
      <c r="Y3260" s="14" cm="1">
        <f t="array" aca="1" ref="Y3260" ca="1">IFERROR(SUM(L3260:X3260*1),4)</f>
        <v>1</v>
      </c>
      <c r="Z3260" t="str">
        <f ca="1">IF(tbl_vendors[[#This Row],[error_count]]&gt;0,"FAIL","PASS")</f>
        <v>FAIL</v>
      </c>
    </row>
    <row r="3261" spans="1:26" x14ac:dyDescent="0.3">
      <c r="A3261" t="s">
        <v>12755</v>
      </c>
      <c r="B3261" t="s">
        <v>12756</v>
      </c>
      <c r="C3261" t="s">
        <v>72</v>
      </c>
      <c r="D3261" t="s">
        <v>12757</v>
      </c>
      <c r="E3261" t="s">
        <v>74</v>
      </c>
      <c r="F3261" t="s">
        <v>16</v>
      </c>
      <c r="G3261" t="s">
        <v>12758</v>
      </c>
      <c r="H3261" t="s">
        <v>25</v>
      </c>
      <c r="I3261" t="s">
        <v>19</v>
      </c>
      <c r="J3261" s="1">
        <v>44489</v>
      </c>
      <c r="K3261" s="1">
        <v>44555</v>
      </c>
      <c r="L3261" t="b">
        <f>COUNTIF(tbl_vendors[Vendor_ID],tbl_vendors[[#This Row],[Vendor_ID]])&gt;1</f>
        <v>0</v>
      </c>
      <c r="M3261" t="b">
        <f>ISBLANK(tbl_vendors[[#This Row],[Vendor_ID]])</f>
        <v>0</v>
      </c>
      <c r="N3261" t="b">
        <f>LEN(TRIM(tbl_vendors[[#This Row],[Vendor_Name]]))=0</f>
        <v>0</v>
      </c>
      <c r="O3261" t="b">
        <f>LEN(TRIM(tbl_vendors[[#This Row],[Email]]))=0</f>
        <v>0</v>
      </c>
      <c r="P3261" t="b">
        <f>OR(ISERROR(FIND("@",tbl_vendors[[#This Row],[Email]])),ISERROR(FIND(".",tbl_vendors[[#This Row],[Email]])))</f>
        <v>0</v>
      </c>
      <c r="Q3261" t="b">
        <f>ISNA(MATCH(tbl_vendors[[#This Row],[Country]],tbl_country[country],0))</f>
        <v>0</v>
      </c>
      <c r="R3261" t="b">
        <f>ISNA(MATCH(tbl_vendors[[#This Row],[Currency]],tbl_country[currency],0))</f>
        <v>1</v>
      </c>
      <c r="S3261" t="b">
        <f>_xlfn.XLOOKUP(tbl_vendors[[#This Row],[Country]],tbl_country[country],tbl_country[currency],"NotFound")&lt;&gt;tbl_vendors[[#This Row],[Currency]]</f>
        <v>1</v>
      </c>
      <c r="T3261" t="b">
        <f>ISNA(MATCH(tbl_vendors[[#This Row],[Payment_Terms]],tbl_payment_terms[Payment_Terms],0))</f>
        <v>0</v>
      </c>
      <c r="U3261" t="b">
        <f>ISNA(MATCH(tbl_vendors[[#This Row],[Status]],tbl_status[valid_status]))</f>
        <v>0</v>
      </c>
      <c r="V3261" t="b">
        <f ca="1">tbl_vendors[[#This Row],[Created_Date]]&gt;TODAY()</f>
        <v>0</v>
      </c>
      <c r="W3261" t="b">
        <f>tbl_vendors[[#This Row],[Updated_Date]]&lt;tbl_vendors[[#This Row],[Created_Date]]</f>
        <v>0</v>
      </c>
      <c r="X3261" t="b">
        <f>COUNTIF(tbl_vendors[Vendor_Name],tbl_vendors[[#This Row],[Vendor_Name]])&gt;1</f>
        <v>0</v>
      </c>
      <c r="Y3261" s="14" cm="1">
        <f t="array" aca="1" ref="Y3261" ca="1">IFERROR(SUM(L3261:X3261*1),4)</f>
        <v>2</v>
      </c>
      <c r="Z3261" t="str">
        <f ca="1">IF(tbl_vendors[[#This Row],[error_count]]&gt;0,"FAIL","PASS")</f>
        <v>FAIL</v>
      </c>
    </row>
    <row r="3262" spans="1:26" x14ac:dyDescent="0.3">
      <c r="A3262" t="s">
        <v>12759</v>
      </c>
      <c r="B3262" t="s">
        <v>12760</v>
      </c>
      <c r="C3262" t="s">
        <v>37</v>
      </c>
      <c r="D3262" t="s">
        <v>12761</v>
      </c>
      <c r="E3262" t="s">
        <v>39</v>
      </c>
      <c r="F3262" t="s">
        <v>40</v>
      </c>
      <c r="G3262" t="s">
        <v>12762</v>
      </c>
      <c r="H3262" t="s">
        <v>34</v>
      </c>
      <c r="I3262" t="s">
        <v>19</v>
      </c>
      <c r="J3262" s="1">
        <v>45858</v>
      </c>
      <c r="K3262" s="1">
        <v>45985</v>
      </c>
      <c r="L3262" t="b">
        <f>COUNTIF(tbl_vendors[Vendor_ID],tbl_vendors[[#This Row],[Vendor_ID]])&gt;1</f>
        <v>0</v>
      </c>
      <c r="M3262" t="b">
        <f>ISBLANK(tbl_vendors[[#This Row],[Vendor_ID]])</f>
        <v>0</v>
      </c>
      <c r="N3262" t="b">
        <f>LEN(TRIM(tbl_vendors[[#This Row],[Vendor_Name]]))=0</f>
        <v>0</v>
      </c>
      <c r="O3262" t="b">
        <f>LEN(TRIM(tbl_vendors[[#This Row],[Email]]))=0</f>
        <v>0</v>
      </c>
      <c r="P3262" t="b">
        <f>OR(ISERROR(FIND("@",tbl_vendors[[#This Row],[Email]])),ISERROR(FIND(".",tbl_vendors[[#This Row],[Email]])))</f>
        <v>0</v>
      </c>
      <c r="Q3262" t="b">
        <f>ISNA(MATCH(tbl_vendors[[#This Row],[Country]],tbl_country[country],0))</f>
        <v>0</v>
      </c>
      <c r="R3262" t="b">
        <f>ISNA(MATCH(tbl_vendors[[#This Row],[Currency]],tbl_country[currency],0))</f>
        <v>0</v>
      </c>
      <c r="S3262" t="b">
        <f>_xlfn.XLOOKUP(tbl_vendors[[#This Row],[Country]],tbl_country[country],tbl_country[currency],"NotFound")&lt;&gt;tbl_vendors[[#This Row],[Currency]]</f>
        <v>0</v>
      </c>
      <c r="T3262" t="b">
        <f>ISNA(MATCH(tbl_vendors[[#This Row],[Payment_Terms]],tbl_payment_terms[Payment_Terms],0))</f>
        <v>0</v>
      </c>
      <c r="U3262" t="b">
        <f>ISNA(MATCH(tbl_vendors[[#This Row],[Status]],tbl_status[valid_status]))</f>
        <v>0</v>
      </c>
      <c r="V3262" t="b">
        <f ca="1">tbl_vendors[[#This Row],[Created_Date]]&gt;TODAY()</f>
        <v>0</v>
      </c>
      <c r="W3262" t="b">
        <f>tbl_vendors[[#This Row],[Updated_Date]]&lt;tbl_vendors[[#This Row],[Created_Date]]</f>
        <v>0</v>
      </c>
      <c r="X3262" t="b">
        <f>COUNTIF(tbl_vendors[Vendor_Name],tbl_vendors[[#This Row],[Vendor_Name]])&gt;1</f>
        <v>0</v>
      </c>
      <c r="Y3262" s="14" cm="1">
        <f t="array" aca="1" ref="Y3262" ca="1">IFERROR(SUM(L3262:X3262*1),4)</f>
        <v>0</v>
      </c>
      <c r="Z3262" t="str">
        <f ca="1">IF(tbl_vendors[[#This Row],[error_count]]&gt;0,"FAIL","PASS")</f>
        <v>PASS</v>
      </c>
    </row>
    <row r="3263" spans="1:26" x14ac:dyDescent="0.3">
      <c r="A3263" t="s">
        <v>12763</v>
      </c>
      <c r="B3263" t="s">
        <v>12764</v>
      </c>
      <c r="C3263" t="s">
        <v>72</v>
      </c>
      <c r="D3263" t="s">
        <v>12765</v>
      </c>
      <c r="E3263" t="s">
        <v>74</v>
      </c>
      <c r="F3263" t="s">
        <v>16</v>
      </c>
      <c r="G3263" t="s">
        <v>12766</v>
      </c>
      <c r="H3263" t="s">
        <v>25</v>
      </c>
      <c r="I3263" t="s">
        <v>26</v>
      </c>
      <c r="J3263" s="1">
        <v>45052</v>
      </c>
      <c r="K3263" s="1">
        <v>45913</v>
      </c>
      <c r="L3263" t="b">
        <f>COUNTIF(tbl_vendors[Vendor_ID],tbl_vendors[[#This Row],[Vendor_ID]])&gt;1</f>
        <v>0</v>
      </c>
      <c r="M3263" t="b">
        <f>ISBLANK(tbl_vendors[[#This Row],[Vendor_ID]])</f>
        <v>0</v>
      </c>
      <c r="N3263" t="b">
        <f>LEN(TRIM(tbl_vendors[[#This Row],[Vendor_Name]]))=0</f>
        <v>0</v>
      </c>
      <c r="O3263" t="b">
        <f>LEN(TRIM(tbl_vendors[[#This Row],[Email]]))=0</f>
        <v>0</v>
      </c>
      <c r="P3263" t="b">
        <f>OR(ISERROR(FIND("@",tbl_vendors[[#This Row],[Email]])),ISERROR(FIND(".",tbl_vendors[[#This Row],[Email]])))</f>
        <v>0</v>
      </c>
      <c r="Q3263" t="b">
        <f>ISNA(MATCH(tbl_vendors[[#This Row],[Country]],tbl_country[country],0))</f>
        <v>0</v>
      </c>
      <c r="R3263" t="b">
        <f>ISNA(MATCH(tbl_vendors[[#This Row],[Currency]],tbl_country[currency],0))</f>
        <v>1</v>
      </c>
      <c r="S3263" t="b">
        <f>_xlfn.XLOOKUP(tbl_vendors[[#This Row],[Country]],tbl_country[country],tbl_country[currency],"NotFound")&lt;&gt;tbl_vendors[[#This Row],[Currency]]</f>
        <v>1</v>
      </c>
      <c r="T3263" t="b">
        <f>ISNA(MATCH(tbl_vendors[[#This Row],[Payment_Terms]],tbl_payment_terms[Payment_Terms],0))</f>
        <v>0</v>
      </c>
      <c r="U3263" t="b">
        <f>ISNA(MATCH(tbl_vendors[[#This Row],[Status]],tbl_status[valid_status]))</f>
        <v>0</v>
      </c>
      <c r="V3263" t="b">
        <f ca="1">tbl_vendors[[#This Row],[Created_Date]]&gt;TODAY()</f>
        <v>0</v>
      </c>
      <c r="W3263" t="b">
        <f>tbl_vendors[[#This Row],[Updated_Date]]&lt;tbl_vendors[[#This Row],[Created_Date]]</f>
        <v>0</v>
      </c>
      <c r="X3263" t="b">
        <f>COUNTIF(tbl_vendors[Vendor_Name],tbl_vendors[[#This Row],[Vendor_Name]])&gt;1</f>
        <v>0</v>
      </c>
      <c r="Y3263" s="14" cm="1">
        <f t="array" aca="1" ref="Y3263" ca="1">IFERROR(SUM(L3263:X3263*1),4)</f>
        <v>2</v>
      </c>
      <c r="Z3263" t="str">
        <f ca="1">IF(tbl_vendors[[#This Row],[error_count]]&gt;0,"FAIL","PASS")</f>
        <v>FAIL</v>
      </c>
    </row>
    <row r="3264" spans="1:26" x14ac:dyDescent="0.3">
      <c r="A3264" t="s">
        <v>12767</v>
      </c>
      <c r="B3264" t="s">
        <v>12768</v>
      </c>
      <c r="C3264" t="s">
        <v>72</v>
      </c>
      <c r="D3264" t="s">
        <v>12769</v>
      </c>
      <c r="E3264" t="s">
        <v>74</v>
      </c>
      <c r="F3264" t="s">
        <v>75</v>
      </c>
      <c r="G3264" t="s">
        <v>12770</v>
      </c>
      <c r="H3264" t="s">
        <v>42</v>
      </c>
      <c r="I3264" t="s">
        <v>26</v>
      </c>
      <c r="J3264" s="1">
        <v>45398</v>
      </c>
      <c r="K3264" s="1">
        <v>45873</v>
      </c>
      <c r="L3264" t="b">
        <f>COUNTIF(tbl_vendors[Vendor_ID],tbl_vendors[[#This Row],[Vendor_ID]])&gt;1</f>
        <v>0</v>
      </c>
      <c r="M3264" t="b">
        <f>ISBLANK(tbl_vendors[[#This Row],[Vendor_ID]])</f>
        <v>0</v>
      </c>
      <c r="N3264" t="b">
        <f>LEN(TRIM(tbl_vendors[[#This Row],[Vendor_Name]]))=0</f>
        <v>0</v>
      </c>
      <c r="O3264" t="b">
        <f>LEN(TRIM(tbl_vendors[[#This Row],[Email]]))=0</f>
        <v>0</v>
      </c>
      <c r="P3264" t="b">
        <f>OR(ISERROR(FIND("@",tbl_vendors[[#This Row],[Email]])),ISERROR(FIND(".",tbl_vendors[[#This Row],[Email]])))</f>
        <v>0</v>
      </c>
      <c r="Q3264" t="b">
        <f>ISNA(MATCH(tbl_vendors[[#This Row],[Country]],tbl_country[country],0))</f>
        <v>0</v>
      </c>
      <c r="R3264" t="b">
        <f>ISNA(MATCH(tbl_vendors[[#This Row],[Currency]],tbl_country[currency],0))</f>
        <v>1</v>
      </c>
      <c r="S3264" t="b">
        <f>_xlfn.XLOOKUP(tbl_vendors[[#This Row],[Country]],tbl_country[country],tbl_country[currency],"NotFound")&lt;&gt;tbl_vendors[[#This Row],[Currency]]</f>
        <v>1</v>
      </c>
      <c r="T3264" t="b">
        <f>ISNA(MATCH(tbl_vendors[[#This Row],[Payment_Terms]],tbl_payment_terms[Payment_Terms],0))</f>
        <v>0</v>
      </c>
      <c r="U3264" t="b">
        <f>ISNA(MATCH(tbl_vendors[[#This Row],[Status]],tbl_status[valid_status]))</f>
        <v>0</v>
      </c>
      <c r="V3264" t="b">
        <f ca="1">tbl_vendors[[#This Row],[Created_Date]]&gt;TODAY()</f>
        <v>0</v>
      </c>
      <c r="W3264" t="b">
        <f>tbl_vendors[[#This Row],[Updated_Date]]&lt;tbl_vendors[[#This Row],[Created_Date]]</f>
        <v>0</v>
      </c>
      <c r="X3264" t="b">
        <f>COUNTIF(tbl_vendors[Vendor_Name],tbl_vendors[[#This Row],[Vendor_Name]])&gt;1</f>
        <v>0</v>
      </c>
      <c r="Y3264" s="14" cm="1">
        <f t="array" aca="1" ref="Y3264" ca="1">IFERROR(SUM(L3264:X3264*1),4)</f>
        <v>2</v>
      </c>
      <c r="Z3264" t="str">
        <f ca="1">IF(tbl_vendors[[#This Row],[error_count]]&gt;0,"FAIL","PASS")</f>
        <v>FAIL</v>
      </c>
    </row>
    <row r="3265" spans="1:26" x14ac:dyDescent="0.3">
      <c r="A3265" t="s">
        <v>12771</v>
      </c>
      <c r="B3265" t="s">
        <v>12772</v>
      </c>
      <c r="C3265" t="s">
        <v>100</v>
      </c>
      <c r="D3265" t="s">
        <v>12773</v>
      </c>
      <c r="E3265" t="s">
        <v>39</v>
      </c>
      <c r="F3265" t="s">
        <v>32</v>
      </c>
      <c r="G3265" t="s">
        <v>12774</v>
      </c>
      <c r="H3265" t="s">
        <v>52</v>
      </c>
      <c r="I3265" t="s">
        <v>19</v>
      </c>
      <c r="J3265" s="1">
        <v>44871</v>
      </c>
      <c r="K3265" s="1">
        <v>45970</v>
      </c>
      <c r="L3265" t="b">
        <f>COUNTIF(tbl_vendors[Vendor_ID],tbl_vendors[[#This Row],[Vendor_ID]])&gt;1</f>
        <v>0</v>
      </c>
      <c r="M3265" t="b">
        <f>ISBLANK(tbl_vendors[[#This Row],[Vendor_ID]])</f>
        <v>0</v>
      </c>
      <c r="N3265" t="b">
        <f>LEN(TRIM(tbl_vendors[[#This Row],[Vendor_Name]]))=0</f>
        <v>0</v>
      </c>
      <c r="O3265" t="b">
        <f>LEN(TRIM(tbl_vendors[[#This Row],[Email]]))=0</f>
        <v>0</v>
      </c>
      <c r="P3265" t="b">
        <f>OR(ISERROR(FIND("@",tbl_vendors[[#This Row],[Email]])),ISERROR(FIND(".",tbl_vendors[[#This Row],[Email]])))</f>
        <v>0</v>
      </c>
      <c r="Q3265" t="b">
        <f>ISNA(MATCH(tbl_vendors[[#This Row],[Country]],tbl_country[country],0))</f>
        <v>0</v>
      </c>
      <c r="R3265" t="b">
        <f>ISNA(MATCH(tbl_vendors[[#This Row],[Currency]],tbl_country[currency],0))</f>
        <v>0</v>
      </c>
      <c r="S3265" t="b">
        <f>_xlfn.XLOOKUP(tbl_vendors[[#This Row],[Country]],tbl_country[country],tbl_country[currency],"NotFound")&lt;&gt;tbl_vendors[[#This Row],[Currency]]</f>
        <v>0</v>
      </c>
      <c r="T3265" t="b">
        <f>ISNA(MATCH(tbl_vendors[[#This Row],[Payment_Terms]],tbl_payment_terms[Payment_Terms],0))</f>
        <v>0</v>
      </c>
      <c r="U3265" t="b">
        <f>ISNA(MATCH(tbl_vendors[[#This Row],[Status]],tbl_status[valid_status]))</f>
        <v>0</v>
      </c>
      <c r="V3265" t="b">
        <f ca="1">tbl_vendors[[#This Row],[Created_Date]]&gt;TODAY()</f>
        <v>0</v>
      </c>
      <c r="W3265" t="b">
        <f>tbl_vendors[[#This Row],[Updated_Date]]&lt;tbl_vendors[[#This Row],[Created_Date]]</f>
        <v>0</v>
      </c>
      <c r="X3265" t="b">
        <f>COUNTIF(tbl_vendors[Vendor_Name],tbl_vendors[[#This Row],[Vendor_Name]])&gt;1</f>
        <v>0</v>
      </c>
      <c r="Y3265" s="14" cm="1">
        <f t="array" aca="1" ref="Y3265" ca="1">IFERROR(SUM(L3265:X3265*1),4)</f>
        <v>0</v>
      </c>
      <c r="Z3265" t="str">
        <f ca="1">IF(tbl_vendors[[#This Row],[error_count]]&gt;0,"FAIL","PASS")</f>
        <v>PASS</v>
      </c>
    </row>
    <row r="3266" spans="1:26" x14ac:dyDescent="0.3">
      <c r="A3266" t="s">
        <v>12775</v>
      </c>
      <c r="B3266" t="s">
        <v>2629</v>
      </c>
      <c r="C3266" t="s">
        <v>56</v>
      </c>
      <c r="D3266" t="s">
        <v>12776</v>
      </c>
      <c r="E3266" t="s">
        <v>58</v>
      </c>
      <c r="F3266" t="s">
        <v>75</v>
      </c>
      <c r="G3266" t="s">
        <v>12777</v>
      </c>
      <c r="H3266" t="s">
        <v>69</v>
      </c>
      <c r="I3266" t="s">
        <v>19</v>
      </c>
      <c r="J3266" s="1">
        <v>45635</v>
      </c>
      <c r="K3266" s="1">
        <v>45665</v>
      </c>
      <c r="L3266" t="b">
        <f>COUNTIF(tbl_vendors[Vendor_ID],tbl_vendors[[#This Row],[Vendor_ID]])&gt;1</f>
        <v>0</v>
      </c>
      <c r="M3266" t="b">
        <f>ISBLANK(tbl_vendors[[#This Row],[Vendor_ID]])</f>
        <v>0</v>
      </c>
      <c r="N3266" t="b">
        <f>LEN(TRIM(tbl_vendors[[#This Row],[Vendor_Name]]))=0</f>
        <v>0</v>
      </c>
      <c r="O3266" t="b">
        <f>LEN(TRIM(tbl_vendors[[#This Row],[Email]]))=0</f>
        <v>0</v>
      </c>
      <c r="P3266" t="b">
        <f>OR(ISERROR(FIND("@",tbl_vendors[[#This Row],[Email]])),ISERROR(FIND(".",tbl_vendors[[#This Row],[Email]])))</f>
        <v>0</v>
      </c>
      <c r="Q3266" t="b">
        <f>ISNA(MATCH(tbl_vendors[[#This Row],[Country]],tbl_country[country],0))</f>
        <v>0</v>
      </c>
      <c r="R3266" t="b">
        <f>ISNA(MATCH(tbl_vendors[[#This Row],[Currency]],tbl_country[currency],0))</f>
        <v>0</v>
      </c>
      <c r="S3266" t="b">
        <f>_xlfn.XLOOKUP(tbl_vendors[[#This Row],[Country]],tbl_country[country],tbl_country[currency],"NotFound")&lt;&gt;tbl_vendors[[#This Row],[Currency]]</f>
        <v>0</v>
      </c>
      <c r="T3266" t="b">
        <f>ISNA(MATCH(tbl_vendors[[#This Row],[Payment_Terms]],tbl_payment_terms[Payment_Terms],0))</f>
        <v>0</v>
      </c>
      <c r="U3266" t="b">
        <f>ISNA(MATCH(tbl_vendors[[#This Row],[Status]],tbl_status[valid_status]))</f>
        <v>0</v>
      </c>
      <c r="V3266" t="b">
        <f ca="1">tbl_vendors[[#This Row],[Created_Date]]&gt;TODAY()</f>
        <v>0</v>
      </c>
      <c r="W3266" t="b">
        <f>tbl_vendors[[#This Row],[Updated_Date]]&lt;tbl_vendors[[#This Row],[Created_Date]]</f>
        <v>0</v>
      </c>
      <c r="X3266" t="b">
        <f>COUNTIF(tbl_vendors[Vendor_Name],tbl_vendors[[#This Row],[Vendor_Name]])&gt;1</f>
        <v>1</v>
      </c>
      <c r="Y3266" s="14" cm="1">
        <f t="array" aca="1" ref="Y3266" ca="1">IFERROR(SUM(L3266:X3266*1),4)</f>
        <v>1</v>
      </c>
      <c r="Z3266" t="str">
        <f ca="1">IF(tbl_vendors[[#This Row],[error_count]]&gt;0,"FAIL","PASS")</f>
        <v>FAIL</v>
      </c>
    </row>
    <row r="3267" spans="1:26" x14ac:dyDescent="0.3">
      <c r="A3267" t="s">
        <v>12778</v>
      </c>
      <c r="B3267" t="s">
        <v>7370</v>
      </c>
      <c r="C3267" t="s">
        <v>66</v>
      </c>
      <c r="D3267" t="s">
        <v>12779</v>
      </c>
      <c r="E3267" t="s">
        <v>67</v>
      </c>
      <c r="F3267" t="s">
        <v>32</v>
      </c>
      <c r="G3267" t="s">
        <v>12780</v>
      </c>
      <c r="H3267" t="s">
        <v>47</v>
      </c>
      <c r="I3267" t="s">
        <v>19</v>
      </c>
      <c r="J3267" s="1">
        <v>45409</v>
      </c>
      <c r="K3267" s="1">
        <v>46060</v>
      </c>
      <c r="L3267" t="b">
        <f>COUNTIF(tbl_vendors[Vendor_ID],tbl_vendors[[#This Row],[Vendor_ID]])&gt;1</f>
        <v>0</v>
      </c>
      <c r="M3267" t="b">
        <f>ISBLANK(tbl_vendors[[#This Row],[Vendor_ID]])</f>
        <v>0</v>
      </c>
      <c r="N3267" t="b">
        <f>LEN(TRIM(tbl_vendors[[#This Row],[Vendor_Name]]))=0</f>
        <v>0</v>
      </c>
      <c r="O3267" t="b">
        <f>LEN(TRIM(tbl_vendors[[#This Row],[Email]]))=0</f>
        <v>0</v>
      </c>
      <c r="P3267" t="b">
        <f>OR(ISERROR(FIND("@",tbl_vendors[[#This Row],[Email]])),ISERROR(FIND(".",tbl_vendors[[#This Row],[Email]])))</f>
        <v>0</v>
      </c>
      <c r="Q3267" t="b">
        <f>ISNA(MATCH(tbl_vendors[[#This Row],[Country]],tbl_country[country],0))</f>
        <v>0</v>
      </c>
      <c r="R3267" t="b">
        <f>ISNA(MATCH(tbl_vendors[[#This Row],[Currency]],tbl_country[currency],0))</f>
        <v>0</v>
      </c>
      <c r="S3267" t="b">
        <f>_xlfn.XLOOKUP(tbl_vendors[[#This Row],[Country]],tbl_country[country],tbl_country[currency],"NotFound")&lt;&gt;tbl_vendors[[#This Row],[Currency]]</f>
        <v>0</v>
      </c>
      <c r="T3267" t="b">
        <f>ISNA(MATCH(tbl_vendors[[#This Row],[Payment_Terms]],tbl_payment_terms[Payment_Terms],0))</f>
        <v>0</v>
      </c>
      <c r="U3267" t="b">
        <f>ISNA(MATCH(tbl_vendors[[#This Row],[Status]],tbl_status[valid_status]))</f>
        <v>0</v>
      </c>
      <c r="V3267" t="b">
        <f ca="1">tbl_vendors[[#This Row],[Created_Date]]&gt;TODAY()</f>
        <v>0</v>
      </c>
      <c r="W3267" t="b">
        <f>tbl_vendors[[#This Row],[Updated_Date]]&lt;tbl_vendors[[#This Row],[Created_Date]]</f>
        <v>0</v>
      </c>
      <c r="X3267" t="b">
        <f>COUNTIF(tbl_vendors[Vendor_Name],tbl_vendors[[#This Row],[Vendor_Name]])&gt;1</f>
        <v>1</v>
      </c>
      <c r="Y3267" s="14" cm="1">
        <f t="array" aca="1" ref="Y3267" ca="1">IFERROR(SUM(L3267:X3267*1),4)</f>
        <v>1</v>
      </c>
      <c r="Z3267" t="str">
        <f ca="1">IF(tbl_vendors[[#This Row],[error_count]]&gt;0,"FAIL","PASS")</f>
        <v>FAIL</v>
      </c>
    </row>
    <row r="3268" spans="1:26" x14ac:dyDescent="0.3">
      <c r="A3268" t="s">
        <v>12781</v>
      </c>
      <c r="B3268" t="s">
        <v>12782</v>
      </c>
      <c r="C3268" t="s">
        <v>13</v>
      </c>
      <c r="D3268" t="s">
        <v>12783</v>
      </c>
      <c r="E3268" t="s">
        <v>15</v>
      </c>
      <c r="F3268" t="s">
        <v>40</v>
      </c>
      <c r="G3268" t="s">
        <v>12784</v>
      </c>
      <c r="H3268" t="s">
        <v>47</v>
      </c>
      <c r="I3268" t="s">
        <v>26</v>
      </c>
      <c r="J3268" s="1">
        <v>45234</v>
      </c>
      <c r="K3268" s="1">
        <v>46179</v>
      </c>
      <c r="L3268" t="b">
        <f>COUNTIF(tbl_vendors[Vendor_ID],tbl_vendors[[#This Row],[Vendor_ID]])&gt;1</f>
        <v>0</v>
      </c>
      <c r="M3268" t="b">
        <f>ISBLANK(tbl_vendors[[#This Row],[Vendor_ID]])</f>
        <v>0</v>
      </c>
      <c r="N3268" t="b">
        <f>LEN(TRIM(tbl_vendors[[#This Row],[Vendor_Name]]))=0</f>
        <v>0</v>
      </c>
      <c r="O3268" t="b">
        <f>LEN(TRIM(tbl_vendors[[#This Row],[Email]]))=0</f>
        <v>0</v>
      </c>
      <c r="P3268" t="b">
        <f>OR(ISERROR(FIND("@",tbl_vendors[[#This Row],[Email]])),ISERROR(FIND(".",tbl_vendors[[#This Row],[Email]])))</f>
        <v>0</v>
      </c>
      <c r="Q3268" t="b">
        <f>ISNA(MATCH(tbl_vendors[[#This Row],[Country]],tbl_country[country],0))</f>
        <v>0</v>
      </c>
      <c r="R3268" t="b">
        <f>ISNA(MATCH(tbl_vendors[[#This Row],[Currency]],tbl_country[currency],0))</f>
        <v>1</v>
      </c>
      <c r="S3268" t="b">
        <f>_xlfn.XLOOKUP(tbl_vendors[[#This Row],[Country]],tbl_country[country],tbl_country[currency],"NotFound")&lt;&gt;tbl_vendors[[#This Row],[Currency]]</f>
        <v>1</v>
      </c>
      <c r="T3268" t="b">
        <f>ISNA(MATCH(tbl_vendors[[#This Row],[Payment_Terms]],tbl_payment_terms[Payment_Terms],0))</f>
        <v>0</v>
      </c>
      <c r="U3268" t="b">
        <f>ISNA(MATCH(tbl_vendors[[#This Row],[Status]],tbl_status[valid_status]))</f>
        <v>0</v>
      </c>
      <c r="V3268" t="b">
        <f ca="1">tbl_vendors[[#This Row],[Created_Date]]&gt;TODAY()</f>
        <v>0</v>
      </c>
      <c r="W3268" t="b">
        <f>tbl_vendors[[#This Row],[Updated_Date]]&lt;tbl_vendors[[#This Row],[Created_Date]]</f>
        <v>0</v>
      </c>
      <c r="X3268" t="b">
        <f>COUNTIF(tbl_vendors[Vendor_Name],tbl_vendors[[#This Row],[Vendor_Name]])&gt;1</f>
        <v>0</v>
      </c>
      <c r="Y3268" s="14" cm="1">
        <f t="array" aca="1" ref="Y3268" ca="1">IFERROR(SUM(L3268:X3268*1),4)</f>
        <v>2</v>
      </c>
      <c r="Z3268" t="str">
        <f ca="1">IF(tbl_vendors[[#This Row],[error_count]]&gt;0,"FAIL","PASS")</f>
        <v>FAIL</v>
      </c>
    </row>
    <row r="3269" spans="1:26" x14ac:dyDescent="0.3">
      <c r="A3269" t="s">
        <v>12785</v>
      </c>
      <c r="B3269" t="s">
        <v>12786</v>
      </c>
      <c r="C3269" t="s">
        <v>66</v>
      </c>
      <c r="D3269" t="s">
        <v>12787</v>
      </c>
      <c r="E3269" t="s">
        <v>67</v>
      </c>
      <c r="F3269" t="s">
        <v>32</v>
      </c>
      <c r="G3269" t="s">
        <v>12788</v>
      </c>
      <c r="H3269" t="s">
        <v>69</v>
      </c>
      <c r="I3269" t="s">
        <v>19</v>
      </c>
      <c r="J3269" s="1">
        <v>45803</v>
      </c>
      <c r="K3269" s="1">
        <v>46075</v>
      </c>
      <c r="L3269" t="b">
        <f>COUNTIF(tbl_vendors[Vendor_ID],tbl_vendors[[#This Row],[Vendor_ID]])&gt;1</f>
        <v>0</v>
      </c>
      <c r="M3269" t="b">
        <f>ISBLANK(tbl_vendors[[#This Row],[Vendor_ID]])</f>
        <v>0</v>
      </c>
      <c r="N3269" t="b">
        <f>LEN(TRIM(tbl_vendors[[#This Row],[Vendor_Name]]))=0</f>
        <v>0</v>
      </c>
      <c r="O3269" t="b">
        <f>LEN(TRIM(tbl_vendors[[#This Row],[Email]]))=0</f>
        <v>0</v>
      </c>
      <c r="P3269" t="b">
        <f>OR(ISERROR(FIND("@",tbl_vendors[[#This Row],[Email]])),ISERROR(FIND(".",tbl_vendors[[#This Row],[Email]])))</f>
        <v>0</v>
      </c>
      <c r="Q3269" t="b">
        <f>ISNA(MATCH(tbl_vendors[[#This Row],[Country]],tbl_country[country],0))</f>
        <v>0</v>
      </c>
      <c r="R3269" t="b">
        <f>ISNA(MATCH(tbl_vendors[[#This Row],[Currency]],tbl_country[currency],0))</f>
        <v>0</v>
      </c>
      <c r="S3269" t="b">
        <f>_xlfn.XLOOKUP(tbl_vendors[[#This Row],[Country]],tbl_country[country],tbl_country[currency],"NotFound")&lt;&gt;tbl_vendors[[#This Row],[Currency]]</f>
        <v>0</v>
      </c>
      <c r="T3269" t="b">
        <f>ISNA(MATCH(tbl_vendors[[#This Row],[Payment_Terms]],tbl_payment_terms[Payment_Terms],0))</f>
        <v>0</v>
      </c>
      <c r="U3269" t="b">
        <f>ISNA(MATCH(tbl_vendors[[#This Row],[Status]],tbl_status[valid_status]))</f>
        <v>0</v>
      </c>
      <c r="V3269" t="b">
        <f ca="1">tbl_vendors[[#This Row],[Created_Date]]&gt;TODAY()</f>
        <v>0</v>
      </c>
      <c r="W3269" t="b">
        <f>tbl_vendors[[#This Row],[Updated_Date]]&lt;tbl_vendors[[#This Row],[Created_Date]]</f>
        <v>0</v>
      </c>
      <c r="X3269" t="b">
        <f>COUNTIF(tbl_vendors[Vendor_Name],tbl_vendors[[#This Row],[Vendor_Name]])&gt;1</f>
        <v>0</v>
      </c>
      <c r="Y3269" s="14" cm="1">
        <f t="array" aca="1" ref="Y3269" ca="1">IFERROR(SUM(L3269:X3269*1),4)</f>
        <v>0</v>
      </c>
      <c r="Z3269" t="str">
        <f ca="1">IF(tbl_vendors[[#This Row],[error_count]]&gt;0,"FAIL","PASS")</f>
        <v>PASS</v>
      </c>
    </row>
    <row r="3270" spans="1:26" x14ac:dyDescent="0.3">
      <c r="A3270" t="s">
        <v>12789</v>
      </c>
      <c r="B3270" t="s">
        <v>12790</v>
      </c>
      <c r="C3270" t="s">
        <v>56</v>
      </c>
      <c r="D3270" t="s">
        <v>12791</v>
      </c>
      <c r="E3270" t="s">
        <v>58</v>
      </c>
      <c r="F3270" t="s">
        <v>16</v>
      </c>
      <c r="G3270" t="s">
        <v>12792</v>
      </c>
      <c r="H3270" t="s">
        <v>47</v>
      </c>
      <c r="I3270" t="s">
        <v>26</v>
      </c>
      <c r="J3270" s="1">
        <v>44393</v>
      </c>
      <c r="K3270" s="1">
        <v>45863</v>
      </c>
      <c r="L3270" t="b">
        <f>COUNTIF(tbl_vendors[Vendor_ID],tbl_vendors[[#This Row],[Vendor_ID]])&gt;1</f>
        <v>0</v>
      </c>
      <c r="M3270" t="b">
        <f>ISBLANK(tbl_vendors[[#This Row],[Vendor_ID]])</f>
        <v>0</v>
      </c>
      <c r="N3270" t="b">
        <f>LEN(TRIM(tbl_vendors[[#This Row],[Vendor_Name]]))=0</f>
        <v>0</v>
      </c>
      <c r="O3270" t="b">
        <f>LEN(TRIM(tbl_vendors[[#This Row],[Email]]))=0</f>
        <v>0</v>
      </c>
      <c r="P3270" t="b">
        <f>OR(ISERROR(FIND("@",tbl_vendors[[#This Row],[Email]])),ISERROR(FIND(".",tbl_vendors[[#This Row],[Email]])))</f>
        <v>0</v>
      </c>
      <c r="Q3270" t="b">
        <f>ISNA(MATCH(tbl_vendors[[#This Row],[Country]],tbl_country[country],0))</f>
        <v>0</v>
      </c>
      <c r="R3270" t="b">
        <f>ISNA(MATCH(tbl_vendors[[#This Row],[Currency]],tbl_country[currency],0))</f>
        <v>0</v>
      </c>
      <c r="S3270" t="b">
        <f>_xlfn.XLOOKUP(tbl_vendors[[#This Row],[Country]],tbl_country[country],tbl_country[currency],"NotFound")&lt;&gt;tbl_vendors[[#This Row],[Currency]]</f>
        <v>0</v>
      </c>
      <c r="T3270" t="b">
        <f>ISNA(MATCH(tbl_vendors[[#This Row],[Payment_Terms]],tbl_payment_terms[Payment_Terms],0))</f>
        <v>0</v>
      </c>
      <c r="U3270" t="b">
        <f>ISNA(MATCH(tbl_vendors[[#This Row],[Status]],tbl_status[valid_status]))</f>
        <v>0</v>
      </c>
      <c r="V3270" t="b">
        <f ca="1">tbl_vendors[[#This Row],[Created_Date]]&gt;TODAY()</f>
        <v>0</v>
      </c>
      <c r="W3270" t="b">
        <f>tbl_vendors[[#This Row],[Updated_Date]]&lt;tbl_vendors[[#This Row],[Created_Date]]</f>
        <v>0</v>
      </c>
      <c r="X3270" t="b">
        <f>COUNTIF(tbl_vendors[Vendor_Name],tbl_vendors[[#This Row],[Vendor_Name]])&gt;1</f>
        <v>0</v>
      </c>
      <c r="Y3270" s="14" cm="1">
        <f t="array" aca="1" ref="Y3270" ca="1">IFERROR(SUM(L3270:X3270*1),4)</f>
        <v>0</v>
      </c>
      <c r="Z3270" t="str">
        <f ca="1">IF(tbl_vendors[[#This Row],[error_count]]&gt;0,"FAIL","PASS")</f>
        <v>PASS</v>
      </c>
    </row>
    <row r="3271" spans="1:26" x14ac:dyDescent="0.3">
      <c r="A3271" t="s">
        <v>12793</v>
      </c>
      <c r="B3271" t="s">
        <v>12794</v>
      </c>
      <c r="C3271" t="s">
        <v>72</v>
      </c>
      <c r="D3271" t="s">
        <v>12795</v>
      </c>
      <c r="E3271" t="s">
        <v>74</v>
      </c>
      <c r="F3271" t="s">
        <v>16</v>
      </c>
      <c r="G3271" t="s">
        <v>12796</v>
      </c>
      <c r="H3271" t="s">
        <v>18</v>
      </c>
      <c r="I3271" t="s">
        <v>26</v>
      </c>
      <c r="J3271" s="1">
        <v>46128</v>
      </c>
      <c r="K3271" s="1">
        <v>46193</v>
      </c>
      <c r="L3271" t="b">
        <f>COUNTIF(tbl_vendors[Vendor_ID],tbl_vendors[[#This Row],[Vendor_ID]])&gt;1</f>
        <v>0</v>
      </c>
      <c r="M3271" t="b">
        <f>ISBLANK(tbl_vendors[[#This Row],[Vendor_ID]])</f>
        <v>0</v>
      </c>
      <c r="N3271" t="b">
        <f>LEN(TRIM(tbl_vendors[[#This Row],[Vendor_Name]]))=0</f>
        <v>0</v>
      </c>
      <c r="O3271" t="b">
        <f>LEN(TRIM(tbl_vendors[[#This Row],[Email]]))=0</f>
        <v>0</v>
      </c>
      <c r="P3271" t="b">
        <f>OR(ISERROR(FIND("@",tbl_vendors[[#This Row],[Email]])),ISERROR(FIND(".",tbl_vendors[[#This Row],[Email]])))</f>
        <v>0</v>
      </c>
      <c r="Q3271" t="b">
        <f>ISNA(MATCH(tbl_vendors[[#This Row],[Country]],tbl_country[country],0))</f>
        <v>0</v>
      </c>
      <c r="R3271" t="b">
        <f>ISNA(MATCH(tbl_vendors[[#This Row],[Currency]],tbl_country[currency],0))</f>
        <v>1</v>
      </c>
      <c r="S3271" t="b">
        <f>_xlfn.XLOOKUP(tbl_vendors[[#This Row],[Country]],tbl_country[country],tbl_country[currency],"NotFound")&lt;&gt;tbl_vendors[[#This Row],[Currency]]</f>
        <v>1</v>
      </c>
      <c r="T3271" t="b">
        <f>ISNA(MATCH(tbl_vendors[[#This Row],[Payment_Terms]],tbl_payment_terms[Payment_Terms],0))</f>
        <v>0</v>
      </c>
      <c r="U3271" t="b">
        <f>ISNA(MATCH(tbl_vendors[[#This Row],[Status]],tbl_status[valid_status]))</f>
        <v>0</v>
      </c>
      <c r="V3271" t="b">
        <f ca="1">tbl_vendors[[#This Row],[Created_Date]]&gt;TODAY()</f>
        <v>0</v>
      </c>
      <c r="W3271" t="b">
        <f>tbl_vendors[[#This Row],[Updated_Date]]&lt;tbl_vendors[[#This Row],[Created_Date]]</f>
        <v>0</v>
      </c>
      <c r="X3271" t="b">
        <f>COUNTIF(tbl_vendors[Vendor_Name],tbl_vendors[[#This Row],[Vendor_Name]])&gt;1</f>
        <v>1</v>
      </c>
      <c r="Y3271" s="14" cm="1">
        <f t="array" aca="1" ref="Y3271" ca="1">IFERROR(SUM(L3271:X3271*1),4)</f>
        <v>3</v>
      </c>
      <c r="Z3271" t="str">
        <f ca="1">IF(tbl_vendors[[#This Row],[error_count]]&gt;0,"FAIL","PASS")</f>
        <v>FAIL</v>
      </c>
    </row>
    <row r="3272" spans="1:26" x14ac:dyDescent="0.3">
      <c r="A3272" t="s">
        <v>12797</v>
      </c>
      <c r="B3272" t="s">
        <v>12798</v>
      </c>
      <c r="C3272" t="s">
        <v>153</v>
      </c>
      <c r="D3272" t="s">
        <v>12799</v>
      </c>
      <c r="E3272" t="s">
        <v>155</v>
      </c>
      <c r="F3272" t="s">
        <v>16</v>
      </c>
      <c r="G3272" t="s">
        <v>12800</v>
      </c>
      <c r="H3272" t="s">
        <v>34</v>
      </c>
      <c r="I3272" t="s">
        <v>53</v>
      </c>
      <c r="J3272" s="1">
        <v>44454</v>
      </c>
      <c r="K3272" s="1">
        <v>44716</v>
      </c>
      <c r="L3272" t="b">
        <f>COUNTIF(tbl_vendors[Vendor_ID],tbl_vendors[[#This Row],[Vendor_ID]])&gt;1</f>
        <v>0</v>
      </c>
      <c r="M3272" t="b">
        <f>ISBLANK(tbl_vendors[[#This Row],[Vendor_ID]])</f>
        <v>0</v>
      </c>
      <c r="N3272" t="b">
        <f>LEN(TRIM(tbl_vendors[[#This Row],[Vendor_Name]]))=0</f>
        <v>0</v>
      </c>
      <c r="O3272" t="b">
        <f>LEN(TRIM(tbl_vendors[[#This Row],[Email]]))=0</f>
        <v>0</v>
      </c>
      <c r="P3272" t="b">
        <f>OR(ISERROR(FIND("@",tbl_vendors[[#This Row],[Email]])),ISERROR(FIND(".",tbl_vendors[[#This Row],[Email]])))</f>
        <v>0</v>
      </c>
      <c r="Q3272" t="b">
        <f>ISNA(MATCH(tbl_vendors[[#This Row],[Country]],tbl_country[country],0))</f>
        <v>0</v>
      </c>
      <c r="R3272" t="b">
        <f>ISNA(MATCH(tbl_vendors[[#This Row],[Currency]],tbl_country[currency],0))</f>
        <v>0</v>
      </c>
      <c r="S3272" t="b">
        <f>_xlfn.XLOOKUP(tbl_vendors[[#This Row],[Country]],tbl_country[country],tbl_country[currency],"NotFound")&lt;&gt;tbl_vendors[[#This Row],[Currency]]</f>
        <v>0</v>
      </c>
      <c r="T3272" t="b">
        <f>ISNA(MATCH(tbl_vendors[[#This Row],[Payment_Terms]],tbl_payment_terms[Payment_Terms],0))</f>
        <v>0</v>
      </c>
      <c r="U3272" t="b">
        <f>ISNA(MATCH(tbl_vendors[[#This Row],[Status]],tbl_status[valid_status]))</f>
        <v>1</v>
      </c>
      <c r="V3272" t="b">
        <f ca="1">tbl_vendors[[#This Row],[Created_Date]]&gt;TODAY()</f>
        <v>0</v>
      </c>
      <c r="W3272" t="b">
        <f>tbl_vendors[[#This Row],[Updated_Date]]&lt;tbl_vendors[[#This Row],[Created_Date]]</f>
        <v>0</v>
      </c>
      <c r="X3272" t="b">
        <f>COUNTIF(tbl_vendors[Vendor_Name],tbl_vendors[[#This Row],[Vendor_Name]])&gt;1</f>
        <v>0</v>
      </c>
      <c r="Y3272" s="14" cm="1">
        <f t="array" aca="1" ref="Y3272" ca="1">IFERROR(SUM(L3272:X3272*1),4)</f>
        <v>1</v>
      </c>
      <c r="Z3272" t="str">
        <f ca="1">IF(tbl_vendors[[#This Row],[error_count]]&gt;0,"FAIL","PASS")</f>
        <v>FAIL</v>
      </c>
    </row>
    <row r="3273" spans="1:26" x14ac:dyDescent="0.3">
      <c r="A3273" t="s">
        <v>12801</v>
      </c>
      <c r="B3273" t="s">
        <v>3845</v>
      </c>
      <c r="C3273" t="s">
        <v>37</v>
      </c>
      <c r="D3273" t="s">
        <v>12802</v>
      </c>
      <c r="E3273" t="s">
        <v>39</v>
      </c>
      <c r="F3273" t="s">
        <v>40</v>
      </c>
      <c r="G3273" t="s">
        <v>12803</v>
      </c>
      <c r="H3273" t="s">
        <v>18</v>
      </c>
      <c r="I3273" t="s">
        <v>53</v>
      </c>
      <c r="J3273" s="1">
        <v>44507</v>
      </c>
      <c r="K3273" s="1">
        <v>45491</v>
      </c>
      <c r="L3273" t="b">
        <f>COUNTIF(tbl_vendors[Vendor_ID],tbl_vendors[[#This Row],[Vendor_ID]])&gt;1</f>
        <v>0</v>
      </c>
      <c r="M3273" t="b">
        <f>ISBLANK(tbl_vendors[[#This Row],[Vendor_ID]])</f>
        <v>0</v>
      </c>
      <c r="N3273" t="b">
        <f>LEN(TRIM(tbl_vendors[[#This Row],[Vendor_Name]]))=0</f>
        <v>0</v>
      </c>
      <c r="O3273" t="b">
        <f>LEN(TRIM(tbl_vendors[[#This Row],[Email]]))=0</f>
        <v>0</v>
      </c>
      <c r="P3273" t="b">
        <f>OR(ISERROR(FIND("@",tbl_vendors[[#This Row],[Email]])),ISERROR(FIND(".",tbl_vendors[[#This Row],[Email]])))</f>
        <v>0</v>
      </c>
      <c r="Q3273" t="b">
        <f>ISNA(MATCH(tbl_vendors[[#This Row],[Country]],tbl_country[country],0))</f>
        <v>0</v>
      </c>
      <c r="R3273" t="b">
        <f>ISNA(MATCH(tbl_vendors[[#This Row],[Currency]],tbl_country[currency],0))</f>
        <v>0</v>
      </c>
      <c r="S3273" t="b">
        <f>_xlfn.XLOOKUP(tbl_vendors[[#This Row],[Country]],tbl_country[country],tbl_country[currency],"NotFound")&lt;&gt;tbl_vendors[[#This Row],[Currency]]</f>
        <v>0</v>
      </c>
      <c r="T3273" t="b">
        <f>ISNA(MATCH(tbl_vendors[[#This Row],[Payment_Terms]],tbl_payment_terms[Payment_Terms],0))</f>
        <v>0</v>
      </c>
      <c r="U3273" t="b">
        <f>ISNA(MATCH(tbl_vendors[[#This Row],[Status]],tbl_status[valid_status]))</f>
        <v>1</v>
      </c>
      <c r="V3273" t="b">
        <f ca="1">tbl_vendors[[#This Row],[Created_Date]]&gt;TODAY()</f>
        <v>0</v>
      </c>
      <c r="W3273" t="b">
        <f>tbl_vendors[[#This Row],[Updated_Date]]&lt;tbl_vendors[[#This Row],[Created_Date]]</f>
        <v>0</v>
      </c>
      <c r="X3273" t="b">
        <f>COUNTIF(tbl_vendors[Vendor_Name],tbl_vendors[[#This Row],[Vendor_Name]])&gt;1</f>
        <v>1</v>
      </c>
      <c r="Y3273" s="14" cm="1">
        <f t="array" aca="1" ref="Y3273" ca="1">IFERROR(SUM(L3273:X3273*1),4)</f>
        <v>2</v>
      </c>
      <c r="Z3273" t="str">
        <f ca="1">IF(tbl_vendors[[#This Row],[error_count]]&gt;0,"FAIL","PASS")</f>
        <v>FAIL</v>
      </c>
    </row>
    <row r="3274" spans="1:26" x14ac:dyDescent="0.3">
      <c r="A3274" t="s">
        <v>12804</v>
      </c>
      <c r="B3274" t="s">
        <v>12805</v>
      </c>
      <c r="C3274" t="s">
        <v>37</v>
      </c>
      <c r="D3274" t="s">
        <v>12806</v>
      </c>
      <c r="E3274" t="s">
        <v>39</v>
      </c>
      <c r="F3274" t="s">
        <v>40</v>
      </c>
      <c r="G3274" t="s">
        <v>12807</v>
      </c>
      <c r="H3274" t="s">
        <v>18</v>
      </c>
      <c r="I3274" t="s">
        <v>19</v>
      </c>
      <c r="J3274" s="1">
        <v>45661</v>
      </c>
      <c r="K3274" s="1">
        <v>46126</v>
      </c>
      <c r="L3274" t="b">
        <f>COUNTIF(tbl_vendors[Vendor_ID],tbl_vendors[[#This Row],[Vendor_ID]])&gt;1</f>
        <v>0</v>
      </c>
      <c r="M3274" t="b">
        <f>ISBLANK(tbl_vendors[[#This Row],[Vendor_ID]])</f>
        <v>0</v>
      </c>
      <c r="N3274" t="b">
        <f>LEN(TRIM(tbl_vendors[[#This Row],[Vendor_Name]]))=0</f>
        <v>0</v>
      </c>
      <c r="O3274" t="b">
        <f>LEN(TRIM(tbl_vendors[[#This Row],[Email]]))=0</f>
        <v>0</v>
      </c>
      <c r="P3274" t="b">
        <f>OR(ISERROR(FIND("@",tbl_vendors[[#This Row],[Email]])),ISERROR(FIND(".",tbl_vendors[[#This Row],[Email]])))</f>
        <v>0</v>
      </c>
      <c r="Q3274" t="b">
        <f>ISNA(MATCH(tbl_vendors[[#This Row],[Country]],tbl_country[country],0))</f>
        <v>0</v>
      </c>
      <c r="R3274" t="b">
        <f>ISNA(MATCH(tbl_vendors[[#This Row],[Currency]],tbl_country[currency],0))</f>
        <v>0</v>
      </c>
      <c r="S3274" t="b">
        <f>_xlfn.XLOOKUP(tbl_vendors[[#This Row],[Country]],tbl_country[country],tbl_country[currency],"NotFound")&lt;&gt;tbl_vendors[[#This Row],[Currency]]</f>
        <v>0</v>
      </c>
      <c r="T3274" t="b">
        <f>ISNA(MATCH(tbl_vendors[[#This Row],[Payment_Terms]],tbl_payment_terms[Payment_Terms],0))</f>
        <v>0</v>
      </c>
      <c r="U3274" t="b">
        <f>ISNA(MATCH(tbl_vendors[[#This Row],[Status]],tbl_status[valid_status]))</f>
        <v>0</v>
      </c>
      <c r="V3274" t="b">
        <f ca="1">tbl_vendors[[#This Row],[Created_Date]]&gt;TODAY()</f>
        <v>0</v>
      </c>
      <c r="W3274" t="b">
        <f>tbl_vendors[[#This Row],[Updated_Date]]&lt;tbl_vendors[[#This Row],[Created_Date]]</f>
        <v>0</v>
      </c>
      <c r="X3274" t="b">
        <f>COUNTIF(tbl_vendors[Vendor_Name],tbl_vendors[[#This Row],[Vendor_Name]])&gt;1</f>
        <v>0</v>
      </c>
      <c r="Y3274" s="14" cm="1">
        <f t="array" aca="1" ref="Y3274" ca="1">IFERROR(SUM(L3274:X3274*1),4)</f>
        <v>0</v>
      </c>
      <c r="Z3274" t="str">
        <f ca="1">IF(tbl_vendors[[#This Row],[error_count]]&gt;0,"FAIL","PASS")</f>
        <v>PASS</v>
      </c>
    </row>
    <row r="3275" spans="1:26" x14ac:dyDescent="0.3">
      <c r="A3275" t="s">
        <v>12808</v>
      </c>
      <c r="B3275" t="s">
        <v>12809</v>
      </c>
      <c r="C3275" t="s">
        <v>100</v>
      </c>
      <c r="D3275" t="s">
        <v>12810</v>
      </c>
      <c r="E3275" t="s">
        <v>39</v>
      </c>
      <c r="F3275" t="s">
        <v>23</v>
      </c>
      <c r="G3275" t="s">
        <v>12811</v>
      </c>
      <c r="H3275" t="s">
        <v>47</v>
      </c>
      <c r="I3275" t="s">
        <v>26</v>
      </c>
      <c r="J3275" s="1">
        <v>44841</v>
      </c>
      <c r="K3275" s="1">
        <v>45868</v>
      </c>
      <c r="L3275" t="b">
        <f>COUNTIF(tbl_vendors[Vendor_ID],tbl_vendors[[#This Row],[Vendor_ID]])&gt;1</f>
        <v>0</v>
      </c>
      <c r="M3275" t="b">
        <f>ISBLANK(tbl_vendors[[#This Row],[Vendor_ID]])</f>
        <v>0</v>
      </c>
      <c r="N3275" t="b">
        <f>LEN(TRIM(tbl_vendors[[#This Row],[Vendor_Name]]))=0</f>
        <v>0</v>
      </c>
      <c r="O3275" t="b">
        <f>LEN(TRIM(tbl_vendors[[#This Row],[Email]]))=0</f>
        <v>0</v>
      </c>
      <c r="P3275" t="b">
        <f>OR(ISERROR(FIND("@",tbl_vendors[[#This Row],[Email]])),ISERROR(FIND(".",tbl_vendors[[#This Row],[Email]])))</f>
        <v>0</v>
      </c>
      <c r="Q3275" t="b">
        <f>ISNA(MATCH(tbl_vendors[[#This Row],[Country]],tbl_country[country],0))</f>
        <v>0</v>
      </c>
      <c r="R3275" t="b">
        <f>ISNA(MATCH(tbl_vendors[[#This Row],[Currency]],tbl_country[currency],0))</f>
        <v>0</v>
      </c>
      <c r="S3275" t="b">
        <f>_xlfn.XLOOKUP(tbl_vendors[[#This Row],[Country]],tbl_country[country],tbl_country[currency],"NotFound")&lt;&gt;tbl_vendors[[#This Row],[Currency]]</f>
        <v>0</v>
      </c>
      <c r="T3275" t="b">
        <f>ISNA(MATCH(tbl_vendors[[#This Row],[Payment_Terms]],tbl_payment_terms[Payment_Terms],0))</f>
        <v>0</v>
      </c>
      <c r="U3275" t="b">
        <f>ISNA(MATCH(tbl_vendors[[#This Row],[Status]],tbl_status[valid_status]))</f>
        <v>0</v>
      </c>
      <c r="V3275" t="b">
        <f ca="1">tbl_vendors[[#This Row],[Created_Date]]&gt;TODAY()</f>
        <v>0</v>
      </c>
      <c r="W3275" t="b">
        <f>tbl_vendors[[#This Row],[Updated_Date]]&lt;tbl_vendors[[#This Row],[Created_Date]]</f>
        <v>0</v>
      </c>
      <c r="X3275" t="b">
        <f>COUNTIF(tbl_vendors[Vendor_Name],tbl_vendors[[#This Row],[Vendor_Name]])&gt;1</f>
        <v>0</v>
      </c>
      <c r="Y3275" s="14" cm="1">
        <f t="array" aca="1" ref="Y3275" ca="1">IFERROR(SUM(L3275:X3275*1),4)</f>
        <v>0</v>
      </c>
      <c r="Z3275" t="str">
        <f ca="1">IF(tbl_vendors[[#This Row],[error_count]]&gt;0,"FAIL","PASS")</f>
        <v>PASS</v>
      </c>
    </row>
    <row r="3276" spans="1:26" x14ac:dyDescent="0.3">
      <c r="A3276" t="s">
        <v>12812</v>
      </c>
      <c r="B3276" t="s">
        <v>12813</v>
      </c>
      <c r="C3276" t="s">
        <v>37</v>
      </c>
      <c r="D3276" t="s">
        <v>12814</v>
      </c>
      <c r="E3276" t="s">
        <v>1147</v>
      </c>
      <c r="F3276" t="s">
        <v>16</v>
      </c>
      <c r="G3276" t="s">
        <v>12815</v>
      </c>
      <c r="H3276" t="s">
        <v>69</v>
      </c>
      <c r="I3276" t="s">
        <v>26</v>
      </c>
      <c r="J3276" s="1">
        <v>45724</v>
      </c>
      <c r="K3276" s="1">
        <v>45938</v>
      </c>
      <c r="L3276" t="b">
        <f>COUNTIF(tbl_vendors[Vendor_ID],tbl_vendors[[#This Row],[Vendor_ID]])&gt;1</f>
        <v>0</v>
      </c>
      <c r="M3276" t="b">
        <f>ISBLANK(tbl_vendors[[#This Row],[Vendor_ID]])</f>
        <v>0</v>
      </c>
      <c r="N3276" t="b">
        <f>LEN(TRIM(tbl_vendors[[#This Row],[Vendor_Name]]))=0</f>
        <v>0</v>
      </c>
      <c r="O3276" t="b">
        <f>LEN(TRIM(tbl_vendors[[#This Row],[Email]]))=0</f>
        <v>0</v>
      </c>
      <c r="P3276" t="b">
        <f>OR(ISERROR(FIND("@",tbl_vendors[[#This Row],[Email]])),ISERROR(FIND(".",tbl_vendors[[#This Row],[Email]])))</f>
        <v>0</v>
      </c>
      <c r="Q3276" t="b">
        <f>ISNA(MATCH(tbl_vendors[[#This Row],[Country]],tbl_country[country],0))</f>
        <v>0</v>
      </c>
      <c r="R3276" t="b">
        <f>ISNA(MATCH(tbl_vendors[[#This Row],[Currency]],tbl_country[currency],0))</f>
        <v>1</v>
      </c>
      <c r="S3276" t="b">
        <f>_xlfn.XLOOKUP(tbl_vendors[[#This Row],[Country]],tbl_country[country],tbl_country[currency],"NotFound")&lt;&gt;tbl_vendors[[#This Row],[Currency]]</f>
        <v>1</v>
      </c>
      <c r="T3276" t="b">
        <f>ISNA(MATCH(tbl_vendors[[#This Row],[Payment_Terms]],tbl_payment_terms[Payment_Terms],0))</f>
        <v>0</v>
      </c>
      <c r="U3276" t="b">
        <f>ISNA(MATCH(tbl_vendors[[#This Row],[Status]],tbl_status[valid_status]))</f>
        <v>0</v>
      </c>
      <c r="V3276" t="b">
        <f ca="1">tbl_vendors[[#This Row],[Created_Date]]&gt;TODAY()</f>
        <v>0</v>
      </c>
      <c r="W3276" t="b">
        <f>tbl_vendors[[#This Row],[Updated_Date]]&lt;tbl_vendors[[#This Row],[Created_Date]]</f>
        <v>0</v>
      </c>
      <c r="X3276" t="b">
        <f>COUNTIF(tbl_vendors[Vendor_Name],tbl_vendors[[#This Row],[Vendor_Name]])&gt;1</f>
        <v>0</v>
      </c>
      <c r="Y3276" s="14" cm="1">
        <f t="array" aca="1" ref="Y3276" ca="1">IFERROR(SUM(L3276:X3276*1),4)</f>
        <v>2</v>
      </c>
      <c r="Z3276" t="str">
        <f ca="1">IF(tbl_vendors[[#This Row],[error_count]]&gt;0,"FAIL","PASS")</f>
        <v>FAIL</v>
      </c>
    </row>
    <row r="3277" spans="1:26" x14ac:dyDescent="0.3">
      <c r="A3277" t="s">
        <v>12816</v>
      </c>
      <c r="B3277" t="s">
        <v>625</v>
      </c>
      <c r="C3277" t="s">
        <v>79</v>
      </c>
      <c r="D3277" t="s">
        <v>12817</v>
      </c>
      <c r="E3277" t="s">
        <v>39</v>
      </c>
      <c r="F3277" t="s">
        <v>32</v>
      </c>
      <c r="G3277" t="s">
        <v>12818</v>
      </c>
      <c r="H3277" t="s">
        <v>52</v>
      </c>
      <c r="I3277" t="s">
        <v>19</v>
      </c>
      <c r="J3277" s="1">
        <v>44661</v>
      </c>
      <c r="K3277" s="1">
        <v>45277</v>
      </c>
      <c r="L3277" t="b">
        <f>COUNTIF(tbl_vendors[Vendor_ID],tbl_vendors[[#This Row],[Vendor_ID]])&gt;1</f>
        <v>0</v>
      </c>
      <c r="M3277" t="b">
        <f>ISBLANK(tbl_vendors[[#This Row],[Vendor_ID]])</f>
        <v>0</v>
      </c>
      <c r="N3277" t="b">
        <f>LEN(TRIM(tbl_vendors[[#This Row],[Vendor_Name]]))=0</f>
        <v>0</v>
      </c>
      <c r="O3277" t="b">
        <f>LEN(TRIM(tbl_vendors[[#This Row],[Email]]))=0</f>
        <v>0</v>
      </c>
      <c r="P3277" t="b">
        <f>OR(ISERROR(FIND("@",tbl_vendors[[#This Row],[Email]])),ISERROR(FIND(".",tbl_vendors[[#This Row],[Email]])))</f>
        <v>0</v>
      </c>
      <c r="Q3277" t="b">
        <f>ISNA(MATCH(tbl_vendors[[#This Row],[Country]],tbl_country[country],0))</f>
        <v>0</v>
      </c>
      <c r="R3277" t="b">
        <f>ISNA(MATCH(tbl_vendors[[#This Row],[Currency]],tbl_country[currency],0))</f>
        <v>0</v>
      </c>
      <c r="S3277" t="b">
        <f>_xlfn.XLOOKUP(tbl_vendors[[#This Row],[Country]],tbl_country[country],tbl_country[currency],"NotFound")&lt;&gt;tbl_vendors[[#This Row],[Currency]]</f>
        <v>0</v>
      </c>
      <c r="T3277" t="b">
        <f>ISNA(MATCH(tbl_vendors[[#This Row],[Payment_Terms]],tbl_payment_terms[Payment_Terms],0))</f>
        <v>0</v>
      </c>
      <c r="U3277" t="b">
        <f>ISNA(MATCH(tbl_vendors[[#This Row],[Status]],tbl_status[valid_status]))</f>
        <v>0</v>
      </c>
      <c r="V3277" t="b">
        <f ca="1">tbl_vendors[[#This Row],[Created_Date]]&gt;TODAY()</f>
        <v>0</v>
      </c>
      <c r="W3277" t="b">
        <f>tbl_vendors[[#This Row],[Updated_Date]]&lt;tbl_vendors[[#This Row],[Created_Date]]</f>
        <v>0</v>
      </c>
      <c r="X3277" t="b">
        <f>COUNTIF(tbl_vendors[Vendor_Name],tbl_vendors[[#This Row],[Vendor_Name]])&gt;1</f>
        <v>1</v>
      </c>
      <c r="Y3277" s="14" cm="1">
        <f t="array" aca="1" ref="Y3277" ca="1">IFERROR(SUM(L3277:X3277*1),4)</f>
        <v>1</v>
      </c>
      <c r="Z3277" t="str">
        <f ca="1">IF(tbl_vendors[[#This Row],[error_count]]&gt;0,"FAIL","PASS")</f>
        <v>FAIL</v>
      </c>
    </row>
    <row r="3278" spans="1:26" x14ac:dyDescent="0.3">
      <c r="A3278" t="s">
        <v>12819</v>
      </c>
      <c r="B3278" t="s">
        <v>12820</v>
      </c>
      <c r="C3278" t="s">
        <v>56</v>
      </c>
      <c r="D3278" t="s">
        <v>12821</v>
      </c>
      <c r="E3278" t="s">
        <v>643</v>
      </c>
      <c r="F3278" t="s">
        <v>23</v>
      </c>
      <c r="G3278" t="s">
        <v>12822</v>
      </c>
      <c r="H3278" t="s">
        <v>42</v>
      </c>
      <c r="I3278" t="s">
        <v>26</v>
      </c>
      <c r="J3278" s="1">
        <v>44697</v>
      </c>
      <c r="K3278" s="1">
        <v>45565</v>
      </c>
      <c r="L3278" t="b">
        <f>COUNTIF(tbl_vendors[Vendor_ID],tbl_vendors[[#This Row],[Vendor_ID]])&gt;1</f>
        <v>0</v>
      </c>
      <c r="M3278" t="b">
        <f>ISBLANK(tbl_vendors[[#This Row],[Vendor_ID]])</f>
        <v>0</v>
      </c>
      <c r="N3278" t="b">
        <f>LEN(TRIM(tbl_vendors[[#This Row],[Vendor_Name]]))=0</f>
        <v>0</v>
      </c>
      <c r="O3278" t="b">
        <f>LEN(TRIM(tbl_vendors[[#This Row],[Email]]))=0</f>
        <v>0</v>
      </c>
      <c r="P3278" t="b">
        <f>OR(ISERROR(FIND("@",tbl_vendors[[#This Row],[Email]])),ISERROR(FIND(".",tbl_vendors[[#This Row],[Email]])))</f>
        <v>0</v>
      </c>
      <c r="Q3278" t="b">
        <f>ISNA(MATCH(tbl_vendors[[#This Row],[Country]],tbl_country[country],0))</f>
        <v>0</v>
      </c>
      <c r="R3278" t="b">
        <f>ISNA(MATCH(tbl_vendors[[#This Row],[Currency]],tbl_country[currency],0))</f>
        <v>1</v>
      </c>
      <c r="S3278" t="b">
        <f>_xlfn.XLOOKUP(tbl_vendors[[#This Row],[Country]],tbl_country[country],tbl_country[currency],"NotFound")&lt;&gt;tbl_vendors[[#This Row],[Currency]]</f>
        <v>1</v>
      </c>
      <c r="T3278" t="b">
        <f>ISNA(MATCH(tbl_vendors[[#This Row],[Payment_Terms]],tbl_payment_terms[Payment_Terms],0))</f>
        <v>0</v>
      </c>
      <c r="U3278" t="b">
        <f>ISNA(MATCH(tbl_vendors[[#This Row],[Status]],tbl_status[valid_status]))</f>
        <v>0</v>
      </c>
      <c r="V3278" t="b">
        <f ca="1">tbl_vendors[[#This Row],[Created_Date]]&gt;TODAY()</f>
        <v>0</v>
      </c>
      <c r="W3278" t="b">
        <f>tbl_vendors[[#This Row],[Updated_Date]]&lt;tbl_vendors[[#This Row],[Created_Date]]</f>
        <v>0</v>
      </c>
      <c r="X3278" t="b">
        <f>COUNTIF(tbl_vendors[Vendor_Name],tbl_vendors[[#This Row],[Vendor_Name]])&gt;1</f>
        <v>0</v>
      </c>
      <c r="Y3278" s="14" cm="1">
        <f t="array" aca="1" ref="Y3278" ca="1">IFERROR(SUM(L3278:X3278*1),4)</f>
        <v>2</v>
      </c>
      <c r="Z3278" t="str">
        <f ca="1">IF(tbl_vendors[[#This Row],[error_count]]&gt;0,"FAIL","PASS")</f>
        <v>FAIL</v>
      </c>
    </row>
    <row r="3279" spans="1:26" x14ac:dyDescent="0.3">
      <c r="A3279" t="s">
        <v>12823</v>
      </c>
      <c r="B3279" t="s">
        <v>12824</v>
      </c>
      <c r="C3279" t="s">
        <v>13</v>
      </c>
      <c r="D3279" t="s">
        <v>12825</v>
      </c>
      <c r="E3279" t="s">
        <v>15</v>
      </c>
      <c r="F3279" t="s">
        <v>23</v>
      </c>
      <c r="G3279" t="s">
        <v>12826</v>
      </c>
      <c r="H3279" t="s">
        <v>18</v>
      </c>
      <c r="I3279" t="s">
        <v>53</v>
      </c>
      <c r="J3279" s="1">
        <v>46127</v>
      </c>
      <c r="K3279" s="1">
        <v>46190</v>
      </c>
      <c r="L3279" t="b">
        <f>COUNTIF(tbl_vendors[Vendor_ID],tbl_vendors[[#This Row],[Vendor_ID]])&gt;1</f>
        <v>0</v>
      </c>
      <c r="M3279" t="b">
        <f>ISBLANK(tbl_vendors[[#This Row],[Vendor_ID]])</f>
        <v>0</v>
      </c>
      <c r="N3279" t="b">
        <f>LEN(TRIM(tbl_vendors[[#This Row],[Vendor_Name]]))=0</f>
        <v>0</v>
      </c>
      <c r="O3279" t="b">
        <f>LEN(TRIM(tbl_vendors[[#This Row],[Email]]))=0</f>
        <v>0</v>
      </c>
      <c r="P3279" t="b">
        <f>OR(ISERROR(FIND("@",tbl_vendors[[#This Row],[Email]])),ISERROR(FIND(".",tbl_vendors[[#This Row],[Email]])))</f>
        <v>0</v>
      </c>
      <c r="Q3279" t="b">
        <f>ISNA(MATCH(tbl_vendors[[#This Row],[Country]],tbl_country[country],0))</f>
        <v>0</v>
      </c>
      <c r="R3279" t="b">
        <f>ISNA(MATCH(tbl_vendors[[#This Row],[Currency]],tbl_country[currency],0))</f>
        <v>1</v>
      </c>
      <c r="S3279" t="b">
        <f>_xlfn.XLOOKUP(tbl_vendors[[#This Row],[Country]],tbl_country[country],tbl_country[currency],"NotFound")&lt;&gt;tbl_vendors[[#This Row],[Currency]]</f>
        <v>1</v>
      </c>
      <c r="T3279" t="b">
        <f>ISNA(MATCH(tbl_vendors[[#This Row],[Payment_Terms]],tbl_payment_terms[Payment_Terms],0))</f>
        <v>0</v>
      </c>
      <c r="U3279" t="b">
        <f>ISNA(MATCH(tbl_vendors[[#This Row],[Status]],tbl_status[valid_status]))</f>
        <v>1</v>
      </c>
      <c r="V3279" t="b">
        <f ca="1">tbl_vendors[[#This Row],[Created_Date]]&gt;TODAY()</f>
        <v>0</v>
      </c>
      <c r="W3279" t="b">
        <f>tbl_vendors[[#This Row],[Updated_Date]]&lt;tbl_vendors[[#This Row],[Created_Date]]</f>
        <v>0</v>
      </c>
      <c r="X3279" t="b">
        <f>COUNTIF(tbl_vendors[Vendor_Name],tbl_vendors[[#This Row],[Vendor_Name]])&gt;1</f>
        <v>0</v>
      </c>
      <c r="Y3279" s="14" cm="1">
        <f t="array" aca="1" ref="Y3279" ca="1">IFERROR(SUM(L3279:X3279*1),4)</f>
        <v>3</v>
      </c>
      <c r="Z3279" t="str">
        <f ca="1">IF(tbl_vendors[[#This Row],[error_count]]&gt;0,"FAIL","PASS")</f>
        <v>FAIL</v>
      </c>
    </row>
    <row r="3280" spans="1:26" x14ac:dyDescent="0.3">
      <c r="A3280" t="s">
        <v>12827</v>
      </c>
      <c r="B3280" t="s">
        <v>12828</v>
      </c>
      <c r="C3280" t="s">
        <v>56</v>
      </c>
      <c r="D3280" t="s">
        <v>12829</v>
      </c>
      <c r="E3280" t="s">
        <v>58</v>
      </c>
      <c r="F3280" t="s">
        <v>75</v>
      </c>
      <c r="G3280" t="s">
        <v>12830</v>
      </c>
      <c r="H3280" t="s">
        <v>47</v>
      </c>
      <c r="I3280" t="s">
        <v>26</v>
      </c>
      <c r="J3280" s="1">
        <v>45579</v>
      </c>
      <c r="K3280" s="1">
        <v>46186</v>
      </c>
      <c r="L3280" t="b">
        <f>COUNTIF(tbl_vendors[Vendor_ID],tbl_vendors[[#This Row],[Vendor_ID]])&gt;1</f>
        <v>0</v>
      </c>
      <c r="M3280" t="b">
        <f>ISBLANK(tbl_vendors[[#This Row],[Vendor_ID]])</f>
        <v>0</v>
      </c>
      <c r="N3280" t="b">
        <f>LEN(TRIM(tbl_vendors[[#This Row],[Vendor_Name]]))=0</f>
        <v>0</v>
      </c>
      <c r="O3280" t="b">
        <f>LEN(TRIM(tbl_vendors[[#This Row],[Email]]))=0</f>
        <v>0</v>
      </c>
      <c r="P3280" t="b">
        <f>OR(ISERROR(FIND("@",tbl_vendors[[#This Row],[Email]])),ISERROR(FIND(".",tbl_vendors[[#This Row],[Email]])))</f>
        <v>0</v>
      </c>
      <c r="Q3280" t="b">
        <f>ISNA(MATCH(tbl_vendors[[#This Row],[Country]],tbl_country[country],0))</f>
        <v>0</v>
      </c>
      <c r="R3280" t="b">
        <f>ISNA(MATCH(tbl_vendors[[#This Row],[Currency]],tbl_country[currency],0))</f>
        <v>0</v>
      </c>
      <c r="S3280" t="b">
        <f>_xlfn.XLOOKUP(tbl_vendors[[#This Row],[Country]],tbl_country[country],tbl_country[currency],"NotFound")&lt;&gt;tbl_vendors[[#This Row],[Currency]]</f>
        <v>0</v>
      </c>
      <c r="T3280" t="b">
        <f>ISNA(MATCH(tbl_vendors[[#This Row],[Payment_Terms]],tbl_payment_terms[Payment_Terms],0))</f>
        <v>0</v>
      </c>
      <c r="U3280" t="b">
        <f>ISNA(MATCH(tbl_vendors[[#This Row],[Status]],tbl_status[valid_status]))</f>
        <v>0</v>
      </c>
      <c r="V3280" t="b">
        <f ca="1">tbl_vendors[[#This Row],[Created_Date]]&gt;TODAY()</f>
        <v>0</v>
      </c>
      <c r="W3280" t="b">
        <f>tbl_vendors[[#This Row],[Updated_Date]]&lt;tbl_vendors[[#This Row],[Created_Date]]</f>
        <v>0</v>
      </c>
      <c r="X3280" t="b">
        <f>COUNTIF(tbl_vendors[Vendor_Name],tbl_vendors[[#This Row],[Vendor_Name]])&gt;1</f>
        <v>0</v>
      </c>
      <c r="Y3280" s="14" cm="1">
        <f t="array" aca="1" ref="Y3280" ca="1">IFERROR(SUM(L3280:X3280*1),4)</f>
        <v>0</v>
      </c>
      <c r="Z3280" t="str">
        <f ca="1">IF(tbl_vendors[[#This Row],[error_count]]&gt;0,"FAIL","PASS")</f>
        <v>PASS</v>
      </c>
    </row>
    <row r="3281" spans="1:26" x14ac:dyDescent="0.3">
      <c r="A3281" t="s">
        <v>12831</v>
      </c>
      <c r="B3281" t="s">
        <v>12832</v>
      </c>
      <c r="C3281" t="s">
        <v>153</v>
      </c>
      <c r="D3281" t="s">
        <v>12833</v>
      </c>
      <c r="E3281" t="s">
        <v>155</v>
      </c>
      <c r="F3281" t="s">
        <v>32</v>
      </c>
      <c r="G3281" t="s">
        <v>12834</v>
      </c>
      <c r="H3281" t="s">
        <v>69</v>
      </c>
      <c r="I3281" t="s">
        <v>26</v>
      </c>
      <c r="J3281" s="1">
        <v>46199</v>
      </c>
      <c r="K3281" s="1">
        <v>46202</v>
      </c>
      <c r="L3281" t="b">
        <f>COUNTIF(tbl_vendors[Vendor_ID],tbl_vendors[[#This Row],[Vendor_ID]])&gt;1</f>
        <v>0</v>
      </c>
      <c r="M3281" t="b">
        <f>ISBLANK(tbl_vendors[[#This Row],[Vendor_ID]])</f>
        <v>0</v>
      </c>
      <c r="N3281" t="b">
        <f>LEN(TRIM(tbl_vendors[[#This Row],[Vendor_Name]]))=0</f>
        <v>0</v>
      </c>
      <c r="O3281" t="b">
        <f>LEN(TRIM(tbl_vendors[[#This Row],[Email]]))=0</f>
        <v>0</v>
      </c>
      <c r="P3281" t="b">
        <f>OR(ISERROR(FIND("@",tbl_vendors[[#This Row],[Email]])),ISERROR(FIND(".",tbl_vendors[[#This Row],[Email]])))</f>
        <v>0</v>
      </c>
      <c r="Q3281" t="b">
        <f>ISNA(MATCH(tbl_vendors[[#This Row],[Country]],tbl_country[country],0))</f>
        <v>0</v>
      </c>
      <c r="R3281" t="b">
        <f>ISNA(MATCH(tbl_vendors[[#This Row],[Currency]],tbl_country[currency],0))</f>
        <v>0</v>
      </c>
      <c r="S3281" t="b">
        <f>_xlfn.XLOOKUP(tbl_vendors[[#This Row],[Country]],tbl_country[country],tbl_country[currency],"NotFound")&lt;&gt;tbl_vendors[[#This Row],[Currency]]</f>
        <v>0</v>
      </c>
      <c r="T3281" t="b">
        <f>ISNA(MATCH(tbl_vendors[[#This Row],[Payment_Terms]],tbl_payment_terms[Payment_Terms],0))</f>
        <v>0</v>
      </c>
      <c r="U3281" t="b">
        <f>ISNA(MATCH(tbl_vendors[[#This Row],[Status]],tbl_status[valid_status]))</f>
        <v>0</v>
      </c>
      <c r="V3281" t="b">
        <f ca="1">tbl_vendors[[#This Row],[Created_Date]]&gt;TODAY()</f>
        <v>0</v>
      </c>
      <c r="W3281" t="b">
        <f>tbl_vendors[[#This Row],[Updated_Date]]&lt;tbl_vendors[[#This Row],[Created_Date]]</f>
        <v>0</v>
      </c>
      <c r="X3281" t="b">
        <f>COUNTIF(tbl_vendors[Vendor_Name],tbl_vendors[[#This Row],[Vendor_Name]])&gt;1</f>
        <v>0</v>
      </c>
      <c r="Y3281" s="14" cm="1">
        <f t="array" aca="1" ref="Y3281" ca="1">IFERROR(SUM(L3281:X3281*1),4)</f>
        <v>0</v>
      </c>
      <c r="Z3281" t="str">
        <f ca="1">IF(tbl_vendors[[#This Row],[error_count]]&gt;0,"FAIL","PASS")</f>
        <v>PASS</v>
      </c>
    </row>
    <row r="3282" spans="1:26" x14ac:dyDescent="0.3">
      <c r="A3282" t="s">
        <v>12835</v>
      </c>
      <c r="B3282" t="s">
        <v>12836</v>
      </c>
      <c r="C3282" t="s">
        <v>37</v>
      </c>
      <c r="D3282" t="s">
        <v>12837</v>
      </c>
      <c r="E3282" t="s">
        <v>39</v>
      </c>
      <c r="F3282" t="s">
        <v>32</v>
      </c>
      <c r="G3282" t="s">
        <v>12838</v>
      </c>
      <c r="H3282" t="s">
        <v>34</v>
      </c>
      <c r="I3282" t="s">
        <v>19</v>
      </c>
      <c r="J3282" s="1">
        <v>45735</v>
      </c>
      <c r="K3282" s="1">
        <v>46063</v>
      </c>
      <c r="L3282" t="b">
        <f>COUNTIF(tbl_vendors[Vendor_ID],tbl_vendors[[#This Row],[Vendor_ID]])&gt;1</f>
        <v>0</v>
      </c>
      <c r="M3282" t="b">
        <f>ISBLANK(tbl_vendors[[#This Row],[Vendor_ID]])</f>
        <v>0</v>
      </c>
      <c r="N3282" t="b">
        <f>LEN(TRIM(tbl_vendors[[#This Row],[Vendor_Name]]))=0</f>
        <v>0</v>
      </c>
      <c r="O3282" t="b">
        <f>LEN(TRIM(tbl_vendors[[#This Row],[Email]]))=0</f>
        <v>0</v>
      </c>
      <c r="P3282" t="b">
        <f>OR(ISERROR(FIND("@",tbl_vendors[[#This Row],[Email]])),ISERROR(FIND(".",tbl_vendors[[#This Row],[Email]])))</f>
        <v>0</v>
      </c>
      <c r="Q3282" t="b">
        <f>ISNA(MATCH(tbl_vendors[[#This Row],[Country]],tbl_country[country],0))</f>
        <v>0</v>
      </c>
      <c r="R3282" t="b">
        <f>ISNA(MATCH(tbl_vendors[[#This Row],[Currency]],tbl_country[currency],0))</f>
        <v>0</v>
      </c>
      <c r="S3282" t="b">
        <f>_xlfn.XLOOKUP(tbl_vendors[[#This Row],[Country]],tbl_country[country],tbl_country[currency],"NotFound")&lt;&gt;tbl_vendors[[#This Row],[Currency]]</f>
        <v>0</v>
      </c>
      <c r="T3282" t="b">
        <f>ISNA(MATCH(tbl_vendors[[#This Row],[Payment_Terms]],tbl_payment_terms[Payment_Terms],0))</f>
        <v>0</v>
      </c>
      <c r="U3282" t="b">
        <f>ISNA(MATCH(tbl_vendors[[#This Row],[Status]],tbl_status[valid_status]))</f>
        <v>0</v>
      </c>
      <c r="V3282" t="b">
        <f ca="1">tbl_vendors[[#This Row],[Created_Date]]&gt;TODAY()</f>
        <v>0</v>
      </c>
      <c r="W3282" t="b">
        <f>tbl_vendors[[#This Row],[Updated_Date]]&lt;tbl_vendors[[#This Row],[Created_Date]]</f>
        <v>0</v>
      </c>
      <c r="X3282" t="b">
        <f>COUNTIF(tbl_vendors[Vendor_Name],tbl_vendors[[#This Row],[Vendor_Name]])&gt;1</f>
        <v>0</v>
      </c>
      <c r="Y3282" s="14" cm="1">
        <f t="array" aca="1" ref="Y3282" ca="1">IFERROR(SUM(L3282:X3282*1),4)</f>
        <v>0</v>
      </c>
      <c r="Z3282" t="str">
        <f ca="1">IF(tbl_vendors[[#This Row],[error_count]]&gt;0,"FAIL","PASS")</f>
        <v>PASS</v>
      </c>
    </row>
    <row r="3283" spans="1:26" x14ac:dyDescent="0.3">
      <c r="A3283" t="s">
        <v>12839</v>
      </c>
      <c r="B3283" t="s">
        <v>12840</v>
      </c>
      <c r="C3283" t="s">
        <v>66</v>
      </c>
      <c r="D3283" t="s">
        <v>12841</v>
      </c>
      <c r="E3283" t="s">
        <v>67</v>
      </c>
      <c r="F3283" t="s">
        <v>23</v>
      </c>
      <c r="G3283" t="s">
        <v>12842</v>
      </c>
      <c r="H3283" t="s">
        <v>52</v>
      </c>
      <c r="I3283" t="s">
        <v>19</v>
      </c>
      <c r="J3283" s="1">
        <v>45438</v>
      </c>
      <c r="K3283" s="1">
        <v>45914</v>
      </c>
      <c r="L3283" t="b">
        <f>COUNTIF(tbl_vendors[Vendor_ID],tbl_vendors[[#This Row],[Vendor_ID]])&gt;1</f>
        <v>0</v>
      </c>
      <c r="M3283" t="b">
        <f>ISBLANK(tbl_vendors[[#This Row],[Vendor_ID]])</f>
        <v>0</v>
      </c>
      <c r="N3283" t="b">
        <f>LEN(TRIM(tbl_vendors[[#This Row],[Vendor_Name]]))=0</f>
        <v>0</v>
      </c>
      <c r="O3283" t="b">
        <f>LEN(TRIM(tbl_vendors[[#This Row],[Email]]))=0</f>
        <v>0</v>
      </c>
      <c r="P3283" t="b">
        <f>OR(ISERROR(FIND("@",tbl_vendors[[#This Row],[Email]])),ISERROR(FIND(".",tbl_vendors[[#This Row],[Email]])))</f>
        <v>0</v>
      </c>
      <c r="Q3283" t="b">
        <f>ISNA(MATCH(tbl_vendors[[#This Row],[Country]],tbl_country[country],0))</f>
        <v>0</v>
      </c>
      <c r="R3283" t="b">
        <f>ISNA(MATCH(tbl_vendors[[#This Row],[Currency]],tbl_country[currency],0))</f>
        <v>0</v>
      </c>
      <c r="S3283" t="b">
        <f>_xlfn.XLOOKUP(tbl_vendors[[#This Row],[Country]],tbl_country[country],tbl_country[currency],"NotFound")&lt;&gt;tbl_vendors[[#This Row],[Currency]]</f>
        <v>0</v>
      </c>
      <c r="T3283" t="b">
        <f>ISNA(MATCH(tbl_vendors[[#This Row],[Payment_Terms]],tbl_payment_terms[Payment_Terms],0))</f>
        <v>0</v>
      </c>
      <c r="U3283" t="b">
        <f>ISNA(MATCH(tbl_vendors[[#This Row],[Status]],tbl_status[valid_status]))</f>
        <v>0</v>
      </c>
      <c r="V3283" t="b">
        <f ca="1">tbl_vendors[[#This Row],[Created_Date]]&gt;TODAY()</f>
        <v>0</v>
      </c>
      <c r="W3283" t="b">
        <f>tbl_vendors[[#This Row],[Updated_Date]]&lt;tbl_vendors[[#This Row],[Created_Date]]</f>
        <v>0</v>
      </c>
      <c r="X3283" t="b">
        <f>COUNTIF(tbl_vendors[Vendor_Name],tbl_vendors[[#This Row],[Vendor_Name]])&gt;1</f>
        <v>0</v>
      </c>
      <c r="Y3283" s="14" cm="1">
        <f t="array" aca="1" ref="Y3283" ca="1">IFERROR(SUM(L3283:X3283*1),4)</f>
        <v>0</v>
      </c>
      <c r="Z3283" t="str">
        <f ca="1">IF(tbl_vendors[[#This Row],[error_count]]&gt;0,"FAIL","PASS")</f>
        <v>PASS</v>
      </c>
    </row>
    <row r="3284" spans="1:26" x14ac:dyDescent="0.3">
      <c r="A3284" t="s">
        <v>12843</v>
      </c>
      <c r="B3284" t="s">
        <v>12844</v>
      </c>
      <c r="C3284" t="s">
        <v>153</v>
      </c>
      <c r="D3284" t="s">
        <v>12845</v>
      </c>
      <c r="E3284" t="s">
        <v>155</v>
      </c>
      <c r="F3284" t="s">
        <v>75</v>
      </c>
      <c r="G3284" t="s">
        <v>12846</v>
      </c>
      <c r="H3284" t="s">
        <v>18</v>
      </c>
      <c r="I3284" t="s">
        <v>26</v>
      </c>
      <c r="J3284" s="1">
        <v>45329</v>
      </c>
      <c r="K3284" s="1">
        <v>45535</v>
      </c>
      <c r="L3284" t="b">
        <f>COUNTIF(tbl_vendors[Vendor_ID],tbl_vendors[[#This Row],[Vendor_ID]])&gt;1</f>
        <v>0</v>
      </c>
      <c r="M3284" t="b">
        <f>ISBLANK(tbl_vendors[[#This Row],[Vendor_ID]])</f>
        <v>0</v>
      </c>
      <c r="N3284" t="b">
        <f>LEN(TRIM(tbl_vendors[[#This Row],[Vendor_Name]]))=0</f>
        <v>0</v>
      </c>
      <c r="O3284" t="b">
        <f>LEN(TRIM(tbl_vendors[[#This Row],[Email]]))=0</f>
        <v>0</v>
      </c>
      <c r="P3284" t="b">
        <f>OR(ISERROR(FIND("@",tbl_vendors[[#This Row],[Email]])),ISERROR(FIND(".",tbl_vendors[[#This Row],[Email]])))</f>
        <v>0</v>
      </c>
      <c r="Q3284" t="b">
        <f>ISNA(MATCH(tbl_vendors[[#This Row],[Country]],tbl_country[country],0))</f>
        <v>0</v>
      </c>
      <c r="R3284" t="b">
        <f>ISNA(MATCH(tbl_vendors[[#This Row],[Currency]],tbl_country[currency],0))</f>
        <v>0</v>
      </c>
      <c r="S3284" t="b">
        <f>_xlfn.XLOOKUP(tbl_vendors[[#This Row],[Country]],tbl_country[country],tbl_country[currency],"NotFound")&lt;&gt;tbl_vendors[[#This Row],[Currency]]</f>
        <v>0</v>
      </c>
      <c r="T3284" t="b">
        <f>ISNA(MATCH(tbl_vendors[[#This Row],[Payment_Terms]],tbl_payment_terms[Payment_Terms],0))</f>
        <v>0</v>
      </c>
      <c r="U3284" t="b">
        <f>ISNA(MATCH(tbl_vendors[[#This Row],[Status]],tbl_status[valid_status]))</f>
        <v>0</v>
      </c>
      <c r="V3284" t="b">
        <f ca="1">tbl_vendors[[#This Row],[Created_Date]]&gt;TODAY()</f>
        <v>0</v>
      </c>
      <c r="W3284" t="b">
        <f>tbl_vendors[[#This Row],[Updated_Date]]&lt;tbl_vendors[[#This Row],[Created_Date]]</f>
        <v>0</v>
      </c>
      <c r="X3284" t="b">
        <f>COUNTIF(tbl_vendors[Vendor_Name],tbl_vendors[[#This Row],[Vendor_Name]])&gt;1</f>
        <v>0</v>
      </c>
      <c r="Y3284" s="14" cm="1">
        <f t="array" aca="1" ref="Y3284" ca="1">IFERROR(SUM(L3284:X3284*1),4)</f>
        <v>0</v>
      </c>
      <c r="Z3284" t="str">
        <f ca="1">IF(tbl_vendors[[#This Row],[error_count]]&gt;0,"FAIL","PASS")</f>
        <v>PASS</v>
      </c>
    </row>
    <row r="3285" spans="1:26" x14ac:dyDescent="0.3">
      <c r="A3285" t="s">
        <v>12847</v>
      </c>
      <c r="B3285" t="s">
        <v>12848</v>
      </c>
      <c r="C3285" t="s">
        <v>37</v>
      </c>
      <c r="D3285" t="s">
        <v>12849</v>
      </c>
      <c r="E3285" t="s">
        <v>39</v>
      </c>
      <c r="F3285" t="s">
        <v>40</v>
      </c>
      <c r="G3285" t="s">
        <v>12850</v>
      </c>
      <c r="H3285" t="s">
        <v>42</v>
      </c>
      <c r="I3285" t="s">
        <v>26</v>
      </c>
      <c r="J3285" s="1">
        <v>45086</v>
      </c>
      <c r="K3285" s="1">
        <v>45514</v>
      </c>
      <c r="L3285" t="b">
        <f>COUNTIF(tbl_vendors[Vendor_ID],tbl_vendors[[#This Row],[Vendor_ID]])&gt;1</f>
        <v>0</v>
      </c>
      <c r="M3285" t="b">
        <f>ISBLANK(tbl_vendors[[#This Row],[Vendor_ID]])</f>
        <v>0</v>
      </c>
      <c r="N3285" t="b">
        <f>LEN(TRIM(tbl_vendors[[#This Row],[Vendor_Name]]))=0</f>
        <v>0</v>
      </c>
      <c r="O3285" t="b">
        <f>LEN(TRIM(tbl_vendors[[#This Row],[Email]]))=0</f>
        <v>0</v>
      </c>
      <c r="P3285" t="b">
        <f>OR(ISERROR(FIND("@",tbl_vendors[[#This Row],[Email]])),ISERROR(FIND(".",tbl_vendors[[#This Row],[Email]])))</f>
        <v>0</v>
      </c>
      <c r="Q3285" t="b">
        <f>ISNA(MATCH(tbl_vendors[[#This Row],[Country]],tbl_country[country],0))</f>
        <v>0</v>
      </c>
      <c r="R3285" t="b">
        <f>ISNA(MATCH(tbl_vendors[[#This Row],[Currency]],tbl_country[currency],0))</f>
        <v>0</v>
      </c>
      <c r="S3285" t="b">
        <f>_xlfn.XLOOKUP(tbl_vendors[[#This Row],[Country]],tbl_country[country],tbl_country[currency],"NotFound")&lt;&gt;tbl_vendors[[#This Row],[Currency]]</f>
        <v>0</v>
      </c>
      <c r="T3285" t="b">
        <f>ISNA(MATCH(tbl_vendors[[#This Row],[Payment_Terms]],tbl_payment_terms[Payment_Terms],0))</f>
        <v>0</v>
      </c>
      <c r="U3285" t="b">
        <f>ISNA(MATCH(tbl_vendors[[#This Row],[Status]],tbl_status[valid_status]))</f>
        <v>0</v>
      </c>
      <c r="V3285" t="b">
        <f ca="1">tbl_vendors[[#This Row],[Created_Date]]&gt;TODAY()</f>
        <v>0</v>
      </c>
      <c r="W3285" t="b">
        <f>tbl_vendors[[#This Row],[Updated_Date]]&lt;tbl_vendors[[#This Row],[Created_Date]]</f>
        <v>0</v>
      </c>
      <c r="X3285" t="b">
        <f>COUNTIF(tbl_vendors[Vendor_Name],tbl_vendors[[#This Row],[Vendor_Name]])&gt;1</f>
        <v>0</v>
      </c>
      <c r="Y3285" s="14" cm="1">
        <f t="array" aca="1" ref="Y3285" ca="1">IFERROR(SUM(L3285:X3285*1),4)</f>
        <v>0</v>
      </c>
      <c r="Z3285" t="str">
        <f ca="1">IF(tbl_vendors[[#This Row],[error_count]]&gt;0,"FAIL","PASS")</f>
        <v>PASS</v>
      </c>
    </row>
    <row r="3286" spans="1:26" x14ac:dyDescent="0.3">
      <c r="A3286" t="s">
        <v>12851</v>
      </c>
      <c r="B3286" t="s">
        <v>12852</v>
      </c>
      <c r="C3286" t="s">
        <v>72</v>
      </c>
      <c r="D3286" t="s">
        <v>12853</v>
      </c>
      <c r="E3286" t="s">
        <v>74</v>
      </c>
      <c r="F3286" t="s">
        <v>16</v>
      </c>
      <c r="G3286" t="s">
        <v>12854</v>
      </c>
      <c r="H3286" t="s">
        <v>42</v>
      </c>
      <c r="I3286" t="s">
        <v>19</v>
      </c>
      <c r="J3286" s="1">
        <v>44482</v>
      </c>
      <c r="K3286" s="1">
        <v>45989</v>
      </c>
      <c r="L3286" t="b">
        <f>COUNTIF(tbl_vendors[Vendor_ID],tbl_vendors[[#This Row],[Vendor_ID]])&gt;1</f>
        <v>0</v>
      </c>
      <c r="M3286" t="b">
        <f>ISBLANK(tbl_vendors[[#This Row],[Vendor_ID]])</f>
        <v>0</v>
      </c>
      <c r="N3286" t="b">
        <f>LEN(TRIM(tbl_vendors[[#This Row],[Vendor_Name]]))=0</f>
        <v>0</v>
      </c>
      <c r="O3286" t="b">
        <f>LEN(TRIM(tbl_vendors[[#This Row],[Email]]))=0</f>
        <v>0</v>
      </c>
      <c r="P3286" t="b">
        <f>OR(ISERROR(FIND("@",tbl_vendors[[#This Row],[Email]])),ISERROR(FIND(".",tbl_vendors[[#This Row],[Email]])))</f>
        <v>0</v>
      </c>
      <c r="Q3286" t="b">
        <f>ISNA(MATCH(tbl_vendors[[#This Row],[Country]],tbl_country[country],0))</f>
        <v>0</v>
      </c>
      <c r="R3286" t="b">
        <f>ISNA(MATCH(tbl_vendors[[#This Row],[Currency]],tbl_country[currency],0))</f>
        <v>1</v>
      </c>
      <c r="S3286" t="b">
        <f>_xlfn.XLOOKUP(tbl_vendors[[#This Row],[Country]],tbl_country[country],tbl_country[currency],"NotFound")&lt;&gt;tbl_vendors[[#This Row],[Currency]]</f>
        <v>1</v>
      </c>
      <c r="T3286" t="b">
        <f>ISNA(MATCH(tbl_vendors[[#This Row],[Payment_Terms]],tbl_payment_terms[Payment_Terms],0))</f>
        <v>0</v>
      </c>
      <c r="U3286" t="b">
        <f>ISNA(MATCH(tbl_vendors[[#This Row],[Status]],tbl_status[valid_status]))</f>
        <v>0</v>
      </c>
      <c r="V3286" t="b">
        <f ca="1">tbl_vendors[[#This Row],[Created_Date]]&gt;TODAY()</f>
        <v>0</v>
      </c>
      <c r="W3286" t="b">
        <f>tbl_vendors[[#This Row],[Updated_Date]]&lt;tbl_vendors[[#This Row],[Created_Date]]</f>
        <v>0</v>
      </c>
      <c r="X3286" t="b">
        <f>COUNTIF(tbl_vendors[Vendor_Name],tbl_vendors[[#This Row],[Vendor_Name]])&gt;1</f>
        <v>0</v>
      </c>
      <c r="Y3286" s="14" cm="1">
        <f t="array" aca="1" ref="Y3286" ca="1">IFERROR(SUM(L3286:X3286*1),4)</f>
        <v>2</v>
      </c>
      <c r="Z3286" t="str">
        <f ca="1">IF(tbl_vendors[[#This Row],[error_count]]&gt;0,"FAIL","PASS")</f>
        <v>FAIL</v>
      </c>
    </row>
    <row r="3287" spans="1:26" x14ac:dyDescent="0.3">
      <c r="A3287" t="s">
        <v>12855</v>
      </c>
      <c r="B3287" t="s">
        <v>12856</v>
      </c>
      <c r="C3287" t="s">
        <v>66</v>
      </c>
      <c r="D3287" t="s">
        <v>12857</v>
      </c>
      <c r="E3287" t="s">
        <v>67</v>
      </c>
      <c r="F3287" t="s">
        <v>16</v>
      </c>
      <c r="G3287" t="s">
        <v>12858</v>
      </c>
      <c r="H3287" t="s">
        <v>69</v>
      </c>
      <c r="I3287" t="s">
        <v>19</v>
      </c>
      <c r="J3287" s="1">
        <v>46151</v>
      </c>
      <c r="K3287" s="1">
        <v>46202</v>
      </c>
      <c r="L3287" t="b">
        <f>COUNTIF(tbl_vendors[Vendor_ID],tbl_vendors[[#This Row],[Vendor_ID]])&gt;1</f>
        <v>0</v>
      </c>
      <c r="M3287" t="b">
        <f>ISBLANK(tbl_vendors[[#This Row],[Vendor_ID]])</f>
        <v>0</v>
      </c>
      <c r="N3287" t="b">
        <f>LEN(TRIM(tbl_vendors[[#This Row],[Vendor_Name]]))=0</f>
        <v>0</v>
      </c>
      <c r="O3287" t="b">
        <f>LEN(TRIM(tbl_vendors[[#This Row],[Email]]))=0</f>
        <v>0</v>
      </c>
      <c r="P3287" t="b">
        <f>OR(ISERROR(FIND("@",tbl_vendors[[#This Row],[Email]])),ISERROR(FIND(".",tbl_vendors[[#This Row],[Email]])))</f>
        <v>0</v>
      </c>
      <c r="Q3287" t="b">
        <f>ISNA(MATCH(tbl_vendors[[#This Row],[Country]],tbl_country[country],0))</f>
        <v>0</v>
      </c>
      <c r="R3287" t="b">
        <f>ISNA(MATCH(tbl_vendors[[#This Row],[Currency]],tbl_country[currency],0))</f>
        <v>0</v>
      </c>
      <c r="S3287" t="b">
        <f>_xlfn.XLOOKUP(tbl_vendors[[#This Row],[Country]],tbl_country[country],tbl_country[currency],"NotFound")&lt;&gt;tbl_vendors[[#This Row],[Currency]]</f>
        <v>0</v>
      </c>
      <c r="T3287" t="b">
        <f>ISNA(MATCH(tbl_vendors[[#This Row],[Payment_Terms]],tbl_payment_terms[Payment_Terms],0))</f>
        <v>0</v>
      </c>
      <c r="U3287" t="b">
        <f>ISNA(MATCH(tbl_vendors[[#This Row],[Status]],tbl_status[valid_status]))</f>
        <v>0</v>
      </c>
      <c r="V3287" t="b">
        <f ca="1">tbl_vendors[[#This Row],[Created_Date]]&gt;TODAY()</f>
        <v>0</v>
      </c>
      <c r="W3287" t="b">
        <f>tbl_vendors[[#This Row],[Updated_Date]]&lt;tbl_vendors[[#This Row],[Created_Date]]</f>
        <v>0</v>
      </c>
      <c r="X3287" t="b">
        <f>COUNTIF(tbl_vendors[Vendor_Name],tbl_vendors[[#This Row],[Vendor_Name]])&gt;1</f>
        <v>0</v>
      </c>
      <c r="Y3287" s="14" cm="1">
        <f t="array" aca="1" ref="Y3287" ca="1">IFERROR(SUM(L3287:X3287*1),4)</f>
        <v>0</v>
      </c>
      <c r="Z3287" t="str">
        <f ca="1">IF(tbl_vendors[[#This Row],[error_count]]&gt;0,"FAIL","PASS")</f>
        <v>PASS</v>
      </c>
    </row>
    <row r="3288" spans="1:26" x14ac:dyDescent="0.3">
      <c r="A3288" t="s">
        <v>12859</v>
      </c>
      <c r="B3288" t="s">
        <v>12860</v>
      </c>
      <c r="C3288" t="s">
        <v>37</v>
      </c>
      <c r="D3288" t="s">
        <v>12861</v>
      </c>
      <c r="E3288" t="s">
        <v>39</v>
      </c>
      <c r="F3288" t="s">
        <v>75</v>
      </c>
      <c r="G3288" t="s">
        <v>12862</v>
      </c>
      <c r="H3288" t="s">
        <v>34</v>
      </c>
      <c r="I3288" t="s">
        <v>26</v>
      </c>
      <c r="J3288" s="1">
        <v>45006</v>
      </c>
      <c r="K3288" s="1">
        <v>45200</v>
      </c>
      <c r="L3288" t="b">
        <f>COUNTIF(tbl_vendors[Vendor_ID],tbl_vendors[[#This Row],[Vendor_ID]])&gt;1</f>
        <v>0</v>
      </c>
      <c r="M3288" t="b">
        <f>ISBLANK(tbl_vendors[[#This Row],[Vendor_ID]])</f>
        <v>0</v>
      </c>
      <c r="N3288" t="b">
        <f>LEN(TRIM(tbl_vendors[[#This Row],[Vendor_Name]]))=0</f>
        <v>0</v>
      </c>
      <c r="O3288" t="b">
        <f>LEN(TRIM(tbl_vendors[[#This Row],[Email]]))=0</f>
        <v>0</v>
      </c>
      <c r="P3288" t="b">
        <f>OR(ISERROR(FIND("@",tbl_vendors[[#This Row],[Email]])),ISERROR(FIND(".",tbl_vendors[[#This Row],[Email]])))</f>
        <v>0</v>
      </c>
      <c r="Q3288" t="b">
        <f>ISNA(MATCH(tbl_vendors[[#This Row],[Country]],tbl_country[country],0))</f>
        <v>0</v>
      </c>
      <c r="R3288" t="b">
        <f>ISNA(MATCH(tbl_vendors[[#This Row],[Currency]],tbl_country[currency],0))</f>
        <v>0</v>
      </c>
      <c r="S3288" t="b">
        <f>_xlfn.XLOOKUP(tbl_vendors[[#This Row],[Country]],tbl_country[country],tbl_country[currency],"NotFound")&lt;&gt;tbl_vendors[[#This Row],[Currency]]</f>
        <v>0</v>
      </c>
      <c r="T3288" t="b">
        <f>ISNA(MATCH(tbl_vendors[[#This Row],[Payment_Terms]],tbl_payment_terms[Payment_Terms],0))</f>
        <v>0</v>
      </c>
      <c r="U3288" t="b">
        <f>ISNA(MATCH(tbl_vendors[[#This Row],[Status]],tbl_status[valid_status]))</f>
        <v>0</v>
      </c>
      <c r="V3288" t="b">
        <f ca="1">tbl_vendors[[#This Row],[Created_Date]]&gt;TODAY()</f>
        <v>0</v>
      </c>
      <c r="W3288" t="b">
        <f>tbl_vendors[[#This Row],[Updated_Date]]&lt;tbl_vendors[[#This Row],[Created_Date]]</f>
        <v>0</v>
      </c>
      <c r="X3288" t="b">
        <f>COUNTIF(tbl_vendors[Vendor_Name],tbl_vendors[[#This Row],[Vendor_Name]])&gt;1</f>
        <v>0</v>
      </c>
      <c r="Y3288" s="14" cm="1">
        <f t="array" aca="1" ref="Y3288" ca="1">IFERROR(SUM(L3288:X3288*1),4)</f>
        <v>0</v>
      </c>
      <c r="Z3288" t="str">
        <f ca="1">IF(tbl_vendors[[#This Row],[error_count]]&gt;0,"FAIL","PASS")</f>
        <v>PASS</v>
      </c>
    </row>
    <row r="3289" spans="1:26" x14ac:dyDescent="0.3">
      <c r="A3289" t="s">
        <v>12863</v>
      </c>
      <c r="B3289" t="s">
        <v>11741</v>
      </c>
      <c r="C3289" t="s">
        <v>13</v>
      </c>
      <c r="D3289" t="s">
        <v>12864</v>
      </c>
      <c r="E3289" t="s">
        <v>15</v>
      </c>
      <c r="F3289" t="s">
        <v>32</v>
      </c>
      <c r="G3289" t="s">
        <v>12865</v>
      </c>
      <c r="H3289" t="s">
        <v>69</v>
      </c>
      <c r="I3289" t="s">
        <v>19</v>
      </c>
      <c r="J3289" s="1">
        <v>44521</v>
      </c>
      <c r="K3289" s="1">
        <v>46185</v>
      </c>
      <c r="L3289" t="b">
        <f>COUNTIF(tbl_vendors[Vendor_ID],tbl_vendors[[#This Row],[Vendor_ID]])&gt;1</f>
        <v>0</v>
      </c>
      <c r="M3289" t="b">
        <f>ISBLANK(tbl_vendors[[#This Row],[Vendor_ID]])</f>
        <v>0</v>
      </c>
      <c r="N3289" t="b">
        <f>LEN(TRIM(tbl_vendors[[#This Row],[Vendor_Name]]))=0</f>
        <v>0</v>
      </c>
      <c r="O3289" t="b">
        <f>LEN(TRIM(tbl_vendors[[#This Row],[Email]]))=0</f>
        <v>0</v>
      </c>
      <c r="P3289" t="b">
        <f>OR(ISERROR(FIND("@",tbl_vendors[[#This Row],[Email]])),ISERROR(FIND(".",tbl_vendors[[#This Row],[Email]])))</f>
        <v>0</v>
      </c>
      <c r="Q3289" t="b">
        <f>ISNA(MATCH(tbl_vendors[[#This Row],[Country]],tbl_country[country],0))</f>
        <v>0</v>
      </c>
      <c r="R3289" t="b">
        <f>ISNA(MATCH(tbl_vendors[[#This Row],[Currency]],tbl_country[currency],0))</f>
        <v>1</v>
      </c>
      <c r="S3289" t="b">
        <f>_xlfn.XLOOKUP(tbl_vendors[[#This Row],[Country]],tbl_country[country],tbl_country[currency],"NotFound")&lt;&gt;tbl_vendors[[#This Row],[Currency]]</f>
        <v>1</v>
      </c>
      <c r="T3289" t="b">
        <f>ISNA(MATCH(tbl_vendors[[#This Row],[Payment_Terms]],tbl_payment_terms[Payment_Terms],0))</f>
        <v>0</v>
      </c>
      <c r="U3289" t="b">
        <f>ISNA(MATCH(tbl_vendors[[#This Row],[Status]],tbl_status[valid_status]))</f>
        <v>0</v>
      </c>
      <c r="V3289" t="b">
        <f ca="1">tbl_vendors[[#This Row],[Created_Date]]&gt;TODAY()</f>
        <v>0</v>
      </c>
      <c r="W3289" t="b">
        <f>tbl_vendors[[#This Row],[Updated_Date]]&lt;tbl_vendors[[#This Row],[Created_Date]]</f>
        <v>0</v>
      </c>
      <c r="X3289" t="b">
        <f>COUNTIF(tbl_vendors[Vendor_Name],tbl_vendors[[#This Row],[Vendor_Name]])&gt;1</f>
        <v>1</v>
      </c>
      <c r="Y3289" s="14" cm="1">
        <f t="array" aca="1" ref="Y3289" ca="1">IFERROR(SUM(L3289:X3289*1),4)</f>
        <v>3</v>
      </c>
      <c r="Z3289" t="str">
        <f ca="1">IF(tbl_vendors[[#This Row],[error_count]]&gt;0,"FAIL","PASS")</f>
        <v>FAIL</v>
      </c>
    </row>
    <row r="3290" spans="1:26" x14ac:dyDescent="0.3">
      <c r="A3290" t="s">
        <v>12866</v>
      </c>
      <c r="B3290" t="s">
        <v>12867</v>
      </c>
      <c r="C3290" t="s">
        <v>56</v>
      </c>
      <c r="D3290" t="s">
        <v>12868</v>
      </c>
      <c r="E3290" t="s">
        <v>58</v>
      </c>
      <c r="F3290" t="s">
        <v>16</v>
      </c>
      <c r="G3290" t="s">
        <v>12869</v>
      </c>
      <c r="H3290" t="s">
        <v>69</v>
      </c>
      <c r="I3290" t="s">
        <v>26</v>
      </c>
      <c r="J3290" s="1">
        <v>45145</v>
      </c>
      <c r="K3290" s="1">
        <v>45605</v>
      </c>
      <c r="L3290" t="b">
        <f>COUNTIF(tbl_vendors[Vendor_ID],tbl_vendors[[#This Row],[Vendor_ID]])&gt;1</f>
        <v>0</v>
      </c>
      <c r="M3290" t="b">
        <f>ISBLANK(tbl_vendors[[#This Row],[Vendor_ID]])</f>
        <v>0</v>
      </c>
      <c r="N3290" t="b">
        <f>LEN(TRIM(tbl_vendors[[#This Row],[Vendor_Name]]))=0</f>
        <v>0</v>
      </c>
      <c r="O3290" t="b">
        <f>LEN(TRIM(tbl_vendors[[#This Row],[Email]]))=0</f>
        <v>0</v>
      </c>
      <c r="P3290" t="b">
        <f>OR(ISERROR(FIND("@",tbl_vendors[[#This Row],[Email]])),ISERROR(FIND(".",tbl_vendors[[#This Row],[Email]])))</f>
        <v>0</v>
      </c>
      <c r="Q3290" t="b">
        <f>ISNA(MATCH(tbl_vendors[[#This Row],[Country]],tbl_country[country],0))</f>
        <v>0</v>
      </c>
      <c r="R3290" t="b">
        <f>ISNA(MATCH(tbl_vendors[[#This Row],[Currency]],tbl_country[currency],0))</f>
        <v>0</v>
      </c>
      <c r="S3290" t="b">
        <f>_xlfn.XLOOKUP(tbl_vendors[[#This Row],[Country]],tbl_country[country],tbl_country[currency],"NotFound")&lt;&gt;tbl_vendors[[#This Row],[Currency]]</f>
        <v>0</v>
      </c>
      <c r="T3290" t="b">
        <f>ISNA(MATCH(tbl_vendors[[#This Row],[Payment_Terms]],tbl_payment_terms[Payment_Terms],0))</f>
        <v>0</v>
      </c>
      <c r="U3290" t="b">
        <f>ISNA(MATCH(tbl_vendors[[#This Row],[Status]],tbl_status[valid_status]))</f>
        <v>0</v>
      </c>
      <c r="V3290" t="b">
        <f ca="1">tbl_vendors[[#This Row],[Created_Date]]&gt;TODAY()</f>
        <v>0</v>
      </c>
      <c r="W3290" t="b">
        <f>tbl_vendors[[#This Row],[Updated_Date]]&lt;tbl_vendors[[#This Row],[Created_Date]]</f>
        <v>0</v>
      </c>
      <c r="X3290" t="b">
        <f>COUNTIF(tbl_vendors[Vendor_Name],tbl_vendors[[#This Row],[Vendor_Name]])&gt;1</f>
        <v>0</v>
      </c>
      <c r="Y3290" s="14" cm="1">
        <f t="array" aca="1" ref="Y3290" ca="1">IFERROR(SUM(L3290:X3290*1),4)</f>
        <v>0</v>
      </c>
      <c r="Z3290" t="str">
        <f ca="1">IF(tbl_vendors[[#This Row],[error_count]]&gt;0,"FAIL","PASS")</f>
        <v>PASS</v>
      </c>
    </row>
    <row r="3291" spans="1:26" x14ac:dyDescent="0.3">
      <c r="A3291" t="s">
        <v>12870</v>
      </c>
      <c r="B3291" t="s">
        <v>12871</v>
      </c>
      <c r="C3291" t="s">
        <v>56</v>
      </c>
      <c r="D3291" t="s">
        <v>12872</v>
      </c>
      <c r="F3291" t="s">
        <v>75</v>
      </c>
      <c r="G3291" t="s">
        <v>12873</v>
      </c>
      <c r="H3291" t="s">
        <v>34</v>
      </c>
      <c r="I3291" t="s">
        <v>19</v>
      </c>
      <c r="J3291" s="1">
        <v>45967</v>
      </c>
      <c r="K3291" s="1">
        <v>46019</v>
      </c>
      <c r="L3291" t="b">
        <f>COUNTIF(tbl_vendors[Vendor_ID],tbl_vendors[[#This Row],[Vendor_ID]])&gt;1</f>
        <v>0</v>
      </c>
      <c r="M3291" t="b">
        <f>ISBLANK(tbl_vendors[[#This Row],[Vendor_ID]])</f>
        <v>0</v>
      </c>
      <c r="N3291" t="b">
        <f>LEN(TRIM(tbl_vendors[[#This Row],[Vendor_Name]]))=0</f>
        <v>0</v>
      </c>
      <c r="O3291" t="b">
        <f>LEN(TRIM(tbl_vendors[[#This Row],[Email]]))=0</f>
        <v>0</v>
      </c>
      <c r="P3291" t="b">
        <f>OR(ISERROR(FIND("@",tbl_vendors[[#This Row],[Email]])),ISERROR(FIND(".",tbl_vendors[[#This Row],[Email]])))</f>
        <v>0</v>
      </c>
      <c r="Q3291" t="b">
        <f>ISNA(MATCH(tbl_vendors[[#This Row],[Country]],tbl_country[country],0))</f>
        <v>0</v>
      </c>
      <c r="R3291" t="b">
        <f>ISNA(MATCH(tbl_vendors[[#This Row],[Currency]],tbl_country[currency],0))</f>
        <v>1</v>
      </c>
      <c r="S3291" t="b">
        <f>_xlfn.XLOOKUP(tbl_vendors[[#This Row],[Country]],tbl_country[country],tbl_country[currency],"NotFound")&lt;&gt;tbl_vendors[[#This Row],[Currency]]</f>
        <v>1</v>
      </c>
      <c r="T3291" t="b">
        <f>ISNA(MATCH(tbl_vendors[[#This Row],[Payment_Terms]],tbl_payment_terms[Payment_Terms],0))</f>
        <v>0</v>
      </c>
      <c r="U3291" t="b">
        <f>ISNA(MATCH(tbl_vendors[[#This Row],[Status]],tbl_status[valid_status]))</f>
        <v>0</v>
      </c>
      <c r="V3291" t="b">
        <f ca="1">tbl_vendors[[#This Row],[Created_Date]]&gt;TODAY()</f>
        <v>0</v>
      </c>
      <c r="W3291" t="b">
        <f>tbl_vendors[[#This Row],[Updated_Date]]&lt;tbl_vendors[[#This Row],[Created_Date]]</f>
        <v>0</v>
      </c>
      <c r="X3291" t="b">
        <f>COUNTIF(tbl_vendors[Vendor_Name],tbl_vendors[[#This Row],[Vendor_Name]])&gt;1</f>
        <v>0</v>
      </c>
      <c r="Y3291" s="14" cm="1">
        <f t="array" aca="1" ref="Y3291" ca="1">IFERROR(SUM(L3291:X3291*1),4)</f>
        <v>2</v>
      </c>
      <c r="Z3291" t="str">
        <f ca="1">IF(tbl_vendors[[#This Row],[error_count]]&gt;0,"FAIL","PASS")</f>
        <v>FAIL</v>
      </c>
    </row>
    <row r="3292" spans="1:26" x14ac:dyDescent="0.3">
      <c r="A3292" t="s">
        <v>12874</v>
      </c>
      <c r="B3292" t="s">
        <v>12875</v>
      </c>
      <c r="C3292" t="s">
        <v>37</v>
      </c>
      <c r="D3292" t="s">
        <v>12876</v>
      </c>
      <c r="E3292" t="s">
        <v>39</v>
      </c>
      <c r="F3292" t="s">
        <v>23</v>
      </c>
      <c r="G3292" t="s">
        <v>12877</v>
      </c>
      <c r="H3292" t="s">
        <v>18</v>
      </c>
      <c r="I3292" t="s">
        <v>19</v>
      </c>
      <c r="J3292" s="1">
        <v>44688</v>
      </c>
      <c r="K3292" s="1">
        <v>45829</v>
      </c>
      <c r="L3292" t="b">
        <f>COUNTIF(tbl_vendors[Vendor_ID],tbl_vendors[[#This Row],[Vendor_ID]])&gt;1</f>
        <v>0</v>
      </c>
      <c r="M3292" t="b">
        <f>ISBLANK(tbl_vendors[[#This Row],[Vendor_ID]])</f>
        <v>0</v>
      </c>
      <c r="N3292" t="b">
        <f>LEN(TRIM(tbl_vendors[[#This Row],[Vendor_Name]]))=0</f>
        <v>0</v>
      </c>
      <c r="O3292" t="b">
        <f>LEN(TRIM(tbl_vendors[[#This Row],[Email]]))=0</f>
        <v>0</v>
      </c>
      <c r="P3292" t="b">
        <f>OR(ISERROR(FIND("@",tbl_vendors[[#This Row],[Email]])),ISERROR(FIND(".",tbl_vendors[[#This Row],[Email]])))</f>
        <v>0</v>
      </c>
      <c r="Q3292" t="b">
        <f>ISNA(MATCH(tbl_vendors[[#This Row],[Country]],tbl_country[country],0))</f>
        <v>0</v>
      </c>
      <c r="R3292" t="b">
        <f>ISNA(MATCH(tbl_vendors[[#This Row],[Currency]],tbl_country[currency],0))</f>
        <v>0</v>
      </c>
      <c r="S3292" t="b">
        <f>_xlfn.XLOOKUP(tbl_vendors[[#This Row],[Country]],tbl_country[country],tbl_country[currency],"NotFound")&lt;&gt;tbl_vendors[[#This Row],[Currency]]</f>
        <v>0</v>
      </c>
      <c r="T3292" t="b">
        <f>ISNA(MATCH(tbl_vendors[[#This Row],[Payment_Terms]],tbl_payment_terms[Payment_Terms],0))</f>
        <v>0</v>
      </c>
      <c r="U3292" t="b">
        <f>ISNA(MATCH(tbl_vendors[[#This Row],[Status]],tbl_status[valid_status]))</f>
        <v>0</v>
      </c>
      <c r="V3292" t="b">
        <f ca="1">tbl_vendors[[#This Row],[Created_Date]]&gt;TODAY()</f>
        <v>0</v>
      </c>
      <c r="W3292" t="b">
        <f>tbl_vendors[[#This Row],[Updated_Date]]&lt;tbl_vendors[[#This Row],[Created_Date]]</f>
        <v>0</v>
      </c>
      <c r="X3292" t="b">
        <f>COUNTIF(tbl_vendors[Vendor_Name],tbl_vendors[[#This Row],[Vendor_Name]])&gt;1</f>
        <v>0</v>
      </c>
      <c r="Y3292" s="14" cm="1">
        <f t="array" aca="1" ref="Y3292" ca="1">IFERROR(SUM(L3292:X3292*1),4)</f>
        <v>0</v>
      </c>
      <c r="Z3292" t="str">
        <f ca="1">IF(tbl_vendors[[#This Row],[error_count]]&gt;0,"FAIL","PASS")</f>
        <v>PASS</v>
      </c>
    </row>
    <row r="3293" spans="1:26" x14ac:dyDescent="0.3">
      <c r="A3293" t="s">
        <v>12878</v>
      </c>
      <c r="B3293" t="s">
        <v>12879</v>
      </c>
      <c r="C3293" t="s">
        <v>13</v>
      </c>
      <c r="D3293" t="s">
        <v>12880</v>
      </c>
      <c r="E3293" t="s">
        <v>15</v>
      </c>
      <c r="F3293" t="s">
        <v>16</v>
      </c>
      <c r="G3293" t="s">
        <v>12881</v>
      </c>
      <c r="H3293" t="s">
        <v>52</v>
      </c>
      <c r="I3293" t="s">
        <v>19</v>
      </c>
      <c r="J3293" s="1">
        <v>45632</v>
      </c>
      <c r="K3293" s="1">
        <v>45913</v>
      </c>
      <c r="L3293" t="b">
        <f>COUNTIF(tbl_vendors[Vendor_ID],tbl_vendors[[#This Row],[Vendor_ID]])&gt;1</f>
        <v>0</v>
      </c>
      <c r="M3293" t="b">
        <f>ISBLANK(tbl_vendors[[#This Row],[Vendor_ID]])</f>
        <v>0</v>
      </c>
      <c r="N3293" t="b">
        <f>LEN(TRIM(tbl_vendors[[#This Row],[Vendor_Name]]))=0</f>
        <v>0</v>
      </c>
      <c r="O3293" t="b">
        <f>LEN(TRIM(tbl_vendors[[#This Row],[Email]]))=0</f>
        <v>0</v>
      </c>
      <c r="P3293" t="b">
        <f>OR(ISERROR(FIND("@",tbl_vendors[[#This Row],[Email]])),ISERROR(FIND(".",tbl_vendors[[#This Row],[Email]])))</f>
        <v>0</v>
      </c>
      <c r="Q3293" t="b">
        <f>ISNA(MATCH(tbl_vendors[[#This Row],[Country]],tbl_country[country],0))</f>
        <v>0</v>
      </c>
      <c r="R3293" t="b">
        <f>ISNA(MATCH(tbl_vendors[[#This Row],[Currency]],tbl_country[currency],0))</f>
        <v>1</v>
      </c>
      <c r="S3293" t="b">
        <f>_xlfn.XLOOKUP(tbl_vendors[[#This Row],[Country]],tbl_country[country],tbl_country[currency],"NotFound")&lt;&gt;tbl_vendors[[#This Row],[Currency]]</f>
        <v>1</v>
      </c>
      <c r="T3293" t="b">
        <f>ISNA(MATCH(tbl_vendors[[#This Row],[Payment_Terms]],tbl_payment_terms[Payment_Terms],0))</f>
        <v>0</v>
      </c>
      <c r="U3293" t="b">
        <f>ISNA(MATCH(tbl_vendors[[#This Row],[Status]],tbl_status[valid_status]))</f>
        <v>0</v>
      </c>
      <c r="V3293" t="b">
        <f ca="1">tbl_vendors[[#This Row],[Created_Date]]&gt;TODAY()</f>
        <v>0</v>
      </c>
      <c r="W3293" t="b">
        <f>tbl_vendors[[#This Row],[Updated_Date]]&lt;tbl_vendors[[#This Row],[Created_Date]]</f>
        <v>0</v>
      </c>
      <c r="X3293" t="b">
        <f>COUNTIF(tbl_vendors[Vendor_Name],tbl_vendors[[#This Row],[Vendor_Name]])&gt;1</f>
        <v>0</v>
      </c>
      <c r="Y3293" s="14" cm="1">
        <f t="array" aca="1" ref="Y3293" ca="1">IFERROR(SUM(L3293:X3293*1),4)</f>
        <v>2</v>
      </c>
      <c r="Z3293" t="str">
        <f ca="1">IF(tbl_vendors[[#This Row],[error_count]]&gt;0,"FAIL","PASS")</f>
        <v>FAIL</v>
      </c>
    </row>
    <row r="3294" spans="1:26" x14ac:dyDescent="0.3">
      <c r="A3294" t="s">
        <v>12882</v>
      </c>
      <c r="B3294" t="s">
        <v>12883</v>
      </c>
      <c r="C3294" t="s">
        <v>153</v>
      </c>
      <c r="D3294" t="s">
        <v>12884</v>
      </c>
      <c r="E3294" t="s">
        <v>155</v>
      </c>
      <c r="F3294" t="s">
        <v>75</v>
      </c>
      <c r="G3294" t="s">
        <v>12885</v>
      </c>
      <c r="H3294" t="s">
        <v>34</v>
      </c>
      <c r="I3294" t="s">
        <v>53</v>
      </c>
      <c r="J3294" s="1">
        <v>45577</v>
      </c>
      <c r="K3294" s="1">
        <v>45690</v>
      </c>
      <c r="L3294" t="b">
        <f>COUNTIF(tbl_vendors[Vendor_ID],tbl_vendors[[#This Row],[Vendor_ID]])&gt;1</f>
        <v>0</v>
      </c>
      <c r="M3294" t="b">
        <f>ISBLANK(tbl_vendors[[#This Row],[Vendor_ID]])</f>
        <v>0</v>
      </c>
      <c r="N3294" t="b">
        <f>LEN(TRIM(tbl_vendors[[#This Row],[Vendor_Name]]))=0</f>
        <v>0</v>
      </c>
      <c r="O3294" t="b">
        <f>LEN(TRIM(tbl_vendors[[#This Row],[Email]]))=0</f>
        <v>0</v>
      </c>
      <c r="P3294" t="b">
        <f>OR(ISERROR(FIND("@",tbl_vendors[[#This Row],[Email]])),ISERROR(FIND(".",tbl_vendors[[#This Row],[Email]])))</f>
        <v>0</v>
      </c>
      <c r="Q3294" t="b">
        <f>ISNA(MATCH(tbl_vendors[[#This Row],[Country]],tbl_country[country],0))</f>
        <v>0</v>
      </c>
      <c r="R3294" t="b">
        <f>ISNA(MATCH(tbl_vendors[[#This Row],[Currency]],tbl_country[currency],0))</f>
        <v>0</v>
      </c>
      <c r="S3294" t="b">
        <f>_xlfn.XLOOKUP(tbl_vendors[[#This Row],[Country]],tbl_country[country],tbl_country[currency],"NotFound")&lt;&gt;tbl_vendors[[#This Row],[Currency]]</f>
        <v>0</v>
      </c>
      <c r="T3294" t="b">
        <f>ISNA(MATCH(tbl_vendors[[#This Row],[Payment_Terms]],tbl_payment_terms[Payment_Terms],0))</f>
        <v>0</v>
      </c>
      <c r="U3294" t="b">
        <f>ISNA(MATCH(tbl_vendors[[#This Row],[Status]],tbl_status[valid_status]))</f>
        <v>1</v>
      </c>
      <c r="V3294" t="b">
        <f ca="1">tbl_vendors[[#This Row],[Created_Date]]&gt;TODAY()</f>
        <v>0</v>
      </c>
      <c r="W3294" t="b">
        <f>tbl_vendors[[#This Row],[Updated_Date]]&lt;tbl_vendors[[#This Row],[Created_Date]]</f>
        <v>0</v>
      </c>
      <c r="X3294" t="b">
        <f>COUNTIF(tbl_vendors[Vendor_Name],tbl_vendors[[#This Row],[Vendor_Name]])&gt;1</f>
        <v>0</v>
      </c>
      <c r="Y3294" s="14" cm="1">
        <f t="array" aca="1" ref="Y3294" ca="1">IFERROR(SUM(L3294:X3294*1),4)</f>
        <v>1</v>
      </c>
      <c r="Z3294" t="str">
        <f ca="1">IF(tbl_vendors[[#This Row],[error_count]]&gt;0,"FAIL","PASS")</f>
        <v>FAIL</v>
      </c>
    </row>
    <row r="3295" spans="1:26" x14ac:dyDescent="0.3">
      <c r="A3295" t="s">
        <v>12886</v>
      </c>
      <c r="B3295" t="s">
        <v>12887</v>
      </c>
      <c r="C3295" t="s">
        <v>100</v>
      </c>
      <c r="D3295" t="s">
        <v>12888</v>
      </c>
      <c r="E3295" t="s">
        <v>39</v>
      </c>
      <c r="F3295" t="s">
        <v>32</v>
      </c>
      <c r="G3295" t="s">
        <v>12889</v>
      </c>
      <c r="H3295" t="s">
        <v>25</v>
      </c>
      <c r="I3295" t="s">
        <v>26</v>
      </c>
      <c r="J3295" s="1">
        <v>44784</v>
      </c>
      <c r="K3295" s="1">
        <v>45468</v>
      </c>
      <c r="L3295" t="b">
        <f>COUNTIF(tbl_vendors[Vendor_ID],tbl_vendors[[#This Row],[Vendor_ID]])&gt;1</f>
        <v>0</v>
      </c>
      <c r="M3295" t="b">
        <f>ISBLANK(tbl_vendors[[#This Row],[Vendor_ID]])</f>
        <v>0</v>
      </c>
      <c r="N3295" t="b">
        <f>LEN(TRIM(tbl_vendors[[#This Row],[Vendor_Name]]))=0</f>
        <v>0</v>
      </c>
      <c r="O3295" t="b">
        <f>LEN(TRIM(tbl_vendors[[#This Row],[Email]]))=0</f>
        <v>0</v>
      </c>
      <c r="P3295" t="b">
        <f>OR(ISERROR(FIND("@",tbl_vendors[[#This Row],[Email]])),ISERROR(FIND(".",tbl_vendors[[#This Row],[Email]])))</f>
        <v>0</v>
      </c>
      <c r="Q3295" t="b">
        <f>ISNA(MATCH(tbl_vendors[[#This Row],[Country]],tbl_country[country],0))</f>
        <v>0</v>
      </c>
      <c r="R3295" t="b">
        <f>ISNA(MATCH(tbl_vendors[[#This Row],[Currency]],tbl_country[currency],0))</f>
        <v>0</v>
      </c>
      <c r="S3295" t="b">
        <f>_xlfn.XLOOKUP(tbl_vendors[[#This Row],[Country]],tbl_country[country],tbl_country[currency],"NotFound")&lt;&gt;tbl_vendors[[#This Row],[Currency]]</f>
        <v>0</v>
      </c>
      <c r="T3295" t="b">
        <f>ISNA(MATCH(tbl_vendors[[#This Row],[Payment_Terms]],tbl_payment_terms[Payment_Terms],0))</f>
        <v>0</v>
      </c>
      <c r="U3295" t="b">
        <f>ISNA(MATCH(tbl_vendors[[#This Row],[Status]],tbl_status[valid_status]))</f>
        <v>0</v>
      </c>
      <c r="V3295" t="b">
        <f ca="1">tbl_vendors[[#This Row],[Created_Date]]&gt;TODAY()</f>
        <v>0</v>
      </c>
      <c r="W3295" t="b">
        <f>tbl_vendors[[#This Row],[Updated_Date]]&lt;tbl_vendors[[#This Row],[Created_Date]]</f>
        <v>0</v>
      </c>
      <c r="X3295" t="b">
        <f>COUNTIF(tbl_vendors[Vendor_Name],tbl_vendors[[#This Row],[Vendor_Name]])&gt;1</f>
        <v>0</v>
      </c>
      <c r="Y3295" s="14" cm="1">
        <f t="array" aca="1" ref="Y3295" ca="1">IFERROR(SUM(L3295:X3295*1),4)</f>
        <v>0</v>
      </c>
      <c r="Z3295" t="str">
        <f ca="1">IF(tbl_vendors[[#This Row],[error_count]]&gt;0,"FAIL","PASS")</f>
        <v>PASS</v>
      </c>
    </row>
    <row r="3296" spans="1:26" x14ac:dyDescent="0.3">
      <c r="A3296" t="s">
        <v>12890</v>
      </c>
      <c r="B3296" t="s">
        <v>12891</v>
      </c>
      <c r="C3296" t="s">
        <v>56</v>
      </c>
      <c r="D3296" t="s">
        <v>12892</v>
      </c>
      <c r="E3296" t="s">
        <v>58</v>
      </c>
      <c r="F3296" t="s">
        <v>23</v>
      </c>
      <c r="G3296" t="s">
        <v>12893</v>
      </c>
      <c r="H3296" t="s">
        <v>52</v>
      </c>
      <c r="I3296" t="s">
        <v>19</v>
      </c>
      <c r="J3296" s="1">
        <v>45836</v>
      </c>
      <c r="K3296" s="1">
        <v>46187</v>
      </c>
      <c r="L3296" t="b">
        <f>COUNTIF(tbl_vendors[Vendor_ID],tbl_vendors[[#This Row],[Vendor_ID]])&gt;1</f>
        <v>0</v>
      </c>
      <c r="M3296" t="b">
        <f>ISBLANK(tbl_vendors[[#This Row],[Vendor_ID]])</f>
        <v>0</v>
      </c>
      <c r="N3296" t="b">
        <f>LEN(TRIM(tbl_vendors[[#This Row],[Vendor_Name]]))=0</f>
        <v>0</v>
      </c>
      <c r="O3296" t="b">
        <f>LEN(TRIM(tbl_vendors[[#This Row],[Email]]))=0</f>
        <v>0</v>
      </c>
      <c r="P3296" t="b">
        <f>OR(ISERROR(FIND("@",tbl_vendors[[#This Row],[Email]])),ISERROR(FIND(".",tbl_vendors[[#This Row],[Email]])))</f>
        <v>0</v>
      </c>
      <c r="Q3296" t="b">
        <f>ISNA(MATCH(tbl_vendors[[#This Row],[Country]],tbl_country[country],0))</f>
        <v>0</v>
      </c>
      <c r="R3296" t="b">
        <f>ISNA(MATCH(tbl_vendors[[#This Row],[Currency]],tbl_country[currency],0))</f>
        <v>0</v>
      </c>
      <c r="S3296" t="b">
        <f>_xlfn.XLOOKUP(tbl_vendors[[#This Row],[Country]],tbl_country[country],tbl_country[currency],"NotFound")&lt;&gt;tbl_vendors[[#This Row],[Currency]]</f>
        <v>0</v>
      </c>
      <c r="T3296" t="b">
        <f>ISNA(MATCH(tbl_vendors[[#This Row],[Payment_Terms]],tbl_payment_terms[Payment_Terms],0))</f>
        <v>0</v>
      </c>
      <c r="U3296" t="b">
        <f>ISNA(MATCH(tbl_vendors[[#This Row],[Status]],tbl_status[valid_status]))</f>
        <v>0</v>
      </c>
      <c r="V3296" t="b">
        <f ca="1">tbl_vendors[[#This Row],[Created_Date]]&gt;TODAY()</f>
        <v>0</v>
      </c>
      <c r="W3296" t="b">
        <f>tbl_vendors[[#This Row],[Updated_Date]]&lt;tbl_vendors[[#This Row],[Created_Date]]</f>
        <v>0</v>
      </c>
      <c r="X3296" t="b">
        <f>COUNTIF(tbl_vendors[Vendor_Name],tbl_vendors[[#This Row],[Vendor_Name]])&gt;1</f>
        <v>0</v>
      </c>
      <c r="Y3296" s="14" cm="1">
        <f t="array" aca="1" ref="Y3296" ca="1">IFERROR(SUM(L3296:X3296*1),4)</f>
        <v>0</v>
      </c>
      <c r="Z3296" t="str">
        <f ca="1">IF(tbl_vendors[[#This Row],[error_count]]&gt;0,"FAIL","PASS")</f>
        <v>PASS</v>
      </c>
    </row>
    <row r="3297" spans="1:26" x14ac:dyDescent="0.3">
      <c r="A3297" t="s">
        <v>12894</v>
      </c>
      <c r="B3297" t="s">
        <v>12895</v>
      </c>
      <c r="C3297" t="s">
        <v>153</v>
      </c>
      <c r="D3297" t="s">
        <v>12896</v>
      </c>
      <c r="E3297" t="s">
        <v>643</v>
      </c>
      <c r="F3297" t="s">
        <v>32</v>
      </c>
      <c r="G3297" t="s">
        <v>12897</v>
      </c>
      <c r="H3297" t="s">
        <v>25</v>
      </c>
      <c r="I3297" t="s">
        <v>19</v>
      </c>
      <c r="J3297" s="1">
        <v>45145</v>
      </c>
      <c r="K3297" s="1">
        <v>45737</v>
      </c>
      <c r="L3297" t="b">
        <f>COUNTIF(tbl_vendors[Vendor_ID],tbl_vendors[[#This Row],[Vendor_ID]])&gt;1</f>
        <v>0</v>
      </c>
      <c r="M3297" t="b">
        <f>ISBLANK(tbl_vendors[[#This Row],[Vendor_ID]])</f>
        <v>0</v>
      </c>
      <c r="N3297" t="b">
        <f>LEN(TRIM(tbl_vendors[[#This Row],[Vendor_Name]]))=0</f>
        <v>0</v>
      </c>
      <c r="O3297" t="b">
        <f>LEN(TRIM(tbl_vendors[[#This Row],[Email]]))=0</f>
        <v>0</v>
      </c>
      <c r="P3297" t="b">
        <f>OR(ISERROR(FIND("@",tbl_vendors[[#This Row],[Email]])),ISERROR(FIND(".",tbl_vendors[[#This Row],[Email]])))</f>
        <v>0</v>
      </c>
      <c r="Q3297" t="b">
        <f>ISNA(MATCH(tbl_vendors[[#This Row],[Country]],tbl_country[country],0))</f>
        <v>0</v>
      </c>
      <c r="R3297" t="b">
        <f>ISNA(MATCH(tbl_vendors[[#This Row],[Currency]],tbl_country[currency],0))</f>
        <v>1</v>
      </c>
      <c r="S3297" t="b">
        <f>_xlfn.XLOOKUP(tbl_vendors[[#This Row],[Country]],tbl_country[country],tbl_country[currency],"NotFound")&lt;&gt;tbl_vendors[[#This Row],[Currency]]</f>
        <v>1</v>
      </c>
      <c r="T3297" t="b">
        <f>ISNA(MATCH(tbl_vendors[[#This Row],[Payment_Terms]],tbl_payment_terms[Payment_Terms],0))</f>
        <v>0</v>
      </c>
      <c r="U3297" t="b">
        <f>ISNA(MATCH(tbl_vendors[[#This Row],[Status]],tbl_status[valid_status]))</f>
        <v>0</v>
      </c>
      <c r="V3297" t="b">
        <f ca="1">tbl_vendors[[#This Row],[Created_Date]]&gt;TODAY()</f>
        <v>0</v>
      </c>
      <c r="W3297" t="b">
        <f>tbl_vendors[[#This Row],[Updated_Date]]&lt;tbl_vendors[[#This Row],[Created_Date]]</f>
        <v>0</v>
      </c>
      <c r="X3297" t="b">
        <f>COUNTIF(tbl_vendors[Vendor_Name],tbl_vendors[[#This Row],[Vendor_Name]])&gt;1</f>
        <v>0</v>
      </c>
      <c r="Y3297" s="14" cm="1">
        <f t="array" aca="1" ref="Y3297" ca="1">IFERROR(SUM(L3297:X3297*1),4)</f>
        <v>2</v>
      </c>
      <c r="Z3297" t="str">
        <f ca="1">IF(tbl_vendors[[#This Row],[error_count]]&gt;0,"FAIL","PASS")</f>
        <v>FAIL</v>
      </c>
    </row>
    <row r="3298" spans="1:26" x14ac:dyDescent="0.3">
      <c r="A3298" t="s">
        <v>12898</v>
      </c>
      <c r="B3298" t="s">
        <v>5957</v>
      </c>
      <c r="C3298" t="s">
        <v>29</v>
      </c>
      <c r="D3298" t="s">
        <v>12899</v>
      </c>
      <c r="E3298" t="s">
        <v>31</v>
      </c>
      <c r="F3298" t="s">
        <v>32</v>
      </c>
      <c r="G3298" t="s">
        <v>12900</v>
      </c>
      <c r="H3298" t="s">
        <v>34</v>
      </c>
      <c r="I3298" t="s">
        <v>19</v>
      </c>
      <c r="J3298" s="1">
        <v>45493</v>
      </c>
      <c r="K3298" s="1">
        <v>45695</v>
      </c>
      <c r="L3298" t="b">
        <f>COUNTIF(tbl_vendors[Vendor_ID],tbl_vendors[[#This Row],[Vendor_ID]])&gt;1</f>
        <v>0</v>
      </c>
      <c r="M3298" t="b">
        <f>ISBLANK(tbl_vendors[[#This Row],[Vendor_ID]])</f>
        <v>0</v>
      </c>
      <c r="N3298" t="b">
        <f>LEN(TRIM(tbl_vendors[[#This Row],[Vendor_Name]]))=0</f>
        <v>0</v>
      </c>
      <c r="O3298" t="b">
        <f>LEN(TRIM(tbl_vendors[[#This Row],[Email]]))=0</f>
        <v>0</v>
      </c>
      <c r="P3298" t="b">
        <f>OR(ISERROR(FIND("@",tbl_vendors[[#This Row],[Email]])),ISERROR(FIND(".",tbl_vendors[[#This Row],[Email]])))</f>
        <v>0</v>
      </c>
      <c r="Q3298" t="b">
        <f>ISNA(MATCH(tbl_vendors[[#This Row],[Country]],tbl_country[country],0))</f>
        <v>0</v>
      </c>
      <c r="R3298" t="b">
        <f>ISNA(MATCH(tbl_vendors[[#This Row],[Currency]],tbl_country[currency],0))</f>
        <v>0</v>
      </c>
      <c r="S3298" t="b">
        <f>_xlfn.XLOOKUP(tbl_vendors[[#This Row],[Country]],tbl_country[country],tbl_country[currency],"NotFound")&lt;&gt;tbl_vendors[[#This Row],[Currency]]</f>
        <v>0</v>
      </c>
      <c r="T3298" t="b">
        <f>ISNA(MATCH(tbl_vendors[[#This Row],[Payment_Terms]],tbl_payment_terms[Payment_Terms],0))</f>
        <v>0</v>
      </c>
      <c r="U3298" t="b">
        <f>ISNA(MATCH(tbl_vendors[[#This Row],[Status]],tbl_status[valid_status]))</f>
        <v>0</v>
      </c>
      <c r="V3298" t="b">
        <f ca="1">tbl_vendors[[#This Row],[Created_Date]]&gt;TODAY()</f>
        <v>0</v>
      </c>
      <c r="W3298" t="b">
        <f>tbl_vendors[[#This Row],[Updated_Date]]&lt;tbl_vendors[[#This Row],[Created_Date]]</f>
        <v>0</v>
      </c>
      <c r="X3298" t="b">
        <f>COUNTIF(tbl_vendors[Vendor_Name],tbl_vendors[[#This Row],[Vendor_Name]])&gt;1</f>
        <v>1</v>
      </c>
      <c r="Y3298" s="14" cm="1">
        <f t="array" aca="1" ref="Y3298" ca="1">IFERROR(SUM(L3298:X3298*1),4)</f>
        <v>1</v>
      </c>
      <c r="Z3298" t="str">
        <f ca="1">IF(tbl_vendors[[#This Row],[error_count]]&gt;0,"FAIL","PASS")</f>
        <v>FAIL</v>
      </c>
    </row>
    <row r="3299" spans="1:26" x14ac:dyDescent="0.3">
      <c r="A3299" t="s">
        <v>12901</v>
      </c>
      <c r="B3299" t="s">
        <v>12902</v>
      </c>
      <c r="C3299" t="s">
        <v>29</v>
      </c>
      <c r="D3299" t="s">
        <v>12903</v>
      </c>
      <c r="E3299" t="s">
        <v>31</v>
      </c>
      <c r="F3299" t="s">
        <v>23</v>
      </c>
      <c r="G3299" t="s">
        <v>12904</v>
      </c>
      <c r="H3299" t="s">
        <v>25</v>
      </c>
      <c r="I3299" t="s">
        <v>53</v>
      </c>
      <c r="J3299" s="1">
        <v>44720</v>
      </c>
      <c r="K3299" s="1">
        <v>45790</v>
      </c>
      <c r="L3299" t="b">
        <f>COUNTIF(tbl_vendors[Vendor_ID],tbl_vendors[[#This Row],[Vendor_ID]])&gt;1</f>
        <v>0</v>
      </c>
      <c r="M3299" t="b">
        <f>ISBLANK(tbl_vendors[[#This Row],[Vendor_ID]])</f>
        <v>0</v>
      </c>
      <c r="N3299" t="b">
        <f>LEN(TRIM(tbl_vendors[[#This Row],[Vendor_Name]]))=0</f>
        <v>0</v>
      </c>
      <c r="O3299" t="b">
        <f>LEN(TRIM(tbl_vendors[[#This Row],[Email]]))=0</f>
        <v>0</v>
      </c>
      <c r="P3299" t="b">
        <f>OR(ISERROR(FIND("@",tbl_vendors[[#This Row],[Email]])),ISERROR(FIND(".",tbl_vendors[[#This Row],[Email]])))</f>
        <v>0</v>
      </c>
      <c r="Q3299" t="b">
        <f>ISNA(MATCH(tbl_vendors[[#This Row],[Country]],tbl_country[country],0))</f>
        <v>0</v>
      </c>
      <c r="R3299" t="b">
        <f>ISNA(MATCH(tbl_vendors[[#This Row],[Currency]],tbl_country[currency],0))</f>
        <v>0</v>
      </c>
      <c r="S3299" t="b">
        <f>_xlfn.XLOOKUP(tbl_vendors[[#This Row],[Country]],tbl_country[country],tbl_country[currency],"NotFound")&lt;&gt;tbl_vendors[[#This Row],[Currency]]</f>
        <v>0</v>
      </c>
      <c r="T3299" t="b">
        <f>ISNA(MATCH(tbl_vendors[[#This Row],[Payment_Terms]],tbl_payment_terms[Payment_Terms],0))</f>
        <v>0</v>
      </c>
      <c r="U3299" t="b">
        <f>ISNA(MATCH(tbl_vendors[[#This Row],[Status]],tbl_status[valid_status]))</f>
        <v>1</v>
      </c>
      <c r="V3299" t="b">
        <f ca="1">tbl_vendors[[#This Row],[Created_Date]]&gt;TODAY()</f>
        <v>0</v>
      </c>
      <c r="W3299" t="b">
        <f>tbl_vendors[[#This Row],[Updated_Date]]&lt;tbl_vendors[[#This Row],[Created_Date]]</f>
        <v>0</v>
      </c>
      <c r="X3299" t="b">
        <f>COUNTIF(tbl_vendors[Vendor_Name],tbl_vendors[[#This Row],[Vendor_Name]])&gt;1</f>
        <v>0</v>
      </c>
      <c r="Y3299" s="14" cm="1">
        <f t="array" aca="1" ref="Y3299" ca="1">IFERROR(SUM(L3299:X3299*1),4)</f>
        <v>1</v>
      </c>
      <c r="Z3299" t="str">
        <f ca="1">IF(tbl_vendors[[#This Row],[error_count]]&gt;0,"FAIL","PASS")</f>
        <v>FAIL</v>
      </c>
    </row>
    <row r="3300" spans="1:26" x14ac:dyDescent="0.3">
      <c r="A3300" t="s">
        <v>12905</v>
      </c>
      <c r="B3300" t="s">
        <v>12906</v>
      </c>
      <c r="C3300" t="s">
        <v>66</v>
      </c>
      <c r="D3300" t="s">
        <v>12907</v>
      </c>
      <c r="E3300" t="s">
        <v>67</v>
      </c>
      <c r="F3300" t="s">
        <v>16</v>
      </c>
      <c r="G3300" t="s">
        <v>12908</v>
      </c>
      <c r="H3300" t="s">
        <v>52</v>
      </c>
      <c r="I3300" t="s">
        <v>53</v>
      </c>
      <c r="J3300" s="1">
        <v>45282</v>
      </c>
      <c r="K3300" s="1">
        <v>45359</v>
      </c>
      <c r="L3300" t="b">
        <f>COUNTIF(tbl_vendors[Vendor_ID],tbl_vendors[[#This Row],[Vendor_ID]])&gt;1</f>
        <v>0</v>
      </c>
      <c r="M3300" t="b">
        <f>ISBLANK(tbl_vendors[[#This Row],[Vendor_ID]])</f>
        <v>0</v>
      </c>
      <c r="N3300" t="b">
        <f>LEN(TRIM(tbl_vendors[[#This Row],[Vendor_Name]]))=0</f>
        <v>0</v>
      </c>
      <c r="O3300" t="b">
        <f>LEN(TRIM(tbl_vendors[[#This Row],[Email]]))=0</f>
        <v>0</v>
      </c>
      <c r="P3300" t="b">
        <f>OR(ISERROR(FIND("@",tbl_vendors[[#This Row],[Email]])),ISERROR(FIND(".",tbl_vendors[[#This Row],[Email]])))</f>
        <v>0</v>
      </c>
      <c r="Q3300" t="b">
        <f>ISNA(MATCH(tbl_vendors[[#This Row],[Country]],tbl_country[country],0))</f>
        <v>0</v>
      </c>
      <c r="R3300" t="b">
        <f>ISNA(MATCH(tbl_vendors[[#This Row],[Currency]],tbl_country[currency],0))</f>
        <v>0</v>
      </c>
      <c r="S3300" t="b">
        <f>_xlfn.XLOOKUP(tbl_vendors[[#This Row],[Country]],tbl_country[country],tbl_country[currency],"NotFound")&lt;&gt;tbl_vendors[[#This Row],[Currency]]</f>
        <v>0</v>
      </c>
      <c r="T3300" t="b">
        <f>ISNA(MATCH(tbl_vendors[[#This Row],[Payment_Terms]],tbl_payment_terms[Payment_Terms],0))</f>
        <v>0</v>
      </c>
      <c r="U3300" t="b">
        <f>ISNA(MATCH(tbl_vendors[[#This Row],[Status]],tbl_status[valid_status]))</f>
        <v>1</v>
      </c>
      <c r="V3300" t="b">
        <f ca="1">tbl_vendors[[#This Row],[Created_Date]]&gt;TODAY()</f>
        <v>0</v>
      </c>
      <c r="W3300" t="b">
        <f>tbl_vendors[[#This Row],[Updated_Date]]&lt;tbl_vendors[[#This Row],[Created_Date]]</f>
        <v>0</v>
      </c>
      <c r="X3300" t="b">
        <f>COUNTIF(tbl_vendors[Vendor_Name],tbl_vendors[[#This Row],[Vendor_Name]])&gt;1</f>
        <v>0</v>
      </c>
      <c r="Y3300" s="14" cm="1">
        <f t="array" aca="1" ref="Y3300" ca="1">IFERROR(SUM(L3300:X3300*1),4)</f>
        <v>1</v>
      </c>
      <c r="Z3300" t="str">
        <f ca="1">IF(tbl_vendors[[#This Row],[error_count]]&gt;0,"FAIL","PASS")</f>
        <v>FAIL</v>
      </c>
    </row>
    <row r="3301" spans="1:26" x14ac:dyDescent="0.3">
      <c r="A3301" t="s">
        <v>12909</v>
      </c>
      <c r="B3301" t="s">
        <v>12910</v>
      </c>
      <c r="C3301" t="s">
        <v>56</v>
      </c>
      <c r="D3301" t="s">
        <v>12911</v>
      </c>
      <c r="E3301" t="s">
        <v>58</v>
      </c>
      <c r="F3301" t="s">
        <v>23</v>
      </c>
      <c r="G3301" t="s">
        <v>12912</v>
      </c>
      <c r="H3301" t="s">
        <v>52</v>
      </c>
      <c r="I3301" t="s">
        <v>53</v>
      </c>
      <c r="J3301" s="1">
        <v>44556</v>
      </c>
      <c r="K3301" s="1">
        <v>45608</v>
      </c>
      <c r="L3301" t="b">
        <f>COUNTIF(tbl_vendors[Vendor_ID],tbl_vendors[[#This Row],[Vendor_ID]])&gt;1</f>
        <v>0</v>
      </c>
      <c r="M3301" t="b">
        <f>ISBLANK(tbl_vendors[[#This Row],[Vendor_ID]])</f>
        <v>0</v>
      </c>
      <c r="N3301" t="b">
        <f>LEN(TRIM(tbl_vendors[[#This Row],[Vendor_Name]]))=0</f>
        <v>0</v>
      </c>
      <c r="O3301" t="b">
        <f>LEN(TRIM(tbl_vendors[[#This Row],[Email]]))=0</f>
        <v>0</v>
      </c>
      <c r="P3301" t="b">
        <f>OR(ISERROR(FIND("@",tbl_vendors[[#This Row],[Email]])),ISERROR(FIND(".",tbl_vendors[[#This Row],[Email]])))</f>
        <v>0</v>
      </c>
      <c r="Q3301" t="b">
        <f>ISNA(MATCH(tbl_vendors[[#This Row],[Country]],tbl_country[country],0))</f>
        <v>0</v>
      </c>
      <c r="R3301" t="b">
        <f>ISNA(MATCH(tbl_vendors[[#This Row],[Currency]],tbl_country[currency],0))</f>
        <v>0</v>
      </c>
      <c r="S3301" t="b">
        <f>_xlfn.XLOOKUP(tbl_vendors[[#This Row],[Country]],tbl_country[country],tbl_country[currency],"NotFound")&lt;&gt;tbl_vendors[[#This Row],[Currency]]</f>
        <v>0</v>
      </c>
      <c r="T3301" t="b">
        <f>ISNA(MATCH(tbl_vendors[[#This Row],[Payment_Terms]],tbl_payment_terms[Payment_Terms],0))</f>
        <v>0</v>
      </c>
      <c r="U3301" t="b">
        <f>ISNA(MATCH(tbl_vendors[[#This Row],[Status]],tbl_status[valid_status]))</f>
        <v>1</v>
      </c>
      <c r="V3301" t="b">
        <f ca="1">tbl_vendors[[#This Row],[Created_Date]]&gt;TODAY()</f>
        <v>0</v>
      </c>
      <c r="W3301" t="b">
        <f>tbl_vendors[[#This Row],[Updated_Date]]&lt;tbl_vendors[[#This Row],[Created_Date]]</f>
        <v>0</v>
      </c>
      <c r="X3301" t="b">
        <f>COUNTIF(tbl_vendors[Vendor_Name],tbl_vendors[[#This Row],[Vendor_Name]])&gt;1</f>
        <v>0</v>
      </c>
      <c r="Y3301" s="14" cm="1">
        <f t="array" aca="1" ref="Y3301" ca="1">IFERROR(SUM(L3301:X3301*1),4)</f>
        <v>1</v>
      </c>
      <c r="Z3301" t="str">
        <f ca="1">IF(tbl_vendors[[#This Row],[error_count]]&gt;0,"FAIL","PASS")</f>
        <v>FAIL</v>
      </c>
    </row>
    <row r="3302" spans="1:26" x14ac:dyDescent="0.3">
      <c r="A3302" t="s">
        <v>12913</v>
      </c>
      <c r="B3302" t="s">
        <v>12914</v>
      </c>
      <c r="C3302" t="s">
        <v>56</v>
      </c>
      <c r="D3302" t="s">
        <v>12915</v>
      </c>
      <c r="E3302" t="s">
        <v>58</v>
      </c>
      <c r="F3302" t="s">
        <v>23</v>
      </c>
      <c r="G3302" t="s">
        <v>12916</v>
      </c>
      <c r="H3302" t="s">
        <v>47</v>
      </c>
      <c r="I3302" t="s">
        <v>53</v>
      </c>
      <c r="J3302" s="1">
        <v>44800</v>
      </c>
      <c r="K3302" s="1">
        <v>44952</v>
      </c>
      <c r="L3302" t="b">
        <f>COUNTIF(tbl_vendors[Vendor_ID],tbl_vendors[[#This Row],[Vendor_ID]])&gt;1</f>
        <v>0</v>
      </c>
      <c r="M3302" t="b">
        <f>ISBLANK(tbl_vendors[[#This Row],[Vendor_ID]])</f>
        <v>0</v>
      </c>
      <c r="N3302" t="b">
        <f>LEN(TRIM(tbl_vendors[[#This Row],[Vendor_Name]]))=0</f>
        <v>0</v>
      </c>
      <c r="O3302" t="b">
        <f>LEN(TRIM(tbl_vendors[[#This Row],[Email]]))=0</f>
        <v>0</v>
      </c>
      <c r="P3302" t="b">
        <f>OR(ISERROR(FIND("@",tbl_vendors[[#This Row],[Email]])),ISERROR(FIND(".",tbl_vendors[[#This Row],[Email]])))</f>
        <v>0</v>
      </c>
      <c r="Q3302" t="b">
        <f>ISNA(MATCH(tbl_vendors[[#This Row],[Country]],tbl_country[country],0))</f>
        <v>0</v>
      </c>
      <c r="R3302" t="b">
        <f>ISNA(MATCH(tbl_vendors[[#This Row],[Currency]],tbl_country[currency],0))</f>
        <v>0</v>
      </c>
      <c r="S3302" t="b">
        <f>_xlfn.XLOOKUP(tbl_vendors[[#This Row],[Country]],tbl_country[country],tbl_country[currency],"NotFound")&lt;&gt;tbl_vendors[[#This Row],[Currency]]</f>
        <v>0</v>
      </c>
      <c r="T3302" t="b">
        <f>ISNA(MATCH(tbl_vendors[[#This Row],[Payment_Terms]],tbl_payment_terms[Payment_Terms],0))</f>
        <v>0</v>
      </c>
      <c r="U3302" t="b">
        <f>ISNA(MATCH(tbl_vendors[[#This Row],[Status]],tbl_status[valid_status]))</f>
        <v>1</v>
      </c>
      <c r="V3302" t="b">
        <f ca="1">tbl_vendors[[#This Row],[Created_Date]]&gt;TODAY()</f>
        <v>0</v>
      </c>
      <c r="W3302" t="b">
        <f>tbl_vendors[[#This Row],[Updated_Date]]&lt;tbl_vendors[[#This Row],[Created_Date]]</f>
        <v>0</v>
      </c>
      <c r="X3302" t="b">
        <f>COUNTIF(tbl_vendors[Vendor_Name],tbl_vendors[[#This Row],[Vendor_Name]])&gt;1</f>
        <v>0</v>
      </c>
      <c r="Y3302" s="14" cm="1">
        <f t="array" aca="1" ref="Y3302" ca="1">IFERROR(SUM(L3302:X3302*1),4)</f>
        <v>1</v>
      </c>
      <c r="Z3302" t="str">
        <f ca="1">IF(tbl_vendors[[#This Row],[error_count]]&gt;0,"FAIL","PASS")</f>
        <v>FAIL</v>
      </c>
    </row>
    <row r="3303" spans="1:26" x14ac:dyDescent="0.3">
      <c r="A3303" t="s">
        <v>12917</v>
      </c>
      <c r="B3303" t="s">
        <v>12918</v>
      </c>
      <c r="C3303" t="s">
        <v>29</v>
      </c>
      <c r="D3303" t="s">
        <v>12919</v>
      </c>
      <c r="E3303" t="s">
        <v>31</v>
      </c>
      <c r="F3303" t="s">
        <v>23</v>
      </c>
      <c r="G3303" t="s">
        <v>12920</v>
      </c>
      <c r="H3303" t="s">
        <v>42</v>
      </c>
      <c r="I3303" t="s">
        <v>53</v>
      </c>
      <c r="J3303" s="1">
        <v>45567</v>
      </c>
      <c r="K3303" s="1">
        <v>45701</v>
      </c>
      <c r="L3303" t="b">
        <f>COUNTIF(tbl_vendors[Vendor_ID],tbl_vendors[[#This Row],[Vendor_ID]])&gt;1</f>
        <v>0</v>
      </c>
      <c r="M3303" t="b">
        <f>ISBLANK(tbl_vendors[[#This Row],[Vendor_ID]])</f>
        <v>0</v>
      </c>
      <c r="N3303" t="b">
        <f>LEN(TRIM(tbl_vendors[[#This Row],[Vendor_Name]]))=0</f>
        <v>0</v>
      </c>
      <c r="O3303" t="b">
        <f>LEN(TRIM(tbl_vendors[[#This Row],[Email]]))=0</f>
        <v>0</v>
      </c>
      <c r="P3303" t="b">
        <f>OR(ISERROR(FIND("@",tbl_vendors[[#This Row],[Email]])),ISERROR(FIND(".",tbl_vendors[[#This Row],[Email]])))</f>
        <v>0</v>
      </c>
      <c r="Q3303" t="b">
        <f>ISNA(MATCH(tbl_vendors[[#This Row],[Country]],tbl_country[country],0))</f>
        <v>0</v>
      </c>
      <c r="R3303" t="b">
        <f>ISNA(MATCH(tbl_vendors[[#This Row],[Currency]],tbl_country[currency],0))</f>
        <v>0</v>
      </c>
      <c r="S3303" t="b">
        <f>_xlfn.XLOOKUP(tbl_vendors[[#This Row],[Country]],tbl_country[country],tbl_country[currency],"NotFound")&lt;&gt;tbl_vendors[[#This Row],[Currency]]</f>
        <v>0</v>
      </c>
      <c r="T3303" t="b">
        <f>ISNA(MATCH(tbl_vendors[[#This Row],[Payment_Terms]],tbl_payment_terms[Payment_Terms],0))</f>
        <v>0</v>
      </c>
      <c r="U3303" t="b">
        <f>ISNA(MATCH(tbl_vendors[[#This Row],[Status]],tbl_status[valid_status]))</f>
        <v>1</v>
      </c>
      <c r="V3303" t="b">
        <f ca="1">tbl_vendors[[#This Row],[Created_Date]]&gt;TODAY()</f>
        <v>0</v>
      </c>
      <c r="W3303" t="b">
        <f>tbl_vendors[[#This Row],[Updated_Date]]&lt;tbl_vendors[[#This Row],[Created_Date]]</f>
        <v>0</v>
      </c>
      <c r="X3303" t="b">
        <f>COUNTIF(tbl_vendors[Vendor_Name],tbl_vendors[[#This Row],[Vendor_Name]])&gt;1</f>
        <v>0</v>
      </c>
      <c r="Y3303" s="14" cm="1">
        <f t="array" aca="1" ref="Y3303" ca="1">IFERROR(SUM(L3303:X3303*1),4)</f>
        <v>1</v>
      </c>
      <c r="Z3303" t="str">
        <f ca="1">IF(tbl_vendors[[#This Row],[error_count]]&gt;0,"FAIL","PASS")</f>
        <v>FAIL</v>
      </c>
    </row>
    <row r="3304" spans="1:26" x14ac:dyDescent="0.3">
      <c r="A3304" t="s">
        <v>12921</v>
      </c>
      <c r="B3304" t="s">
        <v>12922</v>
      </c>
      <c r="C3304" t="s">
        <v>37</v>
      </c>
      <c r="D3304" t="s">
        <v>12923</v>
      </c>
      <c r="E3304" t="s">
        <v>39</v>
      </c>
      <c r="F3304" t="s">
        <v>75</v>
      </c>
      <c r="G3304" t="s">
        <v>12924</v>
      </c>
      <c r="H3304" t="s">
        <v>42</v>
      </c>
      <c r="I3304" t="s">
        <v>53</v>
      </c>
      <c r="J3304" s="1">
        <v>45824</v>
      </c>
      <c r="K3304" s="1">
        <v>45975</v>
      </c>
      <c r="L3304" t="b">
        <f>COUNTIF(tbl_vendors[Vendor_ID],tbl_vendors[[#This Row],[Vendor_ID]])&gt;1</f>
        <v>0</v>
      </c>
      <c r="M3304" t="b">
        <f>ISBLANK(tbl_vendors[[#This Row],[Vendor_ID]])</f>
        <v>0</v>
      </c>
      <c r="N3304" t="b">
        <f>LEN(TRIM(tbl_vendors[[#This Row],[Vendor_Name]]))=0</f>
        <v>0</v>
      </c>
      <c r="O3304" t="b">
        <f>LEN(TRIM(tbl_vendors[[#This Row],[Email]]))=0</f>
        <v>0</v>
      </c>
      <c r="P3304" t="b">
        <f>OR(ISERROR(FIND("@",tbl_vendors[[#This Row],[Email]])),ISERROR(FIND(".",tbl_vendors[[#This Row],[Email]])))</f>
        <v>0</v>
      </c>
      <c r="Q3304" t="b">
        <f>ISNA(MATCH(tbl_vendors[[#This Row],[Country]],tbl_country[country],0))</f>
        <v>0</v>
      </c>
      <c r="R3304" t="b">
        <f>ISNA(MATCH(tbl_vendors[[#This Row],[Currency]],tbl_country[currency],0))</f>
        <v>0</v>
      </c>
      <c r="S3304" t="b">
        <f>_xlfn.XLOOKUP(tbl_vendors[[#This Row],[Country]],tbl_country[country],tbl_country[currency],"NotFound")&lt;&gt;tbl_vendors[[#This Row],[Currency]]</f>
        <v>0</v>
      </c>
      <c r="T3304" t="b">
        <f>ISNA(MATCH(tbl_vendors[[#This Row],[Payment_Terms]],tbl_payment_terms[Payment_Terms],0))</f>
        <v>0</v>
      </c>
      <c r="U3304" t="b">
        <f>ISNA(MATCH(tbl_vendors[[#This Row],[Status]],tbl_status[valid_status]))</f>
        <v>1</v>
      </c>
      <c r="V3304" t="b">
        <f ca="1">tbl_vendors[[#This Row],[Created_Date]]&gt;TODAY()</f>
        <v>0</v>
      </c>
      <c r="W3304" t="b">
        <f>tbl_vendors[[#This Row],[Updated_Date]]&lt;tbl_vendors[[#This Row],[Created_Date]]</f>
        <v>0</v>
      </c>
      <c r="X3304" t="b">
        <f>COUNTIF(tbl_vendors[Vendor_Name],tbl_vendors[[#This Row],[Vendor_Name]])&gt;1</f>
        <v>0</v>
      </c>
      <c r="Y3304" s="14" cm="1">
        <f t="array" aca="1" ref="Y3304" ca="1">IFERROR(SUM(L3304:X3304*1),4)</f>
        <v>1</v>
      </c>
      <c r="Z3304" t="str">
        <f ca="1">IF(tbl_vendors[[#This Row],[error_count]]&gt;0,"FAIL","PASS")</f>
        <v>FAIL</v>
      </c>
    </row>
    <row r="3305" spans="1:26" x14ac:dyDescent="0.3">
      <c r="A3305" t="s">
        <v>12925</v>
      </c>
      <c r="B3305" t="s">
        <v>12926</v>
      </c>
      <c r="C3305" t="s">
        <v>100</v>
      </c>
      <c r="D3305" t="s">
        <v>12927</v>
      </c>
      <c r="E3305" t="s">
        <v>39</v>
      </c>
      <c r="F3305" t="s">
        <v>40</v>
      </c>
      <c r="G3305" t="s">
        <v>12928</v>
      </c>
      <c r="H3305" t="s">
        <v>34</v>
      </c>
      <c r="I3305" t="s">
        <v>53</v>
      </c>
      <c r="J3305" s="1">
        <v>45021</v>
      </c>
      <c r="K3305" s="1">
        <v>45728</v>
      </c>
      <c r="L3305" t="b">
        <f>COUNTIF(tbl_vendors[Vendor_ID],tbl_vendors[[#This Row],[Vendor_ID]])&gt;1</f>
        <v>0</v>
      </c>
      <c r="M3305" t="b">
        <f>ISBLANK(tbl_vendors[[#This Row],[Vendor_ID]])</f>
        <v>0</v>
      </c>
      <c r="N3305" t="b">
        <f>LEN(TRIM(tbl_vendors[[#This Row],[Vendor_Name]]))=0</f>
        <v>0</v>
      </c>
      <c r="O3305" t="b">
        <f>LEN(TRIM(tbl_vendors[[#This Row],[Email]]))=0</f>
        <v>0</v>
      </c>
      <c r="P3305" t="b">
        <f>OR(ISERROR(FIND("@",tbl_vendors[[#This Row],[Email]])),ISERROR(FIND(".",tbl_vendors[[#This Row],[Email]])))</f>
        <v>0</v>
      </c>
      <c r="Q3305" t="b">
        <f>ISNA(MATCH(tbl_vendors[[#This Row],[Country]],tbl_country[country],0))</f>
        <v>0</v>
      </c>
      <c r="R3305" t="b">
        <f>ISNA(MATCH(tbl_vendors[[#This Row],[Currency]],tbl_country[currency],0))</f>
        <v>0</v>
      </c>
      <c r="S3305" t="b">
        <f>_xlfn.XLOOKUP(tbl_vendors[[#This Row],[Country]],tbl_country[country],tbl_country[currency],"NotFound")&lt;&gt;tbl_vendors[[#This Row],[Currency]]</f>
        <v>0</v>
      </c>
      <c r="T3305" t="b">
        <f>ISNA(MATCH(tbl_vendors[[#This Row],[Payment_Terms]],tbl_payment_terms[Payment_Terms],0))</f>
        <v>0</v>
      </c>
      <c r="U3305" t="b">
        <f>ISNA(MATCH(tbl_vendors[[#This Row],[Status]],tbl_status[valid_status]))</f>
        <v>1</v>
      </c>
      <c r="V3305" t="b">
        <f ca="1">tbl_vendors[[#This Row],[Created_Date]]&gt;TODAY()</f>
        <v>0</v>
      </c>
      <c r="W3305" t="b">
        <f>tbl_vendors[[#This Row],[Updated_Date]]&lt;tbl_vendors[[#This Row],[Created_Date]]</f>
        <v>0</v>
      </c>
      <c r="X3305" t="b">
        <f>COUNTIF(tbl_vendors[Vendor_Name],tbl_vendors[[#This Row],[Vendor_Name]])&gt;1</f>
        <v>0</v>
      </c>
      <c r="Y3305" s="14" cm="1">
        <f t="array" aca="1" ref="Y3305" ca="1">IFERROR(SUM(L3305:X3305*1),4)</f>
        <v>1</v>
      </c>
      <c r="Z3305" t="str">
        <f ca="1">IF(tbl_vendors[[#This Row],[error_count]]&gt;0,"FAIL","PASS")</f>
        <v>FAIL</v>
      </c>
    </row>
    <row r="3306" spans="1:26" x14ac:dyDescent="0.3">
      <c r="A3306" t="s">
        <v>12929</v>
      </c>
      <c r="B3306" t="s">
        <v>12930</v>
      </c>
      <c r="C3306" t="s">
        <v>56</v>
      </c>
      <c r="D3306" t="s">
        <v>12931</v>
      </c>
      <c r="E3306" t="s">
        <v>58</v>
      </c>
      <c r="F3306" t="s">
        <v>32</v>
      </c>
      <c r="G3306" t="s">
        <v>12932</v>
      </c>
      <c r="H3306" t="s">
        <v>52</v>
      </c>
      <c r="I3306" t="s">
        <v>19</v>
      </c>
      <c r="J3306" s="1">
        <v>44438</v>
      </c>
      <c r="K3306" s="1">
        <v>44700</v>
      </c>
      <c r="L3306" t="b">
        <f>COUNTIF(tbl_vendors[Vendor_ID],tbl_vendors[[#This Row],[Vendor_ID]])&gt;1</f>
        <v>0</v>
      </c>
      <c r="M3306" t="b">
        <f>ISBLANK(tbl_vendors[[#This Row],[Vendor_ID]])</f>
        <v>0</v>
      </c>
      <c r="N3306" t="b">
        <f>LEN(TRIM(tbl_vendors[[#This Row],[Vendor_Name]]))=0</f>
        <v>0</v>
      </c>
      <c r="O3306" t="b">
        <f>LEN(TRIM(tbl_vendors[[#This Row],[Email]]))=0</f>
        <v>0</v>
      </c>
      <c r="P3306" t="b">
        <f>OR(ISERROR(FIND("@",tbl_vendors[[#This Row],[Email]])),ISERROR(FIND(".",tbl_vendors[[#This Row],[Email]])))</f>
        <v>0</v>
      </c>
      <c r="Q3306" t="b">
        <f>ISNA(MATCH(tbl_vendors[[#This Row],[Country]],tbl_country[country],0))</f>
        <v>0</v>
      </c>
      <c r="R3306" t="b">
        <f>ISNA(MATCH(tbl_vendors[[#This Row],[Currency]],tbl_country[currency],0))</f>
        <v>0</v>
      </c>
      <c r="S3306" t="b">
        <f>_xlfn.XLOOKUP(tbl_vendors[[#This Row],[Country]],tbl_country[country],tbl_country[currency],"NotFound")&lt;&gt;tbl_vendors[[#This Row],[Currency]]</f>
        <v>0</v>
      </c>
      <c r="T3306" t="b">
        <f>ISNA(MATCH(tbl_vendors[[#This Row],[Payment_Terms]],tbl_payment_terms[Payment_Terms],0))</f>
        <v>0</v>
      </c>
      <c r="U3306" t="b">
        <f>ISNA(MATCH(tbl_vendors[[#This Row],[Status]],tbl_status[valid_status]))</f>
        <v>0</v>
      </c>
      <c r="V3306" t="b">
        <f ca="1">tbl_vendors[[#This Row],[Created_Date]]&gt;TODAY()</f>
        <v>0</v>
      </c>
      <c r="W3306" t="b">
        <f>tbl_vendors[[#This Row],[Updated_Date]]&lt;tbl_vendors[[#This Row],[Created_Date]]</f>
        <v>0</v>
      </c>
      <c r="X3306" t="b">
        <f>COUNTIF(tbl_vendors[Vendor_Name],tbl_vendors[[#This Row],[Vendor_Name]])&gt;1</f>
        <v>0</v>
      </c>
      <c r="Y3306" s="14" cm="1">
        <f t="array" aca="1" ref="Y3306" ca="1">IFERROR(SUM(L3306:X3306*1),4)</f>
        <v>0</v>
      </c>
      <c r="Z3306" t="str">
        <f ca="1">IF(tbl_vendors[[#This Row],[error_count]]&gt;0,"FAIL","PASS")</f>
        <v>PASS</v>
      </c>
    </row>
    <row r="3307" spans="1:26" x14ac:dyDescent="0.3">
      <c r="A3307" t="s">
        <v>12933</v>
      </c>
      <c r="B3307" t="s">
        <v>11192</v>
      </c>
      <c r="C3307" t="s">
        <v>29</v>
      </c>
      <c r="D3307" t="s">
        <v>12934</v>
      </c>
      <c r="E3307" t="s">
        <v>31</v>
      </c>
      <c r="F3307" t="s">
        <v>40</v>
      </c>
      <c r="G3307" t="s">
        <v>12935</v>
      </c>
      <c r="H3307" t="s">
        <v>47</v>
      </c>
      <c r="I3307" t="s">
        <v>53</v>
      </c>
      <c r="J3307" s="1">
        <v>45954</v>
      </c>
      <c r="K3307" s="1">
        <v>46095</v>
      </c>
      <c r="L3307" t="b">
        <f>COUNTIF(tbl_vendors[Vendor_ID],tbl_vendors[[#This Row],[Vendor_ID]])&gt;1</f>
        <v>0</v>
      </c>
      <c r="M3307" t="b">
        <f>ISBLANK(tbl_vendors[[#This Row],[Vendor_ID]])</f>
        <v>0</v>
      </c>
      <c r="N3307" t="b">
        <f>LEN(TRIM(tbl_vendors[[#This Row],[Vendor_Name]]))=0</f>
        <v>0</v>
      </c>
      <c r="O3307" t="b">
        <f>LEN(TRIM(tbl_vendors[[#This Row],[Email]]))=0</f>
        <v>0</v>
      </c>
      <c r="P3307" t="b">
        <f>OR(ISERROR(FIND("@",tbl_vendors[[#This Row],[Email]])),ISERROR(FIND(".",tbl_vendors[[#This Row],[Email]])))</f>
        <v>0</v>
      </c>
      <c r="Q3307" t="b">
        <f>ISNA(MATCH(tbl_vendors[[#This Row],[Country]],tbl_country[country],0))</f>
        <v>0</v>
      </c>
      <c r="R3307" t="b">
        <f>ISNA(MATCH(tbl_vendors[[#This Row],[Currency]],tbl_country[currency],0))</f>
        <v>0</v>
      </c>
      <c r="S3307" t="b">
        <f>_xlfn.XLOOKUP(tbl_vendors[[#This Row],[Country]],tbl_country[country],tbl_country[currency],"NotFound")&lt;&gt;tbl_vendors[[#This Row],[Currency]]</f>
        <v>0</v>
      </c>
      <c r="T3307" t="b">
        <f>ISNA(MATCH(tbl_vendors[[#This Row],[Payment_Terms]],tbl_payment_terms[Payment_Terms],0))</f>
        <v>0</v>
      </c>
      <c r="U3307" t="b">
        <f>ISNA(MATCH(tbl_vendors[[#This Row],[Status]],tbl_status[valid_status]))</f>
        <v>1</v>
      </c>
      <c r="V3307" t="b">
        <f ca="1">tbl_vendors[[#This Row],[Created_Date]]&gt;TODAY()</f>
        <v>0</v>
      </c>
      <c r="W3307" t="b">
        <f>tbl_vendors[[#This Row],[Updated_Date]]&lt;tbl_vendors[[#This Row],[Created_Date]]</f>
        <v>0</v>
      </c>
      <c r="X3307" t="b">
        <f>COUNTIF(tbl_vendors[Vendor_Name],tbl_vendors[[#This Row],[Vendor_Name]])&gt;1</f>
        <v>1</v>
      </c>
      <c r="Y3307" s="14" cm="1">
        <f t="array" aca="1" ref="Y3307" ca="1">IFERROR(SUM(L3307:X3307*1),4)</f>
        <v>2</v>
      </c>
      <c r="Z3307" t="str">
        <f ca="1">IF(tbl_vendors[[#This Row],[error_count]]&gt;0,"FAIL","PASS")</f>
        <v>FAIL</v>
      </c>
    </row>
    <row r="3308" spans="1:26" x14ac:dyDescent="0.3">
      <c r="A3308" t="s">
        <v>12936</v>
      </c>
      <c r="B3308" t="s">
        <v>12937</v>
      </c>
      <c r="C3308" t="s">
        <v>100</v>
      </c>
      <c r="D3308" t="s">
        <v>12938</v>
      </c>
      <c r="E3308" t="s">
        <v>39</v>
      </c>
      <c r="F3308" t="s">
        <v>32</v>
      </c>
      <c r="G3308" t="s">
        <v>12939</v>
      </c>
      <c r="H3308" t="s">
        <v>34</v>
      </c>
      <c r="I3308" t="s">
        <v>53</v>
      </c>
      <c r="J3308" s="1">
        <v>46040</v>
      </c>
      <c r="K3308" s="1">
        <v>46134</v>
      </c>
      <c r="L3308" t="b">
        <f>COUNTIF(tbl_vendors[Vendor_ID],tbl_vendors[[#This Row],[Vendor_ID]])&gt;1</f>
        <v>0</v>
      </c>
      <c r="M3308" t="b">
        <f>ISBLANK(tbl_vendors[[#This Row],[Vendor_ID]])</f>
        <v>0</v>
      </c>
      <c r="N3308" t="b">
        <f>LEN(TRIM(tbl_vendors[[#This Row],[Vendor_Name]]))=0</f>
        <v>0</v>
      </c>
      <c r="O3308" t="b">
        <f>LEN(TRIM(tbl_vendors[[#This Row],[Email]]))=0</f>
        <v>0</v>
      </c>
      <c r="P3308" t="b">
        <f>OR(ISERROR(FIND("@",tbl_vendors[[#This Row],[Email]])),ISERROR(FIND(".",tbl_vendors[[#This Row],[Email]])))</f>
        <v>0</v>
      </c>
      <c r="Q3308" t="b">
        <f>ISNA(MATCH(tbl_vendors[[#This Row],[Country]],tbl_country[country],0))</f>
        <v>0</v>
      </c>
      <c r="R3308" t="b">
        <f>ISNA(MATCH(tbl_vendors[[#This Row],[Currency]],tbl_country[currency],0))</f>
        <v>0</v>
      </c>
      <c r="S3308" t="b">
        <f>_xlfn.XLOOKUP(tbl_vendors[[#This Row],[Country]],tbl_country[country],tbl_country[currency],"NotFound")&lt;&gt;tbl_vendors[[#This Row],[Currency]]</f>
        <v>0</v>
      </c>
      <c r="T3308" t="b">
        <f>ISNA(MATCH(tbl_vendors[[#This Row],[Payment_Terms]],tbl_payment_terms[Payment_Terms],0))</f>
        <v>0</v>
      </c>
      <c r="U3308" t="b">
        <f>ISNA(MATCH(tbl_vendors[[#This Row],[Status]],tbl_status[valid_status]))</f>
        <v>1</v>
      </c>
      <c r="V3308" t="b">
        <f ca="1">tbl_vendors[[#This Row],[Created_Date]]&gt;TODAY()</f>
        <v>0</v>
      </c>
      <c r="W3308" t="b">
        <f>tbl_vendors[[#This Row],[Updated_Date]]&lt;tbl_vendors[[#This Row],[Created_Date]]</f>
        <v>0</v>
      </c>
      <c r="X3308" t="b">
        <f>COUNTIF(tbl_vendors[Vendor_Name],tbl_vendors[[#This Row],[Vendor_Name]])&gt;1</f>
        <v>0</v>
      </c>
      <c r="Y3308" s="14" cm="1">
        <f t="array" aca="1" ref="Y3308" ca="1">IFERROR(SUM(L3308:X3308*1),4)</f>
        <v>1</v>
      </c>
      <c r="Z3308" t="str">
        <f ca="1">IF(tbl_vendors[[#This Row],[error_count]]&gt;0,"FAIL","PASS")</f>
        <v>FAIL</v>
      </c>
    </row>
    <row r="3309" spans="1:26" x14ac:dyDescent="0.3">
      <c r="A3309" t="s">
        <v>12940</v>
      </c>
      <c r="B3309" t="s">
        <v>9864</v>
      </c>
      <c r="C3309" t="s">
        <v>153</v>
      </c>
      <c r="D3309" t="s">
        <v>12941</v>
      </c>
      <c r="E3309" t="s">
        <v>155</v>
      </c>
      <c r="F3309" t="s">
        <v>40</v>
      </c>
      <c r="G3309" t="s">
        <v>12942</v>
      </c>
      <c r="H3309" t="s">
        <v>69</v>
      </c>
      <c r="I3309" t="s">
        <v>53</v>
      </c>
      <c r="J3309" s="1">
        <v>45454</v>
      </c>
      <c r="K3309" s="1">
        <v>45992</v>
      </c>
      <c r="L3309" t="b">
        <f>COUNTIF(tbl_vendors[Vendor_ID],tbl_vendors[[#This Row],[Vendor_ID]])&gt;1</f>
        <v>0</v>
      </c>
      <c r="M3309" t="b">
        <f>ISBLANK(tbl_vendors[[#This Row],[Vendor_ID]])</f>
        <v>0</v>
      </c>
      <c r="N3309" t="b">
        <f>LEN(TRIM(tbl_vendors[[#This Row],[Vendor_Name]]))=0</f>
        <v>0</v>
      </c>
      <c r="O3309" t="b">
        <f>LEN(TRIM(tbl_vendors[[#This Row],[Email]]))=0</f>
        <v>0</v>
      </c>
      <c r="P3309" t="b">
        <f>OR(ISERROR(FIND("@",tbl_vendors[[#This Row],[Email]])),ISERROR(FIND(".",tbl_vendors[[#This Row],[Email]])))</f>
        <v>0</v>
      </c>
      <c r="Q3309" t="b">
        <f>ISNA(MATCH(tbl_vendors[[#This Row],[Country]],tbl_country[country],0))</f>
        <v>0</v>
      </c>
      <c r="R3309" t="b">
        <f>ISNA(MATCH(tbl_vendors[[#This Row],[Currency]],tbl_country[currency],0))</f>
        <v>0</v>
      </c>
      <c r="S3309" t="b">
        <f>_xlfn.XLOOKUP(tbl_vendors[[#This Row],[Country]],tbl_country[country],tbl_country[currency],"NotFound")&lt;&gt;tbl_vendors[[#This Row],[Currency]]</f>
        <v>0</v>
      </c>
      <c r="T3309" t="b">
        <f>ISNA(MATCH(tbl_vendors[[#This Row],[Payment_Terms]],tbl_payment_terms[Payment_Terms],0))</f>
        <v>0</v>
      </c>
      <c r="U3309" t="b">
        <f>ISNA(MATCH(tbl_vendors[[#This Row],[Status]],tbl_status[valid_status]))</f>
        <v>1</v>
      </c>
      <c r="V3309" t="b">
        <f ca="1">tbl_vendors[[#This Row],[Created_Date]]&gt;TODAY()</f>
        <v>0</v>
      </c>
      <c r="W3309" t="b">
        <f>tbl_vendors[[#This Row],[Updated_Date]]&lt;tbl_vendors[[#This Row],[Created_Date]]</f>
        <v>0</v>
      </c>
      <c r="X3309" t="b">
        <f>COUNTIF(tbl_vendors[Vendor_Name],tbl_vendors[[#This Row],[Vendor_Name]])&gt;1</f>
        <v>1</v>
      </c>
      <c r="Y3309" s="14" cm="1">
        <f t="array" aca="1" ref="Y3309" ca="1">IFERROR(SUM(L3309:X3309*1),4)</f>
        <v>2</v>
      </c>
      <c r="Z3309" t="str">
        <f ca="1">IF(tbl_vendors[[#This Row],[error_count]]&gt;0,"FAIL","PASS")</f>
        <v>FAIL</v>
      </c>
    </row>
    <row r="3310" spans="1:26" x14ac:dyDescent="0.3">
      <c r="A3310" t="s">
        <v>12943</v>
      </c>
      <c r="B3310" t="s">
        <v>12944</v>
      </c>
      <c r="C3310" t="s">
        <v>153</v>
      </c>
      <c r="D3310" t="s">
        <v>12945</v>
      </c>
      <c r="E3310" t="s">
        <v>155</v>
      </c>
      <c r="F3310" t="s">
        <v>40</v>
      </c>
      <c r="G3310" t="s">
        <v>12946</v>
      </c>
      <c r="H3310" t="s">
        <v>52</v>
      </c>
      <c r="I3310" t="s">
        <v>19</v>
      </c>
      <c r="J3310" s="1">
        <v>45954</v>
      </c>
      <c r="K3310" s="1">
        <v>46013</v>
      </c>
      <c r="L3310" t="b">
        <f>COUNTIF(tbl_vendors[Vendor_ID],tbl_vendors[[#This Row],[Vendor_ID]])&gt;1</f>
        <v>0</v>
      </c>
      <c r="M3310" t="b">
        <f>ISBLANK(tbl_vendors[[#This Row],[Vendor_ID]])</f>
        <v>0</v>
      </c>
      <c r="N3310" t="b">
        <f>LEN(TRIM(tbl_vendors[[#This Row],[Vendor_Name]]))=0</f>
        <v>0</v>
      </c>
      <c r="O3310" t="b">
        <f>LEN(TRIM(tbl_vendors[[#This Row],[Email]]))=0</f>
        <v>0</v>
      </c>
      <c r="P3310" t="b">
        <f>OR(ISERROR(FIND("@",tbl_vendors[[#This Row],[Email]])),ISERROR(FIND(".",tbl_vendors[[#This Row],[Email]])))</f>
        <v>0</v>
      </c>
      <c r="Q3310" t="b">
        <f>ISNA(MATCH(tbl_vendors[[#This Row],[Country]],tbl_country[country],0))</f>
        <v>0</v>
      </c>
      <c r="R3310" t="b">
        <f>ISNA(MATCH(tbl_vendors[[#This Row],[Currency]],tbl_country[currency],0))</f>
        <v>0</v>
      </c>
      <c r="S3310" t="b">
        <f>_xlfn.XLOOKUP(tbl_vendors[[#This Row],[Country]],tbl_country[country],tbl_country[currency],"NotFound")&lt;&gt;tbl_vendors[[#This Row],[Currency]]</f>
        <v>0</v>
      </c>
      <c r="T3310" t="b">
        <f>ISNA(MATCH(tbl_vendors[[#This Row],[Payment_Terms]],tbl_payment_terms[Payment_Terms],0))</f>
        <v>0</v>
      </c>
      <c r="U3310" t="b">
        <f>ISNA(MATCH(tbl_vendors[[#This Row],[Status]],tbl_status[valid_status]))</f>
        <v>0</v>
      </c>
      <c r="V3310" t="b">
        <f ca="1">tbl_vendors[[#This Row],[Created_Date]]&gt;TODAY()</f>
        <v>0</v>
      </c>
      <c r="W3310" t="b">
        <f>tbl_vendors[[#This Row],[Updated_Date]]&lt;tbl_vendors[[#This Row],[Created_Date]]</f>
        <v>0</v>
      </c>
      <c r="X3310" t="b">
        <f>COUNTIF(tbl_vendors[Vendor_Name],tbl_vendors[[#This Row],[Vendor_Name]])&gt;1</f>
        <v>0</v>
      </c>
      <c r="Y3310" s="14" cm="1">
        <f t="array" aca="1" ref="Y3310" ca="1">IFERROR(SUM(L3310:X3310*1),4)</f>
        <v>0</v>
      </c>
      <c r="Z3310" t="str">
        <f ca="1">IF(tbl_vendors[[#This Row],[error_count]]&gt;0,"FAIL","PASS")</f>
        <v>PASS</v>
      </c>
    </row>
    <row r="3311" spans="1:26" x14ac:dyDescent="0.3">
      <c r="A3311" t="s">
        <v>12947</v>
      </c>
      <c r="B3311" t="s">
        <v>12948</v>
      </c>
      <c r="C3311" t="s">
        <v>66</v>
      </c>
      <c r="D3311" t="s">
        <v>12949</v>
      </c>
      <c r="E3311" t="s">
        <v>67</v>
      </c>
      <c r="F3311" t="s">
        <v>75</v>
      </c>
      <c r="G3311" t="s">
        <v>12950</v>
      </c>
      <c r="H3311" t="s">
        <v>69</v>
      </c>
      <c r="I3311" t="s">
        <v>19</v>
      </c>
      <c r="J3311" s="1">
        <v>45728</v>
      </c>
      <c r="K3311" s="1">
        <v>45762</v>
      </c>
      <c r="L3311" t="b">
        <f>COUNTIF(tbl_vendors[Vendor_ID],tbl_vendors[[#This Row],[Vendor_ID]])&gt;1</f>
        <v>0</v>
      </c>
      <c r="M3311" t="b">
        <f>ISBLANK(tbl_vendors[[#This Row],[Vendor_ID]])</f>
        <v>0</v>
      </c>
      <c r="N3311" t="b">
        <f>LEN(TRIM(tbl_vendors[[#This Row],[Vendor_Name]]))=0</f>
        <v>0</v>
      </c>
      <c r="O3311" t="b">
        <f>LEN(TRIM(tbl_vendors[[#This Row],[Email]]))=0</f>
        <v>0</v>
      </c>
      <c r="P3311" t="b">
        <f>OR(ISERROR(FIND("@",tbl_vendors[[#This Row],[Email]])),ISERROR(FIND(".",tbl_vendors[[#This Row],[Email]])))</f>
        <v>0</v>
      </c>
      <c r="Q3311" t="b">
        <f>ISNA(MATCH(tbl_vendors[[#This Row],[Country]],tbl_country[country],0))</f>
        <v>0</v>
      </c>
      <c r="R3311" t="b">
        <f>ISNA(MATCH(tbl_vendors[[#This Row],[Currency]],tbl_country[currency],0))</f>
        <v>0</v>
      </c>
      <c r="S3311" t="b">
        <f>_xlfn.XLOOKUP(tbl_vendors[[#This Row],[Country]],tbl_country[country],tbl_country[currency],"NotFound")&lt;&gt;tbl_vendors[[#This Row],[Currency]]</f>
        <v>0</v>
      </c>
      <c r="T3311" t="b">
        <f>ISNA(MATCH(tbl_vendors[[#This Row],[Payment_Terms]],tbl_payment_terms[Payment_Terms],0))</f>
        <v>0</v>
      </c>
      <c r="U3311" t="b">
        <f>ISNA(MATCH(tbl_vendors[[#This Row],[Status]],tbl_status[valid_status]))</f>
        <v>0</v>
      </c>
      <c r="V3311" t="b">
        <f ca="1">tbl_vendors[[#This Row],[Created_Date]]&gt;TODAY()</f>
        <v>0</v>
      </c>
      <c r="W3311" t="b">
        <f>tbl_vendors[[#This Row],[Updated_Date]]&lt;tbl_vendors[[#This Row],[Created_Date]]</f>
        <v>0</v>
      </c>
      <c r="X3311" t="b">
        <f>COUNTIF(tbl_vendors[Vendor_Name],tbl_vendors[[#This Row],[Vendor_Name]])&gt;1</f>
        <v>0</v>
      </c>
      <c r="Y3311" s="14" cm="1">
        <f t="array" aca="1" ref="Y3311" ca="1">IFERROR(SUM(L3311:X3311*1),4)</f>
        <v>0</v>
      </c>
      <c r="Z3311" t="str">
        <f ca="1">IF(tbl_vendors[[#This Row],[error_count]]&gt;0,"FAIL","PASS")</f>
        <v>PASS</v>
      </c>
    </row>
    <row r="3312" spans="1:26" x14ac:dyDescent="0.3">
      <c r="A3312" t="s">
        <v>12951</v>
      </c>
      <c r="B3312" t="s">
        <v>12952</v>
      </c>
      <c r="C3312" t="s">
        <v>72</v>
      </c>
      <c r="D3312" t="s">
        <v>12953</v>
      </c>
      <c r="E3312" t="s">
        <v>74</v>
      </c>
      <c r="F3312" t="s">
        <v>75</v>
      </c>
      <c r="G3312" t="s">
        <v>12954</v>
      </c>
      <c r="H3312" t="s">
        <v>34</v>
      </c>
      <c r="I3312" t="s">
        <v>53</v>
      </c>
      <c r="J3312" s="1">
        <v>44383</v>
      </c>
      <c r="K3312" s="1">
        <v>45405</v>
      </c>
      <c r="L3312" t="b">
        <f>COUNTIF(tbl_vendors[Vendor_ID],tbl_vendors[[#This Row],[Vendor_ID]])&gt;1</f>
        <v>0</v>
      </c>
      <c r="M3312" t="b">
        <f>ISBLANK(tbl_vendors[[#This Row],[Vendor_ID]])</f>
        <v>0</v>
      </c>
      <c r="N3312" t="b">
        <f>LEN(TRIM(tbl_vendors[[#This Row],[Vendor_Name]]))=0</f>
        <v>0</v>
      </c>
      <c r="O3312" t="b">
        <f>LEN(TRIM(tbl_vendors[[#This Row],[Email]]))=0</f>
        <v>0</v>
      </c>
      <c r="P3312" t="b">
        <f>OR(ISERROR(FIND("@",tbl_vendors[[#This Row],[Email]])),ISERROR(FIND(".",tbl_vendors[[#This Row],[Email]])))</f>
        <v>0</v>
      </c>
      <c r="Q3312" t="b">
        <f>ISNA(MATCH(tbl_vendors[[#This Row],[Country]],tbl_country[country],0))</f>
        <v>0</v>
      </c>
      <c r="R3312" t="b">
        <f>ISNA(MATCH(tbl_vendors[[#This Row],[Currency]],tbl_country[currency],0))</f>
        <v>1</v>
      </c>
      <c r="S3312" t="b">
        <f>_xlfn.XLOOKUP(tbl_vendors[[#This Row],[Country]],tbl_country[country],tbl_country[currency],"NotFound")&lt;&gt;tbl_vendors[[#This Row],[Currency]]</f>
        <v>1</v>
      </c>
      <c r="T3312" t="b">
        <f>ISNA(MATCH(tbl_vendors[[#This Row],[Payment_Terms]],tbl_payment_terms[Payment_Terms],0))</f>
        <v>0</v>
      </c>
      <c r="U3312" t="b">
        <f>ISNA(MATCH(tbl_vendors[[#This Row],[Status]],tbl_status[valid_status]))</f>
        <v>1</v>
      </c>
      <c r="V3312" t="b">
        <f ca="1">tbl_vendors[[#This Row],[Created_Date]]&gt;TODAY()</f>
        <v>0</v>
      </c>
      <c r="W3312" t="b">
        <f>tbl_vendors[[#This Row],[Updated_Date]]&lt;tbl_vendors[[#This Row],[Created_Date]]</f>
        <v>0</v>
      </c>
      <c r="X3312" t="b">
        <f>COUNTIF(tbl_vendors[Vendor_Name],tbl_vendors[[#This Row],[Vendor_Name]])&gt;1</f>
        <v>0</v>
      </c>
      <c r="Y3312" s="14" cm="1">
        <f t="array" aca="1" ref="Y3312" ca="1">IFERROR(SUM(L3312:X3312*1),4)</f>
        <v>3</v>
      </c>
      <c r="Z3312" t="str">
        <f ca="1">IF(tbl_vendors[[#This Row],[error_count]]&gt;0,"FAIL","PASS")</f>
        <v>FAIL</v>
      </c>
    </row>
    <row r="3313" spans="1:26" x14ac:dyDescent="0.3">
      <c r="A3313" t="s">
        <v>12955</v>
      </c>
      <c r="B3313" t="s">
        <v>12956</v>
      </c>
      <c r="C3313" t="s">
        <v>29</v>
      </c>
      <c r="D3313" t="s">
        <v>12957</v>
      </c>
      <c r="E3313" t="s">
        <v>31</v>
      </c>
      <c r="F3313" t="s">
        <v>23</v>
      </c>
      <c r="G3313" t="s">
        <v>12958</v>
      </c>
      <c r="H3313" t="s">
        <v>42</v>
      </c>
      <c r="I3313" t="s">
        <v>26</v>
      </c>
      <c r="J3313" s="1">
        <v>45706</v>
      </c>
      <c r="K3313" s="1">
        <v>45720</v>
      </c>
      <c r="L3313" t="b">
        <f>COUNTIF(tbl_vendors[Vendor_ID],tbl_vendors[[#This Row],[Vendor_ID]])&gt;1</f>
        <v>0</v>
      </c>
      <c r="M3313" t="b">
        <f>ISBLANK(tbl_vendors[[#This Row],[Vendor_ID]])</f>
        <v>0</v>
      </c>
      <c r="N3313" t="b">
        <f>LEN(TRIM(tbl_vendors[[#This Row],[Vendor_Name]]))=0</f>
        <v>0</v>
      </c>
      <c r="O3313" t="b">
        <f>LEN(TRIM(tbl_vendors[[#This Row],[Email]]))=0</f>
        <v>0</v>
      </c>
      <c r="P3313" t="b">
        <f>OR(ISERROR(FIND("@",tbl_vendors[[#This Row],[Email]])),ISERROR(FIND(".",tbl_vendors[[#This Row],[Email]])))</f>
        <v>0</v>
      </c>
      <c r="Q3313" t="b">
        <f>ISNA(MATCH(tbl_vendors[[#This Row],[Country]],tbl_country[country],0))</f>
        <v>0</v>
      </c>
      <c r="R3313" t="b">
        <f>ISNA(MATCH(tbl_vendors[[#This Row],[Currency]],tbl_country[currency],0))</f>
        <v>0</v>
      </c>
      <c r="S3313" t="b">
        <f>_xlfn.XLOOKUP(tbl_vendors[[#This Row],[Country]],tbl_country[country],tbl_country[currency],"NotFound")&lt;&gt;tbl_vendors[[#This Row],[Currency]]</f>
        <v>0</v>
      </c>
      <c r="T3313" t="b">
        <f>ISNA(MATCH(tbl_vendors[[#This Row],[Payment_Terms]],tbl_payment_terms[Payment_Terms],0))</f>
        <v>0</v>
      </c>
      <c r="U3313" t="b">
        <f>ISNA(MATCH(tbl_vendors[[#This Row],[Status]],tbl_status[valid_status]))</f>
        <v>0</v>
      </c>
      <c r="V3313" t="b">
        <f ca="1">tbl_vendors[[#This Row],[Created_Date]]&gt;TODAY()</f>
        <v>0</v>
      </c>
      <c r="W3313" t="b">
        <f>tbl_vendors[[#This Row],[Updated_Date]]&lt;tbl_vendors[[#This Row],[Created_Date]]</f>
        <v>0</v>
      </c>
      <c r="X3313" t="b">
        <f>COUNTIF(tbl_vendors[Vendor_Name],tbl_vendors[[#This Row],[Vendor_Name]])&gt;1</f>
        <v>0</v>
      </c>
      <c r="Y3313" s="14" cm="1">
        <f t="array" aca="1" ref="Y3313" ca="1">IFERROR(SUM(L3313:X3313*1),4)</f>
        <v>0</v>
      </c>
      <c r="Z3313" t="str">
        <f ca="1">IF(tbl_vendors[[#This Row],[error_count]]&gt;0,"FAIL","PASS")</f>
        <v>PASS</v>
      </c>
    </row>
    <row r="3314" spans="1:26" x14ac:dyDescent="0.3">
      <c r="A3314" t="s">
        <v>12959</v>
      </c>
      <c r="B3314" t="s">
        <v>12960</v>
      </c>
      <c r="C3314" t="s">
        <v>72</v>
      </c>
      <c r="D3314" t="s">
        <v>12961</v>
      </c>
      <c r="E3314" t="s">
        <v>74</v>
      </c>
      <c r="F3314" t="s">
        <v>40</v>
      </c>
      <c r="G3314" t="s">
        <v>12962</v>
      </c>
      <c r="H3314" t="s">
        <v>52</v>
      </c>
      <c r="I3314" t="s">
        <v>19</v>
      </c>
      <c r="J3314" s="1">
        <v>45414</v>
      </c>
      <c r="K3314" s="1">
        <v>45559</v>
      </c>
      <c r="L3314" t="b">
        <f>COUNTIF(tbl_vendors[Vendor_ID],tbl_vendors[[#This Row],[Vendor_ID]])&gt;1</f>
        <v>0</v>
      </c>
      <c r="M3314" t="b">
        <f>ISBLANK(tbl_vendors[[#This Row],[Vendor_ID]])</f>
        <v>0</v>
      </c>
      <c r="N3314" t="b">
        <f>LEN(TRIM(tbl_vendors[[#This Row],[Vendor_Name]]))=0</f>
        <v>0</v>
      </c>
      <c r="O3314" t="b">
        <f>LEN(TRIM(tbl_vendors[[#This Row],[Email]]))=0</f>
        <v>0</v>
      </c>
      <c r="P3314" t="b">
        <f>OR(ISERROR(FIND("@",tbl_vendors[[#This Row],[Email]])),ISERROR(FIND(".",tbl_vendors[[#This Row],[Email]])))</f>
        <v>0</v>
      </c>
      <c r="Q3314" t="b">
        <f>ISNA(MATCH(tbl_vendors[[#This Row],[Country]],tbl_country[country],0))</f>
        <v>0</v>
      </c>
      <c r="R3314" t="b">
        <f>ISNA(MATCH(tbl_vendors[[#This Row],[Currency]],tbl_country[currency],0))</f>
        <v>1</v>
      </c>
      <c r="S3314" t="b">
        <f>_xlfn.XLOOKUP(tbl_vendors[[#This Row],[Country]],tbl_country[country],tbl_country[currency],"NotFound")&lt;&gt;tbl_vendors[[#This Row],[Currency]]</f>
        <v>1</v>
      </c>
      <c r="T3314" t="b">
        <f>ISNA(MATCH(tbl_vendors[[#This Row],[Payment_Terms]],tbl_payment_terms[Payment_Terms],0))</f>
        <v>0</v>
      </c>
      <c r="U3314" t="b">
        <f>ISNA(MATCH(tbl_vendors[[#This Row],[Status]],tbl_status[valid_status]))</f>
        <v>0</v>
      </c>
      <c r="V3314" t="b">
        <f ca="1">tbl_vendors[[#This Row],[Created_Date]]&gt;TODAY()</f>
        <v>0</v>
      </c>
      <c r="W3314" t="b">
        <f>tbl_vendors[[#This Row],[Updated_Date]]&lt;tbl_vendors[[#This Row],[Created_Date]]</f>
        <v>0</v>
      </c>
      <c r="X3314" t="b">
        <f>COUNTIF(tbl_vendors[Vendor_Name],tbl_vendors[[#This Row],[Vendor_Name]])&gt;1</f>
        <v>0</v>
      </c>
      <c r="Y3314" s="14" cm="1">
        <f t="array" aca="1" ref="Y3314" ca="1">IFERROR(SUM(L3314:X3314*1),4)</f>
        <v>2</v>
      </c>
      <c r="Z3314" t="str">
        <f ca="1">IF(tbl_vendors[[#This Row],[error_count]]&gt;0,"FAIL","PASS")</f>
        <v>FAIL</v>
      </c>
    </row>
    <row r="3315" spans="1:26" x14ac:dyDescent="0.3">
      <c r="A3315" t="s">
        <v>12963</v>
      </c>
      <c r="B3315" t="s">
        <v>12964</v>
      </c>
      <c r="C3315" t="s">
        <v>29</v>
      </c>
      <c r="D3315" t="s">
        <v>12965</v>
      </c>
      <c r="E3315" t="s">
        <v>31</v>
      </c>
      <c r="F3315" t="s">
        <v>32</v>
      </c>
      <c r="G3315" t="s">
        <v>12966</v>
      </c>
      <c r="H3315" t="s">
        <v>34</v>
      </c>
      <c r="I3315" t="s">
        <v>26</v>
      </c>
      <c r="J3315" s="1">
        <v>44603</v>
      </c>
      <c r="K3315" s="1">
        <v>44660</v>
      </c>
      <c r="L3315" t="b">
        <f>COUNTIF(tbl_vendors[Vendor_ID],tbl_vendors[[#This Row],[Vendor_ID]])&gt;1</f>
        <v>0</v>
      </c>
      <c r="M3315" t="b">
        <f>ISBLANK(tbl_vendors[[#This Row],[Vendor_ID]])</f>
        <v>0</v>
      </c>
      <c r="N3315" t="b">
        <f>LEN(TRIM(tbl_vendors[[#This Row],[Vendor_Name]]))=0</f>
        <v>0</v>
      </c>
      <c r="O3315" t="b">
        <f>LEN(TRIM(tbl_vendors[[#This Row],[Email]]))=0</f>
        <v>0</v>
      </c>
      <c r="P3315" t="b">
        <f>OR(ISERROR(FIND("@",tbl_vendors[[#This Row],[Email]])),ISERROR(FIND(".",tbl_vendors[[#This Row],[Email]])))</f>
        <v>0</v>
      </c>
      <c r="Q3315" t="b">
        <f>ISNA(MATCH(tbl_vendors[[#This Row],[Country]],tbl_country[country],0))</f>
        <v>0</v>
      </c>
      <c r="R3315" t="b">
        <f>ISNA(MATCH(tbl_vendors[[#This Row],[Currency]],tbl_country[currency],0))</f>
        <v>0</v>
      </c>
      <c r="S3315" t="b">
        <f>_xlfn.XLOOKUP(tbl_vendors[[#This Row],[Country]],tbl_country[country],tbl_country[currency],"NotFound")&lt;&gt;tbl_vendors[[#This Row],[Currency]]</f>
        <v>0</v>
      </c>
      <c r="T3315" t="b">
        <f>ISNA(MATCH(tbl_vendors[[#This Row],[Payment_Terms]],tbl_payment_terms[Payment_Terms],0))</f>
        <v>0</v>
      </c>
      <c r="U3315" t="b">
        <f>ISNA(MATCH(tbl_vendors[[#This Row],[Status]],tbl_status[valid_status]))</f>
        <v>0</v>
      </c>
      <c r="V3315" t="b">
        <f ca="1">tbl_vendors[[#This Row],[Created_Date]]&gt;TODAY()</f>
        <v>0</v>
      </c>
      <c r="W3315" t="b">
        <f>tbl_vendors[[#This Row],[Updated_Date]]&lt;tbl_vendors[[#This Row],[Created_Date]]</f>
        <v>0</v>
      </c>
      <c r="X3315" t="b">
        <f>COUNTIF(tbl_vendors[Vendor_Name],tbl_vendors[[#This Row],[Vendor_Name]])&gt;1</f>
        <v>0</v>
      </c>
      <c r="Y3315" s="14" cm="1">
        <f t="array" aca="1" ref="Y3315" ca="1">IFERROR(SUM(L3315:X3315*1),4)</f>
        <v>0</v>
      </c>
      <c r="Z3315" t="str">
        <f ca="1">IF(tbl_vendors[[#This Row],[error_count]]&gt;0,"FAIL","PASS")</f>
        <v>PASS</v>
      </c>
    </row>
    <row r="3316" spans="1:26" x14ac:dyDescent="0.3">
      <c r="A3316" t="s">
        <v>12967</v>
      </c>
      <c r="B3316" t="s">
        <v>12968</v>
      </c>
      <c r="C3316" t="s">
        <v>109</v>
      </c>
      <c r="D3316" t="s">
        <v>12969</v>
      </c>
      <c r="E3316" t="s">
        <v>39</v>
      </c>
      <c r="F3316" t="s">
        <v>75</v>
      </c>
      <c r="G3316" t="s">
        <v>12970</v>
      </c>
      <c r="H3316" t="s">
        <v>52</v>
      </c>
      <c r="I3316" t="s">
        <v>53</v>
      </c>
      <c r="J3316" s="1">
        <v>44748</v>
      </c>
      <c r="K3316" s="1">
        <v>44937</v>
      </c>
      <c r="L3316" t="b">
        <f>COUNTIF(tbl_vendors[Vendor_ID],tbl_vendors[[#This Row],[Vendor_ID]])&gt;1</f>
        <v>0</v>
      </c>
      <c r="M3316" t="b">
        <f>ISBLANK(tbl_vendors[[#This Row],[Vendor_ID]])</f>
        <v>0</v>
      </c>
      <c r="N3316" t="b">
        <f>LEN(TRIM(tbl_vendors[[#This Row],[Vendor_Name]]))=0</f>
        <v>0</v>
      </c>
      <c r="O3316" t="b">
        <f>LEN(TRIM(tbl_vendors[[#This Row],[Email]]))=0</f>
        <v>0</v>
      </c>
      <c r="P3316" t="b">
        <f>OR(ISERROR(FIND("@",tbl_vendors[[#This Row],[Email]])),ISERROR(FIND(".",tbl_vendors[[#This Row],[Email]])))</f>
        <v>0</v>
      </c>
      <c r="Q3316" t="b">
        <f>ISNA(MATCH(tbl_vendors[[#This Row],[Country]],tbl_country[country],0))</f>
        <v>0</v>
      </c>
      <c r="R3316" t="b">
        <f>ISNA(MATCH(tbl_vendors[[#This Row],[Currency]],tbl_country[currency],0))</f>
        <v>0</v>
      </c>
      <c r="S3316" t="b">
        <f>_xlfn.XLOOKUP(tbl_vendors[[#This Row],[Country]],tbl_country[country],tbl_country[currency],"NotFound")&lt;&gt;tbl_vendors[[#This Row],[Currency]]</f>
        <v>1</v>
      </c>
      <c r="T3316" t="b">
        <f>ISNA(MATCH(tbl_vendors[[#This Row],[Payment_Terms]],tbl_payment_terms[Payment_Terms],0))</f>
        <v>0</v>
      </c>
      <c r="U3316" t="b">
        <f>ISNA(MATCH(tbl_vendors[[#This Row],[Status]],tbl_status[valid_status]))</f>
        <v>1</v>
      </c>
      <c r="V3316" t="b">
        <f ca="1">tbl_vendors[[#This Row],[Created_Date]]&gt;TODAY()</f>
        <v>0</v>
      </c>
      <c r="W3316" t="b">
        <f>tbl_vendors[[#This Row],[Updated_Date]]&lt;tbl_vendors[[#This Row],[Created_Date]]</f>
        <v>0</v>
      </c>
      <c r="X3316" t="b">
        <f>COUNTIF(tbl_vendors[Vendor_Name],tbl_vendors[[#This Row],[Vendor_Name]])&gt;1</f>
        <v>0</v>
      </c>
      <c r="Y3316" s="14" cm="1">
        <f t="array" aca="1" ref="Y3316" ca="1">IFERROR(SUM(L3316:X3316*1),4)</f>
        <v>2</v>
      </c>
      <c r="Z3316" t="str">
        <f ca="1">IF(tbl_vendors[[#This Row],[error_count]]&gt;0,"FAIL","PASS")</f>
        <v>FAIL</v>
      </c>
    </row>
    <row r="3317" spans="1:26" x14ac:dyDescent="0.3">
      <c r="A3317" t="s">
        <v>12971</v>
      </c>
      <c r="B3317" t="s">
        <v>12972</v>
      </c>
      <c r="C3317" t="s">
        <v>56</v>
      </c>
      <c r="D3317" t="s">
        <v>12973</v>
      </c>
      <c r="E3317" t="s">
        <v>58</v>
      </c>
      <c r="F3317" t="s">
        <v>23</v>
      </c>
      <c r="G3317" t="s">
        <v>12974</v>
      </c>
      <c r="H3317" t="s">
        <v>69</v>
      </c>
      <c r="I3317" t="s">
        <v>19</v>
      </c>
      <c r="J3317" s="1">
        <v>44663</v>
      </c>
      <c r="K3317" s="1">
        <v>45540</v>
      </c>
      <c r="L3317" t="b">
        <f>COUNTIF(tbl_vendors[Vendor_ID],tbl_vendors[[#This Row],[Vendor_ID]])&gt;1</f>
        <v>0</v>
      </c>
      <c r="M3317" t="b">
        <f>ISBLANK(tbl_vendors[[#This Row],[Vendor_ID]])</f>
        <v>0</v>
      </c>
      <c r="N3317" t="b">
        <f>LEN(TRIM(tbl_vendors[[#This Row],[Vendor_Name]]))=0</f>
        <v>0</v>
      </c>
      <c r="O3317" t="b">
        <f>LEN(TRIM(tbl_vendors[[#This Row],[Email]]))=0</f>
        <v>0</v>
      </c>
      <c r="P3317" t="b">
        <f>OR(ISERROR(FIND("@",tbl_vendors[[#This Row],[Email]])),ISERROR(FIND(".",tbl_vendors[[#This Row],[Email]])))</f>
        <v>0</v>
      </c>
      <c r="Q3317" t="b">
        <f>ISNA(MATCH(tbl_vendors[[#This Row],[Country]],tbl_country[country],0))</f>
        <v>0</v>
      </c>
      <c r="R3317" t="b">
        <f>ISNA(MATCH(tbl_vendors[[#This Row],[Currency]],tbl_country[currency],0))</f>
        <v>0</v>
      </c>
      <c r="S3317" t="b">
        <f>_xlfn.XLOOKUP(tbl_vendors[[#This Row],[Country]],tbl_country[country],tbl_country[currency],"NotFound")&lt;&gt;tbl_vendors[[#This Row],[Currency]]</f>
        <v>0</v>
      </c>
      <c r="T3317" t="b">
        <f>ISNA(MATCH(tbl_vendors[[#This Row],[Payment_Terms]],tbl_payment_terms[Payment_Terms],0))</f>
        <v>0</v>
      </c>
      <c r="U3317" t="b">
        <f>ISNA(MATCH(tbl_vendors[[#This Row],[Status]],tbl_status[valid_status]))</f>
        <v>0</v>
      </c>
      <c r="V3317" t="b">
        <f ca="1">tbl_vendors[[#This Row],[Created_Date]]&gt;TODAY()</f>
        <v>0</v>
      </c>
      <c r="W3317" t="b">
        <f>tbl_vendors[[#This Row],[Updated_Date]]&lt;tbl_vendors[[#This Row],[Created_Date]]</f>
        <v>0</v>
      </c>
      <c r="X3317" t="b">
        <f>COUNTIF(tbl_vendors[Vendor_Name],tbl_vendors[[#This Row],[Vendor_Name]])&gt;1</f>
        <v>0</v>
      </c>
      <c r="Y3317" s="14" cm="1">
        <f t="array" aca="1" ref="Y3317" ca="1">IFERROR(SUM(L3317:X3317*1),4)</f>
        <v>0</v>
      </c>
      <c r="Z3317" t="str">
        <f ca="1">IF(tbl_vendors[[#This Row],[error_count]]&gt;0,"FAIL","PASS")</f>
        <v>PASS</v>
      </c>
    </row>
    <row r="3318" spans="1:26" x14ac:dyDescent="0.3">
      <c r="A3318" t="s">
        <v>12975</v>
      </c>
      <c r="B3318" t="s">
        <v>12976</v>
      </c>
      <c r="C3318" t="s">
        <v>29</v>
      </c>
      <c r="D3318" t="s">
        <v>12977</v>
      </c>
      <c r="E3318" t="s">
        <v>31</v>
      </c>
      <c r="F3318" t="s">
        <v>16</v>
      </c>
      <c r="G3318" t="s">
        <v>12978</v>
      </c>
      <c r="H3318" t="s">
        <v>25</v>
      </c>
      <c r="I3318" t="s">
        <v>26</v>
      </c>
      <c r="J3318" s="1">
        <v>45305</v>
      </c>
      <c r="K3318" s="1">
        <v>45519</v>
      </c>
      <c r="L3318" t="b">
        <f>COUNTIF(tbl_vendors[Vendor_ID],tbl_vendors[[#This Row],[Vendor_ID]])&gt;1</f>
        <v>0</v>
      </c>
      <c r="M3318" t="b">
        <f>ISBLANK(tbl_vendors[[#This Row],[Vendor_ID]])</f>
        <v>0</v>
      </c>
      <c r="N3318" t="b">
        <f>LEN(TRIM(tbl_vendors[[#This Row],[Vendor_Name]]))=0</f>
        <v>0</v>
      </c>
      <c r="O3318" t="b">
        <f>LEN(TRIM(tbl_vendors[[#This Row],[Email]]))=0</f>
        <v>0</v>
      </c>
      <c r="P3318" t="b">
        <f>OR(ISERROR(FIND("@",tbl_vendors[[#This Row],[Email]])),ISERROR(FIND(".",tbl_vendors[[#This Row],[Email]])))</f>
        <v>0</v>
      </c>
      <c r="Q3318" t="b">
        <f>ISNA(MATCH(tbl_vendors[[#This Row],[Country]],tbl_country[country],0))</f>
        <v>0</v>
      </c>
      <c r="R3318" t="b">
        <f>ISNA(MATCH(tbl_vendors[[#This Row],[Currency]],tbl_country[currency],0))</f>
        <v>0</v>
      </c>
      <c r="S3318" t="b">
        <f>_xlfn.XLOOKUP(tbl_vendors[[#This Row],[Country]],tbl_country[country],tbl_country[currency],"NotFound")&lt;&gt;tbl_vendors[[#This Row],[Currency]]</f>
        <v>0</v>
      </c>
      <c r="T3318" t="b">
        <f>ISNA(MATCH(tbl_vendors[[#This Row],[Payment_Terms]],tbl_payment_terms[Payment_Terms],0))</f>
        <v>0</v>
      </c>
      <c r="U3318" t="b">
        <f>ISNA(MATCH(tbl_vendors[[#This Row],[Status]],tbl_status[valid_status]))</f>
        <v>0</v>
      </c>
      <c r="V3318" t="b">
        <f ca="1">tbl_vendors[[#This Row],[Created_Date]]&gt;TODAY()</f>
        <v>0</v>
      </c>
      <c r="W3318" t="b">
        <f>tbl_vendors[[#This Row],[Updated_Date]]&lt;tbl_vendors[[#This Row],[Created_Date]]</f>
        <v>0</v>
      </c>
      <c r="X3318" t="b">
        <f>COUNTIF(tbl_vendors[Vendor_Name],tbl_vendors[[#This Row],[Vendor_Name]])&gt;1</f>
        <v>0</v>
      </c>
      <c r="Y3318" s="14" cm="1">
        <f t="array" aca="1" ref="Y3318" ca="1">IFERROR(SUM(L3318:X3318*1),4)</f>
        <v>0</v>
      </c>
      <c r="Z3318" t="str">
        <f ca="1">IF(tbl_vendors[[#This Row],[error_count]]&gt;0,"FAIL","PASS")</f>
        <v>PASS</v>
      </c>
    </row>
    <row r="3319" spans="1:26" x14ac:dyDescent="0.3">
      <c r="A3319" t="s">
        <v>12979</v>
      </c>
      <c r="B3319" t="s">
        <v>12980</v>
      </c>
      <c r="C3319" t="s">
        <v>66</v>
      </c>
      <c r="D3319" t="s">
        <v>12981</v>
      </c>
      <c r="E3319" t="s">
        <v>67</v>
      </c>
      <c r="F3319" t="s">
        <v>16</v>
      </c>
      <c r="G3319" t="s">
        <v>12982</v>
      </c>
      <c r="H3319" t="s">
        <v>25</v>
      </c>
      <c r="I3319" t="s">
        <v>26</v>
      </c>
      <c r="J3319" s="1">
        <v>44496</v>
      </c>
      <c r="K3319" s="1">
        <v>44529</v>
      </c>
      <c r="L3319" t="b">
        <f>COUNTIF(tbl_vendors[Vendor_ID],tbl_vendors[[#This Row],[Vendor_ID]])&gt;1</f>
        <v>0</v>
      </c>
      <c r="M3319" t="b">
        <f>ISBLANK(tbl_vendors[[#This Row],[Vendor_ID]])</f>
        <v>0</v>
      </c>
      <c r="N3319" t="b">
        <f>LEN(TRIM(tbl_vendors[[#This Row],[Vendor_Name]]))=0</f>
        <v>0</v>
      </c>
      <c r="O3319" t="b">
        <f>LEN(TRIM(tbl_vendors[[#This Row],[Email]]))=0</f>
        <v>0</v>
      </c>
      <c r="P3319" t="b">
        <f>OR(ISERROR(FIND("@",tbl_vendors[[#This Row],[Email]])),ISERROR(FIND(".",tbl_vendors[[#This Row],[Email]])))</f>
        <v>0</v>
      </c>
      <c r="Q3319" t="b">
        <f>ISNA(MATCH(tbl_vendors[[#This Row],[Country]],tbl_country[country],0))</f>
        <v>0</v>
      </c>
      <c r="R3319" t="b">
        <f>ISNA(MATCH(tbl_vendors[[#This Row],[Currency]],tbl_country[currency],0))</f>
        <v>0</v>
      </c>
      <c r="S3319" t="b">
        <f>_xlfn.XLOOKUP(tbl_vendors[[#This Row],[Country]],tbl_country[country],tbl_country[currency],"NotFound")&lt;&gt;tbl_vendors[[#This Row],[Currency]]</f>
        <v>0</v>
      </c>
      <c r="T3319" t="b">
        <f>ISNA(MATCH(tbl_vendors[[#This Row],[Payment_Terms]],tbl_payment_terms[Payment_Terms],0))</f>
        <v>0</v>
      </c>
      <c r="U3319" t="b">
        <f>ISNA(MATCH(tbl_vendors[[#This Row],[Status]],tbl_status[valid_status]))</f>
        <v>0</v>
      </c>
      <c r="V3319" t="b">
        <f ca="1">tbl_vendors[[#This Row],[Created_Date]]&gt;TODAY()</f>
        <v>0</v>
      </c>
      <c r="W3319" t="b">
        <f>tbl_vendors[[#This Row],[Updated_Date]]&lt;tbl_vendors[[#This Row],[Created_Date]]</f>
        <v>0</v>
      </c>
      <c r="X3319" t="b">
        <f>COUNTIF(tbl_vendors[Vendor_Name],tbl_vendors[[#This Row],[Vendor_Name]])&gt;1</f>
        <v>0</v>
      </c>
      <c r="Y3319" s="14" cm="1">
        <f t="array" aca="1" ref="Y3319" ca="1">IFERROR(SUM(L3319:X3319*1),4)</f>
        <v>0</v>
      </c>
      <c r="Z3319" t="str">
        <f ca="1">IF(tbl_vendors[[#This Row],[error_count]]&gt;0,"FAIL","PASS")</f>
        <v>PASS</v>
      </c>
    </row>
    <row r="3320" spans="1:26" x14ac:dyDescent="0.3">
      <c r="A3320" t="s">
        <v>12983</v>
      </c>
      <c r="B3320" t="s">
        <v>12984</v>
      </c>
      <c r="C3320" t="s">
        <v>79</v>
      </c>
      <c r="D3320" t="s">
        <v>12985</v>
      </c>
      <c r="E3320" t="s">
        <v>39</v>
      </c>
      <c r="F3320" t="s">
        <v>23</v>
      </c>
      <c r="G3320" t="s">
        <v>12986</v>
      </c>
      <c r="H3320" t="s">
        <v>34</v>
      </c>
      <c r="I3320" t="s">
        <v>53</v>
      </c>
      <c r="J3320" s="1">
        <v>45560</v>
      </c>
      <c r="K3320" s="1">
        <v>46062</v>
      </c>
      <c r="L3320" t="b">
        <f>COUNTIF(tbl_vendors[Vendor_ID],tbl_vendors[[#This Row],[Vendor_ID]])&gt;1</f>
        <v>0</v>
      </c>
      <c r="M3320" t="b">
        <f>ISBLANK(tbl_vendors[[#This Row],[Vendor_ID]])</f>
        <v>0</v>
      </c>
      <c r="N3320" t="b">
        <f>LEN(TRIM(tbl_vendors[[#This Row],[Vendor_Name]]))=0</f>
        <v>0</v>
      </c>
      <c r="O3320" t="b">
        <f>LEN(TRIM(tbl_vendors[[#This Row],[Email]]))=0</f>
        <v>0</v>
      </c>
      <c r="P3320" t="b">
        <f>OR(ISERROR(FIND("@",tbl_vendors[[#This Row],[Email]])),ISERROR(FIND(".",tbl_vendors[[#This Row],[Email]])))</f>
        <v>0</v>
      </c>
      <c r="Q3320" t="b">
        <f>ISNA(MATCH(tbl_vendors[[#This Row],[Country]],tbl_country[country],0))</f>
        <v>0</v>
      </c>
      <c r="R3320" t="b">
        <f>ISNA(MATCH(tbl_vendors[[#This Row],[Currency]],tbl_country[currency],0))</f>
        <v>0</v>
      </c>
      <c r="S3320" t="b">
        <f>_xlfn.XLOOKUP(tbl_vendors[[#This Row],[Country]],tbl_country[country],tbl_country[currency],"NotFound")&lt;&gt;tbl_vendors[[#This Row],[Currency]]</f>
        <v>0</v>
      </c>
      <c r="T3320" t="b">
        <f>ISNA(MATCH(tbl_vendors[[#This Row],[Payment_Terms]],tbl_payment_terms[Payment_Terms],0))</f>
        <v>0</v>
      </c>
      <c r="U3320" t="b">
        <f>ISNA(MATCH(tbl_vendors[[#This Row],[Status]],tbl_status[valid_status]))</f>
        <v>1</v>
      </c>
      <c r="V3320" t="b">
        <f ca="1">tbl_vendors[[#This Row],[Created_Date]]&gt;TODAY()</f>
        <v>0</v>
      </c>
      <c r="W3320" t="b">
        <f>tbl_vendors[[#This Row],[Updated_Date]]&lt;tbl_vendors[[#This Row],[Created_Date]]</f>
        <v>0</v>
      </c>
      <c r="X3320" t="b">
        <f>COUNTIF(tbl_vendors[Vendor_Name],tbl_vendors[[#This Row],[Vendor_Name]])&gt;1</f>
        <v>0</v>
      </c>
      <c r="Y3320" s="14" cm="1">
        <f t="array" aca="1" ref="Y3320" ca="1">IFERROR(SUM(L3320:X3320*1),4)</f>
        <v>1</v>
      </c>
      <c r="Z3320" t="str">
        <f ca="1">IF(tbl_vendors[[#This Row],[error_count]]&gt;0,"FAIL","PASS")</f>
        <v>FAIL</v>
      </c>
    </row>
    <row r="3321" spans="1:26" x14ac:dyDescent="0.3">
      <c r="A3321" t="s">
        <v>12987</v>
      </c>
      <c r="B3321" t="s">
        <v>1480</v>
      </c>
      <c r="C3321" t="s">
        <v>29</v>
      </c>
      <c r="D3321" t="s">
        <v>12988</v>
      </c>
      <c r="E3321" t="s">
        <v>31</v>
      </c>
      <c r="F3321" t="s">
        <v>16</v>
      </c>
      <c r="G3321" t="s">
        <v>12989</v>
      </c>
      <c r="H3321" t="s">
        <v>47</v>
      </c>
      <c r="I3321" t="s">
        <v>53</v>
      </c>
      <c r="J3321" s="1">
        <v>45998</v>
      </c>
      <c r="K3321" s="1">
        <v>46081</v>
      </c>
      <c r="L3321" t="b">
        <f>COUNTIF(tbl_vendors[Vendor_ID],tbl_vendors[[#This Row],[Vendor_ID]])&gt;1</f>
        <v>0</v>
      </c>
      <c r="M3321" t="b">
        <f>ISBLANK(tbl_vendors[[#This Row],[Vendor_ID]])</f>
        <v>0</v>
      </c>
      <c r="N3321" t="b">
        <f>LEN(TRIM(tbl_vendors[[#This Row],[Vendor_Name]]))=0</f>
        <v>0</v>
      </c>
      <c r="O3321" t="b">
        <f>LEN(TRIM(tbl_vendors[[#This Row],[Email]]))=0</f>
        <v>0</v>
      </c>
      <c r="P3321" t="b">
        <f>OR(ISERROR(FIND("@",tbl_vendors[[#This Row],[Email]])),ISERROR(FIND(".",tbl_vendors[[#This Row],[Email]])))</f>
        <v>0</v>
      </c>
      <c r="Q3321" t="b">
        <f>ISNA(MATCH(tbl_vendors[[#This Row],[Country]],tbl_country[country],0))</f>
        <v>0</v>
      </c>
      <c r="R3321" t="b">
        <f>ISNA(MATCH(tbl_vendors[[#This Row],[Currency]],tbl_country[currency],0))</f>
        <v>0</v>
      </c>
      <c r="S3321" t="b">
        <f>_xlfn.XLOOKUP(tbl_vendors[[#This Row],[Country]],tbl_country[country],tbl_country[currency],"NotFound")&lt;&gt;tbl_vendors[[#This Row],[Currency]]</f>
        <v>0</v>
      </c>
      <c r="T3321" t="b">
        <f>ISNA(MATCH(tbl_vendors[[#This Row],[Payment_Terms]],tbl_payment_terms[Payment_Terms],0))</f>
        <v>0</v>
      </c>
      <c r="U3321" t="b">
        <f>ISNA(MATCH(tbl_vendors[[#This Row],[Status]],tbl_status[valid_status]))</f>
        <v>1</v>
      </c>
      <c r="V3321" t="b">
        <f ca="1">tbl_vendors[[#This Row],[Created_Date]]&gt;TODAY()</f>
        <v>0</v>
      </c>
      <c r="W3321" t="b">
        <f>tbl_vendors[[#This Row],[Updated_Date]]&lt;tbl_vendors[[#This Row],[Created_Date]]</f>
        <v>0</v>
      </c>
      <c r="X3321" t="b">
        <f>COUNTIF(tbl_vendors[Vendor_Name],tbl_vendors[[#This Row],[Vendor_Name]])&gt;1</f>
        <v>1</v>
      </c>
      <c r="Y3321" s="14" cm="1">
        <f t="array" aca="1" ref="Y3321" ca="1">IFERROR(SUM(L3321:X3321*1),4)</f>
        <v>2</v>
      </c>
      <c r="Z3321" t="str">
        <f ca="1">IF(tbl_vendors[[#This Row],[error_count]]&gt;0,"FAIL","PASS")</f>
        <v>FAIL</v>
      </c>
    </row>
    <row r="3322" spans="1:26" x14ac:dyDescent="0.3">
      <c r="A3322" t="s">
        <v>12990</v>
      </c>
      <c r="B3322" t="s">
        <v>2044</v>
      </c>
      <c r="C3322" t="s">
        <v>13</v>
      </c>
      <c r="D3322" t="s">
        <v>12991</v>
      </c>
      <c r="E3322" t="s">
        <v>15</v>
      </c>
      <c r="F3322" t="s">
        <v>16</v>
      </c>
      <c r="G3322" t="s">
        <v>12992</v>
      </c>
      <c r="H3322" t="s">
        <v>34</v>
      </c>
      <c r="I3322" t="s">
        <v>53</v>
      </c>
      <c r="J3322" s="1">
        <v>44805</v>
      </c>
      <c r="K3322" s="1">
        <v>45480</v>
      </c>
      <c r="L3322" t="b">
        <f>COUNTIF(tbl_vendors[Vendor_ID],tbl_vendors[[#This Row],[Vendor_ID]])&gt;1</f>
        <v>0</v>
      </c>
      <c r="M3322" t="b">
        <f>ISBLANK(tbl_vendors[[#This Row],[Vendor_ID]])</f>
        <v>0</v>
      </c>
      <c r="N3322" t="b">
        <f>LEN(TRIM(tbl_vendors[[#This Row],[Vendor_Name]]))=0</f>
        <v>0</v>
      </c>
      <c r="O3322" t="b">
        <f>LEN(TRIM(tbl_vendors[[#This Row],[Email]]))=0</f>
        <v>0</v>
      </c>
      <c r="P3322" t="b">
        <f>OR(ISERROR(FIND("@",tbl_vendors[[#This Row],[Email]])),ISERROR(FIND(".",tbl_vendors[[#This Row],[Email]])))</f>
        <v>0</v>
      </c>
      <c r="Q3322" t="b">
        <f>ISNA(MATCH(tbl_vendors[[#This Row],[Country]],tbl_country[country],0))</f>
        <v>0</v>
      </c>
      <c r="R3322" t="b">
        <f>ISNA(MATCH(tbl_vendors[[#This Row],[Currency]],tbl_country[currency],0))</f>
        <v>1</v>
      </c>
      <c r="S3322" t="b">
        <f>_xlfn.XLOOKUP(tbl_vendors[[#This Row],[Country]],tbl_country[country],tbl_country[currency],"NotFound")&lt;&gt;tbl_vendors[[#This Row],[Currency]]</f>
        <v>1</v>
      </c>
      <c r="T3322" t="b">
        <f>ISNA(MATCH(tbl_vendors[[#This Row],[Payment_Terms]],tbl_payment_terms[Payment_Terms],0))</f>
        <v>0</v>
      </c>
      <c r="U3322" t="b">
        <f>ISNA(MATCH(tbl_vendors[[#This Row],[Status]],tbl_status[valid_status]))</f>
        <v>1</v>
      </c>
      <c r="V3322" t="b">
        <f ca="1">tbl_vendors[[#This Row],[Created_Date]]&gt;TODAY()</f>
        <v>0</v>
      </c>
      <c r="W3322" t="b">
        <f>tbl_vendors[[#This Row],[Updated_Date]]&lt;tbl_vendors[[#This Row],[Created_Date]]</f>
        <v>0</v>
      </c>
      <c r="X3322" t="b">
        <f>COUNTIF(tbl_vendors[Vendor_Name],tbl_vendors[[#This Row],[Vendor_Name]])&gt;1</f>
        <v>1</v>
      </c>
      <c r="Y3322" s="14" cm="1">
        <f t="array" aca="1" ref="Y3322" ca="1">IFERROR(SUM(L3322:X3322*1),4)</f>
        <v>4</v>
      </c>
      <c r="Z3322" t="str">
        <f ca="1">IF(tbl_vendors[[#This Row],[error_count]]&gt;0,"FAIL","PASS")</f>
        <v>FAIL</v>
      </c>
    </row>
    <row r="3323" spans="1:26" x14ac:dyDescent="0.3">
      <c r="A3323" t="s">
        <v>12993</v>
      </c>
      <c r="B3323" t="s">
        <v>12994</v>
      </c>
      <c r="C3323" t="s">
        <v>153</v>
      </c>
      <c r="E3323" t="s">
        <v>155</v>
      </c>
      <c r="F3323" t="s">
        <v>32</v>
      </c>
      <c r="G3323" t="s">
        <v>12995</v>
      </c>
      <c r="H3323" t="s">
        <v>42</v>
      </c>
      <c r="I3323" t="s">
        <v>26</v>
      </c>
      <c r="J3323" s="1">
        <v>44613</v>
      </c>
      <c r="K3323" s="1">
        <v>45376</v>
      </c>
      <c r="L3323" t="b">
        <f>COUNTIF(tbl_vendors[Vendor_ID],tbl_vendors[[#This Row],[Vendor_ID]])&gt;1</f>
        <v>0</v>
      </c>
      <c r="M3323" t="b">
        <f>ISBLANK(tbl_vendors[[#This Row],[Vendor_ID]])</f>
        <v>0</v>
      </c>
      <c r="N3323" t="b">
        <f>LEN(TRIM(tbl_vendors[[#This Row],[Vendor_Name]]))=0</f>
        <v>0</v>
      </c>
      <c r="O3323" t="b">
        <f>LEN(TRIM(tbl_vendors[[#This Row],[Email]]))=0</f>
        <v>0</v>
      </c>
      <c r="P3323" t="b">
        <f>OR(ISERROR(FIND("@",tbl_vendors[[#This Row],[Email]])),ISERROR(FIND(".",tbl_vendors[[#This Row],[Email]])))</f>
        <v>0</v>
      </c>
      <c r="Q3323" t="b">
        <f>ISNA(MATCH(tbl_vendors[[#This Row],[Country]],tbl_country[country],0))</f>
        <v>0</v>
      </c>
      <c r="R3323" t="b">
        <f>ISNA(MATCH(tbl_vendors[[#This Row],[Currency]],tbl_country[currency],0))</f>
        <v>0</v>
      </c>
      <c r="S3323" t="b">
        <f>_xlfn.XLOOKUP(tbl_vendors[[#This Row],[Country]],tbl_country[country],tbl_country[currency],"NotFound")&lt;&gt;tbl_vendors[[#This Row],[Currency]]</f>
        <v>0</v>
      </c>
      <c r="T3323" t="b">
        <f>ISNA(MATCH(tbl_vendors[[#This Row],[Payment_Terms]],tbl_payment_terms[Payment_Terms],0))</f>
        <v>0</v>
      </c>
      <c r="U3323" t="b">
        <f>ISNA(MATCH(tbl_vendors[[#This Row],[Status]],tbl_status[valid_status]))</f>
        <v>0</v>
      </c>
      <c r="V3323" t="b">
        <f ca="1">tbl_vendors[[#This Row],[Created_Date]]&gt;TODAY()</f>
        <v>0</v>
      </c>
      <c r="W3323" t="b">
        <f>tbl_vendors[[#This Row],[Updated_Date]]&lt;tbl_vendors[[#This Row],[Created_Date]]</f>
        <v>0</v>
      </c>
      <c r="X3323" t="b">
        <f>COUNTIF(tbl_vendors[Vendor_Name],tbl_vendors[[#This Row],[Vendor_Name]])&gt;1</f>
        <v>0</v>
      </c>
      <c r="Y3323" s="14" cm="1">
        <f t="array" aca="1" ref="Y3323" ca="1">IFERROR(SUM(L3323:X3323*1),4)</f>
        <v>0</v>
      </c>
      <c r="Z3323" t="str">
        <f ca="1">IF(tbl_vendors[[#This Row],[error_count]]&gt;0,"FAIL","PASS")</f>
        <v>PASS</v>
      </c>
    </row>
    <row r="3324" spans="1:26" x14ac:dyDescent="0.3">
      <c r="A3324" t="s">
        <v>12996</v>
      </c>
      <c r="B3324" t="s">
        <v>12997</v>
      </c>
      <c r="C3324" t="s">
        <v>37</v>
      </c>
      <c r="D3324" t="s">
        <v>12998</v>
      </c>
      <c r="E3324" t="s">
        <v>39</v>
      </c>
      <c r="F3324" t="s">
        <v>40</v>
      </c>
      <c r="G3324" t="s">
        <v>12999</v>
      </c>
      <c r="H3324" t="s">
        <v>52</v>
      </c>
      <c r="I3324" t="s">
        <v>26</v>
      </c>
      <c r="J3324" s="1">
        <v>44605</v>
      </c>
      <c r="K3324" s="1">
        <v>45676</v>
      </c>
      <c r="L3324" t="b">
        <f>COUNTIF(tbl_vendors[Vendor_ID],tbl_vendors[[#This Row],[Vendor_ID]])&gt;1</f>
        <v>0</v>
      </c>
      <c r="M3324" t="b">
        <f>ISBLANK(tbl_vendors[[#This Row],[Vendor_ID]])</f>
        <v>0</v>
      </c>
      <c r="N3324" t="b">
        <f>LEN(TRIM(tbl_vendors[[#This Row],[Vendor_Name]]))=0</f>
        <v>0</v>
      </c>
      <c r="O3324" t="b">
        <f>LEN(TRIM(tbl_vendors[[#This Row],[Email]]))=0</f>
        <v>0</v>
      </c>
      <c r="P3324" t="b">
        <f>OR(ISERROR(FIND("@",tbl_vendors[[#This Row],[Email]])),ISERROR(FIND(".",tbl_vendors[[#This Row],[Email]])))</f>
        <v>0</v>
      </c>
      <c r="Q3324" t="b">
        <f>ISNA(MATCH(tbl_vendors[[#This Row],[Country]],tbl_country[country],0))</f>
        <v>0</v>
      </c>
      <c r="R3324" t="b">
        <f>ISNA(MATCH(tbl_vendors[[#This Row],[Currency]],tbl_country[currency],0))</f>
        <v>0</v>
      </c>
      <c r="S3324" t="b">
        <f>_xlfn.XLOOKUP(tbl_vendors[[#This Row],[Country]],tbl_country[country],tbl_country[currency],"NotFound")&lt;&gt;tbl_vendors[[#This Row],[Currency]]</f>
        <v>0</v>
      </c>
      <c r="T3324" t="b">
        <f>ISNA(MATCH(tbl_vendors[[#This Row],[Payment_Terms]],tbl_payment_terms[Payment_Terms],0))</f>
        <v>0</v>
      </c>
      <c r="U3324" t="b">
        <f>ISNA(MATCH(tbl_vendors[[#This Row],[Status]],tbl_status[valid_status]))</f>
        <v>0</v>
      </c>
      <c r="V3324" t="b">
        <f ca="1">tbl_vendors[[#This Row],[Created_Date]]&gt;TODAY()</f>
        <v>0</v>
      </c>
      <c r="W3324" t="b">
        <f>tbl_vendors[[#This Row],[Updated_Date]]&lt;tbl_vendors[[#This Row],[Created_Date]]</f>
        <v>0</v>
      </c>
      <c r="X3324" t="b">
        <f>COUNTIF(tbl_vendors[Vendor_Name],tbl_vendors[[#This Row],[Vendor_Name]])&gt;1</f>
        <v>0</v>
      </c>
      <c r="Y3324" s="14" cm="1">
        <f t="array" aca="1" ref="Y3324" ca="1">IFERROR(SUM(L3324:X3324*1),4)</f>
        <v>0</v>
      </c>
      <c r="Z3324" t="str">
        <f ca="1">IF(tbl_vendors[[#This Row],[error_count]]&gt;0,"FAIL","PASS")</f>
        <v>PASS</v>
      </c>
    </row>
    <row r="3325" spans="1:26" x14ac:dyDescent="0.3">
      <c r="A3325" t="s">
        <v>13000</v>
      </c>
      <c r="B3325" t="s">
        <v>13001</v>
      </c>
      <c r="C3325" t="s">
        <v>100</v>
      </c>
      <c r="D3325" t="s">
        <v>13002</v>
      </c>
      <c r="E3325" t="s">
        <v>39</v>
      </c>
      <c r="F3325" t="s">
        <v>40</v>
      </c>
      <c r="G3325" t="s">
        <v>13003</v>
      </c>
      <c r="H3325" t="s">
        <v>25</v>
      </c>
      <c r="I3325" t="s">
        <v>53</v>
      </c>
      <c r="J3325" s="1">
        <v>45160</v>
      </c>
      <c r="K3325" s="1">
        <v>45426</v>
      </c>
      <c r="L3325" t="b">
        <f>COUNTIF(tbl_vendors[Vendor_ID],tbl_vendors[[#This Row],[Vendor_ID]])&gt;1</f>
        <v>0</v>
      </c>
      <c r="M3325" t="b">
        <f>ISBLANK(tbl_vendors[[#This Row],[Vendor_ID]])</f>
        <v>0</v>
      </c>
      <c r="N3325" t="b">
        <f>LEN(TRIM(tbl_vendors[[#This Row],[Vendor_Name]]))=0</f>
        <v>0</v>
      </c>
      <c r="O3325" t="b">
        <f>LEN(TRIM(tbl_vendors[[#This Row],[Email]]))=0</f>
        <v>0</v>
      </c>
      <c r="P3325" t="b">
        <f>OR(ISERROR(FIND("@",tbl_vendors[[#This Row],[Email]])),ISERROR(FIND(".",tbl_vendors[[#This Row],[Email]])))</f>
        <v>0</v>
      </c>
      <c r="Q3325" t="b">
        <f>ISNA(MATCH(tbl_vendors[[#This Row],[Country]],tbl_country[country],0))</f>
        <v>0</v>
      </c>
      <c r="R3325" t="b">
        <f>ISNA(MATCH(tbl_vendors[[#This Row],[Currency]],tbl_country[currency],0))</f>
        <v>0</v>
      </c>
      <c r="S3325" t="b">
        <f>_xlfn.XLOOKUP(tbl_vendors[[#This Row],[Country]],tbl_country[country],tbl_country[currency],"NotFound")&lt;&gt;tbl_vendors[[#This Row],[Currency]]</f>
        <v>0</v>
      </c>
      <c r="T3325" t="b">
        <f>ISNA(MATCH(tbl_vendors[[#This Row],[Payment_Terms]],tbl_payment_terms[Payment_Terms],0))</f>
        <v>0</v>
      </c>
      <c r="U3325" t="b">
        <f>ISNA(MATCH(tbl_vendors[[#This Row],[Status]],tbl_status[valid_status]))</f>
        <v>1</v>
      </c>
      <c r="V3325" t="b">
        <f ca="1">tbl_vendors[[#This Row],[Created_Date]]&gt;TODAY()</f>
        <v>0</v>
      </c>
      <c r="W3325" t="b">
        <f>tbl_vendors[[#This Row],[Updated_Date]]&lt;tbl_vendors[[#This Row],[Created_Date]]</f>
        <v>0</v>
      </c>
      <c r="X3325" t="b">
        <f>COUNTIF(tbl_vendors[Vendor_Name],tbl_vendors[[#This Row],[Vendor_Name]])&gt;1</f>
        <v>0</v>
      </c>
      <c r="Y3325" s="14" cm="1">
        <f t="array" aca="1" ref="Y3325" ca="1">IFERROR(SUM(L3325:X3325*1),4)</f>
        <v>1</v>
      </c>
      <c r="Z3325" t="str">
        <f ca="1">IF(tbl_vendors[[#This Row],[error_count]]&gt;0,"FAIL","PASS")</f>
        <v>FAIL</v>
      </c>
    </row>
    <row r="3326" spans="1:26" x14ac:dyDescent="0.3">
      <c r="A3326" t="s">
        <v>13004</v>
      </c>
      <c r="B3326" t="s">
        <v>13005</v>
      </c>
      <c r="C3326" t="s">
        <v>56</v>
      </c>
      <c r="D3326" t="s">
        <v>13006</v>
      </c>
      <c r="E3326" t="s">
        <v>58</v>
      </c>
      <c r="F3326" t="s">
        <v>75</v>
      </c>
      <c r="G3326" t="s">
        <v>13007</v>
      </c>
      <c r="H3326" t="s">
        <v>34</v>
      </c>
      <c r="I3326" t="s">
        <v>26</v>
      </c>
      <c r="J3326" s="1">
        <v>45879</v>
      </c>
      <c r="K3326" s="1">
        <v>46018</v>
      </c>
      <c r="L3326" t="b">
        <f>COUNTIF(tbl_vendors[Vendor_ID],tbl_vendors[[#This Row],[Vendor_ID]])&gt;1</f>
        <v>0</v>
      </c>
      <c r="M3326" t="b">
        <f>ISBLANK(tbl_vendors[[#This Row],[Vendor_ID]])</f>
        <v>0</v>
      </c>
      <c r="N3326" t="b">
        <f>LEN(TRIM(tbl_vendors[[#This Row],[Vendor_Name]]))=0</f>
        <v>0</v>
      </c>
      <c r="O3326" t="b">
        <f>LEN(TRIM(tbl_vendors[[#This Row],[Email]]))=0</f>
        <v>0</v>
      </c>
      <c r="P3326" t="b">
        <f>OR(ISERROR(FIND("@",tbl_vendors[[#This Row],[Email]])),ISERROR(FIND(".",tbl_vendors[[#This Row],[Email]])))</f>
        <v>0</v>
      </c>
      <c r="Q3326" t="b">
        <f>ISNA(MATCH(tbl_vendors[[#This Row],[Country]],tbl_country[country],0))</f>
        <v>0</v>
      </c>
      <c r="R3326" t="b">
        <f>ISNA(MATCH(tbl_vendors[[#This Row],[Currency]],tbl_country[currency],0))</f>
        <v>0</v>
      </c>
      <c r="S3326" t="b">
        <f>_xlfn.XLOOKUP(tbl_vendors[[#This Row],[Country]],tbl_country[country],tbl_country[currency],"NotFound")&lt;&gt;tbl_vendors[[#This Row],[Currency]]</f>
        <v>0</v>
      </c>
      <c r="T3326" t="b">
        <f>ISNA(MATCH(tbl_vendors[[#This Row],[Payment_Terms]],tbl_payment_terms[Payment_Terms],0))</f>
        <v>0</v>
      </c>
      <c r="U3326" t="b">
        <f>ISNA(MATCH(tbl_vendors[[#This Row],[Status]],tbl_status[valid_status]))</f>
        <v>0</v>
      </c>
      <c r="V3326" t="b">
        <f ca="1">tbl_vendors[[#This Row],[Created_Date]]&gt;TODAY()</f>
        <v>0</v>
      </c>
      <c r="W3326" t="b">
        <f>tbl_vendors[[#This Row],[Updated_Date]]&lt;tbl_vendors[[#This Row],[Created_Date]]</f>
        <v>0</v>
      </c>
      <c r="X3326" t="b">
        <f>COUNTIF(tbl_vendors[Vendor_Name],tbl_vendors[[#This Row],[Vendor_Name]])&gt;1</f>
        <v>0</v>
      </c>
      <c r="Y3326" s="14" cm="1">
        <f t="array" aca="1" ref="Y3326" ca="1">IFERROR(SUM(L3326:X3326*1),4)</f>
        <v>0</v>
      </c>
      <c r="Z3326" t="str">
        <f ca="1">IF(tbl_vendors[[#This Row],[error_count]]&gt;0,"FAIL","PASS")</f>
        <v>PASS</v>
      </c>
    </row>
    <row r="3327" spans="1:26" x14ac:dyDescent="0.3">
      <c r="A3327" t="s">
        <v>13008</v>
      </c>
      <c r="B3327" t="s">
        <v>13009</v>
      </c>
      <c r="C3327" t="s">
        <v>109</v>
      </c>
      <c r="D3327" t="s">
        <v>13010</v>
      </c>
      <c r="E3327" t="s">
        <v>39</v>
      </c>
      <c r="F3327" t="s">
        <v>75</v>
      </c>
      <c r="G3327" t="s">
        <v>13011</v>
      </c>
      <c r="H3327" t="s">
        <v>34</v>
      </c>
      <c r="I3327" t="s">
        <v>26</v>
      </c>
      <c r="J3327" s="1">
        <v>44427</v>
      </c>
      <c r="K3327" s="1">
        <v>44840</v>
      </c>
      <c r="L3327" t="b">
        <f>COUNTIF(tbl_vendors[Vendor_ID],tbl_vendors[[#This Row],[Vendor_ID]])&gt;1</f>
        <v>0</v>
      </c>
      <c r="M3327" t="b">
        <f>ISBLANK(tbl_vendors[[#This Row],[Vendor_ID]])</f>
        <v>0</v>
      </c>
      <c r="N3327" t="b">
        <f>LEN(TRIM(tbl_vendors[[#This Row],[Vendor_Name]]))=0</f>
        <v>0</v>
      </c>
      <c r="O3327" t="b">
        <f>LEN(TRIM(tbl_vendors[[#This Row],[Email]]))=0</f>
        <v>0</v>
      </c>
      <c r="P3327" t="b">
        <f>OR(ISERROR(FIND("@",tbl_vendors[[#This Row],[Email]])),ISERROR(FIND(".",tbl_vendors[[#This Row],[Email]])))</f>
        <v>0</v>
      </c>
      <c r="Q3327" t="b">
        <f>ISNA(MATCH(tbl_vendors[[#This Row],[Country]],tbl_country[country],0))</f>
        <v>0</v>
      </c>
      <c r="R3327" t="b">
        <f>ISNA(MATCH(tbl_vendors[[#This Row],[Currency]],tbl_country[currency],0))</f>
        <v>0</v>
      </c>
      <c r="S3327" t="b">
        <f>_xlfn.XLOOKUP(tbl_vendors[[#This Row],[Country]],tbl_country[country],tbl_country[currency],"NotFound")&lt;&gt;tbl_vendors[[#This Row],[Currency]]</f>
        <v>1</v>
      </c>
      <c r="T3327" t="b">
        <f>ISNA(MATCH(tbl_vendors[[#This Row],[Payment_Terms]],tbl_payment_terms[Payment_Terms],0))</f>
        <v>0</v>
      </c>
      <c r="U3327" t="b">
        <f>ISNA(MATCH(tbl_vendors[[#This Row],[Status]],tbl_status[valid_status]))</f>
        <v>0</v>
      </c>
      <c r="V3327" t="b">
        <f ca="1">tbl_vendors[[#This Row],[Created_Date]]&gt;TODAY()</f>
        <v>0</v>
      </c>
      <c r="W3327" t="b">
        <f>tbl_vendors[[#This Row],[Updated_Date]]&lt;tbl_vendors[[#This Row],[Created_Date]]</f>
        <v>0</v>
      </c>
      <c r="X3327" t="b">
        <f>COUNTIF(tbl_vendors[Vendor_Name],tbl_vendors[[#This Row],[Vendor_Name]])&gt;1</f>
        <v>0</v>
      </c>
      <c r="Y3327" s="14" cm="1">
        <f t="array" aca="1" ref="Y3327" ca="1">IFERROR(SUM(L3327:X3327*1),4)</f>
        <v>1</v>
      </c>
      <c r="Z3327" t="str">
        <f ca="1">IF(tbl_vendors[[#This Row],[error_count]]&gt;0,"FAIL","PASS")</f>
        <v>FAIL</v>
      </c>
    </row>
    <row r="3328" spans="1:26" x14ac:dyDescent="0.3">
      <c r="A3328" t="s">
        <v>13012</v>
      </c>
      <c r="B3328" t="s">
        <v>13013</v>
      </c>
      <c r="C3328" t="s">
        <v>13</v>
      </c>
      <c r="D3328" t="s">
        <v>13014</v>
      </c>
      <c r="E3328" t="s">
        <v>15</v>
      </c>
      <c r="F3328" t="s">
        <v>32</v>
      </c>
      <c r="G3328" t="s">
        <v>13015</v>
      </c>
      <c r="H3328" t="s">
        <v>42</v>
      </c>
      <c r="I3328" t="s">
        <v>53</v>
      </c>
      <c r="J3328" s="1">
        <v>45808</v>
      </c>
      <c r="K3328" s="1">
        <v>46097</v>
      </c>
      <c r="L3328" t="b">
        <f>COUNTIF(tbl_vendors[Vendor_ID],tbl_vendors[[#This Row],[Vendor_ID]])&gt;1</f>
        <v>0</v>
      </c>
      <c r="M3328" t="b">
        <f>ISBLANK(tbl_vendors[[#This Row],[Vendor_ID]])</f>
        <v>0</v>
      </c>
      <c r="N3328" t="b">
        <f>LEN(TRIM(tbl_vendors[[#This Row],[Vendor_Name]]))=0</f>
        <v>0</v>
      </c>
      <c r="O3328" t="b">
        <f>LEN(TRIM(tbl_vendors[[#This Row],[Email]]))=0</f>
        <v>0</v>
      </c>
      <c r="P3328" t="b">
        <f>OR(ISERROR(FIND("@",tbl_vendors[[#This Row],[Email]])),ISERROR(FIND(".",tbl_vendors[[#This Row],[Email]])))</f>
        <v>0</v>
      </c>
      <c r="Q3328" t="b">
        <f>ISNA(MATCH(tbl_vendors[[#This Row],[Country]],tbl_country[country],0))</f>
        <v>0</v>
      </c>
      <c r="R3328" t="b">
        <f>ISNA(MATCH(tbl_vendors[[#This Row],[Currency]],tbl_country[currency],0))</f>
        <v>1</v>
      </c>
      <c r="S3328" t="b">
        <f>_xlfn.XLOOKUP(tbl_vendors[[#This Row],[Country]],tbl_country[country],tbl_country[currency],"NotFound")&lt;&gt;tbl_vendors[[#This Row],[Currency]]</f>
        <v>1</v>
      </c>
      <c r="T3328" t="b">
        <f>ISNA(MATCH(tbl_vendors[[#This Row],[Payment_Terms]],tbl_payment_terms[Payment_Terms],0))</f>
        <v>0</v>
      </c>
      <c r="U3328" t="b">
        <f>ISNA(MATCH(tbl_vendors[[#This Row],[Status]],tbl_status[valid_status]))</f>
        <v>1</v>
      </c>
      <c r="V3328" t="b">
        <f ca="1">tbl_vendors[[#This Row],[Created_Date]]&gt;TODAY()</f>
        <v>0</v>
      </c>
      <c r="W3328" t="b">
        <f>tbl_vendors[[#This Row],[Updated_Date]]&lt;tbl_vendors[[#This Row],[Created_Date]]</f>
        <v>0</v>
      </c>
      <c r="X3328" t="b">
        <f>COUNTIF(tbl_vendors[Vendor_Name],tbl_vendors[[#This Row],[Vendor_Name]])&gt;1</f>
        <v>0</v>
      </c>
      <c r="Y3328" s="14" cm="1">
        <f t="array" aca="1" ref="Y3328" ca="1">IFERROR(SUM(L3328:X3328*1),4)</f>
        <v>3</v>
      </c>
      <c r="Z3328" t="str">
        <f ca="1">IF(tbl_vendors[[#This Row],[error_count]]&gt;0,"FAIL","PASS")</f>
        <v>FAIL</v>
      </c>
    </row>
    <row r="3329" spans="1:26" x14ac:dyDescent="0.3">
      <c r="A3329" t="s">
        <v>13016</v>
      </c>
      <c r="B3329" t="s">
        <v>13017</v>
      </c>
      <c r="C3329" t="s">
        <v>100</v>
      </c>
      <c r="D3329" t="s">
        <v>13018</v>
      </c>
      <c r="E3329" t="s">
        <v>39</v>
      </c>
      <c r="F3329" t="s">
        <v>16</v>
      </c>
      <c r="G3329" t="s">
        <v>13019</v>
      </c>
      <c r="H3329" t="s">
        <v>42</v>
      </c>
      <c r="I3329" t="s">
        <v>53</v>
      </c>
      <c r="J3329" s="1">
        <v>44929</v>
      </c>
      <c r="K3329" s="1">
        <v>44942</v>
      </c>
      <c r="L3329" t="b">
        <f>COUNTIF(tbl_vendors[Vendor_ID],tbl_vendors[[#This Row],[Vendor_ID]])&gt;1</f>
        <v>0</v>
      </c>
      <c r="M3329" t="b">
        <f>ISBLANK(tbl_vendors[[#This Row],[Vendor_ID]])</f>
        <v>0</v>
      </c>
      <c r="N3329" t="b">
        <f>LEN(TRIM(tbl_vendors[[#This Row],[Vendor_Name]]))=0</f>
        <v>0</v>
      </c>
      <c r="O3329" t="b">
        <f>LEN(TRIM(tbl_vendors[[#This Row],[Email]]))=0</f>
        <v>0</v>
      </c>
      <c r="P3329" t="b">
        <f>OR(ISERROR(FIND("@",tbl_vendors[[#This Row],[Email]])),ISERROR(FIND(".",tbl_vendors[[#This Row],[Email]])))</f>
        <v>0</v>
      </c>
      <c r="Q3329" t="b">
        <f>ISNA(MATCH(tbl_vendors[[#This Row],[Country]],tbl_country[country],0))</f>
        <v>0</v>
      </c>
      <c r="R3329" t="b">
        <f>ISNA(MATCH(tbl_vendors[[#This Row],[Currency]],tbl_country[currency],0))</f>
        <v>0</v>
      </c>
      <c r="S3329" t="b">
        <f>_xlfn.XLOOKUP(tbl_vendors[[#This Row],[Country]],tbl_country[country],tbl_country[currency],"NotFound")&lt;&gt;tbl_vendors[[#This Row],[Currency]]</f>
        <v>0</v>
      </c>
      <c r="T3329" t="b">
        <f>ISNA(MATCH(tbl_vendors[[#This Row],[Payment_Terms]],tbl_payment_terms[Payment_Terms],0))</f>
        <v>0</v>
      </c>
      <c r="U3329" t="b">
        <f>ISNA(MATCH(tbl_vendors[[#This Row],[Status]],tbl_status[valid_status]))</f>
        <v>1</v>
      </c>
      <c r="V3329" t="b">
        <f ca="1">tbl_vendors[[#This Row],[Created_Date]]&gt;TODAY()</f>
        <v>0</v>
      </c>
      <c r="W3329" t="b">
        <f>tbl_vendors[[#This Row],[Updated_Date]]&lt;tbl_vendors[[#This Row],[Created_Date]]</f>
        <v>0</v>
      </c>
      <c r="X3329" t="b">
        <f>COUNTIF(tbl_vendors[Vendor_Name],tbl_vendors[[#This Row],[Vendor_Name]])&gt;1</f>
        <v>0</v>
      </c>
      <c r="Y3329" s="14" cm="1">
        <f t="array" aca="1" ref="Y3329" ca="1">IFERROR(SUM(L3329:X3329*1),4)</f>
        <v>1</v>
      </c>
      <c r="Z3329" t="str">
        <f ca="1">IF(tbl_vendors[[#This Row],[error_count]]&gt;0,"FAIL","PASS")</f>
        <v>FAIL</v>
      </c>
    </row>
    <row r="3330" spans="1:26" x14ac:dyDescent="0.3">
      <c r="A3330" t="s">
        <v>13020</v>
      </c>
      <c r="B3330" t="s">
        <v>13021</v>
      </c>
      <c r="C3330" t="s">
        <v>79</v>
      </c>
      <c r="D3330" t="s">
        <v>13022</v>
      </c>
      <c r="E3330" t="s">
        <v>39</v>
      </c>
      <c r="F3330" t="s">
        <v>16</v>
      </c>
      <c r="G3330" t="s">
        <v>13023</v>
      </c>
      <c r="H3330" t="s">
        <v>47</v>
      </c>
      <c r="I3330" t="s">
        <v>26</v>
      </c>
      <c r="J3330" s="1">
        <v>45117</v>
      </c>
      <c r="K3330" s="1">
        <v>45281</v>
      </c>
      <c r="L3330" t="b">
        <f>COUNTIF(tbl_vendors[Vendor_ID],tbl_vendors[[#This Row],[Vendor_ID]])&gt;1</f>
        <v>0</v>
      </c>
      <c r="M3330" t="b">
        <f>ISBLANK(tbl_vendors[[#This Row],[Vendor_ID]])</f>
        <v>0</v>
      </c>
      <c r="N3330" t="b">
        <f>LEN(TRIM(tbl_vendors[[#This Row],[Vendor_Name]]))=0</f>
        <v>0</v>
      </c>
      <c r="O3330" t="b">
        <f>LEN(TRIM(tbl_vendors[[#This Row],[Email]]))=0</f>
        <v>0</v>
      </c>
      <c r="P3330" t="b">
        <f>OR(ISERROR(FIND("@",tbl_vendors[[#This Row],[Email]])),ISERROR(FIND(".",tbl_vendors[[#This Row],[Email]])))</f>
        <v>0</v>
      </c>
      <c r="Q3330" t="b">
        <f>ISNA(MATCH(tbl_vendors[[#This Row],[Country]],tbl_country[country],0))</f>
        <v>0</v>
      </c>
      <c r="R3330" t="b">
        <f>ISNA(MATCH(tbl_vendors[[#This Row],[Currency]],tbl_country[currency],0))</f>
        <v>0</v>
      </c>
      <c r="S3330" t="b">
        <f>_xlfn.XLOOKUP(tbl_vendors[[#This Row],[Country]],tbl_country[country],tbl_country[currency],"NotFound")&lt;&gt;tbl_vendors[[#This Row],[Currency]]</f>
        <v>0</v>
      </c>
      <c r="T3330" t="b">
        <f>ISNA(MATCH(tbl_vendors[[#This Row],[Payment_Terms]],tbl_payment_terms[Payment_Terms],0))</f>
        <v>0</v>
      </c>
      <c r="U3330" t="b">
        <f>ISNA(MATCH(tbl_vendors[[#This Row],[Status]],tbl_status[valid_status]))</f>
        <v>0</v>
      </c>
      <c r="V3330" t="b">
        <f ca="1">tbl_vendors[[#This Row],[Created_Date]]&gt;TODAY()</f>
        <v>0</v>
      </c>
      <c r="W3330" t="b">
        <f>tbl_vendors[[#This Row],[Updated_Date]]&lt;tbl_vendors[[#This Row],[Created_Date]]</f>
        <v>0</v>
      </c>
      <c r="X3330" t="b">
        <f>COUNTIF(tbl_vendors[Vendor_Name],tbl_vendors[[#This Row],[Vendor_Name]])&gt;1</f>
        <v>0</v>
      </c>
      <c r="Y3330" s="14" cm="1">
        <f t="array" aca="1" ref="Y3330" ca="1">IFERROR(SUM(L3330:X3330*1),4)</f>
        <v>0</v>
      </c>
      <c r="Z3330" t="str">
        <f ca="1">IF(tbl_vendors[[#This Row],[error_count]]&gt;0,"FAIL","PASS")</f>
        <v>PASS</v>
      </c>
    </row>
    <row r="3331" spans="1:26" x14ac:dyDescent="0.3">
      <c r="A3331" t="s">
        <v>13024</v>
      </c>
      <c r="B3331" t="s">
        <v>13025</v>
      </c>
      <c r="C3331" t="s">
        <v>29</v>
      </c>
      <c r="D3331" t="s">
        <v>13026</v>
      </c>
      <c r="E3331" t="s">
        <v>31</v>
      </c>
      <c r="F3331" t="s">
        <v>40</v>
      </c>
      <c r="G3331" t="s">
        <v>13027</v>
      </c>
      <c r="H3331" t="s">
        <v>47</v>
      </c>
      <c r="I3331" t="s">
        <v>19</v>
      </c>
      <c r="J3331" s="1">
        <v>45325</v>
      </c>
      <c r="K3331" s="1">
        <v>45818</v>
      </c>
      <c r="L3331" t="b">
        <f>COUNTIF(tbl_vendors[Vendor_ID],tbl_vendors[[#This Row],[Vendor_ID]])&gt;1</f>
        <v>0</v>
      </c>
      <c r="M3331" t="b">
        <f>ISBLANK(tbl_vendors[[#This Row],[Vendor_ID]])</f>
        <v>0</v>
      </c>
      <c r="N3331" t="b">
        <f>LEN(TRIM(tbl_vendors[[#This Row],[Vendor_Name]]))=0</f>
        <v>0</v>
      </c>
      <c r="O3331" t="b">
        <f>LEN(TRIM(tbl_vendors[[#This Row],[Email]]))=0</f>
        <v>0</v>
      </c>
      <c r="P3331" t="b">
        <f>OR(ISERROR(FIND("@",tbl_vendors[[#This Row],[Email]])),ISERROR(FIND(".",tbl_vendors[[#This Row],[Email]])))</f>
        <v>0</v>
      </c>
      <c r="Q3331" t="b">
        <f>ISNA(MATCH(tbl_vendors[[#This Row],[Country]],tbl_country[country],0))</f>
        <v>0</v>
      </c>
      <c r="R3331" t="b">
        <f>ISNA(MATCH(tbl_vendors[[#This Row],[Currency]],tbl_country[currency],0))</f>
        <v>0</v>
      </c>
      <c r="S3331" t="b">
        <f>_xlfn.XLOOKUP(tbl_vendors[[#This Row],[Country]],tbl_country[country],tbl_country[currency],"NotFound")&lt;&gt;tbl_vendors[[#This Row],[Currency]]</f>
        <v>0</v>
      </c>
      <c r="T3331" t="b">
        <f>ISNA(MATCH(tbl_vendors[[#This Row],[Payment_Terms]],tbl_payment_terms[Payment_Terms],0))</f>
        <v>0</v>
      </c>
      <c r="U3331" t="b">
        <f>ISNA(MATCH(tbl_vendors[[#This Row],[Status]],tbl_status[valid_status]))</f>
        <v>0</v>
      </c>
      <c r="V3331" t="b">
        <f ca="1">tbl_vendors[[#This Row],[Created_Date]]&gt;TODAY()</f>
        <v>0</v>
      </c>
      <c r="W3331" t="b">
        <f>tbl_vendors[[#This Row],[Updated_Date]]&lt;tbl_vendors[[#This Row],[Created_Date]]</f>
        <v>0</v>
      </c>
      <c r="X3331" t="b">
        <f>COUNTIF(tbl_vendors[Vendor_Name],tbl_vendors[[#This Row],[Vendor_Name]])&gt;1</f>
        <v>0</v>
      </c>
      <c r="Y3331" s="14" cm="1">
        <f t="array" aca="1" ref="Y3331" ca="1">IFERROR(SUM(L3331:X3331*1),4)</f>
        <v>0</v>
      </c>
      <c r="Z3331" t="str">
        <f ca="1">IF(tbl_vendors[[#This Row],[error_count]]&gt;0,"FAIL","PASS")</f>
        <v>PASS</v>
      </c>
    </row>
    <row r="3332" spans="1:26" x14ac:dyDescent="0.3">
      <c r="A3332" t="s">
        <v>13028</v>
      </c>
      <c r="B3332" t="s">
        <v>13029</v>
      </c>
      <c r="C3332" t="s">
        <v>29</v>
      </c>
      <c r="D3332" t="s">
        <v>13030</v>
      </c>
      <c r="E3332" t="s">
        <v>31</v>
      </c>
      <c r="F3332" t="s">
        <v>40</v>
      </c>
      <c r="G3332" t="s">
        <v>13031</v>
      </c>
      <c r="H3332" t="s">
        <v>25</v>
      </c>
      <c r="I3332" t="s">
        <v>53</v>
      </c>
      <c r="J3332" s="1">
        <v>44888</v>
      </c>
      <c r="K3332" s="1">
        <v>45129</v>
      </c>
      <c r="L3332" t="b">
        <f>COUNTIF(tbl_vendors[Vendor_ID],tbl_vendors[[#This Row],[Vendor_ID]])&gt;1</f>
        <v>0</v>
      </c>
      <c r="M3332" t="b">
        <f>ISBLANK(tbl_vendors[[#This Row],[Vendor_ID]])</f>
        <v>0</v>
      </c>
      <c r="N3332" t="b">
        <f>LEN(TRIM(tbl_vendors[[#This Row],[Vendor_Name]]))=0</f>
        <v>0</v>
      </c>
      <c r="O3332" t="b">
        <f>LEN(TRIM(tbl_vendors[[#This Row],[Email]]))=0</f>
        <v>0</v>
      </c>
      <c r="P3332" t="b">
        <f>OR(ISERROR(FIND("@",tbl_vendors[[#This Row],[Email]])),ISERROR(FIND(".",tbl_vendors[[#This Row],[Email]])))</f>
        <v>0</v>
      </c>
      <c r="Q3332" t="b">
        <f>ISNA(MATCH(tbl_vendors[[#This Row],[Country]],tbl_country[country],0))</f>
        <v>0</v>
      </c>
      <c r="R3332" t="b">
        <f>ISNA(MATCH(tbl_vendors[[#This Row],[Currency]],tbl_country[currency],0))</f>
        <v>0</v>
      </c>
      <c r="S3332" t="b">
        <f>_xlfn.XLOOKUP(tbl_vendors[[#This Row],[Country]],tbl_country[country],tbl_country[currency],"NotFound")&lt;&gt;tbl_vendors[[#This Row],[Currency]]</f>
        <v>0</v>
      </c>
      <c r="T3332" t="b">
        <f>ISNA(MATCH(tbl_vendors[[#This Row],[Payment_Terms]],tbl_payment_terms[Payment_Terms],0))</f>
        <v>0</v>
      </c>
      <c r="U3332" t="b">
        <f>ISNA(MATCH(tbl_vendors[[#This Row],[Status]],tbl_status[valid_status]))</f>
        <v>1</v>
      </c>
      <c r="V3332" t="b">
        <f ca="1">tbl_vendors[[#This Row],[Created_Date]]&gt;TODAY()</f>
        <v>0</v>
      </c>
      <c r="W3332" t="b">
        <f>tbl_vendors[[#This Row],[Updated_Date]]&lt;tbl_vendors[[#This Row],[Created_Date]]</f>
        <v>0</v>
      </c>
      <c r="X3332" t="b">
        <f>COUNTIF(tbl_vendors[Vendor_Name],tbl_vendors[[#This Row],[Vendor_Name]])&gt;1</f>
        <v>0</v>
      </c>
      <c r="Y3332" s="14" cm="1">
        <f t="array" aca="1" ref="Y3332" ca="1">IFERROR(SUM(L3332:X3332*1),4)</f>
        <v>1</v>
      </c>
      <c r="Z3332" t="str">
        <f ca="1">IF(tbl_vendors[[#This Row],[error_count]]&gt;0,"FAIL","PASS")</f>
        <v>FAIL</v>
      </c>
    </row>
    <row r="3333" spans="1:26" x14ac:dyDescent="0.3">
      <c r="A3333" t="s">
        <v>13032</v>
      </c>
      <c r="B3333" t="s">
        <v>13033</v>
      </c>
      <c r="C3333" t="s">
        <v>29</v>
      </c>
      <c r="D3333" t="s">
        <v>13034</v>
      </c>
      <c r="E3333" t="s">
        <v>31</v>
      </c>
      <c r="F3333" t="s">
        <v>75</v>
      </c>
      <c r="G3333" t="s">
        <v>13035</v>
      </c>
      <c r="H3333" t="s">
        <v>52</v>
      </c>
      <c r="I3333" t="s">
        <v>19</v>
      </c>
      <c r="J3333" s="1">
        <v>44503</v>
      </c>
      <c r="K3333" s="1">
        <v>45913</v>
      </c>
      <c r="L3333" t="b">
        <f>COUNTIF(tbl_vendors[Vendor_ID],tbl_vendors[[#This Row],[Vendor_ID]])&gt;1</f>
        <v>0</v>
      </c>
      <c r="M3333" t="b">
        <f>ISBLANK(tbl_vendors[[#This Row],[Vendor_ID]])</f>
        <v>0</v>
      </c>
      <c r="N3333" t="b">
        <f>LEN(TRIM(tbl_vendors[[#This Row],[Vendor_Name]]))=0</f>
        <v>0</v>
      </c>
      <c r="O3333" t="b">
        <f>LEN(TRIM(tbl_vendors[[#This Row],[Email]]))=0</f>
        <v>0</v>
      </c>
      <c r="P3333" t="b">
        <f>OR(ISERROR(FIND("@",tbl_vendors[[#This Row],[Email]])),ISERROR(FIND(".",tbl_vendors[[#This Row],[Email]])))</f>
        <v>0</v>
      </c>
      <c r="Q3333" t="b">
        <f>ISNA(MATCH(tbl_vendors[[#This Row],[Country]],tbl_country[country],0))</f>
        <v>0</v>
      </c>
      <c r="R3333" t="b">
        <f>ISNA(MATCH(tbl_vendors[[#This Row],[Currency]],tbl_country[currency],0))</f>
        <v>0</v>
      </c>
      <c r="S3333" t="b">
        <f>_xlfn.XLOOKUP(tbl_vendors[[#This Row],[Country]],tbl_country[country],tbl_country[currency],"NotFound")&lt;&gt;tbl_vendors[[#This Row],[Currency]]</f>
        <v>0</v>
      </c>
      <c r="T3333" t="b">
        <f>ISNA(MATCH(tbl_vendors[[#This Row],[Payment_Terms]],tbl_payment_terms[Payment_Terms],0))</f>
        <v>0</v>
      </c>
      <c r="U3333" t="b">
        <f>ISNA(MATCH(tbl_vendors[[#This Row],[Status]],tbl_status[valid_status]))</f>
        <v>0</v>
      </c>
      <c r="V3333" t="b">
        <f ca="1">tbl_vendors[[#This Row],[Created_Date]]&gt;TODAY()</f>
        <v>0</v>
      </c>
      <c r="W3333" t="b">
        <f>tbl_vendors[[#This Row],[Updated_Date]]&lt;tbl_vendors[[#This Row],[Created_Date]]</f>
        <v>0</v>
      </c>
      <c r="X3333" t="b">
        <f>COUNTIF(tbl_vendors[Vendor_Name],tbl_vendors[[#This Row],[Vendor_Name]])&gt;1</f>
        <v>0</v>
      </c>
      <c r="Y3333" s="14" cm="1">
        <f t="array" aca="1" ref="Y3333" ca="1">IFERROR(SUM(L3333:X3333*1),4)</f>
        <v>0</v>
      </c>
      <c r="Z3333" t="str">
        <f ca="1">IF(tbl_vendors[[#This Row],[error_count]]&gt;0,"FAIL","PASS")</f>
        <v>PASS</v>
      </c>
    </row>
    <row r="3334" spans="1:26" x14ac:dyDescent="0.3">
      <c r="A3334" t="s">
        <v>13036</v>
      </c>
      <c r="B3334" t="s">
        <v>13037</v>
      </c>
      <c r="C3334" t="s">
        <v>37</v>
      </c>
      <c r="D3334" t="s">
        <v>13038</v>
      </c>
      <c r="E3334" t="s">
        <v>39</v>
      </c>
      <c r="F3334" t="s">
        <v>16</v>
      </c>
      <c r="G3334" t="s">
        <v>13039</v>
      </c>
      <c r="H3334" t="s">
        <v>52</v>
      </c>
      <c r="I3334" t="s">
        <v>53</v>
      </c>
      <c r="J3334" s="1">
        <v>44398</v>
      </c>
      <c r="K3334" s="1">
        <v>45784</v>
      </c>
      <c r="L3334" t="b">
        <f>COUNTIF(tbl_vendors[Vendor_ID],tbl_vendors[[#This Row],[Vendor_ID]])&gt;1</f>
        <v>0</v>
      </c>
      <c r="M3334" t="b">
        <f>ISBLANK(tbl_vendors[[#This Row],[Vendor_ID]])</f>
        <v>0</v>
      </c>
      <c r="N3334" t="b">
        <f>LEN(TRIM(tbl_vendors[[#This Row],[Vendor_Name]]))=0</f>
        <v>0</v>
      </c>
      <c r="O3334" t="b">
        <f>LEN(TRIM(tbl_vendors[[#This Row],[Email]]))=0</f>
        <v>0</v>
      </c>
      <c r="P3334" t="b">
        <f>OR(ISERROR(FIND("@",tbl_vendors[[#This Row],[Email]])),ISERROR(FIND(".",tbl_vendors[[#This Row],[Email]])))</f>
        <v>0</v>
      </c>
      <c r="Q3334" t="b">
        <f>ISNA(MATCH(tbl_vendors[[#This Row],[Country]],tbl_country[country],0))</f>
        <v>0</v>
      </c>
      <c r="R3334" t="b">
        <f>ISNA(MATCH(tbl_vendors[[#This Row],[Currency]],tbl_country[currency],0))</f>
        <v>0</v>
      </c>
      <c r="S3334" t="b">
        <f>_xlfn.XLOOKUP(tbl_vendors[[#This Row],[Country]],tbl_country[country],tbl_country[currency],"NotFound")&lt;&gt;tbl_vendors[[#This Row],[Currency]]</f>
        <v>0</v>
      </c>
      <c r="T3334" t="b">
        <f>ISNA(MATCH(tbl_vendors[[#This Row],[Payment_Terms]],tbl_payment_terms[Payment_Terms],0))</f>
        <v>0</v>
      </c>
      <c r="U3334" t="b">
        <f>ISNA(MATCH(tbl_vendors[[#This Row],[Status]],tbl_status[valid_status]))</f>
        <v>1</v>
      </c>
      <c r="V3334" t="b">
        <f ca="1">tbl_vendors[[#This Row],[Created_Date]]&gt;TODAY()</f>
        <v>0</v>
      </c>
      <c r="W3334" t="b">
        <f>tbl_vendors[[#This Row],[Updated_Date]]&lt;tbl_vendors[[#This Row],[Created_Date]]</f>
        <v>0</v>
      </c>
      <c r="X3334" t="b">
        <f>COUNTIF(tbl_vendors[Vendor_Name],tbl_vendors[[#This Row],[Vendor_Name]])&gt;1</f>
        <v>0</v>
      </c>
      <c r="Y3334" s="14" cm="1">
        <f t="array" aca="1" ref="Y3334" ca="1">IFERROR(SUM(L3334:X3334*1),4)</f>
        <v>1</v>
      </c>
      <c r="Z3334" t="str">
        <f ca="1">IF(tbl_vendors[[#This Row],[error_count]]&gt;0,"FAIL","PASS")</f>
        <v>FAIL</v>
      </c>
    </row>
    <row r="3335" spans="1:26" x14ac:dyDescent="0.3">
      <c r="A3335" t="s">
        <v>13040</v>
      </c>
      <c r="B3335" t="s">
        <v>13041</v>
      </c>
      <c r="C3335" t="s">
        <v>13</v>
      </c>
      <c r="D3335" t="s">
        <v>13042</v>
      </c>
      <c r="E3335" t="s">
        <v>15</v>
      </c>
      <c r="F3335" t="s">
        <v>16</v>
      </c>
      <c r="G3335" t="s">
        <v>13043</v>
      </c>
      <c r="H3335" t="s">
        <v>34</v>
      </c>
      <c r="I3335" t="s">
        <v>19</v>
      </c>
      <c r="J3335" s="1">
        <v>45351</v>
      </c>
      <c r="K3335" s="1">
        <v>45598</v>
      </c>
      <c r="L3335" t="b">
        <f>COUNTIF(tbl_vendors[Vendor_ID],tbl_vendors[[#This Row],[Vendor_ID]])&gt;1</f>
        <v>0</v>
      </c>
      <c r="M3335" t="b">
        <f>ISBLANK(tbl_vendors[[#This Row],[Vendor_ID]])</f>
        <v>0</v>
      </c>
      <c r="N3335" t="b">
        <f>LEN(TRIM(tbl_vendors[[#This Row],[Vendor_Name]]))=0</f>
        <v>0</v>
      </c>
      <c r="O3335" t="b">
        <f>LEN(TRIM(tbl_vendors[[#This Row],[Email]]))=0</f>
        <v>0</v>
      </c>
      <c r="P3335" t="b">
        <f>OR(ISERROR(FIND("@",tbl_vendors[[#This Row],[Email]])),ISERROR(FIND(".",tbl_vendors[[#This Row],[Email]])))</f>
        <v>0</v>
      </c>
      <c r="Q3335" t="b">
        <f>ISNA(MATCH(tbl_vendors[[#This Row],[Country]],tbl_country[country],0))</f>
        <v>0</v>
      </c>
      <c r="R3335" t="b">
        <f>ISNA(MATCH(tbl_vendors[[#This Row],[Currency]],tbl_country[currency],0))</f>
        <v>1</v>
      </c>
      <c r="S3335" t="b">
        <f>_xlfn.XLOOKUP(tbl_vendors[[#This Row],[Country]],tbl_country[country],tbl_country[currency],"NotFound")&lt;&gt;tbl_vendors[[#This Row],[Currency]]</f>
        <v>1</v>
      </c>
      <c r="T3335" t="b">
        <f>ISNA(MATCH(tbl_vendors[[#This Row],[Payment_Terms]],tbl_payment_terms[Payment_Terms],0))</f>
        <v>0</v>
      </c>
      <c r="U3335" t="b">
        <f>ISNA(MATCH(tbl_vendors[[#This Row],[Status]],tbl_status[valid_status]))</f>
        <v>0</v>
      </c>
      <c r="V3335" t="b">
        <f ca="1">tbl_vendors[[#This Row],[Created_Date]]&gt;TODAY()</f>
        <v>0</v>
      </c>
      <c r="W3335" t="b">
        <f>tbl_vendors[[#This Row],[Updated_Date]]&lt;tbl_vendors[[#This Row],[Created_Date]]</f>
        <v>0</v>
      </c>
      <c r="X3335" t="b">
        <f>COUNTIF(tbl_vendors[Vendor_Name],tbl_vendors[[#This Row],[Vendor_Name]])&gt;1</f>
        <v>0</v>
      </c>
      <c r="Y3335" s="14" cm="1">
        <f t="array" aca="1" ref="Y3335" ca="1">IFERROR(SUM(L3335:X3335*1),4)</f>
        <v>2</v>
      </c>
      <c r="Z3335" t="str">
        <f ca="1">IF(tbl_vendors[[#This Row],[error_count]]&gt;0,"FAIL","PASS")</f>
        <v>FAIL</v>
      </c>
    </row>
    <row r="3336" spans="1:26" x14ac:dyDescent="0.3">
      <c r="A3336" t="s">
        <v>13044</v>
      </c>
      <c r="B3336" t="s">
        <v>13045</v>
      </c>
      <c r="C3336" t="s">
        <v>72</v>
      </c>
      <c r="D3336" t="s">
        <v>13046</v>
      </c>
      <c r="E3336" t="s">
        <v>74</v>
      </c>
      <c r="F3336" t="s">
        <v>32</v>
      </c>
      <c r="G3336" t="s">
        <v>13047</v>
      </c>
      <c r="H3336" t="s">
        <v>42</v>
      </c>
      <c r="I3336" t="s">
        <v>26</v>
      </c>
      <c r="J3336" s="1">
        <v>44830</v>
      </c>
      <c r="K3336" s="1">
        <v>45058</v>
      </c>
      <c r="L3336" t="b">
        <f>COUNTIF(tbl_vendors[Vendor_ID],tbl_vendors[[#This Row],[Vendor_ID]])&gt;1</f>
        <v>0</v>
      </c>
      <c r="M3336" t="b">
        <f>ISBLANK(tbl_vendors[[#This Row],[Vendor_ID]])</f>
        <v>0</v>
      </c>
      <c r="N3336" t="b">
        <f>LEN(TRIM(tbl_vendors[[#This Row],[Vendor_Name]]))=0</f>
        <v>0</v>
      </c>
      <c r="O3336" t="b">
        <f>LEN(TRIM(tbl_vendors[[#This Row],[Email]]))=0</f>
        <v>0</v>
      </c>
      <c r="P3336" t="b">
        <f>OR(ISERROR(FIND("@",tbl_vendors[[#This Row],[Email]])),ISERROR(FIND(".",tbl_vendors[[#This Row],[Email]])))</f>
        <v>0</v>
      </c>
      <c r="Q3336" t="b">
        <f>ISNA(MATCH(tbl_vendors[[#This Row],[Country]],tbl_country[country],0))</f>
        <v>0</v>
      </c>
      <c r="R3336" t="b">
        <f>ISNA(MATCH(tbl_vendors[[#This Row],[Currency]],tbl_country[currency],0))</f>
        <v>1</v>
      </c>
      <c r="S3336" t="b">
        <f>_xlfn.XLOOKUP(tbl_vendors[[#This Row],[Country]],tbl_country[country],tbl_country[currency],"NotFound")&lt;&gt;tbl_vendors[[#This Row],[Currency]]</f>
        <v>1</v>
      </c>
      <c r="T3336" t="b">
        <f>ISNA(MATCH(tbl_vendors[[#This Row],[Payment_Terms]],tbl_payment_terms[Payment_Terms],0))</f>
        <v>0</v>
      </c>
      <c r="U3336" t="b">
        <f>ISNA(MATCH(tbl_vendors[[#This Row],[Status]],tbl_status[valid_status]))</f>
        <v>0</v>
      </c>
      <c r="V3336" t="b">
        <f ca="1">tbl_vendors[[#This Row],[Created_Date]]&gt;TODAY()</f>
        <v>0</v>
      </c>
      <c r="W3336" t="b">
        <f>tbl_vendors[[#This Row],[Updated_Date]]&lt;tbl_vendors[[#This Row],[Created_Date]]</f>
        <v>0</v>
      </c>
      <c r="X3336" t="b">
        <f>COUNTIF(tbl_vendors[Vendor_Name],tbl_vendors[[#This Row],[Vendor_Name]])&gt;1</f>
        <v>0</v>
      </c>
      <c r="Y3336" s="14" cm="1">
        <f t="array" aca="1" ref="Y3336" ca="1">IFERROR(SUM(L3336:X3336*1),4)</f>
        <v>2</v>
      </c>
      <c r="Z3336" t="str">
        <f ca="1">IF(tbl_vendors[[#This Row],[error_count]]&gt;0,"FAIL","PASS")</f>
        <v>FAIL</v>
      </c>
    </row>
    <row r="3337" spans="1:26" x14ac:dyDescent="0.3">
      <c r="A3337" t="s">
        <v>13048</v>
      </c>
      <c r="B3337" t="s">
        <v>13049</v>
      </c>
      <c r="C3337" t="s">
        <v>56</v>
      </c>
      <c r="D3337" t="s">
        <v>13050</v>
      </c>
      <c r="E3337" t="s">
        <v>58</v>
      </c>
      <c r="F3337" t="s">
        <v>23</v>
      </c>
      <c r="G3337" t="s">
        <v>13051</v>
      </c>
      <c r="H3337" t="s">
        <v>18</v>
      </c>
      <c r="I3337" t="s">
        <v>26</v>
      </c>
      <c r="J3337" s="1">
        <v>45939</v>
      </c>
      <c r="K3337" s="1">
        <v>46116</v>
      </c>
      <c r="L3337" t="b">
        <f>COUNTIF(tbl_vendors[Vendor_ID],tbl_vendors[[#This Row],[Vendor_ID]])&gt;1</f>
        <v>0</v>
      </c>
      <c r="M3337" t="b">
        <f>ISBLANK(tbl_vendors[[#This Row],[Vendor_ID]])</f>
        <v>0</v>
      </c>
      <c r="N3337" t="b">
        <f>LEN(TRIM(tbl_vendors[[#This Row],[Vendor_Name]]))=0</f>
        <v>0</v>
      </c>
      <c r="O3337" t="b">
        <f>LEN(TRIM(tbl_vendors[[#This Row],[Email]]))=0</f>
        <v>0</v>
      </c>
      <c r="P3337" t="b">
        <f>OR(ISERROR(FIND("@",tbl_vendors[[#This Row],[Email]])),ISERROR(FIND(".",tbl_vendors[[#This Row],[Email]])))</f>
        <v>0</v>
      </c>
      <c r="Q3337" t="b">
        <f>ISNA(MATCH(tbl_vendors[[#This Row],[Country]],tbl_country[country],0))</f>
        <v>0</v>
      </c>
      <c r="R3337" t="b">
        <f>ISNA(MATCH(tbl_vendors[[#This Row],[Currency]],tbl_country[currency],0))</f>
        <v>0</v>
      </c>
      <c r="S3337" t="b">
        <f>_xlfn.XLOOKUP(tbl_vendors[[#This Row],[Country]],tbl_country[country],tbl_country[currency],"NotFound")&lt;&gt;tbl_vendors[[#This Row],[Currency]]</f>
        <v>0</v>
      </c>
      <c r="T3337" t="b">
        <f>ISNA(MATCH(tbl_vendors[[#This Row],[Payment_Terms]],tbl_payment_terms[Payment_Terms],0))</f>
        <v>0</v>
      </c>
      <c r="U3337" t="b">
        <f>ISNA(MATCH(tbl_vendors[[#This Row],[Status]],tbl_status[valid_status]))</f>
        <v>0</v>
      </c>
      <c r="V3337" t="b">
        <f ca="1">tbl_vendors[[#This Row],[Created_Date]]&gt;TODAY()</f>
        <v>0</v>
      </c>
      <c r="W3337" t="b">
        <f>tbl_vendors[[#This Row],[Updated_Date]]&lt;tbl_vendors[[#This Row],[Created_Date]]</f>
        <v>0</v>
      </c>
      <c r="X3337" t="b">
        <f>COUNTIF(tbl_vendors[Vendor_Name],tbl_vendors[[#This Row],[Vendor_Name]])&gt;1</f>
        <v>0</v>
      </c>
      <c r="Y3337" s="14" cm="1">
        <f t="array" aca="1" ref="Y3337" ca="1">IFERROR(SUM(L3337:X3337*1),4)</f>
        <v>0</v>
      </c>
      <c r="Z3337" t="str">
        <f ca="1">IF(tbl_vendors[[#This Row],[error_count]]&gt;0,"FAIL","PASS")</f>
        <v>PASS</v>
      </c>
    </row>
    <row r="3338" spans="1:26" x14ac:dyDescent="0.3">
      <c r="A3338" t="s">
        <v>13052</v>
      </c>
      <c r="B3338" t="s">
        <v>13053</v>
      </c>
      <c r="C3338" t="s">
        <v>37</v>
      </c>
      <c r="D3338" t="s">
        <v>13054</v>
      </c>
      <c r="E3338" t="s">
        <v>39</v>
      </c>
      <c r="F3338" t="s">
        <v>75</v>
      </c>
      <c r="G3338" t="s">
        <v>13055</v>
      </c>
      <c r="H3338" t="s">
        <v>52</v>
      </c>
      <c r="I3338" t="s">
        <v>19</v>
      </c>
      <c r="J3338" s="1">
        <v>46092</v>
      </c>
      <c r="K3338" s="1">
        <v>46101</v>
      </c>
      <c r="L3338" t="b">
        <f>COUNTIF(tbl_vendors[Vendor_ID],tbl_vendors[[#This Row],[Vendor_ID]])&gt;1</f>
        <v>0</v>
      </c>
      <c r="M3338" t="b">
        <f>ISBLANK(tbl_vendors[[#This Row],[Vendor_ID]])</f>
        <v>0</v>
      </c>
      <c r="N3338" t="b">
        <f>LEN(TRIM(tbl_vendors[[#This Row],[Vendor_Name]]))=0</f>
        <v>0</v>
      </c>
      <c r="O3338" t="b">
        <f>LEN(TRIM(tbl_vendors[[#This Row],[Email]]))=0</f>
        <v>0</v>
      </c>
      <c r="P3338" t="b">
        <f>OR(ISERROR(FIND("@",tbl_vendors[[#This Row],[Email]])),ISERROR(FIND(".",tbl_vendors[[#This Row],[Email]])))</f>
        <v>0</v>
      </c>
      <c r="Q3338" t="b">
        <f>ISNA(MATCH(tbl_vendors[[#This Row],[Country]],tbl_country[country],0))</f>
        <v>0</v>
      </c>
      <c r="R3338" t="b">
        <f>ISNA(MATCH(tbl_vendors[[#This Row],[Currency]],tbl_country[currency],0))</f>
        <v>0</v>
      </c>
      <c r="S3338" t="b">
        <f>_xlfn.XLOOKUP(tbl_vendors[[#This Row],[Country]],tbl_country[country],tbl_country[currency],"NotFound")&lt;&gt;tbl_vendors[[#This Row],[Currency]]</f>
        <v>0</v>
      </c>
      <c r="T3338" t="b">
        <f>ISNA(MATCH(tbl_vendors[[#This Row],[Payment_Terms]],tbl_payment_terms[Payment_Terms],0))</f>
        <v>0</v>
      </c>
      <c r="U3338" t="b">
        <f>ISNA(MATCH(tbl_vendors[[#This Row],[Status]],tbl_status[valid_status]))</f>
        <v>0</v>
      </c>
      <c r="V3338" t="b">
        <f ca="1">tbl_vendors[[#This Row],[Created_Date]]&gt;TODAY()</f>
        <v>0</v>
      </c>
      <c r="W3338" t="b">
        <f>tbl_vendors[[#This Row],[Updated_Date]]&lt;tbl_vendors[[#This Row],[Created_Date]]</f>
        <v>0</v>
      </c>
      <c r="X3338" t="b">
        <f>COUNTIF(tbl_vendors[Vendor_Name],tbl_vendors[[#This Row],[Vendor_Name]])&gt;1</f>
        <v>0</v>
      </c>
      <c r="Y3338" s="14" cm="1">
        <f t="array" aca="1" ref="Y3338" ca="1">IFERROR(SUM(L3338:X3338*1),4)</f>
        <v>0</v>
      </c>
      <c r="Z3338" t="str">
        <f ca="1">IF(tbl_vendors[[#This Row],[error_count]]&gt;0,"FAIL","PASS")</f>
        <v>PASS</v>
      </c>
    </row>
    <row r="3339" spans="1:26" x14ac:dyDescent="0.3">
      <c r="A3339" t="s">
        <v>13056</v>
      </c>
      <c r="B3339" t="s">
        <v>13057</v>
      </c>
      <c r="C3339" t="s">
        <v>66</v>
      </c>
      <c r="D3339" t="s">
        <v>13058</v>
      </c>
      <c r="E3339" t="s">
        <v>67</v>
      </c>
      <c r="F3339" t="s">
        <v>40</v>
      </c>
      <c r="G3339" t="s">
        <v>13059</v>
      </c>
      <c r="H3339" t="s">
        <v>18</v>
      </c>
      <c r="I3339" t="s">
        <v>26</v>
      </c>
      <c r="J3339" s="1">
        <v>45948</v>
      </c>
      <c r="K3339" s="1">
        <v>46096</v>
      </c>
      <c r="L3339" t="b">
        <f>COUNTIF(tbl_vendors[Vendor_ID],tbl_vendors[[#This Row],[Vendor_ID]])&gt;1</f>
        <v>0</v>
      </c>
      <c r="M3339" t="b">
        <f>ISBLANK(tbl_vendors[[#This Row],[Vendor_ID]])</f>
        <v>0</v>
      </c>
      <c r="N3339" t="b">
        <f>LEN(TRIM(tbl_vendors[[#This Row],[Vendor_Name]]))=0</f>
        <v>0</v>
      </c>
      <c r="O3339" t="b">
        <f>LEN(TRIM(tbl_vendors[[#This Row],[Email]]))=0</f>
        <v>0</v>
      </c>
      <c r="P3339" t="b">
        <f>OR(ISERROR(FIND("@",tbl_vendors[[#This Row],[Email]])),ISERROR(FIND(".",tbl_vendors[[#This Row],[Email]])))</f>
        <v>0</v>
      </c>
      <c r="Q3339" t="b">
        <f>ISNA(MATCH(tbl_vendors[[#This Row],[Country]],tbl_country[country],0))</f>
        <v>0</v>
      </c>
      <c r="R3339" t="b">
        <f>ISNA(MATCH(tbl_vendors[[#This Row],[Currency]],tbl_country[currency],0))</f>
        <v>0</v>
      </c>
      <c r="S3339" t="b">
        <f>_xlfn.XLOOKUP(tbl_vendors[[#This Row],[Country]],tbl_country[country],tbl_country[currency],"NotFound")&lt;&gt;tbl_vendors[[#This Row],[Currency]]</f>
        <v>0</v>
      </c>
      <c r="T3339" t="b">
        <f>ISNA(MATCH(tbl_vendors[[#This Row],[Payment_Terms]],tbl_payment_terms[Payment_Terms],0))</f>
        <v>0</v>
      </c>
      <c r="U3339" t="b">
        <f>ISNA(MATCH(tbl_vendors[[#This Row],[Status]],tbl_status[valid_status]))</f>
        <v>0</v>
      </c>
      <c r="V3339" t="b">
        <f ca="1">tbl_vendors[[#This Row],[Created_Date]]&gt;TODAY()</f>
        <v>0</v>
      </c>
      <c r="W3339" t="b">
        <f>tbl_vendors[[#This Row],[Updated_Date]]&lt;tbl_vendors[[#This Row],[Created_Date]]</f>
        <v>0</v>
      </c>
      <c r="X3339" t="b">
        <f>COUNTIF(tbl_vendors[Vendor_Name],tbl_vendors[[#This Row],[Vendor_Name]])&gt;1</f>
        <v>0</v>
      </c>
      <c r="Y3339" s="14" cm="1">
        <f t="array" aca="1" ref="Y3339" ca="1">IFERROR(SUM(L3339:X3339*1),4)</f>
        <v>0</v>
      </c>
      <c r="Z3339" t="str">
        <f ca="1">IF(tbl_vendors[[#This Row],[error_count]]&gt;0,"FAIL","PASS")</f>
        <v>PASS</v>
      </c>
    </row>
    <row r="3340" spans="1:26" x14ac:dyDescent="0.3">
      <c r="A3340" t="s">
        <v>13060</v>
      </c>
      <c r="B3340" t="s">
        <v>13061</v>
      </c>
      <c r="C3340" t="s">
        <v>79</v>
      </c>
      <c r="D3340" t="s">
        <v>13062</v>
      </c>
      <c r="E3340" t="s">
        <v>39</v>
      </c>
      <c r="F3340" t="s">
        <v>32</v>
      </c>
      <c r="G3340" t="s">
        <v>13063</v>
      </c>
      <c r="H3340" t="s">
        <v>42</v>
      </c>
      <c r="I3340" t="s">
        <v>53</v>
      </c>
      <c r="J3340" s="1">
        <v>45463</v>
      </c>
      <c r="K3340" s="1">
        <v>45525</v>
      </c>
      <c r="L3340" t="b">
        <f>COUNTIF(tbl_vendors[Vendor_ID],tbl_vendors[[#This Row],[Vendor_ID]])&gt;1</f>
        <v>0</v>
      </c>
      <c r="M3340" t="b">
        <f>ISBLANK(tbl_vendors[[#This Row],[Vendor_ID]])</f>
        <v>0</v>
      </c>
      <c r="N3340" t="b">
        <f>LEN(TRIM(tbl_vendors[[#This Row],[Vendor_Name]]))=0</f>
        <v>0</v>
      </c>
      <c r="O3340" t="b">
        <f>LEN(TRIM(tbl_vendors[[#This Row],[Email]]))=0</f>
        <v>0</v>
      </c>
      <c r="P3340" t="b">
        <f>OR(ISERROR(FIND("@",tbl_vendors[[#This Row],[Email]])),ISERROR(FIND(".",tbl_vendors[[#This Row],[Email]])))</f>
        <v>0</v>
      </c>
      <c r="Q3340" t="b">
        <f>ISNA(MATCH(tbl_vendors[[#This Row],[Country]],tbl_country[country],0))</f>
        <v>0</v>
      </c>
      <c r="R3340" t="b">
        <f>ISNA(MATCH(tbl_vendors[[#This Row],[Currency]],tbl_country[currency],0))</f>
        <v>0</v>
      </c>
      <c r="S3340" t="b">
        <f>_xlfn.XLOOKUP(tbl_vendors[[#This Row],[Country]],tbl_country[country],tbl_country[currency],"NotFound")&lt;&gt;tbl_vendors[[#This Row],[Currency]]</f>
        <v>0</v>
      </c>
      <c r="T3340" t="b">
        <f>ISNA(MATCH(tbl_vendors[[#This Row],[Payment_Terms]],tbl_payment_terms[Payment_Terms],0))</f>
        <v>0</v>
      </c>
      <c r="U3340" t="b">
        <f>ISNA(MATCH(tbl_vendors[[#This Row],[Status]],tbl_status[valid_status]))</f>
        <v>1</v>
      </c>
      <c r="V3340" t="b">
        <f ca="1">tbl_vendors[[#This Row],[Created_Date]]&gt;TODAY()</f>
        <v>0</v>
      </c>
      <c r="W3340" t="b">
        <f>tbl_vendors[[#This Row],[Updated_Date]]&lt;tbl_vendors[[#This Row],[Created_Date]]</f>
        <v>0</v>
      </c>
      <c r="X3340" t="b">
        <f>COUNTIF(tbl_vendors[Vendor_Name],tbl_vendors[[#This Row],[Vendor_Name]])&gt;1</f>
        <v>1</v>
      </c>
      <c r="Y3340" s="14" cm="1">
        <f t="array" aca="1" ref="Y3340" ca="1">IFERROR(SUM(L3340:X3340*1),4)</f>
        <v>2</v>
      </c>
      <c r="Z3340" t="str">
        <f ca="1">IF(tbl_vendors[[#This Row],[error_count]]&gt;0,"FAIL","PASS")</f>
        <v>FAIL</v>
      </c>
    </row>
    <row r="3341" spans="1:26" x14ac:dyDescent="0.3">
      <c r="A3341" t="s">
        <v>13064</v>
      </c>
      <c r="B3341" t="s">
        <v>13065</v>
      </c>
      <c r="C3341" t="s">
        <v>37</v>
      </c>
      <c r="D3341" t="s">
        <v>13066</v>
      </c>
      <c r="E3341" t="s">
        <v>39</v>
      </c>
      <c r="F3341" t="s">
        <v>40</v>
      </c>
      <c r="G3341" t="s">
        <v>13067</v>
      </c>
      <c r="H3341" t="s">
        <v>52</v>
      </c>
      <c r="I3341" t="s">
        <v>19</v>
      </c>
      <c r="J3341" s="1">
        <v>46141</v>
      </c>
      <c r="K3341" s="1">
        <v>46153</v>
      </c>
      <c r="L3341" t="b">
        <f>COUNTIF(tbl_vendors[Vendor_ID],tbl_vendors[[#This Row],[Vendor_ID]])&gt;1</f>
        <v>0</v>
      </c>
      <c r="M3341" t="b">
        <f>ISBLANK(tbl_vendors[[#This Row],[Vendor_ID]])</f>
        <v>0</v>
      </c>
      <c r="N3341" t="b">
        <f>LEN(TRIM(tbl_vendors[[#This Row],[Vendor_Name]]))=0</f>
        <v>0</v>
      </c>
      <c r="O3341" t="b">
        <f>LEN(TRIM(tbl_vendors[[#This Row],[Email]]))=0</f>
        <v>0</v>
      </c>
      <c r="P3341" t="b">
        <f>OR(ISERROR(FIND("@",tbl_vendors[[#This Row],[Email]])),ISERROR(FIND(".",tbl_vendors[[#This Row],[Email]])))</f>
        <v>0</v>
      </c>
      <c r="Q3341" t="b">
        <f>ISNA(MATCH(tbl_vendors[[#This Row],[Country]],tbl_country[country],0))</f>
        <v>0</v>
      </c>
      <c r="R3341" t="b">
        <f>ISNA(MATCH(tbl_vendors[[#This Row],[Currency]],tbl_country[currency],0))</f>
        <v>0</v>
      </c>
      <c r="S3341" t="b">
        <f>_xlfn.XLOOKUP(tbl_vendors[[#This Row],[Country]],tbl_country[country],tbl_country[currency],"NotFound")&lt;&gt;tbl_vendors[[#This Row],[Currency]]</f>
        <v>0</v>
      </c>
      <c r="T3341" t="b">
        <f>ISNA(MATCH(tbl_vendors[[#This Row],[Payment_Terms]],tbl_payment_terms[Payment_Terms],0))</f>
        <v>0</v>
      </c>
      <c r="U3341" t="b">
        <f>ISNA(MATCH(tbl_vendors[[#This Row],[Status]],tbl_status[valid_status]))</f>
        <v>0</v>
      </c>
      <c r="V3341" t="b">
        <f ca="1">tbl_vendors[[#This Row],[Created_Date]]&gt;TODAY()</f>
        <v>0</v>
      </c>
      <c r="W3341" t="b">
        <f>tbl_vendors[[#This Row],[Updated_Date]]&lt;tbl_vendors[[#This Row],[Created_Date]]</f>
        <v>0</v>
      </c>
      <c r="X3341" t="b">
        <f>COUNTIF(tbl_vendors[Vendor_Name],tbl_vendors[[#This Row],[Vendor_Name]])&gt;1</f>
        <v>0</v>
      </c>
      <c r="Y3341" s="14" cm="1">
        <f t="array" aca="1" ref="Y3341" ca="1">IFERROR(SUM(L3341:X3341*1),4)</f>
        <v>0</v>
      </c>
      <c r="Z3341" t="str">
        <f ca="1">IF(tbl_vendors[[#This Row],[error_count]]&gt;0,"FAIL","PASS")</f>
        <v>PASS</v>
      </c>
    </row>
    <row r="3342" spans="1:26" x14ac:dyDescent="0.3">
      <c r="A3342" t="s">
        <v>13068</v>
      </c>
      <c r="B3342" t="s">
        <v>13069</v>
      </c>
      <c r="C3342" t="s">
        <v>109</v>
      </c>
      <c r="D3342" t="s">
        <v>13070</v>
      </c>
      <c r="E3342" t="s">
        <v>39</v>
      </c>
      <c r="F3342" t="s">
        <v>75</v>
      </c>
      <c r="H3342" t="s">
        <v>25</v>
      </c>
      <c r="I3342" t="s">
        <v>53</v>
      </c>
      <c r="J3342" s="1">
        <v>44841</v>
      </c>
      <c r="K3342" s="1">
        <v>46057</v>
      </c>
      <c r="L3342" t="b">
        <f>COUNTIF(tbl_vendors[Vendor_ID],tbl_vendors[[#This Row],[Vendor_ID]])&gt;1</f>
        <v>0</v>
      </c>
      <c r="M3342" t="b">
        <f>ISBLANK(tbl_vendors[[#This Row],[Vendor_ID]])</f>
        <v>0</v>
      </c>
      <c r="N3342" t="b">
        <f>LEN(TRIM(tbl_vendors[[#This Row],[Vendor_Name]]))=0</f>
        <v>0</v>
      </c>
      <c r="O3342" t="b">
        <f>LEN(TRIM(tbl_vendors[[#This Row],[Email]]))=0</f>
        <v>1</v>
      </c>
      <c r="P3342" t="b">
        <f>OR(ISERROR(FIND("@",tbl_vendors[[#This Row],[Email]])),ISERROR(FIND(".",tbl_vendors[[#This Row],[Email]])))</f>
        <v>1</v>
      </c>
      <c r="Q3342" t="b">
        <f>ISNA(MATCH(tbl_vendors[[#This Row],[Country]],tbl_country[country],0))</f>
        <v>0</v>
      </c>
      <c r="R3342" t="b">
        <f>ISNA(MATCH(tbl_vendors[[#This Row],[Currency]],tbl_country[currency],0))</f>
        <v>0</v>
      </c>
      <c r="S3342" t="b">
        <f>_xlfn.XLOOKUP(tbl_vendors[[#This Row],[Country]],tbl_country[country],tbl_country[currency],"NotFound")&lt;&gt;tbl_vendors[[#This Row],[Currency]]</f>
        <v>1</v>
      </c>
      <c r="T3342" t="b">
        <f>ISNA(MATCH(tbl_vendors[[#This Row],[Payment_Terms]],tbl_payment_terms[Payment_Terms],0))</f>
        <v>0</v>
      </c>
      <c r="U3342" t="b">
        <f>ISNA(MATCH(tbl_vendors[[#This Row],[Status]],tbl_status[valid_status]))</f>
        <v>1</v>
      </c>
      <c r="V3342" t="b">
        <f ca="1">tbl_vendors[[#This Row],[Created_Date]]&gt;TODAY()</f>
        <v>0</v>
      </c>
      <c r="W3342" t="b">
        <f>tbl_vendors[[#This Row],[Updated_Date]]&lt;tbl_vendors[[#This Row],[Created_Date]]</f>
        <v>0</v>
      </c>
      <c r="X3342" t="b">
        <f>COUNTIF(tbl_vendors[Vendor_Name],tbl_vendors[[#This Row],[Vendor_Name]])&gt;1</f>
        <v>0</v>
      </c>
      <c r="Y3342" s="14" cm="1">
        <f t="array" aca="1" ref="Y3342" ca="1">IFERROR(SUM(L3342:X3342*1),4)</f>
        <v>4</v>
      </c>
      <c r="Z3342" t="str">
        <f ca="1">IF(tbl_vendors[[#This Row],[error_count]]&gt;0,"FAIL","PASS")</f>
        <v>FAIL</v>
      </c>
    </row>
    <row r="3343" spans="1:26" x14ac:dyDescent="0.3">
      <c r="A3343" t="s">
        <v>13071</v>
      </c>
      <c r="B3343" t="s">
        <v>13072</v>
      </c>
      <c r="C3343" t="s">
        <v>13</v>
      </c>
      <c r="D3343" t="s">
        <v>13073</v>
      </c>
      <c r="E3343" t="s">
        <v>15</v>
      </c>
      <c r="F3343" t="s">
        <v>16</v>
      </c>
      <c r="G3343" t="s">
        <v>13074</v>
      </c>
      <c r="H3343" t="s">
        <v>34</v>
      </c>
      <c r="I3343" t="s">
        <v>26</v>
      </c>
      <c r="J3343" s="1">
        <v>44467</v>
      </c>
      <c r="K3343" s="1">
        <v>45031</v>
      </c>
      <c r="L3343" t="b">
        <f>COUNTIF(tbl_vendors[Vendor_ID],tbl_vendors[[#This Row],[Vendor_ID]])&gt;1</f>
        <v>0</v>
      </c>
      <c r="M3343" t="b">
        <f>ISBLANK(tbl_vendors[[#This Row],[Vendor_ID]])</f>
        <v>0</v>
      </c>
      <c r="N3343" t="b">
        <f>LEN(TRIM(tbl_vendors[[#This Row],[Vendor_Name]]))=0</f>
        <v>0</v>
      </c>
      <c r="O3343" t="b">
        <f>LEN(TRIM(tbl_vendors[[#This Row],[Email]]))=0</f>
        <v>0</v>
      </c>
      <c r="P3343" t="b">
        <f>OR(ISERROR(FIND("@",tbl_vendors[[#This Row],[Email]])),ISERROR(FIND(".",tbl_vendors[[#This Row],[Email]])))</f>
        <v>0</v>
      </c>
      <c r="Q3343" t="b">
        <f>ISNA(MATCH(tbl_vendors[[#This Row],[Country]],tbl_country[country],0))</f>
        <v>0</v>
      </c>
      <c r="R3343" t="b">
        <f>ISNA(MATCH(tbl_vendors[[#This Row],[Currency]],tbl_country[currency],0))</f>
        <v>1</v>
      </c>
      <c r="S3343" t="b">
        <f>_xlfn.XLOOKUP(tbl_vendors[[#This Row],[Country]],tbl_country[country],tbl_country[currency],"NotFound")&lt;&gt;tbl_vendors[[#This Row],[Currency]]</f>
        <v>1</v>
      </c>
      <c r="T3343" t="b">
        <f>ISNA(MATCH(tbl_vendors[[#This Row],[Payment_Terms]],tbl_payment_terms[Payment_Terms],0))</f>
        <v>0</v>
      </c>
      <c r="U3343" t="b">
        <f>ISNA(MATCH(tbl_vendors[[#This Row],[Status]],tbl_status[valid_status]))</f>
        <v>0</v>
      </c>
      <c r="V3343" t="b">
        <f ca="1">tbl_vendors[[#This Row],[Created_Date]]&gt;TODAY()</f>
        <v>0</v>
      </c>
      <c r="W3343" t="b">
        <f>tbl_vendors[[#This Row],[Updated_Date]]&lt;tbl_vendors[[#This Row],[Created_Date]]</f>
        <v>0</v>
      </c>
      <c r="X3343" t="b">
        <f>COUNTIF(tbl_vendors[Vendor_Name],tbl_vendors[[#This Row],[Vendor_Name]])&gt;1</f>
        <v>0</v>
      </c>
      <c r="Y3343" s="14" cm="1">
        <f t="array" aca="1" ref="Y3343" ca="1">IFERROR(SUM(L3343:X3343*1),4)</f>
        <v>2</v>
      </c>
      <c r="Z3343" t="str">
        <f ca="1">IF(tbl_vendors[[#This Row],[error_count]]&gt;0,"FAIL","PASS")</f>
        <v>FAIL</v>
      </c>
    </row>
    <row r="3344" spans="1:26" x14ac:dyDescent="0.3">
      <c r="A3344" t="s">
        <v>13075</v>
      </c>
      <c r="B3344" t="s">
        <v>13076</v>
      </c>
      <c r="C3344" t="s">
        <v>100</v>
      </c>
      <c r="D3344" t="s">
        <v>13077</v>
      </c>
      <c r="E3344" t="s">
        <v>39</v>
      </c>
      <c r="F3344" t="s">
        <v>40</v>
      </c>
      <c r="G3344" t="s">
        <v>13078</v>
      </c>
      <c r="H3344" t="s">
        <v>25</v>
      </c>
      <c r="I3344" t="s">
        <v>19</v>
      </c>
      <c r="J3344" s="1">
        <v>44611</v>
      </c>
      <c r="K3344" s="1">
        <v>45203</v>
      </c>
      <c r="L3344" t="b">
        <f>COUNTIF(tbl_vendors[Vendor_ID],tbl_vendors[[#This Row],[Vendor_ID]])&gt;1</f>
        <v>0</v>
      </c>
      <c r="M3344" t="b">
        <f>ISBLANK(tbl_vendors[[#This Row],[Vendor_ID]])</f>
        <v>0</v>
      </c>
      <c r="N3344" t="b">
        <f>LEN(TRIM(tbl_vendors[[#This Row],[Vendor_Name]]))=0</f>
        <v>0</v>
      </c>
      <c r="O3344" t="b">
        <f>LEN(TRIM(tbl_vendors[[#This Row],[Email]]))=0</f>
        <v>0</v>
      </c>
      <c r="P3344" t="b">
        <f>OR(ISERROR(FIND("@",tbl_vendors[[#This Row],[Email]])),ISERROR(FIND(".",tbl_vendors[[#This Row],[Email]])))</f>
        <v>0</v>
      </c>
      <c r="Q3344" t="b">
        <f>ISNA(MATCH(tbl_vendors[[#This Row],[Country]],tbl_country[country],0))</f>
        <v>0</v>
      </c>
      <c r="R3344" t="b">
        <f>ISNA(MATCH(tbl_vendors[[#This Row],[Currency]],tbl_country[currency],0))</f>
        <v>0</v>
      </c>
      <c r="S3344" t="b">
        <f>_xlfn.XLOOKUP(tbl_vendors[[#This Row],[Country]],tbl_country[country],tbl_country[currency],"NotFound")&lt;&gt;tbl_vendors[[#This Row],[Currency]]</f>
        <v>0</v>
      </c>
      <c r="T3344" t="b">
        <f>ISNA(MATCH(tbl_vendors[[#This Row],[Payment_Terms]],tbl_payment_terms[Payment_Terms],0))</f>
        <v>0</v>
      </c>
      <c r="U3344" t="b">
        <f>ISNA(MATCH(tbl_vendors[[#This Row],[Status]],tbl_status[valid_status]))</f>
        <v>0</v>
      </c>
      <c r="V3344" t="b">
        <f ca="1">tbl_vendors[[#This Row],[Created_Date]]&gt;TODAY()</f>
        <v>0</v>
      </c>
      <c r="W3344" t="b">
        <f>tbl_vendors[[#This Row],[Updated_Date]]&lt;tbl_vendors[[#This Row],[Created_Date]]</f>
        <v>0</v>
      </c>
      <c r="X3344" t="b">
        <f>COUNTIF(tbl_vendors[Vendor_Name],tbl_vendors[[#This Row],[Vendor_Name]])&gt;1</f>
        <v>0</v>
      </c>
      <c r="Y3344" s="14" cm="1">
        <f t="array" aca="1" ref="Y3344" ca="1">IFERROR(SUM(L3344:X3344*1),4)</f>
        <v>0</v>
      </c>
      <c r="Z3344" t="str">
        <f ca="1">IF(tbl_vendors[[#This Row],[error_count]]&gt;0,"FAIL","PASS")</f>
        <v>PASS</v>
      </c>
    </row>
    <row r="3345" spans="1:26" x14ac:dyDescent="0.3">
      <c r="A3345" t="s">
        <v>13079</v>
      </c>
      <c r="B3345" t="s">
        <v>13080</v>
      </c>
      <c r="C3345" t="s">
        <v>72</v>
      </c>
      <c r="D3345" t="s">
        <v>13081</v>
      </c>
      <c r="E3345" t="s">
        <v>74</v>
      </c>
      <c r="F3345" t="s">
        <v>32</v>
      </c>
      <c r="G3345" t="s">
        <v>13082</v>
      </c>
      <c r="H3345" t="s">
        <v>52</v>
      </c>
      <c r="I3345" t="s">
        <v>19</v>
      </c>
      <c r="J3345" s="1">
        <v>45618</v>
      </c>
      <c r="K3345" s="1">
        <v>45847</v>
      </c>
      <c r="L3345" t="b">
        <f>COUNTIF(tbl_vendors[Vendor_ID],tbl_vendors[[#This Row],[Vendor_ID]])&gt;1</f>
        <v>0</v>
      </c>
      <c r="M3345" t="b">
        <f>ISBLANK(tbl_vendors[[#This Row],[Vendor_ID]])</f>
        <v>0</v>
      </c>
      <c r="N3345" t="b">
        <f>LEN(TRIM(tbl_vendors[[#This Row],[Vendor_Name]]))=0</f>
        <v>0</v>
      </c>
      <c r="O3345" t="b">
        <f>LEN(TRIM(tbl_vendors[[#This Row],[Email]]))=0</f>
        <v>0</v>
      </c>
      <c r="P3345" t="b">
        <f>OR(ISERROR(FIND("@",tbl_vendors[[#This Row],[Email]])),ISERROR(FIND(".",tbl_vendors[[#This Row],[Email]])))</f>
        <v>0</v>
      </c>
      <c r="Q3345" t="b">
        <f>ISNA(MATCH(tbl_vendors[[#This Row],[Country]],tbl_country[country],0))</f>
        <v>0</v>
      </c>
      <c r="R3345" t="b">
        <f>ISNA(MATCH(tbl_vendors[[#This Row],[Currency]],tbl_country[currency],0))</f>
        <v>1</v>
      </c>
      <c r="S3345" t="b">
        <f>_xlfn.XLOOKUP(tbl_vendors[[#This Row],[Country]],tbl_country[country],tbl_country[currency],"NotFound")&lt;&gt;tbl_vendors[[#This Row],[Currency]]</f>
        <v>1</v>
      </c>
      <c r="T3345" t="b">
        <f>ISNA(MATCH(tbl_vendors[[#This Row],[Payment_Terms]],tbl_payment_terms[Payment_Terms],0))</f>
        <v>0</v>
      </c>
      <c r="U3345" t="b">
        <f>ISNA(MATCH(tbl_vendors[[#This Row],[Status]],tbl_status[valid_status]))</f>
        <v>0</v>
      </c>
      <c r="V3345" t="b">
        <f ca="1">tbl_vendors[[#This Row],[Created_Date]]&gt;TODAY()</f>
        <v>0</v>
      </c>
      <c r="W3345" t="b">
        <f>tbl_vendors[[#This Row],[Updated_Date]]&lt;tbl_vendors[[#This Row],[Created_Date]]</f>
        <v>0</v>
      </c>
      <c r="X3345" t="b">
        <f>COUNTIF(tbl_vendors[Vendor_Name],tbl_vendors[[#This Row],[Vendor_Name]])&gt;1</f>
        <v>0</v>
      </c>
      <c r="Y3345" s="14" cm="1">
        <f t="array" aca="1" ref="Y3345" ca="1">IFERROR(SUM(L3345:X3345*1),4)</f>
        <v>2</v>
      </c>
      <c r="Z3345" t="str">
        <f ca="1">IF(tbl_vendors[[#This Row],[error_count]]&gt;0,"FAIL","PASS")</f>
        <v>FAIL</v>
      </c>
    </row>
    <row r="3346" spans="1:26" x14ac:dyDescent="0.3">
      <c r="A3346" t="s">
        <v>13083</v>
      </c>
      <c r="B3346" t="s">
        <v>13084</v>
      </c>
      <c r="C3346" t="s">
        <v>66</v>
      </c>
      <c r="D3346" t="s">
        <v>13085</v>
      </c>
      <c r="E3346" t="s">
        <v>67</v>
      </c>
      <c r="F3346" t="s">
        <v>16</v>
      </c>
      <c r="G3346" t="s">
        <v>13086</v>
      </c>
      <c r="H3346" t="s">
        <v>25</v>
      </c>
      <c r="I3346" t="s">
        <v>53</v>
      </c>
      <c r="J3346" s="1">
        <v>44710</v>
      </c>
      <c r="K3346" s="1">
        <v>45149</v>
      </c>
      <c r="L3346" t="b">
        <f>COUNTIF(tbl_vendors[Vendor_ID],tbl_vendors[[#This Row],[Vendor_ID]])&gt;1</f>
        <v>0</v>
      </c>
      <c r="M3346" t="b">
        <f>ISBLANK(tbl_vendors[[#This Row],[Vendor_ID]])</f>
        <v>0</v>
      </c>
      <c r="N3346" t="b">
        <f>LEN(TRIM(tbl_vendors[[#This Row],[Vendor_Name]]))=0</f>
        <v>0</v>
      </c>
      <c r="O3346" t="b">
        <f>LEN(TRIM(tbl_vendors[[#This Row],[Email]]))=0</f>
        <v>0</v>
      </c>
      <c r="P3346" t="b">
        <f>OR(ISERROR(FIND("@",tbl_vendors[[#This Row],[Email]])),ISERROR(FIND(".",tbl_vendors[[#This Row],[Email]])))</f>
        <v>0</v>
      </c>
      <c r="Q3346" t="b">
        <f>ISNA(MATCH(tbl_vendors[[#This Row],[Country]],tbl_country[country],0))</f>
        <v>0</v>
      </c>
      <c r="R3346" t="b">
        <f>ISNA(MATCH(tbl_vendors[[#This Row],[Currency]],tbl_country[currency],0))</f>
        <v>0</v>
      </c>
      <c r="S3346" t="b">
        <f>_xlfn.XLOOKUP(tbl_vendors[[#This Row],[Country]],tbl_country[country],tbl_country[currency],"NotFound")&lt;&gt;tbl_vendors[[#This Row],[Currency]]</f>
        <v>0</v>
      </c>
      <c r="T3346" t="b">
        <f>ISNA(MATCH(tbl_vendors[[#This Row],[Payment_Terms]],tbl_payment_terms[Payment_Terms],0))</f>
        <v>0</v>
      </c>
      <c r="U3346" t="b">
        <f>ISNA(MATCH(tbl_vendors[[#This Row],[Status]],tbl_status[valid_status]))</f>
        <v>1</v>
      </c>
      <c r="V3346" t="b">
        <f ca="1">tbl_vendors[[#This Row],[Created_Date]]&gt;TODAY()</f>
        <v>0</v>
      </c>
      <c r="W3346" t="b">
        <f>tbl_vendors[[#This Row],[Updated_Date]]&lt;tbl_vendors[[#This Row],[Created_Date]]</f>
        <v>0</v>
      </c>
      <c r="X3346" t="b">
        <f>COUNTIF(tbl_vendors[Vendor_Name],tbl_vendors[[#This Row],[Vendor_Name]])&gt;1</f>
        <v>0</v>
      </c>
      <c r="Y3346" s="14" cm="1">
        <f t="array" aca="1" ref="Y3346" ca="1">IFERROR(SUM(L3346:X3346*1),4)</f>
        <v>1</v>
      </c>
      <c r="Z3346" t="str">
        <f ca="1">IF(tbl_vendors[[#This Row],[error_count]]&gt;0,"FAIL","PASS")</f>
        <v>FAIL</v>
      </c>
    </row>
    <row r="3347" spans="1:26" x14ac:dyDescent="0.3">
      <c r="A3347" t="s">
        <v>13087</v>
      </c>
      <c r="B3347" t="s">
        <v>13088</v>
      </c>
      <c r="C3347" t="s">
        <v>37</v>
      </c>
      <c r="D3347" t="s">
        <v>13089</v>
      </c>
      <c r="E3347" t="s">
        <v>39</v>
      </c>
      <c r="F3347" t="s">
        <v>75</v>
      </c>
      <c r="G3347" t="s">
        <v>13090</v>
      </c>
      <c r="H3347" t="s">
        <v>52</v>
      </c>
      <c r="I3347" t="s">
        <v>53</v>
      </c>
      <c r="J3347" s="1">
        <v>45236</v>
      </c>
      <c r="K3347" s="1">
        <v>45430</v>
      </c>
      <c r="L3347" t="b">
        <f>COUNTIF(tbl_vendors[Vendor_ID],tbl_vendors[[#This Row],[Vendor_ID]])&gt;1</f>
        <v>0</v>
      </c>
      <c r="M3347" t="b">
        <f>ISBLANK(tbl_vendors[[#This Row],[Vendor_ID]])</f>
        <v>0</v>
      </c>
      <c r="N3347" t="b">
        <f>LEN(TRIM(tbl_vendors[[#This Row],[Vendor_Name]]))=0</f>
        <v>0</v>
      </c>
      <c r="O3347" t="b">
        <f>LEN(TRIM(tbl_vendors[[#This Row],[Email]]))=0</f>
        <v>0</v>
      </c>
      <c r="P3347" t="b">
        <f>OR(ISERROR(FIND("@",tbl_vendors[[#This Row],[Email]])),ISERROR(FIND(".",tbl_vendors[[#This Row],[Email]])))</f>
        <v>0</v>
      </c>
      <c r="Q3347" t="b">
        <f>ISNA(MATCH(tbl_vendors[[#This Row],[Country]],tbl_country[country],0))</f>
        <v>0</v>
      </c>
      <c r="R3347" t="b">
        <f>ISNA(MATCH(tbl_vendors[[#This Row],[Currency]],tbl_country[currency],0))</f>
        <v>0</v>
      </c>
      <c r="S3347" t="b">
        <f>_xlfn.XLOOKUP(tbl_vendors[[#This Row],[Country]],tbl_country[country],tbl_country[currency],"NotFound")&lt;&gt;tbl_vendors[[#This Row],[Currency]]</f>
        <v>0</v>
      </c>
      <c r="T3347" t="b">
        <f>ISNA(MATCH(tbl_vendors[[#This Row],[Payment_Terms]],tbl_payment_terms[Payment_Terms],0))</f>
        <v>0</v>
      </c>
      <c r="U3347" t="b">
        <f>ISNA(MATCH(tbl_vendors[[#This Row],[Status]],tbl_status[valid_status]))</f>
        <v>1</v>
      </c>
      <c r="V3347" t="b">
        <f ca="1">tbl_vendors[[#This Row],[Created_Date]]&gt;TODAY()</f>
        <v>0</v>
      </c>
      <c r="W3347" t="b">
        <f>tbl_vendors[[#This Row],[Updated_Date]]&lt;tbl_vendors[[#This Row],[Created_Date]]</f>
        <v>0</v>
      </c>
      <c r="X3347" t="b">
        <f>COUNTIF(tbl_vendors[Vendor_Name],tbl_vendors[[#This Row],[Vendor_Name]])&gt;1</f>
        <v>0</v>
      </c>
      <c r="Y3347" s="14" cm="1">
        <f t="array" aca="1" ref="Y3347" ca="1">IFERROR(SUM(L3347:X3347*1),4)</f>
        <v>1</v>
      </c>
      <c r="Z3347" t="str">
        <f ca="1">IF(tbl_vendors[[#This Row],[error_count]]&gt;0,"FAIL","PASS")</f>
        <v>FAIL</v>
      </c>
    </row>
    <row r="3348" spans="1:26" x14ac:dyDescent="0.3">
      <c r="A3348" t="s">
        <v>13091</v>
      </c>
      <c r="B3348" t="s">
        <v>13092</v>
      </c>
      <c r="C3348" t="s">
        <v>153</v>
      </c>
      <c r="D3348" t="s">
        <v>13093</v>
      </c>
      <c r="E3348" t="s">
        <v>155</v>
      </c>
      <c r="F3348" t="s">
        <v>75</v>
      </c>
      <c r="G3348" t="s">
        <v>13094</v>
      </c>
      <c r="H3348" t="s">
        <v>52</v>
      </c>
      <c r="I3348" t="s">
        <v>53</v>
      </c>
      <c r="J3348" s="1">
        <v>45208</v>
      </c>
      <c r="K3348" s="1">
        <v>45964</v>
      </c>
      <c r="L3348" t="b">
        <f>COUNTIF(tbl_vendors[Vendor_ID],tbl_vendors[[#This Row],[Vendor_ID]])&gt;1</f>
        <v>0</v>
      </c>
      <c r="M3348" t="b">
        <f>ISBLANK(tbl_vendors[[#This Row],[Vendor_ID]])</f>
        <v>0</v>
      </c>
      <c r="N3348" t="b">
        <f>LEN(TRIM(tbl_vendors[[#This Row],[Vendor_Name]]))=0</f>
        <v>0</v>
      </c>
      <c r="O3348" t="b">
        <f>LEN(TRIM(tbl_vendors[[#This Row],[Email]]))=0</f>
        <v>0</v>
      </c>
      <c r="P3348" t="b">
        <f>OR(ISERROR(FIND("@",tbl_vendors[[#This Row],[Email]])),ISERROR(FIND(".",tbl_vendors[[#This Row],[Email]])))</f>
        <v>0</v>
      </c>
      <c r="Q3348" t="b">
        <f>ISNA(MATCH(tbl_vendors[[#This Row],[Country]],tbl_country[country],0))</f>
        <v>0</v>
      </c>
      <c r="R3348" t="b">
        <f>ISNA(MATCH(tbl_vendors[[#This Row],[Currency]],tbl_country[currency],0))</f>
        <v>0</v>
      </c>
      <c r="S3348" t="b">
        <f>_xlfn.XLOOKUP(tbl_vendors[[#This Row],[Country]],tbl_country[country],tbl_country[currency],"NotFound")&lt;&gt;tbl_vendors[[#This Row],[Currency]]</f>
        <v>0</v>
      </c>
      <c r="T3348" t="b">
        <f>ISNA(MATCH(tbl_vendors[[#This Row],[Payment_Terms]],tbl_payment_terms[Payment_Terms],0))</f>
        <v>0</v>
      </c>
      <c r="U3348" t="b">
        <f>ISNA(MATCH(tbl_vendors[[#This Row],[Status]],tbl_status[valid_status]))</f>
        <v>1</v>
      </c>
      <c r="V3348" t="b">
        <f ca="1">tbl_vendors[[#This Row],[Created_Date]]&gt;TODAY()</f>
        <v>0</v>
      </c>
      <c r="W3348" t="b">
        <f>tbl_vendors[[#This Row],[Updated_Date]]&lt;tbl_vendors[[#This Row],[Created_Date]]</f>
        <v>0</v>
      </c>
      <c r="X3348" t="b">
        <f>COUNTIF(tbl_vendors[Vendor_Name],tbl_vendors[[#This Row],[Vendor_Name]])&gt;1</f>
        <v>0</v>
      </c>
      <c r="Y3348" s="14" cm="1">
        <f t="array" aca="1" ref="Y3348" ca="1">IFERROR(SUM(L3348:X3348*1),4)</f>
        <v>1</v>
      </c>
      <c r="Z3348" t="str">
        <f ca="1">IF(tbl_vendors[[#This Row],[error_count]]&gt;0,"FAIL","PASS")</f>
        <v>FAIL</v>
      </c>
    </row>
    <row r="3349" spans="1:26" x14ac:dyDescent="0.3">
      <c r="A3349" t="s">
        <v>13095</v>
      </c>
      <c r="B3349" t="s">
        <v>13096</v>
      </c>
      <c r="C3349" t="s">
        <v>56</v>
      </c>
      <c r="D3349" t="s">
        <v>13097</v>
      </c>
      <c r="E3349" t="s">
        <v>58</v>
      </c>
      <c r="F3349" t="s">
        <v>40</v>
      </c>
      <c r="G3349" t="s">
        <v>13098</v>
      </c>
      <c r="H3349" t="s">
        <v>25</v>
      </c>
      <c r="I3349" t="s">
        <v>26</v>
      </c>
      <c r="J3349" s="1">
        <v>45699</v>
      </c>
      <c r="K3349" s="1">
        <v>45992</v>
      </c>
      <c r="L3349" t="b">
        <f>COUNTIF(tbl_vendors[Vendor_ID],tbl_vendors[[#This Row],[Vendor_ID]])&gt;1</f>
        <v>0</v>
      </c>
      <c r="M3349" t="b">
        <f>ISBLANK(tbl_vendors[[#This Row],[Vendor_ID]])</f>
        <v>0</v>
      </c>
      <c r="N3349" t="b">
        <f>LEN(TRIM(tbl_vendors[[#This Row],[Vendor_Name]]))=0</f>
        <v>0</v>
      </c>
      <c r="O3349" t="b">
        <f>LEN(TRIM(tbl_vendors[[#This Row],[Email]]))=0</f>
        <v>0</v>
      </c>
      <c r="P3349" t="b">
        <f>OR(ISERROR(FIND("@",tbl_vendors[[#This Row],[Email]])),ISERROR(FIND(".",tbl_vendors[[#This Row],[Email]])))</f>
        <v>0</v>
      </c>
      <c r="Q3349" t="b">
        <f>ISNA(MATCH(tbl_vendors[[#This Row],[Country]],tbl_country[country],0))</f>
        <v>0</v>
      </c>
      <c r="R3349" t="b">
        <f>ISNA(MATCH(tbl_vendors[[#This Row],[Currency]],tbl_country[currency],0))</f>
        <v>0</v>
      </c>
      <c r="S3349" t="b">
        <f>_xlfn.XLOOKUP(tbl_vendors[[#This Row],[Country]],tbl_country[country],tbl_country[currency],"NotFound")&lt;&gt;tbl_vendors[[#This Row],[Currency]]</f>
        <v>0</v>
      </c>
      <c r="T3349" t="b">
        <f>ISNA(MATCH(tbl_vendors[[#This Row],[Payment_Terms]],tbl_payment_terms[Payment_Terms],0))</f>
        <v>0</v>
      </c>
      <c r="U3349" t="b">
        <f>ISNA(MATCH(tbl_vendors[[#This Row],[Status]],tbl_status[valid_status]))</f>
        <v>0</v>
      </c>
      <c r="V3349" t="b">
        <f ca="1">tbl_vendors[[#This Row],[Created_Date]]&gt;TODAY()</f>
        <v>0</v>
      </c>
      <c r="W3349" t="b">
        <f>tbl_vendors[[#This Row],[Updated_Date]]&lt;tbl_vendors[[#This Row],[Created_Date]]</f>
        <v>0</v>
      </c>
      <c r="X3349" t="b">
        <f>COUNTIF(tbl_vendors[Vendor_Name],tbl_vendors[[#This Row],[Vendor_Name]])&gt;1</f>
        <v>0</v>
      </c>
      <c r="Y3349" s="14" cm="1">
        <f t="array" aca="1" ref="Y3349" ca="1">IFERROR(SUM(L3349:X3349*1),4)</f>
        <v>0</v>
      </c>
      <c r="Z3349" t="str">
        <f ca="1">IF(tbl_vendors[[#This Row],[error_count]]&gt;0,"FAIL","PASS")</f>
        <v>PASS</v>
      </c>
    </row>
    <row r="3350" spans="1:26" x14ac:dyDescent="0.3">
      <c r="A3350" t="s">
        <v>13099</v>
      </c>
      <c r="B3350" t="s">
        <v>13100</v>
      </c>
      <c r="C3350" t="s">
        <v>109</v>
      </c>
      <c r="D3350" t="s">
        <v>13101</v>
      </c>
      <c r="E3350" t="s">
        <v>39</v>
      </c>
      <c r="F3350" t="s">
        <v>16</v>
      </c>
      <c r="G3350" t="s">
        <v>13102</v>
      </c>
      <c r="H3350" t="s">
        <v>69</v>
      </c>
      <c r="I3350" t="s">
        <v>53</v>
      </c>
      <c r="J3350" s="1">
        <v>45344</v>
      </c>
      <c r="K3350" s="1">
        <v>45960</v>
      </c>
      <c r="L3350" t="b">
        <f>COUNTIF(tbl_vendors[Vendor_ID],tbl_vendors[[#This Row],[Vendor_ID]])&gt;1</f>
        <v>0</v>
      </c>
      <c r="M3350" t="b">
        <f>ISBLANK(tbl_vendors[[#This Row],[Vendor_ID]])</f>
        <v>0</v>
      </c>
      <c r="N3350" t="b">
        <f>LEN(TRIM(tbl_vendors[[#This Row],[Vendor_Name]]))=0</f>
        <v>0</v>
      </c>
      <c r="O3350" t="b">
        <f>LEN(TRIM(tbl_vendors[[#This Row],[Email]]))=0</f>
        <v>0</v>
      </c>
      <c r="P3350" t="b">
        <f>OR(ISERROR(FIND("@",tbl_vendors[[#This Row],[Email]])),ISERROR(FIND(".",tbl_vendors[[#This Row],[Email]])))</f>
        <v>0</v>
      </c>
      <c r="Q3350" t="b">
        <f>ISNA(MATCH(tbl_vendors[[#This Row],[Country]],tbl_country[country],0))</f>
        <v>0</v>
      </c>
      <c r="R3350" t="b">
        <f>ISNA(MATCH(tbl_vendors[[#This Row],[Currency]],tbl_country[currency],0))</f>
        <v>0</v>
      </c>
      <c r="S3350" t="b">
        <f>_xlfn.XLOOKUP(tbl_vendors[[#This Row],[Country]],tbl_country[country],tbl_country[currency],"NotFound")&lt;&gt;tbl_vendors[[#This Row],[Currency]]</f>
        <v>1</v>
      </c>
      <c r="T3350" t="b">
        <f>ISNA(MATCH(tbl_vendors[[#This Row],[Payment_Terms]],tbl_payment_terms[Payment_Terms],0))</f>
        <v>0</v>
      </c>
      <c r="U3350" t="b">
        <f>ISNA(MATCH(tbl_vendors[[#This Row],[Status]],tbl_status[valid_status]))</f>
        <v>1</v>
      </c>
      <c r="V3350" t="b">
        <f ca="1">tbl_vendors[[#This Row],[Created_Date]]&gt;TODAY()</f>
        <v>0</v>
      </c>
      <c r="W3350" t="b">
        <f>tbl_vendors[[#This Row],[Updated_Date]]&lt;tbl_vendors[[#This Row],[Created_Date]]</f>
        <v>0</v>
      </c>
      <c r="X3350" t="b">
        <f>COUNTIF(tbl_vendors[Vendor_Name],tbl_vendors[[#This Row],[Vendor_Name]])&gt;1</f>
        <v>0</v>
      </c>
      <c r="Y3350" s="14" cm="1">
        <f t="array" aca="1" ref="Y3350" ca="1">IFERROR(SUM(L3350:X3350*1),4)</f>
        <v>2</v>
      </c>
      <c r="Z3350" t="str">
        <f ca="1">IF(tbl_vendors[[#This Row],[error_count]]&gt;0,"FAIL","PASS")</f>
        <v>FAIL</v>
      </c>
    </row>
    <row r="3351" spans="1:26" x14ac:dyDescent="0.3">
      <c r="A3351" t="s">
        <v>13103</v>
      </c>
      <c r="B3351" t="s">
        <v>13104</v>
      </c>
      <c r="C3351" t="s">
        <v>29</v>
      </c>
      <c r="D3351" t="s">
        <v>13105</v>
      </c>
      <c r="E3351" t="s">
        <v>31</v>
      </c>
      <c r="F3351" t="s">
        <v>40</v>
      </c>
      <c r="G3351" t="s">
        <v>13106</v>
      </c>
      <c r="H3351" t="s">
        <v>34</v>
      </c>
      <c r="I3351" t="s">
        <v>53</v>
      </c>
      <c r="J3351" s="1">
        <v>44510</v>
      </c>
      <c r="K3351" s="1">
        <v>45927</v>
      </c>
      <c r="L3351" t="b">
        <f>COUNTIF(tbl_vendors[Vendor_ID],tbl_vendors[[#This Row],[Vendor_ID]])&gt;1</f>
        <v>0</v>
      </c>
      <c r="M3351" t="b">
        <f>ISBLANK(tbl_vendors[[#This Row],[Vendor_ID]])</f>
        <v>0</v>
      </c>
      <c r="N3351" t="b">
        <f>LEN(TRIM(tbl_vendors[[#This Row],[Vendor_Name]]))=0</f>
        <v>0</v>
      </c>
      <c r="O3351" t="b">
        <f>LEN(TRIM(tbl_vendors[[#This Row],[Email]]))=0</f>
        <v>0</v>
      </c>
      <c r="P3351" t="b">
        <f>OR(ISERROR(FIND("@",tbl_vendors[[#This Row],[Email]])),ISERROR(FIND(".",tbl_vendors[[#This Row],[Email]])))</f>
        <v>0</v>
      </c>
      <c r="Q3351" t="b">
        <f>ISNA(MATCH(tbl_vendors[[#This Row],[Country]],tbl_country[country],0))</f>
        <v>0</v>
      </c>
      <c r="R3351" t="b">
        <f>ISNA(MATCH(tbl_vendors[[#This Row],[Currency]],tbl_country[currency],0))</f>
        <v>0</v>
      </c>
      <c r="S3351" t="b">
        <f>_xlfn.XLOOKUP(tbl_vendors[[#This Row],[Country]],tbl_country[country],tbl_country[currency],"NotFound")&lt;&gt;tbl_vendors[[#This Row],[Currency]]</f>
        <v>0</v>
      </c>
      <c r="T3351" t="b">
        <f>ISNA(MATCH(tbl_vendors[[#This Row],[Payment_Terms]],tbl_payment_terms[Payment_Terms],0))</f>
        <v>0</v>
      </c>
      <c r="U3351" t="b">
        <f>ISNA(MATCH(tbl_vendors[[#This Row],[Status]],tbl_status[valid_status]))</f>
        <v>1</v>
      </c>
      <c r="V3351" t="b">
        <f ca="1">tbl_vendors[[#This Row],[Created_Date]]&gt;TODAY()</f>
        <v>0</v>
      </c>
      <c r="W3351" t="b">
        <f>tbl_vendors[[#This Row],[Updated_Date]]&lt;tbl_vendors[[#This Row],[Created_Date]]</f>
        <v>0</v>
      </c>
      <c r="X3351" t="b">
        <f>COUNTIF(tbl_vendors[Vendor_Name],tbl_vendors[[#This Row],[Vendor_Name]])&gt;1</f>
        <v>0</v>
      </c>
      <c r="Y3351" s="14" cm="1">
        <f t="array" aca="1" ref="Y3351" ca="1">IFERROR(SUM(L3351:X3351*1),4)</f>
        <v>1</v>
      </c>
      <c r="Z3351" t="str">
        <f ca="1">IF(tbl_vendors[[#This Row],[error_count]]&gt;0,"FAIL","PASS")</f>
        <v>FAIL</v>
      </c>
    </row>
    <row r="3352" spans="1:26" x14ac:dyDescent="0.3">
      <c r="A3352" t="s">
        <v>13107</v>
      </c>
      <c r="B3352" t="s">
        <v>13108</v>
      </c>
      <c r="C3352" t="s">
        <v>109</v>
      </c>
      <c r="D3352" t="s">
        <v>13109</v>
      </c>
      <c r="E3352" t="s">
        <v>39</v>
      </c>
      <c r="F3352" t="s">
        <v>75</v>
      </c>
      <c r="G3352" t="s">
        <v>13110</v>
      </c>
      <c r="H3352" t="s">
        <v>42</v>
      </c>
      <c r="I3352" t="s">
        <v>19</v>
      </c>
      <c r="J3352" s="1">
        <v>45284</v>
      </c>
      <c r="K3352" s="1">
        <v>45711</v>
      </c>
      <c r="L3352" t="b">
        <f>COUNTIF(tbl_vendors[Vendor_ID],tbl_vendors[[#This Row],[Vendor_ID]])&gt;1</f>
        <v>0</v>
      </c>
      <c r="M3352" t="b">
        <f>ISBLANK(tbl_vendors[[#This Row],[Vendor_ID]])</f>
        <v>0</v>
      </c>
      <c r="N3352" t="b">
        <f>LEN(TRIM(tbl_vendors[[#This Row],[Vendor_Name]]))=0</f>
        <v>0</v>
      </c>
      <c r="O3352" t="b">
        <f>LEN(TRIM(tbl_vendors[[#This Row],[Email]]))=0</f>
        <v>0</v>
      </c>
      <c r="P3352" t="b">
        <f>OR(ISERROR(FIND("@",tbl_vendors[[#This Row],[Email]])),ISERROR(FIND(".",tbl_vendors[[#This Row],[Email]])))</f>
        <v>0</v>
      </c>
      <c r="Q3352" t="b">
        <f>ISNA(MATCH(tbl_vendors[[#This Row],[Country]],tbl_country[country],0))</f>
        <v>0</v>
      </c>
      <c r="R3352" t="b">
        <f>ISNA(MATCH(tbl_vendors[[#This Row],[Currency]],tbl_country[currency],0))</f>
        <v>0</v>
      </c>
      <c r="S3352" t="b">
        <f>_xlfn.XLOOKUP(tbl_vendors[[#This Row],[Country]],tbl_country[country],tbl_country[currency],"NotFound")&lt;&gt;tbl_vendors[[#This Row],[Currency]]</f>
        <v>1</v>
      </c>
      <c r="T3352" t="b">
        <f>ISNA(MATCH(tbl_vendors[[#This Row],[Payment_Terms]],tbl_payment_terms[Payment_Terms],0))</f>
        <v>0</v>
      </c>
      <c r="U3352" t="b">
        <f>ISNA(MATCH(tbl_vendors[[#This Row],[Status]],tbl_status[valid_status]))</f>
        <v>0</v>
      </c>
      <c r="V3352" t="b">
        <f ca="1">tbl_vendors[[#This Row],[Created_Date]]&gt;TODAY()</f>
        <v>0</v>
      </c>
      <c r="W3352" t="b">
        <f>tbl_vendors[[#This Row],[Updated_Date]]&lt;tbl_vendors[[#This Row],[Created_Date]]</f>
        <v>0</v>
      </c>
      <c r="X3352" t="b">
        <f>COUNTIF(tbl_vendors[Vendor_Name],tbl_vendors[[#This Row],[Vendor_Name]])&gt;1</f>
        <v>0</v>
      </c>
      <c r="Y3352" s="14" cm="1">
        <f t="array" aca="1" ref="Y3352" ca="1">IFERROR(SUM(L3352:X3352*1),4)</f>
        <v>1</v>
      </c>
      <c r="Z3352" t="str">
        <f ca="1">IF(tbl_vendors[[#This Row],[error_count]]&gt;0,"FAIL","PASS")</f>
        <v>FAIL</v>
      </c>
    </row>
    <row r="3353" spans="1:26" x14ac:dyDescent="0.3">
      <c r="A3353" t="s">
        <v>13111</v>
      </c>
      <c r="B3353" t="s">
        <v>13112</v>
      </c>
      <c r="C3353" t="s">
        <v>56</v>
      </c>
      <c r="D3353" t="s">
        <v>13113</v>
      </c>
      <c r="E3353" t="s">
        <v>58</v>
      </c>
      <c r="F3353" t="s">
        <v>16</v>
      </c>
      <c r="H3353" t="s">
        <v>47</v>
      </c>
      <c r="I3353" t="s">
        <v>26</v>
      </c>
      <c r="J3353" s="1">
        <v>45617</v>
      </c>
      <c r="K3353" s="1">
        <v>45799</v>
      </c>
      <c r="L3353" t="b">
        <f>COUNTIF(tbl_vendors[Vendor_ID],tbl_vendors[[#This Row],[Vendor_ID]])&gt;1</f>
        <v>0</v>
      </c>
      <c r="M3353" t="b">
        <f>ISBLANK(tbl_vendors[[#This Row],[Vendor_ID]])</f>
        <v>0</v>
      </c>
      <c r="N3353" t="b">
        <f>LEN(TRIM(tbl_vendors[[#This Row],[Vendor_Name]]))=0</f>
        <v>0</v>
      </c>
      <c r="O3353" t="b">
        <f>LEN(TRIM(tbl_vendors[[#This Row],[Email]]))=0</f>
        <v>1</v>
      </c>
      <c r="P3353" t="b">
        <f>OR(ISERROR(FIND("@",tbl_vendors[[#This Row],[Email]])),ISERROR(FIND(".",tbl_vendors[[#This Row],[Email]])))</f>
        <v>1</v>
      </c>
      <c r="Q3353" t="b">
        <f>ISNA(MATCH(tbl_vendors[[#This Row],[Country]],tbl_country[country],0))</f>
        <v>0</v>
      </c>
      <c r="R3353" t="b">
        <f>ISNA(MATCH(tbl_vendors[[#This Row],[Currency]],tbl_country[currency],0))</f>
        <v>0</v>
      </c>
      <c r="S3353" t="b">
        <f>_xlfn.XLOOKUP(tbl_vendors[[#This Row],[Country]],tbl_country[country],tbl_country[currency],"NotFound")&lt;&gt;tbl_vendors[[#This Row],[Currency]]</f>
        <v>0</v>
      </c>
      <c r="T3353" t="b">
        <f>ISNA(MATCH(tbl_vendors[[#This Row],[Payment_Terms]],tbl_payment_terms[Payment_Terms],0))</f>
        <v>0</v>
      </c>
      <c r="U3353" t="b">
        <f>ISNA(MATCH(tbl_vendors[[#This Row],[Status]],tbl_status[valid_status]))</f>
        <v>0</v>
      </c>
      <c r="V3353" t="b">
        <f ca="1">tbl_vendors[[#This Row],[Created_Date]]&gt;TODAY()</f>
        <v>0</v>
      </c>
      <c r="W3353" t="b">
        <f>tbl_vendors[[#This Row],[Updated_Date]]&lt;tbl_vendors[[#This Row],[Created_Date]]</f>
        <v>0</v>
      </c>
      <c r="X3353" t="b">
        <f>COUNTIF(tbl_vendors[Vendor_Name],tbl_vendors[[#This Row],[Vendor_Name]])&gt;1</f>
        <v>0</v>
      </c>
      <c r="Y3353" s="14" cm="1">
        <f t="array" aca="1" ref="Y3353" ca="1">IFERROR(SUM(L3353:X3353*1),4)</f>
        <v>2</v>
      </c>
      <c r="Z3353" t="str">
        <f ca="1">IF(tbl_vendors[[#This Row],[error_count]]&gt;0,"FAIL","PASS")</f>
        <v>FAIL</v>
      </c>
    </row>
    <row r="3354" spans="1:26" x14ac:dyDescent="0.3">
      <c r="A3354" t="s">
        <v>13114</v>
      </c>
      <c r="B3354" t="s">
        <v>13115</v>
      </c>
      <c r="C3354" t="s">
        <v>13</v>
      </c>
      <c r="D3354" t="s">
        <v>13116</v>
      </c>
      <c r="E3354" t="s">
        <v>15</v>
      </c>
      <c r="F3354" t="s">
        <v>75</v>
      </c>
      <c r="G3354" t="s">
        <v>13117</v>
      </c>
      <c r="H3354" t="s">
        <v>34</v>
      </c>
      <c r="I3354" t="s">
        <v>19</v>
      </c>
      <c r="J3354" s="1">
        <v>44924</v>
      </c>
      <c r="K3354" s="1">
        <v>45923</v>
      </c>
      <c r="L3354" t="b">
        <f>COUNTIF(tbl_vendors[Vendor_ID],tbl_vendors[[#This Row],[Vendor_ID]])&gt;1</f>
        <v>0</v>
      </c>
      <c r="M3354" t="b">
        <f>ISBLANK(tbl_vendors[[#This Row],[Vendor_ID]])</f>
        <v>0</v>
      </c>
      <c r="N3354" t="b">
        <f>LEN(TRIM(tbl_vendors[[#This Row],[Vendor_Name]]))=0</f>
        <v>0</v>
      </c>
      <c r="O3354" t="b">
        <f>LEN(TRIM(tbl_vendors[[#This Row],[Email]]))=0</f>
        <v>0</v>
      </c>
      <c r="P3354" t="b">
        <f>OR(ISERROR(FIND("@",tbl_vendors[[#This Row],[Email]])),ISERROR(FIND(".",tbl_vendors[[#This Row],[Email]])))</f>
        <v>0</v>
      </c>
      <c r="Q3354" t="b">
        <f>ISNA(MATCH(tbl_vendors[[#This Row],[Country]],tbl_country[country],0))</f>
        <v>0</v>
      </c>
      <c r="R3354" t="b">
        <f>ISNA(MATCH(tbl_vendors[[#This Row],[Currency]],tbl_country[currency],0))</f>
        <v>1</v>
      </c>
      <c r="S3354" t="b">
        <f>_xlfn.XLOOKUP(tbl_vendors[[#This Row],[Country]],tbl_country[country],tbl_country[currency],"NotFound")&lt;&gt;tbl_vendors[[#This Row],[Currency]]</f>
        <v>1</v>
      </c>
      <c r="T3354" t="b">
        <f>ISNA(MATCH(tbl_vendors[[#This Row],[Payment_Terms]],tbl_payment_terms[Payment_Terms],0))</f>
        <v>0</v>
      </c>
      <c r="U3354" t="b">
        <f>ISNA(MATCH(tbl_vendors[[#This Row],[Status]],tbl_status[valid_status]))</f>
        <v>0</v>
      </c>
      <c r="V3354" t="b">
        <f ca="1">tbl_vendors[[#This Row],[Created_Date]]&gt;TODAY()</f>
        <v>0</v>
      </c>
      <c r="W3354" t="b">
        <f>tbl_vendors[[#This Row],[Updated_Date]]&lt;tbl_vendors[[#This Row],[Created_Date]]</f>
        <v>0</v>
      </c>
      <c r="X3354" t="b">
        <f>COUNTIF(tbl_vendors[Vendor_Name],tbl_vendors[[#This Row],[Vendor_Name]])&gt;1</f>
        <v>0</v>
      </c>
      <c r="Y3354" s="14" cm="1">
        <f t="array" aca="1" ref="Y3354" ca="1">IFERROR(SUM(L3354:X3354*1),4)</f>
        <v>2</v>
      </c>
      <c r="Z3354" t="str">
        <f ca="1">IF(tbl_vendors[[#This Row],[error_count]]&gt;0,"FAIL","PASS")</f>
        <v>FAIL</v>
      </c>
    </row>
    <row r="3355" spans="1:26" x14ac:dyDescent="0.3">
      <c r="A3355" t="s">
        <v>13118</v>
      </c>
      <c r="B3355" t="s">
        <v>13119</v>
      </c>
      <c r="C3355" t="s">
        <v>153</v>
      </c>
      <c r="D3355" t="s">
        <v>13120</v>
      </c>
      <c r="E3355" t="s">
        <v>155</v>
      </c>
      <c r="F3355" t="s">
        <v>75</v>
      </c>
      <c r="G3355" t="s">
        <v>13121</v>
      </c>
      <c r="H3355" t="s">
        <v>25</v>
      </c>
      <c r="I3355" t="s">
        <v>26</v>
      </c>
      <c r="J3355" s="1">
        <v>46019</v>
      </c>
      <c r="K3355" s="1">
        <v>46178</v>
      </c>
      <c r="L3355" t="b">
        <f>COUNTIF(tbl_vendors[Vendor_ID],tbl_vendors[[#This Row],[Vendor_ID]])&gt;1</f>
        <v>0</v>
      </c>
      <c r="M3355" t="b">
        <f>ISBLANK(tbl_vendors[[#This Row],[Vendor_ID]])</f>
        <v>0</v>
      </c>
      <c r="N3355" t="b">
        <f>LEN(TRIM(tbl_vendors[[#This Row],[Vendor_Name]]))=0</f>
        <v>0</v>
      </c>
      <c r="O3355" t="b">
        <f>LEN(TRIM(tbl_vendors[[#This Row],[Email]]))=0</f>
        <v>0</v>
      </c>
      <c r="P3355" t="b">
        <f>OR(ISERROR(FIND("@",tbl_vendors[[#This Row],[Email]])),ISERROR(FIND(".",tbl_vendors[[#This Row],[Email]])))</f>
        <v>0</v>
      </c>
      <c r="Q3355" t="b">
        <f>ISNA(MATCH(tbl_vendors[[#This Row],[Country]],tbl_country[country],0))</f>
        <v>0</v>
      </c>
      <c r="R3355" t="b">
        <f>ISNA(MATCH(tbl_vendors[[#This Row],[Currency]],tbl_country[currency],0))</f>
        <v>0</v>
      </c>
      <c r="S3355" t="b">
        <f>_xlfn.XLOOKUP(tbl_vendors[[#This Row],[Country]],tbl_country[country],tbl_country[currency],"NotFound")&lt;&gt;tbl_vendors[[#This Row],[Currency]]</f>
        <v>0</v>
      </c>
      <c r="T3355" t="b">
        <f>ISNA(MATCH(tbl_vendors[[#This Row],[Payment_Terms]],tbl_payment_terms[Payment_Terms],0))</f>
        <v>0</v>
      </c>
      <c r="U3355" t="b">
        <f>ISNA(MATCH(tbl_vendors[[#This Row],[Status]],tbl_status[valid_status]))</f>
        <v>0</v>
      </c>
      <c r="V3355" t="b">
        <f ca="1">tbl_vendors[[#This Row],[Created_Date]]&gt;TODAY()</f>
        <v>0</v>
      </c>
      <c r="W3355" t="b">
        <f>tbl_vendors[[#This Row],[Updated_Date]]&lt;tbl_vendors[[#This Row],[Created_Date]]</f>
        <v>0</v>
      </c>
      <c r="X3355" t="b">
        <f>COUNTIF(tbl_vendors[Vendor_Name],tbl_vendors[[#This Row],[Vendor_Name]])&gt;1</f>
        <v>0</v>
      </c>
      <c r="Y3355" s="14" cm="1">
        <f t="array" aca="1" ref="Y3355" ca="1">IFERROR(SUM(L3355:X3355*1),4)</f>
        <v>0</v>
      </c>
      <c r="Z3355" t="str">
        <f ca="1">IF(tbl_vendors[[#This Row],[error_count]]&gt;0,"FAIL","PASS")</f>
        <v>PASS</v>
      </c>
    </row>
    <row r="3356" spans="1:26" x14ac:dyDescent="0.3">
      <c r="A3356" t="s">
        <v>13122</v>
      </c>
      <c r="B3356" t="s">
        <v>13123</v>
      </c>
      <c r="C3356" t="s">
        <v>37</v>
      </c>
      <c r="D3356" t="s">
        <v>13124</v>
      </c>
      <c r="E3356" t="s">
        <v>39</v>
      </c>
      <c r="F3356" t="s">
        <v>75</v>
      </c>
      <c r="G3356" t="s">
        <v>13125</v>
      </c>
      <c r="H3356" t="s">
        <v>42</v>
      </c>
      <c r="I3356" t="s">
        <v>26</v>
      </c>
      <c r="J3356" s="1">
        <v>45300</v>
      </c>
      <c r="K3356" s="1">
        <v>45920</v>
      </c>
      <c r="L3356" t="b">
        <f>COUNTIF(tbl_vendors[Vendor_ID],tbl_vendors[[#This Row],[Vendor_ID]])&gt;1</f>
        <v>0</v>
      </c>
      <c r="M3356" t="b">
        <f>ISBLANK(tbl_vendors[[#This Row],[Vendor_ID]])</f>
        <v>0</v>
      </c>
      <c r="N3356" t="b">
        <f>LEN(TRIM(tbl_vendors[[#This Row],[Vendor_Name]]))=0</f>
        <v>0</v>
      </c>
      <c r="O3356" t="b">
        <f>LEN(TRIM(tbl_vendors[[#This Row],[Email]]))=0</f>
        <v>0</v>
      </c>
      <c r="P3356" t="b">
        <f>OR(ISERROR(FIND("@",tbl_vendors[[#This Row],[Email]])),ISERROR(FIND(".",tbl_vendors[[#This Row],[Email]])))</f>
        <v>0</v>
      </c>
      <c r="Q3356" t="b">
        <f>ISNA(MATCH(tbl_vendors[[#This Row],[Country]],tbl_country[country],0))</f>
        <v>0</v>
      </c>
      <c r="R3356" t="b">
        <f>ISNA(MATCH(tbl_vendors[[#This Row],[Currency]],tbl_country[currency],0))</f>
        <v>0</v>
      </c>
      <c r="S3356" t="b">
        <f>_xlfn.XLOOKUP(tbl_vendors[[#This Row],[Country]],tbl_country[country],tbl_country[currency],"NotFound")&lt;&gt;tbl_vendors[[#This Row],[Currency]]</f>
        <v>0</v>
      </c>
      <c r="T3356" t="b">
        <f>ISNA(MATCH(tbl_vendors[[#This Row],[Payment_Terms]],tbl_payment_terms[Payment_Terms],0))</f>
        <v>0</v>
      </c>
      <c r="U3356" t="b">
        <f>ISNA(MATCH(tbl_vendors[[#This Row],[Status]],tbl_status[valid_status]))</f>
        <v>0</v>
      </c>
      <c r="V3356" t="b">
        <f ca="1">tbl_vendors[[#This Row],[Created_Date]]&gt;TODAY()</f>
        <v>0</v>
      </c>
      <c r="W3356" t="b">
        <f>tbl_vendors[[#This Row],[Updated_Date]]&lt;tbl_vendors[[#This Row],[Created_Date]]</f>
        <v>0</v>
      </c>
      <c r="X3356" t="b">
        <f>COUNTIF(tbl_vendors[Vendor_Name],tbl_vendors[[#This Row],[Vendor_Name]])&gt;1</f>
        <v>0</v>
      </c>
      <c r="Y3356" s="14" cm="1">
        <f t="array" aca="1" ref="Y3356" ca="1">IFERROR(SUM(L3356:X3356*1),4)</f>
        <v>0</v>
      </c>
      <c r="Z3356" t="str">
        <f ca="1">IF(tbl_vendors[[#This Row],[error_count]]&gt;0,"FAIL","PASS")</f>
        <v>PASS</v>
      </c>
    </row>
    <row r="3357" spans="1:26" x14ac:dyDescent="0.3">
      <c r="A3357" t="s">
        <v>13126</v>
      </c>
      <c r="B3357" t="s">
        <v>13127</v>
      </c>
      <c r="C3357" t="s">
        <v>109</v>
      </c>
      <c r="D3357" t="s">
        <v>13128</v>
      </c>
      <c r="E3357" t="s">
        <v>39</v>
      </c>
      <c r="F3357" t="s">
        <v>75</v>
      </c>
      <c r="G3357" t="s">
        <v>13129</v>
      </c>
      <c r="H3357" t="s">
        <v>18</v>
      </c>
      <c r="I3357" t="s">
        <v>19</v>
      </c>
      <c r="J3357" s="1">
        <v>46195</v>
      </c>
      <c r="K3357" s="1">
        <v>46203</v>
      </c>
      <c r="L3357" t="b">
        <f>COUNTIF(tbl_vendors[Vendor_ID],tbl_vendors[[#This Row],[Vendor_ID]])&gt;1</f>
        <v>0</v>
      </c>
      <c r="M3357" t="b">
        <f>ISBLANK(tbl_vendors[[#This Row],[Vendor_ID]])</f>
        <v>0</v>
      </c>
      <c r="N3357" t="b">
        <f>LEN(TRIM(tbl_vendors[[#This Row],[Vendor_Name]]))=0</f>
        <v>0</v>
      </c>
      <c r="O3357" t="b">
        <f>LEN(TRIM(tbl_vendors[[#This Row],[Email]]))=0</f>
        <v>0</v>
      </c>
      <c r="P3357" t="b">
        <f>OR(ISERROR(FIND("@",tbl_vendors[[#This Row],[Email]])),ISERROR(FIND(".",tbl_vendors[[#This Row],[Email]])))</f>
        <v>0</v>
      </c>
      <c r="Q3357" t="b">
        <f>ISNA(MATCH(tbl_vendors[[#This Row],[Country]],tbl_country[country],0))</f>
        <v>0</v>
      </c>
      <c r="R3357" t="b">
        <f>ISNA(MATCH(tbl_vendors[[#This Row],[Currency]],tbl_country[currency],0))</f>
        <v>0</v>
      </c>
      <c r="S3357" t="b">
        <f>_xlfn.XLOOKUP(tbl_vendors[[#This Row],[Country]],tbl_country[country],tbl_country[currency],"NotFound")&lt;&gt;tbl_vendors[[#This Row],[Currency]]</f>
        <v>1</v>
      </c>
      <c r="T3357" t="b">
        <f>ISNA(MATCH(tbl_vendors[[#This Row],[Payment_Terms]],tbl_payment_terms[Payment_Terms],0))</f>
        <v>0</v>
      </c>
      <c r="U3357" t="b">
        <f>ISNA(MATCH(tbl_vendors[[#This Row],[Status]],tbl_status[valid_status]))</f>
        <v>0</v>
      </c>
      <c r="V3357" t="b">
        <f ca="1">tbl_vendors[[#This Row],[Created_Date]]&gt;TODAY()</f>
        <v>0</v>
      </c>
      <c r="W3357" t="b">
        <f>tbl_vendors[[#This Row],[Updated_Date]]&lt;tbl_vendors[[#This Row],[Created_Date]]</f>
        <v>0</v>
      </c>
      <c r="X3357" t="b">
        <f>COUNTIF(tbl_vendors[Vendor_Name],tbl_vendors[[#This Row],[Vendor_Name]])&gt;1</f>
        <v>0</v>
      </c>
      <c r="Y3357" s="14" cm="1">
        <f t="array" aca="1" ref="Y3357" ca="1">IFERROR(SUM(L3357:X3357*1),4)</f>
        <v>1</v>
      </c>
      <c r="Z3357" t="str">
        <f ca="1">IF(tbl_vendors[[#This Row],[error_count]]&gt;0,"FAIL","PASS")</f>
        <v>FAIL</v>
      </c>
    </row>
    <row r="3358" spans="1:26" x14ac:dyDescent="0.3">
      <c r="A3358" t="s">
        <v>13130</v>
      </c>
      <c r="B3358" t="s">
        <v>13131</v>
      </c>
      <c r="C3358" t="s">
        <v>109</v>
      </c>
      <c r="D3358" t="s">
        <v>13132</v>
      </c>
      <c r="E3358" t="s">
        <v>39</v>
      </c>
      <c r="F3358" t="s">
        <v>16</v>
      </c>
      <c r="G3358" t="s">
        <v>13133</v>
      </c>
      <c r="H3358" t="s">
        <v>34</v>
      </c>
      <c r="I3358" t="s">
        <v>53</v>
      </c>
      <c r="J3358" s="1">
        <v>45929</v>
      </c>
      <c r="K3358" s="1">
        <v>46027</v>
      </c>
      <c r="L3358" t="b">
        <f>COUNTIF(tbl_vendors[Vendor_ID],tbl_vendors[[#This Row],[Vendor_ID]])&gt;1</f>
        <v>0</v>
      </c>
      <c r="M3358" t="b">
        <f>ISBLANK(tbl_vendors[[#This Row],[Vendor_ID]])</f>
        <v>0</v>
      </c>
      <c r="N3358" t="b">
        <f>LEN(TRIM(tbl_vendors[[#This Row],[Vendor_Name]]))=0</f>
        <v>0</v>
      </c>
      <c r="O3358" t="b">
        <f>LEN(TRIM(tbl_vendors[[#This Row],[Email]]))=0</f>
        <v>0</v>
      </c>
      <c r="P3358" t="b">
        <f>OR(ISERROR(FIND("@",tbl_vendors[[#This Row],[Email]])),ISERROR(FIND(".",tbl_vendors[[#This Row],[Email]])))</f>
        <v>0</v>
      </c>
      <c r="Q3358" t="b">
        <f>ISNA(MATCH(tbl_vendors[[#This Row],[Country]],tbl_country[country],0))</f>
        <v>0</v>
      </c>
      <c r="R3358" t="b">
        <f>ISNA(MATCH(tbl_vendors[[#This Row],[Currency]],tbl_country[currency],0))</f>
        <v>0</v>
      </c>
      <c r="S3358" t="b">
        <f>_xlfn.XLOOKUP(tbl_vendors[[#This Row],[Country]],tbl_country[country],tbl_country[currency],"NotFound")&lt;&gt;tbl_vendors[[#This Row],[Currency]]</f>
        <v>1</v>
      </c>
      <c r="T3358" t="b">
        <f>ISNA(MATCH(tbl_vendors[[#This Row],[Payment_Terms]],tbl_payment_terms[Payment_Terms],0))</f>
        <v>0</v>
      </c>
      <c r="U3358" t="b">
        <f>ISNA(MATCH(tbl_vendors[[#This Row],[Status]],tbl_status[valid_status]))</f>
        <v>1</v>
      </c>
      <c r="V3358" t="b">
        <f ca="1">tbl_vendors[[#This Row],[Created_Date]]&gt;TODAY()</f>
        <v>0</v>
      </c>
      <c r="W3358" t="b">
        <f>tbl_vendors[[#This Row],[Updated_Date]]&lt;tbl_vendors[[#This Row],[Created_Date]]</f>
        <v>0</v>
      </c>
      <c r="X3358" t="b">
        <f>COUNTIF(tbl_vendors[Vendor_Name],tbl_vendors[[#This Row],[Vendor_Name]])&gt;1</f>
        <v>0</v>
      </c>
      <c r="Y3358" s="14" cm="1">
        <f t="array" aca="1" ref="Y3358" ca="1">IFERROR(SUM(L3358:X3358*1),4)</f>
        <v>2</v>
      </c>
      <c r="Z3358" t="str">
        <f ca="1">IF(tbl_vendors[[#This Row],[error_count]]&gt;0,"FAIL","PASS")</f>
        <v>FAIL</v>
      </c>
    </row>
    <row r="3359" spans="1:26" x14ac:dyDescent="0.3">
      <c r="A3359" t="s">
        <v>13134</v>
      </c>
      <c r="B3359" t="s">
        <v>13135</v>
      </c>
      <c r="C3359" t="s">
        <v>109</v>
      </c>
      <c r="D3359" t="s">
        <v>13136</v>
      </c>
      <c r="E3359" t="s">
        <v>39</v>
      </c>
      <c r="F3359" t="s">
        <v>75</v>
      </c>
      <c r="G3359" t="s">
        <v>13137</v>
      </c>
      <c r="H3359" t="s">
        <v>34</v>
      </c>
      <c r="I3359" t="s">
        <v>53</v>
      </c>
      <c r="J3359" s="1">
        <v>45251</v>
      </c>
      <c r="K3359" s="1">
        <v>45522</v>
      </c>
      <c r="L3359" t="b">
        <f>COUNTIF(tbl_vendors[Vendor_ID],tbl_vendors[[#This Row],[Vendor_ID]])&gt;1</f>
        <v>0</v>
      </c>
      <c r="M3359" t="b">
        <f>ISBLANK(tbl_vendors[[#This Row],[Vendor_ID]])</f>
        <v>0</v>
      </c>
      <c r="N3359" t="b">
        <f>LEN(TRIM(tbl_vendors[[#This Row],[Vendor_Name]]))=0</f>
        <v>0</v>
      </c>
      <c r="O3359" t="b">
        <f>LEN(TRIM(tbl_vendors[[#This Row],[Email]]))=0</f>
        <v>0</v>
      </c>
      <c r="P3359" t="b">
        <f>OR(ISERROR(FIND("@",tbl_vendors[[#This Row],[Email]])),ISERROR(FIND(".",tbl_vendors[[#This Row],[Email]])))</f>
        <v>0</v>
      </c>
      <c r="Q3359" t="b">
        <f>ISNA(MATCH(tbl_vendors[[#This Row],[Country]],tbl_country[country],0))</f>
        <v>0</v>
      </c>
      <c r="R3359" t="b">
        <f>ISNA(MATCH(tbl_vendors[[#This Row],[Currency]],tbl_country[currency],0))</f>
        <v>0</v>
      </c>
      <c r="S3359" t="b">
        <f>_xlfn.XLOOKUP(tbl_vendors[[#This Row],[Country]],tbl_country[country],tbl_country[currency],"NotFound")&lt;&gt;tbl_vendors[[#This Row],[Currency]]</f>
        <v>1</v>
      </c>
      <c r="T3359" t="b">
        <f>ISNA(MATCH(tbl_vendors[[#This Row],[Payment_Terms]],tbl_payment_terms[Payment_Terms],0))</f>
        <v>0</v>
      </c>
      <c r="U3359" t="b">
        <f>ISNA(MATCH(tbl_vendors[[#This Row],[Status]],tbl_status[valid_status]))</f>
        <v>1</v>
      </c>
      <c r="V3359" t="b">
        <f ca="1">tbl_vendors[[#This Row],[Created_Date]]&gt;TODAY()</f>
        <v>0</v>
      </c>
      <c r="W3359" t="b">
        <f>tbl_vendors[[#This Row],[Updated_Date]]&lt;tbl_vendors[[#This Row],[Created_Date]]</f>
        <v>0</v>
      </c>
      <c r="X3359" t="b">
        <f>COUNTIF(tbl_vendors[Vendor_Name],tbl_vendors[[#This Row],[Vendor_Name]])&gt;1</f>
        <v>0</v>
      </c>
      <c r="Y3359" s="14" cm="1">
        <f t="array" aca="1" ref="Y3359" ca="1">IFERROR(SUM(L3359:X3359*1),4)</f>
        <v>2</v>
      </c>
      <c r="Z3359" t="str">
        <f ca="1">IF(tbl_vendors[[#This Row],[error_count]]&gt;0,"FAIL","PASS")</f>
        <v>FAIL</v>
      </c>
    </row>
    <row r="3360" spans="1:26" x14ac:dyDescent="0.3">
      <c r="A3360" t="s">
        <v>13138</v>
      </c>
      <c r="B3360" t="s">
        <v>13139</v>
      </c>
      <c r="C3360" t="s">
        <v>79</v>
      </c>
      <c r="D3360" t="s">
        <v>13140</v>
      </c>
      <c r="E3360" t="s">
        <v>39</v>
      </c>
      <c r="F3360" t="s">
        <v>40</v>
      </c>
      <c r="G3360" t="s">
        <v>13141</v>
      </c>
      <c r="H3360" t="s">
        <v>69</v>
      </c>
      <c r="I3360" t="s">
        <v>26</v>
      </c>
      <c r="J3360" s="1">
        <v>45062</v>
      </c>
      <c r="K3360" s="1">
        <v>46160</v>
      </c>
      <c r="L3360" t="b">
        <f>COUNTIF(tbl_vendors[Vendor_ID],tbl_vendors[[#This Row],[Vendor_ID]])&gt;1</f>
        <v>0</v>
      </c>
      <c r="M3360" t="b">
        <f>ISBLANK(tbl_vendors[[#This Row],[Vendor_ID]])</f>
        <v>0</v>
      </c>
      <c r="N3360" t="b">
        <f>LEN(TRIM(tbl_vendors[[#This Row],[Vendor_Name]]))=0</f>
        <v>0</v>
      </c>
      <c r="O3360" t="b">
        <f>LEN(TRIM(tbl_vendors[[#This Row],[Email]]))=0</f>
        <v>0</v>
      </c>
      <c r="P3360" t="b">
        <f>OR(ISERROR(FIND("@",tbl_vendors[[#This Row],[Email]])),ISERROR(FIND(".",tbl_vendors[[#This Row],[Email]])))</f>
        <v>0</v>
      </c>
      <c r="Q3360" t="b">
        <f>ISNA(MATCH(tbl_vendors[[#This Row],[Country]],tbl_country[country],0))</f>
        <v>0</v>
      </c>
      <c r="R3360" t="b">
        <f>ISNA(MATCH(tbl_vendors[[#This Row],[Currency]],tbl_country[currency],0))</f>
        <v>0</v>
      </c>
      <c r="S3360" t="b">
        <f>_xlfn.XLOOKUP(tbl_vendors[[#This Row],[Country]],tbl_country[country],tbl_country[currency],"NotFound")&lt;&gt;tbl_vendors[[#This Row],[Currency]]</f>
        <v>0</v>
      </c>
      <c r="T3360" t="b">
        <f>ISNA(MATCH(tbl_vendors[[#This Row],[Payment_Terms]],tbl_payment_terms[Payment_Terms],0))</f>
        <v>0</v>
      </c>
      <c r="U3360" t="b">
        <f>ISNA(MATCH(tbl_vendors[[#This Row],[Status]],tbl_status[valid_status]))</f>
        <v>0</v>
      </c>
      <c r="V3360" t="b">
        <f ca="1">tbl_vendors[[#This Row],[Created_Date]]&gt;TODAY()</f>
        <v>0</v>
      </c>
      <c r="W3360" t="b">
        <f>tbl_vendors[[#This Row],[Updated_Date]]&lt;tbl_vendors[[#This Row],[Created_Date]]</f>
        <v>0</v>
      </c>
      <c r="X3360" t="b">
        <f>COUNTIF(tbl_vendors[Vendor_Name],tbl_vendors[[#This Row],[Vendor_Name]])&gt;1</f>
        <v>0</v>
      </c>
      <c r="Y3360" s="14" cm="1">
        <f t="array" aca="1" ref="Y3360" ca="1">IFERROR(SUM(L3360:X3360*1),4)</f>
        <v>0</v>
      </c>
      <c r="Z3360" t="str">
        <f ca="1">IF(tbl_vendors[[#This Row],[error_count]]&gt;0,"FAIL","PASS")</f>
        <v>PASS</v>
      </c>
    </row>
    <row r="3361" spans="1:26" x14ac:dyDescent="0.3">
      <c r="A3361" t="s">
        <v>13142</v>
      </c>
      <c r="B3361" t="s">
        <v>13143</v>
      </c>
      <c r="C3361" t="s">
        <v>56</v>
      </c>
      <c r="D3361" t="s">
        <v>13144</v>
      </c>
      <c r="E3361" t="s">
        <v>58</v>
      </c>
      <c r="F3361" t="s">
        <v>32</v>
      </c>
      <c r="G3361" t="s">
        <v>13145</v>
      </c>
      <c r="H3361" t="s">
        <v>18</v>
      </c>
      <c r="I3361" t="s">
        <v>19</v>
      </c>
      <c r="J3361" s="1">
        <v>44967</v>
      </c>
      <c r="K3361" s="1">
        <v>46013</v>
      </c>
      <c r="L3361" t="b">
        <f>COUNTIF(tbl_vendors[Vendor_ID],tbl_vendors[[#This Row],[Vendor_ID]])&gt;1</f>
        <v>0</v>
      </c>
      <c r="M3361" t="b">
        <f>ISBLANK(tbl_vendors[[#This Row],[Vendor_ID]])</f>
        <v>0</v>
      </c>
      <c r="N3361" t="b">
        <f>LEN(TRIM(tbl_vendors[[#This Row],[Vendor_Name]]))=0</f>
        <v>0</v>
      </c>
      <c r="O3361" t="b">
        <f>LEN(TRIM(tbl_vendors[[#This Row],[Email]]))=0</f>
        <v>0</v>
      </c>
      <c r="P3361" t="b">
        <f>OR(ISERROR(FIND("@",tbl_vendors[[#This Row],[Email]])),ISERROR(FIND(".",tbl_vendors[[#This Row],[Email]])))</f>
        <v>0</v>
      </c>
      <c r="Q3361" t="b">
        <f>ISNA(MATCH(tbl_vendors[[#This Row],[Country]],tbl_country[country],0))</f>
        <v>0</v>
      </c>
      <c r="R3361" t="b">
        <f>ISNA(MATCH(tbl_vendors[[#This Row],[Currency]],tbl_country[currency],0))</f>
        <v>0</v>
      </c>
      <c r="S3361" t="b">
        <f>_xlfn.XLOOKUP(tbl_vendors[[#This Row],[Country]],tbl_country[country],tbl_country[currency],"NotFound")&lt;&gt;tbl_vendors[[#This Row],[Currency]]</f>
        <v>0</v>
      </c>
      <c r="T3361" t="b">
        <f>ISNA(MATCH(tbl_vendors[[#This Row],[Payment_Terms]],tbl_payment_terms[Payment_Terms],0))</f>
        <v>0</v>
      </c>
      <c r="U3361" t="b">
        <f>ISNA(MATCH(tbl_vendors[[#This Row],[Status]],tbl_status[valid_status]))</f>
        <v>0</v>
      </c>
      <c r="V3361" t="b">
        <f ca="1">tbl_vendors[[#This Row],[Created_Date]]&gt;TODAY()</f>
        <v>0</v>
      </c>
      <c r="W3361" t="b">
        <f>tbl_vendors[[#This Row],[Updated_Date]]&lt;tbl_vendors[[#This Row],[Created_Date]]</f>
        <v>0</v>
      </c>
      <c r="X3361" t="b">
        <f>COUNTIF(tbl_vendors[Vendor_Name],tbl_vendors[[#This Row],[Vendor_Name]])&gt;1</f>
        <v>0</v>
      </c>
      <c r="Y3361" s="14" cm="1">
        <f t="array" aca="1" ref="Y3361" ca="1">IFERROR(SUM(L3361:X3361*1),4)</f>
        <v>0</v>
      </c>
      <c r="Z3361" t="str">
        <f ca="1">IF(tbl_vendors[[#This Row],[error_count]]&gt;0,"FAIL","PASS")</f>
        <v>PASS</v>
      </c>
    </row>
    <row r="3362" spans="1:26" x14ac:dyDescent="0.3">
      <c r="A3362" t="s">
        <v>13146</v>
      </c>
      <c r="B3362" t="s">
        <v>13147</v>
      </c>
      <c r="C3362" t="s">
        <v>72</v>
      </c>
      <c r="D3362" t="s">
        <v>13148</v>
      </c>
      <c r="E3362" t="s">
        <v>74</v>
      </c>
      <c r="F3362" t="s">
        <v>16</v>
      </c>
      <c r="G3362" t="s">
        <v>13149</v>
      </c>
      <c r="H3362" t="s">
        <v>42</v>
      </c>
      <c r="I3362" t="s">
        <v>26</v>
      </c>
      <c r="J3362" s="1">
        <v>45879</v>
      </c>
      <c r="K3362" s="1">
        <v>46011</v>
      </c>
      <c r="L3362" t="b">
        <f>COUNTIF(tbl_vendors[Vendor_ID],tbl_vendors[[#This Row],[Vendor_ID]])&gt;1</f>
        <v>0</v>
      </c>
      <c r="M3362" t="b">
        <f>ISBLANK(tbl_vendors[[#This Row],[Vendor_ID]])</f>
        <v>0</v>
      </c>
      <c r="N3362" t="b">
        <f>LEN(TRIM(tbl_vendors[[#This Row],[Vendor_Name]]))=0</f>
        <v>0</v>
      </c>
      <c r="O3362" t="b">
        <f>LEN(TRIM(tbl_vendors[[#This Row],[Email]]))=0</f>
        <v>0</v>
      </c>
      <c r="P3362" t="b">
        <f>OR(ISERROR(FIND("@",tbl_vendors[[#This Row],[Email]])),ISERROR(FIND(".",tbl_vendors[[#This Row],[Email]])))</f>
        <v>0</v>
      </c>
      <c r="Q3362" t="b">
        <f>ISNA(MATCH(tbl_vendors[[#This Row],[Country]],tbl_country[country],0))</f>
        <v>0</v>
      </c>
      <c r="R3362" t="b">
        <f>ISNA(MATCH(tbl_vendors[[#This Row],[Currency]],tbl_country[currency],0))</f>
        <v>1</v>
      </c>
      <c r="S3362" t="b">
        <f>_xlfn.XLOOKUP(tbl_vendors[[#This Row],[Country]],tbl_country[country],tbl_country[currency],"NotFound")&lt;&gt;tbl_vendors[[#This Row],[Currency]]</f>
        <v>1</v>
      </c>
      <c r="T3362" t="b">
        <f>ISNA(MATCH(tbl_vendors[[#This Row],[Payment_Terms]],tbl_payment_terms[Payment_Terms],0))</f>
        <v>0</v>
      </c>
      <c r="U3362" t="b">
        <f>ISNA(MATCH(tbl_vendors[[#This Row],[Status]],tbl_status[valid_status]))</f>
        <v>0</v>
      </c>
      <c r="V3362" t="b">
        <f ca="1">tbl_vendors[[#This Row],[Created_Date]]&gt;TODAY()</f>
        <v>0</v>
      </c>
      <c r="W3362" t="b">
        <f>tbl_vendors[[#This Row],[Updated_Date]]&lt;tbl_vendors[[#This Row],[Created_Date]]</f>
        <v>0</v>
      </c>
      <c r="X3362" t="b">
        <f>COUNTIF(tbl_vendors[Vendor_Name],tbl_vendors[[#This Row],[Vendor_Name]])&gt;1</f>
        <v>0</v>
      </c>
      <c r="Y3362" s="14" cm="1">
        <f t="array" aca="1" ref="Y3362" ca="1">IFERROR(SUM(L3362:X3362*1),4)</f>
        <v>2</v>
      </c>
      <c r="Z3362" t="str">
        <f ca="1">IF(tbl_vendors[[#This Row],[error_count]]&gt;0,"FAIL","PASS")</f>
        <v>FAIL</v>
      </c>
    </row>
    <row r="3363" spans="1:26" x14ac:dyDescent="0.3">
      <c r="A3363" t="s">
        <v>13150</v>
      </c>
      <c r="B3363" t="s">
        <v>13151</v>
      </c>
      <c r="C3363" t="s">
        <v>109</v>
      </c>
      <c r="D3363" t="s">
        <v>13152</v>
      </c>
      <c r="E3363" t="s">
        <v>39</v>
      </c>
      <c r="F3363" t="s">
        <v>23</v>
      </c>
      <c r="G3363" t="s">
        <v>13153</v>
      </c>
      <c r="H3363" t="s">
        <v>42</v>
      </c>
      <c r="I3363" t="s">
        <v>19</v>
      </c>
      <c r="J3363" s="1">
        <v>45744</v>
      </c>
      <c r="K3363" s="1">
        <v>46189</v>
      </c>
      <c r="L3363" t="b">
        <f>COUNTIF(tbl_vendors[Vendor_ID],tbl_vendors[[#This Row],[Vendor_ID]])&gt;1</f>
        <v>0</v>
      </c>
      <c r="M3363" t="b">
        <f>ISBLANK(tbl_vendors[[#This Row],[Vendor_ID]])</f>
        <v>0</v>
      </c>
      <c r="N3363" t="b">
        <f>LEN(TRIM(tbl_vendors[[#This Row],[Vendor_Name]]))=0</f>
        <v>0</v>
      </c>
      <c r="O3363" t="b">
        <f>LEN(TRIM(tbl_vendors[[#This Row],[Email]]))=0</f>
        <v>0</v>
      </c>
      <c r="P3363" t="b">
        <f>OR(ISERROR(FIND("@",tbl_vendors[[#This Row],[Email]])),ISERROR(FIND(".",tbl_vendors[[#This Row],[Email]])))</f>
        <v>0</v>
      </c>
      <c r="Q3363" t="b">
        <f>ISNA(MATCH(tbl_vendors[[#This Row],[Country]],tbl_country[country],0))</f>
        <v>0</v>
      </c>
      <c r="R3363" t="b">
        <f>ISNA(MATCH(tbl_vendors[[#This Row],[Currency]],tbl_country[currency],0))</f>
        <v>0</v>
      </c>
      <c r="S3363" t="b">
        <f>_xlfn.XLOOKUP(tbl_vendors[[#This Row],[Country]],tbl_country[country],tbl_country[currency],"NotFound")&lt;&gt;tbl_vendors[[#This Row],[Currency]]</f>
        <v>1</v>
      </c>
      <c r="T3363" t="b">
        <f>ISNA(MATCH(tbl_vendors[[#This Row],[Payment_Terms]],tbl_payment_terms[Payment_Terms],0))</f>
        <v>0</v>
      </c>
      <c r="U3363" t="b">
        <f>ISNA(MATCH(tbl_vendors[[#This Row],[Status]],tbl_status[valid_status]))</f>
        <v>0</v>
      </c>
      <c r="V3363" t="b">
        <f ca="1">tbl_vendors[[#This Row],[Created_Date]]&gt;TODAY()</f>
        <v>0</v>
      </c>
      <c r="W3363" t="b">
        <f>tbl_vendors[[#This Row],[Updated_Date]]&lt;tbl_vendors[[#This Row],[Created_Date]]</f>
        <v>0</v>
      </c>
      <c r="X3363" t="b">
        <f>COUNTIF(tbl_vendors[Vendor_Name],tbl_vendors[[#This Row],[Vendor_Name]])&gt;1</f>
        <v>0</v>
      </c>
      <c r="Y3363" s="14" cm="1">
        <f t="array" aca="1" ref="Y3363" ca="1">IFERROR(SUM(L3363:X3363*1),4)</f>
        <v>1</v>
      </c>
      <c r="Z3363" t="str">
        <f ca="1">IF(tbl_vendors[[#This Row],[error_count]]&gt;0,"FAIL","PASS")</f>
        <v>FAIL</v>
      </c>
    </row>
    <row r="3364" spans="1:26" x14ac:dyDescent="0.3">
      <c r="A3364" t="s">
        <v>13154</v>
      </c>
      <c r="B3364" t="s">
        <v>13155</v>
      </c>
      <c r="C3364" t="s">
        <v>29</v>
      </c>
      <c r="D3364" t="s">
        <v>13156</v>
      </c>
      <c r="E3364" t="s">
        <v>31</v>
      </c>
      <c r="F3364" t="s">
        <v>16</v>
      </c>
      <c r="G3364" t="s">
        <v>13157</v>
      </c>
      <c r="H3364" t="s">
        <v>42</v>
      </c>
      <c r="I3364" t="s">
        <v>26</v>
      </c>
      <c r="J3364" s="1">
        <v>44578</v>
      </c>
      <c r="K3364" s="1">
        <v>45512</v>
      </c>
      <c r="L3364" t="b">
        <f>COUNTIF(tbl_vendors[Vendor_ID],tbl_vendors[[#This Row],[Vendor_ID]])&gt;1</f>
        <v>0</v>
      </c>
      <c r="M3364" t="b">
        <f>ISBLANK(tbl_vendors[[#This Row],[Vendor_ID]])</f>
        <v>0</v>
      </c>
      <c r="N3364" t="b">
        <f>LEN(TRIM(tbl_vendors[[#This Row],[Vendor_Name]]))=0</f>
        <v>0</v>
      </c>
      <c r="O3364" t="b">
        <f>LEN(TRIM(tbl_vendors[[#This Row],[Email]]))=0</f>
        <v>0</v>
      </c>
      <c r="P3364" t="b">
        <f>OR(ISERROR(FIND("@",tbl_vendors[[#This Row],[Email]])),ISERROR(FIND(".",tbl_vendors[[#This Row],[Email]])))</f>
        <v>0</v>
      </c>
      <c r="Q3364" t="b">
        <f>ISNA(MATCH(tbl_vendors[[#This Row],[Country]],tbl_country[country],0))</f>
        <v>0</v>
      </c>
      <c r="R3364" t="b">
        <f>ISNA(MATCH(tbl_vendors[[#This Row],[Currency]],tbl_country[currency],0))</f>
        <v>0</v>
      </c>
      <c r="S3364" t="b">
        <f>_xlfn.XLOOKUP(tbl_vendors[[#This Row],[Country]],tbl_country[country],tbl_country[currency],"NotFound")&lt;&gt;tbl_vendors[[#This Row],[Currency]]</f>
        <v>0</v>
      </c>
      <c r="T3364" t="b">
        <f>ISNA(MATCH(tbl_vendors[[#This Row],[Payment_Terms]],tbl_payment_terms[Payment_Terms],0))</f>
        <v>0</v>
      </c>
      <c r="U3364" t="b">
        <f>ISNA(MATCH(tbl_vendors[[#This Row],[Status]],tbl_status[valid_status]))</f>
        <v>0</v>
      </c>
      <c r="V3364" t="b">
        <f ca="1">tbl_vendors[[#This Row],[Created_Date]]&gt;TODAY()</f>
        <v>0</v>
      </c>
      <c r="W3364" t="b">
        <f>tbl_vendors[[#This Row],[Updated_Date]]&lt;tbl_vendors[[#This Row],[Created_Date]]</f>
        <v>0</v>
      </c>
      <c r="X3364" t="b">
        <f>COUNTIF(tbl_vendors[Vendor_Name],tbl_vendors[[#This Row],[Vendor_Name]])&gt;1</f>
        <v>0</v>
      </c>
      <c r="Y3364" s="14" cm="1">
        <f t="array" aca="1" ref="Y3364" ca="1">IFERROR(SUM(L3364:X3364*1),4)</f>
        <v>0</v>
      </c>
      <c r="Z3364" t="str">
        <f ca="1">IF(tbl_vendors[[#This Row],[error_count]]&gt;0,"FAIL","PASS")</f>
        <v>PASS</v>
      </c>
    </row>
    <row r="3365" spans="1:26" x14ac:dyDescent="0.3">
      <c r="A3365" t="s">
        <v>13158</v>
      </c>
      <c r="B3365" t="s">
        <v>13159</v>
      </c>
      <c r="C3365" t="s">
        <v>153</v>
      </c>
      <c r="D3365" t="s">
        <v>13160</v>
      </c>
      <c r="E3365" t="s">
        <v>155</v>
      </c>
      <c r="F3365" t="s">
        <v>32</v>
      </c>
      <c r="G3365" t="s">
        <v>13161</v>
      </c>
      <c r="H3365" t="s">
        <v>47</v>
      </c>
      <c r="I3365" t="s">
        <v>53</v>
      </c>
      <c r="J3365" s="1">
        <v>44855</v>
      </c>
      <c r="K3365" s="1">
        <v>44858</v>
      </c>
      <c r="L3365" t="b">
        <f>COUNTIF(tbl_vendors[Vendor_ID],tbl_vendors[[#This Row],[Vendor_ID]])&gt;1</f>
        <v>0</v>
      </c>
      <c r="M3365" t="b">
        <f>ISBLANK(tbl_vendors[[#This Row],[Vendor_ID]])</f>
        <v>0</v>
      </c>
      <c r="N3365" t="b">
        <f>LEN(TRIM(tbl_vendors[[#This Row],[Vendor_Name]]))=0</f>
        <v>0</v>
      </c>
      <c r="O3365" t="b">
        <f>LEN(TRIM(tbl_vendors[[#This Row],[Email]]))=0</f>
        <v>0</v>
      </c>
      <c r="P3365" t="b">
        <f>OR(ISERROR(FIND("@",tbl_vendors[[#This Row],[Email]])),ISERROR(FIND(".",tbl_vendors[[#This Row],[Email]])))</f>
        <v>0</v>
      </c>
      <c r="Q3365" t="b">
        <f>ISNA(MATCH(tbl_vendors[[#This Row],[Country]],tbl_country[country],0))</f>
        <v>0</v>
      </c>
      <c r="R3365" t="b">
        <f>ISNA(MATCH(tbl_vendors[[#This Row],[Currency]],tbl_country[currency],0))</f>
        <v>0</v>
      </c>
      <c r="S3365" t="b">
        <f>_xlfn.XLOOKUP(tbl_vendors[[#This Row],[Country]],tbl_country[country],tbl_country[currency],"NotFound")&lt;&gt;tbl_vendors[[#This Row],[Currency]]</f>
        <v>0</v>
      </c>
      <c r="T3365" t="b">
        <f>ISNA(MATCH(tbl_vendors[[#This Row],[Payment_Terms]],tbl_payment_terms[Payment_Terms],0))</f>
        <v>0</v>
      </c>
      <c r="U3365" t="b">
        <f>ISNA(MATCH(tbl_vendors[[#This Row],[Status]],tbl_status[valid_status]))</f>
        <v>1</v>
      </c>
      <c r="V3365" t="b">
        <f ca="1">tbl_vendors[[#This Row],[Created_Date]]&gt;TODAY()</f>
        <v>0</v>
      </c>
      <c r="W3365" t="b">
        <f>tbl_vendors[[#This Row],[Updated_Date]]&lt;tbl_vendors[[#This Row],[Created_Date]]</f>
        <v>0</v>
      </c>
      <c r="X3365" t="b">
        <f>COUNTIF(tbl_vendors[Vendor_Name],tbl_vendors[[#This Row],[Vendor_Name]])&gt;1</f>
        <v>0</v>
      </c>
      <c r="Y3365" s="14" cm="1">
        <f t="array" aca="1" ref="Y3365" ca="1">IFERROR(SUM(L3365:X3365*1),4)</f>
        <v>1</v>
      </c>
      <c r="Z3365" t="str">
        <f ca="1">IF(tbl_vendors[[#This Row],[error_count]]&gt;0,"FAIL","PASS")</f>
        <v>FAIL</v>
      </c>
    </row>
    <row r="3366" spans="1:26" x14ac:dyDescent="0.3">
      <c r="A3366" t="s">
        <v>13162</v>
      </c>
      <c r="B3366" t="s">
        <v>13163</v>
      </c>
      <c r="C3366" t="s">
        <v>37</v>
      </c>
      <c r="D3366" t="s">
        <v>13164</v>
      </c>
      <c r="E3366" t="s">
        <v>39</v>
      </c>
      <c r="F3366" t="s">
        <v>75</v>
      </c>
      <c r="G3366" t="s">
        <v>13165</v>
      </c>
      <c r="H3366" t="s">
        <v>42</v>
      </c>
      <c r="I3366" t="s">
        <v>19</v>
      </c>
      <c r="J3366" s="1">
        <v>45183</v>
      </c>
      <c r="K3366" s="1">
        <v>45272</v>
      </c>
      <c r="L3366" t="b">
        <f>COUNTIF(tbl_vendors[Vendor_ID],tbl_vendors[[#This Row],[Vendor_ID]])&gt;1</f>
        <v>0</v>
      </c>
      <c r="M3366" t="b">
        <f>ISBLANK(tbl_vendors[[#This Row],[Vendor_ID]])</f>
        <v>0</v>
      </c>
      <c r="N3366" t="b">
        <f>LEN(TRIM(tbl_vendors[[#This Row],[Vendor_Name]]))=0</f>
        <v>0</v>
      </c>
      <c r="O3366" t="b">
        <f>LEN(TRIM(tbl_vendors[[#This Row],[Email]]))=0</f>
        <v>0</v>
      </c>
      <c r="P3366" t="b">
        <f>OR(ISERROR(FIND("@",tbl_vendors[[#This Row],[Email]])),ISERROR(FIND(".",tbl_vendors[[#This Row],[Email]])))</f>
        <v>0</v>
      </c>
      <c r="Q3366" t="b">
        <f>ISNA(MATCH(tbl_vendors[[#This Row],[Country]],tbl_country[country],0))</f>
        <v>0</v>
      </c>
      <c r="R3366" t="b">
        <f>ISNA(MATCH(tbl_vendors[[#This Row],[Currency]],tbl_country[currency],0))</f>
        <v>0</v>
      </c>
      <c r="S3366" t="b">
        <f>_xlfn.XLOOKUP(tbl_vendors[[#This Row],[Country]],tbl_country[country],tbl_country[currency],"NotFound")&lt;&gt;tbl_vendors[[#This Row],[Currency]]</f>
        <v>0</v>
      </c>
      <c r="T3366" t="b">
        <f>ISNA(MATCH(tbl_vendors[[#This Row],[Payment_Terms]],tbl_payment_terms[Payment_Terms],0))</f>
        <v>0</v>
      </c>
      <c r="U3366" t="b">
        <f>ISNA(MATCH(tbl_vendors[[#This Row],[Status]],tbl_status[valid_status]))</f>
        <v>0</v>
      </c>
      <c r="V3366" t="b">
        <f ca="1">tbl_vendors[[#This Row],[Created_Date]]&gt;TODAY()</f>
        <v>0</v>
      </c>
      <c r="W3366" t="b">
        <f>tbl_vendors[[#This Row],[Updated_Date]]&lt;tbl_vendors[[#This Row],[Created_Date]]</f>
        <v>0</v>
      </c>
      <c r="X3366" t="b">
        <f>COUNTIF(tbl_vendors[Vendor_Name],tbl_vendors[[#This Row],[Vendor_Name]])&gt;1</f>
        <v>0</v>
      </c>
      <c r="Y3366" s="14" cm="1">
        <f t="array" aca="1" ref="Y3366" ca="1">IFERROR(SUM(L3366:X3366*1),4)</f>
        <v>0</v>
      </c>
      <c r="Z3366" t="str">
        <f ca="1">IF(tbl_vendors[[#This Row],[error_count]]&gt;0,"FAIL","PASS")</f>
        <v>PASS</v>
      </c>
    </row>
    <row r="3367" spans="1:26" x14ac:dyDescent="0.3">
      <c r="A3367" t="s">
        <v>13166</v>
      </c>
      <c r="B3367" t="s">
        <v>13167</v>
      </c>
      <c r="C3367" t="s">
        <v>13</v>
      </c>
      <c r="D3367" t="s">
        <v>13168</v>
      </c>
      <c r="E3367" t="s">
        <v>15</v>
      </c>
      <c r="F3367" t="s">
        <v>32</v>
      </c>
      <c r="G3367" t="s">
        <v>13169</v>
      </c>
      <c r="H3367" t="s">
        <v>52</v>
      </c>
      <c r="I3367" t="s">
        <v>26</v>
      </c>
      <c r="J3367" s="1">
        <v>44542</v>
      </c>
      <c r="K3367" s="1">
        <v>45648</v>
      </c>
      <c r="L3367" t="b">
        <f>COUNTIF(tbl_vendors[Vendor_ID],tbl_vendors[[#This Row],[Vendor_ID]])&gt;1</f>
        <v>0</v>
      </c>
      <c r="M3367" t="b">
        <f>ISBLANK(tbl_vendors[[#This Row],[Vendor_ID]])</f>
        <v>0</v>
      </c>
      <c r="N3367" t="b">
        <f>LEN(TRIM(tbl_vendors[[#This Row],[Vendor_Name]]))=0</f>
        <v>0</v>
      </c>
      <c r="O3367" t="b">
        <f>LEN(TRIM(tbl_vendors[[#This Row],[Email]]))=0</f>
        <v>0</v>
      </c>
      <c r="P3367" t="b">
        <f>OR(ISERROR(FIND("@",tbl_vendors[[#This Row],[Email]])),ISERROR(FIND(".",tbl_vendors[[#This Row],[Email]])))</f>
        <v>0</v>
      </c>
      <c r="Q3367" t="b">
        <f>ISNA(MATCH(tbl_vendors[[#This Row],[Country]],tbl_country[country],0))</f>
        <v>0</v>
      </c>
      <c r="R3367" t="b">
        <f>ISNA(MATCH(tbl_vendors[[#This Row],[Currency]],tbl_country[currency],0))</f>
        <v>1</v>
      </c>
      <c r="S3367" t="b">
        <f>_xlfn.XLOOKUP(tbl_vendors[[#This Row],[Country]],tbl_country[country],tbl_country[currency],"NotFound")&lt;&gt;tbl_vendors[[#This Row],[Currency]]</f>
        <v>1</v>
      </c>
      <c r="T3367" t="b">
        <f>ISNA(MATCH(tbl_vendors[[#This Row],[Payment_Terms]],tbl_payment_terms[Payment_Terms],0))</f>
        <v>0</v>
      </c>
      <c r="U3367" t="b">
        <f>ISNA(MATCH(tbl_vendors[[#This Row],[Status]],tbl_status[valid_status]))</f>
        <v>0</v>
      </c>
      <c r="V3367" t="b">
        <f ca="1">tbl_vendors[[#This Row],[Created_Date]]&gt;TODAY()</f>
        <v>0</v>
      </c>
      <c r="W3367" t="b">
        <f>tbl_vendors[[#This Row],[Updated_Date]]&lt;tbl_vendors[[#This Row],[Created_Date]]</f>
        <v>0</v>
      </c>
      <c r="X3367" t="b">
        <f>COUNTIF(tbl_vendors[Vendor_Name],tbl_vendors[[#This Row],[Vendor_Name]])&gt;1</f>
        <v>0</v>
      </c>
      <c r="Y3367" s="14" cm="1">
        <f t="array" aca="1" ref="Y3367" ca="1">IFERROR(SUM(L3367:X3367*1),4)</f>
        <v>2</v>
      </c>
      <c r="Z3367" t="str">
        <f ca="1">IF(tbl_vendors[[#This Row],[error_count]]&gt;0,"FAIL","PASS")</f>
        <v>FAIL</v>
      </c>
    </row>
    <row r="3368" spans="1:26" x14ac:dyDescent="0.3">
      <c r="A3368" t="s">
        <v>13170</v>
      </c>
      <c r="B3368" t="s">
        <v>13171</v>
      </c>
      <c r="C3368" t="s">
        <v>72</v>
      </c>
      <c r="D3368" t="s">
        <v>13172</v>
      </c>
      <c r="E3368" t="s">
        <v>74</v>
      </c>
      <c r="F3368" t="s">
        <v>23</v>
      </c>
      <c r="G3368" t="s">
        <v>13173</v>
      </c>
      <c r="H3368" t="s">
        <v>25</v>
      </c>
      <c r="I3368" t="s">
        <v>53</v>
      </c>
      <c r="J3368" s="1">
        <v>44597</v>
      </c>
      <c r="K3368" s="1">
        <v>45443</v>
      </c>
      <c r="L3368" t="b">
        <f>COUNTIF(tbl_vendors[Vendor_ID],tbl_vendors[[#This Row],[Vendor_ID]])&gt;1</f>
        <v>0</v>
      </c>
      <c r="M3368" t="b">
        <f>ISBLANK(tbl_vendors[[#This Row],[Vendor_ID]])</f>
        <v>0</v>
      </c>
      <c r="N3368" t="b">
        <f>LEN(TRIM(tbl_vendors[[#This Row],[Vendor_Name]]))=0</f>
        <v>0</v>
      </c>
      <c r="O3368" t="b">
        <f>LEN(TRIM(tbl_vendors[[#This Row],[Email]]))=0</f>
        <v>0</v>
      </c>
      <c r="P3368" t="b">
        <f>OR(ISERROR(FIND("@",tbl_vendors[[#This Row],[Email]])),ISERROR(FIND(".",tbl_vendors[[#This Row],[Email]])))</f>
        <v>0</v>
      </c>
      <c r="Q3368" t="b">
        <f>ISNA(MATCH(tbl_vendors[[#This Row],[Country]],tbl_country[country],0))</f>
        <v>0</v>
      </c>
      <c r="R3368" t="b">
        <f>ISNA(MATCH(tbl_vendors[[#This Row],[Currency]],tbl_country[currency],0))</f>
        <v>1</v>
      </c>
      <c r="S3368" t="b">
        <f>_xlfn.XLOOKUP(tbl_vendors[[#This Row],[Country]],tbl_country[country],tbl_country[currency],"NotFound")&lt;&gt;tbl_vendors[[#This Row],[Currency]]</f>
        <v>1</v>
      </c>
      <c r="T3368" t="b">
        <f>ISNA(MATCH(tbl_vendors[[#This Row],[Payment_Terms]],tbl_payment_terms[Payment_Terms],0))</f>
        <v>0</v>
      </c>
      <c r="U3368" t="b">
        <f>ISNA(MATCH(tbl_vendors[[#This Row],[Status]],tbl_status[valid_status]))</f>
        <v>1</v>
      </c>
      <c r="V3368" t="b">
        <f ca="1">tbl_vendors[[#This Row],[Created_Date]]&gt;TODAY()</f>
        <v>0</v>
      </c>
      <c r="W3368" t="b">
        <f>tbl_vendors[[#This Row],[Updated_Date]]&lt;tbl_vendors[[#This Row],[Created_Date]]</f>
        <v>0</v>
      </c>
      <c r="X3368" t="b">
        <f>COUNTIF(tbl_vendors[Vendor_Name],tbl_vendors[[#This Row],[Vendor_Name]])&gt;1</f>
        <v>0</v>
      </c>
      <c r="Y3368" s="14" cm="1">
        <f t="array" aca="1" ref="Y3368" ca="1">IFERROR(SUM(L3368:X3368*1),4)</f>
        <v>3</v>
      </c>
      <c r="Z3368" t="str">
        <f ca="1">IF(tbl_vendors[[#This Row],[error_count]]&gt;0,"FAIL","PASS")</f>
        <v>FAIL</v>
      </c>
    </row>
    <row r="3369" spans="1:26" x14ac:dyDescent="0.3">
      <c r="A3369" t="s">
        <v>13174</v>
      </c>
      <c r="B3369" t="s">
        <v>13175</v>
      </c>
      <c r="C3369" t="s">
        <v>72</v>
      </c>
      <c r="D3369" t="s">
        <v>13176</v>
      </c>
      <c r="E3369" t="s">
        <v>74</v>
      </c>
      <c r="F3369" t="s">
        <v>32</v>
      </c>
      <c r="G3369" t="s">
        <v>13177</v>
      </c>
      <c r="H3369" t="s">
        <v>52</v>
      </c>
      <c r="I3369" t="s">
        <v>26</v>
      </c>
      <c r="J3369" s="1">
        <v>44941</v>
      </c>
      <c r="K3369" s="1">
        <v>45045</v>
      </c>
      <c r="L3369" t="b">
        <f>COUNTIF(tbl_vendors[Vendor_ID],tbl_vendors[[#This Row],[Vendor_ID]])&gt;1</f>
        <v>0</v>
      </c>
      <c r="M3369" t="b">
        <f>ISBLANK(tbl_vendors[[#This Row],[Vendor_ID]])</f>
        <v>0</v>
      </c>
      <c r="N3369" t="b">
        <f>LEN(TRIM(tbl_vendors[[#This Row],[Vendor_Name]]))=0</f>
        <v>0</v>
      </c>
      <c r="O3369" t="b">
        <f>LEN(TRIM(tbl_vendors[[#This Row],[Email]]))=0</f>
        <v>0</v>
      </c>
      <c r="P3369" t="b">
        <f>OR(ISERROR(FIND("@",tbl_vendors[[#This Row],[Email]])),ISERROR(FIND(".",tbl_vendors[[#This Row],[Email]])))</f>
        <v>0</v>
      </c>
      <c r="Q3369" t="b">
        <f>ISNA(MATCH(tbl_vendors[[#This Row],[Country]],tbl_country[country],0))</f>
        <v>0</v>
      </c>
      <c r="R3369" t="b">
        <f>ISNA(MATCH(tbl_vendors[[#This Row],[Currency]],tbl_country[currency],0))</f>
        <v>1</v>
      </c>
      <c r="S3369" t="b">
        <f>_xlfn.XLOOKUP(tbl_vendors[[#This Row],[Country]],tbl_country[country],tbl_country[currency],"NotFound")&lt;&gt;tbl_vendors[[#This Row],[Currency]]</f>
        <v>1</v>
      </c>
      <c r="T3369" t="b">
        <f>ISNA(MATCH(tbl_vendors[[#This Row],[Payment_Terms]],tbl_payment_terms[Payment_Terms],0))</f>
        <v>0</v>
      </c>
      <c r="U3369" t="b">
        <f>ISNA(MATCH(tbl_vendors[[#This Row],[Status]],tbl_status[valid_status]))</f>
        <v>0</v>
      </c>
      <c r="V3369" t="b">
        <f ca="1">tbl_vendors[[#This Row],[Created_Date]]&gt;TODAY()</f>
        <v>0</v>
      </c>
      <c r="W3369" t="b">
        <f>tbl_vendors[[#This Row],[Updated_Date]]&lt;tbl_vendors[[#This Row],[Created_Date]]</f>
        <v>0</v>
      </c>
      <c r="X3369" t="b">
        <f>COUNTIF(tbl_vendors[Vendor_Name],tbl_vendors[[#This Row],[Vendor_Name]])&gt;1</f>
        <v>0</v>
      </c>
      <c r="Y3369" s="14" cm="1">
        <f t="array" aca="1" ref="Y3369" ca="1">IFERROR(SUM(L3369:X3369*1),4)</f>
        <v>2</v>
      </c>
      <c r="Z3369" t="str">
        <f ca="1">IF(tbl_vendors[[#This Row],[error_count]]&gt;0,"FAIL","PASS")</f>
        <v>FAIL</v>
      </c>
    </row>
    <row r="3370" spans="1:26" x14ac:dyDescent="0.3">
      <c r="A3370" t="s">
        <v>13178</v>
      </c>
      <c r="B3370" t="s">
        <v>13179</v>
      </c>
      <c r="C3370" t="s">
        <v>37</v>
      </c>
      <c r="D3370" t="s">
        <v>13180</v>
      </c>
      <c r="E3370" t="s">
        <v>39</v>
      </c>
      <c r="F3370" t="s">
        <v>32</v>
      </c>
      <c r="G3370" t="s">
        <v>13181</v>
      </c>
      <c r="H3370" t="s">
        <v>42</v>
      </c>
      <c r="I3370" t="s">
        <v>53</v>
      </c>
      <c r="J3370" s="1">
        <v>44383</v>
      </c>
      <c r="K3370" s="1">
        <v>45178</v>
      </c>
      <c r="L3370" t="b">
        <f>COUNTIF(tbl_vendors[Vendor_ID],tbl_vendors[[#This Row],[Vendor_ID]])&gt;1</f>
        <v>0</v>
      </c>
      <c r="M3370" t="b">
        <f>ISBLANK(tbl_vendors[[#This Row],[Vendor_ID]])</f>
        <v>0</v>
      </c>
      <c r="N3370" t="b">
        <f>LEN(TRIM(tbl_vendors[[#This Row],[Vendor_Name]]))=0</f>
        <v>0</v>
      </c>
      <c r="O3370" t="b">
        <f>LEN(TRIM(tbl_vendors[[#This Row],[Email]]))=0</f>
        <v>0</v>
      </c>
      <c r="P3370" t="b">
        <f>OR(ISERROR(FIND("@",tbl_vendors[[#This Row],[Email]])),ISERROR(FIND(".",tbl_vendors[[#This Row],[Email]])))</f>
        <v>0</v>
      </c>
      <c r="Q3370" t="b">
        <f>ISNA(MATCH(tbl_vendors[[#This Row],[Country]],tbl_country[country],0))</f>
        <v>0</v>
      </c>
      <c r="R3370" t="b">
        <f>ISNA(MATCH(tbl_vendors[[#This Row],[Currency]],tbl_country[currency],0))</f>
        <v>0</v>
      </c>
      <c r="S3370" t="b">
        <f>_xlfn.XLOOKUP(tbl_vendors[[#This Row],[Country]],tbl_country[country],tbl_country[currency],"NotFound")&lt;&gt;tbl_vendors[[#This Row],[Currency]]</f>
        <v>0</v>
      </c>
      <c r="T3370" t="b">
        <f>ISNA(MATCH(tbl_vendors[[#This Row],[Payment_Terms]],tbl_payment_terms[Payment_Terms],0))</f>
        <v>0</v>
      </c>
      <c r="U3370" t="b">
        <f>ISNA(MATCH(tbl_vendors[[#This Row],[Status]],tbl_status[valid_status]))</f>
        <v>1</v>
      </c>
      <c r="V3370" t="b">
        <f ca="1">tbl_vendors[[#This Row],[Created_Date]]&gt;TODAY()</f>
        <v>0</v>
      </c>
      <c r="W3370" t="b">
        <f>tbl_vendors[[#This Row],[Updated_Date]]&lt;tbl_vendors[[#This Row],[Created_Date]]</f>
        <v>0</v>
      </c>
      <c r="X3370" t="b">
        <f>COUNTIF(tbl_vendors[Vendor_Name],tbl_vendors[[#This Row],[Vendor_Name]])&gt;1</f>
        <v>0</v>
      </c>
      <c r="Y3370" s="14" cm="1">
        <f t="array" aca="1" ref="Y3370" ca="1">IFERROR(SUM(L3370:X3370*1),4)</f>
        <v>1</v>
      </c>
      <c r="Z3370" t="str">
        <f ca="1">IF(tbl_vendors[[#This Row],[error_count]]&gt;0,"FAIL","PASS")</f>
        <v>FAIL</v>
      </c>
    </row>
    <row r="3371" spans="1:26" x14ac:dyDescent="0.3">
      <c r="A3371" t="s">
        <v>13182</v>
      </c>
      <c r="B3371" t="s">
        <v>13183</v>
      </c>
      <c r="C3371" t="s">
        <v>37</v>
      </c>
      <c r="D3371" t="s">
        <v>13184</v>
      </c>
      <c r="E3371" t="s">
        <v>39</v>
      </c>
      <c r="F3371" t="s">
        <v>75</v>
      </c>
      <c r="G3371" t="s">
        <v>13185</v>
      </c>
      <c r="H3371" t="s">
        <v>69</v>
      </c>
      <c r="I3371" t="s">
        <v>19</v>
      </c>
      <c r="J3371" s="1">
        <v>45075</v>
      </c>
      <c r="K3371" s="1">
        <v>45979</v>
      </c>
      <c r="L3371" t="b">
        <f>COUNTIF(tbl_vendors[Vendor_ID],tbl_vendors[[#This Row],[Vendor_ID]])&gt;1</f>
        <v>0</v>
      </c>
      <c r="M3371" t="b">
        <f>ISBLANK(tbl_vendors[[#This Row],[Vendor_ID]])</f>
        <v>0</v>
      </c>
      <c r="N3371" t="b">
        <f>LEN(TRIM(tbl_vendors[[#This Row],[Vendor_Name]]))=0</f>
        <v>0</v>
      </c>
      <c r="O3371" t="b">
        <f>LEN(TRIM(tbl_vendors[[#This Row],[Email]]))=0</f>
        <v>0</v>
      </c>
      <c r="P3371" t="b">
        <f>OR(ISERROR(FIND("@",tbl_vendors[[#This Row],[Email]])),ISERROR(FIND(".",tbl_vendors[[#This Row],[Email]])))</f>
        <v>0</v>
      </c>
      <c r="Q3371" t="b">
        <f>ISNA(MATCH(tbl_vendors[[#This Row],[Country]],tbl_country[country],0))</f>
        <v>0</v>
      </c>
      <c r="R3371" t="b">
        <f>ISNA(MATCH(tbl_vendors[[#This Row],[Currency]],tbl_country[currency],0))</f>
        <v>0</v>
      </c>
      <c r="S3371" t="b">
        <f>_xlfn.XLOOKUP(tbl_vendors[[#This Row],[Country]],tbl_country[country],tbl_country[currency],"NotFound")&lt;&gt;tbl_vendors[[#This Row],[Currency]]</f>
        <v>0</v>
      </c>
      <c r="T3371" t="b">
        <f>ISNA(MATCH(tbl_vendors[[#This Row],[Payment_Terms]],tbl_payment_terms[Payment_Terms],0))</f>
        <v>0</v>
      </c>
      <c r="U3371" t="b">
        <f>ISNA(MATCH(tbl_vendors[[#This Row],[Status]],tbl_status[valid_status]))</f>
        <v>0</v>
      </c>
      <c r="V3371" t="b">
        <f ca="1">tbl_vendors[[#This Row],[Created_Date]]&gt;TODAY()</f>
        <v>0</v>
      </c>
      <c r="W3371" t="b">
        <f>tbl_vendors[[#This Row],[Updated_Date]]&lt;tbl_vendors[[#This Row],[Created_Date]]</f>
        <v>0</v>
      </c>
      <c r="X3371" t="b">
        <f>COUNTIF(tbl_vendors[Vendor_Name],tbl_vendors[[#This Row],[Vendor_Name]])&gt;1</f>
        <v>0</v>
      </c>
      <c r="Y3371" s="14" cm="1">
        <f t="array" aca="1" ref="Y3371" ca="1">IFERROR(SUM(L3371:X3371*1),4)</f>
        <v>0</v>
      </c>
      <c r="Z3371" t="str">
        <f ca="1">IF(tbl_vendors[[#This Row],[error_count]]&gt;0,"FAIL","PASS")</f>
        <v>PASS</v>
      </c>
    </row>
    <row r="3372" spans="1:26" x14ac:dyDescent="0.3">
      <c r="A3372" t="s">
        <v>13186</v>
      </c>
      <c r="B3372" t="s">
        <v>13187</v>
      </c>
      <c r="C3372" t="s">
        <v>72</v>
      </c>
      <c r="D3372" t="s">
        <v>13188</v>
      </c>
      <c r="E3372" t="s">
        <v>74</v>
      </c>
      <c r="F3372" t="s">
        <v>75</v>
      </c>
      <c r="G3372" t="s">
        <v>13189</v>
      </c>
      <c r="H3372" t="s">
        <v>47</v>
      </c>
      <c r="I3372" t="s">
        <v>19</v>
      </c>
      <c r="J3372" s="1">
        <v>45400</v>
      </c>
      <c r="K3372" s="1">
        <v>45846</v>
      </c>
      <c r="L3372" t="b">
        <f>COUNTIF(tbl_vendors[Vendor_ID],tbl_vendors[[#This Row],[Vendor_ID]])&gt;1</f>
        <v>0</v>
      </c>
      <c r="M3372" t="b">
        <f>ISBLANK(tbl_vendors[[#This Row],[Vendor_ID]])</f>
        <v>0</v>
      </c>
      <c r="N3372" t="b">
        <f>LEN(TRIM(tbl_vendors[[#This Row],[Vendor_Name]]))=0</f>
        <v>0</v>
      </c>
      <c r="O3372" t="b">
        <f>LEN(TRIM(tbl_vendors[[#This Row],[Email]]))=0</f>
        <v>0</v>
      </c>
      <c r="P3372" t="b">
        <f>OR(ISERROR(FIND("@",tbl_vendors[[#This Row],[Email]])),ISERROR(FIND(".",tbl_vendors[[#This Row],[Email]])))</f>
        <v>0</v>
      </c>
      <c r="Q3372" t="b">
        <f>ISNA(MATCH(tbl_vendors[[#This Row],[Country]],tbl_country[country],0))</f>
        <v>0</v>
      </c>
      <c r="R3372" t="b">
        <f>ISNA(MATCH(tbl_vendors[[#This Row],[Currency]],tbl_country[currency],0))</f>
        <v>1</v>
      </c>
      <c r="S3372" t="b">
        <f>_xlfn.XLOOKUP(tbl_vendors[[#This Row],[Country]],tbl_country[country],tbl_country[currency],"NotFound")&lt;&gt;tbl_vendors[[#This Row],[Currency]]</f>
        <v>1</v>
      </c>
      <c r="T3372" t="b">
        <f>ISNA(MATCH(tbl_vendors[[#This Row],[Payment_Terms]],tbl_payment_terms[Payment_Terms],0))</f>
        <v>0</v>
      </c>
      <c r="U3372" t="b">
        <f>ISNA(MATCH(tbl_vendors[[#This Row],[Status]],tbl_status[valid_status]))</f>
        <v>0</v>
      </c>
      <c r="V3372" t="b">
        <f ca="1">tbl_vendors[[#This Row],[Created_Date]]&gt;TODAY()</f>
        <v>0</v>
      </c>
      <c r="W3372" t="b">
        <f>tbl_vendors[[#This Row],[Updated_Date]]&lt;tbl_vendors[[#This Row],[Created_Date]]</f>
        <v>0</v>
      </c>
      <c r="X3372" t="b">
        <f>COUNTIF(tbl_vendors[Vendor_Name],tbl_vendors[[#This Row],[Vendor_Name]])&gt;1</f>
        <v>0</v>
      </c>
      <c r="Y3372" s="14" cm="1">
        <f t="array" aca="1" ref="Y3372" ca="1">IFERROR(SUM(L3372:X3372*1),4)</f>
        <v>2</v>
      </c>
      <c r="Z3372" t="str">
        <f ca="1">IF(tbl_vendors[[#This Row],[error_count]]&gt;0,"FAIL","PASS")</f>
        <v>FAIL</v>
      </c>
    </row>
    <row r="3373" spans="1:26" x14ac:dyDescent="0.3">
      <c r="A3373" t="s">
        <v>13190</v>
      </c>
      <c r="B3373" t="s">
        <v>13191</v>
      </c>
      <c r="C3373" t="s">
        <v>109</v>
      </c>
      <c r="D3373" t="s">
        <v>13192</v>
      </c>
      <c r="E3373" t="s">
        <v>39</v>
      </c>
      <c r="F3373" t="s">
        <v>75</v>
      </c>
      <c r="G3373" t="s">
        <v>13193</v>
      </c>
      <c r="H3373" t="s">
        <v>42</v>
      </c>
      <c r="I3373" t="s">
        <v>53</v>
      </c>
      <c r="J3373" s="1">
        <v>46120</v>
      </c>
      <c r="K3373" s="1">
        <v>46131</v>
      </c>
      <c r="L3373" t="b">
        <f>COUNTIF(tbl_vendors[Vendor_ID],tbl_vendors[[#This Row],[Vendor_ID]])&gt;1</f>
        <v>0</v>
      </c>
      <c r="M3373" t="b">
        <f>ISBLANK(tbl_vendors[[#This Row],[Vendor_ID]])</f>
        <v>0</v>
      </c>
      <c r="N3373" t="b">
        <f>LEN(TRIM(tbl_vendors[[#This Row],[Vendor_Name]]))=0</f>
        <v>0</v>
      </c>
      <c r="O3373" t="b">
        <f>LEN(TRIM(tbl_vendors[[#This Row],[Email]]))=0</f>
        <v>0</v>
      </c>
      <c r="P3373" t="b">
        <f>OR(ISERROR(FIND("@",tbl_vendors[[#This Row],[Email]])),ISERROR(FIND(".",tbl_vendors[[#This Row],[Email]])))</f>
        <v>0</v>
      </c>
      <c r="Q3373" t="b">
        <f>ISNA(MATCH(tbl_vendors[[#This Row],[Country]],tbl_country[country],0))</f>
        <v>0</v>
      </c>
      <c r="R3373" t="b">
        <f>ISNA(MATCH(tbl_vendors[[#This Row],[Currency]],tbl_country[currency],0))</f>
        <v>0</v>
      </c>
      <c r="S3373" t="b">
        <f>_xlfn.XLOOKUP(tbl_vendors[[#This Row],[Country]],tbl_country[country],tbl_country[currency],"NotFound")&lt;&gt;tbl_vendors[[#This Row],[Currency]]</f>
        <v>1</v>
      </c>
      <c r="T3373" t="b">
        <f>ISNA(MATCH(tbl_vendors[[#This Row],[Payment_Terms]],tbl_payment_terms[Payment_Terms],0))</f>
        <v>0</v>
      </c>
      <c r="U3373" t="b">
        <f>ISNA(MATCH(tbl_vendors[[#This Row],[Status]],tbl_status[valid_status]))</f>
        <v>1</v>
      </c>
      <c r="V3373" t="b">
        <f ca="1">tbl_vendors[[#This Row],[Created_Date]]&gt;TODAY()</f>
        <v>0</v>
      </c>
      <c r="W3373" t="b">
        <f>tbl_vendors[[#This Row],[Updated_Date]]&lt;tbl_vendors[[#This Row],[Created_Date]]</f>
        <v>0</v>
      </c>
      <c r="X3373" t="b">
        <f>COUNTIF(tbl_vendors[Vendor_Name],tbl_vendors[[#This Row],[Vendor_Name]])&gt;1</f>
        <v>0</v>
      </c>
      <c r="Y3373" s="14" cm="1">
        <f t="array" aca="1" ref="Y3373" ca="1">IFERROR(SUM(L3373:X3373*1),4)</f>
        <v>2</v>
      </c>
      <c r="Z3373" t="str">
        <f ca="1">IF(tbl_vendors[[#This Row],[error_count]]&gt;0,"FAIL","PASS")</f>
        <v>FAIL</v>
      </c>
    </row>
    <row r="3374" spans="1:26" x14ac:dyDescent="0.3">
      <c r="A3374" t="s">
        <v>13194</v>
      </c>
      <c r="B3374" t="s">
        <v>13195</v>
      </c>
      <c r="C3374" t="s">
        <v>153</v>
      </c>
      <c r="D3374" t="s">
        <v>13196</v>
      </c>
      <c r="E3374" t="s">
        <v>155</v>
      </c>
      <c r="F3374" t="s">
        <v>75</v>
      </c>
      <c r="G3374" t="s">
        <v>13197</v>
      </c>
      <c r="H3374" t="s">
        <v>69</v>
      </c>
      <c r="I3374" t="s">
        <v>26</v>
      </c>
      <c r="J3374" s="1">
        <v>45945</v>
      </c>
      <c r="K3374" s="1">
        <v>46132</v>
      </c>
      <c r="L3374" t="b">
        <f>COUNTIF(tbl_vendors[Vendor_ID],tbl_vendors[[#This Row],[Vendor_ID]])&gt;1</f>
        <v>0</v>
      </c>
      <c r="M3374" t="b">
        <f>ISBLANK(tbl_vendors[[#This Row],[Vendor_ID]])</f>
        <v>0</v>
      </c>
      <c r="N3374" t="b">
        <f>LEN(TRIM(tbl_vendors[[#This Row],[Vendor_Name]]))=0</f>
        <v>0</v>
      </c>
      <c r="O3374" t="b">
        <f>LEN(TRIM(tbl_vendors[[#This Row],[Email]]))=0</f>
        <v>0</v>
      </c>
      <c r="P3374" t="b">
        <f>OR(ISERROR(FIND("@",tbl_vendors[[#This Row],[Email]])),ISERROR(FIND(".",tbl_vendors[[#This Row],[Email]])))</f>
        <v>0</v>
      </c>
      <c r="Q3374" t="b">
        <f>ISNA(MATCH(tbl_vendors[[#This Row],[Country]],tbl_country[country],0))</f>
        <v>0</v>
      </c>
      <c r="R3374" t="b">
        <f>ISNA(MATCH(tbl_vendors[[#This Row],[Currency]],tbl_country[currency],0))</f>
        <v>0</v>
      </c>
      <c r="S3374" t="b">
        <f>_xlfn.XLOOKUP(tbl_vendors[[#This Row],[Country]],tbl_country[country],tbl_country[currency],"NotFound")&lt;&gt;tbl_vendors[[#This Row],[Currency]]</f>
        <v>0</v>
      </c>
      <c r="T3374" t="b">
        <f>ISNA(MATCH(tbl_vendors[[#This Row],[Payment_Terms]],tbl_payment_terms[Payment_Terms],0))</f>
        <v>0</v>
      </c>
      <c r="U3374" t="b">
        <f>ISNA(MATCH(tbl_vendors[[#This Row],[Status]],tbl_status[valid_status]))</f>
        <v>0</v>
      </c>
      <c r="V3374" t="b">
        <f ca="1">tbl_vendors[[#This Row],[Created_Date]]&gt;TODAY()</f>
        <v>0</v>
      </c>
      <c r="W3374" t="b">
        <f>tbl_vendors[[#This Row],[Updated_Date]]&lt;tbl_vendors[[#This Row],[Created_Date]]</f>
        <v>0</v>
      </c>
      <c r="X3374" t="b">
        <f>COUNTIF(tbl_vendors[Vendor_Name],tbl_vendors[[#This Row],[Vendor_Name]])&gt;1</f>
        <v>0</v>
      </c>
      <c r="Y3374" s="14" cm="1">
        <f t="array" aca="1" ref="Y3374" ca="1">IFERROR(SUM(L3374:X3374*1),4)</f>
        <v>0</v>
      </c>
      <c r="Z3374" t="str">
        <f ca="1">IF(tbl_vendors[[#This Row],[error_count]]&gt;0,"FAIL","PASS")</f>
        <v>PASS</v>
      </c>
    </row>
    <row r="3375" spans="1:26" x14ac:dyDescent="0.3">
      <c r="A3375" t="s">
        <v>13198</v>
      </c>
      <c r="B3375" t="s">
        <v>13199</v>
      </c>
      <c r="C3375" t="s">
        <v>72</v>
      </c>
      <c r="D3375" t="s">
        <v>13200</v>
      </c>
      <c r="E3375" t="s">
        <v>74</v>
      </c>
      <c r="F3375" t="s">
        <v>40</v>
      </c>
      <c r="G3375" t="s">
        <v>13201</v>
      </c>
      <c r="H3375" t="s">
        <v>18</v>
      </c>
      <c r="I3375" t="s">
        <v>53</v>
      </c>
      <c r="J3375" s="1">
        <v>44534</v>
      </c>
      <c r="K3375" s="1">
        <v>46196</v>
      </c>
      <c r="L3375" t="b">
        <f>COUNTIF(tbl_vendors[Vendor_ID],tbl_vendors[[#This Row],[Vendor_ID]])&gt;1</f>
        <v>0</v>
      </c>
      <c r="M3375" t="b">
        <f>ISBLANK(tbl_vendors[[#This Row],[Vendor_ID]])</f>
        <v>0</v>
      </c>
      <c r="N3375" t="b">
        <f>LEN(TRIM(tbl_vendors[[#This Row],[Vendor_Name]]))=0</f>
        <v>0</v>
      </c>
      <c r="O3375" t="b">
        <f>LEN(TRIM(tbl_vendors[[#This Row],[Email]]))=0</f>
        <v>0</v>
      </c>
      <c r="P3375" t="b">
        <f>OR(ISERROR(FIND("@",tbl_vendors[[#This Row],[Email]])),ISERROR(FIND(".",tbl_vendors[[#This Row],[Email]])))</f>
        <v>0</v>
      </c>
      <c r="Q3375" t="b">
        <f>ISNA(MATCH(tbl_vendors[[#This Row],[Country]],tbl_country[country],0))</f>
        <v>0</v>
      </c>
      <c r="R3375" t="b">
        <f>ISNA(MATCH(tbl_vendors[[#This Row],[Currency]],tbl_country[currency],0))</f>
        <v>1</v>
      </c>
      <c r="S3375" t="b">
        <f>_xlfn.XLOOKUP(tbl_vendors[[#This Row],[Country]],tbl_country[country],tbl_country[currency],"NotFound")&lt;&gt;tbl_vendors[[#This Row],[Currency]]</f>
        <v>1</v>
      </c>
      <c r="T3375" t="b">
        <f>ISNA(MATCH(tbl_vendors[[#This Row],[Payment_Terms]],tbl_payment_terms[Payment_Terms],0))</f>
        <v>0</v>
      </c>
      <c r="U3375" t="b">
        <f>ISNA(MATCH(tbl_vendors[[#This Row],[Status]],tbl_status[valid_status]))</f>
        <v>1</v>
      </c>
      <c r="V3375" t="b">
        <f ca="1">tbl_vendors[[#This Row],[Created_Date]]&gt;TODAY()</f>
        <v>0</v>
      </c>
      <c r="W3375" t="b">
        <f>tbl_vendors[[#This Row],[Updated_Date]]&lt;tbl_vendors[[#This Row],[Created_Date]]</f>
        <v>0</v>
      </c>
      <c r="X3375" t="b">
        <f>COUNTIF(tbl_vendors[Vendor_Name],tbl_vendors[[#This Row],[Vendor_Name]])&gt;1</f>
        <v>0</v>
      </c>
      <c r="Y3375" s="14" cm="1">
        <f t="array" aca="1" ref="Y3375" ca="1">IFERROR(SUM(L3375:X3375*1),4)</f>
        <v>3</v>
      </c>
      <c r="Z3375" t="str">
        <f ca="1">IF(tbl_vendors[[#This Row],[error_count]]&gt;0,"FAIL","PASS")</f>
        <v>FAIL</v>
      </c>
    </row>
    <row r="3376" spans="1:26" x14ac:dyDescent="0.3">
      <c r="A3376" t="s">
        <v>13202</v>
      </c>
      <c r="B3376" t="s">
        <v>13203</v>
      </c>
      <c r="C3376" t="s">
        <v>37</v>
      </c>
      <c r="D3376" t="s">
        <v>13204</v>
      </c>
      <c r="E3376" t="s">
        <v>39</v>
      </c>
      <c r="F3376" t="s">
        <v>16</v>
      </c>
      <c r="G3376" t="s">
        <v>13205</v>
      </c>
      <c r="H3376" t="s">
        <v>42</v>
      </c>
      <c r="I3376" t="s">
        <v>19</v>
      </c>
      <c r="J3376" s="1">
        <v>44468</v>
      </c>
      <c r="K3376" s="1">
        <v>45263</v>
      </c>
      <c r="L3376" t="b">
        <f>COUNTIF(tbl_vendors[Vendor_ID],tbl_vendors[[#This Row],[Vendor_ID]])&gt;1</f>
        <v>0</v>
      </c>
      <c r="M3376" t="b">
        <f>ISBLANK(tbl_vendors[[#This Row],[Vendor_ID]])</f>
        <v>0</v>
      </c>
      <c r="N3376" t="b">
        <f>LEN(TRIM(tbl_vendors[[#This Row],[Vendor_Name]]))=0</f>
        <v>0</v>
      </c>
      <c r="O3376" t="b">
        <f>LEN(TRIM(tbl_vendors[[#This Row],[Email]]))=0</f>
        <v>0</v>
      </c>
      <c r="P3376" t="b">
        <f>OR(ISERROR(FIND("@",tbl_vendors[[#This Row],[Email]])),ISERROR(FIND(".",tbl_vendors[[#This Row],[Email]])))</f>
        <v>0</v>
      </c>
      <c r="Q3376" t="b">
        <f>ISNA(MATCH(tbl_vendors[[#This Row],[Country]],tbl_country[country],0))</f>
        <v>0</v>
      </c>
      <c r="R3376" t="b">
        <f>ISNA(MATCH(tbl_vendors[[#This Row],[Currency]],tbl_country[currency],0))</f>
        <v>0</v>
      </c>
      <c r="S3376" t="b">
        <f>_xlfn.XLOOKUP(tbl_vendors[[#This Row],[Country]],tbl_country[country],tbl_country[currency],"NotFound")&lt;&gt;tbl_vendors[[#This Row],[Currency]]</f>
        <v>0</v>
      </c>
      <c r="T3376" t="b">
        <f>ISNA(MATCH(tbl_vendors[[#This Row],[Payment_Terms]],tbl_payment_terms[Payment_Terms],0))</f>
        <v>0</v>
      </c>
      <c r="U3376" t="b">
        <f>ISNA(MATCH(tbl_vendors[[#This Row],[Status]],tbl_status[valid_status]))</f>
        <v>0</v>
      </c>
      <c r="V3376" t="b">
        <f ca="1">tbl_vendors[[#This Row],[Created_Date]]&gt;TODAY()</f>
        <v>0</v>
      </c>
      <c r="W3376" t="b">
        <f>tbl_vendors[[#This Row],[Updated_Date]]&lt;tbl_vendors[[#This Row],[Created_Date]]</f>
        <v>0</v>
      </c>
      <c r="X3376" t="b">
        <f>COUNTIF(tbl_vendors[Vendor_Name],tbl_vendors[[#This Row],[Vendor_Name]])&gt;1</f>
        <v>0</v>
      </c>
      <c r="Y3376" s="14" cm="1">
        <f t="array" aca="1" ref="Y3376" ca="1">IFERROR(SUM(L3376:X3376*1),4)</f>
        <v>0</v>
      </c>
      <c r="Z3376" t="str">
        <f ca="1">IF(tbl_vendors[[#This Row],[error_count]]&gt;0,"FAIL","PASS")</f>
        <v>PASS</v>
      </c>
    </row>
    <row r="3377" spans="1:26" x14ac:dyDescent="0.3">
      <c r="A3377" t="s">
        <v>13206</v>
      </c>
      <c r="B3377" t="s">
        <v>13207</v>
      </c>
      <c r="C3377" t="s">
        <v>72</v>
      </c>
      <c r="D3377" t="s">
        <v>13208</v>
      </c>
      <c r="E3377" t="s">
        <v>74</v>
      </c>
      <c r="F3377" t="s">
        <v>32</v>
      </c>
      <c r="G3377" t="s">
        <v>13209</v>
      </c>
      <c r="H3377" t="s">
        <v>18</v>
      </c>
      <c r="I3377" t="s">
        <v>19</v>
      </c>
      <c r="J3377" s="1">
        <v>44941</v>
      </c>
      <c r="K3377" s="1">
        <v>46126</v>
      </c>
      <c r="L3377" t="b">
        <f>COUNTIF(tbl_vendors[Vendor_ID],tbl_vendors[[#This Row],[Vendor_ID]])&gt;1</f>
        <v>0</v>
      </c>
      <c r="M3377" t="b">
        <f>ISBLANK(tbl_vendors[[#This Row],[Vendor_ID]])</f>
        <v>0</v>
      </c>
      <c r="N3377" t="b">
        <f>LEN(TRIM(tbl_vendors[[#This Row],[Vendor_Name]]))=0</f>
        <v>0</v>
      </c>
      <c r="O3377" t="b">
        <f>LEN(TRIM(tbl_vendors[[#This Row],[Email]]))=0</f>
        <v>0</v>
      </c>
      <c r="P3377" t="b">
        <f>OR(ISERROR(FIND("@",tbl_vendors[[#This Row],[Email]])),ISERROR(FIND(".",tbl_vendors[[#This Row],[Email]])))</f>
        <v>0</v>
      </c>
      <c r="Q3377" t="b">
        <f>ISNA(MATCH(tbl_vendors[[#This Row],[Country]],tbl_country[country],0))</f>
        <v>0</v>
      </c>
      <c r="R3377" t="b">
        <f>ISNA(MATCH(tbl_vendors[[#This Row],[Currency]],tbl_country[currency],0))</f>
        <v>1</v>
      </c>
      <c r="S3377" t="b">
        <f>_xlfn.XLOOKUP(tbl_vendors[[#This Row],[Country]],tbl_country[country],tbl_country[currency],"NotFound")&lt;&gt;tbl_vendors[[#This Row],[Currency]]</f>
        <v>1</v>
      </c>
      <c r="T3377" t="b">
        <f>ISNA(MATCH(tbl_vendors[[#This Row],[Payment_Terms]],tbl_payment_terms[Payment_Terms],0))</f>
        <v>0</v>
      </c>
      <c r="U3377" t="b">
        <f>ISNA(MATCH(tbl_vendors[[#This Row],[Status]],tbl_status[valid_status]))</f>
        <v>0</v>
      </c>
      <c r="V3377" t="b">
        <f ca="1">tbl_vendors[[#This Row],[Created_Date]]&gt;TODAY()</f>
        <v>0</v>
      </c>
      <c r="W3377" t="b">
        <f>tbl_vendors[[#This Row],[Updated_Date]]&lt;tbl_vendors[[#This Row],[Created_Date]]</f>
        <v>0</v>
      </c>
      <c r="X3377" t="b">
        <f>COUNTIF(tbl_vendors[Vendor_Name],tbl_vendors[[#This Row],[Vendor_Name]])&gt;1</f>
        <v>0</v>
      </c>
      <c r="Y3377" s="14" cm="1">
        <f t="array" aca="1" ref="Y3377" ca="1">IFERROR(SUM(L3377:X3377*1),4)</f>
        <v>2</v>
      </c>
      <c r="Z3377" t="str">
        <f ca="1">IF(tbl_vendors[[#This Row],[error_count]]&gt;0,"FAIL","PASS")</f>
        <v>FAIL</v>
      </c>
    </row>
    <row r="3378" spans="1:26" x14ac:dyDescent="0.3">
      <c r="A3378" t="s">
        <v>13210</v>
      </c>
      <c r="B3378" t="s">
        <v>13211</v>
      </c>
      <c r="C3378" t="s">
        <v>37</v>
      </c>
      <c r="D3378" t="s">
        <v>13212</v>
      </c>
      <c r="E3378" t="s">
        <v>39</v>
      </c>
      <c r="F3378" t="s">
        <v>23</v>
      </c>
      <c r="G3378" t="s">
        <v>13213</v>
      </c>
      <c r="H3378" t="s">
        <v>47</v>
      </c>
      <c r="I3378" t="s">
        <v>19</v>
      </c>
      <c r="J3378" s="1">
        <v>45895</v>
      </c>
      <c r="K3378" s="1">
        <v>46121</v>
      </c>
      <c r="L3378" t="b">
        <f>COUNTIF(tbl_vendors[Vendor_ID],tbl_vendors[[#This Row],[Vendor_ID]])&gt;1</f>
        <v>0</v>
      </c>
      <c r="M3378" t="b">
        <f>ISBLANK(tbl_vendors[[#This Row],[Vendor_ID]])</f>
        <v>0</v>
      </c>
      <c r="N3378" t="b">
        <f>LEN(TRIM(tbl_vendors[[#This Row],[Vendor_Name]]))=0</f>
        <v>0</v>
      </c>
      <c r="O3378" t="b">
        <f>LEN(TRIM(tbl_vendors[[#This Row],[Email]]))=0</f>
        <v>0</v>
      </c>
      <c r="P3378" t="b">
        <f>OR(ISERROR(FIND("@",tbl_vendors[[#This Row],[Email]])),ISERROR(FIND(".",tbl_vendors[[#This Row],[Email]])))</f>
        <v>0</v>
      </c>
      <c r="Q3378" t="b">
        <f>ISNA(MATCH(tbl_vendors[[#This Row],[Country]],tbl_country[country],0))</f>
        <v>0</v>
      </c>
      <c r="R3378" t="b">
        <f>ISNA(MATCH(tbl_vendors[[#This Row],[Currency]],tbl_country[currency],0))</f>
        <v>0</v>
      </c>
      <c r="S3378" t="b">
        <f>_xlfn.XLOOKUP(tbl_vendors[[#This Row],[Country]],tbl_country[country],tbl_country[currency],"NotFound")&lt;&gt;tbl_vendors[[#This Row],[Currency]]</f>
        <v>0</v>
      </c>
      <c r="T3378" t="b">
        <f>ISNA(MATCH(tbl_vendors[[#This Row],[Payment_Terms]],tbl_payment_terms[Payment_Terms],0))</f>
        <v>0</v>
      </c>
      <c r="U3378" t="b">
        <f>ISNA(MATCH(tbl_vendors[[#This Row],[Status]],tbl_status[valid_status]))</f>
        <v>0</v>
      </c>
      <c r="V3378" t="b">
        <f ca="1">tbl_vendors[[#This Row],[Created_Date]]&gt;TODAY()</f>
        <v>0</v>
      </c>
      <c r="W3378" t="b">
        <f>tbl_vendors[[#This Row],[Updated_Date]]&lt;tbl_vendors[[#This Row],[Created_Date]]</f>
        <v>0</v>
      </c>
      <c r="X3378" t="b">
        <f>COUNTIF(tbl_vendors[Vendor_Name],tbl_vendors[[#This Row],[Vendor_Name]])&gt;1</f>
        <v>0</v>
      </c>
      <c r="Y3378" s="14" cm="1">
        <f t="array" aca="1" ref="Y3378" ca="1">IFERROR(SUM(L3378:X3378*1),4)</f>
        <v>0</v>
      </c>
      <c r="Z3378" t="str">
        <f ca="1">IF(tbl_vendors[[#This Row],[error_count]]&gt;0,"FAIL","PASS")</f>
        <v>PASS</v>
      </c>
    </row>
    <row r="3379" spans="1:26" x14ac:dyDescent="0.3">
      <c r="A3379" t="s">
        <v>13214</v>
      </c>
      <c r="B3379" t="s">
        <v>13215</v>
      </c>
      <c r="C3379" t="s">
        <v>66</v>
      </c>
      <c r="D3379" t="s">
        <v>13216</v>
      </c>
      <c r="E3379" t="s">
        <v>67</v>
      </c>
      <c r="F3379" t="s">
        <v>75</v>
      </c>
      <c r="G3379" t="s">
        <v>13217</v>
      </c>
      <c r="H3379" t="s">
        <v>18</v>
      </c>
      <c r="I3379" t="s">
        <v>19</v>
      </c>
      <c r="J3379" s="1">
        <v>45083</v>
      </c>
      <c r="K3379" s="1">
        <v>45476</v>
      </c>
      <c r="L3379" t="b">
        <f>COUNTIF(tbl_vendors[Vendor_ID],tbl_vendors[[#This Row],[Vendor_ID]])&gt;1</f>
        <v>0</v>
      </c>
      <c r="M3379" t="b">
        <f>ISBLANK(tbl_vendors[[#This Row],[Vendor_ID]])</f>
        <v>0</v>
      </c>
      <c r="N3379" t="b">
        <f>LEN(TRIM(tbl_vendors[[#This Row],[Vendor_Name]]))=0</f>
        <v>0</v>
      </c>
      <c r="O3379" t="b">
        <f>LEN(TRIM(tbl_vendors[[#This Row],[Email]]))=0</f>
        <v>0</v>
      </c>
      <c r="P3379" t="b">
        <f>OR(ISERROR(FIND("@",tbl_vendors[[#This Row],[Email]])),ISERROR(FIND(".",tbl_vendors[[#This Row],[Email]])))</f>
        <v>0</v>
      </c>
      <c r="Q3379" t="b">
        <f>ISNA(MATCH(tbl_vendors[[#This Row],[Country]],tbl_country[country],0))</f>
        <v>0</v>
      </c>
      <c r="R3379" t="b">
        <f>ISNA(MATCH(tbl_vendors[[#This Row],[Currency]],tbl_country[currency],0))</f>
        <v>0</v>
      </c>
      <c r="S3379" t="b">
        <f>_xlfn.XLOOKUP(tbl_vendors[[#This Row],[Country]],tbl_country[country],tbl_country[currency],"NotFound")&lt;&gt;tbl_vendors[[#This Row],[Currency]]</f>
        <v>0</v>
      </c>
      <c r="T3379" t="b">
        <f>ISNA(MATCH(tbl_vendors[[#This Row],[Payment_Terms]],tbl_payment_terms[Payment_Terms],0))</f>
        <v>0</v>
      </c>
      <c r="U3379" t="b">
        <f>ISNA(MATCH(tbl_vendors[[#This Row],[Status]],tbl_status[valid_status]))</f>
        <v>0</v>
      </c>
      <c r="V3379" t="b">
        <f ca="1">tbl_vendors[[#This Row],[Created_Date]]&gt;TODAY()</f>
        <v>0</v>
      </c>
      <c r="W3379" t="b">
        <f>tbl_vendors[[#This Row],[Updated_Date]]&lt;tbl_vendors[[#This Row],[Created_Date]]</f>
        <v>0</v>
      </c>
      <c r="X3379" t="b">
        <f>COUNTIF(tbl_vendors[Vendor_Name],tbl_vendors[[#This Row],[Vendor_Name]])&gt;1</f>
        <v>0</v>
      </c>
      <c r="Y3379" s="14" cm="1">
        <f t="array" aca="1" ref="Y3379" ca="1">IFERROR(SUM(L3379:X3379*1),4)</f>
        <v>0</v>
      </c>
      <c r="Z3379" t="str">
        <f ca="1">IF(tbl_vendors[[#This Row],[error_count]]&gt;0,"FAIL","PASS")</f>
        <v>PASS</v>
      </c>
    </row>
    <row r="3380" spans="1:26" x14ac:dyDescent="0.3">
      <c r="A3380" t="s">
        <v>13218</v>
      </c>
      <c r="B3380" t="s">
        <v>13219</v>
      </c>
      <c r="C3380" t="s">
        <v>29</v>
      </c>
      <c r="D3380" t="s">
        <v>13220</v>
      </c>
      <c r="E3380" t="s">
        <v>31</v>
      </c>
      <c r="F3380" t="s">
        <v>23</v>
      </c>
      <c r="G3380" t="s">
        <v>13221</v>
      </c>
      <c r="H3380" t="s">
        <v>25</v>
      </c>
      <c r="I3380" t="s">
        <v>19</v>
      </c>
      <c r="J3380" s="1">
        <v>44660</v>
      </c>
      <c r="K3380" s="1">
        <v>45294</v>
      </c>
      <c r="L3380" t="b">
        <f>COUNTIF(tbl_vendors[Vendor_ID],tbl_vendors[[#This Row],[Vendor_ID]])&gt;1</f>
        <v>0</v>
      </c>
      <c r="M3380" t="b">
        <f>ISBLANK(tbl_vendors[[#This Row],[Vendor_ID]])</f>
        <v>0</v>
      </c>
      <c r="N3380" t="b">
        <f>LEN(TRIM(tbl_vendors[[#This Row],[Vendor_Name]]))=0</f>
        <v>0</v>
      </c>
      <c r="O3380" t="b">
        <f>LEN(TRIM(tbl_vendors[[#This Row],[Email]]))=0</f>
        <v>0</v>
      </c>
      <c r="P3380" t="b">
        <f>OR(ISERROR(FIND("@",tbl_vendors[[#This Row],[Email]])),ISERROR(FIND(".",tbl_vendors[[#This Row],[Email]])))</f>
        <v>0</v>
      </c>
      <c r="Q3380" t="b">
        <f>ISNA(MATCH(tbl_vendors[[#This Row],[Country]],tbl_country[country],0))</f>
        <v>0</v>
      </c>
      <c r="R3380" t="b">
        <f>ISNA(MATCH(tbl_vendors[[#This Row],[Currency]],tbl_country[currency],0))</f>
        <v>0</v>
      </c>
      <c r="S3380" t="b">
        <f>_xlfn.XLOOKUP(tbl_vendors[[#This Row],[Country]],tbl_country[country],tbl_country[currency],"NotFound")&lt;&gt;tbl_vendors[[#This Row],[Currency]]</f>
        <v>0</v>
      </c>
      <c r="T3380" t="b">
        <f>ISNA(MATCH(tbl_vendors[[#This Row],[Payment_Terms]],tbl_payment_terms[Payment_Terms],0))</f>
        <v>0</v>
      </c>
      <c r="U3380" t="b">
        <f>ISNA(MATCH(tbl_vendors[[#This Row],[Status]],tbl_status[valid_status]))</f>
        <v>0</v>
      </c>
      <c r="V3380" t="b">
        <f ca="1">tbl_vendors[[#This Row],[Created_Date]]&gt;TODAY()</f>
        <v>0</v>
      </c>
      <c r="W3380" t="b">
        <f>tbl_vendors[[#This Row],[Updated_Date]]&lt;tbl_vendors[[#This Row],[Created_Date]]</f>
        <v>0</v>
      </c>
      <c r="X3380" t="b">
        <f>COUNTIF(tbl_vendors[Vendor_Name],tbl_vendors[[#This Row],[Vendor_Name]])&gt;1</f>
        <v>0</v>
      </c>
      <c r="Y3380" s="14" cm="1">
        <f t="array" aca="1" ref="Y3380" ca="1">IFERROR(SUM(L3380:X3380*1),4)</f>
        <v>0</v>
      </c>
      <c r="Z3380" t="str">
        <f ca="1">IF(tbl_vendors[[#This Row],[error_count]]&gt;0,"FAIL","PASS")</f>
        <v>PASS</v>
      </c>
    </row>
    <row r="3381" spans="1:26" x14ac:dyDescent="0.3">
      <c r="A3381" t="s">
        <v>13222</v>
      </c>
      <c r="B3381" t="s">
        <v>13223</v>
      </c>
      <c r="C3381" t="s">
        <v>79</v>
      </c>
      <c r="D3381" t="s">
        <v>13224</v>
      </c>
      <c r="E3381" t="s">
        <v>39</v>
      </c>
      <c r="F3381" t="s">
        <v>40</v>
      </c>
      <c r="G3381" t="s">
        <v>13225</v>
      </c>
      <c r="H3381" t="s">
        <v>47</v>
      </c>
      <c r="I3381" t="s">
        <v>53</v>
      </c>
      <c r="J3381" s="1">
        <v>44621</v>
      </c>
      <c r="K3381" s="1">
        <v>45997</v>
      </c>
      <c r="L3381" t="b">
        <f>COUNTIF(tbl_vendors[Vendor_ID],tbl_vendors[[#This Row],[Vendor_ID]])&gt;1</f>
        <v>0</v>
      </c>
      <c r="M3381" t="b">
        <f>ISBLANK(tbl_vendors[[#This Row],[Vendor_ID]])</f>
        <v>0</v>
      </c>
      <c r="N3381" t="b">
        <f>LEN(TRIM(tbl_vendors[[#This Row],[Vendor_Name]]))=0</f>
        <v>0</v>
      </c>
      <c r="O3381" t="b">
        <f>LEN(TRIM(tbl_vendors[[#This Row],[Email]]))=0</f>
        <v>0</v>
      </c>
      <c r="P3381" t="b">
        <f>OR(ISERROR(FIND("@",tbl_vendors[[#This Row],[Email]])),ISERROR(FIND(".",tbl_vendors[[#This Row],[Email]])))</f>
        <v>0</v>
      </c>
      <c r="Q3381" t="b">
        <f>ISNA(MATCH(tbl_vendors[[#This Row],[Country]],tbl_country[country],0))</f>
        <v>0</v>
      </c>
      <c r="R3381" t="b">
        <f>ISNA(MATCH(tbl_vendors[[#This Row],[Currency]],tbl_country[currency],0))</f>
        <v>0</v>
      </c>
      <c r="S3381" t="b">
        <f>_xlfn.XLOOKUP(tbl_vendors[[#This Row],[Country]],tbl_country[country],tbl_country[currency],"NotFound")&lt;&gt;tbl_vendors[[#This Row],[Currency]]</f>
        <v>0</v>
      </c>
      <c r="T3381" t="b">
        <f>ISNA(MATCH(tbl_vendors[[#This Row],[Payment_Terms]],tbl_payment_terms[Payment_Terms],0))</f>
        <v>0</v>
      </c>
      <c r="U3381" t="b">
        <f>ISNA(MATCH(tbl_vendors[[#This Row],[Status]],tbl_status[valid_status]))</f>
        <v>1</v>
      </c>
      <c r="V3381" t="b">
        <f ca="1">tbl_vendors[[#This Row],[Created_Date]]&gt;TODAY()</f>
        <v>0</v>
      </c>
      <c r="W3381" t="b">
        <f>tbl_vendors[[#This Row],[Updated_Date]]&lt;tbl_vendors[[#This Row],[Created_Date]]</f>
        <v>0</v>
      </c>
      <c r="X3381" t="b">
        <f>COUNTIF(tbl_vendors[Vendor_Name],tbl_vendors[[#This Row],[Vendor_Name]])&gt;1</f>
        <v>0</v>
      </c>
      <c r="Y3381" s="14" cm="1">
        <f t="array" aca="1" ref="Y3381" ca="1">IFERROR(SUM(L3381:X3381*1),4)</f>
        <v>1</v>
      </c>
      <c r="Z3381" t="str">
        <f ca="1">IF(tbl_vendors[[#This Row],[error_count]]&gt;0,"FAIL","PASS")</f>
        <v>FAIL</v>
      </c>
    </row>
    <row r="3382" spans="1:26" x14ac:dyDescent="0.3">
      <c r="A3382" t="s">
        <v>13226</v>
      </c>
      <c r="B3382" t="s">
        <v>13227</v>
      </c>
      <c r="C3382" t="s">
        <v>109</v>
      </c>
      <c r="D3382" t="s">
        <v>13228</v>
      </c>
      <c r="E3382" t="s">
        <v>39</v>
      </c>
      <c r="F3382" t="s">
        <v>75</v>
      </c>
      <c r="G3382" t="s">
        <v>13229</v>
      </c>
      <c r="H3382" t="s">
        <v>25</v>
      </c>
      <c r="I3382" t="s">
        <v>26</v>
      </c>
      <c r="J3382" s="1">
        <v>45007</v>
      </c>
      <c r="K3382" s="1">
        <v>45392</v>
      </c>
      <c r="L3382" t="b">
        <f>COUNTIF(tbl_vendors[Vendor_ID],tbl_vendors[[#This Row],[Vendor_ID]])&gt;1</f>
        <v>0</v>
      </c>
      <c r="M3382" t="b">
        <f>ISBLANK(tbl_vendors[[#This Row],[Vendor_ID]])</f>
        <v>0</v>
      </c>
      <c r="N3382" t="b">
        <f>LEN(TRIM(tbl_vendors[[#This Row],[Vendor_Name]]))=0</f>
        <v>0</v>
      </c>
      <c r="O3382" t="b">
        <f>LEN(TRIM(tbl_vendors[[#This Row],[Email]]))=0</f>
        <v>0</v>
      </c>
      <c r="P3382" t="b">
        <f>OR(ISERROR(FIND("@",tbl_vendors[[#This Row],[Email]])),ISERROR(FIND(".",tbl_vendors[[#This Row],[Email]])))</f>
        <v>0</v>
      </c>
      <c r="Q3382" t="b">
        <f>ISNA(MATCH(tbl_vendors[[#This Row],[Country]],tbl_country[country],0))</f>
        <v>0</v>
      </c>
      <c r="R3382" t="b">
        <f>ISNA(MATCH(tbl_vendors[[#This Row],[Currency]],tbl_country[currency],0))</f>
        <v>0</v>
      </c>
      <c r="S3382" t="b">
        <f>_xlfn.XLOOKUP(tbl_vendors[[#This Row],[Country]],tbl_country[country],tbl_country[currency],"NotFound")&lt;&gt;tbl_vendors[[#This Row],[Currency]]</f>
        <v>1</v>
      </c>
      <c r="T3382" t="b">
        <f>ISNA(MATCH(tbl_vendors[[#This Row],[Payment_Terms]],tbl_payment_terms[Payment_Terms],0))</f>
        <v>0</v>
      </c>
      <c r="U3382" t="b">
        <f>ISNA(MATCH(tbl_vendors[[#This Row],[Status]],tbl_status[valid_status]))</f>
        <v>0</v>
      </c>
      <c r="V3382" t="b">
        <f ca="1">tbl_vendors[[#This Row],[Created_Date]]&gt;TODAY()</f>
        <v>0</v>
      </c>
      <c r="W3382" t="b">
        <f>tbl_vendors[[#This Row],[Updated_Date]]&lt;tbl_vendors[[#This Row],[Created_Date]]</f>
        <v>0</v>
      </c>
      <c r="X3382" t="b">
        <f>COUNTIF(tbl_vendors[Vendor_Name],tbl_vendors[[#This Row],[Vendor_Name]])&gt;1</f>
        <v>0</v>
      </c>
      <c r="Y3382" s="14" cm="1">
        <f t="array" aca="1" ref="Y3382" ca="1">IFERROR(SUM(L3382:X3382*1),4)</f>
        <v>1</v>
      </c>
      <c r="Z3382" t="str">
        <f ca="1">IF(tbl_vendors[[#This Row],[error_count]]&gt;0,"FAIL","PASS")</f>
        <v>FAIL</v>
      </c>
    </row>
    <row r="3383" spans="1:26" x14ac:dyDescent="0.3">
      <c r="A3383" t="s">
        <v>13230</v>
      </c>
      <c r="B3383" t="s">
        <v>13231</v>
      </c>
      <c r="C3383" t="s">
        <v>109</v>
      </c>
      <c r="D3383" t="s">
        <v>13232</v>
      </c>
      <c r="E3383" t="s">
        <v>39</v>
      </c>
      <c r="F3383" t="s">
        <v>40</v>
      </c>
      <c r="G3383" t="s">
        <v>13233</v>
      </c>
      <c r="H3383" t="s">
        <v>25</v>
      </c>
      <c r="I3383" t="s">
        <v>26</v>
      </c>
      <c r="J3383" s="1">
        <v>45765</v>
      </c>
      <c r="K3383" s="1">
        <v>45820</v>
      </c>
      <c r="L3383" t="b">
        <f>COUNTIF(tbl_vendors[Vendor_ID],tbl_vendors[[#This Row],[Vendor_ID]])&gt;1</f>
        <v>0</v>
      </c>
      <c r="M3383" t="b">
        <f>ISBLANK(tbl_vendors[[#This Row],[Vendor_ID]])</f>
        <v>0</v>
      </c>
      <c r="N3383" t="b">
        <f>LEN(TRIM(tbl_vendors[[#This Row],[Vendor_Name]]))=0</f>
        <v>0</v>
      </c>
      <c r="O3383" t="b">
        <f>LEN(TRIM(tbl_vendors[[#This Row],[Email]]))=0</f>
        <v>0</v>
      </c>
      <c r="P3383" t="b">
        <f>OR(ISERROR(FIND("@",tbl_vendors[[#This Row],[Email]])),ISERROR(FIND(".",tbl_vendors[[#This Row],[Email]])))</f>
        <v>0</v>
      </c>
      <c r="Q3383" t="b">
        <f>ISNA(MATCH(tbl_vendors[[#This Row],[Country]],tbl_country[country],0))</f>
        <v>0</v>
      </c>
      <c r="R3383" t="b">
        <f>ISNA(MATCH(tbl_vendors[[#This Row],[Currency]],tbl_country[currency],0))</f>
        <v>0</v>
      </c>
      <c r="S3383" t="b">
        <f>_xlfn.XLOOKUP(tbl_vendors[[#This Row],[Country]],tbl_country[country],tbl_country[currency],"NotFound")&lt;&gt;tbl_vendors[[#This Row],[Currency]]</f>
        <v>1</v>
      </c>
      <c r="T3383" t="b">
        <f>ISNA(MATCH(tbl_vendors[[#This Row],[Payment_Terms]],tbl_payment_terms[Payment_Terms],0))</f>
        <v>0</v>
      </c>
      <c r="U3383" t="b">
        <f>ISNA(MATCH(tbl_vendors[[#This Row],[Status]],tbl_status[valid_status]))</f>
        <v>0</v>
      </c>
      <c r="V3383" t="b">
        <f ca="1">tbl_vendors[[#This Row],[Created_Date]]&gt;TODAY()</f>
        <v>0</v>
      </c>
      <c r="W3383" t="b">
        <f>tbl_vendors[[#This Row],[Updated_Date]]&lt;tbl_vendors[[#This Row],[Created_Date]]</f>
        <v>0</v>
      </c>
      <c r="X3383" t="b">
        <f>COUNTIF(tbl_vendors[Vendor_Name],tbl_vendors[[#This Row],[Vendor_Name]])&gt;1</f>
        <v>0</v>
      </c>
      <c r="Y3383" s="14" cm="1">
        <f t="array" aca="1" ref="Y3383" ca="1">IFERROR(SUM(L3383:X3383*1),4)</f>
        <v>1</v>
      </c>
      <c r="Z3383" t="str">
        <f ca="1">IF(tbl_vendors[[#This Row],[error_count]]&gt;0,"FAIL","PASS")</f>
        <v>FAIL</v>
      </c>
    </row>
    <row r="3384" spans="1:26" x14ac:dyDescent="0.3">
      <c r="A3384" t="s">
        <v>13234</v>
      </c>
      <c r="B3384" t="s">
        <v>13235</v>
      </c>
      <c r="C3384" t="s">
        <v>109</v>
      </c>
      <c r="D3384" t="s">
        <v>13236</v>
      </c>
      <c r="E3384" t="s">
        <v>39</v>
      </c>
      <c r="F3384" t="s">
        <v>32</v>
      </c>
      <c r="G3384" t="s">
        <v>13237</v>
      </c>
      <c r="H3384" t="s">
        <v>42</v>
      </c>
      <c r="I3384" t="s">
        <v>26</v>
      </c>
      <c r="J3384" s="1">
        <v>45675</v>
      </c>
      <c r="K3384" s="1">
        <v>46031</v>
      </c>
      <c r="L3384" t="b">
        <f>COUNTIF(tbl_vendors[Vendor_ID],tbl_vendors[[#This Row],[Vendor_ID]])&gt;1</f>
        <v>0</v>
      </c>
      <c r="M3384" t="b">
        <f>ISBLANK(tbl_vendors[[#This Row],[Vendor_ID]])</f>
        <v>0</v>
      </c>
      <c r="N3384" t="b">
        <f>LEN(TRIM(tbl_vendors[[#This Row],[Vendor_Name]]))=0</f>
        <v>0</v>
      </c>
      <c r="O3384" t="b">
        <f>LEN(TRIM(tbl_vendors[[#This Row],[Email]]))=0</f>
        <v>0</v>
      </c>
      <c r="P3384" t="b">
        <f>OR(ISERROR(FIND("@",tbl_vendors[[#This Row],[Email]])),ISERROR(FIND(".",tbl_vendors[[#This Row],[Email]])))</f>
        <v>0</v>
      </c>
      <c r="Q3384" t="b">
        <f>ISNA(MATCH(tbl_vendors[[#This Row],[Country]],tbl_country[country],0))</f>
        <v>0</v>
      </c>
      <c r="R3384" t="b">
        <f>ISNA(MATCH(tbl_vendors[[#This Row],[Currency]],tbl_country[currency],0))</f>
        <v>0</v>
      </c>
      <c r="S3384" t="b">
        <f>_xlfn.XLOOKUP(tbl_vendors[[#This Row],[Country]],tbl_country[country],tbl_country[currency],"NotFound")&lt;&gt;tbl_vendors[[#This Row],[Currency]]</f>
        <v>1</v>
      </c>
      <c r="T3384" t="b">
        <f>ISNA(MATCH(tbl_vendors[[#This Row],[Payment_Terms]],tbl_payment_terms[Payment_Terms],0))</f>
        <v>0</v>
      </c>
      <c r="U3384" t="b">
        <f>ISNA(MATCH(tbl_vendors[[#This Row],[Status]],tbl_status[valid_status]))</f>
        <v>0</v>
      </c>
      <c r="V3384" t="b">
        <f ca="1">tbl_vendors[[#This Row],[Created_Date]]&gt;TODAY()</f>
        <v>0</v>
      </c>
      <c r="W3384" t="b">
        <f>tbl_vendors[[#This Row],[Updated_Date]]&lt;tbl_vendors[[#This Row],[Created_Date]]</f>
        <v>0</v>
      </c>
      <c r="X3384" t="b">
        <f>COUNTIF(tbl_vendors[Vendor_Name],tbl_vendors[[#This Row],[Vendor_Name]])&gt;1</f>
        <v>0</v>
      </c>
      <c r="Y3384" s="14" cm="1">
        <f t="array" aca="1" ref="Y3384" ca="1">IFERROR(SUM(L3384:X3384*1),4)</f>
        <v>1</v>
      </c>
      <c r="Z3384" t="str">
        <f ca="1">IF(tbl_vendors[[#This Row],[error_count]]&gt;0,"FAIL","PASS")</f>
        <v>FAIL</v>
      </c>
    </row>
    <row r="3385" spans="1:26" x14ac:dyDescent="0.3">
      <c r="A3385" t="s">
        <v>13238</v>
      </c>
      <c r="B3385" t="s">
        <v>13239</v>
      </c>
      <c r="C3385" t="s">
        <v>79</v>
      </c>
      <c r="D3385" t="s">
        <v>13240</v>
      </c>
      <c r="E3385" t="s">
        <v>39</v>
      </c>
      <c r="F3385" t="s">
        <v>23</v>
      </c>
      <c r="G3385" t="s">
        <v>13241</v>
      </c>
      <c r="H3385" t="s">
        <v>25</v>
      </c>
      <c r="I3385" t="s">
        <v>19</v>
      </c>
      <c r="J3385" s="1">
        <v>44695</v>
      </c>
      <c r="K3385" s="1">
        <v>46006</v>
      </c>
      <c r="L3385" t="b">
        <f>COUNTIF(tbl_vendors[Vendor_ID],tbl_vendors[[#This Row],[Vendor_ID]])&gt;1</f>
        <v>0</v>
      </c>
      <c r="M3385" t="b">
        <f>ISBLANK(tbl_vendors[[#This Row],[Vendor_ID]])</f>
        <v>0</v>
      </c>
      <c r="N3385" t="b">
        <f>LEN(TRIM(tbl_vendors[[#This Row],[Vendor_Name]]))=0</f>
        <v>0</v>
      </c>
      <c r="O3385" t="b">
        <f>LEN(TRIM(tbl_vendors[[#This Row],[Email]]))=0</f>
        <v>0</v>
      </c>
      <c r="P3385" t="b">
        <f>OR(ISERROR(FIND("@",tbl_vendors[[#This Row],[Email]])),ISERROR(FIND(".",tbl_vendors[[#This Row],[Email]])))</f>
        <v>0</v>
      </c>
      <c r="Q3385" t="b">
        <f>ISNA(MATCH(tbl_vendors[[#This Row],[Country]],tbl_country[country],0))</f>
        <v>0</v>
      </c>
      <c r="R3385" t="b">
        <f>ISNA(MATCH(tbl_vendors[[#This Row],[Currency]],tbl_country[currency],0))</f>
        <v>0</v>
      </c>
      <c r="S3385" t="b">
        <f>_xlfn.XLOOKUP(tbl_vendors[[#This Row],[Country]],tbl_country[country],tbl_country[currency],"NotFound")&lt;&gt;tbl_vendors[[#This Row],[Currency]]</f>
        <v>0</v>
      </c>
      <c r="T3385" t="b">
        <f>ISNA(MATCH(tbl_vendors[[#This Row],[Payment_Terms]],tbl_payment_terms[Payment_Terms],0))</f>
        <v>0</v>
      </c>
      <c r="U3385" t="b">
        <f>ISNA(MATCH(tbl_vendors[[#This Row],[Status]],tbl_status[valid_status]))</f>
        <v>0</v>
      </c>
      <c r="V3385" t="b">
        <f ca="1">tbl_vendors[[#This Row],[Created_Date]]&gt;TODAY()</f>
        <v>0</v>
      </c>
      <c r="W3385" t="b">
        <f>tbl_vendors[[#This Row],[Updated_Date]]&lt;tbl_vendors[[#This Row],[Created_Date]]</f>
        <v>0</v>
      </c>
      <c r="X3385" t="b">
        <f>COUNTIF(tbl_vendors[Vendor_Name],tbl_vendors[[#This Row],[Vendor_Name]])&gt;1</f>
        <v>0</v>
      </c>
      <c r="Y3385" s="14" cm="1">
        <f t="array" aca="1" ref="Y3385" ca="1">IFERROR(SUM(L3385:X3385*1),4)</f>
        <v>0</v>
      </c>
      <c r="Z3385" t="str">
        <f ca="1">IF(tbl_vendors[[#This Row],[error_count]]&gt;0,"FAIL","PASS")</f>
        <v>PASS</v>
      </c>
    </row>
    <row r="3386" spans="1:26" x14ac:dyDescent="0.3">
      <c r="A3386" t="s">
        <v>13242</v>
      </c>
      <c r="B3386" t="s">
        <v>13243</v>
      </c>
      <c r="C3386" t="s">
        <v>13</v>
      </c>
      <c r="D3386" t="s">
        <v>13244</v>
      </c>
      <c r="E3386" t="s">
        <v>15</v>
      </c>
      <c r="F3386" t="s">
        <v>75</v>
      </c>
      <c r="G3386" t="s">
        <v>13245</v>
      </c>
      <c r="H3386" t="s">
        <v>52</v>
      </c>
      <c r="I3386" t="s">
        <v>19</v>
      </c>
      <c r="J3386" s="1">
        <v>46149</v>
      </c>
      <c r="K3386" s="1">
        <v>46154</v>
      </c>
      <c r="L3386" t="b">
        <f>COUNTIF(tbl_vendors[Vendor_ID],tbl_vendors[[#This Row],[Vendor_ID]])&gt;1</f>
        <v>0</v>
      </c>
      <c r="M3386" t="b">
        <f>ISBLANK(tbl_vendors[[#This Row],[Vendor_ID]])</f>
        <v>0</v>
      </c>
      <c r="N3386" t="b">
        <f>LEN(TRIM(tbl_vendors[[#This Row],[Vendor_Name]]))=0</f>
        <v>0</v>
      </c>
      <c r="O3386" t="b">
        <f>LEN(TRIM(tbl_vendors[[#This Row],[Email]]))=0</f>
        <v>0</v>
      </c>
      <c r="P3386" t="b">
        <f>OR(ISERROR(FIND("@",tbl_vendors[[#This Row],[Email]])),ISERROR(FIND(".",tbl_vendors[[#This Row],[Email]])))</f>
        <v>0</v>
      </c>
      <c r="Q3386" t="b">
        <f>ISNA(MATCH(tbl_vendors[[#This Row],[Country]],tbl_country[country],0))</f>
        <v>0</v>
      </c>
      <c r="R3386" t="b">
        <f>ISNA(MATCH(tbl_vendors[[#This Row],[Currency]],tbl_country[currency],0))</f>
        <v>1</v>
      </c>
      <c r="S3386" t="b">
        <f>_xlfn.XLOOKUP(tbl_vendors[[#This Row],[Country]],tbl_country[country],tbl_country[currency],"NotFound")&lt;&gt;tbl_vendors[[#This Row],[Currency]]</f>
        <v>1</v>
      </c>
      <c r="T3386" t="b">
        <f>ISNA(MATCH(tbl_vendors[[#This Row],[Payment_Terms]],tbl_payment_terms[Payment_Terms],0))</f>
        <v>0</v>
      </c>
      <c r="U3386" t="b">
        <f>ISNA(MATCH(tbl_vendors[[#This Row],[Status]],tbl_status[valid_status]))</f>
        <v>0</v>
      </c>
      <c r="V3386" t="b">
        <f ca="1">tbl_vendors[[#This Row],[Created_Date]]&gt;TODAY()</f>
        <v>0</v>
      </c>
      <c r="W3386" t="b">
        <f>tbl_vendors[[#This Row],[Updated_Date]]&lt;tbl_vendors[[#This Row],[Created_Date]]</f>
        <v>0</v>
      </c>
      <c r="X3386" t="b">
        <f>COUNTIF(tbl_vendors[Vendor_Name],tbl_vendors[[#This Row],[Vendor_Name]])&gt;1</f>
        <v>0</v>
      </c>
      <c r="Y3386" s="14" cm="1">
        <f t="array" aca="1" ref="Y3386" ca="1">IFERROR(SUM(L3386:X3386*1),4)</f>
        <v>2</v>
      </c>
      <c r="Z3386" t="str">
        <f ca="1">IF(tbl_vendors[[#This Row],[error_count]]&gt;0,"FAIL","PASS")</f>
        <v>FAIL</v>
      </c>
    </row>
    <row r="3387" spans="1:26" x14ac:dyDescent="0.3">
      <c r="A3387" t="s">
        <v>13246</v>
      </c>
      <c r="B3387" t="s">
        <v>13247</v>
      </c>
      <c r="C3387" t="s">
        <v>100</v>
      </c>
      <c r="D3387" t="s">
        <v>13248</v>
      </c>
      <c r="E3387" t="s">
        <v>39</v>
      </c>
      <c r="F3387" t="s">
        <v>75</v>
      </c>
      <c r="G3387" t="s">
        <v>13249</v>
      </c>
      <c r="H3387" t="s">
        <v>52</v>
      </c>
      <c r="I3387" t="s">
        <v>19</v>
      </c>
      <c r="J3387" s="1">
        <v>45316</v>
      </c>
      <c r="K3387" s="1">
        <v>45401</v>
      </c>
      <c r="L3387" t="b">
        <f>COUNTIF(tbl_vendors[Vendor_ID],tbl_vendors[[#This Row],[Vendor_ID]])&gt;1</f>
        <v>0</v>
      </c>
      <c r="M3387" t="b">
        <f>ISBLANK(tbl_vendors[[#This Row],[Vendor_ID]])</f>
        <v>0</v>
      </c>
      <c r="N3387" t="b">
        <f>LEN(TRIM(tbl_vendors[[#This Row],[Vendor_Name]]))=0</f>
        <v>0</v>
      </c>
      <c r="O3387" t="b">
        <f>LEN(TRIM(tbl_vendors[[#This Row],[Email]]))=0</f>
        <v>0</v>
      </c>
      <c r="P3387" t="b">
        <f>OR(ISERROR(FIND("@",tbl_vendors[[#This Row],[Email]])),ISERROR(FIND(".",tbl_vendors[[#This Row],[Email]])))</f>
        <v>0</v>
      </c>
      <c r="Q3387" t="b">
        <f>ISNA(MATCH(tbl_vendors[[#This Row],[Country]],tbl_country[country],0))</f>
        <v>0</v>
      </c>
      <c r="R3387" t="b">
        <f>ISNA(MATCH(tbl_vendors[[#This Row],[Currency]],tbl_country[currency],0))</f>
        <v>0</v>
      </c>
      <c r="S3387" t="b">
        <f>_xlfn.XLOOKUP(tbl_vendors[[#This Row],[Country]],tbl_country[country],tbl_country[currency],"NotFound")&lt;&gt;tbl_vendors[[#This Row],[Currency]]</f>
        <v>0</v>
      </c>
      <c r="T3387" t="b">
        <f>ISNA(MATCH(tbl_vendors[[#This Row],[Payment_Terms]],tbl_payment_terms[Payment_Terms],0))</f>
        <v>0</v>
      </c>
      <c r="U3387" t="b">
        <f>ISNA(MATCH(tbl_vendors[[#This Row],[Status]],tbl_status[valid_status]))</f>
        <v>0</v>
      </c>
      <c r="V3387" t="b">
        <f ca="1">tbl_vendors[[#This Row],[Created_Date]]&gt;TODAY()</f>
        <v>0</v>
      </c>
      <c r="W3387" t="b">
        <f>tbl_vendors[[#This Row],[Updated_Date]]&lt;tbl_vendors[[#This Row],[Created_Date]]</f>
        <v>0</v>
      </c>
      <c r="X3387" t="b">
        <f>COUNTIF(tbl_vendors[Vendor_Name],tbl_vendors[[#This Row],[Vendor_Name]])&gt;1</f>
        <v>0</v>
      </c>
      <c r="Y3387" s="14" cm="1">
        <f t="array" aca="1" ref="Y3387" ca="1">IFERROR(SUM(L3387:X3387*1),4)</f>
        <v>0</v>
      </c>
      <c r="Z3387" t="str">
        <f ca="1">IF(tbl_vendors[[#This Row],[error_count]]&gt;0,"FAIL","PASS")</f>
        <v>PASS</v>
      </c>
    </row>
    <row r="3388" spans="1:26" x14ac:dyDescent="0.3">
      <c r="A3388" t="s">
        <v>13250</v>
      </c>
      <c r="B3388" t="s">
        <v>9751</v>
      </c>
      <c r="C3388" t="s">
        <v>56</v>
      </c>
      <c r="D3388" t="s">
        <v>13251</v>
      </c>
      <c r="E3388" t="s">
        <v>58</v>
      </c>
      <c r="F3388" t="s">
        <v>23</v>
      </c>
      <c r="G3388" t="s">
        <v>13252</v>
      </c>
      <c r="H3388" t="s">
        <v>25</v>
      </c>
      <c r="I3388" t="s">
        <v>19</v>
      </c>
      <c r="J3388" s="1">
        <v>45896</v>
      </c>
      <c r="K3388" s="1">
        <v>46032</v>
      </c>
      <c r="L3388" t="b">
        <f>COUNTIF(tbl_vendors[Vendor_ID],tbl_vendors[[#This Row],[Vendor_ID]])&gt;1</f>
        <v>0</v>
      </c>
      <c r="M3388" t="b">
        <f>ISBLANK(tbl_vendors[[#This Row],[Vendor_ID]])</f>
        <v>0</v>
      </c>
      <c r="N3388" t="b">
        <f>LEN(TRIM(tbl_vendors[[#This Row],[Vendor_Name]]))=0</f>
        <v>0</v>
      </c>
      <c r="O3388" t="b">
        <f>LEN(TRIM(tbl_vendors[[#This Row],[Email]]))=0</f>
        <v>0</v>
      </c>
      <c r="P3388" t="b">
        <f>OR(ISERROR(FIND("@",tbl_vendors[[#This Row],[Email]])),ISERROR(FIND(".",tbl_vendors[[#This Row],[Email]])))</f>
        <v>0</v>
      </c>
      <c r="Q3388" t="b">
        <f>ISNA(MATCH(tbl_vendors[[#This Row],[Country]],tbl_country[country],0))</f>
        <v>0</v>
      </c>
      <c r="R3388" t="b">
        <f>ISNA(MATCH(tbl_vendors[[#This Row],[Currency]],tbl_country[currency],0))</f>
        <v>0</v>
      </c>
      <c r="S3388" t="b">
        <f>_xlfn.XLOOKUP(tbl_vendors[[#This Row],[Country]],tbl_country[country],tbl_country[currency],"NotFound")&lt;&gt;tbl_vendors[[#This Row],[Currency]]</f>
        <v>0</v>
      </c>
      <c r="T3388" t="b">
        <f>ISNA(MATCH(tbl_vendors[[#This Row],[Payment_Terms]],tbl_payment_terms[Payment_Terms],0))</f>
        <v>0</v>
      </c>
      <c r="U3388" t="b">
        <f>ISNA(MATCH(tbl_vendors[[#This Row],[Status]],tbl_status[valid_status]))</f>
        <v>0</v>
      </c>
      <c r="V3388" t="b">
        <f ca="1">tbl_vendors[[#This Row],[Created_Date]]&gt;TODAY()</f>
        <v>0</v>
      </c>
      <c r="W3388" t="b">
        <f>tbl_vendors[[#This Row],[Updated_Date]]&lt;tbl_vendors[[#This Row],[Created_Date]]</f>
        <v>0</v>
      </c>
      <c r="X3388" t="b">
        <f>COUNTIF(tbl_vendors[Vendor_Name],tbl_vendors[[#This Row],[Vendor_Name]])&gt;1</f>
        <v>1</v>
      </c>
      <c r="Y3388" s="14" cm="1">
        <f t="array" aca="1" ref="Y3388" ca="1">IFERROR(SUM(L3388:X3388*1),4)</f>
        <v>1</v>
      </c>
      <c r="Z3388" t="str">
        <f ca="1">IF(tbl_vendors[[#This Row],[error_count]]&gt;0,"FAIL","PASS")</f>
        <v>FAIL</v>
      </c>
    </row>
    <row r="3389" spans="1:26" x14ac:dyDescent="0.3">
      <c r="A3389" t="s">
        <v>13253</v>
      </c>
      <c r="B3389" t="s">
        <v>12403</v>
      </c>
      <c r="C3389" t="s">
        <v>29</v>
      </c>
      <c r="D3389" t="s">
        <v>13254</v>
      </c>
      <c r="E3389" t="s">
        <v>31</v>
      </c>
      <c r="F3389" t="s">
        <v>23</v>
      </c>
      <c r="G3389" t="s">
        <v>13255</v>
      </c>
      <c r="H3389" t="s">
        <v>52</v>
      </c>
      <c r="I3389" t="s">
        <v>19</v>
      </c>
      <c r="J3389" s="1">
        <v>45354</v>
      </c>
      <c r="K3389" s="1">
        <v>45691</v>
      </c>
      <c r="L3389" t="b">
        <f>COUNTIF(tbl_vendors[Vendor_ID],tbl_vendors[[#This Row],[Vendor_ID]])&gt;1</f>
        <v>0</v>
      </c>
      <c r="M3389" t="b">
        <f>ISBLANK(tbl_vendors[[#This Row],[Vendor_ID]])</f>
        <v>0</v>
      </c>
      <c r="N3389" t="b">
        <f>LEN(TRIM(tbl_vendors[[#This Row],[Vendor_Name]]))=0</f>
        <v>0</v>
      </c>
      <c r="O3389" t="b">
        <f>LEN(TRIM(tbl_vendors[[#This Row],[Email]]))=0</f>
        <v>0</v>
      </c>
      <c r="P3389" t="b">
        <f>OR(ISERROR(FIND("@",tbl_vendors[[#This Row],[Email]])),ISERROR(FIND(".",tbl_vendors[[#This Row],[Email]])))</f>
        <v>0</v>
      </c>
      <c r="Q3389" t="b">
        <f>ISNA(MATCH(tbl_vendors[[#This Row],[Country]],tbl_country[country],0))</f>
        <v>0</v>
      </c>
      <c r="R3389" t="b">
        <f>ISNA(MATCH(tbl_vendors[[#This Row],[Currency]],tbl_country[currency],0))</f>
        <v>0</v>
      </c>
      <c r="S3389" t="b">
        <f>_xlfn.XLOOKUP(tbl_vendors[[#This Row],[Country]],tbl_country[country],tbl_country[currency],"NotFound")&lt;&gt;tbl_vendors[[#This Row],[Currency]]</f>
        <v>0</v>
      </c>
      <c r="T3389" t="b">
        <f>ISNA(MATCH(tbl_vendors[[#This Row],[Payment_Terms]],tbl_payment_terms[Payment_Terms],0))</f>
        <v>0</v>
      </c>
      <c r="U3389" t="b">
        <f>ISNA(MATCH(tbl_vendors[[#This Row],[Status]],tbl_status[valid_status]))</f>
        <v>0</v>
      </c>
      <c r="V3389" t="b">
        <f ca="1">tbl_vendors[[#This Row],[Created_Date]]&gt;TODAY()</f>
        <v>0</v>
      </c>
      <c r="W3389" t="b">
        <f>tbl_vendors[[#This Row],[Updated_Date]]&lt;tbl_vendors[[#This Row],[Created_Date]]</f>
        <v>0</v>
      </c>
      <c r="X3389" t="b">
        <f>COUNTIF(tbl_vendors[Vendor_Name],tbl_vendors[[#This Row],[Vendor_Name]])&gt;1</f>
        <v>1</v>
      </c>
      <c r="Y3389" s="14" cm="1">
        <f t="array" aca="1" ref="Y3389" ca="1">IFERROR(SUM(L3389:X3389*1),4)</f>
        <v>1</v>
      </c>
      <c r="Z3389" t="str">
        <f ca="1">IF(tbl_vendors[[#This Row],[error_count]]&gt;0,"FAIL","PASS")</f>
        <v>FAIL</v>
      </c>
    </row>
    <row r="3390" spans="1:26" x14ac:dyDescent="0.3">
      <c r="A3390" t="s">
        <v>13256</v>
      </c>
      <c r="B3390" t="s">
        <v>11963</v>
      </c>
      <c r="C3390" t="s">
        <v>79</v>
      </c>
      <c r="D3390" t="s">
        <v>13257</v>
      </c>
      <c r="E3390" t="s">
        <v>39</v>
      </c>
      <c r="F3390" t="s">
        <v>23</v>
      </c>
      <c r="G3390" t="s">
        <v>13258</v>
      </c>
      <c r="H3390" t="s">
        <v>25</v>
      </c>
      <c r="I3390" t="s">
        <v>53</v>
      </c>
      <c r="J3390" s="1">
        <v>45411</v>
      </c>
      <c r="K3390" s="1">
        <v>45944</v>
      </c>
      <c r="L3390" t="b">
        <f>COUNTIF(tbl_vendors[Vendor_ID],tbl_vendors[[#This Row],[Vendor_ID]])&gt;1</f>
        <v>0</v>
      </c>
      <c r="M3390" t="b">
        <f>ISBLANK(tbl_vendors[[#This Row],[Vendor_ID]])</f>
        <v>0</v>
      </c>
      <c r="N3390" t="b">
        <f>LEN(TRIM(tbl_vendors[[#This Row],[Vendor_Name]]))=0</f>
        <v>0</v>
      </c>
      <c r="O3390" t="b">
        <f>LEN(TRIM(tbl_vendors[[#This Row],[Email]]))=0</f>
        <v>0</v>
      </c>
      <c r="P3390" t="b">
        <f>OR(ISERROR(FIND("@",tbl_vendors[[#This Row],[Email]])),ISERROR(FIND(".",tbl_vendors[[#This Row],[Email]])))</f>
        <v>0</v>
      </c>
      <c r="Q3390" t="b">
        <f>ISNA(MATCH(tbl_vendors[[#This Row],[Country]],tbl_country[country],0))</f>
        <v>0</v>
      </c>
      <c r="R3390" t="b">
        <f>ISNA(MATCH(tbl_vendors[[#This Row],[Currency]],tbl_country[currency],0))</f>
        <v>0</v>
      </c>
      <c r="S3390" t="b">
        <f>_xlfn.XLOOKUP(tbl_vendors[[#This Row],[Country]],tbl_country[country],tbl_country[currency],"NotFound")&lt;&gt;tbl_vendors[[#This Row],[Currency]]</f>
        <v>0</v>
      </c>
      <c r="T3390" t="b">
        <f>ISNA(MATCH(tbl_vendors[[#This Row],[Payment_Terms]],tbl_payment_terms[Payment_Terms],0))</f>
        <v>0</v>
      </c>
      <c r="U3390" t="b">
        <f>ISNA(MATCH(tbl_vendors[[#This Row],[Status]],tbl_status[valid_status]))</f>
        <v>1</v>
      </c>
      <c r="V3390" t="b">
        <f ca="1">tbl_vendors[[#This Row],[Created_Date]]&gt;TODAY()</f>
        <v>0</v>
      </c>
      <c r="W3390" t="b">
        <f>tbl_vendors[[#This Row],[Updated_Date]]&lt;tbl_vendors[[#This Row],[Created_Date]]</f>
        <v>0</v>
      </c>
      <c r="X3390" t="b">
        <f>COUNTIF(tbl_vendors[Vendor_Name],tbl_vendors[[#This Row],[Vendor_Name]])&gt;1</f>
        <v>1</v>
      </c>
      <c r="Y3390" s="14" cm="1">
        <f t="array" aca="1" ref="Y3390" ca="1">IFERROR(SUM(L3390:X3390*1),4)</f>
        <v>2</v>
      </c>
      <c r="Z3390" t="str">
        <f ca="1">IF(tbl_vendors[[#This Row],[error_count]]&gt;0,"FAIL","PASS")</f>
        <v>FAIL</v>
      </c>
    </row>
    <row r="3391" spans="1:26" x14ac:dyDescent="0.3">
      <c r="A3391" t="s">
        <v>13259</v>
      </c>
      <c r="B3391" t="s">
        <v>13260</v>
      </c>
      <c r="C3391" t="s">
        <v>13</v>
      </c>
      <c r="D3391" t="s">
        <v>13261</v>
      </c>
      <c r="E3391" t="s">
        <v>15</v>
      </c>
      <c r="F3391" t="s">
        <v>23</v>
      </c>
      <c r="G3391" t="s">
        <v>13262</v>
      </c>
      <c r="H3391" t="s">
        <v>42</v>
      </c>
      <c r="I3391" t="s">
        <v>26</v>
      </c>
      <c r="J3391" s="1">
        <v>46160</v>
      </c>
      <c r="K3391" s="1">
        <v>46179</v>
      </c>
      <c r="L3391" t="b">
        <f>COUNTIF(tbl_vendors[Vendor_ID],tbl_vendors[[#This Row],[Vendor_ID]])&gt;1</f>
        <v>0</v>
      </c>
      <c r="M3391" t="b">
        <f>ISBLANK(tbl_vendors[[#This Row],[Vendor_ID]])</f>
        <v>0</v>
      </c>
      <c r="N3391" t="b">
        <f>LEN(TRIM(tbl_vendors[[#This Row],[Vendor_Name]]))=0</f>
        <v>0</v>
      </c>
      <c r="O3391" t="b">
        <f>LEN(TRIM(tbl_vendors[[#This Row],[Email]]))=0</f>
        <v>0</v>
      </c>
      <c r="P3391" t="b">
        <f>OR(ISERROR(FIND("@",tbl_vendors[[#This Row],[Email]])),ISERROR(FIND(".",tbl_vendors[[#This Row],[Email]])))</f>
        <v>0</v>
      </c>
      <c r="Q3391" t="b">
        <f>ISNA(MATCH(tbl_vendors[[#This Row],[Country]],tbl_country[country],0))</f>
        <v>0</v>
      </c>
      <c r="R3391" t="b">
        <f>ISNA(MATCH(tbl_vendors[[#This Row],[Currency]],tbl_country[currency],0))</f>
        <v>1</v>
      </c>
      <c r="S3391" t="b">
        <f>_xlfn.XLOOKUP(tbl_vendors[[#This Row],[Country]],tbl_country[country],tbl_country[currency],"NotFound")&lt;&gt;tbl_vendors[[#This Row],[Currency]]</f>
        <v>1</v>
      </c>
      <c r="T3391" t="b">
        <f>ISNA(MATCH(tbl_vendors[[#This Row],[Payment_Terms]],tbl_payment_terms[Payment_Terms],0))</f>
        <v>0</v>
      </c>
      <c r="U3391" t="b">
        <f>ISNA(MATCH(tbl_vendors[[#This Row],[Status]],tbl_status[valid_status]))</f>
        <v>0</v>
      </c>
      <c r="V3391" t="b">
        <f ca="1">tbl_vendors[[#This Row],[Created_Date]]&gt;TODAY()</f>
        <v>0</v>
      </c>
      <c r="W3391" t="b">
        <f>tbl_vendors[[#This Row],[Updated_Date]]&lt;tbl_vendors[[#This Row],[Created_Date]]</f>
        <v>0</v>
      </c>
      <c r="X3391" t="b">
        <f>COUNTIF(tbl_vendors[Vendor_Name],tbl_vendors[[#This Row],[Vendor_Name]])&gt;1</f>
        <v>0</v>
      </c>
      <c r="Y3391" s="14" cm="1">
        <f t="array" aca="1" ref="Y3391" ca="1">IFERROR(SUM(L3391:X3391*1),4)</f>
        <v>2</v>
      </c>
      <c r="Z3391" t="str">
        <f ca="1">IF(tbl_vendors[[#This Row],[error_count]]&gt;0,"FAIL","PASS")</f>
        <v>FAIL</v>
      </c>
    </row>
    <row r="3392" spans="1:26" x14ac:dyDescent="0.3">
      <c r="A3392" t="s">
        <v>13263</v>
      </c>
      <c r="B3392" t="s">
        <v>13264</v>
      </c>
      <c r="C3392" t="s">
        <v>153</v>
      </c>
      <c r="D3392" t="s">
        <v>13265</v>
      </c>
      <c r="E3392" t="s">
        <v>155</v>
      </c>
      <c r="F3392" t="s">
        <v>23</v>
      </c>
      <c r="G3392" t="s">
        <v>13266</v>
      </c>
      <c r="H3392" t="s">
        <v>25</v>
      </c>
      <c r="I3392" t="s">
        <v>19</v>
      </c>
      <c r="J3392" s="1">
        <v>44865</v>
      </c>
      <c r="K3392" s="1">
        <v>45108</v>
      </c>
      <c r="L3392" t="b">
        <f>COUNTIF(tbl_vendors[Vendor_ID],tbl_vendors[[#This Row],[Vendor_ID]])&gt;1</f>
        <v>0</v>
      </c>
      <c r="M3392" t="b">
        <f>ISBLANK(tbl_vendors[[#This Row],[Vendor_ID]])</f>
        <v>0</v>
      </c>
      <c r="N3392" t="b">
        <f>LEN(TRIM(tbl_vendors[[#This Row],[Vendor_Name]]))=0</f>
        <v>0</v>
      </c>
      <c r="O3392" t="b">
        <f>LEN(TRIM(tbl_vendors[[#This Row],[Email]]))=0</f>
        <v>0</v>
      </c>
      <c r="P3392" t="b">
        <f>OR(ISERROR(FIND("@",tbl_vendors[[#This Row],[Email]])),ISERROR(FIND(".",tbl_vendors[[#This Row],[Email]])))</f>
        <v>0</v>
      </c>
      <c r="Q3392" t="b">
        <f>ISNA(MATCH(tbl_vendors[[#This Row],[Country]],tbl_country[country],0))</f>
        <v>0</v>
      </c>
      <c r="R3392" t="b">
        <f>ISNA(MATCH(tbl_vendors[[#This Row],[Currency]],tbl_country[currency],0))</f>
        <v>0</v>
      </c>
      <c r="S3392" t="b">
        <f>_xlfn.XLOOKUP(tbl_vendors[[#This Row],[Country]],tbl_country[country],tbl_country[currency],"NotFound")&lt;&gt;tbl_vendors[[#This Row],[Currency]]</f>
        <v>0</v>
      </c>
      <c r="T3392" t="b">
        <f>ISNA(MATCH(tbl_vendors[[#This Row],[Payment_Terms]],tbl_payment_terms[Payment_Terms],0))</f>
        <v>0</v>
      </c>
      <c r="U3392" t="b">
        <f>ISNA(MATCH(tbl_vendors[[#This Row],[Status]],tbl_status[valid_status]))</f>
        <v>0</v>
      </c>
      <c r="V3392" t="b">
        <f ca="1">tbl_vendors[[#This Row],[Created_Date]]&gt;TODAY()</f>
        <v>0</v>
      </c>
      <c r="W3392" t="b">
        <f>tbl_vendors[[#This Row],[Updated_Date]]&lt;tbl_vendors[[#This Row],[Created_Date]]</f>
        <v>0</v>
      </c>
      <c r="X3392" t="b">
        <f>COUNTIF(tbl_vendors[Vendor_Name],tbl_vendors[[#This Row],[Vendor_Name]])&gt;1</f>
        <v>0</v>
      </c>
      <c r="Y3392" s="14" cm="1">
        <f t="array" aca="1" ref="Y3392" ca="1">IFERROR(SUM(L3392:X3392*1),4)</f>
        <v>0</v>
      </c>
      <c r="Z3392" t="str">
        <f ca="1">IF(tbl_vendors[[#This Row],[error_count]]&gt;0,"FAIL","PASS")</f>
        <v>PASS</v>
      </c>
    </row>
    <row r="3393" spans="1:26" x14ac:dyDescent="0.3">
      <c r="A3393" t="s">
        <v>13267</v>
      </c>
      <c r="B3393" t="s">
        <v>13268</v>
      </c>
      <c r="C3393" t="s">
        <v>66</v>
      </c>
      <c r="D3393" t="s">
        <v>13269</v>
      </c>
      <c r="E3393" t="s">
        <v>67</v>
      </c>
      <c r="F3393" t="s">
        <v>23</v>
      </c>
      <c r="G3393" t="s">
        <v>13270</v>
      </c>
      <c r="H3393" t="s">
        <v>52</v>
      </c>
      <c r="I3393" t="s">
        <v>53</v>
      </c>
      <c r="J3393" s="1">
        <v>44595</v>
      </c>
      <c r="K3393" s="1">
        <v>45043</v>
      </c>
      <c r="L3393" t="b">
        <f>COUNTIF(tbl_vendors[Vendor_ID],tbl_vendors[[#This Row],[Vendor_ID]])&gt;1</f>
        <v>0</v>
      </c>
      <c r="M3393" t="b">
        <f>ISBLANK(tbl_vendors[[#This Row],[Vendor_ID]])</f>
        <v>0</v>
      </c>
      <c r="N3393" t="b">
        <f>LEN(TRIM(tbl_vendors[[#This Row],[Vendor_Name]]))=0</f>
        <v>0</v>
      </c>
      <c r="O3393" t="b">
        <f>LEN(TRIM(tbl_vendors[[#This Row],[Email]]))=0</f>
        <v>0</v>
      </c>
      <c r="P3393" t="b">
        <f>OR(ISERROR(FIND("@",tbl_vendors[[#This Row],[Email]])),ISERROR(FIND(".",tbl_vendors[[#This Row],[Email]])))</f>
        <v>0</v>
      </c>
      <c r="Q3393" t="b">
        <f>ISNA(MATCH(tbl_vendors[[#This Row],[Country]],tbl_country[country],0))</f>
        <v>0</v>
      </c>
      <c r="R3393" t="b">
        <f>ISNA(MATCH(tbl_vendors[[#This Row],[Currency]],tbl_country[currency],0))</f>
        <v>0</v>
      </c>
      <c r="S3393" t="b">
        <f>_xlfn.XLOOKUP(tbl_vendors[[#This Row],[Country]],tbl_country[country],tbl_country[currency],"NotFound")&lt;&gt;tbl_vendors[[#This Row],[Currency]]</f>
        <v>0</v>
      </c>
      <c r="T3393" t="b">
        <f>ISNA(MATCH(tbl_vendors[[#This Row],[Payment_Terms]],tbl_payment_terms[Payment_Terms],0))</f>
        <v>0</v>
      </c>
      <c r="U3393" t="b">
        <f>ISNA(MATCH(tbl_vendors[[#This Row],[Status]],tbl_status[valid_status]))</f>
        <v>1</v>
      </c>
      <c r="V3393" t="b">
        <f ca="1">tbl_vendors[[#This Row],[Created_Date]]&gt;TODAY()</f>
        <v>0</v>
      </c>
      <c r="W3393" t="b">
        <f>tbl_vendors[[#This Row],[Updated_Date]]&lt;tbl_vendors[[#This Row],[Created_Date]]</f>
        <v>0</v>
      </c>
      <c r="X3393" t="b">
        <f>COUNTIF(tbl_vendors[Vendor_Name],tbl_vendors[[#This Row],[Vendor_Name]])&gt;1</f>
        <v>0</v>
      </c>
      <c r="Y3393" s="14" cm="1">
        <f t="array" aca="1" ref="Y3393" ca="1">IFERROR(SUM(L3393:X3393*1),4)</f>
        <v>1</v>
      </c>
      <c r="Z3393" t="str">
        <f ca="1">IF(tbl_vendors[[#This Row],[error_count]]&gt;0,"FAIL","PASS")</f>
        <v>FAIL</v>
      </c>
    </row>
    <row r="3394" spans="1:26" x14ac:dyDescent="0.3">
      <c r="A3394" t="s">
        <v>13271</v>
      </c>
      <c r="B3394" t="s">
        <v>13272</v>
      </c>
      <c r="C3394" t="s">
        <v>72</v>
      </c>
      <c r="D3394" t="s">
        <v>13273</v>
      </c>
      <c r="E3394" t="s">
        <v>74</v>
      </c>
      <c r="F3394" t="s">
        <v>40</v>
      </c>
      <c r="G3394" t="s">
        <v>13274</v>
      </c>
      <c r="H3394" t="s">
        <v>52</v>
      </c>
      <c r="I3394" t="s">
        <v>19</v>
      </c>
      <c r="J3394" s="1">
        <v>44577</v>
      </c>
      <c r="K3394" s="1">
        <v>45251</v>
      </c>
      <c r="L3394" t="b">
        <f>COUNTIF(tbl_vendors[Vendor_ID],tbl_vendors[[#This Row],[Vendor_ID]])&gt;1</f>
        <v>0</v>
      </c>
      <c r="M3394" t="b">
        <f>ISBLANK(tbl_vendors[[#This Row],[Vendor_ID]])</f>
        <v>0</v>
      </c>
      <c r="N3394" t="b">
        <f>LEN(TRIM(tbl_vendors[[#This Row],[Vendor_Name]]))=0</f>
        <v>0</v>
      </c>
      <c r="O3394" t="b">
        <f>LEN(TRIM(tbl_vendors[[#This Row],[Email]]))=0</f>
        <v>0</v>
      </c>
      <c r="P3394" t="b">
        <f>OR(ISERROR(FIND("@",tbl_vendors[[#This Row],[Email]])),ISERROR(FIND(".",tbl_vendors[[#This Row],[Email]])))</f>
        <v>0</v>
      </c>
      <c r="Q3394" t="b">
        <f>ISNA(MATCH(tbl_vendors[[#This Row],[Country]],tbl_country[country],0))</f>
        <v>0</v>
      </c>
      <c r="R3394" t="b">
        <f>ISNA(MATCH(tbl_vendors[[#This Row],[Currency]],tbl_country[currency],0))</f>
        <v>1</v>
      </c>
      <c r="S3394" t="b">
        <f>_xlfn.XLOOKUP(tbl_vendors[[#This Row],[Country]],tbl_country[country],tbl_country[currency],"NotFound")&lt;&gt;tbl_vendors[[#This Row],[Currency]]</f>
        <v>1</v>
      </c>
      <c r="T3394" t="b">
        <f>ISNA(MATCH(tbl_vendors[[#This Row],[Payment_Terms]],tbl_payment_terms[Payment_Terms],0))</f>
        <v>0</v>
      </c>
      <c r="U3394" t="b">
        <f>ISNA(MATCH(tbl_vendors[[#This Row],[Status]],tbl_status[valid_status]))</f>
        <v>0</v>
      </c>
      <c r="V3394" t="b">
        <f ca="1">tbl_vendors[[#This Row],[Created_Date]]&gt;TODAY()</f>
        <v>0</v>
      </c>
      <c r="W3394" t="b">
        <f>tbl_vendors[[#This Row],[Updated_Date]]&lt;tbl_vendors[[#This Row],[Created_Date]]</f>
        <v>0</v>
      </c>
      <c r="X3394" t="b">
        <f>COUNTIF(tbl_vendors[Vendor_Name],tbl_vendors[[#This Row],[Vendor_Name]])&gt;1</f>
        <v>0</v>
      </c>
      <c r="Y3394" s="14" cm="1">
        <f t="array" aca="1" ref="Y3394" ca="1">IFERROR(SUM(L3394:X3394*1),4)</f>
        <v>2</v>
      </c>
      <c r="Z3394" t="str">
        <f ca="1">IF(tbl_vendors[[#This Row],[error_count]]&gt;0,"FAIL","PASS")</f>
        <v>FAIL</v>
      </c>
    </row>
    <row r="3395" spans="1:26" x14ac:dyDescent="0.3">
      <c r="A3395" t="s">
        <v>13275</v>
      </c>
      <c r="B3395" t="s">
        <v>13276</v>
      </c>
      <c r="C3395" t="s">
        <v>56</v>
      </c>
      <c r="D3395" t="s">
        <v>13277</v>
      </c>
      <c r="E3395" t="s">
        <v>58</v>
      </c>
      <c r="F3395" t="s">
        <v>23</v>
      </c>
      <c r="G3395" t="s">
        <v>13278</v>
      </c>
      <c r="H3395" t="s">
        <v>69</v>
      </c>
      <c r="I3395" t="s">
        <v>26</v>
      </c>
      <c r="J3395" s="1">
        <v>45696</v>
      </c>
      <c r="K3395" s="1">
        <v>45755</v>
      </c>
      <c r="L3395" t="b">
        <f>COUNTIF(tbl_vendors[Vendor_ID],tbl_vendors[[#This Row],[Vendor_ID]])&gt;1</f>
        <v>0</v>
      </c>
      <c r="M3395" t="b">
        <f>ISBLANK(tbl_vendors[[#This Row],[Vendor_ID]])</f>
        <v>0</v>
      </c>
      <c r="N3395" t="b">
        <f>LEN(TRIM(tbl_vendors[[#This Row],[Vendor_Name]]))=0</f>
        <v>0</v>
      </c>
      <c r="O3395" t="b">
        <f>LEN(TRIM(tbl_vendors[[#This Row],[Email]]))=0</f>
        <v>0</v>
      </c>
      <c r="P3395" t="b">
        <f>OR(ISERROR(FIND("@",tbl_vendors[[#This Row],[Email]])),ISERROR(FIND(".",tbl_vendors[[#This Row],[Email]])))</f>
        <v>0</v>
      </c>
      <c r="Q3395" t="b">
        <f>ISNA(MATCH(tbl_vendors[[#This Row],[Country]],tbl_country[country],0))</f>
        <v>0</v>
      </c>
      <c r="R3395" t="b">
        <f>ISNA(MATCH(tbl_vendors[[#This Row],[Currency]],tbl_country[currency],0))</f>
        <v>0</v>
      </c>
      <c r="S3395" t="b">
        <f>_xlfn.XLOOKUP(tbl_vendors[[#This Row],[Country]],tbl_country[country],tbl_country[currency],"NotFound")&lt;&gt;tbl_vendors[[#This Row],[Currency]]</f>
        <v>0</v>
      </c>
      <c r="T3395" t="b">
        <f>ISNA(MATCH(tbl_vendors[[#This Row],[Payment_Terms]],tbl_payment_terms[Payment_Terms],0))</f>
        <v>0</v>
      </c>
      <c r="U3395" t="b">
        <f>ISNA(MATCH(tbl_vendors[[#This Row],[Status]],tbl_status[valid_status]))</f>
        <v>0</v>
      </c>
      <c r="V3395" t="b">
        <f ca="1">tbl_vendors[[#This Row],[Created_Date]]&gt;TODAY()</f>
        <v>0</v>
      </c>
      <c r="W3395" t="b">
        <f>tbl_vendors[[#This Row],[Updated_Date]]&lt;tbl_vendors[[#This Row],[Created_Date]]</f>
        <v>0</v>
      </c>
      <c r="X3395" t="b">
        <f>COUNTIF(tbl_vendors[Vendor_Name],tbl_vendors[[#This Row],[Vendor_Name]])&gt;1</f>
        <v>0</v>
      </c>
      <c r="Y3395" s="14" cm="1">
        <f t="array" aca="1" ref="Y3395" ca="1">IFERROR(SUM(L3395:X3395*1),4)</f>
        <v>0</v>
      </c>
      <c r="Z3395" t="str">
        <f ca="1">IF(tbl_vendors[[#This Row],[error_count]]&gt;0,"FAIL","PASS")</f>
        <v>PASS</v>
      </c>
    </row>
    <row r="3396" spans="1:26" x14ac:dyDescent="0.3">
      <c r="A3396" t="s">
        <v>13279</v>
      </c>
      <c r="B3396" t="s">
        <v>3849</v>
      </c>
      <c r="C3396" t="s">
        <v>66</v>
      </c>
      <c r="D3396" t="s">
        <v>13280</v>
      </c>
      <c r="E3396" t="s">
        <v>67</v>
      </c>
      <c r="F3396" t="s">
        <v>75</v>
      </c>
      <c r="G3396" t="s">
        <v>13281</v>
      </c>
      <c r="H3396" t="s">
        <v>18</v>
      </c>
      <c r="I3396" t="s">
        <v>26</v>
      </c>
      <c r="J3396" s="1">
        <v>44631</v>
      </c>
      <c r="K3396" s="1">
        <v>45338</v>
      </c>
      <c r="L3396" t="b">
        <f>COUNTIF(tbl_vendors[Vendor_ID],tbl_vendors[[#This Row],[Vendor_ID]])&gt;1</f>
        <v>0</v>
      </c>
      <c r="M3396" t="b">
        <f>ISBLANK(tbl_vendors[[#This Row],[Vendor_ID]])</f>
        <v>0</v>
      </c>
      <c r="N3396" t="b">
        <f>LEN(TRIM(tbl_vendors[[#This Row],[Vendor_Name]]))=0</f>
        <v>0</v>
      </c>
      <c r="O3396" t="b">
        <f>LEN(TRIM(tbl_vendors[[#This Row],[Email]]))=0</f>
        <v>0</v>
      </c>
      <c r="P3396" t="b">
        <f>OR(ISERROR(FIND("@",tbl_vendors[[#This Row],[Email]])),ISERROR(FIND(".",tbl_vendors[[#This Row],[Email]])))</f>
        <v>0</v>
      </c>
      <c r="Q3396" t="b">
        <f>ISNA(MATCH(tbl_vendors[[#This Row],[Country]],tbl_country[country],0))</f>
        <v>0</v>
      </c>
      <c r="R3396" t="b">
        <f>ISNA(MATCH(tbl_vendors[[#This Row],[Currency]],tbl_country[currency],0))</f>
        <v>0</v>
      </c>
      <c r="S3396" t="b">
        <f>_xlfn.XLOOKUP(tbl_vendors[[#This Row],[Country]],tbl_country[country],tbl_country[currency],"NotFound")&lt;&gt;tbl_vendors[[#This Row],[Currency]]</f>
        <v>0</v>
      </c>
      <c r="T3396" t="b">
        <f>ISNA(MATCH(tbl_vendors[[#This Row],[Payment_Terms]],tbl_payment_terms[Payment_Terms],0))</f>
        <v>0</v>
      </c>
      <c r="U3396" t="b">
        <f>ISNA(MATCH(tbl_vendors[[#This Row],[Status]],tbl_status[valid_status]))</f>
        <v>0</v>
      </c>
      <c r="V3396" t="b">
        <f ca="1">tbl_vendors[[#This Row],[Created_Date]]&gt;TODAY()</f>
        <v>0</v>
      </c>
      <c r="W3396" t="b">
        <f>tbl_vendors[[#This Row],[Updated_Date]]&lt;tbl_vendors[[#This Row],[Created_Date]]</f>
        <v>0</v>
      </c>
      <c r="X3396" t="b">
        <f>COUNTIF(tbl_vendors[Vendor_Name],tbl_vendors[[#This Row],[Vendor_Name]])&gt;1</f>
        <v>1</v>
      </c>
      <c r="Y3396" s="14" cm="1">
        <f t="array" aca="1" ref="Y3396" ca="1">IFERROR(SUM(L3396:X3396*1),4)</f>
        <v>1</v>
      </c>
      <c r="Z3396" t="str">
        <f ca="1">IF(tbl_vendors[[#This Row],[error_count]]&gt;0,"FAIL","PASS")</f>
        <v>FAIL</v>
      </c>
    </row>
    <row r="3397" spans="1:26" x14ac:dyDescent="0.3">
      <c r="A3397" t="s">
        <v>13282</v>
      </c>
      <c r="B3397" t="s">
        <v>13283</v>
      </c>
      <c r="C3397" t="s">
        <v>100</v>
      </c>
      <c r="D3397" t="s">
        <v>13284</v>
      </c>
      <c r="E3397" t="s">
        <v>39</v>
      </c>
      <c r="F3397" t="s">
        <v>40</v>
      </c>
      <c r="G3397" t="s">
        <v>13285</v>
      </c>
      <c r="H3397" t="s">
        <v>42</v>
      </c>
      <c r="I3397" t="s">
        <v>53</v>
      </c>
      <c r="J3397" s="1">
        <v>46146</v>
      </c>
      <c r="K3397" s="1">
        <v>46170</v>
      </c>
      <c r="L3397" t="b">
        <f>COUNTIF(tbl_vendors[Vendor_ID],tbl_vendors[[#This Row],[Vendor_ID]])&gt;1</f>
        <v>0</v>
      </c>
      <c r="M3397" t="b">
        <f>ISBLANK(tbl_vendors[[#This Row],[Vendor_ID]])</f>
        <v>0</v>
      </c>
      <c r="N3397" t="b">
        <f>LEN(TRIM(tbl_vendors[[#This Row],[Vendor_Name]]))=0</f>
        <v>0</v>
      </c>
      <c r="O3397" t="b">
        <f>LEN(TRIM(tbl_vendors[[#This Row],[Email]]))=0</f>
        <v>0</v>
      </c>
      <c r="P3397" t="b">
        <f>OR(ISERROR(FIND("@",tbl_vendors[[#This Row],[Email]])),ISERROR(FIND(".",tbl_vendors[[#This Row],[Email]])))</f>
        <v>0</v>
      </c>
      <c r="Q3397" t="b">
        <f>ISNA(MATCH(tbl_vendors[[#This Row],[Country]],tbl_country[country],0))</f>
        <v>0</v>
      </c>
      <c r="R3397" t="b">
        <f>ISNA(MATCH(tbl_vendors[[#This Row],[Currency]],tbl_country[currency],0))</f>
        <v>0</v>
      </c>
      <c r="S3397" t="b">
        <f>_xlfn.XLOOKUP(tbl_vendors[[#This Row],[Country]],tbl_country[country],tbl_country[currency],"NotFound")&lt;&gt;tbl_vendors[[#This Row],[Currency]]</f>
        <v>0</v>
      </c>
      <c r="T3397" t="b">
        <f>ISNA(MATCH(tbl_vendors[[#This Row],[Payment_Terms]],tbl_payment_terms[Payment_Terms],0))</f>
        <v>0</v>
      </c>
      <c r="U3397" t="b">
        <f>ISNA(MATCH(tbl_vendors[[#This Row],[Status]],tbl_status[valid_status]))</f>
        <v>1</v>
      </c>
      <c r="V3397" t="b">
        <f ca="1">tbl_vendors[[#This Row],[Created_Date]]&gt;TODAY()</f>
        <v>0</v>
      </c>
      <c r="W3397" t="b">
        <f>tbl_vendors[[#This Row],[Updated_Date]]&lt;tbl_vendors[[#This Row],[Created_Date]]</f>
        <v>0</v>
      </c>
      <c r="X3397" t="b">
        <f>COUNTIF(tbl_vendors[Vendor_Name],tbl_vendors[[#This Row],[Vendor_Name]])&gt;1</f>
        <v>1</v>
      </c>
      <c r="Y3397" s="14" cm="1">
        <f t="array" aca="1" ref="Y3397" ca="1">IFERROR(SUM(L3397:X3397*1),4)</f>
        <v>2</v>
      </c>
      <c r="Z3397" t="str">
        <f ca="1">IF(tbl_vendors[[#This Row],[error_count]]&gt;0,"FAIL","PASS")</f>
        <v>FAIL</v>
      </c>
    </row>
    <row r="3398" spans="1:26" x14ac:dyDescent="0.3">
      <c r="A3398" t="s">
        <v>13286</v>
      </c>
      <c r="B3398" t="s">
        <v>13287</v>
      </c>
      <c r="C3398" t="s">
        <v>56</v>
      </c>
      <c r="D3398" t="s">
        <v>13288</v>
      </c>
      <c r="E3398" t="s">
        <v>58</v>
      </c>
      <c r="F3398" t="s">
        <v>32</v>
      </c>
      <c r="G3398" t="s">
        <v>13289</v>
      </c>
      <c r="H3398" t="s">
        <v>42</v>
      </c>
      <c r="I3398" t="s">
        <v>19</v>
      </c>
      <c r="J3398" s="1">
        <v>45188</v>
      </c>
      <c r="K3398" s="1">
        <v>45995</v>
      </c>
      <c r="L3398" t="b">
        <f>COUNTIF(tbl_vendors[Vendor_ID],tbl_vendors[[#This Row],[Vendor_ID]])&gt;1</f>
        <v>0</v>
      </c>
      <c r="M3398" t="b">
        <f>ISBLANK(tbl_vendors[[#This Row],[Vendor_ID]])</f>
        <v>0</v>
      </c>
      <c r="N3398" t="b">
        <f>LEN(TRIM(tbl_vendors[[#This Row],[Vendor_Name]]))=0</f>
        <v>0</v>
      </c>
      <c r="O3398" t="b">
        <f>LEN(TRIM(tbl_vendors[[#This Row],[Email]]))=0</f>
        <v>0</v>
      </c>
      <c r="P3398" t="b">
        <f>OR(ISERROR(FIND("@",tbl_vendors[[#This Row],[Email]])),ISERROR(FIND(".",tbl_vendors[[#This Row],[Email]])))</f>
        <v>0</v>
      </c>
      <c r="Q3398" t="b">
        <f>ISNA(MATCH(tbl_vendors[[#This Row],[Country]],tbl_country[country],0))</f>
        <v>0</v>
      </c>
      <c r="R3398" t="b">
        <f>ISNA(MATCH(tbl_vendors[[#This Row],[Currency]],tbl_country[currency],0))</f>
        <v>0</v>
      </c>
      <c r="S3398" t="b">
        <f>_xlfn.XLOOKUP(tbl_vendors[[#This Row],[Country]],tbl_country[country],tbl_country[currency],"NotFound")&lt;&gt;tbl_vendors[[#This Row],[Currency]]</f>
        <v>0</v>
      </c>
      <c r="T3398" t="b">
        <f>ISNA(MATCH(tbl_vendors[[#This Row],[Payment_Terms]],tbl_payment_terms[Payment_Terms],0))</f>
        <v>0</v>
      </c>
      <c r="U3398" t="b">
        <f>ISNA(MATCH(tbl_vendors[[#This Row],[Status]],tbl_status[valid_status]))</f>
        <v>0</v>
      </c>
      <c r="V3398" t="b">
        <f ca="1">tbl_vendors[[#This Row],[Created_Date]]&gt;TODAY()</f>
        <v>0</v>
      </c>
      <c r="W3398" t="b">
        <f>tbl_vendors[[#This Row],[Updated_Date]]&lt;tbl_vendors[[#This Row],[Created_Date]]</f>
        <v>0</v>
      </c>
      <c r="X3398" t="b">
        <f>COUNTIF(tbl_vendors[Vendor_Name],tbl_vendors[[#This Row],[Vendor_Name]])&gt;1</f>
        <v>0</v>
      </c>
      <c r="Y3398" s="14" cm="1">
        <f t="array" aca="1" ref="Y3398" ca="1">IFERROR(SUM(L3398:X3398*1),4)</f>
        <v>0</v>
      </c>
      <c r="Z3398" t="str">
        <f ca="1">IF(tbl_vendors[[#This Row],[error_count]]&gt;0,"FAIL","PASS")</f>
        <v>PASS</v>
      </c>
    </row>
    <row r="3399" spans="1:26" x14ac:dyDescent="0.3">
      <c r="A3399" t="s">
        <v>13290</v>
      </c>
      <c r="B3399" t="s">
        <v>13291</v>
      </c>
      <c r="C3399" t="s">
        <v>79</v>
      </c>
      <c r="D3399" t="s">
        <v>13292</v>
      </c>
      <c r="E3399" t="s">
        <v>39</v>
      </c>
      <c r="F3399" t="s">
        <v>40</v>
      </c>
      <c r="G3399" t="s">
        <v>13293</v>
      </c>
      <c r="H3399" t="s">
        <v>69</v>
      </c>
      <c r="I3399" t="s">
        <v>53</v>
      </c>
      <c r="J3399" s="1">
        <v>44623</v>
      </c>
      <c r="K3399" s="1">
        <v>44994</v>
      </c>
      <c r="L3399" t="b">
        <f>COUNTIF(tbl_vendors[Vendor_ID],tbl_vendors[[#This Row],[Vendor_ID]])&gt;1</f>
        <v>0</v>
      </c>
      <c r="M3399" t="b">
        <f>ISBLANK(tbl_vendors[[#This Row],[Vendor_ID]])</f>
        <v>0</v>
      </c>
      <c r="N3399" t="b">
        <f>LEN(TRIM(tbl_vendors[[#This Row],[Vendor_Name]]))=0</f>
        <v>0</v>
      </c>
      <c r="O3399" t="b">
        <f>LEN(TRIM(tbl_vendors[[#This Row],[Email]]))=0</f>
        <v>0</v>
      </c>
      <c r="P3399" t="b">
        <f>OR(ISERROR(FIND("@",tbl_vendors[[#This Row],[Email]])),ISERROR(FIND(".",tbl_vendors[[#This Row],[Email]])))</f>
        <v>0</v>
      </c>
      <c r="Q3399" t="b">
        <f>ISNA(MATCH(tbl_vendors[[#This Row],[Country]],tbl_country[country],0))</f>
        <v>0</v>
      </c>
      <c r="R3399" t="b">
        <f>ISNA(MATCH(tbl_vendors[[#This Row],[Currency]],tbl_country[currency],0))</f>
        <v>0</v>
      </c>
      <c r="S3399" t="b">
        <f>_xlfn.XLOOKUP(tbl_vendors[[#This Row],[Country]],tbl_country[country],tbl_country[currency],"NotFound")&lt;&gt;tbl_vendors[[#This Row],[Currency]]</f>
        <v>0</v>
      </c>
      <c r="T3399" t="b">
        <f>ISNA(MATCH(tbl_vendors[[#This Row],[Payment_Terms]],tbl_payment_terms[Payment_Terms],0))</f>
        <v>0</v>
      </c>
      <c r="U3399" t="b">
        <f>ISNA(MATCH(tbl_vendors[[#This Row],[Status]],tbl_status[valid_status]))</f>
        <v>1</v>
      </c>
      <c r="V3399" t="b">
        <f ca="1">tbl_vendors[[#This Row],[Created_Date]]&gt;TODAY()</f>
        <v>0</v>
      </c>
      <c r="W3399" t="b">
        <f>tbl_vendors[[#This Row],[Updated_Date]]&lt;tbl_vendors[[#This Row],[Created_Date]]</f>
        <v>0</v>
      </c>
      <c r="X3399" t="b">
        <f>COUNTIF(tbl_vendors[Vendor_Name],tbl_vendors[[#This Row],[Vendor_Name]])&gt;1</f>
        <v>0</v>
      </c>
      <c r="Y3399" s="14" cm="1">
        <f t="array" aca="1" ref="Y3399" ca="1">IFERROR(SUM(L3399:X3399*1),4)</f>
        <v>1</v>
      </c>
      <c r="Z3399" t="str">
        <f ca="1">IF(tbl_vendors[[#This Row],[error_count]]&gt;0,"FAIL","PASS")</f>
        <v>FAIL</v>
      </c>
    </row>
    <row r="3400" spans="1:26" x14ac:dyDescent="0.3">
      <c r="A3400" t="s">
        <v>13294</v>
      </c>
      <c r="B3400" t="s">
        <v>13295</v>
      </c>
      <c r="C3400" t="s">
        <v>100</v>
      </c>
      <c r="D3400" t="s">
        <v>13296</v>
      </c>
      <c r="E3400" t="s">
        <v>39</v>
      </c>
      <c r="F3400" t="s">
        <v>75</v>
      </c>
      <c r="G3400" t="s">
        <v>13297</v>
      </c>
      <c r="H3400" t="s">
        <v>42</v>
      </c>
      <c r="I3400" t="s">
        <v>26</v>
      </c>
      <c r="J3400" s="1">
        <v>44449</v>
      </c>
      <c r="K3400" s="1">
        <v>45210</v>
      </c>
      <c r="L3400" t="b">
        <f>COUNTIF(tbl_vendors[Vendor_ID],tbl_vendors[[#This Row],[Vendor_ID]])&gt;1</f>
        <v>0</v>
      </c>
      <c r="M3400" t="b">
        <f>ISBLANK(tbl_vendors[[#This Row],[Vendor_ID]])</f>
        <v>0</v>
      </c>
      <c r="N3400" t="b">
        <f>LEN(TRIM(tbl_vendors[[#This Row],[Vendor_Name]]))=0</f>
        <v>0</v>
      </c>
      <c r="O3400" t="b">
        <f>LEN(TRIM(tbl_vendors[[#This Row],[Email]]))=0</f>
        <v>0</v>
      </c>
      <c r="P3400" t="b">
        <f>OR(ISERROR(FIND("@",tbl_vendors[[#This Row],[Email]])),ISERROR(FIND(".",tbl_vendors[[#This Row],[Email]])))</f>
        <v>0</v>
      </c>
      <c r="Q3400" t="b">
        <f>ISNA(MATCH(tbl_vendors[[#This Row],[Country]],tbl_country[country],0))</f>
        <v>0</v>
      </c>
      <c r="R3400" t="b">
        <f>ISNA(MATCH(tbl_vendors[[#This Row],[Currency]],tbl_country[currency],0))</f>
        <v>0</v>
      </c>
      <c r="S3400" t="b">
        <f>_xlfn.XLOOKUP(tbl_vendors[[#This Row],[Country]],tbl_country[country],tbl_country[currency],"NotFound")&lt;&gt;tbl_vendors[[#This Row],[Currency]]</f>
        <v>0</v>
      </c>
      <c r="T3400" t="b">
        <f>ISNA(MATCH(tbl_vendors[[#This Row],[Payment_Terms]],tbl_payment_terms[Payment_Terms],0))</f>
        <v>0</v>
      </c>
      <c r="U3400" t="b">
        <f>ISNA(MATCH(tbl_vendors[[#This Row],[Status]],tbl_status[valid_status]))</f>
        <v>0</v>
      </c>
      <c r="V3400" t="b">
        <f ca="1">tbl_vendors[[#This Row],[Created_Date]]&gt;TODAY()</f>
        <v>0</v>
      </c>
      <c r="W3400" t="b">
        <f>tbl_vendors[[#This Row],[Updated_Date]]&lt;tbl_vendors[[#This Row],[Created_Date]]</f>
        <v>0</v>
      </c>
      <c r="X3400" t="b">
        <f>COUNTIF(tbl_vendors[Vendor_Name],tbl_vendors[[#This Row],[Vendor_Name]])&gt;1</f>
        <v>0</v>
      </c>
      <c r="Y3400" s="14" cm="1">
        <f t="array" aca="1" ref="Y3400" ca="1">IFERROR(SUM(L3400:X3400*1),4)</f>
        <v>0</v>
      </c>
      <c r="Z3400" t="str">
        <f ca="1">IF(tbl_vendors[[#This Row],[error_count]]&gt;0,"FAIL","PASS")</f>
        <v>PASS</v>
      </c>
    </row>
    <row r="3401" spans="1:26" x14ac:dyDescent="0.3">
      <c r="A3401" t="s">
        <v>13298</v>
      </c>
      <c r="B3401" t="s">
        <v>13299</v>
      </c>
      <c r="C3401" t="s">
        <v>79</v>
      </c>
      <c r="D3401" t="s">
        <v>13300</v>
      </c>
      <c r="E3401" t="s">
        <v>39</v>
      </c>
      <c r="F3401" t="s">
        <v>32</v>
      </c>
      <c r="G3401" t="s">
        <v>13301</v>
      </c>
      <c r="H3401" t="s">
        <v>42</v>
      </c>
      <c r="I3401" t="s">
        <v>53</v>
      </c>
      <c r="J3401" s="1">
        <v>45281</v>
      </c>
      <c r="K3401" s="1">
        <v>46005</v>
      </c>
      <c r="L3401" t="b">
        <f>COUNTIF(tbl_vendors[Vendor_ID],tbl_vendors[[#This Row],[Vendor_ID]])&gt;1</f>
        <v>0</v>
      </c>
      <c r="M3401" t="b">
        <f>ISBLANK(tbl_vendors[[#This Row],[Vendor_ID]])</f>
        <v>0</v>
      </c>
      <c r="N3401" t="b">
        <f>LEN(TRIM(tbl_vendors[[#This Row],[Vendor_Name]]))=0</f>
        <v>0</v>
      </c>
      <c r="O3401" t="b">
        <f>LEN(TRIM(tbl_vendors[[#This Row],[Email]]))=0</f>
        <v>0</v>
      </c>
      <c r="P3401" t="b">
        <f>OR(ISERROR(FIND("@",tbl_vendors[[#This Row],[Email]])),ISERROR(FIND(".",tbl_vendors[[#This Row],[Email]])))</f>
        <v>0</v>
      </c>
      <c r="Q3401" t="b">
        <f>ISNA(MATCH(tbl_vendors[[#This Row],[Country]],tbl_country[country],0))</f>
        <v>0</v>
      </c>
      <c r="R3401" t="b">
        <f>ISNA(MATCH(tbl_vendors[[#This Row],[Currency]],tbl_country[currency],0))</f>
        <v>0</v>
      </c>
      <c r="S3401" t="b">
        <f>_xlfn.XLOOKUP(tbl_vendors[[#This Row],[Country]],tbl_country[country],tbl_country[currency],"NotFound")&lt;&gt;tbl_vendors[[#This Row],[Currency]]</f>
        <v>0</v>
      </c>
      <c r="T3401" t="b">
        <f>ISNA(MATCH(tbl_vendors[[#This Row],[Payment_Terms]],tbl_payment_terms[Payment_Terms],0))</f>
        <v>0</v>
      </c>
      <c r="U3401" t="b">
        <f>ISNA(MATCH(tbl_vendors[[#This Row],[Status]],tbl_status[valid_status]))</f>
        <v>1</v>
      </c>
      <c r="V3401" t="b">
        <f ca="1">tbl_vendors[[#This Row],[Created_Date]]&gt;TODAY()</f>
        <v>0</v>
      </c>
      <c r="W3401" t="b">
        <f>tbl_vendors[[#This Row],[Updated_Date]]&lt;tbl_vendors[[#This Row],[Created_Date]]</f>
        <v>0</v>
      </c>
      <c r="X3401" t="b">
        <f>COUNTIF(tbl_vendors[Vendor_Name],tbl_vendors[[#This Row],[Vendor_Name]])&gt;1</f>
        <v>0</v>
      </c>
      <c r="Y3401" s="14" cm="1">
        <f t="array" aca="1" ref="Y3401" ca="1">IFERROR(SUM(L3401:X3401*1),4)</f>
        <v>1</v>
      </c>
      <c r="Z3401" t="str">
        <f ca="1">IF(tbl_vendors[[#This Row],[error_count]]&gt;0,"FAIL","PASS")</f>
        <v>FAIL</v>
      </c>
    </row>
    <row r="3402" spans="1:26" x14ac:dyDescent="0.3">
      <c r="A3402" t="s">
        <v>13302</v>
      </c>
      <c r="B3402" t="s">
        <v>13303</v>
      </c>
      <c r="C3402" t="s">
        <v>13</v>
      </c>
      <c r="D3402" t="s">
        <v>13304</v>
      </c>
      <c r="E3402" t="s">
        <v>15</v>
      </c>
      <c r="F3402" t="s">
        <v>16</v>
      </c>
      <c r="G3402" t="s">
        <v>13305</v>
      </c>
      <c r="H3402" t="s">
        <v>18</v>
      </c>
      <c r="I3402" t="s">
        <v>19</v>
      </c>
      <c r="J3402" s="1">
        <v>44623</v>
      </c>
      <c r="K3402" s="1">
        <v>45365</v>
      </c>
      <c r="L3402" t="b">
        <f>COUNTIF(tbl_vendors[Vendor_ID],tbl_vendors[[#This Row],[Vendor_ID]])&gt;1</f>
        <v>0</v>
      </c>
      <c r="M3402" t="b">
        <f>ISBLANK(tbl_vendors[[#This Row],[Vendor_ID]])</f>
        <v>0</v>
      </c>
      <c r="N3402" t="b">
        <f>LEN(TRIM(tbl_vendors[[#This Row],[Vendor_Name]]))=0</f>
        <v>0</v>
      </c>
      <c r="O3402" t="b">
        <f>LEN(TRIM(tbl_vendors[[#This Row],[Email]]))=0</f>
        <v>0</v>
      </c>
      <c r="P3402" t="b">
        <f>OR(ISERROR(FIND("@",tbl_vendors[[#This Row],[Email]])),ISERROR(FIND(".",tbl_vendors[[#This Row],[Email]])))</f>
        <v>0</v>
      </c>
      <c r="Q3402" t="b">
        <f>ISNA(MATCH(tbl_vendors[[#This Row],[Country]],tbl_country[country],0))</f>
        <v>0</v>
      </c>
      <c r="R3402" t="b">
        <f>ISNA(MATCH(tbl_vendors[[#This Row],[Currency]],tbl_country[currency],0))</f>
        <v>1</v>
      </c>
      <c r="S3402" t="b">
        <f>_xlfn.XLOOKUP(tbl_vendors[[#This Row],[Country]],tbl_country[country],tbl_country[currency],"NotFound")&lt;&gt;tbl_vendors[[#This Row],[Currency]]</f>
        <v>1</v>
      </c>
      <c r="T3402" t="b">
        <f>ISNA(MATCH(tbl_vendors[[#This Row],[Payment_Terms]],tbl_payment_terms[Payment_Terms],0))</f>
        <v>0</v>
      </c>
      <c r="U3402" t="b">
        <f>ISNA(MATCH(tbl_vendors[[#This Row],[Status]],tbl_status[valid_status]))</f>
        <v>0</v>
      </c>
      <c r="V3402" t="b">
        <f ca="1">tbl_vendors[[#This Row],[Created_Date]]&gt;TODAY()</f>
        <v>0</v>
      </c>
      <c r="W3402" t="b">
        <f>tbl_vendors[[#This Row],[Updated_Date]]&lt;tbl_vendors[[#This Row],[Created_Date]]</f>
        <v>0</v>
      </c>
      <c r="X3402" t="b">
        <f>COUNTIF(tbl_vendors[Vendor_Name],tbl_vendors[[#This Row],[Vendor_Name]])&gt;1</f>
        <v>0</v>
      </c>
      <c r="Y3402" s="14" cm="1">
        <f t="array" aca="1" ref="Y3402" ca="1">IFERROR(SUM(L3402:X3402*1),4)</f>
        <v>2</v>
      </c>
      <c r="Z3402" t="str">
        <f ca="1">IF(tbl_vendors[[#This Row],[error_count]]&gt;0,"FAIL","PASS")</f>
        <v>FAIL</v>
      </c>
    </row>
    <row r="3403" spans="1:26" x14ac:dyDescent="0.3">
      <c r="A3403" t="s">
        <v>13306</v>
      </c>
      <c r="B3403" t="s">
        <v>13307</v>
      </c>
      <c r="C3403" t="s">
        <v>37</v>
      </c>
      <c r="D3403" t="s">
        <v>13308</v>
      </c>
      <c r="E3403" t="s">
        <v>39</v>
      </c>
      <c r="F3403" t="s">
        <v>23</v>
      </c>
      <c r="G3403" t="s">
        <v>13309</v>
      </c>
      <c r="H3403" t="s">
        <v>25</v>
      </c>
      <c r="I3403" t="s">
        <v>19</v>
      </c>
      <c r="J3403" s="1">
        <v>45424</v>
      </c>
      <c r="K3403" s="1">
        <v>45691</v>
      </c>
      <c r="L3403" t="b">
        <f>COUNTIF(tbl_vendors[Vendor_ID],tbl_vendors[[#This Row],[Vendor_ID]])&gt;1</f>
        <v>0</v>
      </c>
      <c r="M3403" t="b">
        <f>ISBLANK(tbl_vendors[[#This Row],[Vendor_ID]])</f>
        <v>0</v>
      </c>
      <c r="N3403" t="b">
        <f>LEN(TRIM(tbl_vendors[[#This Row],[Vendor_Name]]))=0</f>
        <v>0</v>
      </c>
      <c r="O3403" t="b">
        <f>LEN(TRIM(tbl_vendors[[#This Row],[Email]]))=0</f>
        <v>0</v>
      </c>
      <c r="P3403" t="b">
        <f>OR(ISERROR(FIND("@",tbl_vendors[[#This Row],[Email]])),ISERROR(FIND(".",tbl_vendors[[#This Row],[Email]])))</f>
        <v>0</v>
      </c>
      <c r="Q3403" t="b">
        <f>ISNA(MATCH(tbl_vendors[[#This Row],[Country]],tbl_country[country],0))</f>
        <v>0</v>
      </c>
      <c r="R3403" t="b">
        <f>ISNA(MATCH(tbl_vendors[[#This Row],[Currency]],tbl_country[currency],0))</f>
        <v>0</v>
      </c>
      <c r="S3403" t="b">
        <f>_xlfn.XLOOKUP(tbl_vendors[[#This Row],[Country]],tbl_country[country],tbl_country[currency],"NotFound")&lt;&gt;tbl_vendors[[#This Row],[Currency]]</f>
        <v>0</v>
      </c>
      <c r="T3403" t="b">
        <f>ISNA(MATCH(tbl_vendors[[#This Row],[Payment_Terms]],tbl_payment_terms[Payment_Terms],0))</f>
        <v>0</v>
      </c>
      <c r="U3403" t="b">
        <f>ISNA(MATCH(tbl_vendors[[#This Row],[Status]],tbl_status[valid_status]))</f>
        <v>0</v>
      </c>
      <c r="V3403" t="b">
        <f ca="1">tbl_vendors[[#This Row],[Created_Date]]&gt;TODAY()</f>
        <v>0</v>
      </c>
      <c r="W3403" t="b">
        <f>tbl_vendors[[#This Row],[Updated_Date]]&lt;tbl_vendors[[#This Row],[Created_Date]]</f>
        <v>0</v>
      </c>
      <c r="X3403" t="b">
        <f>COUNTIF(tbl_vendors[Vendor_Name],tbl_vendors[[#This Row],[Vendor_Name]])&gt;1</f>
        <v>0</v>
      </c>
      <c r="Y3403" s="14" cm="1">
        <f t="array" aca="1" ref="Y3403" ca="1">IFERROR(SUM(L3403:X3403*1),4)</f>
        <v>0</v>
      </c>
      <c r="Z3403" t="str">
        <f ca="1">IF(tbl_vendors[[#This Row],[error_count]]&gt;0,"FAIL","PASS")</f>
        <v>PASS</v>
      </c>
    </row>
    <row r="3404" spans="1:26" x14ac:dyDescent="0.3">
      <c r="A3404" t="s">
        <v>13310</v>
      </c>
      <c r="B3404" t="s">
        <v>13311</v>
      </c>
      <c r="C3404" t="s">
        <v>79</v>
      </c>
      <c r="D3404" t="s">
        <v>13312</v>
      </c>
      <c r="E3404" t="s">
        <v>39</v>
      </c>
      <c r="F3404" t="s">
        <v>16</v>
      </c>
      <c r="G3404" t="s">
        <v>13313</v>
      </c>
      <c r="H3404" t="s">
        <v>69</v>
      </c>
      <c r="I3404" t="s">
        <v>19</v>
      </c>
      <c r="J3404" s="1">
        <v>45322</v>
      </c>
      <c r="K3404" s="1">
        <v>45744</v>
      </c>
      <c r="L3404" t="b">
        <f>COUNTIF(tbl_vendors[Vendor_ID],tbl_vendors[[#This Row],[Vendor_ID]])&gt;1</f>
        <v>0</v>
      </c>
      <c r="M3404" t="b">
        <f>ISBLANK(tbl_vendors[[#This Row],[Vendor_ID]])</f>
        <v>0</v>
      </c>
      <c r="N3404" t="b">
        <f>LEN(TRIM(tbl_vendors[[#This Row],[Vendor_Name]]))=0</f>
        <v>0</v>
      </c>
      <c r="O3404" t="b">
        <f>LEN(TRIM(tbl_vendors[[#This Row],[Email]]))=0</f>
        <v>0</v>
      </c>
      <c r="P3404" t="b">
        <f>OR(ISERROR(FIND("@",tbl_vendors[[#This Row],[Email]])),ISERROR(FIND(".",tbl_vendors[[#This Row],[Email]])))</f>
        <v>0</v>
      </c>
      <c r="Q3404" t="b">
        <f>ISNA(MATCH(tbl_vendors[[#This Row],[Country]],tbl_country[country],0))</f>
        <v>0</v>
      </c>
      <c r="R3404" t="b">
        <f>ISNA(MATCH(tbl_vendors[[#This Row],[Currency]],tbl_country[currency],0))</f>
        <v>0</v>
      </c>
      <c r="S3404" t="b">
        <f>_xlfn.XLOOKUP(tbl_vendors[[#This Row],[Country]],tbl_country[country],tbl_country[currency],"NotFound")&lt;&gt;tbl_vendors[[#This Row],[Currency]]</f>
        <v>0</v>
      </c>
      <c r="T3404" t="b">
        <f>ISNA(MATCH(tbl_vendors[[#This Row],[Payment_Terms]],tbl_payment_terms[Payment_Terms],0))</f>
        <v>0</v>
      </c>
      <c r="U3404" t="b">
        <f>ISNA(MATCH(tbl_vendors[[#This Row],[Status]],tbl_status[valid_status]))</f>
        <v>0</v>
      </c>
      <c r="V3404" t="b">
        <f ca="1">tbl_vendors[[#This Row],[Created_Date]]&gt;TODAY()</f>
        <v>0</v>
      </c>
      <c r="W3404" t="b">
        <f>tbl_vendors[[#This Row],[Updated_Date]]&lt;tbl_vendors[[#This Row],[Created_Date]]</f>
        <v>0</v>
      </c>
      <c r="X3404" t="b">
        <f>COUNTIF(tbl_vendors[Vendor_Name],tbl_vendors[[#This Row],[Vendor_Name]])&gt;1</f>
        <v>0</v>
      </c>
      <c r="Y3404" s="14" cm="1">
        <f t="array" aca="1" ref="Y3404" ca="1">IFERROR(SUM(L3404:X3404*1),4)</f>
        <v>0</v>
      </c>
      <c r="Z3404" t="str">
        <f ca="1">IF(tbl_vendors[[#This Row],[error_count]]&gt;0,"FAIL","PASS")</f>
        <v>PASS</v>
      </c>
    </row>
    <row r="3405" spans="1:26" x14ac:dyDescent="0.3">
      <c r="A3405" t="s">
        <v>13314</v>
      </c>
      <c r="B3405" t="s">
        <v>13315</v>
      </c>
      <c r="C3405" t="s">
        <v>109</v>
      </c>
      <c r="D3405" t="s">
        <v>13316</v>
      </c>
      <c r="E3405" t="s">
        <v>39</v>
      </c>
      <c r="F3405" t="s">
        <v>40</v>
      </c>
      <c r="G3405" t="s">
        <v>13317</v>
      </c>
      <c r="H3405" t="s">
        <v>42</v>
      </c>
      <c r="I3405" t="s">
        <v>26</v>
      </c>
      <c r="J3405" s="1">
        <v>45389</v>
      </c>
      <c r="K3405" s="1">
        <v>45431</v>
      </c>
      <c r="L3405" t="b">
        <f>COUNTIF(tbl_vendors[Vendor_ID],tbl_vendors[[#This Row],[Vendor_ID]])&gt;1</f>
        <v>0</v>
      </c>
      <c r="M3405" t="b">
        <f>ISBLANK(tbl_vendors[[#This Row],[Vendor_ID]])</f>
        <v>0</v>
      </c>
      <c r="N3405" t="b">
        <f>LEN(TRIM(tbl_vendors[[#This Row],[Vendor_Name]]))=0</f>
        <v>0</v>
      </c>
      <c r="O3405" t="b">
        <f>LEN(TRIM(tbl_vendors[[#This Row],[Email]]))=0</f>
        <v>0</v>
      </c>
      <c r="P3405" t="b">
        <f>OR(ISERROR(FIND("@",tbl_vendors[[#This Row],[Email]])),ISERROR(FIND(".",tbl_vendors[[#This Row],[Email]])))</f>
        <v>0</v>
      </c>
      <c r="Q3405" t="b">
        <f>ISNA(MATCH(tbl_vendors[[#This Row],[Country]],tbl_country[country],0))</f>
        <v>0</v>
      </c>
      <c r="R3405" t="b">
        <f>ISNA(MATCH(tbl_vendors[[#This Row],[Currency]],tbl_country[currency],0))</f>
        <v>0</v>
      </c>
      <c r="S3405" t="b">
        <f>_xlfn.XLOOKUP(tbl_vendors[[#This Row],[Country]],tbl_country[country],tbl_country[currency],"NotFound")&lt;&gt;tbl_vendors[[#This Row],[Currency]]</f>
        <v>1</v>
      </c>
      <c r="T3405" t="b">
        <f>ISNA(MATCH(tbl_vendors[[#This Row],[Payment_Terms]],tbl_payment_terms[Payment_Terms],0))</f>
        <v>0</v>
      </c>
      <c r="U3405" t="b">
        <f>ISNA(MATCH(tbl_vendors[[#This Row],[Status]],tbl_status[valid_status]))</f>
        <v>0</v>
      </c>
      <c r="V3405" t="b">
        <f ca="1">tbl_vendors[[#This Row],[Created_Date]]&gt;TODAY()</f>
        <v>0</v>
      </c>
      <c r="W3405" t="b">
        <f>tbl_vendors[[#This Row],[Updated_Date]]&lt;tbl_vendors[[#This Row],[Created_Date]]</f>
        <v>0</v>
      </c>
      <c r="X3405" t="b">
        <f>COUNTIF(tbl_vendors[Vendor_Name],tbl_vendors[[#This Row],[Vendor_Name]])&gt;1</f>
        <v>0</v>
      </c>
      <c r="Y3405" s="14" cm="1">
        <f t="array" aca="1" ref="Y3405" ca="1">IFERROR(SUM(L3405:X3405*1),4)</f>
        <v>1</v>
      </c>
      <c r="Z3405" t="str">
        <f ca="1">IF(tbl_vendors[[#This Row],[error_count]]&gt;0,"FAIL","PASS")</f>
        <v>FAIL</v>
      </c>
    </row>
    <row r="3406" spans="1:26" x14ac:dyDescent="0.3">
      <c r="A3406" t="s">
        <v>13318</v>
      </c>
      <c r="B3406" t="s">
        <v>13319</v>
      </c>
      <c r="C3406" t="s">
        <v>72</v>
      </c>
      <c r="D3406" t="s">
        <v>13320</v>
      </c>
      <c r="E3406" t="s">
        <v>74</v>
      </c>
      <c r="F3406" t="s">
        <v>23</v>
      </c>
      <c r="G3406" t="s">
        <v>13321</v>
      </c>
      <c r="H3406" t="s">
        <v>25</v>
      </c>
      <c r="I3406" t="s">
        <v>19</v>
      </c>
      <c r="J3406" s="1">
        <v>44885</v>
      </c>
      <c r="K3406" s="1">
        <v>45530</v>
      </c>
      <c r="L3406" t="b">
        <f>COUNTIF(tbl_vendors[Vendor_ID],tbl_vendors[[#This Row],[Vendor_ID]])&gt;1</f>
        <v>0</v>
      </c>
      <c r="M3406" t="b">
        <f>ISBLANK(tbl_vendors[[#This Row],[Vendor_ID]])</f>
        <v>0</v>
      </c>
      <c r="N3406" t="b">
        <f>LEN(TRIM(tbl_vendors[[#This Row],[Vendor_Name]]))=0</f>
        <v>0</v>
      </c>
      <c r="O3406" t="b">
        <f>LEN(TRIM(tbl_vendors[[#This Row],[Email]]))=0</f>
        <v>0</v>
      </c>
      <c r="P3406" t="b">
        <f>OR(ISERROR(FIND("@",tbl_vendors[[#This Row],[Email]])),ISERROR(FIND(".",tbl_vendors[[#This Row],[Email]])))</f>
        <v>0</v>
      </c>
      <c r="Q3406" t="b">
        <f>ISNA(MATCH(tbl_vendors[[#This Row],[Country]],tbl_country[country],0))</f>
        <v>0</v>
      </c>
      <c r="R3406" t="b">
        <f>ISNA(MATCH(tbl_vendors[[#This Row],[Currency]],tbl_country[currency],0))</f>
        <v>1</v>
      </c>
      <c r="S3406" t="b">
        <f>_xlfn.XLOOKUP(tbl_vendors[[#This Row],[Country]],tbl_country[country],tbl_country[currency],"NotFound")&lt;&gt;tbl_vendors[[#This Row],[Currency]]</f>
        <v>1</v>
      </c>
      <c r="T3406" t="b">
        <f>ISNA(MATCH(tbl_vendors[[#This Row],[Payment_Terms]],tbl_payment_terms[Payment_Terms],0))</f>
        <v>0</v>
      </c>
      <c r="U3406" t="b">
        <f>ISNA(MATCH(tbl_vendors[[#This Row],[Status]],tbl_status[valid_status]))</f>
        <v>0</v>
      </c>
      <c r="V3406" t="b">
        <f ca="1">tbl_vendors[[#This Row],[Created_Date]]&gt;TODAY()</f>
        <v>0</v>
      </c>
      <c r="W3406" t="b">
        <f>tbl_vendors[[#This Row],[Updated_Date]]&lt;tbl_vendors[[#This Row],[Created_Date]]</f>
        <v>0</v>
      </c>
      <c r="X3406" t="b">
        <f>COUNTIF(tbl_vendors[Vendor_Name],tbl_vendors[[#This Row],[Vendor_Name]])&gt;1</f>
        <v>0</v>
      </c>
      <c r="Y3406" s="14" cm="1">
        <f t="array" aca="1" ref="Y3406" ca="1">IFERROR(SUM(L3406:X3406*1),4)</f>
        <v>2</v>
      </c>
      <c r="Z3406" t="str">
        <f ca="1">IF(tbl_vendors[[#This Row],[error_count]]&gt;0,"FAIL","PASS")</f>
        <v>FAIL</v>
      </c>
    </row>
    <row r="3407" spans="1:26" x14ac:dyDescent="0.3">
      <c r="A3407" t="s">
        <v>13322</v>
      </c>
      <c r="B3407" t="s">
        <v>13323</v>
      </c>
      <c r="C3407" t="s">
        <v>13</v>
      </c>
      <c r="D3407" t="s">
        <v>13324</v>
      </c>
      <c r="E3407" t="s">
        <v>15</v>
      </c>
      <c r="F3407" t="s">
        <v>32</v>
      </c>
      <c r="G3407" t="s">
        <v>13325</v>
      </c>
      <c r="H3407" t="s">
        <v>25</v>
      </c>
      <c r="I3407" t="s">
        <v>53</v>
      </c>
      <c r="J3407" s="1">
        <v>45426</v>
      </c>
      <c r="K3407" s="1">
        <v>45865</v>
      </c>
      <c r="L3407" t="b">
        <f>COUNTIF(tbl_vendors[Vendor_ID],tbl_vendors[[#This Row],[Vendor_ID]])&gt;1</f>
        <v>0</v>
      </c>
      <c r="M3407" t="b">
        <f>ISBLANK(tbl_vendors[[#This Row],[Vendor_ID]])</f>
        <v>0</v>
      </c>
      <c r="N3407" t="b">
        <f>LEN(TRIM(tbl_vendors[[#This Row],[Vendor_Name]]))=0</f>
        <v>0</v>
      </c>
      <c r="O3407" t="b">
        <f>LEN(TRIM(tbl_vendors[[#This Row],[Email]]))=0</f>
        <v>0</v>
      </c>
      <c r="P3407" t="b">
        <f>OR(ISERROR(FIND("@",tbl_vendors[[#This Row],[Email]])),ISERROR(FIND(".",tbl_vendors[[#This Row],[Email]])))</f>
        <v>0</v>
      </c>
      <c r="Q3407" t="b">
        <f>ISNA(MATCH(tbl_vendors[[#This Row],[Country]],tbl_country[country],0))</f>
        <v>0</v>
      </c>
      <c r="R3407" t="b">
        <f>ISNA(MATCH(tbl_vendors[[#This Row],[Currency]],tbl_country[currency],0))</f>
        <v>1</v>
      </c>
      <c r="S3407" t="b">
        <f>_xlfn.XLOOKUP(tbl_vendors[[#This Row],[Country]],tbl_country[country],tbl_country[currency],"NotFound")&lt;&gt;tbl_vendors[[#This Row],[Currency]]</f>
        <v>1</v>
      </c>
      <c r="T3407" t="b">
        <f>ISNA(MATCH(tbl_vendors[[#This Row],[Payment_Terms]],tbl_payment_terms[Payment_Terms],0))</f>
        <v>0</v>
      </c>
      <c r="U3407" t="b">
        <f>ISNA(MATCH(tbl_vendors[[#This Row],[Status]],tbl_status[valid_status]))</f>
        <v>1</v>
      </c>
      <c r="V3407" t="b">
        <f ca="1">tbl_vendors[[#This Row],[Created_Date]]&gt;TODAY()</f>
        <v>0</v>
      </c>
      <c r="W3407" t="b">
        <f>tbl_vendors[[#This Row],[Updated_Date]]&lt;tbl_vendors[[#This Row],[Created_Date]]</f>
        <v>0</v>
      </c>
      <c r="X3407" t="b">
        <f>COUNTIF(tbl_vendors[Vendor_Name],tbl_vendors[[#This Row],[Vendor_Name]])&gt;1</f>
        <v>0</v>
      </c>
      <c r="Y3407" s="14" cm="1">
        <f t="array" aca="1" ref="Y3407" ca="1">IFERROR(SUM(L3407:X3407*1),4)</f>
        <v>3</v>
      </c>
      <c r="Z3407" t="str">
        <f ca="1">IF(tbl_vendors[[#This Row],[error_count]]&gt;0,"FAIL","PASS")</f>
        <v>FAIL</v>
      </c>
    </row>
    <row r="3408" spans="1:26" x14ac:dyDescent="0.3">
      <c r="A3408" t="s">
        <v>13326</v>
      </c>
      <c r="B3408" t="s">
        <v>13327</v>
      </c>
      <c r="C3408" t="s">
        <v>100</v>
      </c>
      <c r="D3408" t="s">
        <v>13328</v>
      </c>
      <c r="E3408" t="s">
        <v>39</v>
      </c>
      <c r="F3408" t="s">
        <v>32</v>
      </c>
      <c r="G3408" t="s">
        <v>13329</v>
      </c>
      <c r="H3408" t="s">
        <v>18</v>
      </c>
      <c r="I3408" t="s">
        <v>19</v>
      </c>
      <c r="J3408" s="1">
        <v>46099</v>
      </c>
      <c r="K3408" s="1">
        <v>46165</v>
      </c>
      <c r="L3408" t="b">
        <f>COUNTIF(tbl_vendors[Vendor_ID],tbl_vendors[[#This Row],[Vendor_ID]])&gt;1</f>
        <v>0</v>
      </c>
      <c r="M3408" t="b">
        <f>ISBLANK(tbl_vendors[[#This Row],[Vendor_ID]])</f>
        <v>0</v>
      </c>
      <c r="N3408" t="b">
        <f>LEN(TRIM(tbl_vendors[[#This Row],[Vendor_Name]]))=0</f>
        <v>0</v>
      </c>
      <c r="O3408" t="b">
        <f>LEN(TRIM(tbl_vendors[[#This Row],[Email]]))=0</f>
        <v>0</v>
      </c>
      <c r="P3408" t="b">
        <f>OR(ISERROR(FIND("@",tbl_vendors[[#This Row],[Email]])),ISERROR(FIND(".",tbl_vendors[[#This Row],[Email]])))</f>
        <v>0</v>
      </c>
      <c r="Q3408" t="b">
        <f>ISNA(MATCH(tbl_vendors[[#This Row],[Country]],tbl_country[country],0))</f>
        <v>0</v>
      </c>
      <c r="R3408" t="b">
        <f>ISNA(MATCH(tbl_vendors[[#This Row],[Currency]],tbl_country[currency],0))</f>
        <v>0</v>
      </c>
      <c r="S3408" t="b">
        <f>_xlfn.XLOOKUP(tbl_vendors[[#This Row],[Country]],tbl_country[country],tbl_country[currency],"NotFound")&lt;&gt;tbl_vendors[[#This Row],[Currency]]</f>
        <v>0</v>
      </c>
      <c r="T3408" t="b">
        <f>ISNA(MATCH(tbl_vendors[[#This Row],[Payment_Terms]],tbl_payment_terms[Payment_Terms],0))</f>
        <v>0</v>
      </c>
      <c r="U3408" t="b">
        <f>ISNA(MATCH(tbl_vendors[[#This Row],[Status]],tbl_status[valid_status]))</f>
        <v>0</v>
      </c>
      <c r="V3408" t="b">
        <f ca="1">tbl_vendors[[#This Row],[Created_Date]]&gt;TODAY()</f>
        <v>0</v>
      </c>
      <c r="W3408" t="b">
        <f>tbl_vendors[[#This Row],[Updated_Date]]&lt;tbl_vendors[[#This Row],[Created_Date]]</f>
        <v>0</v>
      </c>
      <c r="X3408" t="b">
        <f>COUNTIF(tbl_vendors[Vendor_Name],tbl_vendors[[#This Row],[Vendor_Name]])&gt;1</f>
        <v>0</v>
      </c>
      <c r="Y3408" s="14" cm="1">
        <f t="array" aca="1" ref="Y3408" ca="1">IFERROR(SUM(L3408:X3408*1),4)</f>
        <v>0</v>
      </c>
      <c r="Z3408" t="str">
        <f ca="1">IF(tbl_vendors[[#This Row],[error_count]]&gt;0,"FAIL","PASS")</f>
        <v>PASS</v>
      </c>
    </row>
    <row r="3409" spans="1:26" x14ac:dyDescent="0.3">
      <c r="A3409" t="s">
        <v>13330</v>
      </c>
      <c r="B3409" t="s">
        <v>13331</v>
      </c>
      <c r="C3409" t="s">
        <v>37</v>
      </c>
      <c r="D3409" t="s">
        <v>13332</v>
      </c>
      <c r="E3409" t="s">
        <v>39</v>
      </c>
      <c r="F3409" t="s">
        <v>16</v>
      </c>
      <c r="G3409" t="s">
        <v>13333</v>
      </c>
      <c r="H3409" t="s">
        <v>52</v>
      </c>
      <c r="I3409" t="s">
        <v>53</v>
      </c>
      <c r="J3409" s="1">
        <v>45580</v>
      </c>
      <c r="K3409" s="1">
        <v>45911</v>
      </c>
      <c r="L3409" t="b">
        <f>COUNTIF(tbl_vendors[Vendor_ID],tbl_vendors[[#This Row],[Vendor_ID]])&gt;1</f>
        <v>0</v>
      </c>
      <c r="M3409" t="b">
        <f>ISBLANK(tbl_vendors[[#This Row],[Vendor_ID]])</f>
        <v>0</v>
      </c>
      <c r="N3409" t="b">
        <f>LEN(TRIM(tbl_vendors[[#This Row],[Vendor_Name]]))=0</f>
        <v>0</v>
      </c>
      <c r="O3409" t="b">
        <f>LEN(TRIM(tbl_vendors[[#This Row],[Email]]))=0</f>
        <v>0</v>
      </c>
      <c r="P3409" t="b">
        <f>OR(ISERROR(FIND("@",tbl_vendors[[#This Row],[Email]])),ISERROR(FIND(".",tbl_vendors[[#This Row],[Email]])))</f>
        <v>0</v>
      </c>
      <c r="Q3409" t="b">
        <f>ISNA(MATCH(tbl_vendors[[#This Row],[Country]],tbl_country[country],0))</f>
        <v>0</v>
      </c>
      <c r="R3409" t="b">
        <f>ISNA(MATCH(tbl_vendors[[#This Row],[Currency]],tbl_country[currency],0))</f>
        <v>0</v>
      </c>
      <c r="S3409" t="b">
        <f>_xlfn.XLOOKUP(tbl_vendors[[#This Row],[Country]],tbl_country[country],tbl_country[currency],"NotFound")&lt;&gt;tbl_vendors[[#This Row],[Currency]]</f>
        <v>0</v>
      </c>
      <c r="T3409" t="b">
        <f>ISNA(MATCH(tbl_vendors[[#This Row],[Payment_Terms]],tbl_payment_terms[Payment_Terms],0))</f>
        <v>0</v>
      </c>
      <c r="U3409" t="b">
        <f>ISNA(MATCH(tbl_vendors[[#This Row],[Status]],tbl_status[valid_status]))</f>
        <v>1</v>
      </c>
      <c r="V3409" t="b">
        <f ca="1">tbl_vendors[[#This Row],[Created_Date]]&gt;TODAY()</f>
        <v>0</v>
      </c>
      <c r="W3409" t="b">
        <f>tbl_vendors[[#This Row],[Updated_Date]]&lt;tbl_vendors[[#This Row],[Created_Date]]</f>
        <v>0</v>
      </c>
      <c r="X3409" t="b">
        <f>COUNTIF(tbl_vendors[Vendor_Name],tbl_vendors[[#This Row],[Vendor_Name]])&gt;1</f>
        <v>0</v>
      </c>
      <c r="Y3409" s="14" cm="1">
        <f t="array" aca="1" ref="Y3409" ca="1">IFERROR(SUM(L3409:X3409*1),4)</f>
        <v>1</v>
      </c>
      <c r="Z3409" t="str">
        <f ca="1">IF(tbl_vendors[[#This Row],[error_count]]&gt;0,"FAIL","PASS")</f>
        <v>FAIL</v>
      </c>
    </row>
    <row r="3410" spans="1:26" x14ac:dyDescent="0.3">
      <c r="A3410" t="s">
        <v>13334</v>
      </c>
      <c r="B3410" t="s">
        <v>13335</v>
      </c>
      <c r="C3410" t="s">
        <v>56</v>
      </c>
      <c r="D3410" t="s">
        <v>13336</v>
      </c>
      <c r="E3410" t="s">
        <v>58</v>
      </c>
      <c r="F3410" t="s">
        <v>23</v>
      </c>
      <c r="G3410" t="s">
        <v>13337</v>
      </c>
      <c r="H3410" t="s">
        <v>18</v>
      </c>
      <c r="I3410" t="s">
        <v>19</v>
      </c>
      <c r="J3410" s="1">
        <v>44821</v>
      </c>
      <c r="K3410" s="1">
        <v>45634</v>
      </c>
      <c r="L3410" t="b">
        <f>COUNTIF(tbl_vendors[Vendor_ID],tbl_vendors[[#This Row],[Vendor_ID]])&gt;1</f>
        <v>0</v>
      </c>
      <c r="M3410" t="b">
        <f>ISBLANK(tbl_vendors[[#This Row],[Vendor_ID]])</f>
        <v>0</v>
      </c>
      <c r="N3410" t="b">
        <f>LEN(TRIM(tbl_vendors[[#This Row],[Vendor_Name]]))=0</f>
        <v>0</v>
      </c>
      <c r="O3410" t="b">
        <f>LEN(TRIM(tbl_vendors[[#This Row],[Email]]))=0</f>
        <v>0</v>
      </c>
      <c r="P3410" t="b">
        <f>OR(ISERROR(FIND("@",tbl_vendors[[#This Row],[Email]])),ISERROR(FIND(".",tbl_vendors[[#This Row],[Email]])))</f>
        <v>0</v>
      </c>
      <c r="Q3410" t="b">
        <f>ISNA(MATCH(tbl_vendors[[#This Row],[Country]],tbl_country[country],0))</f>
        <v>0</v>
      </c>
      <c r="R3410" t="b">
        <f>ISNA(MATCH(tbl_vendors[[#This Row],[Currency]],tbl_country[currency],0))</f>
        <v>0</v>
      </c>
      <c r="S3410" t="b">
        <f>_xlfn.XLOOKUP(tbl_vendors[[#This Row],[Country]],tbl_country[country],tbl_country[currency],"NotFound")&lt;&gt;tbl_vendors[[#This Row],[Currency]]</f>
        <v>0</v>
      </c>
      <c r="T3410" t="b">
        <f>ISNA(MATCH(tbl_vendors[[#This Row],[Payment_Terms]],tbl_payment_terms[Payment_Terms],0))</f>
        <v>0</v>
      </c>
      <c r="U3410" t="b">
        <f>ISNA(MATCH(tbl_vendors[[#This Row],[Status]],tbl_status[valid_status]))</f>
        <v>0</v>
      </c>
      <c r="V3410" t="b">
        <f ca="1">tbl_vendors[[#This Row],[Created_Date]]&gt;TODAY()</f>
        <v>0</v>
      </c>
      <c r="W3410" t="b">
        <f>tbl_vendors[[#This Row],[Updated_Date]]&lt;tbl_vendors[[#This Row],[Created_Date]]</f>
        <v>0</v>
      </c>
      <c r="X3410" t="b">
        <f>COUNTIF(tbl_vendors[Vendor_Name],tbl_vendors[[#This Row],[Vendor_Name]])&gt;1</f>
        <v>0</v>
      </c>
      <c r="Y3410" s="14" cm="1">
        <f t="array" aca="1" ref="Y3410" ca="1">IFERROR(SUM(L3410:X3410*1),4)</f>
        <v>0</v>
      </c>
      <c r="Z3410" t="str">
        <f ca="1">IF(tbl_vendors[[#This Row],[error_count]]&gt;0,"FAIL","PASS")</f>
        <v>PASS</v>
      </c>
    </row>
    <row r="3411" spans="1:26" x14ac:dyDescent="0.3">
      <c r="A3411" t="s">
        <v>13338</v>
      </c>
      <c r="B3411" t="s">
        <v>13339</v>
      </c>
      <c r="C3411" t="s">
        <v>79</v>
      </c>
      <c r="D3411" t="s">
        <v>13340</v>
      </c>
      <c r="E3411" t="s">
        <v>39</v>
      </c>
      <c r="F3411" t="s">
        <v>32</v>
      </c>
      <c r="G3411" t="s">
        <v>13341</v>
      </c>
      <c r="H3411" t="s">
        <v>52</v>
      </c>
      <c r="I3411" t="s">
        <v>19</v>
      </c>
      <c r="J3411" s="1">
        <v>45696</v>
      </c>
      <c r="K3411" s="1">
        <v>45860</v>
      </c>
      <c r="L3411" t="b">
        <f>COUNTIF(tbl_vendors[Vendor_ID],tbl_vendors[[#This Row],[Vendor_ID]])&gt;1</f>
        <v>0</v>
      </c>
      <c r="M3411" t="b">
        <f>ISBLANK(tbl_vendors[[#This Row],[Vendor_ID]])</f>
        <v>0</v>
      </c>
      <c r="N3411" t="b">
        <f>LEN(TRIM(tbl_vendors[[#This Row],[Vendor_Name]]))=0</f>
        <v>0</v>
      </c>
      <c r="O3411" t="b">
        <f>LEN(TRIM(tbl_vendors[[#This Row],[Email]]))=0</f>
        <v>0</v>
      </c>
      <c r="P3411" t="b">
        <f>OR(ISERROR(FIND("@",tbl_vendors[[#This Row],[Email]])),ISERROR(FIND(".",tbl_vendors[[#This Row],[Email]])))</f>
        <v>0</v>
      </c>
      <c r="Q3411" t="b">
        <f>ISNA(MATCH(tbl_vendors[[#This Row],[Country]],tbl_country[country],0))</f>
        <v>0</v>
      </c>
      <c r="R3411" t="b">
        <f>ISNA(MATCH(tbl_vendors[[#This Row],[Currency]],tbl_country[currency],0))</f>
        <v>0</v>
      </c>
      <c r="S3411" t="b">
        <f>_xlfn.XLOOKUP(tbl_vendors[[#This Row],[Country]],tbl_country[country],tbl_country[currency],"NotFound")&lt;&gt;tbl_vendors[[#This Row],[Currency]]</f>
        <v>0</v>
      </c>
      <c r="T3411" t="b">
        <f>ISNA(MATCH(tbl_vendors[[#This Row],[Payment_Terms]],tbl_payment_terms[Payment_Terms],0))</f>
        <v>0</v>
      </c>
      <c r="U3411" t="b">
        <f>ISNA(MATCH(tbl_vendors[[#This Row],[Status]],tbl_status[valid_status]))</f>
        <v>0</v>
      </c>
      <c r="V3411" t="b">
        <f ca="1">tbl_vendors[[#This Row],[Created_Date]]&gt;TODAY()</f>
        <v>0</v>
      </c>
      <c r="W3411" t="b">
        <f>tbl_vendors[[#This Row],[Updated_Date]]&lt;tbl_vendors[[#This Row],[Created_Date]]</f>
        <v>0</v>
      </c>
      <c r="X3411" t="b">
        <f>COUNTIF(tbl_vendors[Vendor_Name],tbl_vendors[[#This Row],[Vendor_Name]])&gt;1</f>
        <v>0</v>
      </c>
      <c r="Y3411" s="14" cm="1">
        <f t="array" aca="1" ref="Y3411" ca="1">IFERROR(SUM(L3411:X3411*1),4)</f>
        <v>0</v>
      </c>
      <c r="Z3411" t="str">
        <f ca="1">IF(tbl_vendors[[#This Row],[error_count]]&gt;0,"FAIL","PASS")</f>
        <v>PASS</v>
      </c>
    </row>
    <row r="3412" spans="1:26" x14ac:dyDescent="0.3">
      <c r="A3412" t="s">
        <v>13342</v>
      </c>
      <c r="B3412" t="s">
        <v>13343</v>
      </c>
      <c r="C3412" t="s">
        <v>66</v>
      </c>
      <c r="D3412" t="s">
        <v>13344</v>
      </c>
      <c r="E3412" t="s">
        <v>67</v>
      </c>
      <c r="F3412" t="s">
        <v>23</v>
      </c>
      <c r="G3412" t="s">
        <v>13345</v>
      </c>
      <c r="H3412" t="s">
        <v>34</v>
      </c>
      <c r="I3412" t="s">
        <v>19</v>
      </c>
      <c r="J3412" s="1">
        <v>45415</v>
      </c>
      <c r="K3412" s="1">
        <v>46182</v>
      </c>
      <c r="L3412" t="b">
        <f>COUNTIF(tbl_vendors[Vendor_ID],tbl_vendors[[#This Row],[Vendor_ID]])&gt;1</f>
        <v>0</v>
      </c>
      <c r="M3412" t="b">
        <f>ISBLANK(tbl_vendors[[#This Row],[Vendor_ID]])</f>
        <v>0</v>
      </c>
      <c r="N3412" t="b">
        <f>LEN(TRIM(tbl_vendors[[#This Row],[Vendor_Name]]))=0</f>
        <v>0</v>
      </c>
      <c r="O3412" t="b">
        <f>LEN(TRIM(tbl_vendors[[#This Row],[Email]]))=0</f>
        <v>0</v>
      </c>
      <c r="P3412" t="b">
        <f>OR(ISERROR(FIND("@",tbl_vendors[[#This Row],[Email]])),ISERROR(FIND(".",tbl_vendors[[#This Row],[Email]])))</f>
        <v>0</v>
      </c>
      <c r="Q3412" t="b">
        <f>ISNA(MATCH(tbl_vendors[[#This Row],[Country]],tbl_country[country],0))</f>
        <v>0</v>
      </c>
      <c r="R3412" t="b">
        <f>ISNA(MATCH(tbl_vendors[[#This Row],[Currency]],tbl_country[currency],0))</f>
        <v>0</v>
      </c>
      <c r="S3412" t="b">
        <f>_xlfn.XLOOKUP(tbl_vendors[[#This Row],[Country]],tbl_country[country],tbl_country[currency],"NotFound")&lt;&gt;tbl_vendors[[#This Row],[Currency]]</f>
        <v>0</v>
      </c>
      <c r="T3412" t="b">
        <f>ISNA(MATCH(tbl_vendors[[#This Row],[Payment_Terms]],tbl_payment_terms[Payment_Terms],0))</f>
        <v>0</v>
      </c>
      <c r="U3412" t="b">
        <f>ISNA(MATCH(tbl_vendors[[#This Row],[Status]],tbl_status[valid_status]))</f>
        <v>0</v>
      </c>
      <c r="V3412" t="b">
        <f ca="1">tbl_vendors[[#This Row],[Created_Date]]&gt;TODAY()</f>
        <v>0</v>
      </c>
      <c r="W3412" t="b">
        <f>tbl_vendors[[#This Row],[Updated_Date]]&lt;tbl_vendors[[#This Row],[Created_Date]]</f>
        <v>0</v>
      </c>
      <c r="X3412" t="b">
        <f>COUNTIF(tbl_vendors[Vendor_Name],tbl_vendors[[#This Row],[Vendor_Name]])&gt;1</f>
        <v>0</v>
      </c>
      <c r="Y3412" s="14" cm="1">
        <f t="array" aca="1" ref="Y3412" ca="1">IFERROR(SUM(L3412:X3412*1),4)</f>
        <v>0</v>
      </c>
      <c r="Z3412" t="str">
        <f ca="1">IF(tbl_vendors[[#This Row],[error_count]]&gt;0,"FAIL","PASS")</f>
        <v>PASS</v>
      </c>
    </row>
    <row r="3413" spans="1:26" x14ac:dyDescent="0.3">
      <c r="A3413" t="s">
        <v>13346</v>
      </c>
      <c r="B3413" t="s">
        <v>13347</v>
      </c>
      <c r="C3413" t="s">
        <v>79</v>
      </c>
      <c r="D3413" t="s">
        <v>13348</v>
      </c>
      <c r="E3413" t="s">
        <v>39</v>
      </c>
      <c r="F3413" t="s">
        <v>75</v>
      </c>
      <c r="G3413" t="s">
        <v>13349</v>
      </c>
      <c r="H3413" t="s">
        <v>42</v>
      </c>
      <c r="I3413" t="s">
        <v>26</v>
      </c>
      <c r="J3413" s="1">
        <v>44923</v>
      </c>
      <c r="K3413" s="1">
        <v>45570</v>
      </c>
      <c r="L3413" t="b">
        <f>COUNTIF(tbl_vendors[Vendor_ID],tbl_vendors[[#This Row],[Vendor_ID]])&gt;1</f>
        <v>0</v>
      </c>
      <c r="M3413" t="b">
        <f>ISBLANK(tbl_vendors[[#This Row],[Vendor_ID]])</f>
        <v>0</v>
      </c>
      <c r="N3413" t="b">
        <f>LEN(TRIM(tbl_vendors[[#This Row],[Vendor_Name]]))=0</f>
        <v>0</v>
      </c>
      <c r="O3413" t="b">
        <f>LEN(TRIM(tbl_vendors[[#This Row],[Email]]))=0</f>
        <v>0</v>
      </c>
      <c r="P3413" t="b">
        <f>OR(ISERROR(FIND("@",tbl_vendors[[#This Row],[Email]])),ISERROR(FIND(".",tbl_vendors[[#This Row],[Email]])))</f>
        <v>0</v>
      </c>
      <c r="Q3413" t="b">
        <f>ISNA(MATCH(tbl_vendors[[#This Row],[Country]],tbl_country[country],0))</f>
        <v>0</v>
      </c>
      <c r="R3413" t="b">
        <f>ISNA(MATCH(tbl_vendors[[#This Row],[Currency]],tbl_country[currency],0))</f>
        <v>0</v>
      </c>
      <c r="S3413" t="b">
        <f>_xlfn.XLOOKUP(tbl_vendors[[#This Row],[Country]],tbl_country[country],tbl_country[currency],"NotFound")&lt;&gt;tbl_vendors[[#This Row],[Currency]]</f>
        <v>0</v>
      </c>
      <c r="T3413" t="b">
        <f>ISNA(MATCH(tbl_vendors[[#This Row],[Payment_Terms]],tbl_payment_terms[Payment_Terms],0))</f>
        <v>0</v>
      </c>
      <c r="U3413" t="b">
        <f>ISNA(MATCH(tbl_vendors[[#This Row],[Status]],tbl_status[valid_status]))</f>
        <v>0</v>
      </c>
      <c r="V3413" t="b">
        <f ca="1">tbl_vendors[[#This Row],[Created_Date]]&gt;TODAY()</f>
        <v>0</v>
      </c>
      <c r="W3413" t="b">
        <f>tbl_vendors[[#This Row],[Updated_Date]]&lt;tbl_vendors[[#This Row],[Created_Date]]</f>
        <v>0</v>
      </c>
      <c r="X3413" t="b">
        <f>COUNTIF(tbl_vendors[Vendor_Name],tbl_vendors[[#This Row],[Vendor_Name]])&gt;1</f>
        <v>0</v>
      </c>
      <c r="Y3413" s="14" cm="1">
        <f t="array" aca="1" ref="Y3413" ca="1">IFERROR(SUM(L3413:X3413*1),4)</f>
        <v>0</v>
      </c>
      <c r="Z3413" t="str">
        <f ca="1">IF(tbl_vendors[[#This Row],[error_count]]&gt;0,"FAIL","PASS")</f>
        <v>PASS</v>
      </c>
    </row>
    <row r="3414" spans="1:26" x14ac:dyDescent="0.3">
      <c r="A3414" t="s">
        <v>13350</v>
      </c>
      <c r="B3414" t="s">
        <v>13351</v>
      </c>
      <c r="C3414" t="s">
        <v>66</v>
      </c>
      <c r="D3414" t="s">
        <v>13352</v>
      </c>
      <c r="E3414" t="s">
        <v>67</v>
      </c>
      <c r="F3414" t="s">
        <v>23</v>
      </c>
      <c r="G3414" t="s">
        <v>13353</v>
      </c>
      <c r="H3414" t="s">
        <v>34</v>
      </c>
      <c r="I3414" t="s">
        <v>53</v>
      </c>
      <c r="J3414" s="1">
        <v>44555</v>
      </c>
      <c r="K3414" s="1">
        <v>45664</v>
      </c>
      <c r="L3414" t="b">
        <f>COUNTIF(tbl_vendors[Vendor_ID],tbl_vendors[[#This Row],[Vendor_ID]])&gt;1</f>
        <v>0</v>
      </c>
      <c r="M3414" t="b">
        <f>ISBLANK(tbl_vendors[[#This Row],[Vendor_ID]])</f>
        <v>0</v>
      </c>
      <c r="N3414" t="b">
        <f>LEN(TRIM(tbl_vendors[[#This Row],[Vendor_Name]]))=0</f>
        <v>0</v>
      </c>
      <c r="O3414" t="b">
        <f>LEN(TRIM(tbl_vendors[[#This Row],[Email]]))=0</f>
        <v>0</v>
      </c>
      <c r="P3414" t="b">
        <f>OR(ISERROR(FIND("@",tbl_vendors[[#This Row],[Email]])),ISERROR(FIND(".",tbl_vendors[[#This Row],[Email]])))</f>
        <v>0</v>
      </c>
      <c r="Q3414" t="b">
        <f>ISNA(MATCH(tbl_vendors[[#This Row],[Country]],tbl_country[country],0))</f>
        <v>0</v>
      </c>
      <c r="R3414" t="b">
        <f>ISNA(MATCH(tbl_vendors[[#This Row],[Currency]],tbl_country[currency],0))</f>
        <v>0</v>
      </c>
      <c r="S3414" t="b">
        <f>_xlfn.XLOOKUP(tbl_vendors[[#This Row],[Country]],tbl_country[country],tbl_country[currency],"NotFound")&lt;&gt;tbl_vendors[[#This Row],[Currency]]</f>
        <v>0</v>
      </c>
      <c r="T3414" t="b">
        <f>ISNA(MATCH(tbl_vendors[[#This Row],[Payment_Terms]],tbl_payment_terms[Payment_Terms],0))</f>
        <v>0</v>
      </c>
      <c r="U3414" t="b">
        <f>ISNA(MATCH(tbl_vendors[[#This Row],[Status]],tbl_status[valid_status]))</f>
        <v>1</v>
      </c>
      <c r="V3414" t="b">
        <f ca="1">tbl_vendors[[#This Row],[Created_Date]]&gt;TODAY()</f>
        <v>0</v>
      </c>
      <c r="W3414" t="b">
        <f>tbl_vendors[[#This Row],[Updated_Date]]&lt;tbl_vendors[[#This Row],[Created_Date]]</f>
        <v>0</v>
      </c>
      <c r="X3414" t="b">
        <f>COUNTIF(tbl_vendors[Vendor_Name],tbl_vendors[[#This Row],[Vendor_Name]])&gt;1</f>
        <v>0</v>
      </c>
      <c r="Y3414" s="14" cm="1">
        <f t="array" aca="1" ref="Y3414" ca="1">IFERROR(SUM(L3414:X3414*1),4)</f>
        <v>1</v>
      </c>
      <c r="Z3414" t="str">
        <f ca="1">IF(tbl_vendors[[#This Row],[error_count]]&gt;0,"FAIL","PASS")</f>
        <v>FAIL</v>
      </c>
    </row>
    <row r="3415" spans="1:26" x14ac:dyDescent="0.3">
      <c r="A3415" t="s">
        <v>13354</v>
      </c>
      <c r="B3415" t="s">
        <v>13355</v>
      </c>
      <c r="C3415" t="s">
        <v>100</v>
      </c>
      <c r="D3415" t="s">
        <v>13356</v>
      </c>
      <c r="E3415" t="s">
        <v>39</v>
      </c>
      <c r="F3415" t="s">
        <v>40</v>
      </c>
      <c r="G3415" t="s">
        <v>13357</v>
      </c>
      <c r="H3415" t="s">
        <v>34</v>
      </c>
      <c r="I3415" t="s">
        <v>19</v>
      </c>
      <c r="J3415" s="1">
        <v>44761</v>
      </c>
      <c r="K3415" s="1">
        <v>45047</v>
      </c>
      <c r="L3415" t="b">
        <f>COUNTIF(tbl_vendors[Vendor_ID],tbl_vendors[[#This Row],[Vendor_ID]])&gt;1</f>
        <v>0</v>
      </c>
      <c r="M3415" t="b">
        <f>ISBLANK(tbl_vendors[[#This Row],[Vendor_ID]])</f>
        <v>0</v>
      </c>
      <c r="N3415" t="b">
        <f>LEN(TRIM(tbl_vendors[[#This Row],[Vendor_Name]]))=0</f>
        <v>0</v>
      </c>
      <c r="O3415" t="b">
        <f>LEN(TRIM(tbl_vendors[[#This Row],[Email]]))=0</f>
        <v>0</v>
      </c>
      <c r="P3415" t="b">
        <f>OR(ISERROR(FIND("@",tbl_vendors[[#This Row],[Email]])),ISERROR(FIND(".",tbl_vendors[[#This Row],[Email]])))</f>
        <v>0</v>
      </c>
      <c r="Q3415" t="b">
        <f>ISNA(MATCH(tbl_vendors[[#This Row],[Country]],tbl_country[country],0))</f>
        <v>0</v>
      </c>
      <c r="R3415" t="b">
        <f>ISNA(MATCH(tbl_vendors[[#This Row],[Currency]],tbl_country[currency],0))</f>
        <v>0</v>
      </c>
      <c r="S3415" t="b">
        <f>_xlfn.XLOOKUP(tbl_vendors[[#This Row],[Country]],tbl_country[country],tbl_country[currency],"NotFound")&lt;&gt;tbl_vendors[[#This Row],[Currency]]</f>
        <v>0</v>
      </c>
      <c r="T3415" t="b">
        <f>ISNA(MATCH(tbl_vendors[[#This Row],[Payment_Terms]],tbl_payment_terms[Payment_Terms],0))</f>
        <v>0</v>
      </c>
      <c r="U3415" t="b">
        <f>ISNA(MATCH(tbl_vendors[[#This Row],[Status]],tbl_status[valid_status]))</f>
        <v>0</v>
      </c>
      <c r="V3415" t="b">
        <f ca="1">tbl_vendors[[#This Row],[Created_Date]]&gt;TODAY()</f>
        <v>0</v>
      </c>
      <c r="W3415" t="b">
        <f>tbl_vendors[[#This Row],[Updated_Date]]&lt;tbl_vendors[[#This Row],[Created_Date]]</f>
        <v>0</v>
      </c>
      <c r="X3415" t="b">
        <f>COUNTIF(tbl_vendors[Vendor_Name],tbl_vendors[[#This Row],[Vendor_Name]])&gt;1</f>
        <v>0</v>
      </c>
      <c r="Y3415" s="14" cm="1">
        <f t="array" aca="1" ref="Y3415" ca="1">IFERROR(SUM(L3415:X3415*1),4)</f>
        <v>0</v>
      </c>
      <c r="Z3415" t="str">
        <f ca="1">IF(tbl_vendors[[#This Row],[error_count]]&gt;0,"FAIL","PASS")</f>
        <v>PASS</v>
      </c>
    </row>
    <row r="3416" spans="1:26" x14ac:dyDescent="0.3">
      <c r="A3416" t="s">
        <v>13358</v>
      </c>
      <c r="B3416" t="s">
        <v>3042</v>
      </c>
      <c r="C3416" t="s">
        <v>153</v>
      </c>
      <c r="D3416" t="s">
        <v>13359</v>
      </c>
      <c r="E3416" t="s">
        <v>155</v>
      </c>
      <c r="F3416" t="s">
        <v>75</v>
      </c>
      <c r="G3416" t="s">
        <v>13360</v>
      </c>
      <c r="H3416" t="s">
        <v>52</v>
      </c>
      <c r="I3416" t="s">
        <v>19</v>
      </c>
      <c r="J3416" s="1">
        <v>44393</v>
      </c>
      <c r="K3416" s="1">
        <v>45231</v>
      </c>
      <c r="L3416" t="b">
        <f>COUNTIF(tbl_vendors[Vendor_ID],tbl_vendors[[#This Row],[Vendor_ID]])&gt;1</f>
        <v>0</v>
      </c>
      <c r="M3416" t="b">
        <f>ISBLANK(tbl_vendors[[#This Row],[Vendor_ID]])</f>
        <v>0</v>
      </c>
      <c r="N3416" t="b">
        <f>LEN(TRIM(tbl_vendors[[#This Row],[Vendor_Name]]))=0</f>
        <v>0</v>
      </c>
      <c r="O3416" t="b">
        <f>LEN(TRIM(tbl_vendors[[#This Row],[Email]]))=0</f>
        <v>0</v>
      </c>
      <c r="P3416" t="b">
        <f>OR(ISERROR(FIND("@",tbl_vendors[[#This Row],[Email]])),ISERROR(FIND(".",tbl_vendors[[#This Row],[Email]])))</f>
        <v>0</v>
      </c>
      <c r="Q3416" t="b">
        <f>ISNA(MATCH(tbl_vendors[[#This Row],[Country]],tbl_country[country],0))</f>
        <v>0</v>
      </c>
      <c r="R3416" t="b">
        <f>ISNA(MATCH(tbl_vendors[[#This Row],[Currency]],tbl_country[currency],0))</f>
        <v>0</v>
      </c>
      <c r="S3416" t="b">
        <f>_xlfn.XLOOKUP(tbl_vendors[[#This Row],[Country]],tbl_country[country],tbl_country[currency],"NotFound")&lt;&gt;tbl_vendors[[#This Row],[Currency]]</f>
        <v>0</v>
      </c>
      <c r="T3416" t="b">
        <f>ISNA(MATCH(tbl_vendors[[#This Row],[Payment_Terms]],tbl_payment_terms[Payment_Terms],0))</f>
        <v>0</v>
      </c>
      <c r="U3416" t="b">
        <f>ISNA(MATCH(tbl_vendors[[#This Row],[Status]],tbl_status[valid_status]))</f>
        <v>0</v>
      </c>
      <c r="V3416" t="b">
        <f ca="1">tbl_vendors[[#This Row],[Created_Date]]&gt;TODAY()</f>
        <v>0</v>
      </c>
      <c r="W3416" t="b">
        <f>tbl_vendors[[#This Row],[Updated_Date]]&lt;tbl_vendors[[#This Row],[Created_Date]]</f>
        <v>0</v>
      </c>
      <c r="X3416" t="b">
        <f>COUNTIF(tbl_vendors[Vendor_Name],tbl_vendors[[#This Row],[Vendor_Name]])&gt;1</f>
        <v>1</v>
      </c>
      <c r="Y3416" s="14" cm="1">
        <f t="array" aca="1" ref="Y3416" ca="1">IFERROR(SUM(L3416:X3416*1),4)</f>
        <v>1</v>
      </c>
      <c r="Z3416" t="str">
        <f ca="1">IF(tbl_vendors[[#This Row],[error_count]]&gt;0,"FAIL","PASS")</f>
        <v>FAIL</v>
      </c>
    </row>
    <row r="3417" spans="1:26" x14ac:dyDescent="0.3">
      <c r="A3417" t="s">
        <v>13361</v>
      </c>
      <c r="B3417" t="s">
        <v>13362</v>
      </c>
      <c r="C3417" t="s">
        <v>37</v>
      </c>
      <c r="D3417" t="s">
        <v>13363</v>
      </c>
      <c r="E3417" t="s">
        <v>39</v>
      </c>
      <c r="F3417" t="s">
        <v>32</v>
      </c>
      <c r="G3417" t="s">
        <v>13364</v>
      </c>
      <c r="H3417" t="s">
        <v>25</v>
      </c>
      <c r="I3417" t="s">
        <v>26</v>
      </c>
      <c r="J3417" s="1">
        <v>46105</v>
      </c>
      <c r="K3417" s="1">
        <v>46197</v>
      </c>
      <c r="L3417" t="b">
        <f>COUNTIF(tbl_vendors[Vendor_ID],tbl_vendors[[#This Row],[Vendor_ID]])&gt;1</f>
        <v>0</v>
      </c>
      <c r="M3417" t="b">
        <f>ISBLANK(tbl_vendors[[#This Row],[Vendor_ID]])</f>
        <v>0</v>
      </c>
      <c r="N3417" t="b">
        <f>LEN(TRIM(tbl_vendors[[#This Row],[Vendor_Name]]))=0</f>
        <v>0</v>
      </c>
      <c r="O3417" t="b">
        <f>LEN(TRIM(tbl_vendors[[#This Row],[Email]]))=0</f>
        <v>0</v>
      </c>
      <c r="P3417" t="b">
        <f>OR(ISERROR(FIND("@",tbl_vendors[[#This Row],[Email]])),ISERROR(FIND(".",tbl_vendors[[#This Row],[Email]])))</f>
        <v>0</v>
      </c>
      <c r="Q3417" t="b">
        <f>ISNA(MATCH(tbl_vendors[[#This Row],[Country]],tbl_country[country],0))</f>
        <v>0</v>
      </c>
      <c r="R3417" t="b">
        <f>ISNA(MATCH(tbl_vendors[[#This Row],[Currency]],tbl_country[currency],0))</f>
        <v>0</v>
      </c>
      <c r="S3417" t="b">
        <f>_xlfn.XLOOKUP(tbl_vendors[[#This Row],[Country]],tbl_country[country],tbl_country[currency],"NotFound")&lt;&gt;tbl_vendors[[#This Row],[Currency]]</f>
        <v>0</v>
      </c>
      <c r="T3417" t="b">
        <f>ISNA(MATCH(tbl_vendors[[#This Row],[Payment_Terms]],tbl_payment_terms[Payment_Terms],0))</f>
        <v>0</v>
      </c>
      <c r="U3417" t="b">
        <f>ISNA(MATCH(tbl_vendors[[#This Row],[Status]],tbl_status[valid_status]))</f>
        <v>0</v>
      </c>
      <c r="V3417" t="b">
        <f ca="1">tbl_vendors[[#This Row],[Created_Date]]&gt;TODAY()</f>
        <v>0</v>
      </c>
      <c r="W3417" t="b">
        <f>tbl_vendors[[#This Row],[Updated_Date]]&lt;tbl_vendors[[#This Row],[Created_Date]]</f>
        <v>0</v>
      </c>
      <c r="X3417" t="b">
        <f>COUNTIF(tbl_vendors[Vendor_Name],tbl_vendors[[#This Row],[Vendor_Name]])&gt;1</f>
        <v>0</v>
      </c>
      <c r="Y3417" s="14" cm="1">
        <f t="array" aca="1" ref="Y3417" ca="1">IFERROR(SUM(L3417:X3417*1),4)</f>
        <v>0</v>
      </c>
      <c r="Z3417" t="str">
        <f ca="1">IF(tbl_vendors[[#This Row],[error_count]]&gt;0,"FAIL","PASS")</f>
        <v>PASS</v>
      </c>
    </row>
    <row r="3418" spans="1:26" x14ac:dyDescent="0.3">
      <c r="A3418" t="s">
        <v>13365</v>
      </c>
      <c r="B3418" t="s">
        <v>13366</v>
      </c>
      <c r="C3418" t="s">
        <v>100</v>
      </c>
      <c r="D3418" t="s">
        <v>13367</v>
      </c>
      <c r="E3418" t="s">
        <v>39</v>
      </c>
      <c r="F3418" t="s">
        <v>40</v>
      </c>
      <c r="G3418" t="s">
        <v>13368</v>
      </c>
      <c r="H3418" t="s">
        <v>25</v>
      </c>
      <c r="I3418" t="s">
        <v>53</v>
      </c>
      <c r="J3418" s="1">
        <v>44389</v>
      </c>
      <c r="K3418" s="1">
        <v>45797</v>
      </c>
      <c r="L3418" t="b">
        <f>COUNTIF(tbl_vendors[Vendor_ID],tbl_vendors[[#This Row],[Vendor_ID]])&gt;1</f>
        <v>0</v>
      </c>
      <c r="M3418" t="b">
        <f>ISBLANK(tbl_vendors[[#This Row],[Vendor_ID]])</f>
        <v>0</v>
      </c>
      <c r="N3418" t="b">
        <f>LEN(TRIM(tbl_vendors[[#This Row],[Vendor_Name]]))=0</f>
        <v>0</v>
      </c>
      <c r="O3418" t="b">
        <f>LEN(TRIM(tbl_vendors[[#This Row],[Email]]))=0</f>
        <v>0</v>
      </c>
      <c r="P3418" t="b">
        <f>OR(ISERROR(FIND("@",tbl_vendors[[#This Row],[Email]])),ISERROR(FIND(".",tbl_vendors[[#This Row],[Email]])))</f>
        <v>0</v>
      </c>
      <c r="Q3418" t="b">
        <f>ISNA(MATCH(tbl_vendors[[#This Row],[Country]],tbl_country[country],0))</f>
        <v>0</v>
      </c>
      <c r="R3418" t="b">
        <f>ISNA(MATCH(tbl_vendors[[#This Row],[Currency]],tbl_country[currency],0))</f>
        <v>0</v>
      </c>
      <c r="S3418" t="b">
        <f>_xlfn.XLOOKUP(tbl_vendors[[#This Row],[Country]],tbl_country[country],tbl_country[currency],"NotFound")&lt;&gt;tbl_vendors[[#This Row],[Currency]]</f>
        <v>0</v>
      </c>
      <c r="T3418" t="b">
        <f>ISNA(MATCH(tbl_vendors[[#This Row],[Payment_Terms]],tbl_payment_terms[Payment_Terms],0))</f>
        <v>0</v>
      </c>
      <c r="U3418" t="b">
        <f>ISNA(MATCH(tbl_vendors[[#This Row],[Status]],tbl_status[valid_status]))</f>
        <v>1</v>
      </c>
      <c r="V3418" t="b">
        <f ca="1">tbl_vendors[[#This Row],[Created_Date]]&gt;TODAY()</f>
        <v>0</v>
      </c>
      <c r="W3418" t="b">
        <f>tbl_vendors[[#This Row],[Updated_Date]]&lt;tbl_vendors[[#This Row],[Created_Date]]</f>
        <v>0</v>
      </c>
      <c r="X3418" t="b">
        <f>COUNTIF(tbl_vendors[Vendor_Name],tbl_vendors[[#This Row],[Vendor_Name]])&gt;1</f>
        <v>0</v>
      </c>
      <c r="Y3418" s="14" cm="1">
        <f t="array" aca="1" ref="Y3418" ca="1">IFERROR(SUM(L3418:X3418*1),4)</f>
        <v>1</v>
      </c>
      <c r="Z3418" t="str">
        <f ca="1">IF(tbl_vendors[[#This Row],[error_count]]&gt;0,"FAIL","PASS")</f>
        <v>FAIL</v>
      </c>
    </row>
    <row r="3419" spans="1:26" x14ac:dyDescent="0.3">
      <c r="A3419" t="s">
        <v>13369</v>
      </c>
      <c r="B3419" t="s">
        <v>13370</v>
      </c>
      <c r="C3419" t="s">
        <v>13</v>
      </c>
      <c r="D3419" t="s">
        <v>13371</v>
      </c>
      <c r="E3419" t="s">
        <v>15</v>
      </c>
      <c r="F3419" t="s">
        <v>23</v>
      </c>
      <c r="G3419" t="s">
        <v>13372</v>
      </c>
      <c r="H3419" t="s">
        <v>47</v>
      </c>
      <c r="I3419" t="s">
        <v>26</v>
      </c>
      <c r="J3419" s="1">
        <v>46008</v>
      </c>
      <c r="K3419" s="1">
        <v>46010</v>
      </c>
      <c r="L3419" t="b">
        <f>COUNTIF(tbl_vendors[Vendor_ID],tbl_vendors[[#This Row],[Vendor_ID]])&gt;1</f>
        <v>0</v>
      </c>
      <c r="M3419" t="b">
        <f>ISBLANK(tbl_vendors[[#This Row],[Vendor_ID]])</f>
        <v>0</v>
      </c>
      <c r="N3419" t="b">
        <f>LEN(TRIM(tbl_vendors[[#This Row],[Vendor_Name]]))=0</f>
        <v>0</v>
      </c>
      <c r="O3419" t="b">
        <f>LEN(TRIM(tbl_vendors[[#This Row],[Email]]))=0</f>
        <v>0</v>
      </c>
      <c r="P3419" t="b">
        <f>OR(ISERROR(FIND("@",tbl_vendors[[#This Row],[Email]])),ISERROR(FIND(".",tbl_vendors[[#This Row],[Email]])))</f>
        <v>0</v>
      </c>
      <c r="Q3419" t="b">
        <f>ISNA(MATCH(tbl_vendors[[#This Row],[Country]],tbl_country[country],0))</f>
        <v>0</v>
      </c>
      <c r="R3419" t="b">
        <f>ISNA(MATCH(tbl_vendors[[#This Row],[Currency]],tbl_country[currency],0))</f>
        <v>1</v>
      </c>
      <c r="S3419" t="b">
        <f>_xlfn.XLOOKUP(tbl_vendors[[#This Row],[Country]],tbl_country[country],tbl_country[currency],"NotFound")&lt;&gt;tbl_vendors[[#This Row],[Currency]]</f>
        <v>1</v>
      </c>
      <c r="T3419" t="b">
        <f>ISNA(MATCH(tbl_vendors[[#This Row],[Payment_Terms]],tbl_payment_terms[Payment_Terms],0))</f>
        <v>0</v>
      </c>
      <c r="U3419" t="b">
        <f>ISNA(MATCH(tbl_vendors[[#This Row],[Status]],tbl_status[valid_status]))</f>
        <v>0</v>
      </c>
      <c r="V3419" t="b">
        <f ca="1">tbl_vendors[[#This Row],[Created_Date]]&gt;TODAY()</f>
        <v>0</v>
      </c>
      <c r="W3419" t="b">
        <f>tbl_vendors[[#This Row],[Updated_Date]]&lt;tbl_vendors[[#This Row],[Created_Date]]</f>
        <v>0</v>
      </c>
      <c r="X3419" t="b">
        <f>COUNTIF(tbl_vendors[Vendor_Name],tbl_vendors[[#This Row],[Vendor_Name]])&gt;1</f>
        <v>0</v>
      </c>
      <c r="Y3419" s="14" cm="1">
        <f t="array" aca="1" ref="Y3419" ca="1">IFERROR(SUM(L3419:X3419*1),4)</f>
        <v>2</v>
      </c>
      <c r="Z3419" t="str">
        <f ca="1">IF(tbl_vendors[[#This Row],[error_count]]&gt;0,"FAIL","PASS")</f>
        <v>FAIL</v>
      </c>
    </row>
    <row r="3420" spans="1:26" x14ac:dyDescent="0.3">
      <c r="A3420" t="s">
        <v>13373</v>
      </c>
      <c r="B3420" t="s">
        <v>13374</v>
      </c>
      <c r="C3420" t="s">
        <v>13</v>
      </c>
      <c r="D3420" t="s">
        <v>13375</v>
      </c>
      <c r="E3420" t="s">
        <v>643</v>
      </c>
      <c r="F3420" t="s">
        <v>32</v>
      </c>
      <c r="G3420" t="s">
        <v>13376</v>
      </c>
      <c r="H3420" t="s">
        <v>25</v>
      </c>
      <c r="I3420" t="s">
        <v>53</v>
      </c>
      <c r="J3420" s="1">
        <v>44642</v>
      </c>
      <c r="K3420" s="1">
        <v>45274</v>
      </c>
      <c r="L3420" t="b">
        <f>COUNTIF(tbl_vendors[Vendor_ID],tbl_vendors[[#This Row],[Vendor_ID]])&gt;1</f>
        <v>0</v>
      </c>
      <c r="M3420" t="b">
        <f>ISBLANK(tbl_vendors[[#This Row],[Vendor_ID]])</f>
        <v>0</v>
      </c>
      <c r="N3420" t="b">
        <f>LEN(TRIM(tbl_vendors[[#This Row],[Vendor_Name]]))=0</f>
        <v>0</v>
      </c>
      <c r="O3420" t="b">
        <f>LEN(TRIM(tbl_vendors[[#This Row],[Email]]))=0</f>
        <v>0</v>
      </c>
      <c r="P3420" t="b">
        <f>OR(ISERROR(FIND("@",tbl_vendors[[#This Row],[Email]])),ISERROR(FIND(".",tbl_vendors[[#This Row],[Email]])))</f>
        <v>0</v>
      </c>
      <c r="Q3420" t="b">
        <f>ISNA(MATCH(tbl_vendors[[#This Row],[Country]],tbl_country[country],0))</f>
        <v>0</v>
      </c>
      <c r="R3420" t="b">
        <f>ISNA(MATCH(tbl_vendors[[#This Row],[Currency]],tbl_country[currency],0))</f>
        <v>1</v>
      </c>
      <c r="S3420" t="b">
        <f>_xlfn.XLOOKUP(tbl_vendors[[#This Row],[Country]],tbl_country[country],tbl_country[currency],"NotFound")&lt;&gt;tbl_vendors[[#This Row],[Currency]]</f>
        <v>1</v>
      </c>
      <c r="T3420" t="b">
        <f>ISNA(MATCH(tbl_vendors[[#This Row],[Payment_Terms]],tbl_payment_terms[Payment_Terms],0))</f>
        <v>0</v>
      </c>
      <c r="U3420" t="b">
        <f>ISNA(MATCH(tbl_vendors[[#This Row],[Status]],tbl_status[valid_status]))</f>
        <v>1</v>
      </c>
      <c r="V3420" t="b">
        <f ca="1">tbl_vendors[[#This Row],[Created_Date]]&gt;TODAY()</f>
        <v>0</v>
      </c>
      <c r="W3420" t="b">
        <f>tbl_vendors[[#This Row],[Updated_Date]]&lt;tbl_vendors[[#This Row],[Created_Date]]</f>
        <v>0</v>
      </c>
      <c r="X3420" t="b">
        <f>COUNTIF(tbl_vendors[Vendor_Name],tbl_vendors[[#This Row],[Vendor_Name]])&gt;1</f>
        <v>0</v>
      </c>
      <c r="Y3420" s="14" cm="1">
        <f t="array" aca="1" ref="Y3420" ca="1">IFERROR(SUM(L3420:X3420*1),4)</f>
        <v>3</v>
      </c>
      <c r="Z3420" t="str">
        <f ca="1">IF(tbl_vendors[[#This Row],[error_count]]&gt;0,"FAIL","PASS")</f>
        <v>FAIL</v>
      </c>
    </row>
    <row r="3421" spans="1:26" x14ac:dyDescent="0.3">
      <c r="A3421" t="s">
        <v>13377</v>
      </c>
      <c r="B3421" t="s">
        <v>13378</v>
      </c>
      <c r="C3421" t="s">
        <v>100</v>
      </c>
      <c r="D3421" t="s">
        <v>13379</v>
      </c>
      <c r="E3421" t="s">
        <v>39</v>
      </c>
      <c r="F3421" t="s">
        <v>75</v>
      </c>
      <c r="G3421" t="s">
        <v>13380</v>
      </c>
      <c r="H3421" t="s">
        <v>18</v>
      </c>
      <c r="I3421" t="s">
        <v>53</v>
      </c>
      <c r="J3421" s="1">
        <v>44939</v>
      </c>
      <c r="K3421" s="1">
        <v>45401</v>
      </c>
      <c r="L3421" t="b">
        <f>COUNTIF(tbl_vendors[Vendor_ID],tbl_vendors[[#This Row],[Vendor_ID]])&gt;1</f>
        <v>0</v>
      </c>
      <c r="M3421" t="b">
        <f>ISBLANK(tbl_vendors[[#This Row],[Vendor_ID]])</f>
        <v>0</v>
      </c>
      <c r="N3421" t="b">
        <f>LEN(TRIM(tbl_vendors[[#This Row],[Vendor_Name]]))=0</f>
        <v>0</v>
      </c>
      <c r="O3421" t="b">
        <f>LEN(TRIM(tbl_vendors[[#This Row],[Email]]))=0</f>
        <v>0</v>
      </c>
      <c r="P3421" t="b">
        <f>OR(ISERROR(FIND("@",tbl_vendors[[#This Row],[Email]])),ISERROR(FIND(".",tbl_vendors[[#This Row],[Email]])))</f>
        <v>0</v>
      </c>
      <c r="Q3421" t="b">
        <f>ISNA(MATCH(tbl_vendors[[#This Row],[Country]],tbl_country[country],0))</f>
        <v>0</v>
      </c>
      <c r="R3421" t="b">
        <f>ISNA(MATCH(tbl_vendors[[#This Row],[Currency]],tbl_country[currency],0))</f>
        <v>0</v>
      </c>
      <c r="S3421" t="b">
        <f>_xlfn.XLOOKUP(tbl_vendors[[#This Row],[Country]],tbl_country[country],tbl_country[currency],"NotFound")&lt;&gt;tbl_vendors[[#This Row],[Currency]]</f>
        <v>0</v>
      </c>
      <c r="T3421" t="b">
        <f>ISNA(MATCH(tbl_vendors[[#This Row],[Payment_Terms]],tbl_payment_terms[Payment_Terms],0))</f>
        <v>0</v>
      </c>
      <c r="U3421" t="b">
        <f>ISNA(MATCH(tbl_vendors[[#This Row],[Status]],tbl_status[valid_status]))</f>
        <v>1</v>
      </c>
      <c r="V3421" t="b">
        <f ca="1">tbl_vendors[[#This Row],[Created_Date]]&gt;TODAY()</f>
        <v>0</v>
      </c>
      <c r="W3421" t="b">
        <f>tbl_vendors[[#This Row],[Updated_Date]]&lt;tbl_vendors[[#This Row],[Created_Date]]</f>
        <v>0</v>
      </c>
      <c r="X3421" t="b">
        <f>COUNTIF(tbl_vendors[Vendor_Name],tbl_vendors[[#This Row],[Vendor_Name]])&gt;1</f>
        <v>0</v>
      </c>
      <c r="Y3421" s="14" cm="1">
        <f t="array" aca="1" ref="Y3421" ca="1">IFERROR(SUM(L3421:X3421*1),4)</f>
        <v>1</v>
      </c>
      <c r="Z3421" t="str">
        <f ca="1">IF(tbl_vendors[[#This Row],[error_count]]&gt;0,"FAIL","PASS")</f>
        <v>FAIL</v>
      </c>
    </row>
    <row r="3422" spans="1:26" x14ac:dyDescent="0.3">
      <c r="A3422" t="s">
        <v>13381</v>
      </c>
      <c r="B3422" t="s">
        <v>13382</v>
      </c>
      <c r="C3422" t="s">
        <v>37</v>
      </c>
      <c r="D3422" t="s">
        <v>13383</v>
      </c>
      <c r="E3422" t="s">
        <v>39</v>
      </c>
      <c r="F3422" t="s">
        <v>40</v>
      </c>
      <c r="G3422" t="s">
        <v>13384</v>
      </c>
      <c r="H3422" t="s">
        <v>18</v>
      </c>
      <c r="I3422" t="s">
        <v>26</v>
      </c>
      <c r="J3422" s="1">
        <v>44937</v>
      </c>
      <c r="K3422" s="1">
        <v>46095</v>
      </c>
      <c r="L3422" t="b">
        <f>COUNTIF(tbl_vendors[Vendor_ID],tbl_vendors[[#This Row],[Vendor_ID]])&gt;1</f>
        <v>0</v>
      </c>
      <c r="M3422" t="b">
        <f>ISBLANK(tbl_vendors[[#This Row],[Vendor_ID]])</f>
        <v>0</v>
      </c>
      <c r="N3422" t="b">
        <f>LEN(TRIM(tbl_vendors[[#This Row],[Vendor_Name]]))=0</f>
        <v>0</v>
      </c>
      <c r="O3422" t="b">
        <f>LEN(TRIM(tbl_vendors[[#This Row],[Email]]))=0</f>
        <v>0</v>
      </c>
      <c r="P3422" t="b">
        <f>OR(ISERROR(FIND("@",tbl_vendors[[#This Row],[Email]])),ISERROR(FIND(".",tbl_vendors[[#This Row],[Email]])))</f>
        <v>0</v>
      </c>
      <c r="Q3422" t="b">
        <f>ISNA(MATCH(tbl_vendors[[#This Row],[Country]],tbl_country[country],0))</f>
        <v>0</v>
      </c>
      <c r="R3422" t="b">
        <f>ISNA(MATCH(tbl_vendors[[#This Row],[Currency]],tbl_country[currency],0))</f>
        <v>0</v>
      </c>
      <c r="S3422" t="b">
        <f>_xlfn.XLOOKUP(tbl_vendors[[#This Row],[Country]],tbl_country[country],tbl_country[currency],"NotFound")&lt;&gt;tbl_vendors[[#This Row],[Currency]]</f>
        <v>0</v>
      </c>
      <c r="T3422" t="b">
        <f>ISNA(MATCH(tbl_vendors[[#This Row],[Payment_Terms]],tbl_payment_terms[Payment_Terms],0))</f>
        <v>0</v>
      </c>
      <c r="U3422" t="b">
        <f>ISNA(MATCH(tbl_vendors[[#This Row],[Status]],tbl_status[valid_status]))</f>
        <v>0</v>
      </c>
      <c r="V3422" t="b">
        <f ca="1">tbl_vendors[[#This Row],[Created_Date]]&gt;TODAY()</f>
        <v>0</v>
      </c>
      <c r="W3422" t="b">
        <f>tbl_vendors[[#This Row],[Updated_Date]]&lt;tbl_vendors[[#This Row],[Created_Date]]</f>
        <v>0</v>
      </c>
      <c r="X3422" t="b">
        <f>COUNTIF(tbl_vendors[Vendor_Name],tbl_vendors[[#This Row],[Vendor_Name]])&gt;1</f>
        <v>0</v>
      </c>
      <c r="Y3422" s="14" cm="1">
        <f t="array" aca="1" ref="Y3422" ca="1">IFERROR(SUM(L3422:X3422*1),4)</f>
        <v>0</v>
      </c>
      <c r="Z3422" t="str">
        <f ca="1">IF(tbl_vendors[[#This Row],[error_count]]&gt;0,"FAIL","PASS")</f>
        <v>PASS</v>
      </c>
    </row>
    <row r="3423" spans="1:26" x14ac:dyDescent="0.3">
      <c r="A3423" t="s">
        <v>13385</v>
      </c>
      <c r="B3423" t="s">
        <v>13386</v>
      </c>
      <c r="C3423" t="s">
        <v>79</v>
      </c>
      <c r="D3423" t="s">
        <v>13387</v>
      </c>
      <c r="E3423" t="s">
        <v>39</v>
      </c>
      <c r="F3423" t="s">
        <v>23</v>
      </c>
      <c r="G3423" t="s">
        <v>13388</v>
      </c>
      <c r="H3423" t="s">
        <v>18</v>
      </c>
      <c r="I3423" t="s">
        <v>26</v>
      </c>
      <c r="J3423" s="1">
        <v>45086</v>
      </c>
      <c r="K3423" s="1">
        <v>45134</v>
      </c>
      <c r="L3423" t="b">
        <f>COUNTIF(tbl_vendors[Vendor_ID],tbl_vendors[[#This Row],[Vendor_ID]])&gt;1</f>
        <v>0</v>
      </c>
      <c r="M3423" t="b">
        <f>ISBLANK(tbl_vendors[[#This Row],[Vendor_ID]])</f>
        <v>0</v>
      </c>
      <c r="N3423" t="b">
        <f>LEN(TRIM(tbl_vendors[[#This Row],[Vendor_Name]]))=0</f>
        <v>0</v>
      </c>
      <c r="O3423" t="b">
        <f>LEN(TRIM(tbl_vendors[[#This Row],[Email]]))=0</f>
        <v>0</v>
      </c>
      <c r="P3423" t="b">
        <f>OR(ISERROR(FIND("@",tbl_vendors[[#This Row],[Email]])),ISERROR(FIND(".",tbl_vendors[[#This Row],[Email]])))</f>
        <v>0</v>
      </c>
      <c r="Q3423" t="b">
        <f>ISNA(MATCH(tbl_vendors[[#This Row],[Country]],tbl_country[country],0))</f>
        <v>0</v>
      </c>
      <c r="R3423" t="b">
        <f>ISNA(MATCH(tbl_vendors[[#This Row],[Currency]],tbl_country[currency],0))</f>
        <v>0</v>
      </c>
      <c r="S3423" t="b">
        <f>_xlfn.XLOOKUP(tbl_vendors[[#This Row],[Country]],tbl_country[country],tbl_country[currency],"NotFound")&lt;&gt;tbl_vendors[[#This Row],[Currency]]</f>
        <v>0</v>
      </c>
      <c r="T3423" t="b">
        <f>ISNA(MATCH(tbl_vendors[[#This Row],[Payment_Terms]],tbl_payment_terms[Payment_Terms],0))</f>
        <v>0</v>
      </c>
      <c r="U3423" t="b">
        <f>ISNA(MATCH(tbl_vendors[[#This Row],[Status]],tbl_status[valid_status]))</f>
        <v>0</v>
      </c>
      <c r="V3423" t="b">
        <f ca="1">tbl_vendors[[#This Row],[Created_Date]]&gt;TODAY()</f>
        <v>0</v>
      </c>
      <c r="W3423" t="b">
        <f>tbl_vendors[[#This Row],[Updated_Date]]&lt;tbl_vendors[[#This Row],[Created_Date]]</f>
        <v>0</v>
      </c>
      <c r="X3423" t="b">
        <f>COUNTIF(tbl_vendors[Vendor_Name],tbl_vendors[[#This Row],[Vendor_Name]])&gt;1</f>
        <v>0</v>
      </c>
      <c r="Y3423" s="14" cm="1">
        <f t="array" aca="1" ref="Y3423" ca="1">IFERROR(SUM(L3423:X3423*1),4)</f>
        <v>0</v>
      </c>
      <c r="Z3423" t="str">
        <f ca="1">IF(tbl_vendors[[#This Row],[error_count]]&gt;0,"FAIL","PASS")</f>
        <v>PASS</v>
      </c>
    </row>
    <row r="3424" spans="1:26" x14ac:dyDescent="0.3">
      <c r="A3424" t="s">
        <v>13389</v>
      </c>
      <c r="B3424" t="s">
        <v>13390</v>
      </c>
      <c r="C3424" t="s">
        <v>13</v>
      </c>
      <c r="D3424" t="s">
        <v>13391</v>
      </c>
      <c r="E3424" t="s">
        <v>15</v>
      </c>
      <c r="F3424" t="s">
        <v>23</v>
      </c>
      <c r="G3424" t="s">
        <v>13392</v>
      </c>
      <c r="H3424" t="s">
        <v>25</v>
      </c>
      <c r="I3424" t="s">
        <v>26</v>
      </c>
      <c r="J3424" s="1">
        <v>45468</v>
      </c>
      <c r="K3424" s="1">
        <v>46090</v>
      </c>
      <c r="L3424" t="b">
        <f>COUNTIF(tbl_vendors[Vendor_ID],tbl_vendors[[#This Row],[Vendor_ID]])&gt;1</f>
        <v>0</v>
      </c>
      <c r="M3424" t="b">
        <f>ISBLANK(tbl_vendors[[#This Row],[Vendor_ID]])</f>
        <v>0</v>
      </c>
      <c r="N3424" t="b">
        <f>LEN(TRIM(tbl_vendors[[#This Row],[Vendor_Name]]))=0</f>
        <v>0</v>
      </c>
      <c r="O3424" t="b">
        <f>LEN(TRIM(tbl_vendors[[#This Row],[Email]]))=0</f>
        <v>0</v>
      </c>
      <c r="P3424" t="b">
        <f>OR(ISERROR(FIND("@",tbl_vendors[[#This Row],[Email]])),ISERROR(FIND(".",tbl_vendors[[#This Row],[Email]])))</f>
        <v>0</v>
      </c>
      <c r="Q3424" t="b">
        <f>ISNA(MATCH(tbl_vendors[[#This Row],[Country]],tbl_country[country],0))</f>
        <v>0</v>
      </c>
      <c r="R3424" t="b">
        <f>ISNA(MATCH(tbl_vendors[[#This Row],[Currency]],tbl_country[currency],0))</f>
        <v>1</v>
      </c>
      <c r="S3424" t="b">
        <f>_xlfn.XLOOKUP(tbl_vendors[[#This Row],[Country]],tbl_country[country],tbl_country[currency],"NotFound")&lt;&gt;tbl_vendors[[#This Row],[Currency]]</f>
        <v>1</v>
      </c>
      <c r="T3424" t="b">
        <f>ISNA(MATCH(tbl_vendors[[#This Row],[Payment_Terms]],tbl_payment_terms[Payment_Terms],0))</f>
        <v>0</v>
      </c>
      <c r="U3424" t="b">
        <f>ISNA(MATCH(tbl_vendors[[#This Row],[Status]],tbl_status[valid_status]))</f>
        <v>0</v>
      </c>
      <c r="V3424" t="b">
        <f ca="1">tbl_vendors[[#This Row],[Created_Date]]&gt;TODAY()</f>
        <v>0</v>
      </c>
      <c r="W3424" t="b">
        <f>tbl_vendors[[#This Row],[Updated_Date]]&lt;tbl_vendors[[#This Row],[Created_Date]]</f>
        <v>0</v>
      </c>
      <c r="X3424" t="b">
        <f>COUNTIF(tbl_vendors[Vendor_Name],tbl_vendors[[#This Row],[Vendor_Name]])&gt;1</f>
        <v>0</v>
      </c>
      <c r="Y3424" s="14" cm="1">
        <f t="array" aca="1" ref="Y3424" ca="1">IFERROR(SUM(L3424:X3424*1),4)</f>
        <v>2</v>
      </c>
      <c r="Z3424" t="str">
        <f ca="1">IF(tbl_vendors[[#This Row],[error_count]]&gt;0,"FAIL","PASS")</f>
        <v>FAIL</v>
      </c>
    </row>
    <row r="3425" spans="1:26" x14ac:dyDescent="0.3">
      <c r="A3425" t="s">
        <v>13393</v>
      </c>
      <c r="B3425" t="s">
        <v>13394</v>
      </c>
      <c r="C3425" t="s">
        <v>109</v>
      </c>
      <c r="D3425" t="s">
        <v>13395</v>
      </c>
      <c r="E3425" t="s">
        <v>39</v>
      </c>
      <c r="F3425" t="s">
        <v>40</v>
      </c>
      <c r="G3425" t="s">
        <v>13396</v>
      </c>
      <c r="H3425" t="s">
        <v>52</v>
      </c>
      <c r="I3425" t="s">
        <v>53</v>
      </c>
      <c r="J3425" s="1">
        <v>44647</v>
      </c>
      <c r="K3425" s="1">
        <v>44804</v>
      </c>
      <c r="L3425" t="b">
        <f>COUNTIF(tbl_vendors[Vendor_ID],tbl_vendors[[#This Row],[Vendor_ID]])&gt;1</f>
        <v>0</v>
      </c>
      <c r="M3425" t="b">
        <f>ISBLANK(tbl_vendors[[#This Row],[Vendor_ID]])</f>
        <v>0</v>
      </c>
      <c r="N3425" t="b">
        <f>LEN(TRIM(tbl_vendors[[#This Row],[Vendor_Name]]))=0</f>
        <v>0</v>
      </c>
      <c r="O3425" t="b">
        <f>LEN(TRIM(tbl_vendors[[#This Row],[Email]]))=0</f>
        <v>0</v>
      </c>
      <c r="P3425" t="b">
        <f>OR(ISERROR(FIND("@",tbl_vendors[[#This Row],[Email]])),ISERROR(FIND(".",tbl_vendors[[#This Row],[Email]])))</f>
        <v>0</v>
      </c>
      <c r="Q3425" t="b">
        <f>ISNA(MATCH(tbl_vendors[[#This Row],[Country]],tbl_country[country],0))</f>
        <v>0</v>
      </c>
      <c r="R3425" t="b">
        <f>ISNA(MATCH(tbl_vendors[[#This Row],[Currency]],tbl_country[currency],0))</f>
        <v>0</v>
      </c>
      <c r="S3425" t="b">
        <f>_xlfn.XLOOKUP(tbl_vendors[[#This Row],[Country]],tbl_country[country],tbl_country[currency],"NotFound")&lt;&gt;tbl_vendors[[#This Row],[Currency]]</f>
        <v>1</v>
      </c>
      <c r="T3425" t="b">
        <f>ISNA(MATCH(tbl_vendors[[#This Row],[Payment_Terms]],tbl_payment_terms[Payment_Terms],0))</f>
        <v>0</v>
      </c>
      <c r="U3425" t="b">
        <f>ISNA(MATCH(tbl_vendors[[#This Row],[Status]],tbl_status[valid_status]))</f>
        <v>1</v>
      </c>
      <c r="V3425" t="b">
        <f ca="1">tbl_vendors[[#This Row],[Created_Date]]&gt;TODAY()</f>
        <v>0</v>
      </c>
      <c r="W3425" t="b">
        <f>tbl_vendors[[#This Row],[Updated_Date]]&lt;tbl_vendors[[#This Row],[Created_Date]]</f>
        <v>0</v>
      </c>
      <c r="X3425" t="b">
        <f>COUNTIF(tbl_vendors[Vendor_Name],tbl_vendors[[#This Row],[Vendor_Name]])&gt;1</f>
        <v>0</v>
      </c>
      <c r="Y3425" s="14" cm="1">
        <f t="array" aca="1" ref="Y3425" ca="1">IFERROR(SUM(L3425:X3425*1),4)</f>
        <v>2</v>
      </c>
      <c r="Z3425" t="str">
        <f ca="1">IF(tbl_vendors[[#This Row],[error_count]]&gt;0,"FAIL","PASS")</f>
        <v>FAIL</v>
      </c>
    </row>
    <row r="3426" spans="1:26" x14ac:dyDescent="0.3">
      <c r="A3426" t="s">
        <v>13397</v>
      </c>
      <c r="B3426" t="s">
        <v>13398</v>
      </c>
      <c r="C3426" t="s">
        <v>56</v>
      </c>
      <c r="D3426" t="s">
        <v>13399</v>
      </c>
      <c r="E3426" t="s">
        <v>58</v>
      </c>
      <c r="F3426" t="s">
        <v>75</v>
      </c>
      <c r="G3426" t="s">
        <v>13400</v>
      </c>
      <c r="H3426" t="s">
        <v>18</v>
      </c>
      <c r="I3426" t="s">
        <v>19</v>
      </c>
      <c r="J3426" s="1">
        <v>45386</v>
      </c>
      <c r="K3426" s="1">
        <v>45407</v>
      </c>
      <c r="L3426" t="b">
        <f>COUNTIF(tbl_vendors[Vendor_ID],tbl_vendors[[#This Row],[Vendor_ID]])&gt;1</f>
        <v>0</v>
      </c>
      <c r="M3426" t="b">
        <f>ISBLANK(tbl_vendors[[#This Row],[Vendor_ID]])</f>
        <v>0</v>
      </c>
      <c r="N3426" t="b">
        <f>LEN(TRIM(tbl_vendors[[#This Row],[Vendor_Name]]))=0</f>
        <v>0</v>
      </c>
      <c r="O3426" t="b">
        <f>LEN(TRIM(tbl_vendors[[#This Row],[Email]]))=0</f>
        <v>0</v>
      </c>
      <c r="P3426" t="b">
        <f>OR(ISERROR(FIND("@",tbl_vendors[[#This Row],[Email]])),ISERROR(FIND(".",tbl_vendors[[#This Row],[Email]])))</f>
        <v>0</v>
      </c>
      <c r="Q3426" t="b">
        <f>ISNA(MATCH(tbl_vendors[[#This Row],[Country]],tbl_country[country],0))</f>
        <v>0</v>
      </c>
      <c r="R3426" t="b">
        <f>ISNA(MATCH(tbl_vendors[[#This Row],[Currency]],tbl_country[currency],0))</f>
        <v>0</v>
      </c>
      <c r="S3426" t="b">
        <f>_xlfn.XLOOKUP(tbl_vendors[[#This Row],[Country]],tbl_country[country],tbl_country[currency],"NotFound")&lt;&gt;tbl_vendors[[#This Row],[Currency]]</f>
        <v>0</v>
      </c>
      <c r="T3426" t="b">
        <f>ISNA(MATCH(tbl_vendors[[#This Row],[Payment_Terms]],tbl_payment_terms[Payment_Terms],0))</f>
        <v>0</v>
      </c>
      <c r="U3426" t="b">
        <f>ISNA(MATCH(tbl_vendors[[#This Row],[Status]],tbl_status[valid_status]))</f>
        <v>0</v>
      </c>
      <c r="V3426" t="b">
        <f ca="1">tbl_vendors[[#This Row],[Created_Date]]&gt;TODAY()</f>
        <v>0</v>
      </c>
      <c r="W3426" t="b">
        <f>tbl_vendors[[#This Row],[Updated_Date]]&lt;tbl_vendors[[#This Row],[Created_Date]]</f>
        <v>0</v>
      </c>
      <c r="X3426" t="b">
        <f>COUNTIF(tbl_vendors[Vendor_Name],tbl_vendors[[#This Row],[Vendor_Name]])&gt;1</f>
        <v>0</v>
      </c>
      <c r="Y3426" s="14" cm="1">
        <f t="array" aca="1" ref="Y3426" ca="1">IFERROR(SUM(L3426:X3426*1),4)</f>
        <v>0</v>
      </c>
      <c r="Z3426" t="str">
        <f ca="1">IF(tbl_vendors[[#This Row],[error_count]]&gt;0,"FAIL","PASS")</f>
        <v>PASS</v>
      </c>
    </row>
    <row r="3427" spans="1:26" x14ac:dyDescent="0.3">
      <c r="A3427" t="s">
        <v>13401</v>
      </c>
      <c r="B3427" t="s">
        <v>1833</v>
      </c>
      <c r="C3427" t="s">
        <v>153</v>
      </c>
      <c r="D3427" t="s">
        <v>13402</v>
      </c>
      <c r="E3427" t="s">
        <v>175</v>
      </c>
      <c r="F3427" t="s">
        <v>32</v>
      </c>
      <c r="G3427" t="s">
        <v>13403</v>
      </c>
      <c r="H3427" t="s">
        <v>34</v>
      </c>
      <c r="I3427" t="s">
        <v>19</v>
      </c>
      <c r="J3427" s="1">
        <v>46044</v>
      </c>
      <c r="K3427" s="1">
        <v>46044</v>
      </c>
      <c r="L3427" t="b">
        <f>COUNTIF(tbl_vendors[Vendor_ID],tbl_vendors[[#This Row],[Vendor_ID]])&gt;1</f>
        <v>0</v>
      </c>
      <c r="M3427" t="b">
        <f>ISBLANK(tbl_vendors[[#This Row],[Vendor_ID]])</f>
        <v>0</v>
      </c>
      <c r="N3427" t="b">
        <f>LEN(TRIM(tbl_vendors[[#This Row],[Vendor_Name]]))=0</f>
        <v>0</v>
      </c>
      <c r="O3427" t="b">
        <f>LEN(TRIM(tbl_vendors[[#This Row],[Email]]))=0</f>
        <v>0</v>
      </c>
      <c r="P3427" t="b">
        <f>OR(ISERROR(FIND("@",tbl_vendors[[#This Row],[Email]])),ISERROR(FIND(".",tbl_vendors[[#This Row],[Email]])))</f>
        <v>0</v>
      </c>
      <c r="Q3427" t="b">
        <f>ISNA(MATCH(tbl_vendors[[#This Row],[Country]],tbl_country[country],0))</f>
        <v>0</v>
      </c>
      <c r="R3427" t="b">
        <f>ISNA(MATCH(tbl_vendors[[#This Row],[Currency]],tbl_country[currency],0))</f>
        <v>1</v>
      </c>
      <c r="S3427" t="b">
        <f>_xlfn.XLOOKUP(tbl_vendors[[#This Row],[Country]],tbl_country[country],tbl_country[currency],"NotFound")&lt;&gt;tbl_vendors[[#This Row],[Currency]]</f>
        <v>1</v>
      </c>
      <c r="T3427" t="b">
        <f>ISNA(MATCH(tbl_vendors[[#This Row],[Payment_Terms]],tbl_payment_terms[Payment_Terms],0))</f>
        <v>0</v>
      </c>
      <c r="U3427" t="b">
        <f>ISNA(MATCH(tbl_vendors[[#This Row],[Status]],tbl_status[valid_status]))</f>
        <v>0</v>
      </c>
      <c r="V3427" t="b">
        <f ca="1">tbl_vendors[[#This Row],[Created_Date]]&gt;TODAY()</f>
        <v>0</v>
      </c>
      <c r="W3427" t="b">
        <f>tbl_vendors[[#This Row],[Updated_Date]]&lt;tbl_vendors[[#This Row],[Created_Date]]</f>
        <v>0</v>
      </c>
      <c r="X3427" t="b">
        <f>COUNTIF(tbl_vendors[Vendor_Name],tbl_vendors[[#This Row],[Vendor_Name]])&gt;1</f>
        <v>1</v>
      </c>
      <c r="Y3427" s="14" cm="1">
        <f t="array" aca="1" ref="Y3427" ca="1">IFERROR(SUM(L3427:X3427*1),4)</f>
        <v>3</v>
      </c>
      <c r="Z3427" t="str">
        <f ca="1">IF(tbl_vendors[[#This Row],[error_count]]&gt;0,"FAIL","PASS")</f>
        <v>FAIL</v>
      </c>
    </row>
    <row r="3428" spans="1:26" x14ac:dyDescent="0.3">
      <c r="A3428" t="s">
        <v>13404</v>
      </c>
      <c r="B3428" t="s">
        <v>13405</v>
      </c>
      <c r="C3428" t="s">
        <v>109</v>
      </c>
      <c r="D3428" t="s">
        <v>13406</v>
      </c>
      <c r="E3428" t="s">
        <v>39</v>
      </c>
      <c r="F3428" t="s">
        <v>32</v>
      </c>
      <c r="G3428" t="s">
        <v>13407</v>
      </c>
      <c r="H3428" t="s">
        <v>69</v>
      </c>
      <c r="I3428" t="s">
        <v>19</v>
      </c>
      <c r="J3428" s="1">
        <v>45629</v>
      </c>
      <c r="K3428" s="1">
        <v>45806</v>
      </c>
      <c r="L3428" t="b">
        <f>COUNTIF(tbl_vendors[Vendor_ID],tbl_vendors[[#This Row],[Vendor_ID]])&gt;1</f>
        <v>0</v>
      </c>
      <c r="M3428" t="b">
        <f>ISBLANK(tbl_vendors[[#This Row],[Vendor_ID]])</f>
        <v>0</v>
      </c>
      <c r="N3428" t="b">
        <f>LEN(TRIM(tbl_vendors[[#This Row],[Vendor_Name]]))=0</f>
        <v>0</v>
      </c>
      <c r="O3428" t="b">
        <f>LEN(TRIM(tbl_vendors[[#This Row],[Email]]))=0</f>
        <v>0</v>
      </c>
      <c r="P3428" t="b">
        <f>OR(ISERROR(FIND("@",tbl_vendors[[#This Row],[Email]])),ISERROR(FIND(".",tbl_vendors[[#This Row],[Email]])))</f>
        <v>0</v>
      </c>
      <c r="Q3428" t="b">
        <f>ISNA(MATCH(tbl_vendors[[#This Row],[Country]],tbl_country[country],0))</f>
        <v>0</v>
      </c>
      <c r="R3428" t="b">
        <f>ISNA(MATCH(tbl_vendors[[#This Row],[Currency]],tbl_country[currency],0))</f>
        <v>0</v>
      </c>
      <c r="S3428" t="b">
        <f>_xlfn.XLOOKUP(tbl_vendors[[#This Row],[Country]],tbl_country[country],tbl_country[currency],"NotFound")&lt;&gt;tbl_vendors[[#This Row],[Currency]]</f>
        <v>1</v>
      </c>
      <c r="T3428" t="b">
        <f>ISNA(MATCH(tbl_vendors[[#This Row],[Payment_Terms]],tbl_payment_terms[Payment_Terms],0))</f>
        <v>0</v>
      </c>
      <c r="U3428" t="b">
        <f>ISNA(MATCH(tbl_vendors[[#This Row],[Status]],tbl_status[valid_status]))</f>
        <v>0</v>
      </c>
      <c r="V3428" t="b">
        <f ca="1">tbl_vendors[[#This Row],[Created_Date]]&gt;TODAY()</f>
        <v>0</v>
      </c>
      <c r="W3428" t="b">
        <f>tbl_vendors[[#This Row],[Updated_Date]]&lt;tbl_vendors[[#This Row],[Created_Date]]</f>
        <v>0</v>
      </c>
      <c r="X3428" t="b">
        <f>COUNTIF(tbl_vendors[Vendor_Name],tbl_vendors[[#This Row],[Vendor_Name]])&gt;1</f>
        <v>0</v>
      </c>
      <c r="Y3428" s="14" cm="1">
        <f t="array" aca="1" ref="Y3428" ca="1">IFERROR(SUM(L3428:X3428*1),4)</f>
        <v>1</v>
      </c>
      <c r="Z3428" t="str">
        <f ca="1">IF(tbl_vendors[[#This Row],[error_count]]&gt;0,"FAIL","PASS")</f>
        <v>FAIL</v>
      </c>
    </row>
    <row r="3429" spans="1:26" x14ac:dyDescent="0.3">
      <c r="A3429" t="s">
        <v>13408</v>
      </c>
      <c r="B3429" t="s">
        <v>13409</v>
      </c>
      <c r="C3429" t="s">
        <v>109</v>
      </c>
      <c r="D3429" t="s">
        <v>13410</v>
      </c>
      <c r="E3429" t="s">
        <v>39</v>
      </c>
      <c r="F3429" t="s">
        <v>16</v>
      </c>
      <c r="G3429" t="s">
        <v>13411</v>
      </c>
      <c r="H3429" t="s">
        <v>69</v>
      </c>
      <c r="I3429" t="s">
        <v>53</v>
      </c>
      <c r="J3429" s="1">
        <v>45805</v>
      </c>
      <c r="K3429" s="1">
        <v>46166</v>
      </c>
      <c r="L3429" t="b">
        <f>COUNTIF(tbl_vendors[Vendor_ID],tbl_vendors[[#This Row],[Vendor_ID]])&gt;1</f>
        <v>0</v>
      </c>
      <c r="M3429" t="b">
        <f>ISBLANK(tbl_vendors[[#This Row],[Vendor_ID]])</f>
        <v>0</v>
      </c>
      <c r="N3429" t="b">
        <f>LEN(TRIM(tbl_vendors[[#This Row],[Vendor_Name]]))=0</f>
        <v>0</v>
      </c>
      <c r="O3429" t="b">
        <f>LEN(TRIM(tbl_vendors[[#This Row],[Email]]))=0</f>
        <v>0</v>
      </c>
      <c r="P3429" t="b">
        <f>OR(ISERROR(FIND("@",tbl_vendors[[#This Row],[Email]])),ISERROR(FIND(".",tbl_vendors[[#This Row],[Email]])))</f>
        <v>0</v>
      </c>
      <c r="Q3429" t="b">
        <f>ISNA(MATCH(tbl_vendors[[#This Row],[Country]],tbl_country[country],0))</f>
        <v>0</v>
      </c>
      <c r="R3429" t="b">
        <f>ISNA(MATCH(tbl_vendors[[#This Row],[Currency]],tbl_country[currency],0))</f>
        <v>0</v>
      </c>
      <c r="S3429" t="b">
        <f>_xlfn.XLOOKUP(tbl_vendors[[#This Row],[Country]],tbl_country[country],tbl_country[currency],"NotFound")&lt;&gt;tbl_vendors[[#This Row],[Currency]]</f>
        <v>1</v>
      </c>
      <c r="T3429" t="b">
        <f>ISNA(MATCH(tbl_vendors[[#This Row],[Payment_Terms]],tbl_payment_terms[Payment_Terms],0))</f>
        <v>0</v>
      </c>
      <c r="U3429" t="b">
        <f>ISNA(MATCH(tbl_vendors[[#This Row],[Status]],tbl_status[valid_status]))</f>
        <v>1</v>
      </c>
      <c r="V3429" t="b">
        <f ca="1">tbl_vendors[[#This Row],[Created_Date]]&gt;TODAY()</f>
        <v>0</v>
      </c>
      <c r="W3429" t="b">
        <f>tbl_vendors[[#This Row],[Updated_Date]]&lt;tbl_vendors[[#This Row],[Created_Date]]</f>
        <v>0</v>
      </c>
      <c r="X3429" t="b">
        <f>COUNTIF(tbl_vendors[Vendor_Name],tbl_vendors[[#This Row],[Vendor_Name]])&gt;1</f>
        <v>0</v>
      </c>
      <c r="Y3429" s="14" cm="1">
        <f t="array" aca="1" ref="Y3429" ca="1">IFERROR(SUM(L3429:X3429*1),4)</f>
        <v>2</v>
      </c>
      <c r="Z3429" t="str">
        <f ca="1">IF(tbl_vendors[[#This Row],[error_count]]&gt;0,"FAIL","PASS")</f>
        <v>FAIL</v>
      </c>
    </row>
    <row r="3430" spans="1:26" x14ac:dyDescent="0.3">
      <c r="A3430" t="s">
        <v>13412</v>
      </c>
      <c r="B3430" t="s">
        <v>13413</v>
      </c>
      <c r="C3430" t="s">
        <v>29</v>
      </c>
      <c r="D3430" t="s">
        <v>13414</v>
      </c>
      <c r="E3430" t="s">
        <v>31</v>
      </c>
      <c r="F3430" t="s">
        <v>32</v>
      </c>
      <c r="G3430" t="s">
        <v>13415</v>
      </c>
      <c r="H3430" t="s">
        <v>18</v>
      </c>
      <c r="I3430" t="s">
        <v>53</v>
      </c>
      <c r="J3430" s="1">
        <v>45446</v>
      </c>
      <c r="K3430" s="1">
        <v>45646</v>
      </c>
      <c r="L3430" t="b">
        <f>COUNTIF(tbl_vendors[Vendor_ID],tbl_vendors[[#This Row],[Vendor_ID]])&gt;1</f>
        <v>0</v>
      </c>
      <c r="M3430" t="b">
        <f>ISBLANK(tbl_vendors[[#This Row],[Vendor_ID]])</f>
        <v>0</v>
      </c>
      <c r="N3430" t="b">
        <f>LEN(TRIM(tbl_vendors[[#This Row],[Vendor_Name]]))=0</f>
        <v>0</v>
      </c>
      <c r="O3430" t="b">
        <f>LEN(TRIM(tbl_vendors[[#This Row],[Email]]))=0</f>
        <v>0</v>
      </c>
      <c r="P3430" t="b">
        <f>OR(ISERROR(FIND("@",tbl_vendors[[#This Row],[Email]])),ISERROR(FIND(".",tbl_vendors[[#This Row],[Email]])))</f>
        <v>0</v>
      </c>
      <c r="Q3430" t="b">
        <f>ISNA(MATCH(tbl_vendors[[#This Row],[Country]],tbl_country[country],0))</f>
        <v>0</v>
      </c>
      <c r="R3430" t="b">
        <f>ISNA(MATCH(tbl_vendors[[#This Row],[Currency]],tbl_country[currency],0))</f>
        <v>0</v>
      </c>
      <c r="S3430" t="b">
        <f>_xlfn.XLOOKUP(tbl_vendors[[#This Row],[Country]],tbl_country[country],tbl_country[currency],"NotFound")&lt;&gt;tbl_vendors[[#This Row],[Currency]]</f>
        <v>0</v>
      </c>
      <c r="T3430" t="b">
        <f>ISNA(MATCH(tbl_vendors[[#This Row],[Payment_Terms]],tbl_payment_terms[Payment_Terms],0))</f>
        <v>0</v>
      </c>
      <c r="U3430" t="b">
        <f>ISNA(MATCH(tbl_vendors[[#This Row],[Status]],tbl_status[valid_status]))</f>
        <v>1</v>
      </c>
      <c r="V3430" t="b">
        <f ca="1">tbl_vendors[[#This Row],[Created_Date]]&gt;TODAY()</f>
        <v>0</v>
      </c>
      <c r="W3430" t="b">
        <f>tbl_vendors[[#This Row],[Updated_Date]]&lt;tbl_vendors[[#This Row],[Created_Date]]</f>
        <v>0</v>
      </c>
      <c r="X3430" t="b">
        <f>COUNTIF(tbl_vendors[Vendor_Name],tbl_vendors[[#This Row],[Vendor_Name]])&gt;1</f>
        <v>0</v>
      </c>
      <c r="Y3430" s="14" cm="1">
        <f t="array" aca="1" ref="Y3430" ca="1">IFERROR(SUM(L3430:X3430*1),4)</f>
        <v>1</v>
      </c>
      <c r="Z3430" t="str">
        <f ca="1">IF(tbl_vendors[[#This Row],[error_count]]&gt;0,"FAIL","PASS")</f>
        <v>FAIL</v>
      </c>
    </row>
    <row r="3431" spans="1:26" x14ac:dyDescent="0.3">
      <c r="A3431" t="s">
        <v>13416</v>
      </c>
      <c r="B3431" t="s">
        <v>13417</v>
      </c>
      <c r="C3431" t="s">
        <v>72</v>
      </c>
      <c r="D3431" t="s">
        <v>13418</v>
      </c>
      <c r="E3431" t="s">
        <v>74</v>
      </c>
      <c r="F3431" t="s">
        <v>23</v>
      </c>
      <c r="G3431" t="s">
        <v>13419</v>
      </c>
      <c r="H3431" t="s">
        <v>18</v>
      </c>
      <c r="I3431" t="s">
        <v>26</v>
      </c>
      <c r="J3431" s="1">
        <v>44394</v>
      </c>
      <c r="K3431" s="1">
        <v>45525</v>
      </c>
      <c r="L3431" t="b">
        <f>COUNTIF(tbl_vendors[Vendor_ID],tbl_vendors[[#This Row],[Vendor_ID]])&gt;1</f>
        <v>0</v>
      </c>
      <c r="M3431" t="b">
        <f>ISBLANK(tbl_vendors[[#This Row],[Vendor_ID]])</f>
        <v>0</v>
      </c>
      <c r="N3431" t="b">
        <f>LEN(TRIM(tbl_vendors[[#This Row],[Vendor_Name]]))=0</f>
        <v>0</v>
      </c>
      <c r="O3431" t="b">
        <f>LEN(TRIM(tbl_vendors[[#This Row],[Email]]))=0</f>
        <v>0</v>
      </c>
      <c r="P3431" t="b">
        <f>OR(ISERROR(FIND("@",tbl_vendors[[#This Row],[Email]])),ISERROR(FIND(".",tbl_vendors[[#This Row],[Email]])))</f>
        <v>0</v>
      </c>
      <c r="Q3431" t="b">
        <f>ISNA(MATCH(tbl_vendors[[#This Row],[Country]],tbl_country[country],0))</f>
        <v>0</v>
      </c>
      <c r="R3431" t="b">
        <f>ISNA(MATCH(tbl_vendors[[#This Row],[Currency]],tbl_country[currency],0))</f>
        <v>1</v>
      </c>
      <c r="S3431" t="b">
        <f>_xlfn.XLOOKUP(tbl_vendors[[#This Row],[Country]],tbl_country[country],tbl_country[currency],"NotFound")&lt;&gt;tbl_vendors[[#This Row],[Currency]]</f>
        <v>1</v>
      </c>
      <c r="T3431" t="b">
        <f>ISNA(MATCH(tbl_vendors[[#This Row],[Payment_Terms]],tbl_payment_terms[Payment_Terms],0))</f>
        <v>0</v>
      </c>
      <c r="U3431" t="b">
        <f>ISNA(MATCH(tbl_vendors[[#This Row],[Status]],tbl_status[valid_status]))</f>
        <v>0</v>
      </c>
      <c r="V3431" t="b">
        <f ca="1">tbl_vendors[[#This Row],[Created_Date]]&gt;TODAY()</f>
        <v>0</v>
      </c>
      <c r="W3431" t="b">
        <f>tbl_vendors[[#This Row],[Updated_Date]]&lt;tbl_vendors[[#This Row],[Created_Date]]</f>
        <v>0</v>
      </c>
      <c r="X3431" t="b">
        <f>COUNTIF(tbl_vendors[Vendor_Name],tbl_vendors[[#This Row],[Vendor_Name]])&gt;1</f>
        <v>0</v>
      </c>
      <c r="Y3431" s="14" cm="1">
        <f t="array" aca="1" ref="Y3431" ca="1">IFERROR(SUM(L3431:X3431*1),4)</f>
        <v>2</v>
      </c>
      <c r="Z3431" t="str">
        <f ca="1">IF(tbl_vendors[[#This Row],[error_count]]&gt;0,"FAIL","PASS")</f>
        <v>FAIL</v>
      </c>
    </row>
    <row r="3432" spans="1:26" x14ac:dyDescent="0.3">
      <c r="A3432" t="s">
        <v>13420</v>
      </c>
      <c r="B3432" t="s">
        <v>13421</v>
      </c>
      <c r="C3432" t="s">
        <v>29</v>
      </c>
      <c r="D3432" t="s">
        <v>13422</v>
      </c>
      <c r="E3432" t="s">
        <v>31</v>
      </c>
      <c r="F3432" t="s">
        <v>23</v>
      </c>
      <c r="G3432" t="s">
        <v>13423</v>
      </c>
      <c r="H3432" t="s">
        <v>52</v>
      </c>
      <c r="I3432" t="s">
        <v>19</v>
      </c>
      <c r="J3432" s="1">
        <v>45191</v>
      </c>
      <c r="K3432" s="1">
        <v>45234</v>
      </c>
      <c r="L3432" t="b">
        <f>COUNTIF(tbl_vendors[Vendor_ID],tbl_vendors[[#This Row],[Vendor_ID]])&gt;1</f>
        <v>0</v>
      </c>
      <c r="M3432" t="b">
        <f>ISBLANK(tbl_vendors[[#This Row],[Vendor_ID]])</f>
        <v>0</v>
      </c>
      <c r="N3432" t="b">
        <f>LEN(TRIM(tbl_vendors[[#This Row],[Vendor_Name]]))=0</f>
        <v>0</v>
      </c>
      <c r="O3432" t="b">
        <f>LEN(TRIM(tbl_vendors[[#This Row],[Email]]))=0</f>
        <v>0</v>
      </c>
      <c r="P3432" t="b">
        <f>OR(ISERROR(FIND("@",tbl_vendors[[#This Row],[Email]])),ISERROR(FIND(".",tbl_vendors[[#This Row],[Email]])))</f>
        <v>0</v>
      </c>
      <c r="Q3432" t="b">
        <f>ISNA(MATCH(tbl_vendors[[#This Row],[Country]],tbl_country[country],0))</f>
        <v>0</v>
      </c>
      <c r="R3432" t="b">
        <f>ISNA(MATCH(tbl_vendors[[#This Row],[Currency]],tbl_country[currency],0))</f>
        <v>0</v>
      </c>
      <c r="S3432" t="b">
        <f>_xlfn.XLOOKUP(tbl_vendors[[#This Row],[Country]],tbl_country[country],tbl_country[currency],"NotFound")&lt;&gt;tbl_vendors[[#This Row],[Currency]]</f>
        <v>0</v>
      </c>
      <c r="T3432" t="b">
        <f>ISNA(MATCH(tbl_vendors[[#This Row],[Payment_Terms]],tbl_payment_terms[Payment_Terms],0))</f>
        <v>0</v>
      </c>
      <c r="U3432" t="b">
        <f>ISNA(MATCH(tbl_vendors[[#This Row],[Status]],tbl_status[valid_status]))</f>
        <v>0</v>
      </c>
      <c r="V3432" t="b">
        <f ca="1">tbl_vendors[[#This Row],[Created_Date]]&gt;TODAY()</f>
        <v>0</v>
      </c>
      <c r="W3432" t="b">
        <f>tbl_vendors[[#This Row],[Updated_Date]]&lt;tbl_vendors[[#This Row],[Created_Date]]</f>
        <v>0</v>
      </c>
      <c r="X3432" t="b">
        <f>COUNTIF(tbl_vendors[Vendor_Name],tbl_vendors[[#This Row],[Vendor_Name]])&gt;1</f>
        <v>0</v>
      </c>
      <c r="Y3432" s="14" cm="1">
        <f t="array" aca="1" ref="Y3432" ca="1">IFERROR(SUM(L3432:X3432*1),4)</f>
        <v>0</v>
      </c>
      <c r="Z3432" t="str">
        <f ca="1">IF(tbl_vendors[[#This Row],[error_count]]&gt;0,"FAIL","PASS")</f>
        <v>PASS</v>
      </c>
    </row>
    <row r="3433" spans="1:26" x14ac:dyDescent="0.3">
      <c r="A3433" t="s">
        <v>13424</v>
      </c>
      <c r="B3433" t="s">
        <v>13425</v>
      </c>
      <c r="C3433" t="s">
        <v>66</v>
      </c>
      <c r="D3433" t="s">
        <v>13426</v>
      </c>
      <c r="E3433" t="s">
        <v>67</v>
      </c>
      <c r="F3433" t="s">
        <v>16</v>
      </c>
      <c r="G3433" t="s">
        <v>13427</v>
      </c>
      <c r="H3433" t="s">
        <v>52</v>
      </c>
      <c r="I3433" t="s">
        <v>53</v>
      </c>
      <c r="J3433" s="1">
        <v>44397</v>
      </c>
      <c r="K3433" s="1">
        <v>44618</v>
      </c>
      <c r="L3433" t="b">
        <f>COUNTIF(tbl_vendors[Vendor_ID],tbl_vendors[[#This Row],[Vendor_ID]])&gt;1</f>
        <v>0</v>
      </c>
      <c r="M3433" t="b">
        <f>ISBLANK(tbl_vendors[[#This Row],[Vendor_ID]])</f>
        <v>0</v>
      </c>
      <c r="N3433" t="b">
        <f>LEN(TRIM(tbl_vendors[[#This Row],[Vendor_Name]]))=0</f>
        <v>0</v>
      </c>
      <c r="O3433" t="b">
        <f>LEN(TRIM(tbl_vendors[[#This Row],[Email]]))=0</f>
        <v>0</v>
      </c>
      <c r="P3433" t="b">
        <f>OR(ISERROR(FIND("@",tbl_vendors[[#This Row],[Email]])),ISERROR(FIND(".",tbl_vendors[[#This Row],[Email]])))</f>
        <v>0</v>
      </c>
      <c r="Q3433" t="b">
        <f>ISNA(MATCH(tbl_vendors[[#This Row],[Country]],tbl_country[country],0))</f>
        <v>0</v>
      </c>
      <c r="R3433" t="b">
        <f>ISNA(MATCH(tbl_vendors[[#This Row],[Currency]],tbl_country[currency],0))</f>
        <v>0</v>
      </c>
      <c r="S3433" t="b">
        <f>_xlfn.XLOOKUP(tbl_vendors[[#This Row],[Country]],tbl_country[country],tbl_country[currency],"NotFound")&lt;&gt;tbl_vendors[[#This Row],[Currency]]</f>
        <v>0</v>
      </c>
      <c r="T3433" t="b">
        <f>ISNA(MATCH(tbl_vendors[[#This Row],[Payment_Terms]],tbl_payment_terms[Payment_Terms],0))</f>
        <v>0</v>
      </c>
      <c r="U3433" t="b">
        <f>ISNA(MATCH(tbl_vendors[[#This Row],[Status]],tbl_status[valid_status]))</f>
        <v>1</v>
      </c>
      <c r="V3433" t="b">
        <f ca="1">tbl_vendors[[#This Row],[Created_Date]]&gt;TODAY()</f>
        <v>0</v>
      </c>
      <c r="W3433" t="b">
        <f>tbl_vendors[[#This Row],[Updated_Date]]&lt;tbl_vendors[[#This Row],[Created_Date]]</f>
        <v>0</v>
      </c>
      <c r="X3433" t="b">
        <f>COUNTIF(tbl_vendors[Vendor_Name],tbl_vendors[[#This Row],[Vendor_Name]])&gt;1</f>
        <v>0</v>
      </c>
      <c r="Y3433" s="14" cm="1">
        <f t="array" aca="1" ref="Y3433" ca="1">IFERROR(SUM(L3433:X3433*1),4)</f>
        <v>1</v>
      </c>
      <c r="Z3433" t="str">
        <f ca="1">IF(tbl_vendors[[#This Row],[error_count]]&gt;0,"FAIL","PASS")</f>
        <v>FAIL</v>
      </c>
    </row>
    <row r="3434" spans="1:26" x14ac:dyDescent="0.3">
      <c r="A3434" t="s">
        <v>13428</v>
      </c>
      <c r="B3434" t="s">
        <v>13429</v>
      </c>
      <c r="C3434" t="s">
        <v>56</v>
      </c>
      <c r="D3434" t="s">
        <v>13430</v>
      </c>
      <c r="E3434" t="s">
        <v>58</v>
      </c>
      <c r="F3434" t="s">
        <v>23</v>
      </c>
      <c r="G3434" t="s">
        <v>13431</v>
      </c>
      <c r="H3434" t="s">
        <v>47</v>
      </c>
      <c r="I3434" t="s">
        <v>26</v>
      </c>
      <c r="J3434" s="1">
        <v>45668</v>
      </c>
      <c r="K3434" s="1">
        <v>45972</v>
      </c>
      <c r="L3434" t="b">
        <f>COUNTIF(tbl_vendors[Vendor_ID],tbl_vendors[[#This Row],[Vendor_ID]])&gt;1</f>
        <v>0</v>
      </c>
      <c r="M3434" t="b">
        <f>ISBLANK(tbl_vendors[[#This Row],[Vendor_ID]])</f>
        <v>0</v>
      </c>
      <c r="N3434" t="b">
        <f>LEN(TRIM(tbl_vendors[[#This Row],[Vendor_Name]]))=0</f>
        <v>0</v>
      </c>
      <c r="O3434" t="b">
        <f>LEN(TRIM(tbl_vendors[[#This Row],[Email]]))=0</f>
        <v>0</v>
      </c>
      <c r="P3434" t="b">
        <f>OR(ISERROR(FIND("@",tbl_vendors[[#This Row],[Email]])),ISERROR(FIND(".",tbl_vendors[[#This Row],[Email]])))</f>
        <v>0</v>
      </c>
      <c r="Q3434" t="b">
        <f>ISNA(MATCH(tbl_vendors[[#This Row],[Country]],tbl_country[country],0))</f>
        <v>0</v>
      </c>
      <c r="R3434" t="b">
        <f>ISNA(MATCH(tbl_vendors[[#This Row],[Currency]],tbl_country[currency],0))</f>
        <v>0</v>
      </c>
      <c r="S3434" t="b">
        <f>_xlfn.XLOOKUP(tbl_vendors[[#This Row],[Country]],tbl_country[country],tbl_country[currency],"NotFound")&lt;&gt;tbl_vendors[[#This Row],[Currency]]</f>
        <v>0</v>
      </c>
      <c r="T3434" t="b">
        <f>ISNA(MATCH(tbl_vendors[[#This Row],[Payment_Terms]],tbl_payment_terms[Payment_Terms],0))</f>
        <v>0</v>
      </c>
      <c r="U3434" t="b">
        <f>ISNA(MATCH(tbl_vendors[[#This Row],[Status]],tbl_status[valid_status]))</f>
        <v>0</v>
      </c>
      <c r="V3434" t="b">
        <f ca="1">tbl_vendors[[#This Row],[Created_Date]]&gt;TODAY()</f>
        <v>0</v>
      </c>
      <c r="W3434" t="b">
        <f>tbl_vendors[[#This Row],[Updated_Date]]&lt;tbl_vendors[[#This Row],[Created_Date]]</f>
        <v>0</v>
      </c>
      <c r="X3434" t="b">
        <f>COUNTIF(tbl_vendors[Vendor_Name],tbl_vendors[[#This Row],[Vendor_Name]])&gt;1</f>
        <v>0</v>
      </c>
      <c r="Y3434" s="14" cm="1">
        <f t="array" aca="1" ref="Y3434" ca="1">IFERROR(SUM(L3434:X3434*1),4)</f>
        <v>0</v>
      </c>
      <c r="Z3434" t="str">
        <f ca="1">IF(tbl_vendors[[#This Row],[error_count]]&gt;0,"FAIL","PASS")</f>
        <v>PASS</v>
      </c>
    </row>
    <row r="3435" spans="1:26" x14ac:dyDescent="0.3">
      <c r="A3435" t="s">
        <v>13432</v>
      </c>
      <c r="B3435" t="s">
        <v>13433</v>
      </c>
      <c r="C3435" t="s">
        <v>72</v>
      </c>
      <c r="D3435" t="s">
        <v>13434</v>
      </c>
      <c r="E3435" t="s">
        <v>74</v>
      </c>
      <c r="F3435" t="s">
        <v>16</v>
      </c>
      <c r="G3435" t="s">
        <v>13435</v>
      </c>
      <c r="H3435" t="s">
        <v>34</v>
      </c>
      <c r="I3435" t="s">
        <v>19</v>
      </c>
      <c r="J3435" s="1">
        <v>44391</v>
      </c>
      <c r="K3435" s="1">
        <v>44729</v>
      </c>
      <c r="L3435" t="b">
        <f>COUNTIF(tbl_vendors[Vendor_ID],tbl_vendors[[#This Row],[Vendor_ID]])&gt;1</f>
        <v>0</v>
      </c>
      <c r="M3435" t="b">
        <f>ISBLANK(tbl_vendors[[#This Row],[Vendor_ID]])</f>
        <v>0</v>
      </c>
      <c r="N3435" t="b">
        <f>LEN(TRIM(tbl_vendors[[#This Row],[Vendor_Name]]))=0</f>
        <v>0</v>
      </c>
      <c r="O3435" t="b">
        <f>LEN(TRIM(tbl_vendors[[#This Row],[Email]]))=0</f>
        <v>0</v>
      </c>
      <c r="P3435" t="b">
        <f>OR(ISERROR(FIND("@",tbl_vendors[[#This Row],[Email]])),ISERROR(FIND(".",tbl_vendors[[#This Row],[Email]])))</f>
        <v>0</v>
      </c>
      <c r="Q3435" t="b">
        <f>ISNA(MATCH(tbl_vendors[[#This Row],[Country]],tbl_country[country],0))</f>
        <v>0</v>
      </c>
      <c r="R3435" t="b">
        <f>ISNA(MATCH(tbl_vendors[[#This Row],[Currency]],tbl_country[currency],0))</f>
        <v>1</v>
      </c>
      <c r="S3435" t="b">
        <f>_xlfn.XLOOKUP(tbl_vendors[[#This Row],[Country]],tbl_country[country],tbl_country[currency],"NotFound")&lt;&gt;tbl_vendors[[#This Row],[Currency]]</f>
        <v>1</v>
      </c>
      <c r="T3435" t="b">
        <f>ISNA(MATCH(tbl_vendors[[#This Row],[Payment_Terms]],tbl_payment_terms[Payment_Terms],0))</f>
        <v>0</v>
      </c>
      <c r="U3435" t="b">
        <f>ISNA(MATCH(tbl_vendors[[#This Row],[Status]],tbl_status[valid_status]))</f>
        <v>0</v>
      </c>
      <c r="V3435" t="b">
        <f ca="1">tbl_vendors[[#This Row],[Created_Date]]&gt;TODAY()</f>
        <v>0</v>
      </c>
      <c r="W3435" t="b">
        <f>tbl_vendors[[#This Row],[Updated_Date]]&lt;tbl_vendors[[#This Row],[Created_Date]]</f>
        <v>0</v>
      </c>
      <c r="X3435" t="b">
        <f>COUNTIF(tbl_vendors[Vendor_Name],tbl_vendors[[#This Row],[Vendor_Name]])&gt;1</f>
        <v>0</v>
      </c>
      <c r="Y3435" s="14" cm="1">
        <f t="array" aca="1" ref="Y3435" ca="1">IFERROR(SUM(L3435:X3435*1),4)</f>
        <v>2</v>
      </c>
      <c r="Z3435" t="str">
        <f ca="1">IF(tbl_vendors[[#This Row],[error_count]]&gt;0,"FAIL","PASS")</f>
        <v>FAIL</v>
      </c>
    </row>
    <row r="3436" spans="1:26" x14ac:dyDescent="0.3">
      <c r="A3436" t="s">
        <v>13436</v>
      </c>
      <c r="B3436" t="s">
        <v>11192</v>
      </c>
      <c r="C3436" t="s">
        <v>79</v>
      </c>
      <c r="D3436" t="s">
        <v>13437</v>
      </c>
      <c r="E3436" t="s">
        <v>39</v>
      </c>
      <c r="F3436" t="s">
        <v>32</v>
      </c>
      <c r="G3436" t="s">
        <v>13438</v>
      </c>
      <c r="H3436" t="s">
        <v>18</v>
      </c>
      <c r="I3436" t="s">
        <v>26</v>
      </c>
      <c r="J3436" s="1">
        <v>45633</v>
      </c>
      <c r="K3436" s="1">
        <v>45696</v>
      </c>
      <c r="L3436" t="b">
        <f>COUNTIF(tbl_vendors[Vendor_ID],tbl_vendors[[#This Row],[Vendor_ID]])&gt;1</f>
        <v>0</v>
      </c>
      <c r="M3436" t="b">
        <f>ISBLANK(tbl_vendors[[#This Row],[Vendor_ID]])</f>
        <v>0</v>
      </c>
      <c r="N3436" t="b">
        <f>LEN(TRIM(tbl_vendors[[#This Row],[Vendor_Name]]))=0</f>
        <v>0</v>
      </c>
      <c r="O3436" t="b">
        <f>LEN(TRIM(tbl_vendors[[#This Row],[Email]]))=0</f>
        <v>0</v>
      </c>
      <c r="P3436" t="b">
        <f>OR(ISERROR(FIND("@",tbl_vendors[[#This Row],[Email]])),ISERROR(FIND(".",tbl_vendors[[#This Row],[Email]])))</f>
        <v>0</v>
      </c>
      <c r="Q3436" t="b">
        <f>ISNA(MATCH(tbl_vendors[[#This Row],[Country]],tbl_country[country],0))</f>
        <v>0</v>
      </c>
      <c r="R3436" t="b">
        <f>ISNA(MATCH(tbl_vendors[[#This Row],[Currency]],tbl_country[currency],0))</f>
        <v>0</v>
      </c>
      <c r="S3436" t="b">
        <f>_xlfn.XLOOKUP(tbl_vendors[[#This Row],[Country]],tbl_country[country],tbl_country[currency],"NotFound")&lt;&gt;tbl_vendors[[#This Row],[Currency]]</f>
        <v>0</v>
      </c>
      <c r="T3436" t="b">
        <f>ISNA(MATCH(tbl_vendors[[#This Row],[Payment_Terms]],tbl_payment_terms[Payment_Terms],0))</f>
        <v>0</v>
      </c>
      <c r="U3436" t="b">
        <f>ISNA(MATCH(tbl_vendors[[#This Row],[Status]],tbl_status[valid_status]))</f>
        <v>0</v>
      </c>
      <c r="V3436" t="b">
        <f ca="1">tbl_vendors[[#This Row],[Created_Date]]&gt;TODAY()</f>
        <v>0</v>
      </c>
      <c r="W3436" t="b">
        <f>tbl_vendors[[#This Row],[Updated_Date]]&lt;tbl_vendors[[#This Row],[Created_Date]]</f>
        <v>0</v>
      </c>
      <c r="X3436" t="b">
        <f>COUNTIF(tbl_vendors[Vendor_Name],tbl_vendors[[#This Row],[Vendor_Name]])&gt;1</f>
        <v>1</v>
      </c>
      <c r="Y3436" s="14" cm="1">
        <f t="array" aca="1" ref="Y3436" ca="1">IFERROR(SUM(L3436:X3436*1),4)</f>
        <v>1</v>
      </c>
      <c r="Z3436" t="str">
        <f ca="1">IF(tbl_vendors[[#This Row],[error_count]]&gt;0,"FAIL","PASS")</f>
        <v>FAIL</v>
      </c>
    </row>
    <row r="3437" spans="1:26" x14ac:dyDescent="0.3">
      <c r="A3437" t="s">
        <v>13439</v>
      </c>
      <c r="B3437" t="s">
        <v>13440</v>
      </c>
      <c r="C3437" t="s">
        <v>37</v>
      </c>
      <c r="D3437" t="s">
        <v>13441</v>
      </c>
      <c r="E3437" t="s">
        <v>39</v>
      </c>
      <c r="F3437" t="s">
        <v>16</v>
      </c>
      <c r="G3437" t="s">
        <v>13442</v>
      </c>
      <c r="H3437" t="s">
        <v>18</v>
      </c>
      <c r="I3437" t="s">
        <v>53</v>
      </c>
      <c r="J3437" s="1">
        <v>44486</v>
      </c>
      <c r="K3437" s="1">
        <v>45526</v>
      </c>
      <c r="L3437" t="b">
        <f>COUNTIF(tbl_vendors[Vendor_ID],tbl_vendors[[#This Row],[Vendor_ID]])&gt;1</f>
        <v>0</v>
      </c>
      <c r="M3437" t="b">
        <f>ISBLANK(tbl_vendors[[#This Row],[Vendor_ID]])</f>
        <v>0</v>
      </c>
      <c r="N3437" t="b">
        <f>LEN(TRIM(tbl_vendors[[#This Row],[Vendor_Name]]))=0</f>
        <v>0</v>
      </c>
      <c r="O3437" t="b">
        <f>LEN(TRIM(tbl_vendors[[#This Row],[Email]]))=0</f>
        <v>0</v>
      </c>
      <c r="P3437" t="b">
        <f>OR(ISERROR(FIND("@",tbl_vendors[[#This Row],[Email]])),ISERROR(FIND(".",tbl_vendors[[#This Row],[Email]])))</f>
        <v>0</v>
      </c>
      <c r="Q3437" t="b">
        <f>ISNA(MATCH(tbl_vendors[[#This Row],[Country]],tbl_country[country],0))</f>
        <v>0</v>
      </c>
      <c r="R3437" t="b">
        <f>ISNA(MATCH(tbl_vendors[[#This Row],[Currency]],tbl_country[currency],0))</f>
        <v>0</v>
      </c>
      <c r="S3437" t="b">
        <f>_xlfn.XLOOKUP(tbl_vendors[[#This Row],[Country]],tbl_country[country],tbl_country[currency],"NotFound")&lt;&gt;tbl_vendors[[#This Row],[Currency]]</f>
        <v>0</v>
      </c>
      <c r="T3437" t="b">
        <f>ISNA(MATCH(tbl_vendors[[#This Row],[Payment_Terms]],tbl_payment_terms[Payment_Terms],0))</f>
        <v>0</v>
      </c>
      <c r="U3437" t="b">
        <f>ISNA(MATCH(tbl_vendors[[#This Row],[Status]],tbl_status[valid_status]))</f>
        <v>1</v>
      </c>
      <c r="V3437" t="b">
        <f ca="1">tbl_vendors[[#This Row],[Created_Date]]&gt;TODAY()</f>
        <v>0</v>
      </c>
      <c r="W3437" t="b">
        <f>tbl_vendors[[#This Row],[Updated_Date]]&lt;tbl_vendors[[#This Row],[Created_Date]]</f>
        <v>0</v>
      </c>
      <c r="X3437" t="b">
        <f>COUNTIF(tbl_vendors[Vendor_Name],tbl_vendors[[#This Row],[Vendor_Name]])&gt;1</f>
        <v>0</v>
      </c>
      <c r="Y3437" s="14" cm="1">
        <f t="array" aca="1" ref="Y3437" ca="1">IFERROR(SUM(L3437:X3437*1),4)</f>
        <v>1</v>
      </c>
      <c r="Z3437" t="str">
        <f ca="1">IF(tbl_vendors[[#This Row],[error_count]]&gt;0,"FAIL","PASS")</f>
        <v>FAIL</v>
      </c>
    </row>
    <row r="3438" spans="1:26" x14ac:dyDescent="0.3">
      <c r="A3438" t="s">
        <v>13443</v>
      </c>
      <c r="B3438" t="s">
        <v>13444</v>
      </c>
      <c r="C3438" t="s">
        <v>72</v>
      </c>
      <c r="D3438" t="s">
        <v>13445</v>
      </c>
      <c r="E3438" t="s">
        <v>74</v>
      </c>
      <c r="F3438" t="s">
        <v>75</v>
      </c>
      <c r="G3438" t="s">
        <v>13446</v>
      </c>
      <c r="H3438" t="s">
        <v>25</v>
      </c>
      <c r="I3438" t="s">
        <v>26</v>
      </c>
      <c r="J3438" s="1">
        <v>45563</v>
      </c>
      <c r="K3438" s="1">
        <v>45933</v>
      </c>
      <c r="L3438" t="b">
        <f>COUNTIF(tbl_vendors[Vendor_ID],tbl_vendors[[#This Row],[Vendor_ID]])&gt;1</f>
        <v>0</v>
      </c>
      <c r="M3438" t="b">
        <f>ISBLANK(tbl_vendors[[#This Row],[Vendor_ID]])</f>
        <v>0</v>
      </c>
      <c r="N3438" t="b">
        <f>LEN(TRIM(tbl_vendors[[#This Row],[Vendor_Name]]))=0</f>
        <v>0</v>
      </c>
      <c r="O3438" t="b">
        <f>LEN(TRIM(tbl_vendors[[#This Row],[Email]]))=0</f>
        <v>0</v>
      </c>
      <c r="P3438" t="b">
        <f>OR(ISERROR(FIND("@",tbl_vendors[[#This Row],[Email]])),ISERROR(FIND(".",tbl_vendors[[#This Row],[Email]])))</f>
        <v>0</v>
      </c>
      <c r="Q3438" t="b">
        <f>ISNA(MATCH(tbl_vendors[[#This Row],[Country]],tbl_country[country],0))</f>
        <v>0</v>
      </c>
      <c r="R3438" t="b">
        <f>ISNA(MATCH(tbl_vendors[[#This Row],[Currency]],tbl_country[currency],0))</f>
        <v>1</v>
      </c>
      <c r="S3438" t="b">
        <f>_xlfn.XLOOKUP(tbl_vendors[[#This Row],[Country]],tbl_country[country],tbl_country[currency],"NotFound")&lt;&gt;tbl_vendors[[#This Row],[Currency]]</f>
        <v>1</v>
      </c>
      <c r="T3438" t="b">
        <f>ISNA(MATCH(tbl_vendors[[#This Row],[Payment_Terms]],tbl_payment_terms[Payment_Terms],0))</f>
        <v>0</v>
      </c>
      <c r="U3438" t="b">
        <f>ISNA(MATCH(tbl_vendors[[#This Row],[Status]],tbl_status[valid_status]))</f>
        <v>0</v>
      </c>
      <c r="V3438" t="b">
        <f ca="1">tbl_vendors[[#This Row],[Created_Date]]&gt;TODAY()</f>
        <v>0</v>
      </c>
      <c r="W3438" t="b">
        <f>tbl_vendors[[#This Row],[Updated_Date]]&lt;tbl_vendors[[#This Row],[Created_Date]]</f>
        <v>0</v>
      </c>
      <c r="X3438" t="b">
        <f>COUNTIF(tbl_vendors[Vendor_Name],tbl_vendors[[#This Row],[Vendor_Name]])&gt;1</f>
        <v>0</v>
      </c>
      <c r="Y3438" s="14" cm="1">
        <f t="array" aca="1" ref="Y3438" ca="1">IFERROR(SUM(L3438:X3438*1),4)</f>
        <v>2</v>
      </c>
      <c r="Z3438" t="str">
        <f ca="1">IF(tbl_vendors[[#This Row],[error_count]]&gt;0,"FAIL","PASS")</f>
        <v>FAIL</v>
      </c>
    </row>
    <row r="3439" spans="1:26" x14ac:dyDescent="0.3">
      <c r="A3439" t="s">
        <v>13447</v>
      </c>
      <c r="B3439" t="s">
        <v>13448</v>
      </c>
      <c r="C3439" t="s">
        <v>153</v>
      </c>
      <c r="D3439" t="s">
        <v>13449</v>
      </c>
      <c r="E3439" t="s">
        <v>155</v>
      </c>
      <c r="F3439" t="s">
        <v>32</v>
      </c>
      <c r="G3439" t="s">
        <v>13450</v>
      </c>
      <c r="H3439" t="s">
        <v>25</v>
      </c>
      <c r="I3439" t="s">
        <v>53</v>
      </c>
      <c r="J3439" s="1">
        <v>45208</v>
      </c>
      <c r="K3439" s="1">
        <v>45538</v>
      </c>
      <c r="L3439" t="b">
        <f>COUNTIF(tbl_vendors[Vendor_ID],tbl_vendors[[#This Row],[Vendor_ID]])&gt;1</f>
        <v>0</v>
      </c>
      <c r="M3439" t="b">
        <f>ISBLANK(tbl_vendors[[#This Row],[Vendor_ID]])</f>
        <v>0</v>
      </c>
      <c r="N3439" t="b">
        <f>LEN(TRIM(tbl_vendors[[#This Row],[Vendor_Name]]))=0</f>
        <v>0</v>
      </c>
      <c r="O3439" t="b">
        <f>LEN(TRIM(tbl_vendors[[#This Row],[Email]]))=0</f>
        <v>0</v>
      </c>
      <c r="P3439" t="b">
        <f>OR(ISERROR(FIND("@",tbl_vendors[[#This Row],[Email]])),ISERROR(FIND(".",tbl_vendors[[#This Row],[Email]])))</f>
        <v>0</v>
      </c>
      <c r="Q3439" t="b">
        <f>ISNA(MATCH(tbl_vendors[[#This Row],[Country]],tbl_country[country],0))</f>
        <v>0</v>
      </c>
      <c r="R3439" t="b">
        <f>ISNA(MATCH(tbl_vendors[[#This Row],[Currency]],tbl_country[currency],0))</f>
        <v>0</v>
      </c>
      <c r="S3439" t="b">
        <f>_xlfn.XLOOKUP(tbl_vendors[[#This Row],[Country]],tbl_country[country],tbl_country[currency],"NotFound")&lt;&gt;tbl_vendors[[#This Row],[Currency]]</f>
        <v>0</v>
      </c>
      <c r="T3439" t="b">
        <f>ISNA(MATCH(tbl_vendors[[#This Row],[Payment_Terms]],tbl_payment_terms[Payment_Terms],0))</f>
        <v>0</v>
      </c>
      <c r="U3439" t="b">
        <f>ISNA(MATCH(tbl_vendors[[#This Row],[Status]],tbl_status[valid_status]))</f>
        <v>1</v>
      </c>
      <c r="V3439" t="b">
        <f ca="1">tbl_vendors[[#This Row],[Created_Date]]&gt;TODAY()</f>
        <v>0</v>
      </c>
      <c r="W3439" t="b">
        <f>tbl_vendors[[#This Row],[Updated_Date]]&lt;tbl_vendors[[#This Row],[Created_Date]]</f>
        <v>0</v>
      </c>
      <c r="X3439" t="b">
        <f>COUNTIF(tbl_vendors[Vendor_Name],tbl_vendors[[#This Row],[Vendor_Name]])&gt;1</f>
        <v>0</v>
      </c>
      <c r="Y3439" s="14" cm="1">
        <f t="array" aca="1" ref="Y3439" ca="1">IFERROR(SUM(L3439:X3439*1),4)</f>
        <v>1</v>
      </c>
      <c r="Z3439" t="str">
        <f ca="1">IF(tbl_vendors[[#This Row],[error_count]]&gt;0,"FAIL","PASS")</f>
        <v>FAIL</v>
      </c>
    </row>
    <row r="3440" spans="1:26" x14ac:dyDescent="0.3">
      <c r="A3440" t="s">
        <v>13451</v>
      </c>
      <c r="B3440" t="s">
        <v>13452</v>
      </c>
      <c r="C3440" t="s">
        <v>13</v>
      </c>
      <c r="D3440" t="s">
        <v>13453</v>
      </c>
      <c r="E3440" t="s">
        <v>15</v>
      </c>
      <c r="F3440" t="s">
        <v>16</v>
      </c>
      <c r="G3440" t="s">
        <v>13454</v>
      </c>
      <c r="H3440" t="s">
        <v>34</v>
      </c>
      <c r="I3440" t="s">
        <v>26</v>
      </c>
      <c r="J3440" s="1">
        <v>45618</v>
      </c>
      <c r="K3440" s="1">
        <v>46032</v>
      </c>
      <c r="L3440" t="b">
        <f>COUNTIF(tbl_vendors[Vendor_ID],tbl_vendors[[#This Row],[Vendor_ID]])&gt;1</f>
        <v>0</v>
      </c>
      <c r="M3440" t="b">
        <f>ISBLANK(tbl_vendors[[#This Row],[Vendor_ID]])</f>
        <v>0</v>
      </c>
      <c r="N3440" t="b">
        <f>LEN(TRIM(tbl_vendors[[#This Row],[Vendor_Name]]))=0</f>
        <v>0</v>
      </c>
      <c r="O3440" t="b">
        <f>LEN(TRIM(tbl_vendors[[#This Row],[Email]]))=0</f>
        <v>0</v>
      </c>
      <c r="P3440" t="b">
        <f>OR(ISERROR(FIND("@",tbl_vendors[[#This Row],[Email]])),ISERROR(FIND(".",tbl_vendors[[#This Row],[Email]])))</f>
        <v>0</v>
      </c>
      <c r="Q3440" t="b">
        <f>ISNA(MATCH(tbl_vendors[[#This Row],[Country]],tbl_country[country],0))</f>
        <v>0</v>
      </c>
      <c r="R3440" t="b">
        <f>ISNA(MATCH(tbl_vendors[[#This Row],[Currency]],tbl_country[currency],0))</f>
        <v>1</v>
      </c>
      <c r="S3440" t="b">
        <f>_xlfn.XLOOKUP(tbl_vendors[[#This Row],[Country]],tbl_country[country],tbl_country[currency],"NotFound")&lt;&gt;tbl_vendors[[#This Row],[Currency]]</f>
        <v>1</v>
      </c>
      <c r="T3440" t="b">
        <f>ISNA(MATCH(tbl_vendors[[#This Row],[Payment_Terms]],tbl_payment_terms[Payment_Terms],0))</f>
        <v>0</v>
      </c>
      <c r="U3440" t="b">
        <f>ISNA(MATCH(tbl_vendors[[#This Row],[Status]],tbl_status[valid_status]))</f>
        <v>0</v>
      </c>
      <c r="V3440" t="b">
        <f ca="1">tbl_vendors[[#This Row],[Created_Date]]&gt;TODAY()</f>
        <v>0</v>
      </c>
      <c r="W3440" t="b">
        <f>tbl_vendors[[#This Row],[Updated_Date]]&lt;tbl_vendors[[#This Row],[Created_Date]]</f>
        <v>0</v>
      </c>
      <c r="X3440" t="b">
        <f>COUNTIF(tbl_vendors[Vendor_Name],tbl_vendors[[#This Row],[Vendor_Name]])&gt;1</f>
        <v>0</v>
      </c>
      <c r="Y3440" s="14" cm="1">
        <f t="array" aca="1" ref="Y3440" ca="1">IFERROR(SUM(L3440:X3440*1),4)</f>
        <v>2</v>
      </c>
      <c r="Z3440" t="str">
        <f ca="1">IF(tbl_vendors[[#This Row],[error_count]]&gt;0,"FAIL","PASS")</f>
        <v>FAIL</v>
      </c>
    </row>
    <row r="3441" spans="1:26" x14ac:dyDescent="0.3">
      <c r="A3441" t="s">
        <v>13455</v>
      </c>
      <c r="B3441" t="s">
        <v>13456</v>
      </c>
      <c r="C3441" t="s">
        <v>72</v>
      </c>
      <c r="D3441" t="s">
        <v>13457</v>
      </c>
      <c r="E3441" t="s">
        <v>74</v>
      </c>
      <c r="F3441" t="s">
        <v>16</v>
      </c>
      <c r="G3441" t="s">
        <v>13458</v>
      </c>
      <c r="H3441" t="s">
        <v>42</v>
      </c>
      <c r="I3441" t="s">
        <v>19</v>
      </c>
      <c r="J3441" s="1">
        <v>44696</v>
      </c>
      <c r="K3441" s="1">
        <v>45086</v>
      </c>
      <c r="L3441" t="b">
        <f>COUNTIF(tbl_vendors[Vendor_ID],tbl_vendors[[#This Row],[Vendor_ID]])&gt;1</f>
        <v>0</v>
      </c>
      <c r="M3441" t="b">
        <f>ISBLANK(tbl_vendors[[#This Row],[Vendor_ID]])</f>
        <v>0</v>
      </c>
      <c r="N3441" t="b">
        <f>LEN(TRIM(tbl_vendors[[#This Row],[Vendor_Name]]))=0</f>
        <v>0</v>
      </c>
      <c r="O3441" t="b">
        <f>LEN(TRIM(tbl_vendors[[#This Row],[Email]]))=0</f>
        <v>0</v>
      </c>
      <c r="P3441" t="b">
        <f>OR(ISERROR(FIND("@",tbl_vendors[[#This Row],[Email]])),ISERROR(FIND(".",tbl_vendors[[#This Row],[Email]])))</f>
        <v>0</v>
      </c>
      <c r="Q3441" t="b">
        <f>ISNA(MATCH(tbl_vendors[[#This Row],[Country]],tbl_country[country],0))</f>
        <v>0</v>
      </c>
      <c r="R3441" t="b">
        <f>ISNA(MATCH(tbl_vendors[[#This Row],[Currency]],tbl_country[currency],0))</f>
        <v>1</v>
      </c>
      <c r="S3441" t="b">
        <f>_xlfn.XLOOKUP(tbl_vendors[[#This Row],[Country]],tbl_country[country],tbl_country[currency],"NotFound")&lt;&gt;tbl_vendors[[#This Row],[Currency]]</f>
        <v>1</v>
      </c>
      <c r="T3441" t="b">
        <f>ISNA(MATCH(tbl_vendors[[#This Row],[Payment_Terms]],tbl_payment_terms[Payment_Terms],0))</f>
        <v>0</v>
      </c>
      <c r="U3441" t="b">
        <f>ISNA(MATCH(tbl_vendors[[#This Row],[Status]],tbl_status[valid_status]))</f>
        <v>0</v>
      </c>
      <c r="V3441" t="b">
        <f ca="1">tbl_vendors[[#This Row],[Created_Date]]&gt;TODAY()</f>
        <v>0</v>
      </c>
      <c r="W3441" t="b">
        <f>tbl_vendors[[#This Row],[Updated_Date]]&lt;tbl_vendors[[#This Row],[Created_Date]]</f>
        <v>0</v>
      </c>
      <c r="X3441" t="b">
        <f>COUNTIF(tbl_vendors[Vendor_Name],tbl_vendors[[#This Row],[Vendor_Name]])&gt;1</f>
        <v>0</v>
      </c>
      <c r="Y3441" s="14" cm="1">
        <f t="array" aca="1" ref="Y3441" ca="1">IFERROR(SUM(L3441:X3441*1),4)</f>
        <v>2</v>
      </c>
      <c r="Z3441" t="str">
        <f ca="1">IF(tbl_vendors[[#This Row],[error_count]]&gt;0,"FAIL","PASS")</f>
        <v>FAIL</v>
      </c>
    </row>
    <row r="3442" spans="1:26" x14ac:dyDescent="0.3">
      <c r="A3442" t="s">
        <v>13459</v>
      </c>
      <c r="B3442" t="s">
        <v>13460</v>
      </c>
      <c r="C3442" t="s">
        <v>56</v>
      </c>
      <c r="D3442" t="s">
        <v>13461</v>
      </c>
      <c r="E3442" t="s">
        <v>58</v>
      </c>
      <c r="F3442" t="s">
        <v>16</v>
      </c>
      <c r="G3442" t="s">
        <v>13462</v>
      </c>
      <c r="H3442" t="s">
        <v>25</v>
      </c>
      <c r="I3442" t="s">
        <v>53</v>
      </c>
      <c r="J3442" s="1">
        <v>45201</v>
      </c>
      <c r="K3442" s="1">
        <v>45227</v>
      </c>
      <c r="L3442" t="b">
        <f>COUNTIF(tbl_vendors[Vendor_ID],tbl_vendors[[#This Row],[Vendor_ID]])&gt;1</f>
        <v>0</v>
      </c>
      <c r="M3442" t="b">
        <f>ISBLANK(tbl_vendors[[#This Row],[Vendor_ID]])</f>
        <v>0</v>
      </c>
      <c r="N3442" t="b">
        <f>LEN(TRIM(tbl_vendors[[#This Row],[Vendor_Name]]))=0</f>
        <v>0</v>
      </c>
      <c r="O3442" t="b">
        <f>LEN(TRIM(tbl_vendors[[#This Row],[Email]]))=0</f>
        <v>0</v>
      </c>
      <c r="P3442" t="b">
        <f>OR(ISERROR(FIND("@",tbl_vendors[[#This Row],[Email]])),ISERROR(FIND(".",tbl_vendors[[#This Row],[Email]])))</f>
        <v>0</v>
      </c>
      <c r="Q3442" t="b">
        <f>ISNA(MATCH(tbl_vendors[[#This Row],[Country]],tbl_country[country],0))</f>
        <v>0</v>
      </c>
      <c r="R3442" t="b">
        <f>ISNA(MATCH(tbl_vendors[[#This Row],[Currency]],tbl_country[currency],0))</f>
        <v>0</v>
      </c>
      <c r="S3442" t="b">
        <f>_xlfn.XLOOKUP(tbl_vendors[[#This Row],[Country]],tbl_country[country],tbl_country[currency],"NotFound")&lt;&gt;tbl_vendors[[#This Row],[Currency]]</f>
        <v>0</v>
      </c>
      <c r="T3442" t="b">
        <f>ISNA(MATCH(tbl_vendors[[#This Row],[Payment_Terms]],tbl_payment_terms[Payment_Terms],0))</f>
        <v>0</v>
      </c>
      <c r="U3442" t="b">
        <f>ISNA(MATCH(tbl_vendors[[#This Row],[Status]],tbl_status[valid_status]))</f>
        <v>1</v>
      </c>
      <c r="V3442" t="b">
        <f ca="1">tbl_vendors[[#This Row],[Created_Date]]&gt;TODAY()</f>
        <v>0</v>
      </c>
      <c r="W3442" t="b">
        <f>tbl_vendors[[#This Row],[Updated_Date]]&lt;tbl_vendors[[#This Row],[Created_Date]]</f>
        <v>0</v>
      </c>
      <c r="X3442" t="b">
        <f>COUNTIF(tbl_vendors[Vendor_Name],tbl_vendors[[#This Row],[Vendor_Name]])&gt;1</f>
        <v>0</v>
      </c>
      <c r="Y3442" s="14" cm="1">
        <f t="array" aca="1" ref="Y3442" ca="1">IFERROR(SUM(L3442:X3442*1),4)</f>
        <v>1</v>
      </c>
      <c r="Z3442" t="str">
        <f ca="1">IF(tbl_vendors[[#This Row],[error_count]]&gt;0,"FAIL","PASS")</f>
        <v>FAIL</v>
      </c>
    </row>
    <row r="3443" spans="1:26" x14ac:dyDescent="0.3">
      <c r="A3443" t="s">
        <v>13463</v>
      </c>
      <c r="B3443" t="s">
        <v>13464</v>
      </c>
      <c r="C3443" t="s">
        <v>153</v>
      </c>
      <c r="D3443" t="s">
        <v>13465</v>
      </c>
      <c r="E3443" t="s">
        <v>155</v>
      </c>
      <c r="F3443" t="s">
        <v>32</v>
      </c>
      <c r="G3443" t="s">
        <v>13466</v>
      </c>
      <c r="H3443" t="s">
        <v>47</v>
      </c>
      <c r="I3443" t="s">
        <v>53</v>
      </c>
      <c r="J3443" s="1">
        <v>45130</v>
      </c>
      <c r="K3443" s="1">
        <v>45580</v>
      </c>
      <c r="L3443" t="b">
        <f>COUNTIF(tbl_vendors[Vendor_ID],tbl_vendors[[#This Row],[Vendor_ID]])&gt;1</f>
        <v>0</v>
      </c>
      <c r="M3443" t="b">
        <f>ISBLANK(tbl_vendors[[#This Row],[Vendor_ID]])</f>
        <v>0</v>
      </c>
      <c r="N3443" t="b">
        <f>LEN(TRIM(tbl_vendors[[#This Row],[Vendor_Name]]))=0</f>
        <v>0</v>
      </c>
      <c r="O3443" t="b">
        <f>LEN(TRIM(tbl_vendors[[#This Row],[Email]]))=0</f>
        <v>0</v>
      </c>
      <c r="P3443" t="b">
        <f>OR(ISERROR(FIND("@",tbl_vendors[[#This Row],[Email]])),ISERROR(FIND(".",tbl_vendors[[#This Row],[Email]])))</f>
        <v>0</v>
      </c>
      <c r="Q3443" t="b">
        <f>ISNA(MATCH(tbl_vendors[[#This Row],[Country]],tbl_country[country],0))</f>
        <v>0</v>
      </c>
      <c r="R3443" t="b">
        <f>ISNA(MATCH(tbl_vendors[[#This Row],[Currency]],tbl_country[currency],0))</f>
        <v>0</v>
      </c>
      <c r="S3443" t="b">
        <f>_xlfn.XLOOKUP(tbl_vendors[[#This Row],[Country]],tbl_country[country],tbl_country[currency],"NotFound")&lt;&gt;tbl_vendors[[#This Row],[Currency]]</f>
        <v>0</v>
      </c>
      <c r="T3443" t="b">
        <f>ISNA(MATCH(tbl_vendors[[#This Row],[Payment_Terms]],tbl_payment_terms[Payment_Terms],0))</f>
        <v>0</v>
      </c>
      <c r="U3443" t="b">
        <f>ISNA(MATCH(tbl_vendors[[#This Row],[Status]],tbl_status[valid_status]))</f>
        <v>1</v>
      </c>
      <c r="V3443" t="b">
        <f ca="1">tbl_vendors[[#This Row],[Created_Date]]&gt;TODAY()</f>
        <v>0</v>
      </c>
      <c r="W3443" t="b">
        <f>tbl_vendors[[#This Row],[Updated_Date]]&lt;tbl_vendors[[#This Row],[Created_Date]]</f>
        <v>0</v>
      </c>
      <c r="X3443" t="b">
        <f>COUNTIF(tbl_vendors[Vendor_Name],tbl_vendors[[#This Row],[Vendor_Name]])&gt;1</f>
        <v>0</v>
      </c>
      <c r="Y3443" s="14" cm="1">
        <f t="array" aca="1" ref="Y3443" ca="1">IFERROR(SUM(L3443:X3443*1),4)</f>
        <v>1</v>
      </c>
      <c r="Z3443" t="str">
        <f ca="1">IF(tbl_vendors[[#This Row],[error_count]]&gt;0,"FAIL","PASS")</f>
        <v>FAIL</v>
      </c>
    </row>
    <row r="3444" spans="1:26" x14ac:dyDescent="0.3">
      <c r="A3444" t="s">
        <v>13467</v>
      </c>
      <c r="B3444" t="s">
        <v>13468</v>
      </c>
      <c r="C3444" t="s">
        <v>29</v>
      </c>
      <c r="D3444" t="s">
        <v>13469</v>
      </c>
      <c r="E3444" t="s">
        <v>31</v>
      </c>
      <c r="F3444" t="s">
        <v>23</v>
      </c>
      <c r="G3444" t="s">
        <v>13470</v>
      </c>
      <c r="H3444" t="s">
        <v>18</v>
      </c>
      <c r="I3444" t="s">
        <v>53</v>
      </c>
      <c r="J3444" s="1">
        <v>45524</v>
      </c>
      <c r="K3444" s="1">
        <v>45791</v>
      </c>
      <c r="L3444" t="b">
        <f>COUNTIF(tbl_vendors[Vendor_ID],tbl_vendors[[#This Row],[Vendor_ID]])&gt;1</f>
        <v>0</v>
      </c>
      <c r="M3444" t="b">
        <f>ISBLANK(tbl_vendors[[#This Row],[Vendor_ID]])</f>
        <v>0</v>
      </c>
      <c r="N3444" t="b">
        <f>LEN(TRIM(tbl_vendors[[#This Row],[Vendor_Name]]))=0</f>
        <v>0</v>
      </c>
      <c r="O3444" t="b">
        <f>LEN(TRIM(tbl_vendors[[#This Row],[Email]]))=0</f>
        <v>0</v>
      </c>
      <c r="P3444" t="b">
        <f>OR(ISERROR(FIND("@",tbl_vendors[[#This Row],[Email]])),ISERROR(FIND(".",tbl_vendors[[#This Row],[Email]])))</f>
        <v>0</v>
      </c>
      <c r="Q3444" t="b">
        <f>ISNA(MATCH(tbl_vendors[[#This Row],[Country]],tbl_country[country],0))</f>
        <v>0</v>
      </c>
      <c r="R3444" t="b">
        <f>ISNA(MATCH(tbl_vendors[[#This Row],[Currency]],tbl_country[currency],0))</f>
        <v>0</v>
      </c>
      <c r="S3444" t="b">
        <f>_xlfn.XLOOKUP(tbl_vendors[[#This Row],[Country]],tbl_country[country],tbl_country[currency],"NotFound")&lt;&gt;tbl_vendors[[#This Row],[Currency]]</f>
        <v>0</v>
      </c>
      <c r="T3444" t="b">
        <f>ISNA(MATCH(tbl_vendors[[#This Row],[Payment_Terms]],tbl_payment_terms[Payment_Terms],0))</f>
        <v>0</v>
      </c>
      <c r="U3444" t="b">
        <f>ISNA(MATCH(tbl_vendors[[#This Row],[Status]],tbl_status[valid_status]))</f>
        <v>1</v>
      </c>
      <c r="V3444" t="b">
        <f ca="1">tbl_vendors[[#This Row],[Created_Date]]&gt;TODAY()</f>
        <v>0</v>
      </c>
      <c r="W3444" t="b">
        <f>tbl_vendors[[#This Row],[Updated_Date]]&lt;tbl_vendors[[#This Row],[Created_Date]]</f>
        <v>0</v>
      </c>
      <c r="X3444" t="b">
        <f>COUNTIF(tbl_vendors[Vendor_Name],tbl_vendors[[#This Row],[Vendor_Name]])&gt;1</f>
        <v>0</v>
      </c>
      <c r="Y3444" s="14" cm="1">
        <f t="array" aca="1" ref="Y3444" ca="1">IFERROR(SUM(L3444:X3444*1),4)</f>
        <v>1</v>
      </c>
      <c r="Z3444" t="str">
        <f ca="1">IF(tbl_vendors[[#This Row],[error_count]]&gt;0,"FAIL","PASS")</f>
        <v>FAIL</v>
      </c>
    </row>
    <row r="3445" spans="1:26" x14ac:dyDescent="0.3">
      <c r="A3445" t="s">
        <v>13471</v>
      </c>
      <c r="B3445" t="s">
        <v>13472</v>
      </c>
      <c r="C3445" t="s">
        <v>72</v>
      </c>
      <c r="D3445" t="s">
        <v>13473</v>
      </c>
      <c r="E3445" t="s">
        <v>74</v>
      </c>
      <c r="F3445" t="s">
        <v>75</v>
      </c>
      <c r="G3445" t="s">
        <v>13474</v>
      </c>
      <c r="H3445" t="s">
        <v>52</v>
      </c>
      <c r="I3445" t="s">
        <v>53</v>
      </c>
      <c r="J3445" s="1">
        <v>45255</v>
      </c>
      <c r="K3445" s="1">
        <v>46127</v>
      </c>
      <c r="L3445" t="b">
        <f>COUNTIF(tbl_vendors[Vendor_ID],tbl_vendors[[#This Row],[Vendor_ID]])&gt;1</f>
        <v>0</v>
      </c>
      <c r="M3445" t="b">
        <f>ISBLANK(tbl_vendors[[#This Row],[Vendor_ID]])</f>
        <v>0</v>
      </c>
      <c r="N3445" t="b">
        <f>LEN(TRIM(tbl_vendors[[#This Row],[Vendor_Name]]))=0</f>
        <v>0</v>
      </c>
      <c r="O3445" t="b">
        <f>LEN(TRIM(tbl_vendors[[#This Row],[Email]]))=0</f>
        <v>0</v>
      </c>
      <c r="P3445" t="b">
        <f>OR(ISERROR(FIND("@",tbl_vendors[[#This Row],[Email]])),ISERROR(FIND(".",tbl_vendors[[#This Row],[Email]])))</f>
        <v>0</v>
      </c>
      <c r="Q3445" t="b">
        <f>ISNA(MATCH(tbl_vendors[[#This Row],[Country]],tbl_country[country],0))</f>
        <v>0</v>
      </c>
      <c r="R3445" t="b">
        <f>ISNA(MATCH(tbl_vendors[[#This Row],[Currency]],tbl_country[currency],0))</f>
        <v>1</v>
      </c>
      <c r="S3445" t="b">
        <f>_xlfn.XLOOKUP(tbl_vendors[[#This Row],[Country]],tbl_country[country],tbl_country[currency],"NotFound")&lt;&gt;tbl_vendors[[#This Row],[Currency]]</f>
        <v>1</v>
      </c>
      <c r="T3445" t="b">
        <f>ISNA(MATCH(tbl_vendors[[#This Row],[Payment_Terms]],tbl_payment_terms[Payment_Terms],0))</f>
        <v>0</v>
      </c>
      <c r="U3445" t="b">
        <f>ISNA(MATCH(tbl_vendors[[#This Row],[Status]],tbl_status[valid_status]))</f>
        <v>1</v>
      </c>
      <c r="V3445" t="b">
        <f ca="1">tbl_vendors[[#This Row],[Created_Date]]&gt;TODAY()</f>
        <v>0</v>
      </c>
      <c r="W3445" t="b">
        <f>tbl_vendors[[#This Row],[Updated_Date]]&lt;tbl_vendors[[#This Row],[Created_Date]]</f>
        <v>0</v>
      </c>
      <c r="X3445" t="b">
        <f>COUNTIF(tbl_vendors[Vendor_Name],tbl_vendors[[#This Row],[Vendor_Name]])&gt;1</f>
        <v>0</v>
      </c>
      <c r="Y3445" s="14" cm="1">
        <f t="array" aca="1" ref="Y3445" ca="1">IFERROR(SUM(L3445:X3445*1),4)</f>
        <v>3</v>
      </c>
      <c r="Z3445" t="str">
        <f ca="1">IF(tbl_vendors[[#This Row],[error_count]]&gt;0,"FAIL","PASS")</f>
        <v>FAIL</v>
      </c>
    </row>
    <row r="3446" spans="1:26" x14ac:dyDescent="0.3">
      <c r="A3446" t="s">
        <v>13475</v>
      </c>
      <c r="B3446" t="s">
        <v>13476</v>
      </c>
      <c r="C3446" t="s">
        <v>37</v>
      </c>
      <c r="D3446" t="s">
        <v>13477</v>
      </c>
      <c r="E3446" t="s">
        <v>39</v>
      </c>
      <c r="F3446" t="s">
        <v>32</v>
      </c>
      <c r="G3446" t="s">
        <v>13478</v>
      </c>
      <c r="H3446" t="s">
        <v>52</v>
      </c>
      <c r="I3446" t="s">
        <v>26</v>
      </c>
      <c r="J3446" s="1">
        <v>46122</v>
      </c>
      <c r="K3446" s="1">
        <v>46145</v>
      </c>
      <c r="L3446" t="b">
        <f>COUNTIF(tbl_vendors[Vendor_ID],tbl_vendors[[#This Row],[Vendor_ID]])&gt;1</f>
        <v>0</v>
      </c>
      <c r="M3446" t="b">
        <f>ISBLANK(tbl_vendors[[#This Row],[Vendor_ID]])</f>
        <v>0</v>
      </c>
      <c r="N3446" t="b">
        <f>LEN(TRIM(tbl_vendors[[#This Row],[Vendor_Name]]))=0</f>
        <v>0</v>
      </c>
      <c r="O3446" t="b">
        <f>LEN(TRIM(tbl_vendors[[#This Row],[Email]]))=0</f>
        <v>0</v>
      </c>
      <c r="P3446" t="b">
        <f>OR(ISERROR(FIND("@",tbl_vendors[[#This Row],[Email]])),ISERROR(FIND(".",tbl_vendors[[#This Row],[Email]])))</f>
        <v>0</v>
      </c>
      <c r="Q3446" t="b">
        <f>ISNA(MATCH(tbl_vendors[[#This Row],[Country]],tbl_country[country],0))</f>
        <v>0</v>
      </c>
      <c r="R3446" t="b">
        <f>ISNA(MATCH(tbl_vendors[[#This Row],[Currency]],tbl_country[currency],0))</f>
        <v>0</v>
      </c>
      <c r="S3446" t="b">
        <f>_xlfn.XLOOKUP(tbl_vendors[[#This Row],[Country]],tbl_country[country],tbl_country[currency],"NotFound")&lt;&gt;tbl_vendors[[#This Row],[Currency]]</f>
        <v>0</v>
      </c>
      <c r="T3446" t="b">
        <f>ISNA(MATCH(tbl_vendors[[#This Row],[Payment_Terms]],tbl_payment_terms[Payment_Terms],0))</f>
        <v>0</v>
      </c>
      <c r="U3446" t="b">
        <f>ISNA(MATCH(tbl_vendors[[#This Row],[Status]],tbl_status[valid_status]))</f>
        <v>0</v>
      </c>
      <c r="V3446" t="b">
        <f ca="1">tbl_vendors[[#This Row],[Created_Date]]&gt;TODAY()</f>
        <v>0</v>
      </c>
      <c r="W3446" t="b">
        <f>tbl_vendors[[#This Row],[Updated_Date]]&lt;tbl_vendors[[#This Row],[Created_Date]]</f>
        <v>0</v>
      </c>
      <c r="X3446" t="b">
        <f>COUNTIF(tbl_vendors[Vendor_Name],tbl_vendors[[#This Row],[Vendor_Name]])&gt;1</f>
        <v>0</v>
      </c>
      <c r="Y3446" s="14" cm="1">
        <f t="array" aca="1" ref="Y3446" ca="1">IFERROR(SUM(L3446:X3446*1),4)</f>
        <v>0</v>
      </c>
      <c r="Z3446" t="str">
        <f ca="1">IF(tbl_vendors[[#This Row],[error_count]]&gt;0,"FAIL","PASS")</f>
        <v>PASS</v>
      </c>
    </row>
    <row r="3447" spans="1:26" x14ac:dyDescent="0.3">
      <c r="A3447" t="s">
        <v>13479</v>
      </c>
      <c r="B3447" t="s">
        <v>13480</v>
      </c>
      <c r="C3447" t="s">
        <v>153</v>
      </c>
      <c r="D3447" t="s">
        <v>13481</v>
      </c>
      <c r="E3447" t="s">
        <v>155</v>
      </c>
      <c r="F3447" t="s">
        <v>40</v>
      </c>
      <c r="G3447" t="s">
        <v>13482</v>
      </c>
      <c r="H3447" t="s">
        <v>34</v>
      </c>
      <c r="I3447" t="s">
        <v>19</v>
      </c>
      <c r="J3447" s="1">
        <v>45256</v>
      </c>
      <c r="K3447" s="1">
        <v>45367</v>
      </c>
      <c r="L3447" t="b">
        <f>COUNTIF(tbl_vendors[Vendor_ID],tbl_vendors[[#This Row],[Vendor_ID]])&gt;1</f>
        <v>0</v>
      </c>
      <c r="M3447" t="b">
        <f>ISBLANK(tbl_vendors[[#This Row],[Vendor_ID]])</f>
        <v>0</v>
      </c>
      <c r="N3447" t="b">
        <f>LEN(TRIM(tbl_vendors[[#This Row],[Vendor_Name]]))=0</f>
        <v>0</v>
      </c>
      <c r="O3447" t="b">
        <f>LEN(TRIM(tbl_vendors[[#This Row],[Email]]))=0</f>
        <v>0</v>
      </c>
      <c r="P3447" t="b">
        <f>OR(ISERROR(FIND("@",tbl_vendors[[#This Row],[Email]])),ISERROR(FIND(".",tbl_vendors[[#This Row],[Email]])))</f>
        <v>0</v>
      </c>
      <c r="Q3447" t="b">
        <f>ISNA(MATCH(tbl_vendors[[#This Row],[Country]],tbl_country[country],0))</f>
        <v>0</v>
      </c>
      <c r="R3447" t="b">
        <f>ISNA(MATCH(tbl_vendors[[#This Row],[Currency]],tbl_country[currency],0))</f>
        <v>0</v>
      </c>
      <c r="S3447" t="b">
        <f>_xlfn.XLOOKUP(tbl_vendors[[#This Row],[Country]],tbl_country[country],tbl_country[currency],"NotFound")&lt;&gt;tbl_vendors[[#This Row],[Currency]]</f>
        <v>0</v>
      </c>
      <c r="T3447" t="b">
        <f>ISNA(MATCH(tbl_vendors[[#This Row],[Payment_Terms]],tbl_payment_terms[Payment_Terms],0))</f>
        <v>0</v>
      </c>
      <c r="U3447" t="b">
        <f>ISNA(MATCH(tbl_vendors[[#This Row],[Status]],tbl_status[valid_status]))</f>
        <v>0</v>
      </c>
      <c r="V3447" t="b">
        <f ca="1">tbl_vendors[[#This Row],[Created_Date]]&gt;TODAY()</f>
        <v>0</v>
      </c>
      <c r="W3447" t="b">
        <f>tbl_vendors[[#This Row],[Updated_Date]]&lt;tbl_vendors[[#This Row],[Created_Date]]</f>
        <v>0</v>
      </c>
      <c r="X3447" t="b">
        <f>COUNTIF(tbl_vendors[Vendor_Name],tbl_vendors[[#This Row],[Vendor_Name]])&gt;1</f>
        <v>0</v>
      </c>
      <c r="Y3447" s="14" cm="1">
        <f t="array" aca="1" ref="Y3447" ca="1">IFERROR(SUM(L3447:X3447*1),4)</f>
        <v>0</v>
      </c>
      <c r="Z3447" t="str">
        <f ca="1">IF(tbl_vendors[[#This Row],[error_count]]&gt;0,"FAIL","PASS")</f>
        <v>PASS</v>
      </c>
    </row>
    <row r="3448" spans="1:26" x14ac:dyDescent="0.3">
      <c r="A3448" t="s">
        <v>13483</v>
      </c>
      <c r="B3448" t="s">
        <v>13484</v>
      </c>
      <c r="C3448" t="s">
        <v>79</v>
      </c>
      <c r="D3448" t="s">
        <v>13485</v>
      </c>
      <c r="E3448" t="s">
        <v>39</v>
      </c>
      <c r="F3448" t="s">
        <v>40</v>
      </c>
      <c r="G3448" t="s">
        <v>13486</v>
      </c>
      <c r="H3448" t="s">
        <v>18</v>
      </c>
      <c r="I3448" t="s">
        <v>19</v>
      </c>
      <c r="J3448" s="1">
        <v>45187</v>
      </c>
      <c r="K3448" s="1">
        <v>45798</v>
      </c>
      <c r="L3448" t="b">
        <f>COUNTIF(tbl_vendors[Vendor_ID],tbl_vendors[[#This Row],[Vendor_ID]])&gt;1</f>
        <v>0</v>
      </c>
      <c r="M3448" t="b">
        <f>ISBLANK(tbl_vendors[[#This Row],[Vendor_ID]])</f>
        <v>0</v>
      </c>
      <c r="N3448" t="b">
        <f>LEN(TRIM(tbl_vendors[[#This Row],[Vendor_Name]]))=0</f>
        <v>0</v>
      </c>
      <c r="O3448" t="b">
        <f>LEN(TRIM(tbl_vendors[[#This Row],[Email]]))=0</f>
        <v>0</v>
      </c>
      <c r="P3448" t="b">
        <f>OR(ISERROR(FIND("@",tbl_vendors[[#This Row],[Email]])),ISERROR(FIND(".",tbl_vendors[[#This Row],[Email]])))</f>
        <v>0</v>
      </c>
      <c r="Q3448" t="b">
        <f>ISNA(MATCH(tbl_vendors[[#This Row],[Country]],tbl_country[country],0))</f>
        <v>0</v>
      </c>
      <c r="R3448" t="b">
        <f>ISNA(MATCH(tbl_vendors[[#This Row],[Currency]],tbl_country[currency],0))</f>
        <v>0</v>
      </c>
      <c r="S3448" t="b">
        <f>_xlfn.XLOOKUP(tbl_vendors[[#This Row],[Country]],tbl_country[country],tbl_country[currency],"NotFound")&lt;&gt;tbl_vendors[[#This Row],[Currency]]</f>
        <v>0</v>
      </c>
      <c r="T3448" t="b">
        <f>ISNA(MATCH(tbl_vendors[[#This Row],[Payment_Terms]],tbl_payment_terms[Payment_Terms],0))</f>
        <v>0</v>
      </c>
      <c r="U3448" t="b">
        <f>ISNA(MATCH(tbl_vendors[[#This Row],[Status]],tbl_status[valid_status]))</f>
        <v>0</v>
      </c>
      <c r="V3448" t="b">
        <f ca="1">tbl_vendors[[#This Row],[Created_Date]]&gt;TODAY()</f>
        <v>0</v>
      </c>
      <c r="W3448" t="b">
        <f>tbl_vendors[[#This Row],[Updated_Date]]&lt;tbl_vendors[[#This Row],[Created_Date]]</f>
        <v>0</v>
      </c>
      <c r="X3448" t="b">
        <f>COUNTIF(tbl_vendors[Vendor_Name],tbl_vendors[[#This Row],[Vendor_Name]])&gt;1</f>
        <v>0</v>
      </c>
      <c r="Y3448" s="14" cm="1">
        <f t="array" aca="1" ref="Y3448" ca="1">IFERROR(SUM(L3448:X3448*1),4)</f>
        <v>0</v>
      </c>
      <c r="Z3448" t="str">
        <f ca="1">IF(tbl_vendors[[#This Row],[error_count]]&gt;0,"FAIL","PASS")</f>
        <v>PASS</v>
      </c>
    </row>
    <row r="3449" spans="1:26" x14ac:dyDescent="0.3">
      <c r="A3449" t="s">
        <v>13487</v>
      </c>
      <c r="B3449" t="s">
        <v>13488</v>
      </c>
      <c r="C3449" t="s">
        <v>153</v>
      </c>
      <c r="D3449" t="s">
        <v>13489</v>
      </c>
      <c r="E3449" t="s">
        <v>155</v>
      </c>
      <c r="F3449" t="s">
        <v>23</v>
      </c>
      <c r="G3449" t="s">
        <v>13490</v>
      </c>
      <c r="H3449" t="s">
        <v>34</v>
      </c>
      <c r="I3449" t="s">
        <v>53</v>
      </c>
      <c r="J3449" s="1">
        <v>45000</v>
      </c>
      <c r="K3449" s="1">
        <v>45724</v>
      </c>
      <c r="L3449" t="b">
        <f>COUNTIF(tbl_vendors[Vendor_ID],tbl_vendors[[#This Row],[Vendor_ID]])&gt;1</f>
        <v>0</v>
      </c>
      <c r="M3449" t="b">
        <f>ISBLANK(tbl_vendors[[#This Row],[Vendor_ID]])</f>
        <v>0</v>
      </c>
      <c r="N3449" t="b">
        <f>LEN(TRIM(tbl_vendors[[#This Row],[Vendor_Name]]))=0</f>
        <v>0</v>
      </c>
      <c r="O3449" t="b">
        <f>LEN(TRIM(tbl_vendors[[#This Row],[Email]]))=0</f>
        <v>0</v>
      </c>
      <c r="P3449" t="b">
        <f>OR(ISERROR(FIND("@",tbl_vendors[[#This Row],[Email]])),ISERROR(FIND(".",tbl_vendors[[#This Row],[Email]])))</f>
        <v>0</v>
      </c>
      <c r="Q3449" t="b">
        <f>ISNA(MATCH(tbl_vendors[[#This Row],[Country]],tbl_country[country],0))</f>
        <v>0</v>
      </c>
      <c r="R3449" t="b">
        <f>ISNA(MATCH(tbl_vendors[[#This Row],[Currency]],tbl_country[currency],0))</f>
        <v>0</v>
      </c>
      <c r="S3449" t="b">
        <f>_xlfn.XLOOKUP(tbl_vendors[[#This Row],[Country]],tbl_country[country],tbl_country[currency],"NotFound")&lt;&gt;tbl_vendors[[#This Row],[Currency]]</f>
        <v>0</v>
      </c>
      <c r="T3449" t="b">
        <f>ISNA(MATCH(tbl_vendors[[#This Row],[Payment_Terms]],tbl_payment_terms[Payment_Terms],0))</f>
        <v>0</v>
      </c>
      <c r="U3449" t="b">
        <f>ISNA(MATCH(tbl_vendors[[#This Row],[Status]],tbl_status[valid_status]))</f>
        <v>1</v>
      </c>
      <c r="V3449" t="b">
        <f ca="1">tbl_vendors[[#This Row],[Created_Date]]&gt;TODAY()</f>
        <v>0</v>
      </c>
      <c r="W3449" t="b">
        <f>tbl_vendors[[#This Row],[Updated_Date]]&lt;tbl_vendors[[#This Row],[Created_Date]]</f>
        <v>0</v>
      </c>
      <c r="X3449" t="b">
        <f>COUNTIF(tbl_vendors[Vendor_Name],tbl_vendors[[#This Row],[Vendor_Name]])&gt;1</f>
        <v>0</v>
      </c>
      <c r="Y3449" s="14" cm="1">
        <f t="array" aca="1" ref="Y3449" ca="1">IFERROR(SUM(L3449:X3449*1),4)</f>
        <v>1</v>
      </c>
      <c r="Z3449" t="str">
        <f ca="1">IF(tbl_vendors[[#This Row],[error_count]]&gt;0,"FAIL","PASS")</f>
        <v>FAIL</v>
      </c>
    </row>
    <row r="3450" spans="1:26" x14ac:dyDescent="0.3">
      <c r="A3450" t="s">
        <v>13491</v>
      </c>
      <c r="B3450" t="s">
        <v>13492</v>
      </c>
      <c r="C3450" t="s">
        <v>109</v>
      </c>
      <c r="D3450" t="s">
        <v>13493</v>
      </c>
      <c r="E3450" t="s">
        <v>39</v>
      </c>
      <c r="F3450" t="s">
        <v>32</v>
      </c>
      <c r="G3450" t="s">
        <v>13494</v>
      </c>
      <c r="H3450" t="s">
        <v>47</v>
      </c>
      <c r="I3450" t="s">
        <v>53</v>
      </c>
      <c r="J3450" s="1">
        <v>44991</v>
      </c>
      <c r="K3450" s="1">
        <v>46015</v>
      </c>
      <c r="L3450" t="b">
        <f>COUNTIF(tbl_vendors[Vendor_ID],tbl_vendors[[#This Row],[Vendor_ID]])&gt;1</f>
        <v>0</v>
      </c>
      <c r="M3450" t="b">
        <f>ISBLANK(tbl_vendors[[#This Row],[Vendor_ID]])</f>
        <v>0</v>
      </c>
      <c r="N3450" t="b">
        <f>LEN(TRIM(tbl_vendors[[#This Row],[Vendor_Name]]))=0</f>
        <v>0</v>
      </c>
      <c r="O3450" t="b">
        <f>LEN(TRIM(tbl_vendors[[#This Row],[Email]]))=0</f>
        <v>0</v>
      </c>
      <c r="P3450" t="b">
        <f>OR(ISERROR(FIND("@",tbl_vendors[[#This Row],[Email]])),ISERROR(FIND(".",tbl_vendors[[#This Row],[Email]])))</f>
        <v>0</v>
      </c>
      <c r="Q3450" t="b">
        <f>ISNA(MATCH(tbl_vendors[[#This Row],[Country]],tbl_country[country],0))</f>
        <v>0</v>
      </c>
      <c r="R3450" t="b">
        <f>ISNA(MATCH(tbl_vendors[[#This Row],[Currency]],tbl_country[currency],0))</f>
        <v>0</v>
      </c>
      <c r="S3450" t="b">
        <f>_xlfn.XLOOKUP(tbl_vendors[[#This Row],[Country]],tbl_country[country],tbl_country[currency],"NotFound")&lt;&gt;tbl_vendors[[#This Row],[Currency]]</f>
        <v>1</v>
      </c>
      <c r="T3450" t="b">
        <f>ISNA(MATCH(tbl_vendors[[#This Row],[Payment_Terms]],tbl_payment_terms[Payment_Terms],0))</f>
        <v>0</v>
      </c>
      <c r="U3450" t="b">
        <f>ISNA(MATCH(tbl_vendors[[#This Row],[Status]],tbl_status[valid_status]))</f>
        <v>1</v>
      </c>
      <c r="V3450" t="b">
        <f ca="1">tbl_vendors[[#This Row],[Created_Date]]&gt;TODAY()</f>
        <v>0</v>
      </c>
      <c r="W3450" t="b">
        <f>tbl_vendors[[#This Row],[Updated_Date]]&lt;tbl_vendors[[#This Row],[Created_Date]]</f>
        <v>0</v>
      </c>
      <c r="X3450" t="b">
        <f>COUNTIF(tbl_vendors[Vendor_Name],tbl_vendors[[#This Row],[Vendor_Name]])&gt;1</f>
        <v>0</v>
      </c>
      <c r="Y3450" s="14" cm="1">
        <f t="array" aca="1" ref="Y3450" ca="1">IFERROR(SUM(L3450:X3450*1),4)</f>
        <v>2</v>
      </c>
      <c r="Z3450" t="str">
        <f ca="1">IF(tbl_vendors[[#This Row],[error_count]]&gt;0,"FAIL","PASS")</f>
        <v>FAIL</v>
      </c>
    </row>
    <row r="3451" spans="1:26" x14ac:dyDescent="0.3">
      <c r="A3451" t="s">
        <v>13495</v>
      </c>
      <c r="B3451" t="s">
        <v>13496</v>
      </c>
      <c r="C3451" t="s">
        <v>72</v>
      </c>
      <c r="D3451" t="s">
        <v>13497</v>
      </c>
      <c r="E3451" t="s">
        <v>74</v>
      </c>
      <c r="F3451" t="s">
        <v>75</v>
      </c>
      <c r="G3451" t="s">
        <v>13498</v>
      </c>
      <c r="H3451" t="s">
        <v>47</v>
      </c>
      <c r="I3451" t="s">
        <v>26</v>
      </c>
      <c r="J3451" s="1">
        <v>45723</v>
      </c>
      <c r="K3451" s="1">
        <v>45836</v>
      </c>
      <c r="L3451" t="b">
        <f>COUNTIF(tbl_vendors[Vendor_ID],tbl_vendors[[#This Row],[Vendor_ID]])&gt;1</f>
        <v>0</v>
      </c>
      <c r="M3451" t="b">
        <f>ISBLANK(tbl_vendors[[#This Row],[Vendor_ID]])</f>
        <v>0</v>
      </c>
      <c r="N3451" t="b">
        <f>LEN(TRIM(tbl_vendors[[#This Row],[Vendor_Name]]))=0</f>
        <v>0</v>
      </c>
      <c r="O3451" t="b">
        <f>LEN(TRIM(tbl_vendors[[#This Row],[Email]]))=0</f>
        <v>0</v>
      </c>
      <c r="P3451" t="b">
        <f>OR(ISERROR(FIND("@",tbl_vendors[[#This Row],[Email]])),ISERROR(FIND(".",tbl_vendors[[#This Row],[Email]])))</f>
        <v>0</v>
      </c>
      <c r="Q3451" t="b">
        <f>ISNA(MATCH(tbl_vendors[[#This Row],[Country]],tbl_country[country],0))</f>
        <v>0</v>
      </c>
      <c r="R3451" t="b">
        <f>ISNA(MATCH(tbl_vendors[[#This Row],[Currency]],tbl_country[currency],0))</f>
        <v>1</v>
      </c>
      <c r="S3451" t="b">
        <f>_xlfn.XLOOKUP(tbl_vendors[[#This Row],[Country]],tbl_country[country],tbl_country[currency],"NotFound")&lt;&gt;tbl_vendors[[#This Row],[Currency]]</f>
        <v>1</v>
      </c>
      <c r="T3451" t="b">
        <f>ISNA(MATCH(tbl_vendors[[#This Row],[Payment_Terms]],tbl_payment_terms[Payment_Terms],0))</f>
        <v>0</v>
      </c>
      <c r="U3451" t="b">
        <f>ISNA(MATCH(tbl_vendors[[#This Row],[Status]],tbl_status[valid_status]))</f>
        <v>0</v>
      </c>
      <c r="V3451" t="b">
        <f ca="1">tbl_vendors[[#This Row],[Created_Date]]&gt;TODAY()</f>
        <v>0</v>
      </c>
      <c r="W3451" t="b">
        <f>tbl_vendors[[#This Row],[Updated_Date]]&lt;tbl_vendors[[#This Row],[Created_Date]]</f>
        <v>0</v>
      </c>
      <c r="X3451" t="b">
        <f>COUNTIF(tbl_vendors[Vendor_Name],tbl_vendors[[#This Row],[Vendor_Name]])&gt;1</f>
        <v>0</v>
      </c>
      <c r="Y3451" s="14" cm="1">
        <f t="array" aca="1" ref="Y3451" ca="1">IFERROR(SUM(L3451:X3451*1),4)</f>
        <v>2</v>
      </c>
      <c r="Z3451" t="str">
        <f ca="1">IF(tbl_vendors[[#This Row],[error_count]]&gt;0,"FAIL","PASS")</f>
        <v>FAIL</v>
      </c>
    </row>
    <row r="3452" spans="1:26" x14ac:dyDescent="0.3">
      <c r="A3452" t="s">
        <v>13499</v>
      </c>
      <c r="B3452" t="s">
        <v>701</v>
      </c>
      <c r="C3452" t="s">
        <v>153</v>
      </c>
      <c r="D3452" t="s">
        <v>13500</v>
      </c>
      <c r="E3452" t="s">
        <v>155</v>
      </c>
      <c r="F3452" t="s">
        <v>75</v>
      </c>
      <c r="G3452" t="s">
        <v>13501</v>
      </c>
      <c r="H3452" t="s">
        <v>52</v>
      </c>
      <c r="I3452" t="s">
        <v>19</v>
      </c>
      <c r="J3452" s="1">
        <v>45575</v>
      </c>
      <c r="K3452" s="1">
        <v>46068</v>
      </c>
      <c r="L3452" t="b">
        <f>COUNTIF(tbl_vendors[Vendor_ID],tbl_vendors[[#This Row],[Vendor_ID]])&gt;1</f>
        <v>0</v>
      </c>
      <c r="M3452" t="b">
        <f>ISBLANK(tbl_vendors[[#This Row],[Vendor_ID]])</f>
        <v>0</v>
      </c>
      <c r="N3452" t="b">
        <f>LEN(TRIM(tbl_vendors[[#This Row],[Vendor_Name]]))=0</f>
        <v>0</v>
      </c>
      <c r="O3452" t="b">
        <f>LEN(TRIM(tbl_vendors[[#This Row],[Email]]))=0</f>
        <v>0</v>
      </c>
      <c r="P3452" t="b">
        <f>OR(ISERROR(FIND("@",tbl_vendors[[#This Row],[Email]])),ISERROR(FIND(".",tbl_vendors[[#This Row],[Email]])))</f>
        <v>0</v>
      </c>
      <c r="Q3452" t="b">
        <f>ISNA(MATCH(tbl_vendors[[#This Row],[Country]],tbl_country[country],0))</f>
        <v>0</v>
      </c>
      <c r="R3452" t="b">
        <f>ISNA(MATCH(tbl_vendors[[#This Row],[Currency]],tbl_country[currency],0))</f>
        <v>0</v>
      </c>
      <c r="S3452" t="b">
        <f>_xlfn.XLOOKUP(tbl_vendors[[#This Row],[Country]],tbl_country[country],tbl_country[currency],"NotFound")&lt;&gt;tbl_vendors[[#This Row],[Currency]]</f>
        <v>0</v>
      </c>
      <c r="T3452" t="b">
        <f>ISNA(MATCH(tbl_vendors[[#This Row],[Payment_Terms]],tbl_payment_terms[Payment_Terms],0))</f>
        <v>0</v>
      </c>
      <c r="U3452" t="b">
        <f>ISNA(MATCH(tbl_vendors[[#This Row],[Status]],tbl_status[valid_status]))</f>
        <v>0</v>
      </c>
      <c r="V3452" t="b">
        <f ca="1">tbl_vendors[[#This Row],[Created_Date]]&gt;TODAY()</f>
        <v>0</v>
      </c>
      <c r="W3452" t="b">
        <f>tbl_vendors[[#This Row],[Updated_Date]]&lt;tbl_vendors[[#This Row],[Created_Date]]</f>
        <v>0</v>
      </c>
      <c r="X3452" t="b">
        <f>COUNTIF(tbl_vendors[Vendor_Name],tbl_vendors[[#This Row],[Vendor_Name]])&gt;1</f>
        <v>1</v>
      </c>
      <c r="Y3452" s="14" cm="1">
        <f t="array" aca="1" ref="Y3452" ca="1">IFERROR(SUM(L3452:X3452*1),4)</f>
        <v>1</v>
      </c>
      <c r="Z3452" t="str">
        <f ca="1">IF(tbl_vendors[[#This Row],[error_count]]&gt;0,"FAIL","PASS")</f>
        <v>FAIL</v>
      </c>
    </row>
    <row r="3453" spans="1:26" x14ac:dyDescent="0.3">
      <c r="A3453" t="s">
        <v>13502</v>
      </c>
      <c r="B3453" t="s">
        <v>8204</v>
      </c>
      <c r="C3453" t="s">
        <v>79</v>
      </c>
      <c r="D3453" t="s">
        <v>13503</v>
      </c>
      <c r="E3453" t="s">
        <v>39</v>
      </c>
      <c r="F3453" t="s">
        <v>23</v>
      </c>
      <c r="G3453" t="s">
        <v>13504</v>
      </c>
      <c r="H3453" t="s">
        <v>69</v>
      </c>
      <c r="I3453" t="s">
        <v>53</v>
      </c>
      <c r="J3453" s="1">
        <v>44679</v>
      </c>
      <c r="K3453" s="1">
        <v>44786</v>
      </c>
      <c r="L3453" t="b">
        <f>COUNTIF(tbl_vendors[Vendor_ID],tbl_vendors[[#This Row],[Vendor_ID]])&gt;1</f>
        <v>0</v>
      </c>
      <c r="M3453" t="b">
        <f>ISBLANK(tbl_vendors[[#This Row],[Vendor_ID]])</f>
        <v>0</v>
      </c>
      <c r="N3453" t="b">
        <f>LEN(TRIM(tbl_vendors[[#This Row],[Vendor_Name]]))=0</f>
        <v>0</v>
      </c>
      <c r="O3453" t="b">
        <f>LEN(TRIM(tbl_vendors[[#This Row],[Email]]))=0</f>
        <v>0</v>
      </c>
      <c r="P3453" t="b">
        <f>OR(ISERROR(FIND("@",tbl_vendors[[#This Row],[Email]])),ISERROR(FIND(".",tbl_vendors[[#This Row],[Email]])))</f>
        <v>0</v>
      </c>
      <c r="Q3453" t="b">
        <f>ISNA(MATCH(tbl_vendors[[#This Row],[Country]],tbl_country[country],0))</f>
        <v>0</v>
      </c>
      <c r="R3453" t="b">
        <f>ISNA(MATCH(tbl_vendors[[#This Row],[Currency]],tbl_country[currency],0))</f>
        <v>0</v>
      </c>
      <c r="S3453" t="b">
        <f>_xlfn.XLOOKUP(tbl_vendors[[#This Row],[Country]],tbl_country[country],tbl_country[currency],"NotFound")&lt;&gt;tbl_vendors[[#This Row],[Currency]]</f>
        <v>0</v>
      </c>
      <c r="T3453" t="b">
        <f>ISNA(MATCH(tbl_vendors[[#This Row],[Payment_Terms]],tbl_payment_terms[Payment_Terms],0))</f>
        <v>0</v>
      </c>
      <c r="U3453" t="b">
        <f>ISNA(MATCH(tbl_vendors[[#This Row],[Status]],tbl_status[valid_status]))</f>
        <v>1</v>
      </c>
      <c r="V3453" t="b">
        <f ca="1">tbl_vendors[[#This Row],[Created_Date]]&gt;TODAY()</f>
        <v>0</v>
      </c>
      <c r="W3453" t="b">
        <f>tbl_vendors[[#This Row],[Updated_Date]]&lt;tbl_vendors[[#This Row],[Created_Date]]</f>
        <v>0</v>
      </c>
      <c r="X3453" t="b">
        <f>COUNTIF(tbl_vendors[Vendor_Name],tbl_vendors[[#This Row],[Vendor_Name]])&gt;1</f>
        <v>1</v>
      </c>
      <c r="Y3453" s="14" cm="1">
        <f t="array" aca="1" ref="Y3453" ca="1">IFERROR(SUM(L3453:X3453*1),4)</f>
        <v>2</v>
      </c>
      <c r="Z3453" t="str">
        <f ca="1">IF(tbl_vendors[[#This Row],[error_count]]&gt;0,"FAIL","PASS")</f>
        <v>FAIL</v>
      </c>
    </row>
    <row r="3454" spans="1:26" x14ac:dyDescent="0.3">
      <c r="A3454" t="s">
        <v>13505</v>
      </c>
      <c r="B3454" t="s">
        <v>13506</v>
      </c>
      <c r="C3454" t="s">
        <v>13</v>
      </c>
      <c r="D3454" t="s">
        <v>13507</v>
      </c>
      <c r="E3454" t="s">
        <v>15</v>
      </c>
      <c r="F3454" t="s">
        <v>32</v>
      </c>
      <c r="G3454" t="s">
        <v>13508</v>
      </c>
      <c r="H3454" t="s">
        <v>42</v>
      </c>
      <c r="I3454" t="s">
        <v>53</v>
      </c>
      <c r="J3454" s="1">
        <v>45239</v>
      </c>
      <c r="K3454" s="1">
        <v>45355</v>
      </c>
      <c r="L3454" t="b">
        <f>COUNTIF(tbl_vendors[Vendor_ID],tbl_vendors[[#This Row],[Vendor_ID]])&gt;1</f>
        <v>0</v>
      </c>
      <c r="M3454" t="b">
        <f>ISBLANK(tbl_vendors[[#This Row],[Vendor_ID]])</f>
        <v>0</v>
      </c>
      <c r="N3454" t="b">
        <f>LEN(TRIM(tbl_vendors[[#This Row],[Vendor_Name]]))=0</f>
        <v>0</v>
      </c>
      <c r="O3454" t="b">
        <f>LEN(TRIM(tbl_vendors[[#This Row],[Email]]))=0</f>
        <v>0</v>
      </c>
      <c r="P3454" t="b">
        <f>OR(ISERROR(FIND("@",tbl_vendors[[#This Row],[Email]])),ISERROR(FIND(".",tbl_vendors[[#This Row],[Email]])))</f>
        <v>0</v>
      </c>
      <c r="Q3454" t="b">
        <f>ISNA(MATCH(tbl_vendors[[#This Row],[Country]],tbl_country[country],0))</f>
        <v>0</v>
      </c>
      <c r="R3454" t="b">
        <f>ISNA(MATCH(tbl_vendors[[#This Row],[Currency]],tbl_country[currency],0))</f>
        <v>1</v>
      </c>
      <c r="S3454" t="b">
        <f>_xlfn.XLOOKUP(tbl_vendors[[#This Row],[Country]],tbl_country[country],tbl_country[currency],"NotFound")&lt;&gt;tbl_vendors[[#This Row],[Currency]]</f>
        <v>1</v>
      </c>
      <c r="T3454" t="b">
        <f>ISNA(MATCH(tbl_vendors[[#This Row],[Payment_Terms]],tbl_payment_terms[Payment_Terms],0))</f>
        <v>0</v>
      </c>
      <c r="U3454" t="b">
        <f>ISNA(MATCH(tbl_vendors[[#This Row],[Status]],tbl_status[valid_status]))</f>
        <v>1</v>
      </c>
      <c r="V3454" t="b">
        <f ca="1">tbl_vendors[[#This Row],[Created_Date]]&gt;TODAY()</f>
        <v>0</v>
      </c>
      <c r="W3454" t="b">
        <f>tbl_vendors[[#This Row],[Updated_Date]]&lt;tbl_vendors[[#This Row],[Created_Date]]</f>
        <v>0</v>
      </c>
      <c r="X3454" t="b">
        <f>COUNTIF(tbl_vendors[Vendor_Name],tbl_vendors[[#This Row],[Vendor_Name]])&gt;1</f>
        <v>0</v>
      </c>
      <c r="Y3454" s="14" cm="1">
        <f t="array" aca="1" ref="Y3454" ca="1">IFERROR(SUM(L3454:X3454*1),4)</f>
        <v>3</v>
      </c>
      <c r="Z3454" t="str">
        <f ca="1">IF(tbl_vendors[[#This Row],[error_count]]&gt;0,"FAIL","PASS")</f>
        <v>FAIL</v>
      </c>
    </row>
    <row r="3455" spans="1:26" x14ac:dyDescent="0.3">
      <c r="A3455" t="s">
        <v>13509</v>
      </c>
      <c r="B3455" t="s">
        <v>13510</v>
      </c>
      <c r="C3455" t="s">
        <v>72</v>
      </c>
      <c r="D3455" t="s">
        <v>13511</v>
      </c>
      <c r="E3455" t="s">
        <v>74</v>
      </c>
      <c r="F3455" t="s">
        <v>40</v>
      </c>
      <c r="G3455" t="s">
        <v>13512</v>
      </c>
      <c r="H3455" t="s">
        <v>52</v>
      </c>
      <c r="I3455" t="s">
        <v>26</v>
      </c>
      <c r="J3455" s="1">
        <v>44579</v>
      </c>
      <c r="K3455" s="1">
        <v>45464</v>
      </c>
      <c r="L3455" t="b">
        <f>COUNTIF(tbl_vendors[Vendor_ID],tbl_vendors[[#This Row],[Vendor_ID]])&gt;1</f>
        <v>0</v>
      </c>
      <c r="M3455" t="b">
        <f>ISBLANK(tbl_vendors[[#This Row],[Vendor_ID]])</f>
        <v>0</v>
      </c>
      <c r="N3455" t="b">
        <f>LEN(TRIM(tbl_vendors[[#This Row],[Vendor_Name]]))=0</f>
        <v>0</v>
      </c>
      <c r="O3455" t="b">
        <f>LEN(TRIM(tbl_vendors[[#This Row],[Email]]))=0</f>
        <v>0</v>
      </c>
      <c r="P3455" t="b">
        <f>OR(ISERROR(FIND("@",tbl_vendors[[#This Row],[Email]])),ISERROR(FIND(".",tbl_vendors[[#This Row],[Email]])))</f>
        <v>0</v>
      </c>
      <c r="Q3455" t="b">
        <f>ISNA(MATCH(tbl_vendors[[#This Row],[Country]],tbl_country[country],0))</f>
        <v>0</v>
      </c>
      <c r="R3455" t="b">
        <f>ISNA(MATCH(tbl_vendors[[#This Row],[Currency]],tbl_country[currency],0))</f>
        <v>1</v>
      </c>
      <c r="S3455" t="b">
        <f>_xlfn.XLOOKUP(tbl_vendors[[#This Row],[Country]],tbl_country[country],tbl_country[currency],"NotFound")&lt;&gt;tbl_vendors[[#This Row],[Currency]]</f>
        <v>1</v>
      </c>
      <c r="T3455" t="b">
        <f>ISNA(MATCH(tbl_vendors[[#This Row],[Payment_Terms]],tbl_payment_terms[Payment_Terms],0))</f>
        <v>0</v>
      </c>
      <c r="U3455" t="b">
        <f>ISNA(MATCH(tbl_vendors[[#This Row],[Status]],tbl_status[valid_status]))</f>
        <v>0</v>
      </c>
      <c r="V3455" t="b">
        <f ca="1">tbl_vendors[[#This Row],[Created_Date]]&gt;TODAY()</f>
        <v>0</v>
      </c>
      <c r="W3455" t="b">
        <f>tbl_vendors[[#This Row],[Updated_Date]]&lt;tbl_vendors[[#This Row],[Created_Date]]</f>
        <v>0</v>
      </c>
      <c r="X3455" t="b">
        <f>COUNTIF(tbl_vendors[Vendor_Name],tbl_vendors[[#This Row],[Vendor_Name]])&gt;1</f>
        <v>0</v>
      </c>
      <c r="Y3455" s="14" cm="1">
        <f t="array" aca="1" ref="Y3455" ca="1">IFERROR(SUM(L3455:X3455*1),4)</f>
        <v>2</v>
      </c>
      <c r="Z3455" t="str">
        <f ca="1">IF(tbl_vendors[[#This Row],[error_count]]&gt;0,"FAIL","PASS")</f>
        <v>FAIL</v>
      </c>
    </row>
    <row r="3456" spans="1:26" x14ac:dyDescent="0.3">
      <c r="A3456" t="s">
        <v>13513</v>
      </c>
      <c r="B3456" t="s">
        <v>13514</v>
      </c>
      <c r="C3456" t="s">
        <v>153</v>
      </c>
      <c r="D3456" t="s">
        <v>13515</v>
      </c>
      <c r="E3456" t="s">
        <v>155</v>
      </c>
      <c r="F3456" t="s">
        <v>75</v>
      </c>
      <c r="G3456" t="s">
        <v>13516</v>
      </c>
      <c r="H3456" t="s">
        <v>69</v>
      </c>
      <c r="I3456" t="s">
        <v>26</v>
      </c>
      <c r="J3456" s="1">
        <v>44921</v>
      </c>
      <c r="K3456" s="1">
        <v>45159</v>
      </c>
      <c r="L3456" t="b">
        <f>COUNTIF(tbl_vendors[Vendor_ID],tbl_vendors[[#This Row],[Vendor_ID]])&gt;1</f>
        <v>0</v>
      </c>
      <c r="M3456" t="b">
        <f>ISBLANK(tbl_vendors[[#This Row],[Vendor_ID]])</f>
        <v>0</v>
      </c>
      <c r="N3456" t="b">
        <f>LEN(TRIM(tbl_vendors[[#This Row],[Vendor_Name]]))=0</f>
        <v>0</v>
      </c>
      <c r="O3456" t="b">
        <f>LEN(TRIM(tbl_vendors[[#This Row],[Email]]))=0</f>
        <v>0</v>
      </c>
      <c r="P3456" t="b">
        <f>OR(ISERROR(FIND("@",tbl_vendors[[#This Row],[Email]])),ISERROR(FIND(".",tbl_vendors[[#This Row],[Email]])))</f>
        <v>0</v>
      </c>
      <c r="Q3456" t="b">
        <f>ISNA(MATCH(tbl_vendors[[#This Row],[Country]],tbl_country[country],0))</f>
        <v>0</v>
      </c>
      <c r="R3456" t="b">
        <f>ISNA(MATCH(tbl_vendors[[#This Row],[Currency]],tbl_country[currency],0))</f>
        <v>0</v>
      </c>
      <c r="S3456" t="b">
        <f>_xlfn.XLOOKUP(tbl_vendors[[#This Row],[Country]],tbl_country[country],tbl_country[currency],"NotFound")&lt;&gt;tbl_vendors[[#This Row],[Currency]]</f>
        <v>0</v>
      </c>
      <c r="T3456" t="b">
        <f>ISNA(MATCH(tbl_vendors[[#This Row],[Payment_Terms]],tbl_payment_terms[Payment_Terms],0))</f>
        <v>0</v>
      </c>
      <c r="U3456" t="b">
        <f>ISNA(MATCH(tbl_vendors[[#This Row],[Status]],tbl_status[valid_status]))</f>
        <v>0</v>
      </c>
      <c r="V3456" t="b">
        <f ca="1">tbl_vendors[[#This Row],[Created_Date]]&gt;TODAY()</f>
        <v>0</v>
      </c>
      <c r="W3456" t="b">
        <f>tbl_vendors[[#This Row],[Updated_Date]]&lt;tbl_vendors[[#This Row],[Created_Date]]</f>
        <v>0</v>
      </c>
      <c r="X3456" t="b">
        <f>COUNTIF(tbl_vendors[Vendor_Name],tbl_vendors[[#This Row],[Vendor_Name]])&gt;1</f>
        <v>0</v>
      </c>
      <c r="Y3456" s="14" cm="1">
        <f t="array" aca="1" ref="Y3456" ca="1">IFERROR(SUM(L3456:X3456*1),4)</f>
        <v>0</v>
      </c>
      <c r="Z3456" t="str">
        <f ca="1">IF(tbl_vendors[[#This Row],[error_count]]&gt;0,"FAIL","PASS")</f>
        <v>PASS</v>
      </c>
    </row>
    <row r="3457" spans="1:26" x14ac:dyDescent="0.3">
      <c r="A3457" t="s">
        <v>13517</v>
      </c>
      <c r="B3457" t="s">
        <v>13518</v>
      </c>
      <c r="C3457" t="s">
        <v>100</v>
      </c>
      <c r="D3457" t="s">
        <v>13519</v>
      </c>
      <c r="E3457" t="s">
        <v>39</v>
      </c>
      <c r="F3457" t="s">
        <v>32</v>
      </c>
      <c r="G3457" t="s">
        <v>13520</v>
      </c>
      <c r="H3457" t="s">
        <v>42</v>
      </c>
      <c r="I3457" t="s">
        <v>26</v>
      </c>
      <c r="J3457" s="1">
        <v>45371</v>
      </c>
      <c r="K3457" s="1">
        <v>45940</v>
      </c>
      <c r="L3457" t="b">
        <f>COUNTIF(tbl_vendors[Vendor_ID],tbl_vendors[[#This Row],[Vendor_ID]])&gt;1</f>
        <v>0</v>
      </c>
      <c r="M3457" t="b">
        <f>ISBLANK(tbl_vendors[[#This Row],[Vendor_ID]])</f>
        <v>0</v>
      </c>
      <c r="N3457" t="b">
        <f>LEN(TRIM(tbl_vendors[[#This Row],[Vendor_Name]]))=0</f>
        <v>0</v>
      </c>
      <c r="O3457" t="b">
        <f>LEN(TRIM(tbl_vendors[[#This Row],[Email]]))=0</f>
        <v>0</v>
      </c>
      <c r="P3457" t="b">
        <f>OR(ISERROR(FIND("@",tbl_vendors[[#This Row],[Email]])),ISERROR(FIND(".",tbl_vendors[[#This Row],[Email]])))</f>
        <v>0</v>
      </c>
      <c r="Q3457" t="b">
        <f>ISNA(MATCH(tbl_vendors[[#This Row],[Country]],tbl_country[country],0))</f>
        <v>0</v>
      </c>
      <c r="R3457" t="b">
        <f>ISNA(MATCH(tbl_vendors[[#This Row],[Currency]],tbl_country[currency],0))</f>
        <v>0</v>
      </c>
      <c r="S3457" t="b">
        <f>_xlfn.XLOOKUP(tbl_vendors[[#This Row],[Country]],tbl_country[country],tbl_country[currency],"NotFound")&lt;&gt;tbl_vendors[[#This Row],[Currency]]</f>
        <v>0</v>
      </c>
      <c r="T3457" t="b">
        <f>ISNA(MATCH(tbl_vendors[[#This Row],[Payment_Terms]],tbl_payment_terms[Payment_Terms],0))</f>
        <v>0</v>
      </c>
      <c r="U3457" t="b">
        <f>ISNA(MATCH(tbl_vendors[[#This Row],[Status]],tbl_status[valid_status]))</f>
        <v>0</v>
      </c>
      <c r="V3457" t="b">
        <f ca="1">tbl_vendors[[#This Row],[Created_Date]]&gt;TODAY()</f>
        <v>0</v>
      </c>
      <c r="W3457" t="b">
        <f>tbl_vendors[[#This Row],[Updated_Date]]&lt;tbl_vendors[[#This Row],[Created_Date]]</f>
        <v>0</v>
      </c>
      <c r="X3457" t="b">
        <f>COUNTIF(tbl_vendors[Vendor_Name],tbl_vendors[[#This Row],[Vendor_Name]])&gt;1</f>
        <v>1</v>
      </c>
      <c r="Y3457" s="14" cm="1">
        <f t="array" aca="1" ref="Y3457" ca="1">IFERROR(SUM(L3457:X3457*1),4)</f>
        <v>1</v>
      </c>
      <c r="Z3457" t="str">
        <f ca="1">IF(tbl_vendors[[#This Row],[error_count]]&gt;0,"FAIL","PASS")</f>
        <v>FAIL</v>
      </c>
    </row>
    <row r="3458" spans="1:26" x14ac:dyDescent="0.3">
      <c r="A3458" t="s">
        <v>13521</v>
      </c>
      <c r="B3458" t="s">
        <v>13522</v>
      </c>
      <c r="C3458" t="s">
        <v>72</v>
      </c>
      <c r="E3458" t="s">
        <v>74</v>
      </c>
      <c r="F3458" t="s">
        <v>75</v>
      </c>
      <c r="G3458" t="s">
        <v>13523</v>
      </c>
      <c r="H3458" t="s">
        <v>42</v>
      </c>
      <c r="I3458" t="s">
        <v>26</v>
      </c>
      <c r="J3458" s="1">
        <v>44508</v>
      </c>
      <c r="K3458" s="1">
        <v>45113</v>
      </c>
      <c r="L3458" t="b">
        <f>COUNTIF(tbl_vendors[Vendor_ID],tbl_vendors[[#This Row],[Vendor_ID]])&gt;1</f>
        <v>0</v>
      </c>
      <c r="M3458" t="b">
        <f>ISBLANK(tbl_vendors[[#This Row],[Vendor_ID]])</f>
        <v>0</v>
      </c>
      <c r="N3458" t="b">
        <f>LEN(TRIM(tbl_vendors[[#This Row],[Vendor_Name]]))=0</f>
        <v>0</v>
      </c>
      <c r="O3458" t="b">
        <f>LEN(TRIM(tbl_vendors[[#This Row],[Email]]))=0</f>
        <v>0</v>
      </c>
      <c r="P3458" t="b">
        <f>OR(ISERROR(FIND("@",tbl_vendors[[#This Row],[Email]])),ISERROR(FIND(".",tbl_vendors[[#This Row],[Email]])))</f>
        <v>0</v>
      </c>
      <c r="Q3458" t="b">
        <f>ISNA(MATCH(tbl_vendors[[#This Row],[Country]],tbl_country[country],0))</f>
        <v>0</v>
      </c>
      <c r="R3458" t="b">
        <f>ISNA(MATCH(tbl_vendors[[#This Row],[Currency]],tbl_country[currency],0))</f>
        <v>1</v>
      </c>
      <c r="S3458" t="b">
        <f>_xlfn.XLOOKUP(tbl_vendors[[#This Row],[Country]],tbl_country[country],tbl_country[currency],"NotFound")&lt;&gt;tbl_vendors[[#This Row],[Currency]]</f>
        <v>1</v>
      </c>
      <c r="T3458" t="b">
        <f>ISNA(MATCH(tbl_vendors[[#This Row],[Payment_Terms]],tbl_payment_terms[Payment_Terms],0))</f>
        <v>0</v>
      </c>
      <c r="U3458" t="b">
        <f>ISNA(MATCH(tbl_vendors[[#This Row],[Status]],tbl_status[valid_status]))</f>
        <v>0</v>
      </c>
      <c r="V3458" t="b">
        <f ca="1">tbl_vendors[[#This Row],[Created_Date]]&gt;TODAY()</f>
        <v>0</v>
      </c>
      <c r="W3458" t="b">
        <f>tbl_vendors[[#This Row],[Updated_Date]]&lt;tbl_vendors[[#This Row],[Created_Date]]</f>
        <v>0</v>
      </c>
      <c r="X3458" t="b">
        <f>COUNTIF(tbl_vendors[Vendor_Name],tbl_vendors[[#This Row],[Vendor_Name]])&gt;1</f>
        <v>0</v>
      </c>
      <c r="Y3458" s="14" cm="1">
        <f t="array" aca="1" ref="Y3458" ca="1">IFERROR(SUM(L3458:X3458*1),4)</f>
        <v>2</v>
      </c>
      <c r="Z3458" t="str">
        <f ca="1">IF(tbl_vendors[[#This Row],[error_count]]&gt;0,"FAIL","PASS")</f>
        <v>FAIL</v>
      </c>
    </row>
    <row r="3459" spans="1:26" x14ac:dyDescent="0.3">
      <c r="A3459" t="s">
        <v>13524</v>
      </c>
      <c r="B3459" t="s">
        <v>13525</v>
      </c>
      <c r="C3459" t="s">
        <v>153</v>
      </c>
      <c r="D3459" t="s">
        <v>13526</v>
      </c>
      <c r="E3459" t="s">
        <v>155</v>
      </c>
      <c r="F3459" t="s">
        <v>75</v>
      </c>
      <c r="G3459" t="s">
        <v>13527</v>
      </c>
      <c r="H3459" t="s">
        <v>42</v>
      </c>
      <c r="I3459" t="s">
        <v>53</v>
      </c>
      <c r="J3459" s="1">
        <v>46018</v>
      </c>
      <c r="K3459" s="1">
        <v>46123</v>
      </c>
      <c r="L3459" t="b">
        <f>COUNTIF(tbl_vendors[Vendor_ID],tbl_vendors[[#This Row],[Vendor_ID]])&gt;1</f>
        <v>0</v>
      </c>
      <c r="M3459" t="b">
        <f>ISBLANK(tbl_vendors[[#This Row],[Vendor_ID]])</f>
        <v>0</v>
      </c>
      <c r="N3459" t="b">
        <f>LEN(TRIM(tbl_vendors[[#This Row],[Vendor_Name]]))=0</f>
        <v>0</v>
      </c>
      <c r="O3459" t="b">
        <f>LEN(TRIM(tbl_vendors[[#This Row],[Email]]))=0</f>
        <v>0</v>
      </c>
      <c r="P3459" t="b">
        <f>OR(ISERROR(FIND("@",tbl_vendors[[#This Row],[Email]])),ISERROR(FIND(".",tbl_vendors[[#This Row],[Email]])))</f>
        <v>0</v>
      </c>
      <c r="Q3459" t="b">
        <f>ISNA(MATCH(tbl_vendors[[#This Row],[Country]],tbl_country[country],0))</f>
        <v>0</v>
      </c>
      <c r="R3459" t="b">
        <f>ISNA(MATCH(tbl_vendors[[#This Row],[Currency]],tbl_country[currency],0))</f>
        <v>0</v>
      </c>
      <c r="S3459" t="b">
        <f>_xlfn.XLOOKUP(tbl_vendors[[#This Row],[Country]],tbl_country[country],tbl_country[currency],"NotFound")&lt;&gt;tbl_vendors[[#This Row],[Currency]]</f>
        <v>0</v>
      </c>
      <c r="T3459" t="b">
        <f>ISNA(MATCH(tbl_vendors[[#This Row],[Payment_Terms]],tbl_payment_terms[Payment_Terms],0))</f>
        <v>0</v>
      </c>
      <c r="U3459" t="b">
        <f>ISNA(MATCH(tbl_vendors[[#This Row],[Status]],tbl_status[valid_status]))</f>
        <v>1</v>
      </c>
      <c r="V3459" t="b">
        <f ca="1">tbl_vendors[[#This Row],[Created_Date]]&gt;TODAY()</f>
        <v>0</v>
      </c>
      <c r="W3459" t="b">
        <f>tbl_vendors[[#This Row],[Updated_Date]]&lt;tbl_vendors[[#This Row],[Created_Date]]</f>
        <v>0</v>
      </c>
      <c r="X3459" t="b">
        <f>COUNTIF(tbl_vendors[Vendor_Name],tbl_vendors[[#This Row],[Vendor_Name]])&gt;1</f>
        <v>0</v>
      </c>
      <c r="Y3459" s="14" cm="1">
        <f t="array" aca="1" ref="Y3459" ca="1">IFERROR(SUM(L3459:X3459*1),4)</f>
        <v>1</v>
      </c>
      <c r="Z3459" t="str">
        <f ca="1">IF(tbl_vendors[[#This Row],[error_count]]&gt;0,"FAIL","PASS")</f>
        <v>FAIL</v>
      </c>
    </row>
    <row r="3460" spans="1:26" x14ac:dyDescent="0.3">
      <c r="A3460" t="s">
        <v>13528</v>
      </c>
      <c r="B3460" t="s">
        <v>13529</v>
      </c>
      <c r="C3460" t="s">
        <v>153</v>
      </c>
      <c r="D3460" t="s">
        <v>13530</v>
      </c>
      <c r="E3460" t="s">
        <v>155</v>
      </c>
      <c r="F3460" t="s">
        <v>23</v>
      </c>
      <c r="G3460" t="s">
        <v>13531</v>
      </c>
      <c r="H3460" t="s">
        <v>42</v>
      </c>
      <c r="I3460" t="s">
        <v>19</v>
      </c>
      <c r="J3460" s="1">
        <v>45981</v>
      </c>
      <c r="K3460" s="1">
        <v>46118</v>
      </c>
      <c r="L3460" t="b">
        <f>COUNTIF(tbl_vendors[Vendor_ID],tbl_vendors[[#This Row],[Vendor_ID]])&gt;1</f>
        <v>0</v>
      </c>
      <c r="M3460" t="b">
        <f>ISBLANK(tbl_vendors[[#This Row],[Vendor_ID]])</f>
        <v>0</v>
      </c>
      <c r="N3460" t="b">
        <f>LEN(TRIM(tbl_vendors[[#This Row],[Vendor_Name]]))=0</f>
        <v>0</v>
      </c>
      <c r="O3460" t="b">
        <f>LEN(TRIM(tbl_vendors[[#This Row],[Email]]))=0</f>
        <v>0</v>
      </c>
      <c r="P3460" t="b">
        <f>OR(ISERROR(FIND("@",tbl_vendors[[#This Row],[Email]])),ISERROR(FIND(".",tbl_vendors[[#This Row],[Email]])))</f>
        <v>0</v>
      </c>
      <c r="Q3460" t="b">
        <f>ISNA(MATCH(tbl_vendors[[#This Row],[Country]],tbl_country[country],0))</f>
        <v>0</v>
      </c>
      <c r="R3460" t="b">
        <f>ISNA(MATCH(tbl_vendors[[#This Row],[Currency]],tbl_country[currency],0))</f>
        <v>0</v>
      </c>
      <c r="S3460" t="b">
        <f>_xlfn.XLOOKUP(tbl_vendors[[#This Row],[Country]],tbl_country[country],tbl_country[currency],"NotFound")&lt;&gt;tbl_vendors[[#This Row],[Currency]]</f>
        <v>0</v>
      </c>
      <c r="T3460" t="b">
        <f>ISNA(MATCH(tbl_vendors[[#This Row],[Payment_Terms]],tbl_payment_terms[Payment_Terms],0))</f>
        <v>0</v>
      </c>
      <c r="U3460" t="b">
        <f>ISNA(MATCH(tbl_vendors[[#This Row],[Status]],tbl_status[valid_status]))</f>
        <v>0</v>
      </c>
      <c r="V3460" t="b">
        <f ca="1">tbl_vendors[[#This Row],[Created_Date]]&gt;TODAY()</f>
        <v>0</v>
      </c>
      <c r="W3460" t="b">
        <f>tbl_vendors[[#This Row],[Updated_Date]]&lt;tbl_vendors[[#This Row],[Created_Date]]</f>
        <v>0</v>
      </c>
      <c r="X3460" t="b">
        <f>COUNTIF(tbl_vendors[Vendor_Name],tbl_vendors[[#This Row],[Vendor_Name]])&gt;1</f>
        <v>0</v>
      </c>
      <c r="Y3460" s="14" cm="1">
        <f t="array" aca="1" ref="Y3460" ca="1">IFERROR(SUM(L3460:X3460*1),4)</f>
        <v>0</v>
      </c>
      <c r="Z3460" t="str">
        <f ca="1">IF(tbl_vendors[[#This Row],[error_count]]&gt;0,"FAIL","PASS")</f>
        <v>PASS</v>
      </c>
    </row>
    <row r="3461" spans="1:26" x14ac:dyDescent="0.3">
      <c r="A3461" t="s">
        <v>13532</v>
      </c>
      <c r="B3461" t="s">
        <v>13533</v>
      </c>
      <c r="C3461" t="s">
        <v>56</v>
      </c>
      <c r="D3461" t="s">
        <v>13534</v>
      </c>
      <c r="E3461" t="s">
        <v>58</v>
      </c>
      <c r="F3461" t="s">
        <v>40</v>
      </c>
      <c r="G3461" t="s">
        <v>13535</v>
      </c>
      <c r="H3461" t="s">
        <v>69</v>
      </c>
      <c r="I3461" t="s">
        <v>53</v>
      </c>
      <c r="J3461" s="1">
        <v>45192</v>
      </c>
      <c r="K3461" s="1">
        <v>45257</v>
      </c>
      <c r="L3461" t="b">
        <f>COUNTIF(tbl_vendors[Vendor_ID],tbl_vendors[[#This Row],[Vendor_ID]])&gt;1</f>
        <v>0</v>
      </c>
      <c r="M3461" t="b">
        <f>ISBLANK(tbl_vendors[[#This Row],[Vendor_ID]])</f>
        <v>0</v>
      </c>
      <c r="N3461" t="b">
        <f>LEN(TRIM(tbl_vendors[[#This Row],[Vendor_Name]]))=0</f>
        <v>0</v>
      </c>
      <c r="O3461" t="b">
        <f>LEN(TRIM(tbl_vendors[[#This Row],[Email]]))=0</f>
        <v>0</v>
      </c>
      <c r="P3461" t="b">
        <f>OR(ISERROR(FIND("@",tbl_vendors[[#This Row],[Email]])),ISERROR(FIND(".",tbl_vendors[[#This Row],[Email]])))</f>
        <v>0</v>
      </c>
      <c r="Q3461" t="b">
        <f>ISNA(MATCH(tbl_vendors[[#This Row],[Country]],tbl_country[country],0))</f>
        <v>0</v>
      </c>
      <c r="R3461" t="b">
        <f>ISNA(MATCH(tbl_vendors[[#This Row],[Currency]],tbl_country[currency],0))</f>
        <v>0</v>
      </c>
      <c r="S3461" t="b">
        <f>_xlfn.XLOOKUP(tbl_vendors[[#This Row],[Country]],tbl_country[country],tbl_country[currency],"NotFound")&lt;&gt;tbl_vendors[[#This Row],[Currency]]</f>
        <v>0</v>
      </c>
      <c r="T3461" t="b">
        <f>ISNA(MATCH(tbl_vendors[[#This Row],[Payment_Terms]],tbl_payment_terms[Payment_Terms],0))</f>
        <v>0</v>
      </c>
      <c r="U3461" t="b">
        <f>ISNA(MATCH(tbl_vendors[[#This Row],[Status]],tbl_status[valid_status]))</f>
        <v>1</v>
      </c>
      <c r="V3461" t="b">
        <f ca="1">tbl_vendors[[#This Row],[Created_Date]]&gt;TODAY()</f>
        <v>0</v>
      </c>
      <c r="W3461" t="b">
        <f>tbl_vendors[[#This Row],[Updated_Date]]&lt;tbl_vendors[[#This Row],[Created_Date]]</f>
        <v>0</v>
      </c>
      <c r="X3461" t="b">
        <f>COUNTIF(tbl_vendors[Vendor_Name],tbl_vendors[[#This Row],[Vendor_Name]])&gt;1</f>
        <v>0</v>
      </c>
      <c r="Y3461" s="14" cm="1">
        <f t="array" aca="1" ref="Y3461" ca="1">IFERROR(SUM(L3461:X3461*1),4)</f>
        <v>1</v>
      </c>
      <c r="Z3461" t="str">
        <f ca="1">IF(tbl_vendors[[#This Row],[error_count]]&gt;0,"FAIL","PASS")</f>
        <v>FAIL</v>
      </c>
    </row>
    <row r="3462" spans="1:26" x14ac:dyDescent="0.3">
      <c r="A3462" t="s">
        <v>13536</v>
      </c>
      <c r="B3462" t="s">
        <v>13537</v>
      </c>
      <c r="C3462" t="s">
        <v>79</v>
      </c>
      <c r="D3462" t="s">
        <v>13538</v>
      </c>
      <c r="E3462" t="s">
        <v>39</v>
      </c>
      <c r="F3462" t="s">
        <v>32</v>
      </c>
      <c r="G3462" t="s">
        <v>13539</v>
      </c>
      <c r="H3462" t="s">
        <v>52</v>
      </c>
      <c r="I3462" t="s">
        <v>19</v>
      </c>
      <c r="J3462" s="1">
        <v>45196</v>
      </c>
      <c r="K3462" s="1">
        <v>45583</v>
      </c>
      <c r="L3462" t="b">
        <f>COUNTIF(tbl_vendors[Vendor_ID],tbl_vendors[[#This Row],[Vendor_ID]])&gt;1</f>
        <v>0</v>
      </c>
      <c r="M3462" t="b">
        <f>ISBLANK(tbl_vendors[[#This Row],[Vendor_ID]])</f>
        <v>0</v>
      </c>
      <c r="N3462" t="b">
        <f>LEN(TRIM(tbl_vendors[[#This Row],[Vendor_Name]]))=0</f>
        <v>0</v>
      </c>
      <c r="O3462" t="b">
        <f>LEN(TRIM(tbl_vendors[[#This Row],[Email]]))=0</f>
        <v>0</v>
      </c>
      <c r="P3462" t="b">
        <f>OR(ISERROR(FIND("@",tbl_vendors[[#This Row],[Email]])),ISERROR(FIND(".",tbl_vendors[[#This Row],[Email]])))</f>
        <v>0</v>
      </c>
      <c r="Q3462" t="b">
        <f>ISNA(MATCH(tbl_vendors[[#This Row],[Country]],tbl_country[country],0))</f>
        <v>0</v>
      </c>
      <c r="R3462" t="b">
        <f>ISNA(MATCH(tbl_vendors[[#This Row],[Currency]],tbl_country[currency],0))</f>
        <v>0</v>
      </c>
      <c r="S3462" t="b">
        <f>_xlfn.XLOOKUP(tbl_vendors[[#This Row],[Country]],tbl_country[country],tbl_country[currency],"NotFound")&lt;&gt;tbl_vendors[[#This Row],[Currency]]</f>
        <v>0</v>
      </c>
      <c r="T3462" t="b">
        <f>ISNA(MATCH(tbl_vendors[[#This Row],[Payment_Terms]],tbl_payment_terms[Payment_Terms],0))</f>
        <v>0</v>
      </c>
      <c r="U3462" t="b">
        <f>ISNA(MATCH(tbl_vendors[[#This Row],[Status]],tbl_status[valid_status]))</f>
        <v>0</v>
      </c>
      <c r="V3462" t="b">
        <f ca="1">tbl_vendors[[#This Row],[Created_Date]]&gt;TODAY()</f>
        <v>0</v>
      </c>
      <c r="W3462" t="b">
        <f>tbl_vendors[[#This Row],[Updated_Date]]&lt;tbl_vendors[[#This Row],[Created_Date]]</f>
        <v>0</v>
      </c>
      <c r="X3462" t="b">
        <f>COUNTIF(tbl_vendors[Vendor_Name],tbl_vendors[[#This Row],[Vendor_Name]])&gt;1</f>
        <v>0</v>
      </c>
      <c r="Y3462" s="14" cm="1">
        <f t="array" aca="1" ref="Y3462" ca="1">IFERROR(SUM(L3462:X3462*1),4)</f>
        <v>0</v>
      </c>
      <c r="Z3462" t="str">
        <f ca="1">IF(tbl_vendors[[#This Row],[error_count]]&gt;0,"FAIL","PASS")</f>
        <v>PASS</v>
      </c>
    </row>
    <row r="3463" spans="1:26" x14ac:dyDescent="0.3">
      <c r="A3463" t="s">
        <v>13540</v>
      </c>
      <c r="B3463" t="s">
        <v>7753</v>
      </c>
      <c r="C3463" t="s">
        <v>13</v>
      </c>
      <c r="D3463" t="s">
        <v>13541</v>
      </c>
      <c r="E3463" t="s">
        <v>15</v>
      </c>
      <c r="F3463" t="s">
        <v>40</v>
      </c>
      <c r="G3463" t="s">
        <v>13542</v>
      </c>
      <c r="H3463" t="s">
        <v>52</v>
      </c>
      <c r="I3463" t="s">
        <v>19</v>
      </c>
      <c r="J3463" s="1">
        <v>46033</v>
      </c>
      <c r="K3463" s="1">
        <v>46200</v>
      </c>
      <c r="L3463" t="b">
        <f>COUNTIF(tbl_vendors[Vendor_ID],tbl_vendors[[#This Row],[Vendor_ID]])&gt;1</f>
        <v>0</v>
      </c>
      <c r="M3463" t="b">
        <f>ISBLANK(tbl_vendors[[#This Row],[Vendor_ID]])</f>
        <v>0</v>
      </c>
      <c r="N3463" t="b">
        <f>LEN(TRIM(tbl_vendors[[#This Row],[Vendor_Name]]))=0</f>
        <v>0</v>
      </c>
      <c r="O3463" t="b">
        <f>LEN(TRIM(tbl_vendors[[#This Row],[Email]]))=0</f>
        <v>0</v>
      </c>
      <c r="P3463" t="b">
        <f>OR(ISERROR(FIND("@",tbl_vendors[[#This Row],[Email]])),ISERROR(FIND(".",tbl_vendors[[#This Row],[Email]])))</f>
        <v>0</v>
      </c>
      <c r="Q3463" t="b">
        <f>ISNA(MATCH(tbl_vendors[[#This Row],[Country]],tbl_country[country],0))</f>
        <v>0</v>
      </c>
      <c r="R3463" t="b">
        <f>ISNA(MATCH(tbl_vendors[[#This Row],[Currency]],tbl_country[currency],0))</f>
        <v>1</v>
      </c>
      <c r="S3463" t="b">
        <f>_xlfn.XLOOKUP(tbl_vendors[[#This Row],[Country]],tbl_country[country],tbl_country[currency],"NotFound")&lt;&gt;tbl_vendors[[#This Row],[Currency]]</f>
        <v>1</v>
      </c>
      <c r="T3463" t="b">
        <f>ISNA(MATCH(tbl_vendors[[#This Row],[Payment_Terms]],tbl_payment_terms[Payment_Terms],0))</f>
        <v>0</v>
      </c>
      <c r="U3463" t="b">
        <f>ISNA(MATCH(tbl_vendors[[#This Row],[Status]],tbl_status[valid_status]))</f>
        <v>0</v>
      </c>
      <c r="V3463" t="b">
        <f ca="1">tbl_vendors[[#This Row],[Created_Date]]&gt;TODAY()</f>
        <v>0</v>
      </c>
      <c r="W3463" t="b">
        <f>tbl_vendors[[#This Row],[Updated_Date]]&lt;tbl_vendors[[#This Row],[Created_Date]]</f>
        <v>0</v>
      </c>
      <c r="X3463" t="b">
        <f>COUNTIF(tbl_vendors[Vendor_Name],tbl_vendors[[#This Row],[Vendor_Name]])&gt;1</f>
        <v>1</v>
      </c>
      <c r="Y3463" s="14" cm="1">
        <f t="array" aca="1" ref="Y3463" ca="1">IFERROR(SUM(L3463:X3463*1),4)</f>
        <v>3</v>
      </c>
      <c r="Z3463" t="str">
        <f ca="1">IF(tbl_vendors[[#This Row],[error_count]]&gt;0,"FAIL","PASS")</f>
        <v>FAIL</v>
      </c>
    </row>
    <row r="3464" spans="1:26" x14ac:dyDescent="0.3">
      <c r="A3464" t="s">
        <v>13543</v>
      </c>
      <c r="B3464" t="s">
        <v>13544</v>
      </c>
      <c r="C3464" t="s">
        <v>66</v>
      </c>
      <c r="D3464" t="s">
        <v>13545</v>
      </c>
      <c r="E3464" t="s">
        <v>67</v>
      </c>
      <c r="F3464" t="s">
        <v>40</v>
      </c>
      <c r="G3464" t="s">
        <v>13546</v>
      </c>
      <c r="H3464" t="s">
        <v>42</v>
      </c>
      <c r="I3464" t="s">
        <v>26</v>
      </c>
      <c r="J3464" s="1">
        <v>45955</v>
      </c>
      <c r="K3464" s="1">
        <v>46039</v>
      </c>
      <c r="L3464" t="b">
        <f>COUNTIF(tbl_vendors[Vendor_ID],tbl_vendors[[#This Row],[Vendor_ID]])&gt;1</f>
        <v>0</v>
      </c>
      <c r="M3464" t="b">
        <f>ISBLANK(tbl_vendors[[#This Row],[Vendor_ID]])</f>
        <v>0</v>
      </c>
      <c r="N3464" t="b">
        <f>LEN(TRIM(tbl_vendors[[#This Row],[Vendor_Name]]))=0</f>
        <v>0</v>
      </c>
      <c r="O3464" t="b">
        <f>LEN(TRIM(tbl_vendors[[#This Row],[Email]]))=0</f>
        <v>0</v>
      </c>
      <c r="P3464" t="b">
        <f>OR(ISERROR(FIND("@",tbl_vendors[[#This Row],[Email]])),ISERROR(FIND(".",tbl_vendors[[#This Row],[Email]])))</f>
        <v>0</v>
      </c>
      <c r="Q3464" t="b">
        <f>ISNA(MATCH(tbl_vendors[[#This Row],[Country]],tbl_country[country],0))</f>
        <v>0</v>
      </c>
      <c r="R3464" t="b">
        <f>ISNA(MATCH(tbl_vendors[[#This Row],[Currency]],tbl_country[currency],0))</f>
        <v>0</v>
      </c>
      <c r="S3464" t="b">
        <f>_xlfn.XLOOKUP(tbl_vendors[[#This Row],[Country]],tbl_country[country],tbl_country[currency],"NotFound")&lt;&gt;tbl_vendors[[#This Row],[Currency]]</f>
        <v>0</v>
      </c>
      <c r="T3464" t="b">
        <f>ISNA(MATCH(tbl_vendors[[#This Row],[Payment_Terms]],tbl_payment_terms[Payment_Terms],0))</f>
        <v>0</v>
      </c>
      <c r="U3464" t="b">
        <f>ISNA(MATCH(tbl_vendors[[#This Row],[Status]],tbl_status[valid_status]))</f>
        <v>0</v>
      </c>
      <c r="V3464" t="b">
        <f ca="1">tbl_vendors[[#This Row],[Created_Date]]&gt;TODAY()</f>
        <v>0</v>
      </c>
      <c r="W3464" t="b">
        <f>tbl_vendors[[#This Row],[Updated_Date]]&lt;tbl_vendors[[#This Row],[Created_Date]]</f>
        <v>0</v>
      </c>
      <c r="X3464" t="b">
        <f>COUNTIF(tbl_vendors[Vendor_Name],tbl_vendors[[#This Row],[Vendor_Name]])&gt;1</f>
        <v>0</v>
      </c>
      <c r="Y3464" s="14" cm="1">
        <f t="array" aca="1" ref="Y3464" ca="1">IFERROR(SUM(L3464:X3464*1),4)</f>
        <v>0</v>
      </c>
      <c r="Z3464" t="str">
        <f ca="1">IF(tbl_vendors[[#This Row],[error_count]]&gt;0,"FAIL","PASS")</f>
        <v>PASS</v>
      </c>
    </row>
    <row r="3465" spans="1:26" x14ac:dyDescent="0.3">
      <c r="A3465" t="s">
        <v>13547</v>
      </c>
      <c r="B3465" t="s">
        <v>13548</v>
      </c>
      <c r="C3465" t="s">
        <v>37</v>
      </c>
      <c r="D3465" t="s">
        <v>13549</v>
      </c>
      <c r="E3465" t="s">
        <v>39</v>
      </c>
      <c r="F3465" t="s">
        <v>75</v>
      </c>
      <c r="G3465" t="s">
        <v>13550</v>
      </c>
      <c r="H3465" t="s">
        <v>47</v>
      </c>
      <c r="I3465" t="s">
        <v>53</v>
      </c>
      <c r="J3465" s="1">
        <v>44856</v>
      </c>
      <c r="K3465" s="1">
        <v>45991</v>
      </c>
      <c r="L3465" t="b">
        <f>COUNTIF(tbl_vendors[Vendor_ID],tbl_vendors[[#This Row],[Vendor_ID]])&gt;1</f>
        <v>0</v>
      </c>
      <c r="M3465" t="b">
        <f>ISBLANK(tbl_vendors[[#This Row],[Vendor_ID]])</f>
        <v>0</v>
      </c>
      <c r="N3465" t="b">
        <f>LEN(TRIM(tbl_vendors[[#This Row],[Vendor_Name]]))=0</f>
        <v>0</v>
      </c>
      <c r="O3465" t="b">
        <f>LEN(TRIM(tbl_vendors[[#This Row],[Email]]))=0</f>
        <v>0</v>
      </c>
      <c r="P3465" t="b">
        <f>OR(ISERROR(FIND("@",tbl_vendors[[#This Row],[Email]])),ISERROR(FIND(".",tbl_vendors[[#This Row],[Email]])))</f>
        <v>0</v>
      </c>
      <c r="Q3465" t="b">
        <f>ISNA(MATCH(tbl_vendors[[#This Row],[Country]],tbl_country[country],0))</f>
        <v>0</v>
      </c>
      <c r="R3465" t="b">
        <f>ISNA(MATCH(tbl_vendors[[#This Row],[Currency]],tbl_country[currency],0))</f>
        <v>0</v>
      </c>
      <c r="S3465" t="b">
        <f>_xlfn.XLOOKUP(tbl_vendors[[#This Row],[Country]],tbl_country[country],tbl_country[currency],"NotFound")&lt;&gt;tbl_vendors[[#This Row],[Currency]]</f>
        <v>0</v>
      </c>
      <c r="T3465" t="b">
        <f>ISNA(MATCH(tbl_vendors[[#This Row],[Payment_Terms]],tbl_payment_terms[Payment_Terms],0))</f>
        <v>0</v>
      </c>
      <c r="U3465" t="b">
        <f>ISNA(MATCH(tbl_vendors[[#This Row],[Status]],tbl_status[valid_status]))</f>
        <v>1</v>
      </c>
      <c r="V3465" t="b">
        <f ca="1">tbl_vendors[[#This Row],[Created_Date]]&gt;TODAY()</f>
        <v>0</v>
      </c>
      <c r="W3465" t="b">
        <f>tbl_vendors[[#This Row],[Updated_Date]]&lt;tbl_vendors[[#This Row],[Created_Date]]</f>
        <v>0</v>
      </c>
      <c r="X3465" t="b">
        <f>COUNTIF(tbl_vendors[Vendor_Name],tbl_vendors[[#This Row],[Vendor_Name]])&gt;1</f>
        <v>0</v>
      </c>
      <c r="Y3465" s="14" cm="1">
        <f t="array" aca="1" ref="Y3465" ca="1">IFERROR(SUM(L3465:X3465*1),4)</f>
        <v>1</v>
      </c>
      <c r="Z3465" t="str">
        <f ca="1">IF(tbl_vendors[[#This Row],[error_count]]&gt;0,"FAIL","PASS")</f>
        <v>FAIL</v>
      </c>
    </row>
    <row r="3466" spans="1:26" x14ac:dyDescent="0.3">
      <c r="A3466" t="s">
        <v>13551</v>
      </c>
      <c r="B3466" t="s">
        <v>13552</v>
      </c>
      <c r="C3466" t="s">
        <v>56</v>
      </c>
      <c r="D3466" t="s">
        <v>13553</v>
      </c>
      <c r="E3466" t="s">
        <v>58</v>
      </c>
      <c r="F3466" t="s">
        <v>32</v>
      </c>
      <c r="G3466" t="s">
        <v>13554</v>
      </c>
      <c r="H3466" t="s">
        <v>47</v>
      </c>
      <c r="I3466" t="s">
        <v>53</v>
      </c>
      <c r="J3466" s="1">
        <v>45964</v>
      </c>
      <c r="K3466" s="1">
        <v>46007</v>
      </c>
      <c r="L3466" t="b">
        <f>COUNTIF(tbl_vendors[Vendor_ID],tbl_vendors[[#This Row],[Vendor_ID]])&gt;1</f>
        <v>0</v>
      </c>
      <c r="M3466" t="b">
        <f>ISBLANK(tbl_vendors[[#This Row],[Vendor_ID]])</f>
        <v>0</v>
      </c>
      <c r="N3466" t="b">
        <f>LEN(TRIM(tbl_vendors[[#This Row],[Vendor_Name]]))=0</f>
        <v>0</v>
      </c>
      <c r="O3466" t="b">
        <f>LEN(TRIM(tbl_vendors[[#This Row],[Email]]))=0</f>
        <v>0</v>
      </c>
      <c r="P3466" t="b">
        <f>OR(ISERROR(FIND("@",tbl_vendors[[#This Row],[Email]])),ISERROR(FIND(".",tbl_vendors[[#This Row],[Email]])))</f>
        <v>0</v>
      </c>
      <c r="Q3466" t="b">
        <f>ISNA(MATCH(tbl_vendors[[#This Row],[Country]],tbl_country[country],0))</f>
        <v>0</v>
      </c>
      <c r="R3466" t="b">
        <f>ISNA(MATCH(tbl_vendors[[#This Row],[Currency]],tbl_country[currency],0))</f>
        <v>0</v>
      </c>
      <c r="S3466" t="b">
        <f>_xlfn.XLOOKUP(tbl_vendors[[#This Row],[Country]],tbl_country[country],tbl_country[currency],"NotFound")&lt;&gt;tbl_vendors[[#This Row],[Currency]]</f>
        <v>0</v>
      </c>
      <c r="T3466" t="b">
        <f>ISNA(MATCH(tbl_vendors[[#This Row],[Payment_Terms]],tbl_payment_terms[Payment_Terms],0))</f>
        <v>0</v>
      </c>
      <c r="U3466" t="b">
        <f>ISNA(MATCH(tbl_vendors[[#This Row],[Status]],tbl_status[valid_status]))</f>
        <v>1</v>
      </c>
      <c r="V3466" t="b">
        <f ca="1">tbl_vendors[[#This Row],[Created_Date]]&gt;TODAY()</f>
        <v>0</v>
      </c>
      <c r="W3466" t="b">
        <f>tbl_vendors[[#This Row],[Updated_Date]]&lt;tbl_vendors[[#This Row],[Created_Date]]</f>
        <v>0</v>
      </c>
      <c r="X3466" t="b">
        <f>COUNTIF(tbl_vendors[Vendor_Name],tbl_vendors[[#This Row],[Vendor_Name]])&gt;1</f>
        <v>0</v>
      </c>
      <c r="Y3466" s="14" cm="1">
        <f t="array" aca="1" ref="Y3466" ca="1">IFERROR(SUM(L3466:X3466*1),4)</f>
        <v>1</v>
      </c>
      <c r="Z3466" t="str">
        <f ca="1">IF(tbl_vendors[[#This Row],[error_count]]&gt;0,"FAIL","PASS")</f>
        <v>FAIL</v>
      </c>
    </row>
    <row r="3467" spans="1:26" x14ac:dyDescent="0.3">
      <c r="A3467" t="s">
        <v>13555</v>
      </c>
      <c r="B3467" t="s">
        <v>13556</v>
      </c>
      <c r="C3467" t="s">
        <v>37</v>
      </c>
      <c r="D3467" t="s">
        <v>13557</v>
      </c>
      <c r="E3467" t="s">
        <v>39</v>
      </c>
      <c r="F3467" t="s">
        <v>23</v>
      </c>
      <c r="G3467" t="s">
        <v>13558</v>
      </c>
      <c r="H3467" t="s">
        <v>69</v>
      </c>
      <c r="I3467" t="s">
        <v>26</v>
      </c>
      <c r="J3467" s="1">
        <v>45986</v>
      </c>
      <c r="K3467" s="1">
        <v>46059</v>
      </c>
      <c r="L3467" t="b">
        <f>COUNTIF(tbl_vendors[Vendor_ID],tbl_vendors[[#This Row],[Vendor_ID]])&gt;1</f>
        <v>0</v>
      </c>
      <c r="M3467" t="b">
        <f>ISBLANK(tbl_vendors[[#This Row],[Vendor_ID]])</f>
        <v>0</v>
      </c>
      <c r="N3467" t="b">
        <f>LEN(TRIM(tbl_vendors[[#This Row],[Vendor_Name]]))=0</f>
        <v>0</v>
      </c>
      <c r="O3467" t="b">
        <f>LEN(TRIM(tbl_vendors[[#This Row],[Email]]))=0</f>
        <v>0</v>
      </c>
      <c r="P3467" t="b">
        <f>OR(ISERROR(FIND("@",tbl_vendors[[#This Row],[Email]])),ISERROR(FIND(".",tbl_vendors[[#This Row],[Email]])))</f>
        <v>0</v>
      </c>
      <c r="Q3467" t="b">
        <f>ISNA(MATCH(tbl_vendors[[#This Row],[Country]],tbl_country[country],0))</f>
        <v>0</v>
      </c>
      <c r="R3467" t="b">
        <f>ISNA(MATCH(tbl_vendors[[#This Row],[Currency]],tbl_country[currency],0))</f>
        <v>0</v>
      </c>
      <c r="S3467" t="b">
        <f>_xlfn.XLOOKUP(tbl_vendors[[#This Row],[Country]],tbl_country[country],tbl_country[currency],"NotFound")&lt;&gt;tbl_vendors[[#This Row],[Currency]]</f>
        <v>0</v>
      </c>
      <c r="T3467" t="b">
        <f>ISNA(MATCH(tbl_vendors[[#This Row],[Payment_Terms]],tbl_payment_terms[Payment_Terms],0))</f>
        <v>0</v>
      </c>
      <c r="U3467" t="b">
        <f>ISNA(MATCH(tbl_vendors[[#This Row],[Status]],tbl_status[valid_status]))</f>
        <v>0</v>
      </c>
      <c r="V3467" t="b">
        <f ca="1">tbl_vendors[[#This Row],[Created_Date]]&gt;TODAY()</f>
        <v>0</v>
      </c>
      <c r="W3467" t="b">
        <f>tbl_vendors[[#This Row],[Updated_Date]]&lt;tbl_vendors[[#This Row],[Created_Date]]</f>
        <v>0</v>
      </c>
      <c r="X3467" t="b">
        <f>COUNTIF(tbl_vendors[Vendor_Name],tbl_vendors[[#This Row],[Vendor_Name]])&gt;1</f>
        <v>0</v>
      </c>
      <c r="Y3467" s="14" cm="1">
        <f t="array" aca="1" ref="Y3467" ca="1">IFERROR(SUM(L3467:X3467*1),4)</f>
        <v>0</v>
      </c>
      <c r="Z3467" t="str">
        <f ca="1">IF(tbl_vendors[[#This Row],[error_count]]&gt;0,"FAIL","PASS")</f>
        <v>PASS</v>
      </c>
    </row>
    <row r="3468" spans="1:26" x14ac:dyDescent="0.3">
      <c r="A3468" t="s">
        <v>13559</v>
      </c>
      <c r="B3468" t="s">
        <v>13560</v>
      </c>
      <c r="C3468" t="s">
        <v>153</v>
      </c>
      <c r="D3468" t="s">
        <v>13561</v>
      </c>
      <c r="E3468" t="s">
        <v>155</v>
      </c>
      <c r="F3468" t="s">
        <v>75</v>
      </c>
      <c r="G3468" t="s">
        <v>13562</v>
      </c>
      <c r="H3468" t="s">
        <v>69</v>
      </c>
      <c r="I3468" t="s">
        <v>19</v>
      </c>
      <c r="J3468" s="1">
        <v>45060</v>
      </c>
      <c r="K3468" s="1">
        <v>45688</v>
      </c>
      <c r="L3468" t="b">
        <f>COUNTIF(tbl_vendors[Vendor_ID],tbl_vendors[[#This Row],[Vendor_ID]])&gt;1</f>
        <v>0</v>
      </c>
      <c r="M3468" t="b">
        <f>ISBLANK(tbl_vendors[[#This Row],[Vendor_ID]])</f>
        <v>0</v>
      </c>
      <c r="N3468" t="b">
        <f>LEN(TRIM(tbl_vendors[[#This Row],[Vendor_Name]]))=0</f>
        <v>0</v>
      </c>
      <c r="O3468" t="b">
        <f>LEN(TRIM(tbl_vendors[[#This Row],[Email]]))=0</f>
        <v>0</v>
      </c>
      <c r="P3468" t="b">
        <f>OR(ISERROR(FIND("@",tbl_vendors[[#This Row],[Email]])),ISERROR(FIND(".",tbl_vendors[[#This Row],[Email]])))</f>
        <v>0</v>
      </c>
      <c r="Q3468" t="b">
        <f>ISNA(MATCH(tbl_vendors[[#This Row],[Country]],tbl_country[country],0))</f>
        <v>0</v>
      </c>
      <c r="R3468" t="b">
        <f>ISNA(MATCH(tbl_vendors[[#This Row],[Currency]],tbl_country[currency],0))</f>
        <v>0</v>
      </c>
      <c r="S3468" t="b">
        <f>_xlfn.XLOOKUP(tbl_vendors[[#This Row],[Country]],tbl_country[country],tbl_country[currency],"NotFound")&lt;&gt;tbl_vendors[[#This Row],[Currency]]</f>
        <v>0</v>
      </c>
      <c r="T3468" t="b">
        <f>ISNA(MATCH(tbl_vendors[[#This Row],[Payment_Terms]],tbl_payment_terms[Payment_Terms],0))</f>
        <v>0</v>
      </c>
      <c r="U3468" t="b">
        <f>ISNA(MATCH(tbl_vendors[[#This Row],[Status]],tbl_status[valid_status]))</f>
        <v>0</v>
      </c>
      <c r="V3468" t="b">
        <f ca="1">tbl_vendors[[#This Row],[Created_Date]]&gt;TODAY()</f>
        <v>0</v>
      </c>
      <c r="W3468" t="b">
        <f>tbl_vendors[[#This Row],[Updated_Date]]&lt;tbl_vendors[[#This Row],[Created_Date]]</f>
        <v>0</v>
      </c>
      <c r="X3468" t="b">
        <f>COUNTIF(tbl_vendors[Vendor_Name],tbl_vendors[[#This Row],[Vendor_Name]])&gt;1</f>
        <v>0</v>
      </c>
      <c r="Y3468" s="14" cm="1">
        <f t="array" aca="1" ref="Y3468" ca="1">IFERROR(SUM(L3468:X3468*1),4)</f>
        <v>0</v>
      </c>
      <c r="Z3468" t="str">
        <f ca="1">IF(tbl_vendors[[#This Row],[error_count]]&gt;0,"FAIL","PASS")</f>
        <v>PASS</v>
      </c>
    </row>
    <row r="3469" spans="1:26" x14ac:dyDescent="0.3">
      <c r="A3469" t="s">
        <v>13563</v>
      </c>
      <c r="B3469" t="s">
        <v>13564</v>
      </c>
      <c r="C3469" t="s">
        <v>153</v>
      </c>
      <c r="D3469" t="s">
        <v>13565</v>
      </c>
      <c r="E3469" t="s">
        <v>155</v>
      </c>
      <c r="F3469" t="s">
        <v>40</v>
      </c>
      <c r="G3469" t="s">
        <v>13566</v>
      </c>
      <c r="H3469" t="s">
        <v>18</v>
      </c>
      <c r="I3469" t="s">
        <v>53</v>
      </c>
      <c r="J3469" s="1">
        <v>45718</v>
      </c>
      <c r="K3469" s="1">
        <v>45844</v>
      </c>
      <c r="L3469" t="b">
        <f>COUNTIF(tbl_vendors[Vendor_ID],tbl_vendors[[#This Row],[Vendor_ID]])&gt;1</f>
        <v>0</v>
      </c>
      <c r="M3469" t="b">
        <f>ISBLANK(tbl_vendors[[#This Row],[Vendor_ID]])</f>
        <v>0</v>
      </c>
      <c r="N3469" t="b">
        <f>LEN(TRIM(tbl_vendors[[#This Row],[Vendor_Name]]))=0</f>
        <v>0</v>
      </c>
      <c r="O3469" t="b">
        <f>LEN(TRIM(tbl_vendors[[#This Row],[Email]]))=0</f>
        <v>0</v>
      </c>
      <c r="P3469" t="b">
        <f>OR(ISERROR(FIND("@",tbl_vendors[[#This Row],[Email]])),ISERROR(FIND(".",tbl_vendors[[#This Row],[Email]])))</f>
        <v>0</v>
      </c>
      <c r="Q3469" t="b">
        <f>ISNA(MATCH(tbl_vendors[[#This Row],[Country]],tbl_country[country],0))</f>
        <v>0</v>
      </c>
      <c r="R3469" t="b">
        <f>ISNA(MATCH(tbl_vendors[[#This Row],[Currency]],tbl_country[currency],0))</f>
        <v>0</v>
      </c>
      <c r="S3469" t="b">
        <f>_xlfn.XLOOKUP(tbl_vendors[[#This Row],[Country]],tbl_country[country],tbl_country[currency],"NotFound")&lt;&gt;tbl_vendors[[#This Row],[Currency]]</f>
        <v>0</v>
      </c>
      <c r="T3469" t="b">
        <f>ISNA(MATCH(tbl_vendors[[#This Row],[Payment_Terms]],tbl_payment_terms[Payment_Terms],0))</f>
        <v>0</v>
      </c>
      <c r="U3469" t="b">
        <f>ISNA(MATCH(tbl_vendors[[#This Row],[Status]],tbl_status[valid_status]))</f>
        <v>1</v>
      </c>
      <c r="V3469" t="b">
        <f ca="1">tbl_vendors[[#This Row],[Created_Date]]&gt;TODAY()</f>
        <v>0</v>
      </c>
      <c r="W3469" t="b">
        <f>tbl_vendors[[#This Row],[Updated_Date]]&lt;tbl_vendors[[#This Row],[Created_Date]]</f>
        <v>0</v>
      </c>
      <c r="X3469" t="b">
        <f>COUNTIF(tbl_vendors[Vendor_Name],tbl_vendors[[#This Row],[Vendor_Name]])&gt;1</f>
        <v>0</v>
      </c>
      <c r="Y3469" s="14" cm="1">
        <f t="array" aca="1" ref="Y3469" ca="1">IFERROR(SUM(L3469:X3469*1),4)</f>
        <v>1</v>
      </c>
      <c r="Z3469" t="str">
        <f ca="1">IF(tbl_vendors[[#This Row],[error_count]]&gt;0,"FAIL","PASS")</f>
        <v>FAIL</v>
      </c>
    </row>
    <row r="3470" spans="1:26" x14ac:dyDescent="0.3">
      <c r="A3470" t="s">
        <v>13567</v>
      </c>
      <c r="B3470" t="s">
        <v>13568</v>
      </c>
      <c r="C3470" t="s">
        <v>100</v>
      </c>
      <c r="D3470" t="s">
        <v>13569</v>
      </c>
      <c r="E3470" t="s">
        <v>39</v>
      </c>
      <c r="F3470" t="s">
        <v>32</v>
      </c>
      <c r="G3470" t="s">
        <v>13570</v>
      </c>
      <c r="H3470" t="s">
        <v>47</v>
      </c>
      <c r="I3470" t="s">
        <v>26</v>
      </c>
      <c r="J3470" s="1">
        <v>45915</v>
      </c>
      <c r="K3470" s="1">
        <v>46110</v>
      </c>
      <c r="L3470" t="b">
        <f>COUNTIF(tbl_vendors[Vendor_ID],tbl_vendors[[#This Row],[Vendor_ID]])&gt;1</f>
        <v>0</v>
      </c>
      <c r="M3470" t="b">
        <f>ISBLANK(tbl_vendors[[#This Row],[Vendor_ID]])</f>
        <v>0</v>
      </c>
      <c r="N3470" t="b">
        <f>LEN(TRIM(tbl_vendors[[#This Row],[Vendor_Name]]))=0</f>
        <v>0</v>
      </c>
      <c r="O3470" t="b">
        <f>LEN(TRIM(tbl_vendors[[#This Row],[Email]]))=0</f>
        <v>0</v>
      </c>
      <c r="P3470" t="b">
        <f>OR(ISERROR(FIND("@",tbl_vendors[[#This Row],[Email]])),ISERROR(FIND(".",tbl_vendors[[#This Row],[Email]])))</f>
        <v>0</v>
      </c>
      <c r="Q3470" t="b">
        <f>ISNA(MATCH(tbl_vendors[[#This Row],[Country]],tbl_country[country],0))</f>
        <v>0</v>
      </c>
      <c r="R3470" t="b">
        <f>ISNA(MATCH(tbl_vendors[[#This Row],[Currency]],tbl_country[currency],0))</f>
        <v>0</v>
      </c>
      <c r="S3470" t="b">
        <f>_xlfn.XLOOKUP(tbl_vendors[[#This Row],[Country]],tbl_country[country],tbl_country[currency],"NotFound")&lt;&gt;tbl_vendors[[#This Row],[Currency]]</f>
        <v>0</v>
      </c>
      <c r="T3470" t="b">
        <f>ISNA(MATCH(tbl_vendors[[#This Row],[Payment_Terms]],tbl_payment_terms[Payment_Terms],0))</f>
        <v>0</v>
      </c>
      <c r="U3470" t="b">
        <f>ISNA(MATCH(tbl_vendors[[#This Row],[Status]],tbl_status[valid_status]))</f>
        <v>0</v>
      </c>
      <c r="V3470" t="b">
        <f ca="1">tbl_vendors[[#This Row],[Created_Date]]&gt;TODAY()</f>
        <v>0</v>
      </c>
      <c r="W3470" t="b">
        <f>tbl_vendors[[#This Row],[Updated_Date]]&lt;tbl_vendors[[#This Row],[Created_Date]]</f>
        <v>0</v>
      </c>
      <c r="X3470" t="b">
        <f>COUNTIF(tbl_vendors[Vendor_Name],tbl_vendors[[#This Row],[Vendor_Name]])&gt;1</f>
        <v>0</v>
      </c>
      <c r="Y3470" s="14" cm="1">
        <f t="array" aca="1" ref="Y3470" ca="1">IFERROR(SUM(L3470:X3470*1),4)</f>
        <v>0</v>
      </c>
      <c r="Z3470" t="str">
        <f ca="1">IF(tbl_vendors[[#This Row],[error_count]]&gt;0,"FAIL","PASS")</f>
        <v>PASS</v>
      </c>
    </row>
    <row r="3471" spans="1:26" x14ac:dyDescent="0.3">
      <c r="A3471" t="s">
        <v>13571</v>
      </c>
      <c r="B3471" t="s">
        <v>13572</v>
      </c>
      <c r="C3471" t="s">
        <v>37</v>
      </c>
      <c r="D3471" t="s">
        <v>13573</v>
      </c>
      <c r="E3471" t="s">
        <v>39</v>
      </c>
      <c r="F3471" t="s">
        <v>75</v>
      </c>
      <c r="G3471" t="s">
        <v>13574</v>
      </c>
      <c r="H3471" t="s">
        <v>69</v>
      </c>
      <c r="I3471" t="s">
        <v>19</v>
      </c>
      <c r="J3471" s="1">
        <v>44540</v>
      </c>
      <c r="K3471" s="1">
        <v>45880</v>
      </c>
      <c r="L3471" t="b">
        <f>COUNTIF(tbl_vendors[Vendor_ID],tbl_vendors[[#This Row],[Vendor_ID]])&gt;1</f>
        <v>0</v>
      </c>
      <c r="M3471" t="b">
        <f>ISBLANK(tbl_vendors[[#This Row],[Vendor_ID]])</f>
        <v>0</v>
      </c>
      <c r="N3471" t="b">
        <f>LEN(TRIM(tbl_vendors[[#This Row],[Vendor_Name]]))=0</f>
        <v>0</v>
      </c>
      <c r="O3471" t="b">
        <f>LEN(TRIM(tbl_vendors[[#This Row],[Email]]))=0</f>
        <v>0</v>
      </c>
      <c r="P3471" t="b">
        <f>OR(ISERROR(FIND("@",tbl_vendors[[#This Row],[Email]])),ISERROR(FIND(".",tbl_vendors[[#This Row],[Email]])))</f>
        <v>0</v>
      </c>
      <c r="Q3471" t="b">
        <f>ISNA(MATCH(tbl_vendors[[#This Row],[Country]],tbl_country[country],0))</f>
        <v>0</v>
      </c>
      <c r="R3471" t="b">
        <f>ISNA(MATCH(tbl_vendors[[#This Row],[Currency]],tbl_country[currency],0))</f>
        <v>0</v>
      </c>
      <c r="S3471" t="b">
        <f>_xlfn.XLOOKUP(tbl_vendors[[#This Row],[Country]],tbl_country[country],tbl_country[currency],"NotFound")&lt;&gt;tbl_vendors[[#This Row],[Currency]]</f>
        <v>0</v>
      </c>
      <c r="T3471" t="b">
        <f>ISNA(MATCH(tbl_vendors[[#This Row],[Payment_Terms]],tbl_payment_terms[Payment_Terms],0))</f>
        <v>0</v>
      </c>
      <c r="U3471" t="b">
        <f>ISNA(MATCH(tbl_vendors[[#This Row],[Status]],tbl_status[valid_status]))</f>
        <v>0</v>
      </c>
      <c r="V3471" t="b">
        <f ca="1">tbl_vendors[[#This Row],[Created_Date]]&gt;TODAY()</f>
        <v>0</v>
      </c>
      <c r="W3471" t="b">
        <f>tbl_vendors[[#This Row],[Updated_Date]]&lt;tbl_vendors[[#This Row],[Created_Date]]</f>
        <v>0</v>
      </c>
      <c r="X3471" t="b">
        <f>COUNTIF(tbl_vendors[Vendor_Name],tbl_vendors[[#This Row],[Vendor_Name]])&gt;1</f>
        <v>0</v>
      </c>
      <c r="Y3471" s="14" cm="1">
        <f t="array" aca="1" ref="Y3471" ca="1">IFERROR(SUM(L3471:X3471*1),4)</f>
        <v>0</v>
      </c>
      <c r="Z3471" t="str">
        <f ca="1">IF(tbl_vendors[[#This Row],[error_count]]&gt;0,"FAIL","PASS")</f>
        <v>PASS</v>
      </c>
    </row>
    <row r="3472" spans="1:26" x14ac:dyDescent="0.3">
      <c r="A3472" t="s">
        <v>13575</v>
      </c>
      <c r="B3472" t="s">
        <v>13576</v>
      </c>
      <c r="C3472" t="s">
        <v>100</v>
      </c>
      <c r="D3472" t="s">
        <v>13577</v>
      </c>
      <c r="E3472" t="s">
        <v>39</v>
      </c>
      <c r="F3472" t="s">
        <v>23</v>
      </c>
      <c r="G3472" t="s">
        <v>13578</v>
      </c>
      <c r="H3472" t="s">
        <v>69</v>
      </c>
      <c r="I3472" t="s">
        <v>53</v>
      </c>
      <c r="J3472" s="1">
        <v>46006</v>
      </c>
      <c r="K3472" s="1">
        <v>46174</v>
      </c>
      <c r="L3472" t="b">
        <f>COUNTIF(tbl_vendors[Vendor_ID],tbl_vendors[[#This Row],[Vendor_ID]])&gt;1</f>
        <v>0</v>
      </c>
      <c r="M3472" t="b">
        <f>ISBLANK(tbl_vendors[[#This Row],[Vendor_ID]])</f>
        <v>0</v>
      </c>
      <c r="N3472" t="b">
        <f>LEN(TRIM(tbl_vendors[[#This Row],[Vendor_Name]]))=0</f>
        <v>0</v>
      </c>
      <c r="O3472" t="b">
        <f>LEN(TRIM(tbl_vendors[[#This Row],[Email]]))=0</f>
        <v>0</v>
      </c>
      <c r="P3472" t="b">
        <f>OR(ISERROR(FIND("@",tbl_vendors[[#This Row],[Email]])),ISERROR(FIND(".",tbl_vendors[[#This Row],[Email]])))</f>
        <v>0</v>
      </c>
      <c r="Q3472" t="b">
        <f>ISNA(MATCH(tbl_vendors[[#This Row],[Country]],tbl_country[country],0))</f>
        <v>0</v>
      </c>
      <c r="R3472" t="b">
        <f>ISNA(MATCH(tbl_vendors[[#This Row],[Currency]],tbl_country[currency],0))</f>
        <v>0</v>
      </c>
      <c r="S3472" t="b">
        <f>_xlfn.XLOOKUP(tbl_vendors[[#This Row],[Country]],tbl_country[country],tbl_country[currency],"NotFound")&lt;&gt;tbl_vendors[[#This Row],[Currency]]</f>
        <v>0</v>
      </c>
      <c r="T3472" t="b">
        <f>ISNA(MATCH(tbl_vendors[[#This Row],[Payment_Terms]],tbl_payment_terms[Payment_Terms],0))</f>
        <v>0</v>
      </c>
      <c r="U3472" t="b">
        <f>ISNA(MATCH(tbl_vendors[[#This Row],[Status]],tbl_status[valid_status]))</f>
        <v>1</v>
      </c>
      <c r="V3472" t="b">
        <f ca="1">tbl_vendors[[#This Row],[Created_Date]]&gt;TODAY()</f>
        <v>0</v>
      </c>
      <c r="W3472" t="b">
        <f>tbl_vendors[[#This Row],[Updated_Date]]&lt;tbl_vendors[[#This Row],[Created_Date]]</f>
        <v>0</v>
      </c>
      <c r="X3472" t="b">
        <f>COUNTIF(tbl_vendors[Vendor_Name],tbl_vendors[[#This Row],[Vendor_Name]])&gt;1</f>
        <v>0</v>
      </c>
      <c r="Y3472" s="14" cm="1">
        <f t="array" aca="1" ref="Y3472" ca="1">IFERROR(SUM(L3472:X3472*1),4)</f>
        <v>1</v>
      </c>
      <c r="Z3472" t="str">
        <f ca="1">IF(tbl_vendors[[#This Row],[error_count]]&gt;0,"FAIL","PASS")</f>
        <v>FAIL</v>
      </c>
    </row>
    <row r="3473" spans="1:26" x14ac:dyDescent="0.3">
      <c r="A3473" t="s">
        <v>13579</v>
      </c>
      <c r="B3473" t="s">
        <v>13580</v>
      </c>
      <c r="C3473" t="s">
        <v>153</v>
      </c>
      <c r="D3473" t="s">
        <v>13581</v>
      </c>
      <c r="E3473" t="s">
        <v>155</v>
      </c>
      <c r="F3473" t="s">
        <v>40</v>
      </c>
      <c r="G3473" t="s">
        <v>13582</v>
      </c>
      <c r="H3473" t="s">
        <v>42</v>
      </c>
      <c r="I3473" t="s">
        <v>53</v>
      </c>
      <c r="J3473" s="1">
        <v>44648</v>
      </c>
      <c r="K3473" s="1">
        <v>44942</v>
      </c>
      <c r="L3473" t="b">
        <f>COUNTIF(tbl_vendors[Vendor_ID],tbl_vendors[[#This Row],[Vendor_ID]])&gt;1</f>
        <v>0</v>
      </c>
      <c r="M3473" t="b">
        <f>ISBLANK(tbl_vendors[[#This Row],[Vendor_ID]])</f>
        <v>0</v>
      </c>
      <c r="N3473" t="b">
        <f>LEN(TRIM(tbl_vendors[[#This Row],[Vendor_Name]]))=0</f>
        <v>0</v>
      </c>
      <c r="O3473" t="b">
        <f>LEN(TRIM(tbl_vendors[[#This Row],[Email]]))=0</f>
        <v>0</v>
      </c>
      <c r="P3473" t="b">
        <f>OR(ISERROR(FIND("@",tbl_vendors[[#This Row],[Email]])),ISERROR(FIND(".",tbl_vendors[[#This Row],[Email]])))</f>
        <v>0</v>
      </c>
      <c r="Q3473" t="b">
        <f>ISNA(MATCH(tbl_vendors[[#This Row],[Country]],tbl_country[country],0))</f>
        <v>0</v>
      </c>
      <c r="R3473" t="b">
        <f>ISNA(MATCH(tbl_vendors[[#This Row],[Currency]],tbl_country[currency],0))</f>
        <v>0</v>
      </c>
      <c r="S3473" t="b">
        <f>_xlfn.XLOOKUP(tbl_vendors[[#This Row],[Country]],tbl_country[country],tbl_country[currency],"NotFound")&lt;&gt;tbl_vendors[[#This Row],[Currency]]</f>
        <v>0</v>
      </c>
      <c r="T3473" t="b">
        <f>ISNA(MATCH(tbl_vendors[[#This Row],[Payment_Terms]],tbl_payment_terms[Payment_Terms],0))</f>
        <v>0</v>
      </c>
      <c r="U3473" t="b">
        <f>ISNA(MATCH(tbl_vendors[[#This Row],[Status]],tbl_status[valid_status]))</f>
        <v>1</v>
      </c>
      <c r="V3473" t="b">
        <f ca="1">tbl_vendors[[#This Row],[Created_Date]]&gt;TODAY()</f>
        <v>0</v>
      </c>
      <c r="W3473" t="b">
        <f>tbl_vendors[[#This Row],[Updated_Date]]&lt;tbl_vendors[[#This Row],[Created_Date]]</f>
        <v>0</v>
      </c>
      <c r="X3473" t="b">
        <f>COUNTIF(tbl_vendors[Vendor_Name],tbl_vendors[[#This Row],[Vendor_Name]])&gt;1</f>
        <v>0</v>
      </c>
      <c r="Y3473" s="14" cm="1">
        <f t="array" aca="1" ref="Y3473" ca="1">IFERROR(SUM(L3473:X3473*1),4)</f>
        <v>1</v>
      </c>
      <c r="Z3473" t="str">
        <f ca="1">IF(tbl_vendors[[#This Row],[error_count]]&gt;0,"FAIL","PASS")</f>
        <v>FAIL</v>
      </c>
    </row>
    <row r="3474" spans="1:26" x14ac:dyDescent="0.3">
      <c r="A3474" t="s">
        <v>13583</v>
      </c>
      <c r="B3474" t="s">
        <v>7076</v>
      </c>
      <c r="C3474" t="s">
        <v>109</v>
      </c>
      <c r="D3474" t="s">
        <v>13584</v>
      </c>
      <c r="E3474" t="s">
        <v>39</v>
      </c>
      <c r="F3474" t="s">
        <v>40</v>
      </c>
      <c r="G3474" t="s">
        <v>13585</v>
      </c>
      <c r="H3474" t="s">
        <v>18</v>
      </c>
      <c r="I3474" t="s">
        <v>53</v>
      </c>
      <c r="J3474" s="1">
        <v>45766</v>
      </c>
      <c r="K3474" s="1">
        <v>46084</v>
      </c>
      <c r="L3474" t="b">
        <f>COUNTIF(tbl_vendors[Vendor_ID],tbl_vendors[[#This Row],[Vendor_ID]])&gt;1</f>
        <v>0</v>
      </c>
      <c r="M3474" t="b">
        <f>ISBLANK(tbl_vendors[[#This Row],[Vendor_ID]])</f>
        <v>0</v>
      </c>
      <c r="N3474" t="b">
        <f>LEN(TRIM(tbl_vendors[[#This Row],[Vendor_Name]]))=0</f>
        <v>0</v>
      </c>
      <c r="O3474" t="b">
        <f>LEN(TRIM(tbl_vendors[[#This Row],[Email]]))=0</f>
        <v>0</v>
      </c>
      <c r="P3474" t="b">
        <f>OR(ISERROR(FIND("@",tbl_vendors[[#This Row],[Email]])),ISERROR(FIND(".",tbl_vendors[[#This Row],[Email]])))</f>
        <v>0</v>
      </c>
      <c r="Q3474" t="b">
        <f>ISNA(MATCH(tbl_vendors[[#This Row],[Country]],tbl_country[country],0))</f>
        <v>0</v>
      </c>
      <c r="R3474" t="b">
        <f>ISNA(MATCH(tbl_vendors[[#This Row],[Currency]],tbl_country[currency],0))</f>
        <v>0</v>
      </c>
      <c r="S3474" t="b">
        <f>_xlfn.XLOOKUP(tbl_vendors[[#This Row],[Country]],tbl_country[country],tbl_country[currency],"NotFound")&lt;&gt;tbl_vendors[[#This Row],[Currency]]</f>
        <v>1</v>
      </c>
      <c r="T3474" t="b">
        <f>ISNA(MATCH(tbl_vendors[[#This Row],[Payment_Terms]],tbl_payment_terms[Payment_Terms],0))</f>
        <v>0</v>
      </c>
      <c r="U3474" t="b">
        <f>ISNA(MATCH(tbl_vendors[[#This Row],[Status]],tbl_status[valid_status]))</f>
        <v>1</v>
      </c>
      <c r="V3474" t="b">
        <f ca="1">tbl_vendors[[#This Row],[Created_Date]]&gt;TODAY()</f>
        <v>0</v>
      </c>
      <c r="W3474" t="b">
        <f>tbl_vendors[[#This Row],[Updated_Date]]&lt;tbl_vendors[[#This Row],[Created_Date]]</f>
        <v>0</v>
      </c>
      <c r="X3474" t="b">
        <f>COUNTIF(tbl_vendors[Vendor_Name],tbl_vendors[[#This Row],[Vendor_Name]])&gt;1</f>
        <v>1</v>
      </c>
      <c r="Y3474" s="14" cm="1">
        <f t="array" aca="1" ref="Y3474" ca="1">IFERROR(SUM(L3474:X3474*1),4)</f>
        <v>3</v>
      </c>
      <c r="Z3474" t="str">
        <f ca="1">IF(tbl_vendors[[#This Row],[error_count]]&gt;0,"FAIL","PASS")</f>
        <v>FAIL</v>
      </c>
    </row>
    <row r="3475" spans="1:26" x14ac:dyDescent="0.3">
      <c r="A3475" t="s">
        <v>13586</v>
      </c>
      <c r="B3475" t="s">
        <v>13587</v>
      </c>
      <c r="C3475" t="s">
        <v>56</v>
      </c>
      <c r="D3475" t="s">
        <v>13588</v>
      </c>
      <c r="E3475" t="s">
        <v>58</v>
      </c>
      <c r="F3475" t="s">
        <v>23</v>
      </c>
      <c r="G3475" t="s">
        <v>13589</v>
      </c>
      <c r="H3475" t="s">
        <v>47</v>
      </c>
      <c r="I3475" t="s">
        <v>26</v>
      </c>
      <c r="J3475" s="1">
        <v>44625</v>
      </c>
      <c r="K3475" s="1">
        <v>45699</v>
      </c>
      <c r="L3475" t="b">
        <f>COUNTIF(tbl_vendors[Vendor_ID],tbl_vendors[[#This Row],[Vendor_ID]])&gt;1</f>
        <v>0</v>
      </c>
      <c r="M3475" t="b">
        <f>ISBLANK(tbl_vendors[[#This Row],[Vendor_ID]])</f>
        <v>0</v>
      </c>
      <c r="N3475" t="b">
        <f>LEN(TRIM(tbl_vendors[[#This Row],[Vendor_Name]]))=0</f>
        <v>0</v>
      </c>
      <c r="O3475" t="b">
        <f>LEN(TRIM(tbl_vendors[[#This Row],[Email]]))=0</f>
        <v>0</v>
      </c>
      <c r="P3475" t="b">
        <f>OR(ISERROR(FIND("@",tbl_vendors[[#This Row],[Email]])),ISERROR(FIND(".",tbl_vendors[[#This Row],[Email]])))</f>
        <v>0</v>
      </c>
      <c r="Q3475" t="b">
        <f>ISNA(MATCH(tbl_vendors[[#This Row],[Country]],tbl_country[country],0))</f>
        <v>0</v>
      </c>
      <c r="R3475" t="b">
        <f>ISNA(MATCH(tbl_vendors[[#This Row],[Currency]],tbl_country[currency],0))</f>
        <v>0</v>
      </c>
      <c r="S3475" t="b">
        <f>_xlfn.XLOOKUP(tbl_vendors[[#This Row],[Country]],tbl_country[country],tbl_country[currency],"NotFound")&lt;&gt;tbl_vendors[[#This Row],[Currency]]</f>
        <v>0</v>
      </c>
      <c r="T3475" t="b">
        <f>ISNA(MATCH(tbl_vendors[[#This Row],[Payment_Terms]],tbl_payment_terms[Payment_Terms],0))</f>
        <v>0</v>
      </c>
      <c r="U3475" t="b">
        <f>ISNA(MATCH(tbl_vendors[[#This Row],[Status]],tbl_status[valid_status]))</f>
        <v>0</v>
      </c>
      <c r="V3475" t="b">
        <f ca="1">tbl_vendors[[#This Row],[Created_Date]]&gt;TODAY()</f>
        <v>0</v>
      </c>
      <c r="W3475" t="b">
        <f>tbl_vendors[[#This Row],[Updated_Date]]&lt;tbl_vendors[[#This Row],[Created_Date]]</f>
        <v>0</v>
      </c>
      <c r="X3475" t="b">
        <f>COUNTIF(tbl_vendors[Vendor_Name],tbl_vendors[[#This Row],[Vendor_Name]])&gt;1</f>
        <v>0</v>
      </c>
      <c r="Y3475" s="14" cm="1">
        <f t="array" aca="1" ref="Y3475" ca="1">IFERROR(SUM(L3475:X3475*1),4)</f>
        <v>0</v>
      </c>
      <c r="Z3475" t="str">
        <f ca="1">IF(tbl_vendors[[#This Row],[error_count]]&gt;0,"FAIL","PASS")</f>
        <v>PASS</v>
      </c>
    </row>
    <row r="3476" spans="1:26" x14ac:dyDescent="0.3">
      <c r="A3476" t="s">
        <v>13590</v>
      </c>
      <c r="B3476" t="s">
        <v>13591</v>
      </c>
      <c r="C3476" t="s">
        <v>100</v>
      </c>
      <c r="D3476" t="s">
        <v>13592</v>
      </c>
      <c r="E3476" t="s">
        <v>39</v>
      </c>
      <c r="F3476" t="s">
        <v>23</v>
      </c>
      <c r="G3476" t="s">
        <v>13593</v>
      </c>
      <c r="H3476" t="s">
        <v>47</v>
      </c>
      <c r="I3476" t="s">
        <v>19</v>
      </c>
      <c r="J3476" s="1">
        <v>45758</v>
      </c>
      <c r="K3476" s="1">
        <v>46086</v>
      </c>
      <c r="L3476" t="b">
        <f>COUNTIF(tbl_vendors[Vendor_ID],tbl_vendors[[#This Row],[Vendor_ID]])&gt;1</f>
        <v>0</v>
      </c>
      <c r="M3476" t="b">
        <f>ISBLANK(tbl_vendors[[#This Row],[Vendor_ID]])</f>
        <v>0</v>
      </c>
      <c r="N3476" t="b">
        <f>LEN(TRIM(tbl_vendors[[#This Row],[Vendor_Name]]))=0</f>
        <v>0</v>
      </c>
      <c r="O3476" t="b">
        <f>LEN(TRIM(tbl_vendors[[#This Row],[Email]]))=0</f>
        <v>0</v>
      </c>
      <c r="P3476" t="b">
        <f>OR(ISERROR(FIND("@",tbl_vendors[[#This Row],[Email]])),ISERROR(FIND(".",tbl_vendors[[#This Row],[Email]])))</f>
        <v>0</v>
      </c>
      <c r="Q3476" t="b">
        <f>ISNA(MATCH(tbl_vendors[[#This Row],[Country]],tbl_country[country],0))</f>
        <v>0</v>
      </c>
      <c r="R3476" t="b">
        <f>ISNA(MATCH(tbl_vendors[[#This Row],[Currency]],tbl_country[currency],0))</f>
        <v>0</v>
      </c>
      <c r="S3476" t="b">
        <f>_xlfn.XLOOKUP(tbl_vendors[[#This Row],[Country]],tbl_country[country],tbl_country[currency],"NotFound")&lt;&gt;tbl_vendors[[#This Row],[Currency]]</f>
        <v>0</v>
      </c>
      <c r="T3476" t="b">
        <f>ISNA(MATCH(tbl_vendors[[#This Row],[Payment_Terms]],tbl_payment_terms[Payment_Terms],0))</f>
        <v>0</v>
      </c>
      <c r="U3476" t="b">
        <f>ISNA(MATCH(tbl_vendors[[#This Row],[Status]],tbl_status[valid_status]))</f>
        <v>0</v>
      </c>
      <c r="V3476" t="b">
        <f ca="1">tbl_vendors[[#This Row],[Created_Date]]&gt;TODAY()</f>
        <v>0</v>
      </c>
      <c r="W3476" t="b">
        <f>tbl_vendors[[#This Row],[Updated_Date]]&lt;tbl_vendors[[#This Row],[Created_Date]]</f>
        <v>0</v>
      </c>
      <c r="X3476" t="b">
        <f>COUNTIF(tbl_vendors[Vendor_Name],tbl_vendors[[#This Row],[Vendor_Name]])&gt;1</f>
        <v>0</v>
      </c>
      <c r="Y3476" s="14" cm="1">
        <f t="array" aca="1" ref="Y3476" ca="1">IFERROR(SUM(L3476:X3476*1),4)</f>
        <v>0</v>
      </c>
      <c r="Z3476" t="str">
        <f ca="1">IF(tbl_vendors[[#This Row],[error_count]]&gt;0,"FAIL","PASS")</f>
        <v>PASS</v>
      </c>
    </row>
    <row r="3477" spans="1:26" x14ac:dyDescent="0.3">
      <c r="A3477" t="s">
        <v>13594</v>
      </c>
      <c r="B3477" t="s">
        <v>13595</v>
      </c>
      <c r="C3477" t="s">
        <v>100</v>
      </c>
      <c r="D3477" t="s">
        <v>13596</v>
      </c>
      <c r="E3477" t="s">
        <v>39</v>
      </c>
      <c r="F3477" t="s">
        <v>75</v>
      </c>
      <c r="G3477" t="s">
        <v>13597</v>
      </c>
      <c r="H3477" t="s">
        <v>52</v>
      </c>
      <c r="I3477" t="s">
        <v>53</v>
      </c>
      <c r="J3477" s="1">
        <v>45443</v>
      </c>
      <c r="K3477" s="1">
        <v>45486</v>
      </c>
      <c r="L3477" t="b">
        <f>COUNTIF(tbl_vendors[Vendor_ID],tbl_vendors[[#This Row],[Vendor_ID]])&gt;1</f>
        <v>0</v>
      </c>
      <c r="M3477" t="b">
        <f>ISBLANK(tbl_vendors[[#This Row],[Vendor_ID]])</f>
        <v>0</v>
      </c>
      <c r="N3477" t="b">
        <f>LEN(TRIM(tbl_vendors[[#This Row],[Vendor_Name]]))=0</f>
        <v>0</v>
      </c>
      <c r="O3477" t="b">
        <f>LEN(TRIM(tbl_vendors[[#This Row],[Email]]))=0</f>
        <v>0</v>
      </c>
      <c r="P3477" t="b">
        <f>OR(ISERROR(FIND("@",tbl_vendors[[#This Row],[Email]])),ISERROR(FIND(".",tbl_vendors[[#This Row],[Email]])))</f>
        <v>0</v>
      </c>
      <c r="Q3477" t="b">
        <f>ISNA(MATCH(tbl_vendors[[#This Row],[Country]],tbl_country[country],0))</f>
        <v>0</v>
      </c>
      <c r="R3477" t="b">
        <f>ISNA(MATCH(tbl_vendors[[#This Row],[Currency]],tbl_country[currency],0))</f>
        <v>0</v>
      </c>
      <c r="S3477" t="b">
        <f>_xlfn.XLOOKUP(tbl_vendors[[#This Row],[Country]],tbl_country[country],tbl_country[currency],"NotFound")&lt;&gt;tbl_vendors[[#This Row],[Currency]]</f>
        <v>0</v>
      </c>
      <c r="T3477" t="b">
        <f>ISNA(MATCH(tbl_vendors[[#This Row],[Payment_Terms]],tbl_payment_terms[Payment_Terms],0))</f>
        <v>0</v>
      </c>
      <c r="U3477" t="b">
        <f>ISNA(MATCH(tbl_vendors[[#This Row],[Status]],tbl_status[valid_status]))</f>
        <v>1</v>
      </c>
      <c r="V3477" t="b">
        <f ca="1">tbl_vendors[[#This Row],[Created_Date]]&gt;TODAY()</f>
        <v>0</v>
      </c>
      <c r="W3477" t="b">
        <f>tbl_vendors[[#This Row],[Updated_Date]]&lt;tbl_vendors[[#This Row],[Created_Date]]</f>
        <v>0</v>
      </c>
      <c r="X3477" t="b">
        <f>COUNTIF(tbl_vendors[Vendor_Name],tbl_vendors[[#This Row],[Vendor_Name]])&gt;1</f>
        <v>0</v>
      </c>
      <c r="Y3477" s="14" cm="1">
        <f t="array" aca="1" ref="Y3477" ca="1">IFERROR(SUM(L3477:X3477*1),4)</f>
        <v>1</v>
      </c>
      <c r="Z3477" t="str">
        <f ca="1">IF(tbl_vendors[[#This Row],[error_count]]&gt;0,"FAIL","PASS")</f>
        <v>FAIL</v>
      </c>
    </row>
    <row r="3478" spans="1:26" x14ac:dyDescent="0.3">
      <c r="A3478" t="s">
        <v>13598</v>
      </c>
      <c r="B3478" t="s">
        <v>13599</v>
      </c>
      <c r="C3478" t="s">
        <v>56</v>
      </c>
      <c r="D3478" t="s">
        <v>13600</v>
      </c>
      <c r="E3478" t="s">
        <v>58</v>
      </c>
      <c r="F3478" t="s">
        <v>16</v>
      </c>
      <c r="G3478" t="s">
        <v>13601</v>
      </c>
      <c r="H3478" t="s">
        <v>52</v>
      </c>
      <c r="I3478" t="s">
        <v>19</v>
      </c>
      <c r="J3478" s="1">
        <v>44393</v>
      </c>
      <c r="K3478" s="1">
        <v>45281</v>
      </c>
      <c r="L3478" t="b">
        <f>COUNTIF(tbl_vendors[Vendor_ID],tbl_vendors[[#This Row],[Vendor_ID]])&gt;1</f>
        <v>0</v>
      </c>
      <c r="M3478" t="b">
        <f>ISBLANK(tbl_vendors[[#This Row],[Vendor_ID]])</f>
        <v>0</v>
      </c>
      <c r="N3478" t="b">
        <f>LEN(TRIM(tbl_vendors[[#This Row],[Vendor_Name]]))=0</f>
        <v>0</v>
      </c>
      <c r="O3478" t="b">
        <f>LEN(TRIM(tbl_vendors[[#This Row],[Email]]))=0</f>
        <v>0</v>
      </c>
      <c r="P3478" t="b">
        <f>OR(ISERROR(FIND("@",tbl_vendors[[#This Row],[Email]])),ISERROR(FIND(".",tbl_vendors[[#This Row],[Email]])))</f>
        <v>0</v>
      </c>
      <c r="Q3478" t="b">
        <f>ISNA(MATCH(tbl_vendors[[#This Row],[Country]],tbl_country[country],0))</f>
        <v>0</v>
      </c>
      <c r="R3478" t="b">
        <f>ISNA(MATCH(tbl_vendors[[#This Row],[Currency]],tbl_country[currency],0))</f>
        <v>0</v>
      </c>
      <c r="S3478" t="b">
        <f>_xlfn.XLOOKUP(tbl_vendors[[#This Row],[Country]],tbl_country[country],tbl_country[currency],"NotFound")&lt;&gt;tbl_vendors[[#This Row],[Currency]]</f>
        <v>0</v>
      </c>
      <c r="T3478" t="b">
        <f>ISNA(MATCH(tbl_vendors[[#This Row],[Payment_Terms]],tbl_payment_terms[Payment_Terms],0))</f>
        <v>0</v>
      </c>
      <c r="U3478" t="b">
        <f>ISNA(MATCH(tbl_vendors[[#This Row],[Status]],tbl_status[valid_status]))</f>
        <v>0</v>
      </c>
      <c r="V3478" t="b">
        <f ca="1">tbl_vendors[[#This Row],[Created_Date]]&gt;TODAY()</f>
        <v>0</v>
      </c>
      <c r="W3478" t="b">
        <f>tbl_vendors[[#This Row],[Updated_Date]]&lt;tbl_vendors[[#This Row],[Created_Date]]</f>
        <v>0</v>
      </c>
      <c r="X3478" t="b">
        <f>COUNTIF(tbl_vendors[Vendor_Name],tbl_vendors[[#This Row],[Vendor_Name]])&gt;1</f>
        <v>0</v>
      </c>
      <c r="Y3478" s="14" cm="1">
        <f t="array" aca="1" ref="Y3478" ca="1">IFERROR(SUM(L3478:X3478*1),4)</f>
        <v>0</v>
      </c>
      <c r="Z3478" t="str">
        <f ca="1">IF(tbl_vendors[[#This Row],[error_count]]&gt;0,"FAIL","PASS")</f>
        <v>PASS</v>
      </c>
    </row>
    <row r="3479" spans="1:26" x14ac:dyDescent="0.3">
      <c r="A3479" t="s">
        <v>13602</v>
      </c>
      <c r="B3479" t="s">
        <v>13603</v>
      </c>
      <c r="C3479" t="s">
        <v>37</v>
      </c>
      <c r="D3479" t="s">
        <v>13604</v>
      </c>
      <c r="E3479" t="s">
        <v>39</v>
      </c>
      <c r="F3479" t="s">
        <v>23</v>
      </c>
      <c r="G3479" t="s">
        <v>13605</v>
      </c>
      <c r="H3479" t="s">
        <v>47</v>
      </c>
      <c r="I3479" t="s">
        <v>19</v>
      </c>
      <c r="J3479" s="1">
        <v>44603</v>
      </c>
      <c r="K3479" s="1">
        <v>45691</v>
      </c>
      <c r="L3479" t="b">
        <f>COUNTIF(tbl_vendors[Vendor_ID],tbl_vendors[[#This Row],[Vendor_ID]])&gt;1</f>
        <v>0</v>
      </c>
      <c r="M3479" t="b">
        <f>ISBLANK(tbl_vendors[[#This Row],[Vendor_ID]])</f>
        <v>0</v>
      </c>
      <c r="N3479" t="b">
        <f>LEN(TRIM(tbl_vendors[[#This Row],[Vendor_Name]]))=0</f>
        <v>0</v>
      </c>
      <c r="O3479" t="b">
        <f>LEN(TRIM(tbl_vendors[[#This Row],[Email]]))=0</f>
        <v>0</v>
      </c>
      <c r="P3479" t="b">
        <f>OR(ISERROR(FIND("@",tbl_vendors[[#This Row],[Email]])),ISERROR(FIND(".",tbl_vendors[[#This Row],[Email]])))</f>
        <v>0</v>
      </c>
      <c r="Q3479" t="b">
        <f>ISNA(MATCH(tbl_vendors[[#This Row],[Country]],tbl_country[country],0))</f>
        <v>0</v>
      </c>
      <c r="R3479" t="b">
        <f>ISNA(MATCH(tbl_vendors[[#This Row],[Currency]],tbl_country[currency],0))</f>
        <v>0</v>
      </c>
      <c r="S3479" t="b">
        <f>_xlfn.XLOOKUP(tbl_vendors[[#This Row],[Country]],tbl_country[country],tbl_country[currency],"NotFound")&lt;&gt;tbl_vendors[[#This Row],[Currency]]</f>
        <v>0</v>
      </c>
      <c r="T3479" t="b">
        <f>ISNA(MATCH(tbl_vendors[[#This Row],[Payment_Terms]],tbl_payment_terms[Payment_Terms],0))</f>
        <v>0</v>
      </c>
      <c r="U3479" t="b">
        <f>ISNA(MATCH(tbl_vendors[[#This Row],[Status]],tbl_status[valid_status]))</f>
        <v>0</v>
      </c>
      <c r="V3479" t="b">
        <f ca="1">tbl_vendors[[#This Row],[Created_Date]]&gt;TODAY()</f>
        <v>0</v>
      </c>
      <c r="W3479" t="b">
        <f>tbl_vendors[[#This Row],[Updated_Date]]&lt;tbl_vendors[[#This Row],[Created_Date]]</f>
        <v>0</v>
      </c>
      <c r="X3479" t="b">
        <f>COUNTIF(tbl_vendors[Vendor_Name],tbl_vendors[[#This Row],[Vendor_Name]])&gt;1</f>
        <v>1</v>
      </c>
      <c r="Y3479" s="14" cm="1">
        <f t="array" aca="1" ref="Y3479" ca="1">IFERROR(SUM(L3479:X3479*1),4)</f>
        <v>1</v>
      </c>
      <c r="Z3479" t="str">
        <f ca="1">IF(tbl_vendors[[#This Row],[error_count]]&gt;0,"FAIL","PASS")</f>
        <v>FAIL</v>
      </c>
    </row>
    <row r="3480" spans="1:26" x14ac:dyDescent="0.3">
      <c r="A3480" t="s">
        <v>13606</v>
      </c>
      <c r="B3480" t="s">
        <v>13607</v>
      </c>
      <c r="C3480" t="s">
        <v>109</v>
      </c>
      <c r="D3480" t="s">
        <v>13608</v>
      </c>
      <c r="E3480" t="s">
        <v>39</v>
      </c>
      <c r="F3480" t="s">
        <v>75</v>
      </c>
      <c r="G3480" t="s">
        <v>13609</v>
      </c>
      <c r="H3480" t="s">
        <v>42</v>
      </c>
      <c r="I3480" t="s">
        <v>53</v>
      </c>
      <c r="J3480" s="1">
        <v>44907</v>
      </c>
      <c r="K3480" s="1">
        <v>45212</v>
      </c>
      <c r="L3480" t="b">
        <f>COUNTIF(tbl_vendors[Vendor_ID],tbl_vendors[[#This Row],[Vendor_ID]])&gt;1</f>
        <v>0</v>
      </c>
      <c r="M3480" t="b">
        <f>ISBLANK(tbl_vendors[[#This Row],[Vendor_ID]])</f>
        <v>0</v>
      </c>
      <c r="N3480" t="b">
        <f>LEN(TRIM(tbl_vendors[[#This Row],[Vendor_Name]]))=0</f>
        <v>0</v>
      </c>
      <c r="O3480" t="b">
        <f>LEN(TRIM(tbl_vendors[[#This Row],[Email]]))=0</f>
        <v>0</v>
      </c>
      <c r="P3480" t="b">
        <f>OR(ISERROR(FIND("@",tbl_vendors[[#This Row],[Email]])),ISERROR(FIND(".",tbl_vendors[[#This Row],[Email]])))</f>
        <v>0</v>
      </c>
      <c r="Q3480" t="b">
        <f>ISNA(MATCH(tbl_vendors[[#This Row],[Country]],tbl_country[country],0))</f>
        <v>0</v>
      </c>
      <c r="R3480" t="b">
        <f>ISNA(MATCH(tbl_vendors[[#This Row],[Currency]],tbl_country[currency],0))</f>
        <v>0</v>
      </c>
      <c r="S3480" t="b">
        <f>_xlfn.XLOOKUP(tbl_vendors[[#This Row],[Country]],tbl_country[country],tbl_country[currency],"NotFound")&lt;&gt;tbl_vendors[[#This Row],[Currency]]</f>
        <v>1</v>
      </c>
      <c r="T3480" t="b">
        <f>ISNA(MATCH(tbl_vendors[[#This Row],[Payment_Terms]],tbl_payment_terms[Payment_Terms],0))</f>
        <v>0</v>
      </c>
      <c r="U3480" t="b">
        <f>ISNA(MATCH(tbl_vendors[[#This Row],[Status]],tbl_status[valid_status]))</f>
        <v>1</v>
      </c>
      <c r="V3480" t="b">
        <f ca="1">tbl_vendors[[#This Row],[Created_Date]]&gt;TODAY()</f>
        <v>0</v>
      </c>
      <c r="W3480" t="b">
        <f>tbl_vendors[[#This Row],[Updated_Date]]&lt;tbl_vendors[[#This Row],[Created_Date]]</f>
        <v>0</v>
      </c>
      <c r="X3480" t="b">
        <f>COUNTIF(tbl_vendors[Vendor_Name],tbl_vendors[[#This Row],[Vendor_Name]])&gt;1</f>
        <v>0</v>
      </c>
      <c r="Y3480" s="14" cm="1">
        <f t="array" aca="1" ref="Y3480" ca="1">IFERROR(SUM(L3480:X3480*1),4)</f>
        <v>2</v>
      </c>
      <c r="Z3480" t="str">
        <f ca="1">IF(tbl_vendors[[#This Row],[error_count]]&gt;0,"FAIL","PASS")</f>
        <v>FAIL</v>
      </c>
    </row>
    <row r="3481" spans="1:26" x14ac:dyDescent="0.3">
      <c r="A3481" t="s">
        <v>13610</v>
      </c>
      <c r="B3481" t="s">
        <v>13611</v>
      </c>
      <c r="C3481" t="s">
        <v>153</v>
      </c>
      <c r="D3481" t="s">
        <v>13612</v>
      </c>
      <c r="E3481" t="s">
        <v>155</v>
      </c>
      <c r="F3481" t="s">
        <v>23</v>
      </c>
      <c r="G3481" t="s">
        <v>13613</v>
      </c>
      <c r="H3481" t="s">
        <v>69</v>
      </c>
      <c r="I3481" t="s">
        <v>53</v>
      </c>
      <c r="J3481" s="1">
        <v>45696</v>
      </c>
      <c r="K3481" s="1">
        <v>45969</v>
      </c>
      <c r="L3481" t="b">
        <f>COUNTIF(tbl_vendors[Vendor_ID],tbl_vendors[[#This Row],[Vendor_ID]])&gt;1</f>
        <v>0</v>
      </c>
      <c r="M3481" t="b">
        <f>ISBLANK(tbl_vendors[[#This Row],[Vendor_ID]])</f>
        <v>0</v>
      </c>
      <c r="N3481" t="b">
        <f>LEN(TRIM(tbl_vendors[[#This Row],[Vendor_Name]]))=0</f>
        <v>0</v>
      </c>
      <c r="O3481" t="b">
        <f>LEN(TRIM(tbl_vendors[[#This Row],[Email]]))=0</f>
        <v>0</v>
      </c>
      <c r="P3481" t="b">
        <f>OR(ISERROR(FIND("@",tbl_vendors[[#This Row],[Email]])),ISERROR(FIND(".",tbl_vendors[[#This Row],[Email]])))</f>
        <v>0</v>
      </c>
      <c r="Q3481" t="b">
        <f>ISNA(MATCH(tbl_vendors[[#This Row],[Country]],tbl_country[country],0))</f>
        <v>0</v>
      </c>
      <c r="R3481" t="b">
        <f>ISNA(MATCH(tbl_vendors[[#This Row],[Currency]],tbl_country[currency],0))</f>
        <v>0</v>
      </c>
      <c r="S3481" t="b">
        <f>_xlfn.XLOOKUP(tbl_vendors[[#This Row],[Country]],tbl_country[country],tbl_country[currency],"NotFound")&lt;&gt;tbl_vendors[[#This Row],[Currency]]</f>
        <v>0</v>
      </c>
      <c r="T3481" t="b">
        <f>ISNA(MATCH(tbl_vendors[[#This Row],[Payment_Terms]],tbl_payment_terms[Payment_Terms],0))</f>
        <v>0</v>
      </c>
      <c r="U3481" t="b">
        <f>ISNA(MATCH(tbl_vendors[[#This Row],[Status]],tbl_status[valid_status]))</f>
        <v>1</v>
      </c>
      <c r="V3481" t="b">
        <f ca="1">tbl_vendors[[#This Row],[Created_Date]]&gt;TODAY()</f>
        <v>0</v>
      </c>
      <c r="W3481" t="b">
        <f>tbl_vendors[[#This Row],[Updated_Date]]&lt;tbl_vendors[[#This Row],[Created_Date]]</f>
        <v>0</v>
      </c>
      <c r="X3481" t="b">
        <f>COUNTIF(tbl_vendors[Vendor_Name],tbl_vendors[[#This Row],[Vendor_Name]])&gt;1</f>
        <v>0</v>
      </c>
      <c r="Y3481" s="14" cm="1">
        <f t="array" aca="1" ref="Y3481" ca="1">IFERROR(SUM(L3481:X3481*1),4)</f>
        <v>1</v>
      </c>
      <c r="Z3481" t="str">
        <f ca="1">IF(tbl_vendors[[#This Row],[error_count]]&gt;0,"FAIL","PASS")</f>
        <v>FAIL</v>
      </c>
    </row>
    <row r="3482" spans="1:26" x14ac:dyDescent="0.3">
      <c r="A3482" t="s">
        <v>13614</v>
      </c>
      <c r="B3482" t="s">
        <v>13615</v>
      </c>
      <c r="C3482" t="s">
        <v>100</v>
      </c>
      <c r="D3482" t="s">
        <v>13616</v>
      </c>
      <c r="E3482" t="s">
        <v>39</v>
      </c>
      <c r="F3482" t="s">
        <v>16</v>
      </c>
      <c r="G3482" t="s">
        <v>13617</v>
      </c>
      <c r="H3482" t="s">
        <v>18</v>
      </c>
      <c r="I3482" t="s">
        <v>53</v>
      </c>
      <c r="J3482" s="1">
        <v>44560</v>
      </c>
      <c r="K3482" s="1">
        <v>45159</v>
      </c>
      <c r="L3482" t="b">
        <f>COUNTIF(tbl_vendors[Vendor_ID],tbl_vendors[[#This Row],[Vendor_ID]])&gt;1</f>
        <v>0</v>
      </c>
      <c r="M3482" t="b">
        <f>ISBLANK(tbl_vendors[[#This Row],[Vendor_ID]])</f>
        <v>0</v>
      </c>
      <c r="N3482" t="b">
        <f>LEN(TRIM(tbl_vendors[[#This Row],[Vendor_Name]]))=0</f>
        <v>0</v>
      </c>
      <c r="O3482" t="b">
        <f>LEN(TRIM(tbl_vendors[[#This Row],[Email]]))=0</f>
        <v>0</v>
      </c>
      <c r="P3482" t="b">
        <f>OR(ISERROR(FIND("@",tbl_vendors[[#This Row],[Email]])),ISERROR(FIND(".",tbl_vendors[[#This Row],[Email]])))</f>
        <v>0</v>
      </c>
      <c r="Q3482" t="b">
        <f>ISNA(MATCH(tbl_vendors[[#This Row],[Country]],tbl_country[country],0))</f>
        <v>0</v>
      </c>
      <c r="R3482" t="b">
        <f>ISNA(MATCH(tbl_vendors[[#This Row],[Currency]],tbl_country[currency],0))</f>
        <v>0</v>
      </c>
      <c r="S3482" t="b">
        <f>_xlfn.XLOOKUP(tbl_vendors[[#This Row],[Country]],tbl_country[country],tbl_country[currency],"NotFound")&lt;&gt;tbl_vendors[[#This Row],[Currency]]</f>
        <v>0</v>
      </c>
      <c r="T3482" t="b">
        <f>ISNA(MATCH(tbl_vendors[[#This Row],[Payment_Terms]],tbl_payment_terms[Payment_Terms],0))</f>
        <v>0</v>
      </c>
      <c r="U3482" t="b">
        <f>ISNA(MATCH(tbl_vendors[[#This Row],[Status]],tbl_status[valid_status]))</f>
        <v>1</v>
      </c>
      <c r="V3482" t="b">
        <f ca="1">tbl_vendors[[#This Row],[Created_Date]]&gt;TODAY()</f>
        <v>0</v>
      </c>
      <c r="W3482" t="b">
        <f>tbl_vendors[[#This Row],[Updated_Date]]&lt;tbl_vendors[[#This Row],[Created_Date]]</f>
        <v>0</v>
      </c>
      <c r="X3482" t="b">
        <f>COUNTIF(tbl_vendors[Vendor_Name],tbl_vendors[[#This Row],[Vendor_Name]])&gt;1</f>
        <v>0</v>
      </c>
      <c r="Y3482" s="14" cm="1">
        <f t="array" aca="1" ref="Y3482" ca="1">IFERROR(SUM(L3482:X3482*1),4)</f>
        <v>1</v>
      </c>
      <c r="Z3482" t="str">
        <f ca="1">IF(tbl_vendors[[#This Row],[error_count]]&gt;0,"FAIL","PASS")</f>
        <v>FAIL</v>
      </c>
    </row>
    <row r="3483" spans="1:26" x14ac:dyDescent="0.3">
      <c r="A3483" t="s">
        <v>13618</v>
      </c>
      <c r="B3483" t="s">
        <v>13619</v>
      </c>
      <c r="C3483" t="s">
        <v>66</v>
      </c>
      <c r="D3483" t="s">
        <v>13620</v>
      </c>
      <c r="E3483" t="s">
        <v>67</v>
      </c>
      <c r="F3483" t="s">
        <v>40</v>
      </c>
      <c r="G3483" t="s">
        <v>13621</v>
      </c>
      <c r="H3483" t="s">
        <v>47</v>
      </c>
      <c r="I3483" t="s">
        <v>53</v>
      </c>
      <c r="J3483" s="1">
        <v>45815</v>
      </c>
      <c r="K3483" s="1">
        <v>46114</v>
      </c>
      <c r="L3483" t="b">
        <f>COUNTIF(tbl_vendors[Vendor_ID],tbl_vendors[[#This Row],[Vendor_ID]])&gt;1</f>
        <v>0</v>
      </c>
      <c r="M3483" t="b">
        <f>ISBLANK(tbl_vendors[[#This Row],[Vendor_ID]])</f>
        <v>0</v>
      </c>
      <c r="N3483" t="b">
        <f>LEN(TRIM(tbl_vendors[[#This Row],[Vendor_Name]]))=0</f>
        <v>0</v>
      </c>
      <c r="O3483" t="b">
        <f>LEN(TRIM(tbl_vendors[[#This Row],[Email]]))=0</f>
        <v>0</v>
      </c>
      <c r="P3483" t="b">
        <f>OR(ISERROR(FIND("@",tbl_vendors[[#This Row],[Email]])),ISERROR(FIND(".",tbl_vendors[[#This Row],[Email]])))</f>
        <v>0</v>
      </c>
      <c r="Q3483" t="b">
        <f>ISNA(MATCH(tbl_vendors[[#This Row],[Country]],tbl_country[country],0))</f>
        <v>0</v>
      </c>
      <c r="R3483" t="b">
        <f>ISNA(MATCH(tbl_vendors[[#This Row],[Currency]],tbl_country[currency],0))</f>
        <v>0</v>
      </c>
      <c r="S3483" t="b">
        <f>_xlfn.XLOOKUP(tbl_vendors[[#This Row],[Country]],tbl_country[country],tbl_country[currency],"NotFound")&lt;&gt;tbl_vendors[[#This Row],[Currency]]</f>
        <v>0</v>
      </c>
      <c r="T3483" t="b">
        <f>ISNA(MATCH(tbl_vendors[[#This Row],[Payment_Terms]],tbl_payment_terms[Payment_Terms],0))</f>
        <v>0</v>
      </c>
      <c r="U3483" t="b">
        <f>ISNA(MATCH(tbl_vendors[[#This Row],[Status]],tbl_status[valid_status]))</f>
        <v>1</v>
      </c>
      <c r="V3483" t="b">
        <f ca="1">tbl_vendors[[#This Row],[Created_Date]]&gt;TODAY()</f>
        <v>0</v>
      </c>
      <c r="W3483" t="b">
        <f>tbl_vendors[[#This Row],[Updated_Date]]&lt;tbl_vendors[[#This Row],[Created_Date]]</f>
        <v>0</v>
      </c>
      <c r="X3483" t="b">
        <f>COUNTIF(tbl_vendors[Vendor_Name],tbl_vendors[[#This Row],[Vendor_Name]])&gt;1</f>
        <v>0</v>
      </c>
      <c r="Y3483" s="14" cm="1">
        <f t="array" aca="1" ref="Y3483" ca="1">IFERROR(SUM(L3483:X3483*1),4)</f>
        <v>1</v>
      </c>
      <c r="Z3483" t="str">
        <f ca="1">IF(tbl_vendors[[#This Row],[error_count]]&gt;0,"FAIL","PASS")</f>
        <v>FAIL</v>
      </c>
    </row>
    <row r="3484" spans="1:26" x14ac:dyDescent="0.3">
      <c r="A3484" t="s">
        <v>13622</v>
      </c>
      <c r="B3484" t="s">
        <v>28</v>
      </c>
      <c r="C3484" t="s">
        <v>153</v>
      </c>
      <c r="D3484" t="s">
        <v>13623</v>
      </c>
      <c r="E3484" t="s">
        <v>155</v>
      </c>
      <c r="F3484" t="s">
        <v>32</v>
      </c>
      <c r="G3484" t="s">
        <v>13624</v>
      </c>
      <c r="H3484" t="s">
        <v>47</v>
      </c>
      <c r="I3484" t="s">
        <v>19</v>
      </c>
      <c r="J3484" s="1">
        <v>45990</v>
      </c>
      <c r="K3484" s="1">
        <v>46006</v>
      </c>
      <c r="L3484" t="b">
        <f>COUNTIF(tbl_vendors[Vendor_ID],tbl_vendors[[#This Row],[Vendor_ID]])&gt;1</f>
        <v>0</v>
      </c>
      <c r="M3484" t="b">
        <f>ISBLANK(tbl_vendors[[#This Row],[Vendor_ID]])</f>
        <v>0</v>
      </c>
      <c r="N3484" t="b">
        <f>LEN(TRIM(tbl_vendors[[#This Row],[Vendor_Name]]))=0</f>
        <v>0</v>
      </c>
      <c r="O3484" t="b">
        <f>LEN(TRIM(tbl_vendors[[#This Row],[Email]]))=0</f>
        <v>0</v>
      </c>
      <c r="P3484" t="b">
        <f>OR(ISERROR(FIND("@",tbl_vendors[[#This Row],[Email]])),ISERROR(FIND(".",tbl_vendors[[#This Row],[Email]])))</f>
        <v>0</v>
      </c>
      <c r="Q3484" t="b">
        <f>ISNA(MATCH(tbl_vendors[[#This Row],[Country]],tbl_country[country],0))</f>
        <v>0</v>
      </c>
      <c r="R3484" t="b">
        <f>ISNA(MATCH(tbl_vendors[[#This Row],[Currency]],tbl_country[currency],0))</f>
        <v>0</v>
      </c>
      <c r="S3484" t="b">
        <f>_xlfn.XLOOKUP(tbl_vendors[[#This Row],[Country]],tbl_country[country],tbl_country[currency],"NotFound")&lt;&gt;tbl_vendors[[#This Row],[Currency]]</f>
        <v>0</v>
      </c>
      <c r="T3484" t="b">
        <f>ISNA(MATCH(tbl_vendors[[#This Row],[Payment_Terms]],tbl_payment_terms[Payment_Terms],0))</f>
        <v>0</v>
      </c>
      <c r="U3484" t="b">
        <f>ISNA(MATCH(tbl_vendors[[#This Row],[Status]],tbl_status[valid_status]))</f>
        <v>0</v>
      </c>
      <c r="V3484" t="b">
        <f ca="1">tbl_vendors[[#This Row],[Created_Date]]&gt;TODAY()</f>
        <v>0</v>
      </c>
      <c r="W3484" t="b">
        <f>tbl_vendors[[#This Row],[Updated_Date]]&lt;tbl_vendors[[#This Row],[Created_Date]]</f>
        <v>0</v>
      </c>
      <c r="X3484" t="b">
        <f>COUNTIF(tbl_vendors[Vendor_Name],tbl_vendors[[#This Row],[Vendor_Name]])&gt;1</f>
        <v>1</v>
      </c>
      <c r="Y3484" s="14" cm="1">
        <f t="array" aca="1" ref="Y3484" ca="1">IFERROR(SUM(L3484:X3484*1),4)</f>
        <v>1</v>
      </c>
      <c r="Z3484" t="str">
        <f ca="1">IF(tbl_vendors[[#This Row],[error_count]]&gt;0,"FAIL","PASS")</f>
        <v>FAIL</v>
      </c>
    </row>
    <row r="3485" spans="1:26" x14ac:dyDescent="0.3">
      <c r="A3485" t="s">
        <v>13625</v>
      </c>
      <c r="B3485" t="s">
        <v>13626</v>
      </c>
      <c r="C3485" t="s">
        <v>109</v>
      </c>
      <c r="D3485" t="s">
        <v>13627</v>
      </c>
      <c r="E3485" t="s">
        <v>39</v>
      </c>
      <c r="F3485" t="s">
        <v>75</v>
      </c>
      <c r="G3485" t="s">
        <v>13628</v>
      </c>
      <c r="H3485" t="s">
        <v>52</v>
      </c>
      <c r="I3485" t="s">
        <v>53</v>
      </c>
      <c r="J3485" s="1">
        <v>45569</v>
      </c>
      <c r="K3485" s="1">
        <v>46119</v>
      </c>
      <c r="L3485" t="b">
        <f>COUNTIF(tbl_vendors[Vendor_ID],tbl_vendors[[#This Row],[Vendor_ID]])&gt;1</f>
        <v>0</v>
      </c>
      <c r="M3485" t="b">
        <f>ISBLANK(tbl_vendors[[#This Row],[Vendor_ID]])</f>
        <v>0</v>
      </c>
      <c r="N3485" t="b">
        <f>LEN(TRIM(tbl_vendors[[#This Row],[Vendor_Name]]))=0</f>
        <v>0</v>
      </c>
      <c r="O3485" t="b">
        <f>LEN(TRIM(tbl_vendors[[#This Row],[Email]]))=0</f>
        <v>0</v>
      </c>
      <c r="P3485" t="b">
        <f>OR(ISERROR(FIND("@",tbl_vendors[[#This Row],[Email]])),ISERROR(FIND(".",tbl_vendors[[#This Row],[Email]])))</f>
        <v>0</v>
      </c>
      <c r="Q3485" t="b">
        <f>ISNA(MATCH(tbl_vendors[[#This Row],[Country]],tbl_country[country],0))</f>
        <v>0</v>
      </c>
      <c r="R3485" t="b">
        <f>ISNA(MATCH(tbl_vendors[[#This Row],[Currency]],tbl_country[currency],0))</f>
        <v>0</v>
      </c>
      <c r="S3485" t="b">
        <f>_xlfn.XLOOKUP(tbl_vendors[[#This Row],[Country]],tbl_country[country],tbl_country[currency],"NotFound")&lt;&gt;tbl_vendors[[#This Row],[Currency]]</f>
        <v>1</v>
      </c>
      <c r="T3485" t="b">
        <f>ISNA(MATCH(tbl_vendors[[#This Row],[Payment_Terms]],tbl_payment_terms[Payment_Terms],0))</f>
        <v>0</v>
      </c>
      <c r="U3485" t="b">
        <f>ISNA(MATCH(tbl_vendors[[#This Row],[Status]],tbl_status[valid_status]))</f>
        <v>1</v>
      </c>
      <c r="V3485" t="b">
        <f ca="1">tbl_vendors[[#This Row],[Created_Date]]&gt;TODAY()</f>
        <v>0</v>
      </c>
      <c r="W3485" t="b">
        <f>tbl_vendors[[#This Row],[Updated_Date]]&lt;tbl_vendors[[#This Row],[Created_Date]]</f>
        <v>0</v>
      </c>
      <c r="X3485" t="b">
        <f>COUNTIF(tbl_vendors[Vendor_Name],tbl_vendors[[#This Row],[Vendor_Name]])&gt;1</f>
        <v>0</v>
      </c>
      <c r="Y3485" s="14" cm="1">
        <f t="array" aca="1" ref="Y3485" ca="1">IFERROR(SUM(L3485:X3485*1),4)</f>
        <v>2</v>
      </c>
      <c r="Z3485" t="str">
        <f ca="1">IF(tbl_vendors[[#This Row],[error_count]]&gt;0,"FAIL","PASS")</f>
        <v>FAIL</v>
      </c>
    </row>
    <row r="3486" spans="1:26" x14ac:dyDescent="0.3">
      <c r="A3486" t="s">
        <v>13629</v>
      </c>
      <c r="B3486" t="s">
        <v>13630</v>
      </c>
      <c r="C3486" t="s">
        <v>79</v>
      </c>
      <c r="D3486" t="s">
        <v>13631</v>
      </c>
      <c r="E3486" t="s">
        <v>39</v>
      </c>
      <c r="F3486" t="s">
        <v>23</v>
      </c>
      <c r="G3486" t="s">
        <v>13632</v>
      </c>
      <c r="H3486" t="s">
        <v>25</v>
      </c>
      <c r="I3486" t="s">
        <v>53</v>
      </c>
      <c r="J3486" s="1">
        <v>45558</v>
      </c>
      <c r="K3486" s="1">
        <v>45914</v>
      </c>
      <c r="L3486" t="b">
        <f>COUNTIF(tbl_vendors[Vendor_ID],tbl_vendors[[#This Row],[Vendor_ID]])&gt;1</f>
        <v>0</v>
      </c>
      <c r="M3486" t="b">
        <f>ISBLANK(tbl_vendors[[#This Row],[Vendor_ID]])</f>
        <v>0</v>
      </c>
      <c r="N3486" t="b">
        <f>LEN(TRIM(tbl_vendors[[#This Row],[Vendor_Name]]))=0</f>
        <v>0</v>
      </c>
      <c r="O3486" t="b">
        <f>LEN(TRIM(tbl_vendors[[#This Row],[Email]]))=0</f>
        <v>0</v>
      </c>
      <c r="P3486" t="b">
        <f>OR(ISERROR(FIND("@",tbl_vendors[[#This Row],[Email]])),ISERROR(FIND(".",tbl_vendors[[#This Row],[Email]])))</f>
        <v>0</v>
      </c>
      <c r="Q3486" t="b">
        <f>ISNA(MATCH(tbl_vendors[[#This Row],[Country]],tbl_country[country],0))</f>
        <v>0</v>
      </c>
      <c r="R3486" t="b">
        <f>ISNA(MATCH(tbl_vendors[[#This Row],[Currency]],tbl_country[currency],0))</f>
        <v>0</v>
      </c>
      <c r="S3486" t="b">
        <f>_xlfn.XLOOKUP(tbl_vendors[[#This Row],[Country]],tbl_country[country],tbl_country[currency],"NotFound")&lt;&gt;tbl_vendors[[#This Row],[Currency]]</f>
        <v>0</v>
      </c>
      <c r="T3486" t="b">
        <f>ISNA(MATCH(tbl_vendors[[#This Row],[Payment_Terms]],tbl_payment_terms[Payment_Terms],0))</f>
        <v>0</v>
      </c>
      <c r="U3486" t="b">
        <f>ISNA(MATCH(tbl_vendors[[#This Row],[Status]],tbl_status[valid_status]))</f>
        <v>1</v>
      </c>
      <c r="V3486" t="b">
        <f ca="1">tbl_vendors[[#This Row],[Created_Date]]&gt;TODAY()</f>
        <v>0</v>
      </c>
      <c r="W3486" t="b">
        <f>tbl_vendors[[#This Row],[Updated_Date]]&lt;tbl_vendors[[#This Row],[Created_Date]]</f>
        <v>0</v>
      </c>
      <c r="X3486" t="b">
        <f>COUNTIF(tbl_vendors[Vendor_Name],tbl_vendors[[#This Row],[Vendor_Name]])&gt;1</f>
        <v>0</v>
      </c>
      <c r="Y3486" s="14" cm="1">
        <f t="array" aca="1" ref="Y3486" ca="1">IFERROR(SUM(L3486:X3486*1),4)</f>
        <v>1</v>
      </c>
      <c r="Z3486" t="str">
        <f ca="1">IF(tbl_vendors[[#This Row],[error_count]]&gt;0,"FAIL","PASS")</f>
        <v>FAIL</v>
      </c>
    </row>
    <row r="3487" spans="1:26" x14ac:dyDescent="0.3">
      <c r="A3487" t="s">
        <v>13633</v>
      </c>
      <c r="B3487" t="s">
        <v>13634</v>
      </c>
      <c r="C3487" t="s">
        <v>153</v>
      </c>
      <c r="D3487" t="s">
        <v>13635</v>
      </c>
      <c r="E3487" t="s">
        <v>155</v>
      </c>
      <c r="F3487" t="s">
        <v>16</v>
      </c>
      <c r="G3487" t="s">
        <v>13636</v>
      </c>
      <c r="H3487" t="s">
        <v>42</v>
      </c>
      <c r="I3487" t="s">
        <v>26</v>
      </c>
      <c r="J3487" s="1">
        <v>44561</v>
      </c>
      <c r="K3487" s="1">
        <v>45515</v>
      </c>
      <c r="L3487" t="b">
        <f>COUNTIF(tbl_vendors[Vendor_ID],tbl_vendors[[#This Row],[Vendor_ID]])&gt;1</f>
        <v>0</v>
      </c>
      <c r="M3487" t="b">
        <f>ISBLANK(tbl_vendors[[#This Row],[Vendor_ID]])</f>
        <v>0</v>
      </c>
      <c r="N3487" t="b">
        <f>LEN(TRIM(tbl_vendors[[#This Row],[Vendor_Name]]))=0</f>
        <v>0</v>
      </c>
      <c r="O3487" t="b">
        <f>LEN(TRIM(tbl_vendors[[#This Row],[Email]]))=0</f>
        <v>0</v>
      </c>
      <c r="P3487" t="b">
        <f>OR(ISERROR(FIND("@",tbl_vendors[[#This Row],[Email]])),ISERROR(FIND(".",tbl_vendors[[#This Row],[Email]])))</f>
        <v>0</v>
      </c>
      <c r="Q3487" t="b">
        <f>ISNA(MATCH(tbl_vendors[[#This Row],[Country]],tbl_country[country],0))</f>
        <v>0</v>
      </c>
      <c r="R3487" t="b">
        <f>ISNA(MATCH(tbl_vendors[[#This Row],[Currency]],tbl_country[currency],0))</f>
        <v>0</v>
      </c>
      <c r="S3487" t="b">
        <f>_xlfn.XLOOKUP(tbl_vendors[[#This Row],[Country]],tbl_country[country],tbl_country[currency],"NotFound")&lt;&gt;tbl_vendors[[#This Row],[Currency]]</f>
        <v>0</v>
      </c>
      <c r="T3487" t="b">
        <f>ISNA(MATCH(tbl_vendors[[#This Row],[Payment_Terms]],tbl_payment_terms[Payment_Terms],0))</f>
        <v>0</v>
      </c>
      <c r="U3487" t="b">
        <f>ISNA(MATCH(tbl_vendors[[#This Row],[Status]],tbl_status[valid_status]))</f>
        <v>0</v>
      </c>
      <c r="V3487" t="b">
        <f ca="1">tbl_vendors[[#This Row],[Created_Date]]&gt;TODAY()</f>
        <v>0</v>
      </c>
      <c r="W3487" t="b">
        <f>tbl_vendors[[#This Row],[Updated_Date]]&lt;tbl_vendors[[#This Row],[Created_Date]]</f>
        <v>0</v>
      </c>
      <c r="X3487" t="b">
        <f>COUNTIF(tbl_vendors[Vendor_Name],tbl_vendors[[#This Row],[Vendor_Name]])&gt;1</f>
        <v>0</v>
      </c>
      <c r="Y3487" s="14" cm="1">
        <f t="array" aca="1" ref="Y3487" ca="1">IFERROR(SUM(L3487:X3487*1),4)</f>
        <v>0</v>
      </c>
      <c r="Z3487" t="str">
        <f ca="1">IF(tbl_vendors[[#This Row],[error_count]]&gt;0,"FAIL","PASS")</f>
        <v>PASS</v>
      </c>
    </row>
    <row r="3488" spans="1:26" x14ac:dyDescent="0.3">
      <c r="A3488" t="s">
        <v>13637</v>
      </c>
      <c r="B3488" t="s">
        <v>11588</v>
      </c>
      <c r="C3488" t="s">
        <v>79</v>
      </c>
      <c r="D3488" t="s">
        <v>13638</v>
      </c>
      <c r="E3488" t="s">
        <v>39</v>
      </c>
      <c r="F3488" t="s">
        <v>40</v>
      </c>
      <c r="G3488" t="s">
        <v>13639</v>
      </c>
      <c r="H3488" t="s">
        <v>47</v>
      </c>
      <c r="I3488" t="s">
        <v>19</v>
      </c>
      <c r="J3488" s="1">
        <v>45377</v>
      </c>
      <c r="K3488" s="1">
        <v>45569</v>
      </c>
      <c r="L3488" t="b">
        <f>COUNTIF(tbl_vendors[Vendor_ID],tbl_vendors[[#This Row],[Vendor_ID]])&gt;1</f>
        <v>0</v>
      </c>
      <c r="M3488" t="b">
        <f>ISBLANK(tbl_vendors[[#This Row],[Vendor_ID]])</f>
        <v>0</v>
      </c>
      <c r="N3488" t="b">
        <f>LEN(TRIM(tbl_vendors[[#This Row],[Vendor_Name]]))=0</f>
        <v>0</v>
      </c>
      <c r="O3488" t="b">
        <f>LEN(TRIM(tbl_vendors[[#This Row],[Email]]))=0</f>
        <v>0</v>
      </c>
      <c r="P3488" t="b">
        <f>OR(ISERROR(FIND("@",tbl_vendors[[#This Row],[Email]])),ISERROR(FIND(".",tbl_vendors[[#This Row],[Email]])))</f>
        <v>0</v>
      </c>
      <c r="Q3488" t="b">
        <f>ISNA(MATCH(tbl_vendors[[#This Row],[Country]],tbl_country[country],0))</f>
        <v>0</v>
      </c>
      <c r="R3488" t="b">
        <f>ISNA(MATCH(tbl_vendors[[#This Row],[Currency]],tbl_country[currency],0))</f>
        <v>0</v>
      </c>
      <c r="S3488" t="b">
        <f>_xlfn.XLOOKUP(tbl_vendors[[#This Row],[Country]],tbl_country[country],tbl_country[currency],"NotFound")&lt;&gt;tbl_vendors[[#This Row],[Currency]]</f>
        <v>0</v>
      </c>
      <c r="T3488" t="b">
        <f>ISNA(MATCH(tbl_vendors[[#This Row],[Payment_Terms]],tbl_payment_terms[Payment_Terms],0))</f>
        <v>0</v>
      </c>
      <c r="U3488" t="b">
        <f>ISNA(MATCH(tbl_vendors[[#This Row],[Status]],tbl_status[valid_status]))</f>
        <v>0</v>
      </c>
      <c r="V3488" t="b">
        <f ca="1">tbl_vendors[[#This Row],[Created_Date]]&gt;TODAY()</f>
        <v>0</v>
      </c>
      <c r="W3488" t="b">
        <f>tbl_vendors[[#This Row],[Updated_Date]]&lt;tbl_vendors[[#This Row],[Created_Date]]</f>
        <v>0</v>
      </c>
      <c r="X3488" t="b">
        <f>COUNTIF(tbl_vendors[Vendor_Name],tbl_vendors[[#This Row],[Vendor_Name]])&gt;1</f>
        <v>1</v>
      </c>
      <c r="Y3488" s="14" cm="1">
        <f t="array" aca="1" ref="Y3488" ca="1">IFERROR(SUM(L3488:X3488*1),4)</f>
        <v>1</v>
      </c>
      <c r="Z3488" t="str">
        <f ca="1">IF(tbl_vendors[[#This Row],[error_count]]&gt;0,"FAIL","PASS")</f>
        <v>FAIL</v>
      </c>
    </row>
    <row r="3489" spans="1:26" x14ac:dyDescent="0.3">
      <c r="A3489" t="s">
        <v>13640</v>
      </c>
      <c r="B3489" t="s">
        <v>13641</v>
      </c>
      <c r="C3489" t="s">
        <v>13</v>
      </c>
      <c r="D3489" t="s">
        <v>13642</v>
      </c>
      <c r="E3489" t="s">
        <v>15</v>
      </c>
      <c r="F3489" t="s">
        <v>40</v>
      </c>
      <c r="G3489" t="s">
        <v>13643</v>
      </c>
      <c r="H3489" t="s">
        <v>18</v>
      </c>
      <c r="I3489" t="s">
        <v>53</v>
      </c>
      <c r="J3489" s="1">
        <v>44596</v>
      </c>
      <c r="K3489" s="1">
        <v>44917</v>
      </c>
      <c r="L3489" t="b">
        <f>COUNTIF(tbl_vendors[Vendor_ID],tbl_vendors[[#This Row],[Vendor_ID]])&gt;1</f>
        <v>0</v>
      </c>
      <c r="M3489" t="b">
        <f>ISBLANK(tbl_vendors[[#This Row],[Vendor_ID]])</f>
        <v>0</v>
      </c>
      <c r="N3489" t="b">
        <f>LEN(TRIM(tbl_vendors[[#This Row],[Vendor_Name]]))=0</f>
        <v>0</v>
      </c>
      <c r="O3489" t="b">
        <f>LEN(TRIM(tbl_vendors[[#This Row],[Email]]))=0</f>
        <v>0</v>
      </c>
      <c r="P3489" t="b">
        <f>OR(ISERROR(FIND("@",tbl_vendors[[#This Row],[Email]])),ISERROR(FIND(".",tbl_vendors[[#This Row],[Email]])))</f>
        <v>0</v>
      </c>
      <c r="Q3489" t="b">
        <f>ISNA(MATCH(tbl_vendors[[#This Row],[Country]],tbl_country[country],0))</f>
        <v>0</v>
      </c>
      <c r="R3489" t="b">
        <f>ISNA(MATCH(tbl_vendors[[#This Row],[Currency]],tbl_country[currency],0))</f>
        <v>1</v>
      </c>
      <c r="S3489" t="b">
        <f>_xlfn.XLOOKUP(tbl_vendors[[#This Row],[Country]],tbl_country[country],tbl_country[currency],"NotFound")&lt;&gt;tbl_vendors[[#This Row],[Currency]]</f>
        <v>1</v>
      </c>
      <c r="T3489" t="b">
        <f>ISNA(MATCH(tbl_vendors[[#This Row],[Payment_Terms]],tbl_payment_terms[Payment_Terms],0))</f>
        <v>0</v>
      </c>
      <c r="U3489" t="b">
        <f>ISNA(MATCH(tbl_vendors[[#This Row],[Status]],tbl_status[valid_status]))</f>
        <v>1</v>
      </c>
      <c r="V3489" t="b">
        <f ca="1">tbl_vendors[[#This Row],[Created_Date]]&gt;TODAY()</f>
        <v>0</v>
      </c>
      <c r="W3489" t="b">
        <f>tbl_vendors[[#This Row],[Updated_Date]]&lt;tbl_vendors[[#This Row],[Created_Date]]</f>
        <v>0</v>
      </c>
      <c r="X3489" t="b">
        <f>COUNTIF(tbl_vendors[Vendor_Name],tbl_vendors[[#This Row],[Vendor_Name]])&gt;1</f>
        <v>0</v>
      </c>
      <c r="Y3489" s="14" cm="1">
        <f t="array" aca="1" ref="Y3489" ca="1">IFERROR(SUM(L3489:X3489*1),4)</f>
        <v>3</v>
      </c>
      <c r="Z3489" t="str">
        <f ca="1">IF(tbl_vendors[[#This Row],[error_count]]&gt;0,"FAIL","PASS")</f>
        <v>FAIL</v>
      </c>
    </row>
    <row r="3490" spans="1:26" x14ac:dyDescent="0.3">
      <c r="A3490" t="s">
        <v>13644</v>
      </c>
      <c r="B3490" t="s">
        <v>13645</v>
      </c>
      <c r="C3490" t="s">
        <v>13</v>
      </c>
      <c r="D3490" t="s">
        <v>13646</v>
      </c>
      <c r="E3490" t="s">
        <v>15</v>
      </c>
      <c r="F3490" t="s">
        <v>16</v>
      </c>
      <c r="G3490" t="s">
        <v>13647</v>
      </c>
      <c r="H3490" t="s">
        <v>34</v>
      </c>
      <c r="I3490" t="s">
        <v>26</v>
      </c>
      <c r="J3490" s="1">
        <v>44555</v>
      </c>
      <c r="K3490" s="1">
        <v>45300</v>
      </c>
      <c r="L3490" t="b">
        <f>COUNTIF(tbl_vendors[Vendor_ID],tbl_vendors[[#This Row],[Vendor_ID]])&gt;1</f>
        <v>0</v>
      </c>
      <c r="M3490" t="b">
        <f>ISBLANK(tbl_vendors[[#This Row],[Vendor_ID]])</f>
        <v>0</v>
      </c>
      <c r="N3490" t="b">
        <f>LEN(TRIM(tbl_vendors[[#This Row],[Vendor_Name]]))=0</f>
        <v>0</v>
      </c>
      <c r="O3490" t="b">
        <f>LEN(TRIM(tbl_vendors[[#This Row],[Email]]))=0</f>
        <v>0</v>
      </c>
      <c r="P3490" t="b">
        <f>OR(ISERROR(FIND("@",tbl_vendors[[#This Row],[Email]])),ISERROR(FIND(".",tbl_vendors[[#This Row],[Email]])))</f>
        <v>0</v>
      </c>
      <c r="Q3490" t="b">
        <f>ISNA(MATCH(tbl_vendors[[#This Row],[Country]],tbl_country[country],0))</f>
        <v>0</v>
      </c>
      <c r="R3490" t="b">
        <f>ISNA(MATCH(tbl_vendors[[#This Row],[Currency]],tbl_country[currency],0))</f>
        <v>1</v>
      </c>
      <c r="S3490" t="b">
        <f>_xlfn.XLOOKUP(tbl_vendors[[#This Row],[Country]],tbl_country[country],tbl_country[currency],"NotFound")&lt;&gt;tbl_vendors[[#This Row],[Currency]]</f>
        <v>1</v>
      </c>
      <c r="T3490" t="b">
        <f>ISNA(MATCH(tbl_vendors[[#This Row],[Payment_Terms]],tbl_payment_terms[Payment_Terms],0))</f>
        <v>0</v>
      </c>
      <c r="U3490" t="b">
        <f>ISNA(MATCH(tbl_vendors[[#This Row],[Status]],tbl_status[valid_status]))</f>
        <v>0</v>
      </c>
      <c r="V3490" t="b">
        <f ca="1">tbl_vendors[[#This Row],[Created_Date]]&gt;TODAY()</f>
        <v>0</v>
      </c>
      <c r="W3490" t="b">
        <f>tbl_vendors[[#This Row],[Updated_Date]]&lt;tbl_vendors[[#This Row],[Created_Date]]</f>
        <v>0</v>
      </c>
      <c r="X3490" t="b">
        <f>COUNTIF(tbl_vendors[Vendor_Name],tbl_vendors[[#This Row],[Vendor_Name]])&gt;1</f>
        <v>0</v>
      </c>
      <c r="Y3490" s="14" cm="1">
        <f t="array" aca="1" ref="Y3490" ca="1">IFERROR(SUM(L3490:X3490*1),4)</f>
        <v>2</v>
      </c>
      <c r="Z3490" t="str">
        <f ca="1">IF(tbl_vendors[[#This Row],[error_count]]&gt;0,"FAIL","PASS")</f>
        <v>FAIL</v>
      </c>
    </row>
    <row r="3491" spans="1:26" x14ac:dyDescent="0.3">
      <c r="A3491" t="s">
        <v>13648</v>
      </c>
      <c r="B3491" t="s">
        <v>13649</v>
      </c>
      <c r="C3491" t="s">
        <v>79</v>
      </c>
      <c r="D3491" t="s">
        <v>13650</v>
      </c>
      <c r="E3491" t="s">
        <v>39</v>
      </c>
      <c r="F3491" t="s">
        <v>40</v>
      </c>
      <c r="G3491" t="s">
        <v>13651</v>
      </c>
      <c r="H3491" t="s">
        <v>42</v>
      </c>
      <c r="I3491" t="s">
        <v>53</v>
      </c>
      <c r="J3491" s="1">
        <v>44413</v>
      </c>
      <c r="K3491" s="1">
        <v>45725</v>
      </c>
      <c r="L3491" t="b">
        <f>COUNTIF(tbl_vendors[Vendor_ID],tbl_vendors[[#This Row],[Vendor_ID]])&gt;1</f>
        <v>0</v>
      </c>
      <c r="M3491" t="b">
        <f>ISBLANK(tbl_vendors[[#This Row],[Vendor_ID]])</f>
        <v>0</v>
      </c>
      <c r="N3491" t="b">
        <f>LEN(TRIM(tbl_vendors[[#This Row],[Vendor_Name]]))=0</f>
        <v>0</v>
      </c>
      <c r="O3491" t="b">
        <f>LEN(TRIM(tbl_vendors[[#This Row],[Email]]))=0</f>
        <v>0</v>
      </c>
      <c r="P3491" t="b">
        <f>OR(ISERROR(FIND("@",tbl_vendors[[#This Row],[Email]])),ISERROR(FIND(".",tbl_vendors[[#This Row],[Email]])))</f>
        <v>0</v>
      </c>
      <c r="Q3491" t="b">
        <f>ISNA(MATCH(tbl_vendors[[#This Row],[Country]],tbl_country[country],0))</f>
        <v>0</v>
      </c>
      <c r="R3491" t="b">
        <f>ISNA(MATCH(tbl_vendors[[#This Row],[Currency]],tbl_country[currency],0))</f>
        <v>0</v>
      </c>
      <c r="S3491" t="b">
        <f>_xlfn.XLOOKUP(tbl_vendors[[#This Row],[Country]],tbl_country[country],tbl_country[currency],"NotFound")&lt;&gt;tbl_vendors[[#This Row],[Currency]]</f>
        <v>0</v>
      </c>
      <c r="T3491" t="b">
        <f>ISNA(MATCH(tbl_vendors[[#This Row],[Payment_Terms]],tbl_payment_terms[Payment_Terms],0))</f>
        <v>0</v>
      </c>
      <c r="U3491" t="b">
        <f>ISNA(MATCH(tbl_vendors[[#This Row],[Status]],tbl_status[valid_status]))</f>
        <v>1</v>
      </c>
      <c r="V3491" t="b">
        <f ca="1">tbl_vendors[[#This Row],[Created_Date]]&gt;TODAY()</f>
        <v>0</v>
      </c>
      <c r="W3491" t="b">
        <f>tbl_vendors[[#This Row],[Updated_Date]]&lt;tbl_vendors[[#This Row],[Created_Date]]</f>
        <v>0</v>
      </c>
      <c r="X3491" t="b">
        <f>COUNTIF(tbl_vendors[Vendor_Name],tbl_vendors[[#This Row],[Vendor_Name]])&gt;1</f>
        <v>0</v>
      </c>
      <c r="Y3491" s="14" cm="1">
        <f t="array" aca="1" ref="Y3491" ca="1">IFERROR(SUM(L3491:X3491*1),4)</f>
        <v>1</v>
      </c>
      <c r="Z3491" t="str">
        <f ca="1">IF(tbl_vendors[[#This Row],[error_count]]&gt;0,"FAIL","PASS")</f>
        <v>FAIL</v>
      </c>
    </row>
    <row r="3492" spans="1:26" x14ac:dyDescent="0.3">
      <c r="A3492" t="s">
        <v>13652</v>
      </c>
      <c r="B3492" t="s">
        <v>13653</v>
      </c>
      <c r="C3492" t="s">
        <v>153</v>
      </c>
      <c r="D3492" t="s">
        <v>13654</v>
      </c>
      <c r="E3492" t="s">
        <v>155</v>
      </c>
      <c r="F3492" t="s">
        <v>32</v>
      </c>
      <c r="G3492" t="s">
        <v>13655</v>
      </c>
      <c r="H3492" t="s">
        <v>34</v>
      </c>
      <c r="I3492" t="s">
        <v>19</v>
      </c>
      <c r="J3492" s="1">
        <v>44419</v>
      </c>
      <c r="K3492" s="1">
        <v>45180</v>
      </c>
      <c r="L3492" t="b">
        <f>COUNTIF(tbl_vendors[Vendor_ID],tbl_vendors[[#This Row],[Vendor_ID]])&gt;1</f>
        <v>0</v>
      </c>
      <c r="M3492" t="b">
        <f>ISBLANK(tbl_vendors[[#This Row],[Vendor_ID]])</f>
        <v>0</v>
      </c>
      <c r="N3492" t="b">
        <f>LEN(TRIM(tbl_vendors[[#This Row],[Vendor_Name]]))=0</f>
        <v>0</v>
      </c>
      <c r="O3492" t="b">
        <f>LEN(TRIM(tbl_vendors[[#This Row],[Email]]))=0</f>
        <v>0</v>
      </c>
      <c r="P3492" t="b">
        <f>OR(ISERROR(FIND("@",tbl_vendors[[#This Row],[Email]])),ISERROR(FIND(".",tbl_vendors[[#This Row],[Email]])))</f>
        <v>0</v>
      </c>
      <c r="Q3492" t="b">
        <f>ISNA(MATCH(tbl_vendors[[#This Row],[Country]],tbl_country[country],0))</f>
        <v>0</v>
      </c>
      <c r="R3492" t="b">
        <f>ISNA(MATCH(tbl_vendors[[#This Row],[Currency]],tbl_country[currency],0))</f>
        <v>0</v>
      </c>
      <c r="S3492" t="b">
        <f>_xlfn.XLOOKUP(tbl_vendors[[#This Row],[Country]],tbl_country[country],tbl_country[currency],"NotFound")&lt;&gt;tbl_vendors[[#This Row],[Currency]]</f>
        <v>0</v>
      </c>
      <c r="T3492" t="b">
        <f>ISNA(MATCH(tbl_vendors[[#This Row],[Payment_Terms]],tbl_payment_terms[Payment_Terms],0))</f>
        <v>0</v>
      </c>
      <c r="U3492" t="b">
        <f>ISNA(MATCH(tbl_vendors[[#This Row],[Status]],tbl_status[valid_status]))</f>
        <v>0</v>
      </c>
      <c r="V3492" t="b">
        <f ca="1">tbl_vendors[[#This Row],[Created_Date]]&gt;TODAY()</f>
        <v>0</v>
      </c>
      <c r="W3492" t="b">
        <f>tbl_vendors[[#This Row],[Updated_Date]]&lt;tbl_vendors[[#This Row],[Created_Date]]</f>
        <v>0</v>
      </c>
      <c r="X3492" t="b">
        <f>COUNTIF(tbl_vendors[Vendor_Name],tbl_vendors[[#This Row],[Vendor_Name]])&gt;1</f>
        <v>0</v>
      </c>
      <c r="Y3492" s="14" cm="1">
        <f t="array" aca="1" ref="Y3492" ca="1">IFERROR(SUM(L3492:X3492*1),4)</f>
        <v>0</v>
      </c>
      <c r="Z3492" t="str">
        <f ca="1">IF(tbl_vendors[[#This Row],[error_count]]&gt;0,"FAIL","PASS")</f>
        <v>PASS</v>
      </c>
    </row>
    <row r="3493" spans="1:26" x14ac:dyDescent="0.3">
      <c r="A3493" t="s">
        <v>13656</v>
      </c>
      <c r="B3493" t="s">
        <v>13657</v>
      </c>
      <c r="C3493" t="s">
        <v>109</v>
      </c>
      <c r="D3493" t="s">
        <v>13658</v>
      </c>
      <c r="E3493" t="s">
        <v>39</v>
      </c>
      <c r="F3493" t="s">
        <v>32</v>
      </c>
      <c r="G3493" t="s">
        <v>13659</v>
      </c>
      <c r="H3493" t="s">
        <v>18</v>
      </c>
      <c r="I3493" t="s">
        <v>53</v>
      </c>
      <c r="J3493" s="1">
        <v>44722</v>
      </c>
      <c r="K3493" s="1">
        <v>44826</v>
      </c>
      <c r="L3493" t="b">
        <f>COUNTIF(tbl_vendors[Vendor_ID],tbl_vendors[[#This Row],[Vendor_ID]])&gt;1</f>
        <v>0</v>
      </c>
      <c r="M3493" t="b">
        <f>ISBLANK(tbl_vendors[[#This Row],[Vendor_ID]])</f>
        <v>0</v>
      </c>
      <c r="N3493" t="b">
        <f>LEN(TRIM(tbl_vendors[[#This Row],[Vendor_Name]]))=0</f>
        <v>0</v>
      </c>
      <c r="O3493" t="b">
        <f>LEN(TRIM(tbl_vendors[[#This Row],[Email]]))=0</f>
        <v>0</v>
      </c>
      <c r="P3493" t="b">
        <f>OR(ISERROR(FIND("@",tbl_vendors[[#This Row],[Email]])),ISERROR(FIND(".",tbl_vendors[[#This Row],[Email]])))</f>
        <v>0</v>
      </c>
      <c r="Q3493" t="b">
        <f>ISNA(MATCH(tbl_vendors[[#This Row],[Country]],tbl_country[country],0))</f>
        <v>0</v>
      </c>
      <c r="R3493" t="b">
        <f>ISNA(MATCH(tbl_vendors[[#This Row],[Currency]],tbl_country[currency],0))</f>
        <v>0</v>
      </c>
      <c r="S3493" t="b">
        <f>_xlfn.XLOOKUP(tbl_vendors[[#This Row],[Country]],tbl_country[country],tbl_country[currency],"NotFound")&lt;&gt;tbl_vendors[[#This Row],[Currency]]</f>
        <v>1</v>
      </c>
      <c r="T3493" t="b">
        <f>ISNA(MATCH(tbl_vendors[[#This Row],[Payment_Terms]],tbl_payment_terms[Payment_Terms],0))</f>
        <v>0</v>
      </c>
      <c r="U3493" t="b">
        <f>ISNA(MATCH(tbl_vendors[[#This Row],[Status]],tbl_status[valid_status]))</f>
        <v>1</v>
      </c>
      <c r="V3493" t="b">
        <f ca="1">tbl_vendors[[#This Row],[Created_Date]]&gt;TODAY()</f>
        <v>0</v>
      </c>
      <c r="W3493" t="b">
        <f>tbl_vendors[[#This Row],[Updated_Date]]&lt;tbl_vendors[[#This Row],[Created_Date]]</f>
        <v>0</v>
      </c>
      <c r="X3493" t="b">
        <f>COUNTIF(tbl_vendors[Vendor_Name],tbl_vendors[[#This Row],[Vendor_Name]])&gt;1</f>
        <v>0</v>
      </c>
      <c r="Y3493" s="14" cm="1">
        <f t="array" aca="1" ref="Y3493" ca="1">IFERROR(SUM(L3493:X3493*1),4)</f>
        <v>2</v>
      </c>
      <c r="Z3493" t="str">
        <f ca="1">IF(tbl_vendors[[#This Row],[error_count]]&gt;0,"FAIL","PASS")</f>
        <v>FAIL</v>
      </c>
    </row>
    <row r="3494" spans="1:26" x14ac:dyDescent="0.3">
      <c r="A3494" t="s">
        <v>13660</v>
      </c>
      <c r="B3494" t="s">
        <v>13661</v>
      </c>
      <c r="C3494" t="s">
        <v>56</v>
      </c>
      <c r="D3494" t="s">
        <v>13662</v>
      </c>
      <c r="E3494" t="s">
        <v>58</v>
      </c>
      <c r="F3494" t="s">
        <v>23</v>
      </c>
      <c r="G3494" t="s">
        <v>13663</v>
      </c>
      <c r="H3494" t="s">
        <v>52</v>
      </c>
      <c r="I3494" t="s">
        <v>19</v>
      </c>
      <c r="J3494" s="1">
        <v>45460</v>
      </c>
      <c r="K3494" s="1">
        <v>46092</v>
      </c>
      <c r="L3494" t="b">
        <f>COUNTIF(tbl_vendors[Vendor_ID],tbl_vendors[[#This Row],[Vendor_ID]])&gt;1</f>
        <v>0</v>
      </c>
      <c r="M3494" t="b">
        <f>ISBLANK(tbl_vendors[[#This Row],[Vendor_ID]])</f>
        <v>0</v>
      </c>
      <c r="N3494" t="b">
        <f>LEN(TRIM(tbl_vendors[[#This Row],[Vendor_Name]]))=0</f>
        <v>0</v>
      </c>
      <c r="O3494" t="b">
        <f>LEN(TRIM(tbl_vendors[[#This Row],[Email]]))=0</f>
        <v>0</v>
      </c>
      <c r="P3494" t="b">
        <f>OR(ISERROR(FIND("@",tbl_vendors[[#This Row],[Email]])),ISERROR(FIND(".",tbl_vendors[[#This Row],[Email]])))</f>
        <v>0</v>
      </c>
      <c r="Q3494" t="b">
        <f>ISNA(MATCH(tbl_vendors[[#This Row],[Country]],tbl_country[country],0))</f>
        <v>0</v>
      </c>
      <c r="R3494" t="b">
        <f>ISNA(MATCH(tbl_vendors[[#This Row],[Currency]],tbl_country[currency],0))</f>
        <v>0</v>
      </c>
      <c r="S3494" t="b">
        <f>_xlfn.XLOOKUP(tbl_vendors[[#This Row],[Country]],tbl_country[country],tbl_country[currency],"NotFound")&lt;&gt;tbl_vendors[[#This Row],[Currency]]</f>
        <v>0</v>
      </c>
      <c r="T3494" t="b">
        <f>ISNA(MATCH(tbl_vendors[[#This Row],[Payment_Terms]],tbl_payment_terms[Payment_Terms],0))</f>
        <v>0</v>
      </c>
      <c r="U3494" t="b">
        <f>ISNA(MATCH(tbl_vendors[[#This Row],[Status]],tbl_status[valid_status]))</f>
        <v>0</v>
      </c>
      <c r="V3494" t="b">
        <f ca="1">tbl_vendors[[#This Row],[Created_Date]]&gt;TODAY()</f>
        <v>0</v>
      </c>
      <c r="W3494" t="b">
        <f>tbl_vendors[[#This Row],[Updated_Date]]&lt;tbl_vendors[[#This Row],[Created_Date]]</f>
        <v>0</v>
      </c>
      <c r="X3494" t="b">
        <f>COUNTIF(tbl_vendors[Vendor_Name],tbl_vendors[[#This Row],[Vendor_Name]])&gt;1</f>
        <v>0</v>
      </c>
      <c r="Y3494" s="14" cm="1">
        <f t="array" aca="1" ref="Y3494" ca="1">IFERROR(SUM(L3494:X3494*1),4)</f>
        <v>0</v>
      </c>
      <c r="Z3494" t="str">
        <f ca="1">IF(tbl_vendors[[#This Row],[error_count]]&gt;0,"FAIL","PASS")</f>
        <v>PASS</v>
      </c>
    </row>
    <row r="3495" spans="1:26" x14ac:dyDescent="0.3">
      <c r="A3495" t="s">
        <v>13664</v>
      </c>
      <c r="B3495" t="s">
        <v>13665</v>
      </c>
      <c r="C3495" t="s">
        <v>72</v>
      </c>
      <c r="D3495" t="s">
        <v>13666</v>
      </c>
      <c r="E3495" t="s">
        <v>74</v>
      </c>
      <c r="F3495" t="s">
        <v>40</v>
      </c>
      <c r="G3495" t="s">
        <v>13667</v>
      </c>
      <c r="H3495" t="s">
        <v>25</v>
      </c>
      <c r="I3495" t="s">
        <v>19</v>
      </c>
      <c r="J3495" s="1">
        <v>44890</v>
      </c>
      <c r="K3495" s="1">
        <v>45590</v>
      </c>
      <c r="L3495" t="b">
        <f>COUNTIF(tbl_vendors[Vendor_ID],tbl_vendors[[#This Row],[Vendor_ID]])&gt;1</f>
        <v>0</v>
      </c>
      <c r="M3495" t="b">
        <f>ISBLANK(tbl_vendors[[#This Row],[Vendor_ID]])</f>
        <v>0</v>
      </c>
      <c r="N3495" t="b">
        <f>LEN(TRIM(tbl_vendors[[#This Row],[Vendor_Name]]))=0</f>
        <v>0</v>
      </c>
      <c r="O3495" t="b">
        <f>LEN(TRIM(tbl_vendors[[#This Row],[Email]]))=0</f>
        <v>0</v>
      </c>
      <c r="P3495" t="b">
        <f>OR(ISERROR(FIND("@",tbl_vendors[[#This Row],[Email]])),ISERROR(FIND(".",tbl_vendors[[#This Row],[Email]])))</f>
        <v>0</v>
      </c>
      <c r="Q3495" t="b">
        <f>ISNA(MATCH(tbl_vendors[[#This Row],[Country]],tbl_country[country],0))</f>
        <v>0</v>
      </c>
      <c r="R3495" t="b">
        <f>ISNA(MATCH(tbl_vendors[[#This Row],[Currency]],tbl_country[currency],0))</f>
        <v>1</v>
      </c>
      <c r="S3495" t="b">
        <f>_xlfn.XLOOKUP(tbl_vendors[[#This Row],[Country]],tbl_country[country],tbl_country[currency],"NotFound")&lt;&gt;tbl_vendors[[#This Row],[Currency]]</f>
        <v>1</v>
      </c>
      <c r="T3495" t="b">
        <f>ISNA(MATCH(tbl_vendors[[#This Row],[Payment_Terms]],tbl_payment_terms[Payment_Terms],0))</f>
        <v>0</v>
      </c>
      <c r="U3495" t="b">
        <f>ISNA(MATCH(tbl_vendors[[#This Row],[Status]],tbl_status[valid_status]))</f>
        <v>0</v>
      </c>
      <c r="V3495" t="b">
        <f ca="1">tbl_vendors[[#This Row],[Created_Date]]&gt;TODAY()</f>
        <v>0</v>
      </c>
      <c r="W3495" t="b">
        <f>tbl_vendors[[#This Row],[Updated_Date]]&lt;tbl_vendors[[#This Row],[Created_Date]]</f>
        <v>0</v>
      </c>
      <c r="X3495" t="b">
        <f>COUNTIF(tbl_vendors[Vendor_Name],tbl_vendors[[#This Row],[Vendor_Name]])&gt;1</f>
        <v>0</v>
      </c>
      <c r="Y3495" s="14" cm="1">
        <f t="array" aca="1" ref="Y3495" ca="1">IFERROR(SUM(L3495:X3495*1),4)</f>
        <v>2</v>
      </c>
      <c r="Z3495" t="str">
        <f ca="1">IF(tbl_vendors[[#This Row],[error_count]]&gt;0,"FAIL","PASS")</f>
        <v>FAIL</v>
      </c>
    </row>
    <row r="3496" spans="1:26" x14ac:dyDescent="0.3">
      <c r="A3496" t="s">
        <v>13668</v>
      </c>
      <c r="B3496" t="s">
        <v>13669</v>
      </c>
      <c r="C3496" t="s">
        <v>100</v>
      </c>
      <c r="D3496" t="s">
        <v>13670</v>
      </c>
      <c r="E3496" t="s">
        <v>39</v>
      </c>
      <c r="F3496" t="s">
        <v>23</v>
      </c>
      <c r="G3496" t="s">
        <v>13671</v>
      </c>
      <c r="H3496" t="s">
        <v>69</v>
      </c>
      <c r="I3496" t="s">
        <v>53</v>
      </c>
      <c r="J3496" s="1">
        <v>44977</v>
      </c>
      <c r="K3496" s="1">
        <v>45216</v>
      </c>
      <c r="L3496" t="b">
        <f>COUNTIF(tbl_vendors[Vendor_ID],tbl_vendors[[#This Row],[Vendor_ID]])&gt;1</f>
        <v>0</v>
      </c>
      <c r="M3496" t="b">
        <f>ISBLANK(tbl_vendors[[#This Row],[Vendor_ID]])</f>
        <v>0</v>
      </c>
      <c r="N3496" t="b">
        <f>LEN(TRIM(tbl_vendors[[#This Row],[Vendor_Name]]))=0</f>
        <v>0</v>
      </c>
      <c r="O3496" t="b">
        <f>LEN(TRIM(tbl_vendors[[#This Row],[Email]]))=0</f>
        <v>0</v>
      </c>
      <c r="P3496" t="b">
        <f>OR(ISERROR(FIND("@",tbl_vendors[[#This Row],[Email]])),ISERROR(FIND(".",tbl_vendors[[#This Row],[Email]])))</f>
        <v>0</v>
      </c>
      <c r="Q3496" t="b">
        <f>ISNA(MATCH(tbl_vendors[[#This Row],[Country]],tbl_country[country],0))</f>
        <v>0</v>
      </c>
      <c r="R3496" t="b">
        <f>ISNA(MATCH(tbl_vendors[[#This Row],[Currency]],tbl_country[currency],0))</f>
        <v>0</v>
      </c>
      <c r="S3496" t="b">
        <f>_xlfn.XLOOKUP(tbl_vendors[[#This Row],[Country]],tbl_country[country],tbl_country[currency],"NotFound")&lt;&gt;tbl_vendors[[#This Row],[Currency]]</f>
        <v>0</v>
      </c>
      <c r="T3496" t="b">
        <f>ISNA(MATCH(tbl_vendors[[#This Row],[Payment_Terms]],tbl_payment_terms[Payment_Terms],0))</f>
        <v>0</v>
      </c>
      <c r="U3496" t="b">
        <f>ISNA(MATCH(tbl_vendors[[#This Row],[Status]],tbl_status[valid_status]))</f>
        <v>1</v>
      </c>
      <c r="V3496" t="b">
        <f ca="1">tbl_vendors[[#This Row],[Created_Date]]&gt;TODAY()</f>
        <v>0</v>
      </c>
      <c r="W3496" t="b">
        <f>tbl_vendors[[#This Row],[Updated_Date]]&lt;tbl_vendors[[#This Row],[Created_Date]]</f>
        <v>0</v>
      </c>
      <c r="X3496" t="b">
        <f>COUNTIF(tbl_vendors[Vendor_Name],tbl_vendors[[#This Row],[Vendor_Name]])&gt;1</f>
        <v>0</v>
      </c>
      <c r="Y3496" s="14" cm="1">
        <f t="array" aca="1" ref="Y3496" ca="1">IFERROR(SUM(L3496:X3496*1),4)</f>
        <v>1</v>
      </c>
      <c r="Z3496" t="str">
        <f ca="1">IF(tbl_vendors[[#This Row],[error_count]]&gt;0,"FAIL","PASS")</f>
        <v>FAIL</v>
      </c>
    </row>
    <row r="3497" spans="1:26" x14ac:dyDescent="0.3">
      <c r="A3497" t="s">
        <v>13672</v>
      </c>
      <c r="B3497" t="s">
        <v>13673</v>
      </c>
      <c r="C3497" t="s">
        <v>56</v>
      </c>
      <c r="D3497" t="s">
        <v>13674</v>
      </c>
      <c r="E3497" t="s">
        <v>58</v>
      </c>
      <c r="F3497" t="s">
        <v>32</v>
      </c>
      <c r="G3497" t="s">
        <v>13675</v>
      </c>
      <c r="H3497" t="s">
        <v>42</v>
      </c>
      <c r="I3497" t="s">
        <v>26</v>
      </c>
      <c r="J3497" s="1">
        <v>45264</v>
      </c>
      <c r="K3497" s="1">
        <v>45937</v>
      </c>
      <c r="L3497" t="b">
        <f>COUNTIF(tbl_vendors[Vendor_ID],tbl_vendors[[#This Row],[Vendor_ID]])&gt;1</f>
        <v>0</v>
      </c>
      <c r="M3497" t="b">
        <f>ISBLANK(tbl_vendors[[#This Row],[Vendor_ID]])</f>
        <v>0</v>
      </c>
      <c r="N3497" t="b">
        <f>LEN(TRIM(tbl_vendors[[#This Row],[Vendor_Name]]))=0</f>
        <v>0</v>
      </c>
      <c r="O3497" t="b">
        <f>LEN(TRIM(tbl_vendors[[#This Row],[Email]]))=0</f>
        <v>0</v>
      </c>
      <c r="P3497" t="b">
        <f>OR(ISERROR(FIND("@",tbl_vendors[[#This Row],[Email]])),ISERROR(FIND(".",tbl_vendors[[#This Row],[Email]])))</f>
        <v>0</v>
      </c>
      <c r="Q3497" t="b">
        <f>ISNA(MATCH(tbl_vendors[[#This Row],[Country]],tbl_country[country],0))</f>
        <v>0</v>
      </c>
      <c r="R3497" t="b">
        <f>ISNA(MATCH(tbl_vendors[[#This Row],[Currency]],tbl_country[currency],0))</f>
        <v>0</v>
      </c>
      <c r="S3497" t="b">
        <f>_xlfn.XLOOKUP(tbl_vendors[[#This Row],[Country]],tbl_country[country],tbl_country[currency],"NotFound")&lt;&gt;tbl_vendors[[#This Row],[Currency]]</f>
        <v>0</v>
      </c>
      <c r="T3497" t="b">
        <f>ISNA(MATCH(tbl_vendors[[#This Row],[Payment_Terms]],tbl_payment_terms[Payment_Terms],0))</f>
        <v>0</v>
      </c>
      <c r="U3497" t="b">
        <f>ISNA(MATCH(tbl_vendors[[#This Row],[Status]],tbl_status[valid_status]))</f>
        <v>0</v>
      </c>
      <c r="V3497" t="b">
        <f ca="1">tbl_vendors[[#This Row],[Created_Date]]&gt;TODAY()</f>
        <v>0</v>
      </c>
      <c r="W3497" t="b">
        <f>tbl_vendors[[#This Row],[Updated_Date]]&lt;tbl_vendors[[#This Row],[Created_Date]]</f>
        <v>0</v>
      </c>
      <c r="X3497" t="b">
        <f>COUNTIF(tbl_vendors[Vendor_Name],tbl_vendors[[#This Row],[Vendor_Name]])&gt;1</f>
        <v>0</v>
      </c>
      <c r="Y3497" s="14" cm="1">
        <f t="array" aca="1" ref="Y3497" ca="1">IFERROR(SUM(L3497:X3497*1),4)</f>
        <v>0</v>
      </c>
      <c r="Z3497" t="str">
        <f ca="1">IF(tbl_vendors[[#This Row],[error_count]]&gt;0,"FAIL","PASS")</f>
        <v>PASS</v>
      </c>
    </row>
    <row r="3498" spans="1:26" x14ac:dyDescent="0.3">
      <c r="A3498" t="s">
        <v>13676</v>
      </c>
      <c r="B3498" t="s">
        <v>1424</v>
      </c>
      <c r="C3498" t="s">
        <v>37</v>
      </c>
      <c r="D3498" t="s">
        <v>13677</v>
      </c>
      <c r="E3498" t="s">
        <v>175</v>
      </c>
      <c r="F3498" t="s">
        <v>32</v>
      </c>
      <c r="G3498" t="s">
        <v>13678</v>
      </c>
      <c r="H3498" t="s">
        <v>52</v>
      </c>
      <c r="I3498" t="s">
        <v>19</v>
      </c>
      <c r="J3498" s="1">
        <v>45068</v>
      </c>
      <c r="K3498" s="1">
        <v>45582</v>
      </c>
      <c r="L3498" t="b">
        <f>COUNTIF(tbl_vendors[Vendor_ID],tbl_vendors[[#This Row],[Vendor_ID]])&gt;1</f>
        <v>0</v>
      </c>
      <c r="M3498" t="b">
        <f>ISBLANK(tbl_vendors[[#This Row],[Vendor_ID]])</f>
        <v>0</v>
      </c>
      <c r="N3498" t="b">
        <f>LEN(TRIM(tbl_vendors[[#This Row],[Vendor_Name]]))=0</f>
        <v>0</v>
      </c>
      <c r="O3498" t="b">
        <f>LEN(TRIM(tbl_vendors[[#This Row],[Email]]))=0</f>
        <v>0</v>
      </c>
      <c r="P3498" t="b">
        <f>OR(ISERROR(FIND("@",tbl_vendors[[#This Row],[Email]])),ISERROR(FIND(".",tbl_vendors[[#This Row],[Email]])))</f>
        <v>0</v>
      </c>
      <c r="Q3498" t="b">
        <f>ISNA(MATCH(tbl_vendors[[#This Row],[Country]],tbl_country[country],0))</f>
        <v>0</v>
      </c>
      <c r="R3498" t="b">
        <f>ISNA(MATCH(tbl_vendors[[#This Row],[Currency]],tbl_country[currency],0))</f>
        <v>1</v>
      </c>
      <c r="S3498" t="b">
        <f>_xlfn.XLOOKUP(tbl_vendors[[#This Row],[Country]],tbl_country[country],tbl_country[currency],"NotFound")&lt;&gt;tbl_vendors[[#This Row],[Currency]]</f>
        <v>1</v>
      </c>
      <c r="T3498" t="b">
        <f>ISNA(MATCH(tbl_vendors[[#This Row],[Payment_Terms]],tbl_payment_terms[Payment_Terms],0))</f>
        <v>0</v>
      </c>
      <c r="U3498" t="b">
        <f>ISNA(MATCH(tbl_vendors[[#This Row],[Status]],tbl_status[valid_status]))</f>
        <v>0</v>
      </c>
      <c r="V3498" t="b">
        <f ca="1">tbl_vendors[[#This Row],[Created_Date]]&gt;TODAY()</f>
        <v>0</v>
      </c>
      <c r="W3498" t="b">
        <f>tbl_vendors[[#This Row],[Updated_Date]]&lt;tbl_vendors[[#This Row],[Created_Date]]</f>
        <v>0</v>
      </c>
      <c r="X3498" t="b">
        <f>COUNTIF(tbl_vendors[Vendor_Name],tbl_vendors[[#This Row],[Vendor_Name]])&gt;1</f>
        <v>1</v>
      </c>
      <c r="Y3498" s="14" cm="1">
        <f t="array" aca="1" ref="Y3498" ca="1">IFERROR(SUM(L3498:X3498*1),4)</f>
        <v>3</v>
      </c>
      <c r="Z3498" t="str">
        <f ca="1">IF(tbl_vendors[[#This Row],[error_count]]&gt;0,"FAIL","PASS")</f>
        <v>FAIL</v>
      </c>
    </row>
    <row r="3499" spans="1:26" x14ac:dyDescent="0.3">
      <c r="A3499" t="s">
        <v>13679</v>
      </c>
      <c r="B3499" t="s">
        <v>13680</v>
      </c>
      <c r="C3499" t="s">
        <v>100</v>
      </c>
      <c r="D3499" t="s">
        <v>13681</v>
      </c>
      <c r="E3499" t="s">
        <v>39</v>
      </c>
      <c r="F3499" t="s">
        <v>75</v>
      </c>
      <c r="G3499" t="s">
        <v>13682</v>
      </c>
      <c r="H3499" t="s">
        <v>69</v>
      </c>
      <c r="I3499" t="s">
        <v>26</v>
      </c>
      <c r="J3499" s="1">
        <v>45339</v>
      </c>
      <c r="K3499" s="1">
        <v>46154</v>
      </c>
      <c r="L3499" t="b">
        <f>COUNTIF(tbl_vendors[Vendor_ID],tbl_vendors[[#This Row],[Vendor_ID]])&gt;1</f>
        <v>0</v>
      </c>
      <c r="M3499" t="b">
        <f>ISBLANK(tbl_vendors[[#This Row],[Vendor_ID]])</f>
        <v>0</v>
      </c>
      <c r="N3499" t="b">
        <f>LEN(TRIM(tbl_vendors[[#This Row],[Vendor_Name]]))=0</f>
        <v>0</v>
      </c>
      <c r="O3499" t="b">
        <f>LEN(TRIM(tbl_vendors[[#This Row],[Email]]))=0</f>
        <v>0</v>
      </c>
      <c r="P3499" t="b">
        <f>OR(ISERROR(FIND("@",tbl_vendors[[#This Row],[Email]])),ISERROR(FIND(".",tbl_vendors[[#This Row],[Email]])))</f>
        <v>0</v>
      </c>
      <c r="Q3499" t="b">
        <f>ISNA(MATCH(tbl_vendors[[#This Row],[Country]],tbl_country[country],0))</f>
        <v>0</v>
      </c>
      <c r="R3499" t="b">
        <f>ISNA(MATCH(tbl_vendors[[#This Row],[Currency]],tbl_country[currency],0))</f>
        <v>0</v>
      </c>
      <c r="S3499" t="b">
        <f>_xlfn.XLOOKUP(tbl_vendors[[#This Row],[Country]],tbl_country[country],tbl_country[currency],"NotFound")&lt;&gt;tbl_vendors[[#This Row],[Currency]]</f>
        <v>0</v>
      </c>
      <c r="T3499" t="b">
        <f>ISNA(MATCH(tbl_vendors[[#This Row],[Payment_Terms]],tbl_payment_terms[Payment_Terms],0))</f>
        <v>0</v>
      </c>
      <c r="U3499" t="b">
        <f>ISNA(MATCH(tbl_vendors[[#This Row],[Status]],tbl_status[valid_status]))</f>
        <v>0</v>
      </c>
      <c r="V3499" t="b">
        <f ca="1">tbl_vendors[[#This Row],[Created_Date]]&gt;TODAY()</f>
        <v>0</v>
      </c>
      <c r="W3499" t="b">
        <f>tbl_vendors[[#This Row],[Updated_Date]]&lt;tbl_vendors[[#This Row],[Created_Date]]</f>
        <v>0</v>
      </c>
      <c r="X3499" t="b">
        <f>COUNTIF(tbl_vendors[Vendor_Name],tbl_vendors[[#This Row],[Vendor_Name]])&gt;1</f>
        <v>0</v>
      </c>
      <c r="Y3499" s="14" cm="1">
        <f t="array" aca="1" ref="Y3499" ca="1">IFERROR(SUM(L3499:X3499*1),4)</f>
        <v>0</v>
      </c>
      <c r="Z3499" t="str">
        <f ca="1">IF(tbl_vendors[[#This Row],[error_count]]&gt;0,"FAIL","PASS")</f>
        <v>PASS</v>
      </c>
    </row>
    <row r="3500" spans="1:26" x14ac:dyDescent="0.3">
      <c r="A3500" t="s">
        <v>13683</v>
      </c>
      <c r="B3500" t="s">
        <v>13684</v>
      </c>
      <c r="C3500" t="s">
        <v>100</v>
      </c>
      <c r="D3500" t="s">
        <v>13685</v>
      </c>
      <c r="E3500" t="s">
        <v>39</v>
      </c>
      <c r="F3500" t="s">
        <v>32</v>
      </c>
      <c r="G3500" t="s">
        <v>13686</v>
      </c>
      <c r="H3500" t="s">
        <v>18</v>
      </c>
      <c r="I3500" t="s">
        <v>19</v>
      </c>
      <c r="J3500" s="1">
        <v>45568</v>
      </c>
      <c r="K3500" s="1">
        <v>46095</v>
      </c>
      <c r="L3500" t="b">
        <f>COUNTIF(tbl_vendors[Vendor_ID],tbl_vendors[[#This Row],[Vendor_ID]])&gt;1</f>
        <v>0</v>
      </c>
      <c r="M3500" t="b">
        <f>ISBLANK(tbl_vendors[[#This Row],[Vendor_ID]])</f>
        <v>0</v>
      </c>
      <c r="N3500" t="b">
        <f>LEN(TRIM(tbl_vendors[[#This Row],[Vendor_Name]]))=0</f>
        <v>0</v>
      </c>
      <c r="O3500" t="b">
        <f>LEN(TRIM(tbl_vendors[[#This Row],[Email]]))=0</f>
        <v>0</v>
      </c>
      <c r="P3500" t="b">
        <f>OR(ISERROR(FIND("@",tbl_vendors[[#This Row],[Email]])),ISERROR(FIND(".",tbl_vendors[[#This Row],[Email]])))</f>
        <v>0</v>
      </c>
      <c r="Q3500" t="b">
        <f>ISNA(MATCH(tbl_vendors[[#This Row],[Country]],tbl_country[country],0))</f>
        <v>0</v>
      </c>
      <c r="R3500" t="b">
        <f>ISNA(MATCH(tbl_vendors[[#This Row],[Currency]],tbl_country[currency],0))</f>
        <v>0</v>
      </c>
      <c r="S3500" t="b">
        <f>_xlfn.XLOOKUP(tbl_vendors[[#This Row],[Country]],tbl_country[country],tbl_country[currency],"NotFound")&lt;&gt;tbl_vendors[[#This Row],[Currency]]</f>
        <v>0</v>
      </c>
      <c r="T3500" t="b">
        <f>ISNA(MATCH(tbl_vendors[[#This Row],[Payment_Terms]],tbl_payment_terms[Payment_Terms],0))</f>
        <v>0</v>
      </c>
      <c r="U3500" t="b">
        <f>ISNA(MATCH(tbl_vendors[[#This Row],[Status]],tbl_status[valid_status]))</f>
        <v>0</v>
      </c>
      <c r="V3500" t="b">
        <f ca="1">tbl_vendors[[#This Row],[Created_Date]]&gt;TODAY()</f>
        <v>0</v>
      </c>
      <c r="W3500" t="b">
        <f>tbl_vendors[[#This Row],[Updated_Date]]&lt;tbl_vendors[[#This Row],[Created_Date]]</f>
        <v>0</v>
      </c>
      <c r="X3500" t="b">
        <f>COUNTIF(tbl_vendors[Vendor_Name],tbl_vendors[[#This Row],[Vendor_Name]])&gt;1</f>
        <v>0</v>
      </c>
      <c r="Y3500" s="14" cm="1">
        <f t="array" aca="1" ref="Y3500" ca="1">IFERROR(SUM(L3500:X3500*1),4)</f>
        <v>0</v>
      </c>
      <c r="Z3500" t="str">
        <f ca="1">IF(tbl_vendors[[#This Row],[error_count]]&gt;0,"FAIL","PASS")</f>
        <v>PASS</v>
      </c>
    </row>
    <row r="3501" spans="1:26" x14ac:dyDescent="0.3">
      <c r="A3501" t="s">
        <v>13687</v>
      </c>
      <c r="B3501" t="s">
        <v>13688</v>
      </c>
      <c r="C3501" t="s">
        <v>100</v>
      </c>
      <c r="D3501" t="s">
        <v>13689</v>
      </c>
      <c r="E3501" t="s">
        <v>39</v>
      </c>
      <c r="F3501" t="s">
        <v>16</v>
      </c>
      <c r="G3501" t="s">
        <v>13690</v>
      </c>
      <c r="H3501" t="s">
        <v>47</v>
      </c>
      <c r="I3501" t="s">
        <v>26</v>
      </c>
      <c r="J3501" s="1">
        <v>45829</v>
      </c>
      <c r="K3501" s="1">
        <v>46009</v>
      </c>
      <c r="L3501" t="b">
        <f>COUNTIF(tbl_vendors[Vendor_ID],tbl_vendors[[#This Row],[Vendor_ID]])&gt;1</f>
        <v>0</v>
      </c>
      <c r="M3501" t="b">
        <f>ISBLANK(tbl_vendors[[#This Row],[Vendor_ID]])</f>
        <v>0</v>
      </c>
      <c r="N3501" t="b">
        <f>LEN(TRIM(tbl_vendors[[#This Row],[Vendor_Name]]))=0</f>
        <v>0</v>
      </c>
      <c r="O3501" t="b">
        <f>LEN(TRIM(tbl_vendors[[#This Row],[Email]]))=0</f>
        <v>0</v>
      </c>
      <c r="P3501" t="b">
        <f>OR(ISERROR(FIND("@",tbl_vendors[[#This Row],[Email]])),ISERROR(FIND(".",tbl_vendors[[#This Row],[Email]])))</f>
        <v>0</v>
      </c>
      <c r="Q3501" t="b">
        <f>ISNA(MATCH(tbl_vendors[[#This Row],[Country]],tbl_country[country],0))</f>
        <v>0</v>
      </c>
      <c r="R3501" t="b">
        <f>ISNA(MATCH(tbl_vendors[[#This Row],[Currency]],tbl_country[currency],0))</f>
        <v>0</v>
      </c>
      <c r="S3501" t="b">
        <f>_xlfn.XLOOKUP(tbl_vendors[[#This Row],[Country]],tbl_country[country],tbl_country[currency],"NotFound")&lt;&gt;tbl_vendors[[#This Row],[Currency]]</f>
        <v>0</v>
      </c>
      <c r="T3501" t="b">
        <f>ISNA(MATCH(tbl_vendors[[#This Row],[Payment_Terms]],tbl_payment_terms[Payment_Terms],0))</f>
        <v>0</v>
      </c>
      <c r="U3501" t="b">
        <f>ISNA(MATCH(tbl_vendors[[#This Row],[Status]],tbl_status[valid_status]))</f>
        <v>0</v>
      </c>
      <c r="V3501" t="b">
        <f ca="1">tbl_vendors[[#This Row],[Created_Date]]&gt;TODAY()</f>
        <v>0</v>
      </c>
      <c r="W3501" t="b">
        <f>tbl_vendors[[#This Row],[Updated_Date]]&lt;tbl_vendors[[#This Row],[Created_Date]]</f>
        <v>0</v>
      </c>
      <c r="X3501" t="b">
        <f>COUNTIF(tbl_vendors[Vendor_Name],tbl_vendors[[#This Row],[Vendor_Name]])&gt;1</f>
        <v>0</v>
      </c>
      <c r="Y3501" s="14" cm="1">
        <f t="array" aca="1" ref="Y3501" ca="1">IFERROR(SUM(L3501:X3501*1),4)</f>
        <v>0</v>
      </c>
      <c r="Z3501" t="str">
        <f ca="1">IF(tbl_vendors[[#This Row],[error_count]]&gt;0,"FAIL","PASS")</f>
        <v>PASS</v>
      </c>
    </row>
    <row r="3502" spans="1:26" x14ac:dyDescent="0.3">
      <c r="A3502" t="s">
        <v>13691</v>
      </c>
      <c r="B3502" t="s">
        <v>3458</v>
      </c>
      <c r="C3502" t="s">
        <v>29</v>
      </c>
      <c r="D3502" t="s">
        <v>13692</v>
      </c>
      <c r="E3502" t="s">
        <v>31</v>
      </c>
      <c r="F3502" t="s">
        <v>32</v>
      </c>
      <c r="G3502" t="s">
        <v>13693</v>
      </c>
      <c r="H3502" t="s">
        <v>69</v>
      </c>
      <c r="I3502" t="s">
        <v>26</v>
      </c>
      <c r="J3502" s="1">
        <v>45705</v>
      </c>
      <c r="K3502" s="1">
        <v>45728</v>
      </c>
      <c r="L3502" t="b">
        <f>COUNTIF(tbl_vendors[Vendor_ID],tbl_vendors[[#This Row],[Vendor_ID]])&gt;1</f>
        <v>0</v>
      </c>
      <c r="M3502" t="b">
        <f>ISBLANK(tbl_vendors[[#This Row],[Vendor_ID]])</f>
        <v>0</v>
      </c>
      <c r="N3502" t="b">
        <f>LEN(TRIM(tbl_vendors[[#This Row],[Vendor_Name]]))=0</f>
        <v>0</v>
      </c>
      <c r="O3502" t="b">
        <f>LEN(TRIM(tbl_vendors[[#This Row],[Email]]))=0</f>
        <v>0</v>
      </c>
      <c r="P3502" t="b">
        <f>OR(ISERROR(FIND("@",tbl_vendors[[#This Row],[Email]])),ISERROR(FIND(".",tbl_vendors[[#This Row],[Email]])))</f>
        <v>0</v>
      </c>
      <c r="Q3502" t="b">
        <f>ISNA(MATCH(tbl_vendors[[#This Row],[Country]],tbl_country[country],0))</f>
        <v>0</v>
      </c>
      <c r="R3502" t="b">
        <f>ISNA(MATCH(tbl_vendors[[#This Row],[Currency]],tbl_country[currency],0))</f>
        <v>0</v>
      </c>
      <c r="S3502" t="b">
        <f>_xlfn.XLOOKUP(tbl_vendors[[#This Row],[Country]],tbl_country[country],tbl_country[currency],"NotFound")&lt;&gt;tbl_vendors[[#This Row],[Currency]]</f>
        <v>0</v>
      </c>
      <c r="T3502" t="b">
        <f>ISNA(MATCH(tbl_vendors[[#This Row],[Payment_Terms]],tbl_payment_terms[Payment_Terms],0))</f>
        <v>0</v>
      </c>
      <c r="U3502" t="b">
        <f>ISNA(MATCH(tbl_vendors[[#This Row],[Status]],tbl_status[valid_status]))</f>
        <v>0</v>
      </c>
      <c r="V3502" t="b">
        <f ca="1">tbl_vendors[[#This Row],[Created_Date]]&gt;TODAY()</f>
        <v>0</v>
      </c>
      <c r="W3502" t="b">
        <f>tbl_vendors[[#This Row],[Updated_Date]]&lt;tbl_vendors[[#This Row],[Created_Date]]</f>
        <v>0</v>
      </c>
      <c r="X3502" t="b">
        <f>COUNTIF(tbl_vendors[Vendor_Name],tbl_vendors[[#This Row],[Vendor_Name]])&gt;1</f>
        <v>1</v>
      </c>
      <c r="Y3502" s="14" cm="1">
        <f t="array" aca="1" ref="Y3502" ca="1">IFERROR(SUM(L3502:X3502*1),4)</f>
        <v>1</v>
      </c>
      <c r="Z3502" t="str">
        <f ca="1">IF(tbl_vendors[[#This Row],[error_count]]&gt;0,"FAIL","PASS")</f>
        <v>FAIL</v>
      </c>
    </row>
    <row r="3503" spans="1:26" x14ac:dyDescent="0.3">
      <c r="A3503" t="s">
        <v>13694</v>
      </c>
      <c r="B3503" t="s">
        <v>13695</v>
      </c>
      <c r="C3503" t="s">
        <v>109</v>
      </c>
      <c r="D3503" t="s">
        <v>13696</v>
      </c>
      <c r="E3503" t="s">
        <v>39</v>
      </c>
      <c r="F3503" t="s">
        <v>32</v>
      </c>
      <c r="G3503" t="s">
        <v>13697</v>
      </c>
      <c r="H3503" t="s">
        <v>25</v>
      </c>
      <c r="I3503" t="s">
        <v>53</v>
      </c>
      <c r="J3503" s="1">
        <v>45719</v>
      </c>
      <c r="K3503" s="1">
        <v>45913</v>
      </c>
      <c r="L3503" t="b">
        <f>COUNTIF(tbl_vendors[Vendor_ID],tbl_vendors[[#This Row],[Vendor_ID]])&gt;1</f>
        <v>0</v>
      </c>
      <c r="M3503" t="b">
        <f>ISBLANK(tbl_vendors[[#This Row],[Vendor_ID]])</f>
        <v>0</v>
      </c>
      <c r="N3503" t="b">
        <f>LEN(TRIM(tbl_vendors[[#This Row],[Vendor_Name]]))=0</f>
        <v>0</v>
      </c>
      <c r="O3503" t="b">
        <f>LEN(TRIM(tbl_vendors[[#This Row],[Email]]))=0</f>
        <v>0</v>
      </c>
      <c r="P3503" t="b">
        <f>OR(ISERROR(FIND("@",tbl_vendors[[#This Row],[Email]])),ISERROR(FIND(".",tbl_vendors[[#This Row],[Email]])))</f>
        <v>0</v>
      </c>
      <c r="Q3503" t="b">
        <f>ISNA(MATCH(tbl_vendors[[#This Row],[Country]],tbl_country[country],0))</f>
        <v>0</v>
      </c>
      <c r="R3503" t="b">
        <f>ISNA(MATCH(tbl_vendors[[#This Row],[Currency]],tbl_country[currency],0))</f>
        <v>0</v>
      </c>
      <c r="S3503" t="b">
        <f>_xlfn.XLOOKUP(tbl_vendors[[#This Row],[Country]],tbl_country[country],tbl_country[currency],"NotFound")&lt;&gt;tbl_vendors[[#This Row],[Currency]]</f>
        <v>1</v>
      </c>
      <c r="T3503" t="b">
        <f>ISNA(MATCH(tbl_vendors[[#This Row],[Payment_Terms]],tbl_payment_terms[Payment_Terms],0))</f>
        <v>0</v>
      </c>
      <c r="U3503" t="b">
        <f>ISNA(MATCH(tbl_vendors[[#This Row],[Status]],tbl_status[valid_status]))</f>
        <v>1</v>
      </c>
      <c r="V3503" t="b">
        <f ca="1">tbl_vendors[[#This Row],[Created_Date]]&gt;TODAY()</f>
        <v>0</v>
      </c>
      <c r="W3503" t="b">
        <f>tbl_vendors[[#This Row],[Updated_Date]]&lt;tbl_vendors[[#This Row],[Created_Date]]</f>
        <v>0</v>
      </c>
      <c r="X3503" t="b">
        <f>COUNTIF(tbl_vendors[Vendor_Name],tbl_vendors[[#This Row],[Vendor_Name]])&gt;1</f>
        <v>0</v>
      </c>
      <c r="Y3503" s="14" cm="1">
        <f t="array" aca="1" ref="Y3503" ca="1">IFERROR(SUM(L3503:X3503*1),4)</f>
        <v>2</v>
      </c>
      <c r="Z3503" t="str">
        <f ca="1">IF(tbl_vendors[[#This Row],[error_count]]&gt;0,"FAIL","PASS")</f>
        <v>FAIL</v>
      </c>
    </row>
    <row r="3504" spans="1:26" x14ac:dyDescent="0.3">
      <c r="A3504" t="s">
        <v>13698</v>
      </c>
      <c r="B3504" t="s">
        <v>13699</v>
      </c>
      <c r="C3504" t="s">
        <v>72</v>
      </c>
      <c r="D3504" t="s">
        <v>13700</v>
      </c>
      <c r="E3504" t="s">
        <v>74</v>
      </c>
      <c r="F3504" t="s">
        <v>75</v>
      </c>
      <c r="G3504" t="s">
        <v>13701</v>
      </c>
      <c r="H3504" t="s">
        <v>34</v>
      </c>
      <c r="I3504" t="s">
        <v>53</v>
      </c>
      <c r="J3504" s="1">
        <v>45473</v>
      </c>
      <c r="K3504" s="1">
        <v>46139</v>
      </c>
      <c r="L3504" t="b">
        <f>COUNTIF(tbl_vendors[Vendor_ID],tbl_vendors[[#This Row],[Vendor_ID]])&gt;1</f>
        <v>0</v>
      </c>
      <c r="M3504" t="b">
        <f>ISBLANK(tbl_vendors[[#This Row],[Vendor_ID]])</f>
        <v>0</v>
      </c>
      <c r="N3504" t="b">
        <f>LEN(TRIM(tbl_vendors[[#This Row],[Vendor_Name]]))=0</f>
        <v>0</v>
      </c>
      <c r="O3504" t="b">
        <f>LEN(TRIM(tbl_vendors[[#This Row],[Email]]))=0</f>
        <v>0</v>
      </c>
      <c r="P3504" t="b">
        <f>OR(ISERROR(FIND("@",tbl_vendors[[#This Row],[Email]])),ISERROR(FIND(".",tbl_vendors[[#This Row],[Email]])))</f>
        <v>0</v>
      </c>
      <c r="Q3504" t="b">
        <f>ISNA(MATCH(tbl_vendors[[#This Row],[Country]],tbl_country[country],0))</f>
        <v>0</v>
      </c>
      <c r="R3504" t="b">
        <f>ISNA(MATCH(tbl_vendors[[#This Row],[Currency]],tbl_country[currency],0))</f>
        <v>1</v>
      </c>
      <c r="S3504" t="b">
        <f>_xlfn.XLOOKUP(tbl_vendors[[#This Row],[Country]],tbl_country[country],tbl_country[currency],"NotFound")&lt;&gt;tbl_vendors[[#This Row],[Currency]]</f>
        <v>1</v>
      </c>
      <c r="T3504" t="b">
        <f>ISNA(MATCH(tbl_vendors[[#This Row],[Payment_Terms]],tbl_payment_terms[Payment_Terms],0))</f>
        <v>0</v>
      </c>
      <c r="U3504" t="b">
        <f>ISNA(MATCH(tbl_vendors[[#This Row],[Status]],tbl_status[valid_status]))</f>
        <v>1</v>
      </c>
      <c r="V3504" t="b">
        <f ca="1">tbl_vendors[[#This Row],[Created_Date]]&gt;TODAY()</f>
        <v>0</v>
      </c>
      <c r="W3504" t="b">
        <f>tbl_vendors[[#This Row],[Updated_Date]]&lt;tbl_vendors[[#This Row],[Created_Date]]</f>
        <v>0</v>
      </c>
      <c r="X3504" t="b">
        <f>COUNTIF(tbl_vendors[Vendor_Name],tbl_vendors[[#This Row],[Vendor_Name]])&gt;1</f>
        <v>0</v>
      </c>
      <c r="Y3504" s="14" cm="1">
        <f t="array" aca="1" ref="Y3504" ca="1">IFERROR(SUM(L3504:X3504*1),4)</f>
        <v>3</v>
      </c>
      <c r="Z3504" t="str">
        <f ca="1">IF(tbl_vendors[[#This Row],[error_count]]&gt;0,"FAIL","PASS")</f>
        <v>FAIL</v>
      </c>
    </row>
    <row r="3505" spans="1:26" x14ac:dyDescent="0.3">
      <c r="A3505" t="s">
        <v>13702</v>
      </c>
      <c r="B3505" t="s">
        <v>13703</v>
      </c>
      <c r="C3505" t="s">
        <v>153</v>
      </c>
      <c r="D3505" t="s">
        <v>13704</v>
      </c>
      <c r="E3505" t="s">
        <v>155</v>
      </c>
      <c r="F3505" t="s">
        <v>40</v>
      </c>
      <c r="G3505" t="s">
        <v>13705</v>
      </c>
      <c r="H3505" t="s">
        <v>69</v>
      </c>
      <c r="I3505" t="s">
        <v>26</v>
      </c>
      <c r="J3505" s="1">
        <v>45862</v>
      </c>
      <c r="K3505" s="1">
        <v>45992</v>
      </c>
      <c r="L3505" t="b">
        <f>COUNTIF(tbl_vendors[Vendor_ID],tbl_vendors[[#This Row],[Vendor_ID]])&gt;1</f>
        <v>0</v>
      </c>
      <c r="M3505" t="b">
        <f>ISBLANK(tbl_vendors[[#This Row],[Vendor_ID]])</f>
        <v>0</v>
      </c>
      <c r="N3505" t="b">
        <f>LEN(TRIM(tbl_vendors[[#This Row],[Vendor_Name]]))=0</f>
        <v>0</v>
      </c>
      <c r="O3505" t="b">
        <f>LEN(TRIM(tbl_vendors[[#This Row],[Email]]))=0</f>
        <v>0</v>
      </c>
      <c r="P3505" t="b">
        <f>OR(ISERROR(FIND("@",tbl_vendors[[#This Row],[Email]])),ISERROR(FIND(".",tbl_vendors[[#This Row],[Email]])))</f>
        <v>0</v>
      </c>
      <c r="Q3505" t="b">
        <f>ISNA(MATCH(tbl_vendors[[#This Row],[Country]],tbl_country[country],0))</f>
        <v>0</v>
      </c>
      <c r="R3505" t="b">
        <f>ISNA(MATCH(tbl_vendors[[#This Row],[Currency]],tbl_country[currency],0))</f>
        <v>0</v>
      </c>
      <c r="S3505" t="b">
        <f>_xlfn.XLOOKUP(tbl_vendors[[#This Row],[Country]],tbl_country[country],tbl_country[currency],"NotFound")&lt;&gt;tbl_vendors[[#This Row],[Currency]]</f>
        <v>0</v>
      </c>
      <c r="T3505" t="b">
        <f>ISNA(MATCH(tbl_vendors[[#This Row],[Payment_Terms]],tbl_payment_terms[Payment_Terms],0))</f>
        <v>0</v>
      </c>
      <c r="U3505" t="b">
        <f>ISNA(MATCH(tbl_vendors[[#This Row],[Status]],tbl_status[valid_status]))</f>
        <v>0</v>
      </c>
      <c r="V3505" t="b">
        <f ca="1">tbl_vendors[[#This Row],[Created_Date]]&gt;TODAY()</f>
        <v>0</v>
      </c>
      <c r="W3505" t="b">
        <f>tbl_vendors[[#This Row],[Updated_Date]]&lt;tbl_vendors[[#This Row],[Created_Date]]</f>
        <v>0</v>
      </c>
      <c r="X3505" t="b">
        <f>COUNTIF(tbl_vendors[Vendor_Name],tbl_vendors[[#This Row],[Vendor_Name]])&gt;1</f>
        <v>0</v>
      </c>
      <c r="Y3505" s="14" cm="1">
        <f t="array" aca="1" ref="Y3505" ca="1">IFERROR(SUM(L3505:X3505*1),4)</f>
        <v>0</v>
      </c>
      <c r="Z3505" t="str">
        <f ca="1">IF(tbl_vendors[[#This Row],[error_count]]&gt;0,"FAIL","PASS")</f>
        <v>PASS</v>
      </c>
    </row>
    <row r="3506" spans="1:26" x14ac:dyDescent="0.3">
      <c r="A3506" t="s">
        <v>13706</v>
      </c>
      <c r="B3506" t="s">
        <v>4408</v>
      </c>
      <c r="C3506" t="s">
        <v>13</v>
      </c>
      <c r="D3506" t="s">
        <v>13707</v>
      </c>
      <c r="E3506" t="s">
        <v>15</v>
      </c>
      <c r="F3506" t="s">
        <v>16</v>
      </c>
      <c r="G3506" t="s">
        <v>13708</v>
      </c>
      <c r="H3506" t="s">
        <v>47</v>
      </c>
      <c r="I3506" t="s">
        <v>53</v>
      </c>
      <c r="J3506" s="1">
        <v>45471</v>
      </c>
      <c r="K3506" s="1">
        <v>45508</v>
      </c>
      <c r="L3506" t="b">
        <f>COUNTIF(tbl_vendors[Vendor_ID],tbl_vendors[[#This Row],[Vendor_ID]])&gt;1</f>
        <v>0</v>
      </c>
      <c r="M3506" t="b">
        <f>ISBLANK(tbl_vendors[[#This Row],[Vendor_ID]])</f>
        <v>0</v>
      </c>
      <c r="N3506" t="b">
        <f>LEN(TRIM(tbl_vendors[[#This Row],[Vendor_Name]]))=0</f>
        <v>0</v>
      </c>
      <c r="O3506" t="b">
        <f>LEN(TRIM(tbl_vendors[[#This Row],[Email]]))=0</f>
        <v>0</v>
      </c>
      <c r="P3506" t="b">
        <f>OR(ISERROR(FIND("@",tbl_vendors[[#This Row],[Email]])),ISERROR(FIND(".",tbl_vendors[[#This Row],[Email]])))</f>
        <v>0</v>
      </c>
      <c r="Q3506" t="b">
        <f>ISNA(MATCH(tbl_vendors[[#This Row],[Country]],tbl_country[country],0))</f>
        <v>0</v>
      </c>
      <c r="R3506" t="b">
        <f>ISNA(MATCH(tbl_vendors[[#This Row],[Currency]],tbl_country[currency],0))</f>
        <v>1</v>
      </c>
      <c r="S3506" t="b">
        <f>_xlfn.XLOOKUP(tbl_vendors[[#This Row],[Country]],tbl_country[country],tbl_country[currency],"NotFound")&lt;&gt;tbl_vendors[[#This Row],[Currency]]</f>
        <v>1</v>
      </c>
      <c r="T3506" t="b">
        <f>ISNA(MATCH(tbl_vendors[[#This Row],[Payment_Terms]],tbl_payment_terms[Payment_Terms],0))</f>
        <v>0</v>
      </c>
      <c r="U3506" t="b">
        <f>ISNA(MATCH(tbl_vendors[[#This Row],[Status]],tbl_status[valid_status]))</f>
        <v>1</v>
      </c>
      <c r="V3506" t="b">
        <f ca="1">tbl_vendors[[#This Row],[Created_Date]]&gt;TODAY()</f>
        <v>0</v>
      </c>
      <c r="W3506" t="b">
        <f>tbl_vendors[[#This Row],[Updated_Date]]&lt;tbl_vendors[[#This Row],[Created_Date]]</f>
        <v>0</v>
      </c>
      <c r="X3506" t="b">
        <f>COUNTIF(tbl_vendors[Vendor_Name],tbl_vendors[[#This Row],[Vendor_Name]])&gt;1</f>
        <v>1</v>
      </c>
      <c r="Y3506" s="14" cm="1">
        <f t="array" aca="1" ref="Y3506" ca="1">IFERROR(SUM(L3506:X3506*1),4)</f>
        <v>4</v>
      </c>
      <c r="Z3506" t="str">
        <f ca="1">IF(tbl_vendors[[#This Row],[error_count]]&gt;0,"FAIL","PASS")</f>
        <v>FAIL</v>
      </c>
    </row>
    <row r="3507" spans="1:26" x14ac:dyDescent="0.3">
      <c r="A3507" t="s">
        <v>13709</v>
      </c>
      <c r="B3507" t="s">
        <v>13710</v>
      </c>
      <c r="C3507" t="s">
        <v>66</v>
      </c>
      <c r="D3507" t="s">
        <v>13711</v>
      </c>
      <c r="E3507" t="s">
        <v>67</v>
      </c>
      <c r="F3507" t="s">
        <v>16</v>
      </c>
      <c r="G3507" t="s">
        <v>13712</v>
      </c>
      <c r="H3507" t="s">
        <v>47</v>
      </c>
      <c r="I3507" t="s">
        <v>19</v>
      </c>
      <c r="J3507" s="1">
        <v>46013</v>
      </c>
      <c r="K3507" s="1">
        <v>46143</v>
      </c>
      <c r="L3507" t="b">
        <f>COUNTIF(tbl_vendors[Vendor_ID],tbl_vendors[[#This Row],[Vendor_ID]])&gt;1</f>
        <v>0</v>
      </c>
      <c r="M3507" t="b">
        <f>ISBLANK(tbl_vendors[[#This Row],[Vendor_ID]])</f>
        <v>0</v>
      </c>
      <c r="N3507" t="b">
        <f>LEN(TRIM(tbl_vendors[[#This Row],[Vendor_Name]]))=0</f>
        <v>0</v>
      </c>
      <c r="O3507" t="b">
        <f>LEN(TRIM(tbl_vendors[[#This Row],[Email]]))=0</f>
        <v>0</v>
      </c>
      <c r="P3507" t="b">
        <f>OR(ISERROR(FIND("@",tbl_vendors[[#This Row],[Email]])),ISERROR(FIND(".",tbl_vendors[[#This Row],[Email]])))</f>
        <v>0</v>
      </c>
      <c r="Q3507" t="b">
        <f>ISNA(MATCH(tbl_vendors[[#This Row],[Country]],tbl_country[country],0))</f>
        <v>0</v>
      </c>
      <c r="R3507" t="b">
        <f>ISNA(MATCH(tbl_vendors[[#This Row],[Currency]],tbl_country[currency],0))</f>
        <v>0</v>
      </c>
      <c r="S3507" t="b">
        <f>_xlfn.XLOOKUP(tbl_vendors[[#This Row],[Country]],tbl_country[country],tbl_country[currency],"NotFound")&lt;&gt;tbl_vendors[[#This Row],[Currency]]</f>
        <v>0</v>
      </c>
      <c r="T3507" t="b">
        <f>ISNA(MATCH(tbl_vendors[[#This Row],[Payment_Terms]],tbl_payment_terms[Payment_Terms],0))</f>
        <v>0</v>
      </c>
      <c r="U3507" t="b">
        <f>ISNA(MATCH(tbl_vendors[[#This Row],[Status]],tbl_status[valid_status]))</f>
        <v>0</v>
      </c>
      <c r="V3507" t="b">
        <f ca="1">tbl_vendors[[#This Row],[Created_Date]]&gt;TODAY()</f>
        <v>0</v>
      </c>
      <c r="W3507" t="b">
        <f>tbl_vendors[[#This Row],[Updated_Date]]&lt;tbl_vendors[[#This Row],[Created_Date]]</f>
        <v>0</v>
      </c>
      <c r="X3507" t="b">
        <f>COUNTIF(tbl_vendors[Vendor_Name],tbl_vendors[[#This Row],[Vendor_Name]])&gt;1</f>
        <v>0</v>
      </c>
      <c r="Y3507" s="14" cm="1">
        <f t="array" aca="1" ref="Y3507" ca="1">IFERROR(SUM(L3507:X3507*1),4)</f>
        <v>0</v>
      </c>
      <c r="Z3507" t="str">
        <f ca="1">IF(tbl_vendors[[#This Row],[error_count]]&gt;0,"FAIL","PASS")</f>
        <v>PASS</v>
      </c>
    </row>
    <row r="3508" spans="1:26" x14ac:dyDescent="0.3">
      <c r="A3508" t="s">
        <v>13713</v>
      </c>
      <c r="B3508" t="s">
        <v>13714</v>
      </c>
      <c r="C3508" t="s">
        <v>100</v>
      </c>
      <c r="D3508" t="s">
        <v>13715</v>
      </c>
      <c r="E3508" t="s">
        <v>39</v>
      </c>
      <c r="F3508" t="s">
        <v>40</v>
      </c>
      <c r="G3508" t="s">
        <v>13716</v>
      </c>
      <c r="H3508" t="s">
        <v>18</v>
      </c>
      <c r="I3508" t="s">
        <v>53</v>
      </c>
      <c r="J3508" s="1">
        <v>44869</v>
      </c>
      <c r="K3508" s="1">
        <v>45514</v>
      </c>
      <c r="L3508" t="b">
        <f>COUNTIF(tbl_vendors[Vendor_ID],tbl_vendors[[#This Row],[Vendor_ID]])&gt;1</f>
        <v>0</v>
      </c>
      <c r="M3508" t="b">
        <f>ISBLANK(tbl_vendors[[#This Row],[Vendor_ID]])</f>
        <v>0</v>
      </c>
      <c r="N3508" t="b">
        <f>LEN(TRIM(tbl_vendors[[#This Row],[Vendor_Name]]))=0</f>
        <v>0</v>
      </c>
      <c r="O3508" t="b">
        <f>LEN(TRIM(tbl_vendors[[#This Row],[Email]]))=0</f>
        <v>0</v>
      </c>
      <c r="P3508" t="b">
        <f>OR(ISERROR(FIND("@",tbl_vendors[[#This Row],[Email]])),ISERROR(FIND(".",tbl_vendors[[#This Row],[Email]])))</f>
        <v>0</v>
      </c>
      <c r="Q3508" t="b">
        <f>ISNA(MATCH(tbl_vendors[[#This Row],[Country]],tbl_country[country],0))</f>
        <v>0</v>
      </c>
      <c r="R3508" t="b">
        <f>ISNA(MATCH(tbl_vendors[[#This Row],[Currency]],tbl_country[currency],0))</f>
        <v>0</v>
      </c>
      <c r="S3508" t="b">
        <f>_xlfn.XLOOKUP(tbl_vendors[[#This Row],[Country]],tbl_country[country],tbl_country[currency],"NotFound")&lt;&gt;tbl_vendors[[#This Row],[Currency]]</f>
        <v>0</v>
      </c>
      <c r="T3508" t="b">
        <f>ISNA(MATCH(tbl_vendors[[#This Row],[Payment_Terms]],tbl_payment_terms[Payment_Terms],0))</f>
        <v>0</v>
      </c>
      <c r="U3508" t="b">
        <f>ISNA(MATCH(tbl_vendors[[#This Row],[Status]],tbl_status[valid_status]))</f>
        <v>1</v>
      </c>
      <c r="V3508" t="b">
        <f ca="1">tbl_vendors[[#This Row],[Created_Date]]&gt;TODAY()</f>
        <v>0</v>
      </c>
      <c r="W3508" t="b">
        <f>tbl_vendors[[#This Row],[Updated_Date]]&lt;tbl_vendors[[#This Row],[Created_Date]]</f>
        <v>0</v>
      </c>
      <c r="X3508" t="b">
        <f>COUNTIF(tbl_vendors[Vendor_Name],tbl_vendors[[#This Row],[Vendor_Name]])&gt;1</f>
        <v>0</v>
      </c>
      <c r="Y3508" s="14" cm="1">
        <f t="array" aca="1" ref="Y3508" ca="1">IFERROR(SUM(L3508:X3508*1),4)</f>
        <v>1</v>
      </c>
      <c r="Z3508" t="str">
        <f ca="1">IF(tbl_vendors[[#This Row],[error_count]]&gt;0,"FAIL","PASS")</f>
        <v>FAIL</v>
      </c>
    </row>
    <row r="3509" spans="1:26" x14ac:dyDescent="0.3">
      <c r="A3509" t="s">
        <v>13717</v>
      </c>
      <c r="B3509" t="s">
        <v>13718</v>
      </c>
      <c r="C3509" t="s">
        <v>79</v>
      </c>
      <c r="D3509" t="s">
        <v>13719</v>
      </c>
      <c r="E3509" t="s">
        <v>39</v>
      </c>
      <c r="F3509" t="s">
        <v>75</v>
      </c>
      <c r="G3509" t="s">
        <v>13720</v>
      </c>
      <c r="H3509" t="s">
        <v>42</v>
      </c>
      <c r="I3509" t="s">
        <v>19</v>
      </c>
      <c r="J3509" s="1">
        <v>45560</v>
      </c>
      <c r="K3509" s="1">
        <v>46145</v>
      </c>
      <c r="L3509" t="b">
        <f>COUNTIF(tbl_vendors[Vendor_ID],tbl_vendors[[#This Row],[Vendor_ID]])&gt;1</f>
        <v>0</v>
      </c>
      <c r="M3509" t="b">
        <f>ISBLANK(tbl_vendors[[#This Row],[Vendor_ID]])</f>
        <v>0</v>
      </c>
      <c r="N3509" t="b">
        <f>LEN(TRIM(tbl_vendors[[#This Row],[Vendor_Name]]))=0</f>
        <v>0</v>
      </c>
      <c r="O3509" t="b">
        <f>LEN(TRIM(tbl_vendors[[#This Row],[Email]]))=0</f>
        <v>0</v>
      </c>
      <c r="P3509" t="b">
        <f>OR(ISERROR(FIND("@",tbl_vendors[[#This Row],[Email]])),ISERROR(FIND(".",tbl_vendors[[#This Row],[Email]])))</f>
        <v>0</v>
      </c>
      <c r="Q3509" t="b">
        <f>ISNA(MATCH(tbl_vendors[[#This Row],[Country]],tbl_country[country],0))</f>
        <v>0</v>
      </c>
      <c r="R3509" t="b">
        <f>ISNA(MATCH(tbl_vendors[[#This Row],[Currency]],tbl_country[currency],0))</f>
        <v>0</v>
      </c>
      <c r="S3509" t="b">
        <f>_xlfn.XLOOKUP(tbl_vendors[[#This Row],[Country]],tbl_country[country],tbl_country[currency],"NotFound")&lt;&gt;tbl_vendors[[#This Row],[Currency]]</f>
        <v>0</v>
      </c>
      <c r="T3509" t="b">
        <f>ISNA(MATCH(tbl_vendors[[#This Row],[Payment_Terms]],tbl_payment_terms[Payment_Terms],0))</f>
        <v>0</v>
      </c>
      <c r="U3509" t="b">
        <f>ISNA(MATCH(tbl_vendors[[#This Row],[Status]],tbl_status[valid_status]))</f>
        <v>0</v>
      </c>
      <c r="V3509" t="b">
        <f ca="1">tbl_vendors[[#This Row],[Created_Date]]&gt;TODAY()</f>
        <v>0</v>
      </c>
      <c r="W3509" t="b">
        <f>tbl_vendors[[#This Row],[Updated_Date]]&lt;tbl_vendors[[#This Row],[Created_Date]]</f>
        <v>0</v>
      </c>
      <c r="X3509" t="b">
        <f>COUNTIF(tbl_vendors[Vendor_Name],tbl_vendors[[#This Row],[Vendor_Name]])&gt;1</f>
        <v>0</v>
      </c>
      <c r="Y3509" s="14" cm="1">
        <f t="array" aca="1" ref="Y3509" ca="1">IFERROR(SUM(L3509:X3509*1),4)</f>
        <v>0</v>
      </c>
      <c r="Z3509" t="str">
        <f ca="1">IF(tbl_vendors[[#This Row],[error_count]]&gt;0,"FAIL","PASS")</f>
        <v>PASS</v>
      </c>
    </row>
    <row r="3510" spans="1:26" x14ac:dyDescent="0.3">
      <c r="A3510" t="s">
        <v>13721</v>
      </c>
      <c r="B3510" t="s">
        <v>13603</v>
      </c>
      <c r="C3510" t="s">
        <v>72</v>
      </c>
      <c r="D3510" t="s">
        <v>13722</v>
      </c>
      <c r="E3510" t="s">
        <v>74</v>
      </c>
      <c r="F3510" t="s">
        <v>23</v>
      </c>
      <c r="G3510" t="s">
        <v>13723</v>
      </c>
      <c r="H3510" t="s">
        <v>18</v>
      </c>
      <c r="I3510" t="s">
        <v>26</v>
      </c>
      <c r="J3510" s="1">
        <v>45079</v>
      </c>
      <c r="K3510" s="1">
        <v>45483</v>
      </c>
      <c r="L3510" t="b">
        <f>COUNTIF(tbl_vendors[Vendor_ID],tbl_vendors[[#This Row],[Vendor_ID]])&gt;1</f>
        <v>0</v>
      </c>
      <c r="M3510" t="b">
        <f>ISBLANK(tbl_vendors[[#This Row],[Vendor_ID]])</f>
        <v>0</v>
      </c>
      <c r="N3510" t="b">
        <f>LEN(TRIM(tbl_vendors[[#This Row],[Vendor_Name]]))=0</f>
        <v>0</v>
      </c>
      <c r="O3510" t="b">
        <f>LEN(TRIM(tbl_vendors[[#This Row],[Email]]))=0</f>
        <v>0</v>
      </c>
      <c r="P3510" t="b">
        <f>OR(ISERROR(FIND("@",tbl_vendors[[#This Row],[Email]])),ISERROR(FIND(".",tbl_vendors[[#This Row],[Email]])))</f>
        <v>0</v>
      </c>
      <c r="Q3510" t="b">
        <f>ISNA(MATCH(tbl_vendors[[#This Row],[Country]],tbl_country[country],0))</f>
        <v>0</v>
      </c>
      <c r="R3510" t="b">
        <f>ISNA(MATCH(tbl_vendors[[#This Row],[Currency]],tbl_country[currency],0))</f>
        <v>1</v>
      </c>
      <c r="S3510" t="b">
        <f>_xlfn.XLOOKUP(tbl_vendors[[#This Row],[Country]],tbl_country[country],tbl_country[currency],"NotFound")&lt;&gt;tbl_vendors[[#This Row],[Currency]]</f>
        <v>1</v>
      </c>
      <c r="T3510" t="b">
        <f>ISNA(MATCH(tbl_vendors[[#This Row],[Payment_Terms]],tbl_payment_terms[Payment_Terms],0))</f>
        <v>0</v>
      </c>
      <c r="U3510" t="b">
        <f>ISNA(MATCH(tbl_vendors[[#This Row],[Status]],tbl_status[valid_status]))</f>
        <v>0</v>
      </c>
      <c r="V3510" t="b">
        <f ca="1">tbl_vendors[[#This Row],[Created_Date]]&gt;TODAY()</f>
        <v>0</v>
      </c>
      <c r="W3510" t="b">
        <f>tbl_vendors[[#This Row],[Updated_Date]]&lt;tbl_vendors[[#This Row],[Created_Date]]</f>
        <v>0</v>
      </c>
      <c r="X3510" t="b">
        <f>COUNTIF(tbl_vendors[Vendor_Name],tbl_vendors[[#This Row],[Vendor_Name]])&gt;1</f>
        <v>1</v>
      </c>
      <c r="Y3510" s="14" cm="1">
        <f t="array" aca="1" ref="Y3510" ca="1">IFERROR(SUM(L3510:X3510*1),4)</f>
        <v>3</v>
      </c>
      <c r="Z3510" t="str">
        <f ca="1">IF(tbl_vendors[[#This Row],[error_count]]&gt;0,"FAIL","PASS")</f>
        <v>FAIL</v>
      </c>
    </row>
    <row r="3511" spans="1:26" x14ac:dyDescent="0.3">
      <c r="A3511" t="s">
        <v>13724</v>
      </c>
      <c r="B3511" t="s">
        <v>13725</v>
      </c>
      <c r="C3511" t="s">
        <v>100</v>
      </c>
      <c r="D3511" t="s">
        <v>13726</v>
      </c>
      <c r="E3511" t="s">
        <v>39</v>
      </c>
      <c r="F3511" t="s">
        <v>75</v>
      </c>
      <c r="G3511" t="s">
        <v>13727</v>
      </c>
      <c r="H3511" t="s">
        <v>25</v>
      </c>
      <c r="I3511" t="s">
        <v>26</v>
      </c>
      <c r="J3511" s="1">
        <v>44796</v>
      </c>
      <c r="K3511" s="1">
        <v>44883</v>
      </c>
      <c r="L3511" t="b">
        <f>COUNTIF(tbl_vendors[Vendor_ID],tbl_vendors[[#This Row],[Vendor_ID]])&gt;1</f>
        <v>0</v>
      </c>
      <c r="M3511" t="b">
        <f>ISBLANK(tbl_vendors[[#This Row],[Vendor_ID]])</f>
        <v>0</v>
      </c>
      <c r="N3511" t="b">
        <f>LEN(TRIM(tbl_vendors[[#This Row],[Vendor_Name]]))=0</f>
        <v>0</v>
      </c>
      <c r="O3511" t="b">
        <f>LEN(TRIM(tbl_vendors[[#This Row],[Email]]))=0</f>
        <v>0</v>
      </c>
      <c r="P3511" t="b">
        <f>OR(ISERROR(FIND("@",tbl_vendors[[#This Row],[Email]])),ISERROR(FIND(".",tbl_vendors[[#This Row],[Email]])))</f>
        <v>0</v>
      </c>
      <c r="Q3511" t="b">
        <f>ISNA(MATCH(tbl_vendors[[#This Row],[Country]],tbl_country[country],0))</f>
        <v>0</v>
      </c>
      <c r="R3511" t="b">
        <f>ISNA(MATCH(tbl_vendors[[#This Row],[Currency]],tbl_country[currency],0))</f>
        <v>0</v>
      </c>
      <c r="S3511" t="b">
        <f>_xlfn.XLOOKUP(tbl_vendors[[#This Row],[Country]],tbl_country[country],tbl_country[currency],"NotFound")&lt;&gt;tbl_vendors[[#This Row],[Currency]]</f>
        <v>0</v>
      </c>
      <c r="T3511" t="b">
        <f>ISNA(MATCH(tbl_vendors[[#This Row],[Payment_Terms]],tbl_payment_terms[Payment_Terms],0))</f>
        <v>0</v>
      </c>
      <c r="U3511" t="b">
        <f>ISNA(MATCH(tbl_vendors[[#This Row],[Status]],tbl_status[valid_status]))</f>
        <v>0</v>
      </c>
      <c r="V3511" t="b">
        <f ca="1">tbl_vendors[[#This Row],[Created_Date]]&gt;TODAY()</f>
        <v>0</v>
      </c>
      <c r="W3511" t="b">
        <f>tbl_vendors[[#This Row],[Updated_Date]]&lt;tbl_vendors[[#This Row],[Created_Date]]</f>
        <v>0</v>
      </c>
      <c r="X3511" t="b">
        <f>COUNTIF(tbl_vendors[Vendor_Name],tbl_vendors[[#This Row],[Vendor_Name]])&gt;1</f>
        <v>0</v>
      </c>
      <c r="Y3511" s="14" cm="1">
        <f t="array" aca="1" ref="Y3511" ca="1">IFERROR(SUM(L3511:X3511*1),4)</f>
        <v>0</v>
      </c>
      <c r="Z3511" t="str">
        <f ca="1">IF(tbl_vendors[[#This Row],[error_count]]&gt;0,"FAIL","PASS")</f>
        <v>PASS</v>
      </c>
    </row>
    <row r="3512" spans="1:26" x14ac:dyDescent="0.3">
      <c r="A3512" t="s">
        <v>13728</v>
      </c>
      <c r="B3512" t="s">
        <v>13729</v>
      </c>
      <c r="C3512" t="s">
        <v>66</v>
      </c>
      <c r="D3512" t="s">
        <v>13730</v>
      </c>
      <c r="E3512" t="s">
        <v>67</v>
      </c>
      <c r="F3512" t="s">
        <v>32</v>
      </c>
      <c r="G3512" t="s">
        <v>13731</v>
      </c>
      <c r="H3512" t="s">
        <v>52</v>
      </c>
      <c r="I3512" t="s">
        <v>19</v>
      </c>
      <c r="J3512" s="1">
        <v>44605</v>
      </c>
      <c r="K3512" s="1">
        <v>45088</v>
      </c>
      <c r="L3512" t="b">
        <f>COUNTIF(tbl_vendors[Vendor_ID],tbl_vendors[[#This Row],[Vendor_ID]])&gt;1</f>
        <v>0</v>
      </c>
      <c r="M3512" t="b">
        <f>ISBLANK(tbl_vendors[[#This Row],[Vendor_ID]])</f>
        <v>0</v>
      </c>
      <c r="N3512" t="b">
        <f>LEN(TRIM(tbl_vendors[[#This Row],[Vendor_Name]]))=0</f>
        <v>0</v>
      </c>
      <c r="O3512" t="b">
        <f>LEN(TRIM(tbl_vendors[[#This Row],[Email]]))=0</f>
        <v>0</v>
      </c>
      <c r="P3512" t="b">
        <f>OR(ISERROR(FIND("@",tbl_vendors[[#This Row],[Email]])),ISERROR(FIND(".",tbl_vendors[[#This Row],[Email]])))</f>
        <v>0</v>
      </c>
      <c r="Q3512" t="b">
        <f>ISNA(MATCH(tbl_vendors[[#This Row],[Country]],tbl_country[country],0))</f>
        <v>0</v>
      </c>
      <c r="R3512" t="b">
        <f>ISNA(MATCH(tbl_vendors[[#This Row],[Currency]],tbl_country[currency],0))</f>
        <v>0</v>
      </c>
      <c r="S3512" t="b">
        <f>_xlfn.XLOOKUP(tbl_vendors[[#This Row],[Country]],tbl_country[country],tbl_country[currency],"NotFound")&lt;&gt;tbl_vendors[[#This Row],[Currency]]</f>
        <v>0</v>
      </c>
      <c r="T3512" t="b">
        <f>ISNA(MATCH(tbl_vendors[[#This Row],[Payment_Terms]],tbl_payment_terms[Payment_Terms],0))</f>
        <v>0</v>
      </c>
      <c r="U3512" t="b">
        <f>ISNA(MATCH(tbl_vendors[[#This Row],[Status]],tbl_status[valid_status]))</f>
        <v>0</v>
      </c>
      <c r="V3512" t="b">
        <f ca="1">tbl_vendors[[#This Row],[Created_Date]]&gt;TODAY()</f>
        <v>0</v>
      </c>
      <c r="W3512" t="b">
        <f>tbl_vendors[[#This Row],[Updated_Date]]&lt;tbl_vendors[[#This Row],[Created_Date]]</f>
        <v>0</v>
      </c>
      <c r="X3512" t="b">
        <f>COUNTIF(tbl_vendors[Vendor_Name],tbl_vendors[[#This Row],[Vendor_Name]])&gt;1</f>
        <v>0</v>
      </c>
      <c r="Y3512" s="14" cm="1">
        <f t="array" aca="1" ref="Y3512" ca="1">IFERROR(SUM(L3512:X3512*1),4)</f>
        <v>0</v>
      </c>
      <c r="Z3512" t="str">
        <f ca="1">IF(tbl_vendors[[#This Row],[error_count]]&gt;0,"FAIL","PASS")</f>
        <v>PASS</v>
      </c>
    </row>
    <row r="3513" spans="1:26" x14ac:dyDescent="0.3">
      <c r="A3513" t="s">
        <v>13732</v>
      </c>
      <c r="B3513" t="s">
        <v>8015</v>
      </c>
      <c r="C3513" t="s">
        <v>109</v>
      </c>
      <c r="D3513" t="s">
        <v>13733</v>
      </c>
      <c r="E3513" t="s">
        <v>39</v>
      </c>
      <c r="F3513" t="s">
        <v>32</v>
      </c>
      <c r="G3513" t="s">
        <v>13734</v>
      </c>
      <c r="H3513" t="s">
        <v>52</v>
      </c>
      <c r="I3513" t="s">
        <v>26</v>
      </c>
      <c r="J3513" s="1">
        <v>45254</v>
      </c>
      <c r="K3513" s="1">
        <v>45725</v>
      </c>
      <c r="L3513" t="b">
        <f>COUNTIF(tbl_vendors[Vendor_ID],tbl_vendors[[#This Row],[Vendor_ID]])&gt;1</f>
        <v>0</v>
      </c>
      <c r="M3513" t="b">
        <f>ISBLANK(tbl_vendors[[#This Row],[Vendor_ID]])</f>
        <v>0</v>
      </c>
      <c r="N3513" t="b">
        <f>LEN(TRIM(tbl_vendors[[#This Row],[Vendor_Name]]))=0</f>
        <v>0</v>
      </c>
      <c r="O3513" t="b">
        <f>LEN(TRIM(tbl_vendors[[#This Row],[Email]]))=0</f>
        <v>0</v>
      </c>
      <c r="P3513" t="b">
        <f>OR(ISERROR(FIND("@",tbl_vendors[[#This Row],[Email]])),ISERROR(FIND(".",tbl_vendors[[#This Row],[Email]])))</f>
        <v>0</v>
      </c>
      <c r="Q3513" t="b">
        <f>ISNA(MATCH(tbl_vendors[[#This Row],[Country]],tbl_country[country],0))</f>
        <v>0</v>
      </c>
      <c r="R3513" t="b">
        <f>ISNA(MATCH(tbl_vendors[[#This Row],[Currency]],tbl_country[currency],0))</f>
        <v>0</v>
      </c>
      <c r="S3513" t="b">
        <f>_xlfn.XLOOKUP(tbl_vendors[[#This Row],[Country]],tbl_country[country],tbl_country[currency],"NotFound")&lt;&gt;tbl_vendors[[#This Row],[Currency]]</f>
        <v>1</v>
      </c>
      <c r="T3513" t="b">
        <f>ISNA(MATCH(tbl_vendors[[#This Row],[Payment_Terms]],tbl_payment_terms[Payment_Terms],0))</f>
        <v>0</v>
      </c>
      <c r="U3513" t="b">
        <f>ISNA(MATCH(tbl_vendors[[#This Row],[Status]],tbl_status[valid_status]))</f>
        <v>0</v>
      </c>
      <c r="V3513" t="b">
        <f ca="1">tbl_vendors[[#This Row],[Created_Date]]&gt;TODAY()</f>
        <v>0</v>
      </c>
      <c r="W3513" t="b">
        <f>tbl_vendors[[#This Row],[Updated_Date]]&lt;tbl_vendors[[#This Row],[Created_Date]]</f>
        <v>0</v>
      </c>
      <c r="X3513" t="b">
        <f>COUNTIF(tbl_vendors[Vendor_Name],tbl_vendors[[#This Row],[Vendor_Name]])&gt;1</f>
        <v>1</v>
      </c>
      <c r="Y3513" s="14" cm="1">
        <f t="array" aca="1" ref="Y3513" ca="1">IFERROR(SUM(L3513:X3513*1),4)</f>
        <v>2</v>
      </c>
      <c r="Z3513" t="str">
        <f ca="1">IF(tbl_vendors[[#This Row],[error_count]]&gt;0,"FAIL","PASS")</f>
        <v>FAIL</v>
      </c>
    </row>
    <row r="3514" spans="1:26" x14ac:dyDescent="0.3">
      <c r="A3514" t="s">
        <v>13735</v>
      </c>
      <c r="B3514" t="s">
        <v>13736</v>
      </c>
      <c r="C3514" t="s">
        <v>72</v>
      </c>
      <c r="D3514" t="s">
        <v>13737</v>
      </c>
      <c r="E3514" t="s">
        <v>74</v>
      </c>
      <c r="F3514" t="s">
        <v>16</v>
      </c>
      <c r="G3514" t="s">
        <v>13738</v>
      </c>
      <c r="H3514" t="s">
        <v>42</v>
      </c>
      <c r="I3514" t="s">
        <v>53</v>
      </c>
      <c r="J3514" s="1">
        <v>44758</v>
      </c>
      <c r="K3514" s="1">
        <v>45368</v>
      </c>
      <c r="L3514" t="b">
        <f>COUNTIF(tbl_vendors[Vendor_ID],tbl_vendors[[#This Row],[Vendor_ID]])&gt;1</f>
        <v>0</v>
      </c>
      <c r="M3514" t="b">
        <f>ISBLANK(tbl_vendors[[#This Row],[Vendor_ID]])</f>
        <v>0</v>
      </c>
      <c r="N3514" t="b">
        <f>LEN(TRIM(tbl_vendors[[#This Row],[Vendor_Name]]))=0</f>
        <v>0</v>
      </c>
      <c r="O3514" t="b">
        <f>LEN(TRIM(tbl_vendors[[#This Row],[Email]]))=0</f>
        <v>0</v>
      </c>
      <c r="P3514" t="b">
        <f>OR(ISERROR(FIND("@",tbl_vendors[[#This Row],[Email]])),ISERROR(FIND(".",tbl_vendors[[#This Row],[Email]])))</f>
        <v>0</v>
      </c>
      <c r="Q3514" t="b">
        <f>ISNA(MATCH(tbl_vendors[[#This Row],[Country]],tbl_country[country],0))</f>
        <v>0</v>
      </c>
      <c r="R3514" t="b">
        <f>ISNA(MATCH(tbl_vendors[[#This Row],[Currency]],tbl_country[currency],0))</f>
        <v>1</v>
      </c>
      <c r="S3514" t="b">
        <f>_xlfn.XLOOKUP(tbl_vendors[[#This Row],[Country]],tbl_country[country],tbl_country[currency],"NotFound")&lt;&gt;tbl_vendors[[#This Row],[Currency]]</f>
        <v>1</v>
      </c>
      <c r="T3514" t="b">
        <f>ISNA(MATCH(tbl_vendors[[#This Row],[Payment_Terms]],tbl_payment_terms[Payment_Terms],0))</f>
        <v>0</v>
      </c>
      <c r="U3514" t="b">
        <f>ISNA(MATCH(tbl_vendors[[#This Row],[Status]],tbl_status[valid_status]))</f>
        <v>1</v>
      </c>
      <c r="V3514" t="b">
        <f ca="1">tbl_vendors[[#This Row],[Created_Date]]&gt;TODAY()</f>
        <v>0</v>
      </c>
      <c r="W3514" t="b">
        <f>tbl_vendors[[#This Row],[Updated_Date]]&lt;tbl_vendors[[#This Row],[Created_Date]]</f>
        <v>0</v>
      </c>
      <c r="X3514" t="b">
        <f>COUNTIF(tbl_vendors[Vendor_Name],tbl_vendors[[#This Row],[Vendor_Name]])&gt;1</f>
        <v>0</v>
      </c>
      <c r="Y3514" s="14" cm="1">
        <f t="array" aca="1" ref="Y3514" ca="1">IFERROR(SUM(L3514:X3514*1),4)</f>
        <v>3</v>
      </c>
      <c r="Z3514" t="str">
        <f ca="1">IF(tbl_vendors[[#This Row],[error_count]]&gt;0,"FAIL","PASS")</f>
        <v>FAIL</v>
      </c>
    </row>
    <row r="3515" spans="1:26" x14ac:dyDescent="0.3">
      <c r="A3515" t="s">
        <v>13739</v>
      </c>
      <c r="B3515" t="s">
        <v>13740</v>
      </c>
      <c r="C3515" t="s">
        <v>109</v>
      </c>
      <c r="D3515" t="s">
        <v>13741</v>
      </c>
      <c r="E3515" t="s">
        <v>39</v>
      </c>
      <c r="F3515" t="s">
        <v>40</v>
      </c>
      <c r="G3515" t="s">
        <v>13742</v>
      </c>
      <c r="H3515" t="s">
        <v>52</v>
      </c>
      <c r="I3515" t="s">
        <v>19</v>
      </c>
      <c r="J3515" s="1">
        <v>44924</v>
      </c>
      <c r="K3515" s="1">
        <v>45371</v>
      </c>
      <c r="L3515" t="b">
        <f>COUNTIF(tbl_vendors[Vendor_ID],tbl_vendors[[#This Row],[Vendor_ID]])&gt;1</f>
        <v>0</v>
      </c>
      <c r="M3515" t="b">
        <f>ISBLANK(tbl_vendors[[#This Row],[Vendor_ID]])</f>
        <v>0</v>
      </c>
      <c r="N3515" t="b">
        <f>LEN(TRIM(tbl_vendors[[#This Row],[Vendor_Name]]))=0</f>
        <v>0</v>
      </c>
      <c r="O3515" t="b">
        <f>LEN(TRIM(tbl_vendors[[#This Row],[Email]]))=0</f>
        <v>0</v>
      </c>
      <c r="P3515" t="b">
        <f>OR(ISERROR(FIND("@",tbl_vendors[[#This Row],[Email]])),ISERROR(FIND(".",tbl_vendors[[#This Row],[Email]])))</f>
        <v>0</v>
      </c>
      <c r="Q3515" t="b">
        <f>ISNA(MATCH(tbl_vendors[[#This Row],[Country]],tbl_country[country],0))</f>
        <v>0</v>
      </c>
      <c r="R3515" t="b">
        <f>ISNA(MATCH(tbl_vendors[[#This Row],[Currency]],tbl_country[currency],0))</f>
        <v>0</v>
      </c>
      <c r="S3515" t="b">
        <f>_xlfn.XLOOKUP(tbl_vendors[[#This Row],[Country]],tbl_country[country],tbl_country[currency],"NotFound")&lt;&gt;tbl_vendors[[#This Row],[Currency]]</f>
        <v>1</v>
      </c>
      <c r="T3515" t="b">
        <f>ISNA(MATCH(tbl_vendors[[#This Row],[Payment_Terms]],tbl_payment_terms[Payment_Terms],0))</f>
        <v>0</v>
      </c>
      <c r="U3515" t="b">
        <f>ISNA(MATCH(tbl_vendors[[#This Row],[Status]],tbl_status[valid_status]))</f>
        <v>0</v>
      </c>
      <c r="V3515" t="b">
        <f ca="1">tbl_vendors[[#This Row],[Created_Date]]&gt;TODAY()</f>
        <v>0</v>
      </c>
      <c r="W3515" t="b">
        <f>tbl_vendors[[#This Row],[Updated_Date]]&lt;tbl_vendors[[#This Row],[Created_Date]]</f>
        <v>0</v>
      </c>
      <c r="X3515" t="b">
        <f>COUNTIF(tbl_vendors[Vendor_Name],tbl_vendors[[#This Row],[Vendor_Name]])&gt;1</f>
        <v>0</v>
      </c>
      <c r="Y3515" s="14" cm="1">
        <f t="array" aca="1" ref="Y3515" ca="1">IFERROR(SUM(L3515:X3515*1),4)</f>
        <v>1</v>
      </c>
      <c r="Z3515" t="str">
        <f ca="1">IF(tbl_vendors[[#This Row],[error_count]]&gt;0,"FAIL","PASS")</f>
        <v>FAIL</v>
      </c>
    </row>
    <row r="3516" spans="1:26" x14ac:dyDescent="0.3">
      <c r="A3516" t="s">
        <v>13743</v>
      </c>
      <c r="B3516" t="s">
        <v>13744</v>
      </c>
      <c r="C3516" t="s">
        <v>29</v>
      </c>
      <c r="D3516" t="s">
        <v>13745</v>
      </c>
      <c r="E3516" t="s">
        <v>31</v>
      </c>
      <c r="F3516" t="s">
        <v>75</v>
      </c>
      <c r="G3516" t="s">
        <v>13746</v>
      </c>
      <c r="H3516" t="s">
        <v>25</v>
      </c>
      <c r="I3516" t="s">
        <v>19</v>
      </c>
      <c r="J3516" s="1">
        <v>46090</v>
      </c>
      <c r="K3516" s="1">
        <v>46187</v>
      </c>
      <c r="L3516" t="b">
        <f>COUNTIF(tbl_vendors[Vendor_ID],tbl_vendors[[#This Row],[Vendor_ID]])&gt;1</f>
        <v>0</v>
      </c>
      <c r="M3516" t="b">
        <f>ISBLANK(tbl_vendors[[#This Row],[Vendor_ID]])</f>
        <v>0</v>
      </c>
      <c r="N3516" t="b">
        <f>LEN(TRIM(tbl_vendors[[#This Row],[Vendor_Name]]))=0</f>
        <v>0</v>
      </c>
      <c r="O3516" t="b">
        <f>LEN(TRIM(tbl_vendors[[#This Row],[Email]]))=0</f>
        <v>0</v>
      </c>
      <c r="P3516" t="b">
        <f>OR(ISERROR(FIND("@",tbl_vendors[[#This Row],[Email]])),ISERROR(FIND(".",tbl_vendors[[#This Row],[Email]])))</f>
        <v>0</v>
      </c>
      <c r="Q3516" t="b">
        <f>ISNA(MATCH(tbl_vendors[[#This Row],[Country]],tbl_country[country],0))</f>
        <v>0</v>
      </c>
      <c r="R3516" t="b">
        <f>ISNA(MATCH(tbl_vendors[[#This Row],[Currency]],tbl_country[currency],0))</f>
        <v>0</v>
      </c>
      <c r="S3516" t="b">
        <f>_xlfn.XLOOKUP(tbl_vendors[[#This Row],[Country]],tbl_country[country],tbl_country[currency],"NotFound")&lt;&gt;tbl_vendors[[#This Row],[Currency]]</f>
        <v>0</v>
      </c>
      <c r="T3516" t="b">
        <f>ISNA(MATCH(tbl_vendors[[#This Row],[Payment_Terms]],tbl_payment_terms[Payment_Terms],0))</f>
        <v>0</v>
      </c>
      <c r="U3516" t="b">
        <f>ISNA(MATCH(tbl_vendors[[#This Row],[Status]],tbl_status[valid_status]))</f>
        <v>0</v>
      </c>
      <c r="V3516" t="b">
        <f ca="1">tbl_vendors[[#This Row],[Created_Date]]&gt;TODAY()</f>
        <v>0</v>
      </c>
      <c r="W3516" t="b">
        <f>tbl_vendors[[#This Row],[Updated_Date]]&lt;tbl_vendors[[#This Row],[Created_Date]]</f>
        <v>0</v>
      </c>
      <c r="X3516" t="b">
        <f>COUNTIF(tbl_vendors[Vendor_Name],tbl_vendors[[#This Row],[Vendor_Name]])&gt;1</f>
        <v>0</v>
      </c>
      <c r="Y3516" s="14" cm="1">
        <f t="array" aca="1" ref="Y3516" ca="1">IFERROR(SUM(L3516:X3516*1),4)</f>
        <v>0</v>
      </c>
      <c r="Z3516" t="str">
        <f ca="1">IF(tbl_vendors[[#This Row],[error_count]]&gt;0,"FAIL","PASS")</f>
        <v>PASS</v>
      </c>
    </row>
    <row r="3517" spans="1:26" x14ac:dyDescent="0.3">
      <c r="A3517" t="s">
        <v>13747</v>
      </c>
      <c r="B3517" t="s">
        <v>13748</v>
      </c>
      <c r="C3517" t="s">
        <v>72</v>
      </c>
      <c r="D3517" t="s">
        <v>13749</v>
      </c>
      <c r="E3517" t="s">
        <v>74</v>
      </c>
      <c r="F3517" t="s">
        <v>75</v>
      </c>
      <c r="G3517" t="s">
        <v>13750</v>
      </c>
      <c r="H3517" t="s">
        <v>47</v>
      </c>
      <c r="I3517" t="s">
        <v>26</v>
      </c>
      <c r="J3517" s="1">
        <v>45616</v>
      </c>
      <c r="K3517" s="1">
        <v>45752</v>
      </c>
      <c r="L3517" t="b">
        <f>COUNTIF(tbl_vendors[Vendor_ID],tbl_vendors[[#This Row],[Vendor_ID]])&gt;1</f>
        <v>0</v>
      </c>
      <c r="M3517" t="b">
        <f>ISBLANK(tbl_vendors[[#This Row],[Vendor_ID]])</f>
        <v>0</v>
      </c>
      <c r="N3517" t="b">
        <f>LEN(TRIM(tbl_vendors[[#This Row],[Vendor_Name]]))=0</f>
        <v>0</v>
      </c>
      <c r="O3517" t="b">
        <f>LEN(TRIM(tbl_vendors[[#This Row],[Email]]))=0</f>
        <v>0</v>
      </c>
      <c r="P3517" t="b">
        <f>OR(ISERROR(FIND("@",tbl_vendors[[#This Row],[Email]])),ISERROR(FIND(".",tbl_vendors[[#This Row],[Email]])))</f>
        <v>0</v>
      </c>
      <c r="Q3517" t="b">
        <f>ISNA(MATCH(tbl_vendors[[#This Row],[Country]],tbl_country[country],0))</f>
        <v>0</v>
      </c>
      <c r="R3517" t="b">
        <f>ISNA(MATCH(tbl_vendors[[#This Row],[Currency]],tbl_country[currency],0))</f>
        <v>1</v>
      </c>
      <c r="S3517" t="b">
        <f>_xlfn.XLOOKUP(tbl_vendors[[#This Row],[Country]],tbl_country[country],tbl_country[currency],"NotFound")&lt;&gt;tbl_vendors[[#This Row],[Currency]]</f>
        <v>1</v>
      </c>
      <c r="T3517" t="b">
        <f>ISNA(MATCH(tbl_vendors[[#This Row],[Payment_Terms]],tbl_payment_terms[Payment_Terms],0))</f>
        <v>0</v>
      </c>
      <c r="U3517" t="b">
        <f>ISNA(MATCH(tbl_vendors[[#This Row],[Status]],tbl_status[valid_status]))</f>
        <v>0</v>
      </c>
      <c r="V3517" t="b">
        <f ca="1">tbl_vendors[[#This Row],[Created_Date]]&gt;TODAY()</f>
        <v>0</v>
      </c>
      <c r="W3517" t="b">
        <f>tbl_vendors[[#This Row],[Updated_Date]]&lt;tbl_vendors[[#This Row],[Created_Date]]</f>
        <v>0</v>
      </c>
      <c r="X3517" t="b">
        <f>COUNTIF(tbl_vendors[Vendor_Name],tbl_vendors[[#This Row],[Vendor_Name]])&gt;1</f>
        <v>0</v>
      </c>
      <c r="Y3517" s="14" cm="1">
        <f t="array" aca="1" ref="Y3517" ca="1">IFERROR(SUM(L3517:X3517*1),4)</f>
        <v>2</v>
      </c>
      <c r="Z3517" t="str">
        <f ca="1">IF(tbl_vendors[[#This Row],[error_count]]&gt;0,"FAIL","PASS")</f>
        <v>FAIL</v>
      </c>
    </row>
    <row r="3518" spans="1:26" x14ac:dyDescent="0.3">
      <c r="A3518" t="s">
        <v>13751</v>
      </c>
      <c r="B3518" t="s">
        <v>13752</v>
      </c>
      <c r="C3518" t="s">
        <v>72</v>
      </c>
      <c r="D3518" t="s">
        <v>13753</v>
      </c>
      <c r="E3518" t="s">
        <v>74</v>
      </c>
      <c r="F3518" t="s">
        <v>16</v>
      </c>
      <c r="G3518" t="s">
        <v>13754</v>
      </c>
      <c r="H3518" t="s">
        <v>69</v>
      </c>
      <c r="I3518" t="s">
        <v>26</v>
      </c>
      <c r="J3518" s="1">
        <v>45527</v>
      </c>
      <c r="K3518" s="1">
        <v>45939</v>
      </c>
      <c r="L3518" t="b">
        <f>COUNTIF(tbl_vendors[Vendor_ID],tbl_vendors[[#This Row],[Vendor_ID]])&gt;1</f>
        <v>0</v>
      </c>
      <c r="M3518" t="b">
        <f>ISBLANK(tbl_vendors[[#This Row],[Vendor_ID]])</f>
        <v>0</v>
      </c>
      <c r="N3518" t="b">
        <f>LEN(TRIM(tbl_vendors[[#This Row],[Vendor_Name]]))=0</f>
        <v>0</v>
      </c>
      <c r="O3518" t="b">
        <f>LEN(TRIM(tbl_vendors[[#This Row],[Email]]))=0</f>
        <v>0</v>
      </c>
      <c r="P3518" t="b">
        <f>OR(ISERROR(FIND("@",tbl_vendors[[#This Row],[Email]])),ISERROR(FIND(".",tbl_vendors[[#This Row],[Email]])))</f>
        <v>0</v>
      </c>
      <c r="Q3518" t="b">
        <f>ISNA(MATCH(tbl_vendors[[#This Row],[Country]],tbl_country[country],0))</f>
        <v>0</v>
      </c>
      <c r="R3518" t="b">
        <f>ISNA(MATCH(tbl_vendors[[#This Row],[Currency]],tbl_country[currency],0))</f>
        <v>1</v>
      </c>
      <c r="S3518" t="b">
        <f>_xlfn.XLOOKUP(tbl_vendors[[#This Row],[Country]],tbl_country[country],tbl_country[currency],"NotFound")&lt;&gt;tbl_vendors[[#This Row],[Currency]]</f>
        <v>1</v>
      </c>
      <c r="T3518" t="b">
        <f>ISNA(MATCH(tbl_vendors[[#This Row],[Payment_Terms]],tbl_payment_terms[Payment_Terms],0))</f>
        <v>0</v>
      </c>
      <c r="U3518" t="b">
        <f>ISNA(MATCH(tbl_vendors[[#This Row],[Status]],tbl_status[valid_status]))</f>
        <v>0</v>
      </c>
      <c r="V3518" t="b">
        <f ca="1">tbl_vendors[[#This Row],[Created_Date]]&gt;TODAY()</f>
        <v>0</v>
      </c>
      <c r="W3518" t="b">
        <f>tbl_vendors[[#This Row],[Updated_Date]]&lt;tbl_vendors[[#This Row],[Created_Date]]</f>
        <v>0</v>
      </c>
      <c r="X3518" t="b">
        <f>COUNTIF(tbl_vendors[Vendor_Name],tbl_vendors[[#This Row],[Vendor_Name]])&gt;1</f>
        <v>0</v>
      </c>
      <c r="Y3518" s="14" cm="1">
        <f t="array" aca="1" ref="Y3518" ca="1">IFERROR(SUM(L3518:X3518*1),4)</f>
        <v>2</v>
      </c>
      <c r="Z3518" t="str">
        <f ca="1">IF(tbl_vendors[[#This Row],[error_count]]&gt;0,"FAIL","PASS")</f>
        <v>FAIL</v>
      </c>
    </row>
    <row r="3519" spans="1:26" x14ac:dyDescent="0.3">
      <c r="A3519" t="s">
        <v>13755</v>
      </c>
      <c r="B3519" t="s">
        <v>13756</v>
      </c>
      <c r="C3519" t="s">
        <v>37</v>
      </c>
      <c r="D3519" t="s">
        <v>13757</v>
      </c>
      <c r="E3519" t="s">
        <v>39</v>
      </c>
      <c r="F3519" t="s">
        <v>23</v>
      </c>
      <c r="G3519" t="s">
        <v>13758</v>
      </c>
      <c r="H3519" t="s">
        <v>69</v>
      </c>
      <c r="I3519" t="s">
        <v>19</v>
      </c>
      <c r="J3519" s="1">
        <v>46084</v>
      </c>
      <c r="K3519" s="1">
        <v>46189</v>
      </c>
      <c r="L3519" t="b">
        <f>COUNTIF(tbl_vendors[Vendor_ID],tbl_vendors[[#This Row],[Vendor_ID]])&gt;1</f>
        <v>0</v>
      </c>
      <c r="M3519" t="b">
        <f>ISBLANK(tbl_vendors[[#This Row],[Vendor_ID]])</f>
        <v>0</v>
      </c>
      <c r="N3519" t="b">
        <f>LEN(TRIM(tbl_vendors[[#This Row],[Vendor_Name]]))=0</f>
        <v>0</v>
      </c>
      <c r="O3519" t="b">
        <f>LEN(TRIM(tbl_vendors[[#This Row],[Email]]))=0</f>
        <v>0</v>
      </c>
      <c r="P3519" t="b">
        <f>OR(ISERROR(FIND("@",tbl_vendors[[#This Row],[Email]])),ISERROR(FIND(".",tbl_vendors[[#This Row],[Email]])))</f>
        <v>0</v>
      </c>
      <c r="Q3519" t="b">
        <f>ISNA(MATCH(tbl_vendors[[#This Row],[Country]],tbl_country[country],0))</f>
        <v>0</v>
      </c>
      <c r="R3519" t="b">
        <f>ISNA(MATCH(tbl_vendors[[#This Row],[Currency]],tbl_country[currency],0))</f>
        <v>0</v>
      </c>
      <c r="S3519" t="b">
        <f>_xlfn.XLOOKUP(tbl_vendors[[#This Row],[Country]],tbl_country[country],tbl_country[currency],"NotFound")&lt;&gt;tbl_vendors[[#This Row],[Currency]]</f>
        <v>0</v>
      </c>
      <c r="T3519" t="b">
        <f>ISNA(MATCH(tbl_vendors[[#This Row],[Payment_Terms]],tbl_payment_terms[Payment_Terms],0))</f>
        <v>0</v>
      </c>
      <c r="U3519" t="b">
        <f>ISNA(MATCH(tbl_vendors[[#This Row],[Status]],tbl_status[valid_status]))</f>
        <v>0</v>
      </c>
      <c r="V3519" t="b">
        <f ca="1">tbl_vendors[[#This Row],[Created_Date]]&gt;TODAY()</f>
        <v>0</v>
      </c>
      <c r="W3519" t="b">
        <f>tbl_vendors[[#This Row],[Updated_Date]]&lt;tbl_vendors[[#This Row],[Created_Date]]</f>
        <v>0</v>
      </c>
      <c r="X3519" t="b">
        <f>COUNTIF(tbl_vendors[Vendor_Name],tbl_vendors[[#This Row],[Vendor_Name]])&gt;1</f>
        <v>0</v>
      </c>
      <c r="Y3519" s="14" cm="1">
        <f t="array" aca="1" ref="Y3519" ca="1">IFERROR(SUM(L3519:X3519*1),4)</f>
        <v>0</v>
      </c>
      <c r="Z3519" t="str">
        <f ca="1">IF(tbl_vendors[[#This Row],[error_count]]&gt;0,"FAIL","PASS")</f>
        <v>PASS</v>
      </c>
    </row>
    <row r="3520" spans="1:26" x14ac:dyDescent="0.3">
      <c r="A3520" t="s">
        <v>13759</v>
      </c>
      <c r="B3520" t="s">
        <v>13760</v>
      </c>
      <c r="C3520" t="s">
        <v>153</v>
      </c>
      <c r="D3520" t="s">
        <v>13761</v>
      </c>
      <c r="E3520" t="s">
        <v>155</v>
      </c>
      <c r="F3520" t="s">
        <v>16</v>
      </c>
      <c r="G3520" t="s">
        <v>13762</v>
      </c>
      <c r="H3520" t="s">
        <v>18</v>
      </c>
      <c r="I3520" t="s">
        <v>53</v>
      </c>
      <c r="J3520" s="1">
        <v>45685</v>
      </c>
      <c r="K3520" s="1">
        <v>45806</v>
      </c>
      <c r="L3520" t="b">
        <f>COUNTIF(tbl_vendors[Vendor_ID],tbl_vendors[[#This Row],[Vendor_ID]])&gt;1</f>
        <v>0</v>
      </c>
      <c r="M3520" t="b">
        <f>ISBLANK(tbl_vendors[[#This Row],[Vendor_ID]])</f>
        <v>0</v>
      </c>
      <c r="N3520" t="b">
        <f>LEN(TRIM(tbl_vendors[[#This Row],[Vendor_Name]]))=0</f>
        <v>0</v>
      </c>
      <c r="O3520" t="b">
        <f>LEN(TRIM(tbl_vendors[[#This Row],[Email]]))=0</f>
        <v>0</v>
      </c>
      <c r="P3520" t="b">
        <f>OR(ISERROR(FIND("@",tbl_vendors[[#This Row],[Email]])),ISERROR(FIND(".",tbl_vendors[[#This Row],[Email]])))</f>
        <v>0</v>
      </c>
      <c r="Q3520" t="b">
        <f>ISNA(MATCH(tbl_vendors[[#This Row],[Country]],tbl_country[country],0))</f>
        <v>0</v>
      </c>
      <c r="R3520" t="b">
        <f>ISNA(MATCH(tbl_vendors[[#This Row],[Currency]],tbl_country[currency],0))</f>
        <v>0</v>
      </c>
      <c r="S3520" t="b">
        <f>_xlfn.XLOOKUP(tbl_vendors[[#This Row],[Country]],tbl_country[country],tbl_country[currency],"NotFound")&lt;&gt;tbl_vendors[[#This Row],[Currency]]</f>
        <v>0</v>
      </c>
      <c r="T3520" t="b">
        <f>ISNA(MATCH(tbl_vendors[[#This Row],[Payment_Terms]],tbl_payment_terms[Payment_Terms],0))</f>
        <v>0</v>
      </c>
      <c r="U3520" t="b">
        <f>ISNA(MATCH(tbl_vendors[[#This Row],[Status]],tbl_status[valid_status]))</f>
        <v>1</v>
      </c>
      <c r="V3520" t="b">
        <f ca="1">tbl_vendors[[#This Row],[Created_Date]]&gt;TODAY()</f>
        <v>0</v>
      </c>
      <c r="W3520" t="b">
        <f>tbl_vendors[[#This Row],[Updated_Date]]&lt;tbl_vendors[[#This Row],[Created_Date]]</f>
        <v>0</v>
      </c>
      <c r="X3520" t="b">
        <f>COUNTIF(tbl_vendors[Vendor_Name],tbl_vendors[[#This Row],[Vendor_Name]])&gt;1</f>
        <v>0</v>
      </c>
      <c r="Y3520" s="14" cm="1">
        <f t="array" aca="1" ref="Y3520" ca="1">IFERROR(SUM(L3520:X3520*1),4)</f>
        <v>1</v>
      </c>
      <c r="Z3520" t="str">
        <f ca="1">IF(tbl_vendors[[#This Row],[error_count]]&gt;0,"FAIL","PASS")</f>
        <v>FAIL</v>
      </c>
    </row>
    <row r="3521" spans="1:26" x14ac:dyDescent="0.3">
      <c r="A3521" t="s">
        <v>13763</v>
      </c>
      <c r="B3521" t="s">
        <v>1444</v>
      </c>
      <c r="C3521" t="s">
        <v>72</v>
      </c>
      <c r="D3521" t="s">
        <v>13764</v>
      </c>
      <c r="E3521" t="s">
        <v>74</v>
      </c>
      <c r="F3521" t="s">
        <v>16</v>
      </c>
      <c r="G3521" t="s">
        <v>13765</v>
      </c>
      <c r="H3521" t="s">
        <v>34</v>
      </c>
      <c r="I3521" t="s">
        <v>26</v>
      </c>
      <c r="J3521" s="1">
        <v>44500</v>
      </c>
      <c r="K3521" s="1">
        <v>45943</v>
      </c>
      <c r="L3521" t="b">
        <f>COUNTIF(tbl_vendors[Vendor_ID],tbl_vendors[[#This Row],[Vendor_ID]])&gt;1</f>
        <v>0</v>
      </c>
      <c r="M3521" t="b">
        <f>ISBLANK(tbl_vendors[[#This Row],[Vendor_ID]])</f>
        <v>0</v>
      </c>
      <c r="N3521" t="b">
        <f>LEN(TRIM(tbl_vendors[[#This Row],[Vendor_Name]]))=0</f>
        <v>0</v>
      </c>
      <c r="O3521" t="b">
        <f>LEN(TRIM(tbl_vendors[[#This Row],[Email]]))=0</f>
        <v>0</v>
      </c>
      <c r="P3521" t="b">
        <f>OR(ISERROR(FIND("@",tbl_vendors[[#This Row],[Email]])),ISERROR(FIND(".",tbl_vendors[[#This Row],[Email]])))</f>
        <v>0</v>
      </c>
      <c r="Q3521" t="b">
        <f>ISNA(MATCH(tbl_vendors[[#This Row],[Country]],tbl_country[country],0))</f>
        <v>0</v>
      </c>
      <c r="R3521" t="b">
        <f>ISNA(MATCH(tbl_vendors[[#This Row],[Currency]],tbl_country[currency],0))</f>
        <v>1</v>
      </c>
      <c r="S3521" t="b">
        <f>_xlfn.XLOOKUP(tbl_vendors[[#This Row],[Country]],tbl_country[country],tbl_country[currency],"NotFound")&lt;&gt;tbl_vendors[[#This Row],[Currency]]</f>
        <v>1</v>
      </c>
      <c r="T3521" t="b">
        <f>ISNA(MATCH(tbl_vendors[[#This Row],[Payment_Terms]],tbl_payment_terms[Payment_Terms],0))</f>
        <v>0</v>
      </c>
      <c r="U3521" t="b">
        <f>ISNA(MATCH(tbl_vendors[[#This Row],[Status]],tbl_status[valid_status]))</f>
        <v>0</v>
      </c>
      <c r="V3521" t="b">
        <f ca="1">tbl_vendors[[#This Row],[Created_Date]]&gt;TODAY()</f>
        <v>0</v>
      </c>
      <c r="W3521" t="b">
        <f>tbl_vendors[[#This Row],[Updated_Date]]&lt;tbl_vendors[[#This Row],[Created_Date]]</f>
        <v>0</v>
      </c>
      <c r="X3521" t="b">
        <f>COUNTIF(tbl_vendors[Vendor_Name],tbl_vendors[[#This Row],[Vendor_Name]])&gt;1</f>
        <v>1</v>
      </c>
      <c r="Y3521" s="14" cm="1">
        <f t="array" aca="1" ref="Y3521" ca="1">IFERROR(SUM(L3521:X3521*1),4)</f>
        <v>3</v>
      </c>
      <c r="Z3521" t="str">
        <f ca="1">IF(tbl_vendors[[#This Row],[error_count]]&gt;0,"FAIL","PASS")</f>
        <v>FAIL</v>
      </c>
    </row>
    <row r="3522" spans="1:26" x14ac:dyDescent="0.3">
      <c r="A3522" t="s">
        <v>13766</v>
      </c>
      <c r="B3522" t="s">
        <v>13767</v>
      </c>
      <c r="C3522" t="s">
        <v>66</v>
      </c>
      <c r="D3522" t="s">
        <v>13768</v>
      </c>
      <c r="E3522" t="s">
        <v>67</v>
      </c>
      <c r="F3522" t="s">
        <v>75</v>
      </c>
      <c r="G3522" t="s">
        <v>13769</v>
      </c>
      <c r="H3522" t="s">
        <v>25</v>
      </c>
      <c r="I3522" t="s">
        <v>53</v>
      </c>
      <c r="J3522" s="1">
        <v>45729</v>
      </c>
      <c r="K3522" s="1">
        <v>45821</v>
      </c>
      <c r="L3522" t="b">
        <f>COUNTIF(tbl_vendors[Vendor_ID],tbl_vendors[[#This Row],[Vendor_ID]])&gt;1</f>
        <v>0</v>
      </c>
      <c r="M3522" t="b">
        <f>ISBLANK(tbl_vendors[[#This Row],[Vendor_ID]])</f>
        <v>0</v>
      </c>
      <c r="N3522" t="b">
        <f>LEN(TRIM(tbl_vendors[[#This Row],[Vendor_Name]]))=0</f>
        <v>0</v>
      </c>
      <c r="O3522" t="b">
        <f>LEN(TRIM(tbl_vendors[[#This Row],[Email]]))=0</f>
        <v>0</v>
      </c>
      <c r="P3522" t="b">
        <f>OR(ISERROR(FIND("@",tbl_vendors[[#This Row],[Email]])),ISERROR(FIND(".",tbl_vendors[[#This Row],[Email]])))</f>
        <v>0</v>
      </c>
      <c r="Q3522" t="b">
        <f>ISNA(MATCH(tbl_vendors[[#This Row],[Country]],tbl_country[country],0))</f>
        <v>0</v>
      </c>
      <c r="R3522" t="b">
        <f>ISNA(MATCH(tbl_vendors[[#This Row],[Currency]],tbl_country[currency],0))</f>
        <v>0</v>
      </c>
      <c r="S3522" t="b">
        <f>_xlfn.XLOOKUP(tbl_vendors[[#This Row],[Country]],tbl_country[country],tbl_country[currency],"NotFound")&lt;&gt;tbl_vendors[[#This Row],[Currency]]</f>
        <v>0</v>
      </c>
      <c r="T3522" t="b">
        <f>ISNA(MATCH(tbl_vendors[[#This Row],[Payment_Terms]],tbl_payment_terms[Payment_Terms],0))</f>
        <v>0</v>
      </c>
      <c r="U3522" t="b">
        <f>ISNA(MATCH(tbl_vendors[[#This Row],[Status]],tbl_status[valid_status]))</f>
        <v>1</v>
      </c>
      <c r="V3522" t="b">
        <f ca="1">tbl_vendors[[#This Row],[Created_Date]]&gt;TODAY()</f>
        <v>0</v>
      </c>
      <c r="W3522" t="b">
        <f>tbl_vendors[[#This Row],[Updated_Date]]&lt;tbl_vendors[[#This Row],[Created_Date]]</f>
        <v>0</v>
      </c>
      <c r="X3522" t="b">
        <f>COUNTIF(tbl_vendors[Vendor_Name],tbl_vendors[[#This Row],[Vendor_Name]])&gt;1</f>
        <v>0</v>
      </c>
      <c r="Y3522" s="14" cm="1">
        <f t="array" aca="1" ref="Y3522" ca="1">IFERROR(SUM(L3522:X3522*1),4)</f>
        <v>1</v>
      </c>
      <c r="Z3522" t="str">
        <f ca="1">IF(tbl_vendors[[#This Row],[error_count]]&gt;0,"FAIL","PASS")</f>
        <v>FAIL</v>
      </c>
    </row>
    <row r="3523" spans="1:26" x14ac:dyDescent="0.3">
      <c r="A3523" t="s">
        <v>13770</v>
      </c>
      <c r="B3523" t="s">
        <v>6335</v>
      </c>
      <c r="C3523" t="s">
        <v>79</v>
      </c>
      <c r="D3523" t="s">
        <v>13771</v>
      </c>
      <c r="E3523" t="s">
        <v>39</v>
      </c>
      <c r="F3523" t="s">
        <v>23</v>
      </c>
      <c r="G3523" t="s">
        <v>13772</v>
      </c>
      <c r="H3523" t="s">
        <v>25</v>
      </c>
      <c r="I3523" t="s">
        <v>53</v>
      </c>
      <c r="J3523" s="1">
        <v>45514</v>
      </c>
      <c r="K3523" s="1">
        <v>45773</v>
      </c>
      <c r="L3523" t="b">
        <f>COUNTIF(tbl_vendors[Vendor_ID],tbl_vendors[[#This Row],[Vendor_ID]])&gt;1</f>
        <v>0</v>
      </c>
      <c r="M3523" t="b">
        <f>ISBLANK(tbl_vendors[[#This Row],[Vendor_ID]])</f>
        <v>0</v>
      </c>
      <c r="N3523" t="b">
        <f>LEN(TRIM(tbl_vendors[[#This Row],[Vendor_Name]]))=0</f>
        <v>0</v>
      </c>
      <c r="O3523" t="b">
        <f>LEN(TRIM(tbl_vendors[[#This Row],[Email]]))=0</f>
        <v>0</v>
      </c>
      <c r="P3523" t="b">
        <f>OR(ISERROR(FIND("@",tbl_vendors[[#This Row],[Email]])),ISERROR(FIND(".",tbl_vendors[[#This Row],[Email]])))</f>
        <v>0</v>
      </c>
      <c r="Q3523" t="b">
        <f>ISNA(MATCH(tbl_vendors[[#This Row],[Country]],tbl_country[country],0))</f>
        <v>0</v>
      </c>
      <c r="R3523" t="b">
        <f>ISNA(MATCH(tbl_vendors[[#This Row],[Currency]],tbl_country[currency],0))</f>
        <v>0</v>
      </c>
      <c r="S3523" t="b">
        <f>_xlfn.XLOOKUP(tbl_vendors[[#This Row],[Country]],tbl_country[country],tbl_country[currency],"NotFound")&lt;&gt;tbl_vendors[[#This Row],[Currency]]</f>
        <v>0</v>
      </c>
      <c r="T3523" t="b">
        <f>ISNA(MATCH(tbl_vendors[[#This Row],[Payment_Terms]],tbl_payment_terms[Payment_Terms],0))</f>
        <v>0</v>
      </c>
      <c r="U3523" t="b">
        <f>ISNA(MATCH(tbl_vendors[[#This Row],[Status]],tbl_status[valid_status]))</f>
        <v>1</v>
      </c>
      <c r="V3523" t="b">
        <f ca="1">tbl_vendors[[#This Row],[Created_Date]]&gt;TODAY()</f>
        <v>0</v>
      </c>
      <c r="W3523" t="b">
        <f>tbl_vendors[[#This Row],[Updated_Date]]&lt;tbl_vendors[[#This Row],[Created_Date]]</f>
        <v>0</v>
      </c>
      <c r="X3523" t="b">
        <f>COUNTIF(tbl_vendors[Vendor_Name],tbl_vendors[[#This Row],[Vendor_Name]])&gt;1</f>
        <v>1</v>
      </c>
      <c r="Y3523" s="14" cm="1">
        <f t="array" aca="1" ref="Y3523" ca="1">IFERROR(SUM(L3523:X3523*1),4)</f>
        <v>2</v>
      </c>
      <c r="Z3523" t="str">
        <f ca="1">IF(tbl_vendors[[#This Row],[error_count]]&gt;0,"FAIL","PASS")</f>
        <v>FAIL</v>
      </c>
    </row>
    <row r="3524" spans="1:26" x14ac:dyDescent="0.3">
      <c r="A3524" t="s">
        <v>13773</v>
      </c>
      <c r="B3524" t="s">
        <v>13774</v>
      </c>
      <c r="C3524" t="s">
        <v>72</v>
      </c>
      <c r="D3524" t="s">
        <v>13775</v>
      </c>
      <c r="E3524" t="s">
        <v>74</v>
      </c>
      <c r="F3524" t="s">
        <v>32</v>
      </c>
      <c r="G3524" t="s">
        <v>13776</v>
      </c>
      <c r="H3524" t="s">
        <v>47</v>
      </c>
      <c r="I3524" t="s">
        <v>53</v>
      </c>
      <c r="J3524" s="1">
        <v>46089</v>
      </c>
      <c r="K3524" s="1">
        <v>46092</v>
      </c>
      <c r="L3524" t="b">
        <f>COUNTIF(tbl_vendors[Vendor_ID],tbl_vendors[[#This Row],[Vendor_ID]])&gt;1</f>
        <v>0</v>
      </c>
      <c r="M3524" t="b">
        <f>ISBLANK(tbl_vendors[[#This Row],[Vendor_ID]])</f>
        <v>0</v>
      </c>
      <c r="N3524" t="b">
        <f>LEN(TRIM(tbl_vendors[[#This Row],[Vendor_Name]]))=0</f>
        <v>0</v>
      </c>
      <c r="O3524" t="b">
        <f>LEN(TRIM(tbl_vendors[[#This Row],[Email]]))=0</f>
        <v>0</v>
      </c>
      <c r="P3524" t="b">
        <f>OR(ISERROR(FIND("@",tbl_vendors[[#This Row],[Email]])),ISERROR(FIND(".",tbl_vendors[[#This Row],[Email]])))</f>
        <v>0</v>
      </c>
      <c r="Q3524" t="b">
        <f>ISNA(MATCH(tbl_vendors[[#This Row],[Country]],tbl_country[country],0))</f>
        <v>0</v>
      </c>
      <c r="R3524" t="b">
        <f>ISNA(MATCH(tbl_vendors[[#This Row],[Currency]],tbl_country[currency],0))</f>
        <v>1</v>
      </c>
      <c r="S3524" t="b">
        <f>_xlfn.XLOOKUP(tbl_vendors[[#This Row],[Country]],tbl_country[country],tbl_country[currency],"NotFound")&lt;&gt;tbl_vendors[[#This Row],[Currency]]</f>
        <v>1</v>
      </c>
      <c r="T3524" t="b">
        <f>ISNA(MATCH(tbl_vendors[[#This Row],[Payment_Terms]],tbl_payment_terms[Payment_Terms],0))</f>
        <v>0</v>
      </c>
      <c r="U3524" t="b">
        <f>ISNA(MATCH(tbl_vendors[[#This Row],[Status]],tbl_status[valid_status]))</f>
        <v>1</v>
      </c>
      <c r="V3524" t="b">
        <f ca="1">tbl_vendors[[#This Row],[Created_Date]]&gt;TODAY()</f>
        <v>0</v>
      </c>
      <c r="W3524" t="b">
        <f>tbl_vendors[[#This Row],[Updated_Date]]&lt;tbl_vendors[[#This Row],[Created_Date]]</f>
        <v>0</v>
      </c>
      <c r="X3524" t="b">
        <f>COUNTIF(tbl_vendors[Vendor_Name],tbl_vendors[[#This Row],[Vendor_Name]])&gt;1</f>
        <v>0</v>
      </c>
      <c r="Y3524" s="14" cm="1">
        <f t="array" aca="1" ref="Y3524" ca="1">IFERROR(SUM(L3524:X3524*1),4)</f>
        <v>3</v>
      </c>
      <c r="Z3524" t="str">
        <f ca="1">IF(tbl_vendors[[#This Row],[error_count]]&gt;0,"FAIL","PASS")</f>
        <v>FAIL</v>
      </c>
    </row>
    <row r="3525" spans="1:26" x14ac:dyDescent="0.3">
      <c r="A3525" t="s">
        <v>13777</v>
      </c>
      <c r="B3525" t="s">
        <v>13778</v>
      </c>
      <c r="C3525" t="s">
        <v>72</v>
      </c>
      <c r="D3525" t="s">
        <v>13779</v>
      </c>
      <c r="E3525" t="s">
        <v>74</v>
      </c>
      <c r="F3525" t="s">
        <v>40</v>
      </c>
      <c r="G3525" t="s">
        <v>13780</v>
      </c>
      <c r="H3525" t="s">
        <v>25</v>
      </c>
      <c r="I3525" t="s">
        <v>19</v>
      </c>
      <c r="J3525" s="1">
        <v>44391</v>
      </c>
      <c r="K3525" s="1">
        <v>45765</v>
      </c>
      <c r="L3525" t="b">
        <f>COUNTIF(tbl_vendors[Vendor_ID],tbl_vendors[[#This Row],[Vendor_ID]])&gt;1</f>
        <v>0</v>
      </c>
      <c r="M3525" t="b">
        <f>ISBLANK(tbl_vendors[[#This Row],[Vendor_ID]])</f>
        <v>0</v>
      </c>
      <c r="N3525" t="b">
        <f>LEN(TRIM(tbl_vendors[[#This Row],[Vendor_Name]]))=0</f>
        <v>0</v>
      </c>
      <c r="O3525" t="b">
        <f>LEN(TRIM(tbl_vendors[[#This Row],[Email]]))=0</f>
        <v>0</v>
      </c>
      <c r="P3525" t="b">
        <f>OR(ISERROR(FIND("@",tbl_vendors[[#This Row],[Email]])),ISERROR(FIND(".",tbl_vendors[[#This Row],[Email]])))</f>
        <v>0</v>
      </c>
      <c r="Q3525" t="b">
        <f>ISNA(MATCH(tbl_vendors[[#This Row],[Country]],tbl_country[country],0))</f>
        <v>0</v>
      </c>
      <c r="R3525" t="b">
        <f>ISNA(MATCH(tbl_vendors[[#This Row],[Currency]],tbl_country[currency],0))</f>
        <v>1</v>
      </c>
      <c r="S3525" t="b">
        <f>_xlfn.XLOOKUP(tbl_vendors[[#This Row],[Country]],tbl_country[country],tbl_country[currency],"NotFound")&lt;&gt;tbl_vendors[[#This Row],[Currency]]</f>
        <v>1</v>
      </c>
      <c r="T3525" t="b">
        <f>ISNA(MATCH(tbl_vendors[[#This Row],[Payment_Terms]],tbl_payment_terms[Payment_Terms],0))</f>
        <v>0</v>
      </c>
      <c r="U3525" t="b">
        <f>ISNA(MATCH(tbl_vendors[[#This Row],[Status]],tbl_status[valid_status]))</f>
        <v>0</v>
      </c>
      <c r="V3525" t="b">
        <f ca="1">tbl_vendors[[#This Row],[Created_Date]]&gt;TODAY()</f>
        <v>0</v>
      </c>
      <c r="W3525" t="b">
        <f>tbl_vendors[[#This Row],[Updated_Date]]&lt;tbl_vendors[[#This Row],[Created_Date]]</f>
        <v>0</v>
      </c>
      <c r="X3525" t="b">
        <f>COUNTIF(tbl_vendors[Vendor_Name],tbl_vendors[[#This Row],[Vendor_Name]])&gt;1</f>
        <v>0</v>
      </c>
      <c r="Y3525" s="14" cm="1">
        <f t="array" aca="1" ref="Y3525" ca="1">IFERROR(SUM(L3525:X3525*1),4)</f>
        <v>2</v>
      </c>
      <c r="Z3525" t="str">
        <f ca="1">IF(tbl_vendors[[#This Row],[error_count]]&gt;0,"FAIL","PASS")</f>
        <v>FAIL</v>
      </c>
    </row>
    <row r="3526" spans="1:26" x14ac:dyDescent="0.3">
      <c r="A3526" t="s">
        <v>13781</v>
      </c>
      <c r="B3526" t="s">
        <v>13782</v>
      </c>
      <c r="C3526" t="s">
        <v>109</v>
      </c>
      <c r="D3526" t="s">
        <v>13783</v>
      </c>
      <c r="E3526" t="s">
        <v>39</v>
      </c>
      <c r="F3526" t="s">
        <v>23</v>
      </c>
      <c r="G3526" t="s">
        <v>13784</v>
      </c>
      <c r="H3526" t="s">
        <v>42</v>
      </c>
      <c r="I3526" t="s">
        <v>19</v>
      </c>
      <c r="J3526" s="1">
        <v>45612</v>
      </c>
      <c r="K3526" s="1">
        <v>45713</v>
      </c>
      <c r="L3526" t="b">
        <f>COUNTIF(tbl_vendors[Vendor_ID],tbl_vendors[[#This Row],[Vendor_ID]])&gt;1</f>
        <v>0</v>
      </c>
      <c r="M3526" t="b">
        <f>ISBLANK(tbl_vendors[[#This Row],[Vendor_ID]])</f>
        <v>0</v>
      </c>
      <c r="N3526" t="b">
        <f>LEN(TRIM(tbl_vendors[[#This Row],[Vendor_Name]]))=0</f>
        <v>0</v>
      </c>
      <c r="O3526" t="b">
        <f>LEN(TRIM(tbl_vendors[[#This Row],[Email]]))=0</f>
        <v>0</v>
      </c>
      <c r="P3526" t="b">
        <f>OR(ISERROR(FIND("@",tbl_vendors[[#This Row],[Email]])),ISERROR(FIND(".",tbl_vendors[[#This Row],[Email]])))</f>
        <v>0</v>
      </c>
      <c r="Q3526" t="b">
        <f>ISNA(MATCH(tbl_vendors[[#This Row],[Country]],tbl_country[country],0))</f>
        <v>0</v>
      </c>
      <c r="R3526" t="b">
        <f>ISNA(MATCH(tbl_vendors[[#This Row],[Currency]],tbl_country[currency],0))</f>
        <v>0</v>
      </c>
      <c r="S3526" t="b">
        <f>_xlfn.XLOOKUP(tbl_vendors[[#This Row],[Country]],tbl_country[country],tbl_country[currency],"NotFound")&lt;&gt;tbl_vendors[[#This Row],[Currency]]</f>
        <v>1</v>
      </c>
      <c r="T3526" t="b">
        <f>ISNA(MATCH(tbl_vendors[[#This Row],[Payment_Terms]],tbl_payment_terms[Payment_Terms],0))</f>
        <v>0</v>
      </c>
      <c r="U3526" t="b">
        <f>ISNA(MATCH(tbl_vendors[[#This Row],[Status]],tbl_status[valid_status]))</f>
        <v>0</v>
      </c>
      <c r="V3526" t="b">
        <f ca="1">tbl_vendors[[#This Row],[Created_Date]]&gt;TODAY()</f>
        <v>0</v>
      </c>
      <c r="W3526" t="b">
        <f>tbl_vendors[[#This Row],[Updated_Date]]&lt;tbl_vendors[[#This Row],[Created_Date]]</f>
        <v>0</v>
      </c>
      <c r="X3526" t="b">
        <f>COUNTIF(tbl_vendors[Vendor_Name],tbl_vendors[[#This Row],[Vendor_Name]])&gt;1</f>
        <v>0</v>
      </c>
      <c r="Y3526" s="14" cm="1">
        <f t="array" aca="1" ref="Y3526" ca="1">IFERROR(SUM(L3526:X3526*1),4)</f>
        <v>1</v>
      </c>
      <c r="Z3526" t="str">
        <f ca="1">IF(tbl_vendors[[#This Row],[error_count]]&gt;0,"FAIL","PASS")</f>
        <v>FAIL</v>
      </c>
    </row>
    <row r="3527" spans="1:26" x14ac:dyDescent="0.3">
      <c r="A3527" t="s">
        <v>13785</v>
      </c>
      <c r="B3527" t="s">
        <v>13786</v>
      </c>
      <c r="C3527" t="s">
        <v>100</v>
      </c>
      <c r="D3527" t="s">
        <v>13787</v>
      </c>
      <c r="E3527" t="s">
        <v>39</v>
      </c>
      <c r="F3527" t="s">
        <v>16</v>
      </c>
      <c r="G3527" t="s">
        <v>13788</v>
      </c>
      <c r="H3527" t="s">
        <v>69</v>
      </c>
      <c r="I3527" t="s">
        <v>26</v>
      </c>
      <c r="J3527" s="1">
        <v>45371</v>
      </c>
      <c r="K3527" s="1">
        <v>45488</v>
      </c>
      <c r="L3527" t="b">
        <f>COUNTIF(tbl_vendors[Vendor_ID],tbl_vendors[[#This Row],[Vendor_ID]])&gt;1</f>
        <v>0</v>
      </c>
      <c r="M3527" t="b">
        <f>ISBLANK(tbl_vendors[[#This Row],[Vendor_ID]])</f>
        <v>0</v>
      </c>
      <c r="N3527" t="b">
        <f>LEN(TRIM(tbl_vendors[[#This Row],[Vendor_Name]]))=0</f>
        <v>0</v>
      </c>
      <c r="O3527" t="b">
        <f>LEN(TRIM(tbl_vendors[[#This Row],[Email]]))=0</f>
        <v>0</v>
      </c>
      <c r="P3527" t="b">
        <f>OR(ISERROR(FIND("@",tbl_vendors[[#This Row],[Email]])),ISERROR(FIND(".",tbl_vendors[[#This Row],[Email]])))</f>
        <v>0</v>
      </c>
      <c r="Q3527" t="b">
        <f>ISNA(MATCH(tbl_vendors[[#This Row],[Country]],tbl_country[country],0))</f>
        <v>0</v>
      </c>
      <c r="R3527" t="b">
        <f>ISNA(MATCH(tbl_vendors[[#This Row],[Currency]],tbl_country[currency],0))</f>
        <v>0</v>
      </c>
      <c r="S3527" t="b">
        <f>_xlfn.XLOOKUP(tbl_vendors[[#This Row],[Country]],tbl_country[country],tbl_country[currency],"NotFound")&lt;&gt;tbl_vendors[[#This Row],[Currency]]</f>
        <v>0</v>
      </c>
      <c r="T3527" t="b">
        <f>ISNA(MATCH(tbl_vendors[[#This Row],[Payment_Terms]],tbl_payment_terms[Payment_Terms],0))</f>
        <v>0</v>
      </c>
      <c r="U3527" t="b">
        <f>ISNA(MATCH(tbl_vendors[[#This Row],[Status]],tbl_status[valid_status]))</f>
        <v>0</v>
      </c>
      <c r="V3527" t="b">
        <f ca="1">tbl_vendors[[#This Row],[Created_Date]]&gt;TODAY()</f>
        <v>0</v>
      </c>
      <c r="W3527" t="b">
        <f>tbl_vendors[[#This Row],[Updated_Date]]&lt;tbl_vendors[[#This Row],[Created_Date]]</f>
        <v>0</v>
      </c>
      <c r="X3527" t="b">
        <f>COUNTIF(tbl_vendors[Vendor_Name],tbl_vendors[[#This Row],[Vendor_Name]])&gt;1</f>
        <v>0</v>
      </c>
      <c r="Y3527" s="14" cm="1">
        <f t="array" aca="1" ref="Y3527" ca="1">IFERROR(SUM(L3527:X3527*1),4)</f>
        <v>0</v>
      </c>
      <c r="Z3527" t="str">
        <f ca="1">IF(tbl_vendors[[#This Row],[error_count]]&gt;0,"FAIL","PASS")</f>
        <v>PASS</v>
      </c>
    </row>
    <row r="3528" spans="1:26" x14ac:dyDescent="0.3">
      <c r="A3528" t="s">
        <v>13789</v>
      </c>
      <c r="B3528" t="s">
        <v>13790</v>
      </c>
      <c r="C3528" t="s">
        <v>100</v>
      </c>
      <c r="D3528" t="s">
        <v>13791</v>
      </c>
      <c r="E3528" t="s">
        <v>39</v>
      </c>
      <c r="F3528" t="s">
        <v>16</v>
      </c>
      <c r="G3528" t="s">
        <v>13792</v>
      </c>
      <c r="H3528" t="s">
        <v>25</v>
      </c>
      <c r="I3528" t="s">
        <v>26</v>
      </c>
      <c r="J3528" s="1">
        <v>44384</v>
      </c>
      <c r="K3528" s="1">
        <v>44883</v>
      </c>
      <c r="L3528" t="b">
        <f>COUNTIF(tbl_vendors[Vendor_ID],tbl_vendors[[#This Row],[Vendor_ID]])&gt;1</f>
        <v>0</v>
      </c>
      <c r="M3528" t="b">
        <f>ISBLANK(tbl_vendors[[#This Row],[Vendor_ID]])</f>
        <v>0</v>
      </c>
      <c r="N3528" t="b">
        <f>LEN(TRIM(tbl_vendors[[#This Row],[Vendor_Name]]))=0</f>
        <v>0</v>
      </c>
      <c r="O3528" t="b">
        <f>LEN(TRIM(tbl_vendors[[#This Row],[Email]]))=0</f>
        <v>0</v>
      </c>
      <c r="P3528" t="b">
        <f>OR(ISERROR(FIND("@",tbl_vendors[[#This Row],[Email]])),ISERROR(FIND(".",tbl_vendors[[#This Row],[Email]])))</f>
        <v>0</v>
      </c>
      <c r="Q3528" t="b">
        <f>ISNA(MATCH(tbl_vendors[[#This Row],[Country]],tbl_country[country],0))</f>
        <v>0</v>
      </c>
      <c r="R3528" t="b">
        <f>ISNA(MATCH(tbl_vendors[[#This Row],[Currency]],tbl_country[currency],0))</f>
        <v>0</v>
      </c>
      <c r="S3528" t="b">
        <f>_xlfn.XLOOKUP(tbl_vendors[[#This Row],[Country]],tbl_country[country],tbl_country[currency],"NotFound")&lt;&gt;tbl_vendors[[#This Row],[Currency]]</f>
        <v>0</v>
      </c>
      <c r="T3528" t="b">
        <f>ISNA(MATCH(tbl_vendors[[#This Row],[Payment_Terms]],tbl_payment_terms[Payment_Terms],0))</f>
        <v>0</v>
      </c>
      <c r="U3528" t="b">
        <f>ISNA(MATCH(tbl_vendors[[#This Row],[Status]],tbl_status[valid_status]))</f>
        <v>0</v>
      </c>
      <c r="V3528" t="b">
        <f ca="1">tbl_vendors[[#This Row],[Created_Date]]&gt;TODAY()</f>
        <v>0</v>
      </c>
      <c r="W3528" t="b">
        <f>tbl_vendors[[#This Row],[Updated_Date]]&lt;tbl_vendors[[#This Row],[Created_Date]]</f>
        <v>0</v>
      </c>
      <c r="X3528" t="b">
        <f>COUNTIF(tbl_vendors[Vendor_Name],tbl_vendors[[#This Row],[Vendor_Name]])&gt;1</f>
        <v>0</v>
      </c>
      <c r="Y3528" s="14" cm="1">
        <f t="array" aca="1" ref="Y3528" ca="1">IFERROR(SUM(L3528:X3528*1),4)</f>
        <v>0</v>
      </c>
      <c r="Z3528" t="str">
        <f ca="1">IF(tbl_vendors[[#This Row],[error_count]]&gt;0,"FAIL","PASS")</f>
        <v>PASS</v>
      </c>
    </row>
    <row r="3529" spans="1:26" x14ac:dyDescent="0.3">
      <c r="A3529" t="s">
        <v>13793</v>
      </c>
      <c r="B3529" t="s">
        <v>13794</v>
      </c>
      <c r="C3529" t="s">
        <v>100</v>
      </c>
      <c r="D3529" t="s">
        <v>13795</v>
      </c>
      <c r="E3529" t="s">
        <v>39</v>
      </c>
      <c r="F3529" t="s">
        <v>40</v>
      </c>
      <c r="G3529" t="s">
        <v>13796</v>
      </c>
      <c r="H3529" t="s">
        <v>34</v>
      </c>
      <c r="I3529" t="s">
        <v>26</v>
      </c>
      <c r="J3529" s="1">
        <v>44950</v>
      </c>
      <c r="K3529" s="1">
        <v>45569</v>
      </c>
      <c r="L3529" t="b">
        <f>COUNTIF(tbl_vendors[Vendor_ID],tbl_vendors[[#This Row],[Vendor_ID]])&gt;1</f>
        <v>0</v>
      </c>
      <c r="M3529" t="b">
        <f>ISBLANK(tbl_vendors[[#This Row],[Vendor_ID]])</f>
        <v>0</v>
      </c>
      <c r="N3529" t="b">
        <f>LEN(TRIM(tbl_vendors[[#This Row],[Vendor_Name]]))=0</f>
        <v>0</v>
      </c>
      <c r="O3529" t="b">
        <f>LEN(TRIM(tbl_vendors[[#This Row],[Email]]))=0</f>
        <v>0</v>
      </c>
      <c r="P3529" t="b">
        <f>OR(ISERROR(FIND("@",tbl_vendors[[#This Row],[Email]])),ISERROR(FIND(".",tbl_vendors[[#This Row],[Email]])))</f>
        <v>0</v>
      </c>
      <c r="Q3529" t="b">
        <f>ISNA(MATCH(tbl_vendors[[#This Row],[Country]],tbl_country[country],0))</f>
        <v>0</v>
      </c>
      <c r="R3529" t="b">
        <f>ISNA(MATCH(tbl_vendors[[#This Row],[Currency]],tbl_country[currency],0))</f>
        <v>0</v>
      </c>
      <c r="S3529" t="b">
        <f>_xlfn.XLOOKUP(tbl_vendors[[#This Row],[Country]],tbl_country[country],tbl_country[currency],"NotFound")&lt;&gt;tbl_vendors[[#This Row],[Currency]]</f>
        <v>0</v>
      </c>
      <c r="T3529" t="b">
        <f>ISNA(MATCH(tbl_vendors[[#This Row],[Payment_Terms]],tbl_payment_terms[Payment_Terms],0))</f>
        <v>0</v>
      </c>
      <c r="U3529" t="b">
        <f>ISNA(MATCH(tbl_vendors[[#This Row],[Status]],tbl_status[valid_status]))</f>
        <v>0</v>
      </c>
      <c r="V3529" t="b">
        <f ca="1">tbl_vendors[[#This Row],[Created_Date]]&gt;TODAY()</f>
        <v>0</v>
      </c>
      <c r="W3529" t="b">
        <f>tbl_vendors[[#This Row],[Updated_Date]]&lt;tbl_vendors[[#This Row],[Created_Date]]</f>
        <v>0</v>
      </c>
      <c r="X3529" t="b">
        <f>COUNTIF(tbl_vendors[Vendor_Name],tbl_vendors[[#This Row],[Vendor_Name]])&gt;1</f>
        <v>0</v>
      </c>
      <c r="Y3529" s="14" cm="1">
        <f t="array" aca="1" ref="Y3529" ca="1">IFERROR(SUM(L3529:X3529*1),4)</f>
        <v>0</v>
      </c>
      <c r="Z3529" t="str">
        <f ca="1">IF(tbl_vendors[[#This Row],[error_count]]&gt;0,"FAIL","PASS")</f>
        <v>PASS</v>
      </c>
    </row>
    <row r="3530" spans="1:26" x14ac:dyDescent="0.3">
      <c r="A3530" t="s">
        <v>13797</v>
      </c>
      <c r="B3530" t="s">
        <v>13798</v>
      </c>
      <c r="C3530" t="s">
        <v>29</v>
      </c>
      <c r="D3530" t="s">
        <v>13799</v>
      </c>
      <c r="E3530" t="s">
        <v>31</v>
      </c>
      <c r="F3530" t="s">
        <v>16</v>
      </c>
      <c r="G3530" t="s">
        <v>13800</v>
      </c>
      <c r="H3530" t="s">
        <v>25</v>
      </c>
      <c r="I3530" t="s">
        <v>26</v>
      </c>
      <c r="J3530" s="1">
        <v>44534</v>
      </c>
      <c r="K3530" s="1">
        <v>45800</v>
      </c>
      <c r="L3530" t="b">
        <f>COUNTIF(tbl_vendors[Vendor_ID],tbl_vendors[[#This Row],[Vendor_ID]])&gt;1</f>
        <v>0</v>
      </c>
      <c r="M3530" t="b">
        <f>ISBLANK(tbl_vendors[[#This Row],[Vendor_ID]])</f>
        <v>0</v>
      </c>
      <c r="N3530" t="b">
        <f>LEN(TRIM(tbl_vendors[[#This Row],[Vendor_Name]]))=0</f>
        <v>0</v>
      </c>
      <c r="O3530" t="b">
        <f>LEN(TRIM(tbl_vendors[[#This Row],[Email]]))=0</f>
        <v>0</v>
      </c>
      <c r="P3530" t="b">
        <f>OR(ISERROR(FIND("@",tbl_vendors[[#This Row],[Email]])),ISERROR(FIND(".",tbl_vendors[[#This Row],[Email]])))</f>
        <v>0</v>
      </c>
      <c r="Q3530" t="b">
        <f>ISNA(MATCH(tbl_vendors[[#This Row],[Country]],tbl_country[country],0))</f>
        <v>0</v>
      </c>
      <c r="R3530" t="b">
        <f>ISNA(MATCH(tbl_vendors[[#This Row],[Currency]],tbl_country[currency],0))</f>
        <v>0</v>
      </c>
      <c r="S3530" t="b">
        <f>_xlfn.XLOOKUP(tbl_vendors[[#This Row],[Country]],tbl_country[country],tbl_country[currency],"NotFound")&lt;&gt;tbl_vendors[[#This Row],[Currency]]</f>
        <v>0</v>
      </c>
      <c r="T3530" t="b">
        <f>ISNA(MATCH(tbl_vendors[[#This Row],[Payment_Terms]],tbl_payment_terms[Payment_Terms],0))</f>
        <v>0</v>
      </c>
      <c r="U3530" t="b">
        <f>ISNA(MATCH(tbl_vendors[[#This Row],[Status]],tbl_status[valid_status]))</f>
        <v>0</v>
      </c>
      <c r="V3530" t="b">
        <f ca="1">tbl_vendors[[#This Row],[Created_Date]]&gt;TODAY()</f>
        <v>0</v>
      </c>
      <c r="W3530" t="b">
        <f>tbl_vendors[[#This Row],[Updated_Date]]&lt;tbl_vendors[[#This Row],[Created_Date]]</f>
        <v>0</v>
      </c>
      <c r="X3530" t="b">
        <f>COUNTIF(tbl_vendors[Vendor_Name],tbl_vendors[[#This Row],[Vendor_Name]])&gt;1</f>
        <v>0</v>
      </c>
      <c r="Y3530" s="14" cm="1">
        <f t="array" aca="1" ref="Y3530" ca="1">IFERROR(SUM(L3530:X3530*1),4)</f>
        <v>0</v>
      </c>
      <c r="Z3530" t="str">
        <f ca="1">IF(tbl_vendors[[#This Row],[error_count]]&gt;0,"FAIL","PASS")</f>
        <v>PASS</v>
      </c>
    </row>
    <row r="3531" spans="1:26" x14ac:dyDescent="0.3">
      <c r="A3531" t="s">
        <v>13801</v>
      </c>
      <c r="B3531" t="s">
        <v>13802</v>
      </c>
      <c r="C3531" t="s">
        <v>13</v>
      </c>
      <c r="D3531" t="s">
        <v>13803</v>
      </c>
      <c r="E3531" t="s">
        <v>15</v>
      </c>
      <c r="F3531" t="s">
        <v>23</v>
      </c>
      <c r="G3531" t="s">
        <v>13804</v>
      </c>
      <c r="H3531" t="s">
        <v>69</v>
      </c>
      <c r="I3531" t="s">
        <v>19</v>
      </c>
      <c r="J3531" s="1">
        <v>44582</v>
      </c>
      <c r="K3531" s="1">
        <v>45481</v>
      </c>
      <c r="L3531" t="b">
        <f>COUNTIF(tbl_vendors[Vendor_ID],tbl_vendors[[#This Row],[Vendor_ID]])&gt;1</f>
        <v>0</v>
      </c>
      <c r="M3531" t="b">
        <f>ISBLANK(tbl_vendors[[#This Row],[Vendor_ID]])</f>
        <v>0</v>
      </c>
      <c r="N3531" t="b">
        <f>LEN(TRIM(tbl_vendors[[#This Row],[Vendor_Name]]))=0</f>
        <v>0</v>
      </c>
      <c r="O3531" t="b">
        <f>LEN(TRIM(tbl_vendors[[#This Row],[Email]]))=0</f>
        <v>0</v>
      </c>
      <c r="P3531" t="b">
        <f>OR(ISERROR(FIND("@",tbl_vendors[[#This Row],[Email]])),ISERROR(FIND(".",tbl_vendors[[#This Row],[Email]])))</f>
        <v>0</v>
      </c>
      <c r="Q3531" t="b">
        <f>ISNA(MATCH(tbl_vendors[[#This Row],[Country]],tbl_country[country],0))</f>
        <v>0</v>
      </c>
      <c r="R3531" t="b">
        <f>ISNA(MATCH(tbl_vendors[[#This Row],[Currency]],tbl_country[currency],0))</f>
        <v>1</v>
      </c>
      <c r="S3531" t="b">
        <f>_xlfn.XLOOKUP(tbl_vendors[[#This Row],[Country]],tbl_country[country],tbl_country[currency],"NotFound")&lt;&gt;tbl_vendors[[#This Row],[Currency]]</f>
        <v>1</v>
      </c>
      <c r="T3531" t="b">
        <f>ISNA(MATCH(tbl_vendors[[#This Row],[Payment_Terms]],tbl_payment_terms[Payment_Terms],0))</f>
        <v>0</v>
      </c>
      <c r="U3531" t="b">
        <f>ISNA(MATCH(tbl_vendors[[#This Row],[Status]],tbl_status[valid_status]))</f>
        <v>0</v>
      </c>
      <c r="V3531" t="b">
        <f ca="1">tbl_vendors[[#This Row],[Created_Date]]&gt;TODAY()</f>
        <v>0</v>
      </c>
      <c r="W3531" t="b">
        <f>tbl_vendors[[#This Row],[Updated_Date]]&lt;tbl_vendors[[#This Row],[Created_Date]]</f>
        <v>0</v>
      </c>
      <c r="X3531" t="b">
        <f>COUNTIF(tbl_vendors[Vendor_Name],tbl_vendors[[#This Row],[Vendor_Name]])&gt;1</f>
        <v>0</v>
      </c>
      <c r="Y3531" s="14" cm="1">
        <f t="array" aca="1" ref="Y3531" ca="1">IFERROR(SUM(L3531:X3531*1),4)</f>
        <v>2</v>
      </c>
      <c r="Z3531" t="str">
        <f ca="1">IF(tbl_vendors[[#This Row],[error_count]]&gt;0,"FAIL","PASS")</f>
        <v>FAIL</v>
      </c>
    </row>
    <row r="3532" spans="1:26" x14ac:dyDescent="0.3">
      <c r="A3532" t="s">
        <v>13805</v>
      </c>
      <c r="B3532" t="s">
        <v>13806</v>
      </c>
      <c r="C3532" t="s">
        <v>109</v>
      </c>
      <c r="D3532" t="s">
        <v>13807</v>
      </c>
      <c r="E3532" t="s">
        <v>39</v>
      </c>
      <c r="F3532" t="s">
        <v>40</v>
      </c>
      <c r="G3532" t="s">
        <v>13808</v>
      </c>
      <c r="H3532" t="s">
        <v>69</v>
      </c>
      <c r="I3532" t="s">
        <v>53</v>
      </c>
      <c r="J3532" s="1">
        <v>45293</v>
      </c>
      <c r="K3532" s="1">
        <v>45452</v>
      </c>
      <c r="L3532" t="b">
        <f>COUNTIF(tbl_vendors[Vendor_ID],tbl_vendors[[#This Row],[Vendor_ID]])&gt;1</f>
        <v>0</v>
      </c>
      <c r="M3532" t="b">
        <f>ISBLANK(tbl_vendors[[#This Row],[Vendor_ID]])</f>
        <v>0</v>
      </c>
      <c r="N3532" t="b">
        <f>LEN(TRIM(tbl_vendors[[#This Row],[Vendor_Name]]))=0</f>
        <v>0</v>
      </c>
      <c r="O3532" t="b">
        <f>LEN(TRIM(tbl_vendors[[#This Row],[Email]]))=0</f>
        <v>0</v>
      </c>
      <c r="P3532" t="b">
        <f>OR(ISERROR(FIND("@",tbl_vendors[[#This Row],[Email]])),ISERROR(FIND(".",tbl_vendors[[#This Row],[Email]])))</f>
        <v>0</v>
      </c>
      <c r="Q3532" t="b">
        <f>ISNA(MATCH(tbl_vendors[[#This Row],[Country]],tbl_country[country],0))</f>
        <v>0</v>
      </c>
      <c r="R3532" t="b">
        <f>ISNA(MATCH(tbl_vendors[[#This Row],[Currency]],tbl_country[currency],0))</f>
        <v>0</v>
      </c>
      <c r="S3532" t="b">
        <f>_xlfn.XLOOKUP(tbl_vendors[[#This Row],[Country]],tbl_country[country],tbl_country[currency],"NotFound")&lt;&gt;tbl_vendors[[#This Row],[Currency]]</f>
        <v>1</v>
      </c>
      <c r="T3532" t="b">
        <f>ISNA(MATCH(tbl_vendors[[#This Row],[Payment_Terms]],tbl_payment_terms[Payment_Terms],0))</f>
        <v>0</v>
      </c>
      <c r="U3532" t="b">
        <f>ISNA(MATCH(tbl_vendors[[#This Row],[Status]],tbl_status[valid_status]))</f>
        <v>1</v>
      </c>
      <c r="V3532" t="b">
        <f ca="1">tbl_vendors[[#This Row],[Created_Date]]&gt;TODAY()</f>
        <v>0</v>
      </c>
      <c r="W3532" t="b">
        <f>tbl_vendors[[#This Row],[Updated_Date]]&lt;tbl_vendors[[#This Row],[Created_Date]]</f>
        <v>0</v>
      </c>
      <c r="X3532" t="b">
        <f>COUNTIF(tbl_vendors[Vendor_Name],tbl_vendors[[#This Row],[Vendor_Name]])&gt;1</f>
        <v>1</v>
      </c>
      <c r="Y3532" s="14" cm="1">
        <f t="array" aca="1" ref="Y3532" ca="1">IFERROR(SUM(L3532:X3532*1),4)</f>
        <v>3</v>
      </c>
      <c r="Z3532" t="str">
        <f ca="1">IF(tbl_vendors[[#This Row],[error_count]]&gt;0,"FAIL","PASS")</f>
        <v>FAIL</v>
      </c>
    </row>
    <row r="3533" spans="1:26" x14ac:dyDescent="0.3">
      <c r="A3533" t="s">
        <v>13809</v>
      </c>
      <c r="B3533" t="s">
        <v>13810</v>
      </c>
      <c r="C3533" t="s">
        <v>29</v>
      </c>
      <c r="D3533" t="s">
        <v>13811</v>
      </c>
      <c r="E3533" t="s">
        <v>31</v>
      </c>
      <c r="F3533" t="s">
        <v>16</v>
      </c>
      <c r="G3533" t="s">
        <v>13812</v>
      </c>
      <c r="H3533" t="s">
        <v>25</v>
      </c>
      <c r="I3533" t="s">
        <v>26</v>
      </c>
      <c r="J3533" s="1">
        <v>45283</v>
      </c>
      <c r="K3533" s="1">
        <v>46007</v>
      </c>
      <c r="L3533" t="b">
        <f>COUNTIF(tbl_vendors[Vendor_ID],tbl_vendors[[#This Row],[Vendor_ID]])&gt;1</f>
        <v>0</v>
      </c>
      <c r="M3533" t="b">
        <f>ISBLANK(tbl_vendors[[#This Row],[Vendor_ID]])</f>
        <v>0</v>
      </c>
      <c r="N3533" t="b">
        <f>LEN(TRIM(tbl_vendors[[#This Row],[Vendor_Name]]))=0</f>
        <v>0</v>
      </c>
      <c r="O3533" t="b">
        <f>LEN(TRIM(tbl_vendors[[#This Row],[Email]]))=0</f>
        <v>0</v>
      </c>
      <c r="P3533" t="b">
        <f>OR(ISERROR(FIND("@",tbl_vendors[[#This Row],[Email]])),ISERROR(FIND(".",tbl_vendors[[#This Row],[Email]])))</f>
        <v>0</v>
      </c>
      <c r="Q3533" t="b">
        <f>ISNA(MATCH(tbl_vendors[[#This Row],[Country]],tbl_country[country],0))</f>
        <v>0</v>
      </c>
      <c r="R3533" t="b">
        <f>ISNA(MATCH(tbl_vendors[[#This Row],[Currency]],tbl_country[currency],0))</f>
        <v>0</v>
      </c>
      <c r="S3533" t="b">
        <f>_xlfn.XLOOKUP(tbl_vendors[[#This Row],[Country]],tbl_country[country],tbl_country[currency],"NotFound")&lt;&gt;tbl_vendors[[#This Row],[Currency]]</f>
        <v>0</v>
      </c>
      <c r="T3533" t="b">
        <f>ISNA(MATCH(tbl_vendors[[#This Row],[Payment_Terms]],tbl_payment_terms[Payment_Terms],0))</f>
        <v>0</v>
      </c>
      <c r="U3533" t="b">
        <f>ISNA(MATCH(tbl_vendors[[#This Row],[Status]],tbl_status[valid_status]))</f>
        <v>0</v>
      </c>
      <c r="V3533" t="b">
        <f ca="1">tbl_vendors[[#This Row],[Created_Date]]&gt;TODAY()</f>
        <v>0</v>
      </c>
      <c r="W3533" t="b">
        <f>tbl_vendors[[#This Row],[Updated_Date]]&lt;tbl_vendors[[#This Row],[Created_Date]]</f>
        <v>0</v>
      </c>
      <c r="X3533" t="b">
        <f>COUNTIF(tbl_vendors[Vendor_Name],tbl_vendors[[#This Row],[Vendor_Name]])&gt;1</f>
        <v>0</v>
      </c>
      <c r="Y3533" s="14" cm="1">
        <f t="array" aca="1" ref="Y3533" ca="1">IFERROR(SUM(L3533:X3533*1),4)</f>
        <v>0</v>
      </c>
      <c r="Z3533" t="str">
        <f ca="1">IF(tbl_vendors[[#This Row],[error_count]]&gt;0,"FAIL","PASS")</f>
        <v>PASS</v>
      </c>
    </row>
    <row r="3534" spans="1:26" x14ac:dyDescent="0.3">
      <c r="A3534" t="s">
        <v>13813</v>
      </c>
      <c r="B3534" t="s">
        <v>13814</v>
      </c>
      <c r="C3534" t="s">
        <v>109</v>
      </c>
      <c r="D3534" t="s">
        <v>13815</v>
      </c>
      <c r="E3534" t="s">
        <v>39</v>
      </c>
      <c r="F3534" t="s">
        <v>40</v>
      </c>
      <c r="G3534" t="s">
        <v>13816</v>
      </c>
      <c r="H3534" t="s">
        <v>47</v>
      </c>
      <c r="I3534" t="s">
        <v>19</v>
      </c>
      <c r="J3534" s="1">
        <v>44884</v>
      </c>
      <c r="K3534" s="1">
        <v>45648</v>
      </c>
      <c r="L3534" t="b">
        <f>COUNTIF(tbl_vendors[Vendor_ID],tbl_vendors[[#This Row],[Vendor_ID]])&gt;1</f>
        <v>0</v>
      </c>
      <c r="M3534" t="b">
        <f>ISBLANK(tbl_vendors[[#This Row],[Vendor_ID]])</f>
        <v>0</v>
      </c>
      <c r="N3534" t="b">
        <f>LEN(TRIM(tbl_vendors[[#This Row],[Vendor_Name]]))=0</f>
        <v>0</v>
      </c>
      <c r="O3534" t="b">
        <f>LEN(TRIM(tbl_vendors[[#This Row],[Email]]))=0</f>
        <v>0</v>
      </c>
      <c r="P3534" t="b">
        <f>OR(ISERROR(FIND("@",tbl_vendors[[#This Row],[Email]])),ISERROR(FIND(".",tbl_vendors[[#This Row],[Email]])))</f>
        <v>0</v>
      </c>
      <c r="Q3534" t="b">
        <f>ISNA(MATCH(tbl_vendors[[#This Row],[Country]],tbl_country[country],0))</f>
        <v>0</v>
      </c>
      <c r="R3534" t="b">
        <f>ISNA(MATCH(tbl_vendors[[#This Row],[Currency]],tbl_country[currency],0))</f>
        <v>0</v>
      </c>
      <c r="S3534" t="b">
        <f>_xlfn.XLOOKUP(tbl_vendors[[#This Row],[Country]],tbl_country[country],tbl_country[currency],"NotFound")&lt;&gt;tbl_vendors[[#This Row],[Currency]]</f>
        <v>1</v>
      </c>
      <c r="T3534" t="b">
        <f>ISNA(MATCH(tbl_vendors[[#This Row],[Payment_Terms]],tbl_payment_terms[Payment_Terms],0))</f>
        <v>0</v>
      </c>
      <c r="U3534" t="b">
        <f>ISNA(MATCH(tbl_vendors[[#This Row],[Status]],tbl_status[valid_status]))</f>
        <v>0</v>
      </c>
      <c r="V3534" t="b">
        <f ca="1">tbl_vendors[[#This Row],[Created_Date]]&gt;TODAY()</f>
        <v>0</v>
      </c>
      <c r="W3534" t="b">
        <f>tbl_vendors[[#This Row],[Updated_Date]]&lt;tbl_vendors[[#This Row],[Created_Date]]</f>
        <v>0</v>
      </c>
      <c r="X3534" t="b">
        <f>COUNTIF(tbl_vendors[Vendor_Name],tbl_vendors[[#This Row],[Vendor_Name]])&gt;1</f>
        <v>0</v>
      </c>
      <c r="Y3534" s="14" cm="1">
        <f t="array" aca="1" ref="Y3534" ca="1">IFERROR(SUM(L3534:X3534*1),4)</f>
        <v>1</v>
      </c>
      <c r="Z3534" t="str">
        <f ca="1">IF(tbl_vendors[[#This Row],[error_count]]&gt;0,"FAIL","PASS")</f>
        <v>FAIL</v>
      </c>
    </row>
    <row r="3535" spans="1:26" x14ac:dyDescent="0.3">
      <c r="A3535" t="s">
        <v>13817</v>
      </c>
      <c r="B3535" t="s">
        <v>13818</v>
      </c>
      <c r="C3535" t="s">
        <v>100</v>
      </c>
      <c r="D3535" t="s">
        <v>13819</v>
      </c>
      <c r="E3535" t="s">
        <v>39</v>
      </c>
      <c r="F3535" t="s">
        <v>23</v>
      </c>
      <c r="G3535" t="s">
        <v>13820</v>
      </c>
      <c r="H3535" t="s">
        <v>42</v>
      </c>
      <c r="I3535" t="s">
        <v>53</v>
      </c>
      <c r="J3535" s="1">
        <v>45955</v>
      </c>
      <c r="K3535" s="1">
        <v>46179</v>
      </c>
      <c r="L3535" t="b">
        <f>COUNTIF(tbl_vendors[Vendor_ID],tbl_vendors[[#This Row],[Vendor_ID]])&gt;1</f>
        <v>0</v>
      </c>
      <c r="M3535" t="b">
        <f>ISBLANK(tbl_vendors[[#This Row],[Vendor_ID]])</f>
        <v>0</v>
      </c>
      <c r="N3535" t="b">
        <f>LEN(TRIM(tbl_vendors[[#This Row],[Vendor_Name]]))=0</f>
        <v>0</v>
      </c>
      <c r="O3535" t="b">
        <f>LEN(TRIM(tbl_vendors[[#This Row],[Email]]))=0</f>
        <v>0</v>
      </c>
      <c r="P3535" t="b">
        <f>OR(ISERROR(FIND("@",tbl_vendors[[#This Row],[Email]])),ISERROR(FIND(".",tbl_vendors[[#This Row],[Email]])))</f>
        <v>0</v>
      </c>
      <c r="Q3535" t="b">
        <f>ISNA(MATCH(tbl_vendors[[#This Row],[Country]],tbl_country[country],0))</f>
        <v>0</v>
      </c>
      <c r="R3535" t="b">
        <f>ISNA(MATCH(tbl_vendors[[#This Row],[Currency]],tbl_country[currency],0))</f>
        <v>0</v>
      </c>
      <c r="S3535" t="b">
        <f>_xlfn.XLOOKUP(tbl_vendors[[#This Row],[Country]],tbl_country[country],tbl_country[currency],"NotFound")&lt;&gt;tbl_vendors[[#This Row],[Currency]]</f>
        <v>0</v>
      </c>
      <c r="T3535" t="b">
        <f>ISNA(MATCH(tbl_vendors[[#This Row],[Payment_Terms]],tbl_payment_terms[Payment_Terms],0))</f>
        <v>0</v>
      </c>
      <c r="U3535" t="b">
        <f>ISNA(MATCH(tbl_vendors[[#This Row],[Status]],tbl_status[valid_status]))</f>
        <v>1</v>
      </c>
      <c r="V3535" t="b">
        <f ca="1">tbl_vendors[[#This Row],[Created_Date]]&gt;TODAY()</f>
        <v>0</v>
      </c>
      <c r="W3535" t="b">
        <f>tbl_vendors[[#This Row],[Updated_Date]]&lt;tbl_vendors[[#This Row],[Created_Date]]</f>
        <v>0</v>
      </c>
      <c r="X3535" t="b">
        <f>COUNTIF(tbl_vendors[Vendor_Name],tbl_vendors[[#This Row],[Vendor_Name]])&gt;1</f>
        <v>0</v>
      </c>
      <c r="Y3535" s="14" cm="1">
        <f t="array" aca="1" ref="Y3535" ca="1">IFERROR(SUM(L3535:X3535*1),4)</f>
        <v>1</v>
      </c>
      <c r="Z3535" t="str">
        <f ca="1">IF(tbl_vendors[[#This Row],[error_count]]&gt;0,"FAIL","PASS")</f>
        <v>FAIL</v>
      </c>
    </row>
    <row r="3536" spans="1:26" x14ac:dyDescent="0.3">
      <c r="A3536" t="s">
        <v>13821</v>
      </c>
      <c r="B3536" t="s">
        <v>13822</v>
      </c>
      <c r="C3536" t="s">
        <v>29</v>
      </c>
      <c r="D3536" t="s">
        <v>13823</v>
      </c>
      <c r="E3536" t="s">
        <v>31</v>
      </c>
      <c r="F3536" t="s">
        <v>23</v>
      </c>
      <c r="G3536" t="s">
        <v>13824</v>
      </c>
      <c r="H3536" t="s">
        <v>52</v>
      </c>
      <c r="I3536" t="s">
        <v>53</v>
      </c>
      <c r="J3536" s="1">
        <v>45452</v>
      </c>
      <c r="K3536" s="1">
        <v>45803</v>
      </c>
      <c r="L3536" t="b">
        <f>COUNTIF(tbl_vendors[Vendor_ID],tbl_vendors[[#This Row],[Vendor_ID]])&gt;1</f>
        <v>0</v>
      </c>
      <c r="M3536" t="b">
        <f>ISBLANK(tbl_vendors[[#This Row],[Vendor_ID]])</f>
        <v>0</v>
      </c>
      <c r="N3536" t="b">
        <f>LEN(TRIM(tbl_vendors[[#This Row],[Vendor_Name]]))=0</f>
        <v>0</v>
      </c>
      <c r="O3536" t="b">
        <f>LEN(TRIM(tbl_vendors[[#This Row],[Email]]))=0</f>
        <v>0</v>
      </c>
      <c r="P3536" t="b">
        <f>OR(ISERROR(FIND("@",tbl_vendors[[#This Row],[Email]])),ISERROR(FIND(".",tbl_vendors[[#This Row],[Email]])))</f>
        <v>0</v>
      </c>
      <c r="Q3536" t="b">
        <f>ISNA(MATCH(tbl_vendors[[#This Row],[Country]],tbl_country[country],0))</f>
        <v>0</v>
      </c>
      <c r="R3536" t="b">
        <f>ISNA(MATCH(tbl_vendors[[#This Row],[Currency]],tbl_country[currency],0))</f>
        <v>0</v>
      </c>
      <c r="S3536" t="b">
        <f>_xlfn.XLOOKUP(tbl_vendors[[#This Row],[Country]],tbl_country[country],tbl_country[currency],"NotFound")&lt;&gt;tbl_vendors[[#This Row],[Currency]]</f>
        <v>0</v>
      </c>
      <c r="T3536" t="b">
        <f>ISNA(MATCH(tbl_vendors[[#This Row],[Payment_Terms]],tbl_payment_terms[Payment_Terms],0))</f>
        <v>0</v>
      </c>
      <c r="U3536" t="b">
        <f>ISNA(MATCH(tbl_vendors[[#This Row],[Status]],tbl_status[valid_status]))</f>
        <v>1</v>
      </c>
      <c r="V3536" t="b">
        <f ca="1">tbl_vendors[[#This Row],[Created_Date]]&gt;TODAY()</f>
        <v>0</v>
      </c>
      <c r="W3536" t="b">
        <f>tbl_vendors[[#This Row],[Updated_Date]]&lt;tbl_vendors[[#This Row],[Created_Date]]</f>
        <v>0</v>
      </c>
      <c r="X3536" t="b">
        <f>COUNTIF(tbl_vendors[Vendor_Name],tbl_vendors[[#This Row],[Vendor_Name]])&gt;1</f>
        <v>0</v>
      </c>
      <c r="Y3536" s="14" cm="1">
        <f t="array" aca="1" ref="Y3536" ca="1">IFERROR(SUM(L3536:X3536*1),4)</f>
        <v>1</v>
      </c>
      <c r="Z3536" t="str">
        <f ca="1">IF(tbl_vendors[[#This Row],[error_count]]&gt;0,"FAIL","PASS")</f>
        <v>FAIL</v>
      </c>
    </row>
    <row r="3537" spans="1:26" x14ac:dyDescent="0.3">
      <c r="A3537" t="s">
        <v>13825</v>
      </c>
      <c r="B3537" t="s">
        <v>13826</v>
      </c>
      <c r="C3537" t="s">
        <v>66</v>
      </c>
      <c r="D3537" t="s">
        <v>13827</v>
      </c>
      <c r="E3537" t="s">
        <v>67</v>
      </c>
      <c r="F3537" t="s">
        <v>40</v>
      </c>
      <c r="G3537" t="s">
        <v>13828</v>
      </c>
      <c r="H3537" t="s">
        <v>52</v>
      </c>
      <c r="I3537" t="s">
        <v>53</v>
      </c>
      <c r="J3537" s="1">
        <v>46183</v>
      </c>
      <c r="K3537" s="1">
        <v>46185</v>
      </c>
      <c r="L3537" t="b">
        <f>COUNTIF(tbl_vendors[Vendor_ID],tbl_vendors[[#This Row],[Vendor_ID]])&gt;1</f>
        <v>0</v>
      </c>
      <c r="M3537" t="b">
        <f>ISBLANK(tbl_vendors[[#This Row],[Vendor_ID]])</f>
        <v>0</v>
      </c>
      <c r="N3537" t="b">
        <f>LEN(TRIM(tbl_vendors[[#This Row],[Vendor_Name]]))=0</f>
        <v>0</v>
      </c>
      <c r="O3537" t="b">
        <f>LEN(TRIM(tbl_vendors[[#This Row],[Email]]))=0</f>
        <v>0</v>
      </c>
      <c r="P3537" t="b">
        <f>OR(ISERROR(FIND("@",tbl_vendors[[#This Row],[Email]])),ISERROR(FIND(".",tbl_vendors[[#This Row],[Email]])))</f>
        <v>0</v>
      </c>
      <c r="Q3537" t="b">
        <f>ISNA(MATCH(tbl_vendors[[#This Row],[Country]],tbl_country[country],0))</f>
        <v>0</v>
      </c>
      <c r="R3537" t="b">
        <f>ISNA(MATCH(tbl_vendors[[#This Row],[Currency]],tbl_country[currency],0))</f>
        <v>0</v>
      </c>
      <c r="S3537" t="b">
        <f>_xlfn.XLOOKUP(tbl_vendors[[#This Row],[Country]],tbl_country[country],tbl_country[currency],"NotFound")&lt;&gt;tbl_vendors[[#This Row],[Currency]]</f>
        <v>0</v>
      </c>
      <c r="T3537" t="b">
        <f>ISNA(MATCH(tbl_vendors[[#This Row],[Payment_Terms]],tbl_payment_terms[Payment_Terms],0))</f>
        <v>0</v>
      </c>
      <c r="U3537" t="b">
        <f>ISNA(MATCH(tbl_vendors[[#This Row],[Status]],tbl_status[valid_status]))</f>
        <v>1</v>
      </c>
      <c r="V3537" t="b">
        <f ca="1">tbl_vendors[[#This Row],[Created_Date]]&gt;TODAY()</f>
        <v>0</v>
      </c>
      <c r="W3537" t="b">
        <f>tbl_vendors[[#This Row],[Updated_Date]]&lt;tbl_vendors[[#This Row],[Created_Date]]</f>
        <v>0</v>
      </c>
      <c r="X3537" t="b">
        <f>COUNTIF(tbl_vendors[Vendor_Name],tbl_vendors[[#This Row],[Vendor_Name]])&gt;1</f>
        <v>0</v>
      </c>
      <c r="Y3537" s="14" cm="1">
        <f t="array" aca="1" ref="Y3537" ca="1">IFERROR(SUM(L3537:X3537*1),4)</f>
        <v>1</v>
      </c>
      <c r="Z3537" t="str">
        <f ca="1">IF(tbl_vendors[[#This Row],[error_count]]&gt;0,"FAIL","PASS")</f>
        <v>FAIL</v>
      </c>
    </row>
    <row r="3538" spans="1:26" x14ac:dyDescent="0.3">
      <c r="A3538" t="s">
        <v>13829</v>
      </c>
      <c r="B3538" t="s">
        <v>13830</v>
      </c>
      <c r="C3538" t="s">
        <v>153</v>
      </c>
      <c r="D3538" t="s">
        <v>13831</v>
      </c>
      <c r="E3538" t="s">
        <v>155</v>
      </c>
      <c r="F3538" t="s">
        <v>23</v>
      </c>
      <c r="G3538" t="s">
        <v>13832</v>
      </c>
      <c r="H3538" t="s">
        <v>69</v>
      </c>
      <c r="I3538" t="s">
        <v>19</v>
      </c>
      <c r="J3538" s="1">
        <v>46040</v>
      </c>
      <c r="K3538" s="1">
        <v>46133</v>
      </c>
      <c r="L3538" t="b">
        <f>COUNTIF(tbl_vendors[Vendor_ID],tbl_vendors[[#This Row],[Vendor_ID]])&gt;1</f>
        <v>0</v>
      </c>
      <c r="M3538" t="b">
        <f>ISBLANK(tbl_vendors[[#This Row],[Vendor_ID]])</f>
        <v>0</v>
      </c>
      <c r="N3538" t="b">
        <f>LEN(TRIM(tbl_vendors[[#This Row],[Vendor_Name]]))=0</f>
        <v>0</v>
      </c>
      <c r="O3538" t="b">
        <f>LEN(TRIM(tbl_vendors[[#This Row],[Email]]))=0</f>
        <v>0</v>
      </c>
      <c r="P3538" t="b">
        <f>OR(ISERROR(FIND("@",tbl_vendors[[#This Row],[Email]])),ISERROR(FIND(".",tbl_vendors[[#This Row],[Email]])))</f>
        <v>0</v>
      </c>
      <c r="Q3538" t="b">
        <f>ISNA(MATCH(tbl_vendors[[#This Row],[Country]],tbl_country[country],0))</f>
        <v>0</v>
      </c>
      <c r="R3538" t="b">
        <f>ISNA(MATCH(tbl_vendors[[#This Row],[Currency]],tbl_country[currency],0))</f>
        <v>0</v>
      </c>
      <c r="S3538" t="b">
        <f>_xlfn.XLOOKUP(tbl_vendors[[#This Row],[Country]],tbl_country[country],tbl_country[currency],"NotFound")&lt;&gt;tbl_vendors[[#This Row],[Currency]]</f>
        <v>0</v>
      </c>
      <c r="T3538" t="b">
        <f>ISNA(MATCH(tbl_vendors[[#This Row],[Payment_Terms]],tbl_payment_terms[Payment_Terms],0))</f>
        <v>0</v>
      </c>
      <c r="U3538" t="b">
        <f>ISNA(MATCH(tbl_vendors[[#This Row],[Status]],tbl_status[valid_status]))</f>
        <v>0</v>
      </c>
      <c r="V3538" t="b">
        <f ca="1">tbl_vendors[[#This Row],[Created_Date]]&gt;TODAY()</f>
        <v>0</v>
      </c>
      <c r="W3538" t="b">
        <f>tbl_vendors[[#This Row],[Updated_Date]]&lt;tbl_vendors[[#This Row],[Created_Date]]</f>
        <v>0</v>
      </c>
      <c r="X3538" t="b">
        <f>COUNTIF(tbl_vendors[Vendor_Name],tbl_vendors[[#This Row],[Vendor_Name]])&gt;1</f>
        <v>0</v>
      </c>
      <c r="Y3538" s="14" cm="1">
        <f t="array" aca="1" ref="Y3538" ca="1">IFERROR(SUM(L3538:X3538*1),4)</f>
        <v>0</v>
      </c>
      <c r="Z3538" t="str">
        <f ca="1">IF(tbl_vendors[[#This Row],[error_count]]&gt;0,"FAIL","PASS")</f>
        <v>PASS</v>
      </c>
    </row>
    <row r="3539" spans="1:26" x14ac:dyDescent="0.3">
      <c r="A3539" t="s">
        <v>13833</v>
      </c>
      <c r="B3539" t="s">
        <v>13834</v>
      </c>
      <c r="C3539" t="s">
        <v>29</v>
      </c>
      <c r="D3539" t="s">
        <v>13835</v>
      </c>
      <c r="E3539" t="s">
        <v>31</v>
      </c>
      <c r="F3539" t="s">
        <v>40</v>
      </c>
      <c r="G3539" t="s">
        <v>13836</v>
      </c>
      <c r="H3539" t="s">
        <v>47</v>
      </c>
      <c r="I3539" t="s">
        <v>26</v>
      </c>
      <c r="J3539" s="1">
        <v>44661</v>
      </c>
      <c r="K3539" s="1">
        <v>45232</v>
      </c>
      <c r="L3539" t="b">
        <f>COUNTIF(tbl_vendors[Vendor_ID],tbl_vendors[[#This Row],[Vendor_ID]])&gt;1</f>
        <v>0</v>
      </c>
      <c r="M3539" t="b">
        <f>ISBLANK(tbl_vendors[[#This Row],[Vendor_ID]])</f>
        <v>0</v>
      </c>
      <c r="N3539" t="b">
        <f>LEN(TRIM(tbl_vendors[[#This Row],[Vendor_Name]]))=0</f>
        <v>0</v>
      </c>
      <c r="O3539" t="b">
        <f>LEN(TRIM(tbl_vendors[[#This Row],[Email]]))=0</f>
        <v>0</v>
      </c>
      <c r="P3539" t="b">
        <f>OR(ISERROR(FIND("@",tbl_vendors[[#This Row],[Email]])),ISERROR(FIND(".",tbl_vendors[[#This Row],[Email]])))</f>
        <v>0</v>
      </c>
      <c r="Q3539" t="b">
        <f>ISNA(MATCH(tbl_vendors[[#This Row],[Country]],tbl_country[country],0))</f>
        <v>0</v>
      </c>
      <c r="R3539" t="b">
        <f>ISNA(MATCH(tbl_vendors[[#This Row],[Currency]],tbl_country[currency],0))</f>
        <v>0</v>
      </c>
      <c r="S3539" t="b">
        <f>_xlfn.XLOOKUP(tbl_vendors[[#This Row],[Country]],tbl_country[country],tbl_country[currency],"NotFound")&lt;&gt;tbl_vendors[[#This Row],[Currency]]</f>
        <v>0</v>
      </c>
      <c r="T3539" t="b">
        <f>ISNA(MATCH(tbl_vendors[[#This Row],[Payment_Terms]],tbl_payment_terms[Payment_Terms],0))</f>
        <v>0</v>
      </c>
      <c r="U3539" t="b">
        <f>ISNA(MATCH(tbl_vendors[[#This Row],[Status]],tbl_status[valid_status]))</f>
        <v>0</v>
      </c>
      <c r="V3539" t="b">
        <f ca="1">tbl_vendors[[#This Row],[Created_Date]]&gt;TODAY()</f>
        <v>0</v>
      </c>
      <c r="W3539" t="b">
        <f>tbl_vendors[[#This Row],[Updated_Date]]&lt;tbl_vendors[[#This Row],[Created_Date]]</f>
        <v>0</v>
      </c>
      <c r="X3539" t="b">
        <f>COUNTIF(tbl_vendors[Vendor_Name],tbl_vendors[[#This Row],[Vendor_Name]])&gt;1</f>
        <v>0</v>
      </c>
      <c r="Y3539" s="14" cm="1">
        <f t="array" aca="1" ref="Y3539" ca="1">IFERROR(SUM(L3539:X3539*1),4)</f>
        <v>0</v>
      </c>
      <c r="Z3539" t="str">
        <f ca="1">IF(tbl_vendors[[#This Row],[error_count]]&gt;0,"FAIL","PASS")</f>
        <v>PASS</v>
      </c>
    </row>
    <row r="3540" spans="1:26" x14ac:dyDescent="0.3">
      <c r="A3540" t="s">
        <v>13837</v>
      </c>
      <c r="B3540" t="s">
        <v>13838</v>
      </c>
      <c r="C3540" t="s">
        <v>153</v>
      </c>
      <c r="D3540" t="s">
        <v>13839</v>
      </c>
      <c r="E3540" t="s">
        <v>155</v>
      </c>
      <c r="F3540" t="s">
        <v>16</v>
      </c>
      <c r="G3540" t="s">
        <v>13840</v>
      </c>
      <c r="H3540" t="s">
        <v>25</v>
      </c>
      <c r="I3540" t="s">
        <v>19</v>
      </c>
      <c r="J3540" s="1">
        <v>44623</v>
      </c>
      <c r="K3540" s="1">
        <v>45862</v>
      </c>
      <c r="L3540" t="b">
        <f>COUNTIF(tbl_vendors[Vendor_ID],tbl_vendors[[#This Row],[Vendor_ID]])&gt;1</f>
        <v>0</v>
      </c>
      <c r="M3540" t="b">
        <f>ISBLANK(tbl_vendors[[#This Row],[Vendor_ID]])</f>
        <v>0</v>
      </c>
      <c r="N3540" t="b">
        <f>LEN(TRIM(tbl_vendors[[#This Row],[Vendor_Name]]))=0</f>
        <v>0</v>
      </c>
      <c r="O3540" t="b">
        <f>LEN(TRIM(tbl_vendors[[#This Row],[Email]]))=0</f>
        <v>0</v>
      </c>
      <c r="P3540" t="b">
        <f>OR(ISERROR(FIND("@",tbl_vendors[[#This Row],[Email]])),ISERROR(FIND(".",tbl_vendors[[#This Row],[Email]])))</f>
        <v>0</v>
      </c>
      <c r="Q3540" t="b">
        <f>ISNA(MATCH(tbl_vendors[[#This Row],[Country]],tbl_country[country],0))</f>
        <v>0</v>
      </c>
      <c r="R3540" t="b">
        <f>ISNA(MATCH(tbl_vendors[[#This Row],[Currency]],tbl_country[currency],0))</f>
        <v>0</v>
      </c>
      <c r="S3540" t="b">
        <f>_xlfn.XLOOKUP(tbl_vendors[[#This Row],[Country]],tbl_country[country],tbl_country[currency],"NotFound")&lt;&gt;tbl_vendors[[#This Row],[Currency]]</f>
        <v>0</v>
      </c>
      <c r="T3540" t="b">
        <f>ISNA(MATCH(tbl_vendors[[#This Row],[Payment_Terms]],tbl_payment_terms[Payment_Terms],0))</f>
        <v>0</v>
      </c>
      <c r="U3540" t="b">
        <f>ISNA(MATCH(tbl_vendors[[#This Row],[Status]],tbl_status[valid_status]))</f>
        <v>0</v>
      </c>
      <c r="V3540" t="b">
        <f ca="1">tbl_vendors[[#This Row],[Created_Date]]&gt;TODAY()</f>
        <v>0</v>
      </c>
      <c r="W3540" t="b">
        <f>tbl_vendors[[#This Row],[Updated_Date]]&lt;tbl_vendors[[#This Row],[Created_Date]]</f>
        <v>0</v>
      </c>
      <c r="X3540" t="b">
        <f>COUNTIF(tbl_vendors[Vendor_Name],tbl_vendors[[#This Row],[Vendor_Name]])&gt;1</f>
        <v>0</v>
      </c>
      <c r="Y3540" s="14" cm="1">
        <f t="array" aca="1" ref="Y3540" ca="1">IFERROR(SUM(L3540:X3540*1),4)</f>
        <v>0</v>
      </c>
      <c r="Z3540" t="str">
        <f ca="1">IF(tbl_vendors[[#This Row],[error_count]]&gt;0,"FAIL","PASS")</f>
        <v>PASS</v>
      </c>
    </row>
    <row r="3541" spans="1:26" x14ac:dyDescent="0.3">
      <c r="A3541" t="s">
        <v>13841</v>
      </c>
      <c r="B3541" t="s">
        <v>13842</v>
      </c>
      <c r="C3541" t="s">
        <v>29</v>
      </c>
      <c r="D3541" t="s">
        <v>13843</v>
      </c>
      <c r="E3541" t="s">
        <v>31</v>
      </c>
      <c r="F3541" t="s">
        <v>40</v>
      </c>
      <c r="G3541" t="s">
        <v>13844</v>
      </c>
      <c r="H3541" t="s">
        <v>69</v>
      </c>
      <c r="I3541" t="s">
        <v>19</v>
      </c>
      <c r="J3541" s="1">
        <v>44715</v>
      </c>
      <c r="K3541" s="1">
        <v>45715</v>
      </c>
      <c r="L3541" t="b">
        <f>COUNTIF(tbl_vendors[Vendor_ID],tbl_vendors[[#This Row],[Vendor_ID]])&gt;1</f>
        <v>0</v>
      </c>
      <c r="M3541" t="b">
        <f>ISBLANK(tbl_vendors[[#This Row],[Vendor_ID]])</f>
        <v>0</v>
      </c>
      <c r="N3541" t="b">
        <f>LEN(TRIM(tbl_vendors[[#This Row],[Vendor_Name]]))=0</f>
        <v>0</v>
      </c>
      <c r="O3541" t="b">
        <f>LEN(TRIM(tbl_vendors[[#This Row],[Email]]))=0</f>
        <v>0</v>
      </c>
      <c r="P3541" t="b">
        <f>OR(ISERROR(FIND("@",tbl_vendors[[#This Row],[Email]])),ISERROR(FIND(".",tbl_vendors[[#This Row],[Email]])))</f>
        <v>0</v>
      </c>
      <c r="Q3541" t="b">
        <f>ISNA(MATCH(tbl_vendors[[#This Row],[Country]],tbl_country[country],0))</f>
        <v>0</v>
      </c>
      <c r="R3541" t="b">
        <f>ISNA(MATCH(tbl_vendors[[#This Row],[Currency]],tbl_country[currency],0))</f>
        <v>0</v>
      </c>
      <c r="S3541" t="b">
        <f>_xlfn.XLOOKUP(tbl_vendors[[#This Row],[Country]],tbl_country[country],tbl_country[currency],"NotFound")&lt;&gt;tbl_vendors[[#This Row],[Currency]]</f>
        <v>0</v>
      </c>
      <c r="T3541" t="b">
        <f>ISNA(MATCH(tbl_vendors[[#This Row],[Payment_Terms]],tbl_payment_terms[Payment_Terms],0))</f>
        <v>0</v>
      </c>
      <c r="U3541" t="b">
        <f>ISNA(MATCH(tbl_vendors[[#This Row],[Status]],tbl_status[valid_status]))</f>
        <v>0</v>
      </c>
      <c r="V3541" t="b">
        <f ca="1">tbl_vendors[[#This Row],[Created_Date]]&gt;TODAY()</f>
        <v>0</v>
      </c>
      <c r="W3541" t="b">
        <f>tbl_vendors[[#This Row],[Updated_Date]]&lt;tbl_vendors[[#This Row],[Created_Date]]</f>
        <v>0</v>
      </c>
      <c r="X3541" t="b">
        <f>COUNTIF(tbl_vendors[Vendor_Name],tbl_vendors[[#This Row],[Vendor_Name]])&gt;1</f>
        <v>0</v>
      </c>
      <c r="Y3541" s="14" cm="1">
        <f t="array" aca="1" ref="Y3541" ca="1">IFERROR(SUM(L3541:X3541*1),4)</f>
        <v>0</v>
      </c>
      <c r="Z3541" t="str">
        <f ca="1">IF(tbl_vendors[[#This Row],[error_count]]&gt;0,"FAIL","PASS")</f>
        <v>PASS</v>
      </c>
    </row>
    <row r="3542" spans="1:26" x14ac:dyDescent="0.3">
      <c r="A3542" t="s">
        <v>13845</v>
      </c>
      <c r="B3542" t="s">
        <v>13846</v>
      </c>
      <c r="C3542" t="s">
        <v>109</v>
      </c>
      <c r="D3542" t="s">
        <v>13847</v>
      </c>
      <c r="E3542" t="s">
        <v>39</v>
      </c>
      <c r="F3542" t="s">
        <v>75</v>
      </c>
      <c r="G3542" t="s">
        <v>13848</v>
      </c>
      <c r="H3542" t="s">
        <v>69</v>
      </c>
      <c r="I3542" t="s">
        <v>19</v>
      </c>
      <c r="J3542" s="1">
        <v>45101</v>
      </c>
      <c r="K3542" s="1">
        <v>45243</v>
      </c>
      <c r="L3542" t="b">
        <f>COUNTIF(tbl_vendors[Vendor_ID],tbl_vendors[[#This Row],[Vendor_ID]])&gt;1</f>
        <v>0</v>
      </c>
      <c r="M3542" t="b">
        <f>ISBLANK(tbl_vendors[[#This Row],[Vendor_ID]])</f>
        <v>0</v>
      </c>
      <c r="N3542" t="b">
        <f>LEN(TRIM(tbl_vendors[[#This Row],[Vendor_Name]]))=0</f>
        <v>0</v>
      </c>
      <c r="O3542" t="b">
        <f>LEN(TRIM(tbl_vendors[[#This Row],[Email]]))=0</f>
        <v>0</v>
      </c>
      <c r="P3542" t="b">
        <f>OR(ISERROR(FIND("@",tbl_vendors[[#This Row],[Email]])),ISERROR(FIND(".",tbl_vendors[[#This Row],[Email]])))</f>
        <v>0</v>
      </c>
      <c r="Q3542" t="b">
        <f>ISNA(MATCH(tbl_vendors[[#This Row],[Country]],tbl_country[country],0))</f>
        <v>0</v>
      </c>
      <c r="R3542" t="b">
        <f>ISNA(MATCH(tbl_vendors[[#This Row],[Currency]],tbl_country[currency],0))</f>
        <v>0</v>
      </c>
      <c r="S3542" t="b">
        <f>_xlfn.XLOOKUP(tbl_vendors[[#This Row],[Country]],tbl_country[country],tbl_country[currency],"NotFound")&lt;&gt;tbl_vendors[[#This Row],[Currency]]</f>
        <v>1</v>
      </c>
      <c r="T3542" t="b">
        <f>ISNA(MATCH(tbl_vendors[[#This Row],[Payment_Terms]],tbl_payment_terms[Payment_Terms],0))</f>
        <v>0</v>
      </c>
      <c r="U3542" t="b">
        <f>ISNA(MATCH(tbl_vendors[[#This Row],[Status]],tbl_status[valid_status]))</f>
        <v>0</v>
      </c>
      <c r="V3542" t="b">
        <f ca="1">tbl_vendors[[#This Row],[Created_Date]]&gt;TODAY()</f>
        <v>0</v>
      </c>
      <c r="W3542" t="b">
        <f>tbl_vendors[[#This Row],[Updated_Date]]&lt;tbl_vendors[[#This Row],[Created_Date]]</f>
        <v>0</v>
      </c>
      <c r="X3542" t="b">
        <f>COUNTIF(tbl_vendors[Vendor_Name],tbl_vendors[[#This Row],[Vendor_Name]])&gt;1</f>
        <v>0</v>
      </c>
      <c r="Y3542" s="14" cm="1">
        <f t="array" aca="1" ref="Y3542" ca="1">IFERROR(SUM(L3542:X3542*1),4)</f>
        <v>1</v>
      </c>
      <c r="Z3542" t="str">
        <f ca="1">IF(tbl_vendors[[#This Row],[error_count]]&gt;0,"FAIL","PASS")</f>
        <v>FAIL</v>
      </c>
    </row>
    <row r="3543" spans="1:26" x14ac:dyDescent="0.3">
      <c r="A3543" t="s">
        <v>13849</v>
      </c>
      <c r="B3543" t="s">
        <v>13850</v>
      </c>
      <c r="C3543" t="s">
        <v>29</v>
      </c>
      <c r="D3543" t="s">
        <v>13851</v>
      </c>
      <c r="E3543" t="s">
        <v>31</v>
      </c>
      <c r="F3543" t="s">
        <v>23</v>
      </c>
      <c r="G3543" t="s">
        <v>13852</v>
      </c>
      <c r="H3543" t="s">
        <v>34</v>
      </c>
      <c r="I3543" t="s">
        <v>53</v>
      </c>
      <c r="J3543" s="1">
        <v>45589</v>
      </c>
      <c r="K3543" s="1">
        <v>46110</v>
      </c>
      <c r="L3543" t="b">
        <f>COUNTIF(tbl_vendors[Vendor_ID],tbl_vendors[[#This Row],[Vendor_ID]])&gt;1</f>
        <v>0</v>
      </c>
      <c r="M3543" t="b">
        <f>ISBLANK(tbl_vendors[[#This Row],[Vendor_ID]])</f>
        <v>0</v>
      </c>
      <c r="N3543" t="b">
        <f>LEN(TRIM(tbl_vendors[[#This Row],[Vendor_Name]]))=0</f>
        <v>0</v>
      </c>
      <c r="O3543" t="b">
        <f>LEN(TRIM(tbl_vendors[[#This Row],[Email]]))=0</f>
        <v>0</v>
      </c>
      <c r="P3543" t="b">
        <f>OR(ISERROR(FIND("@",tbl_vendors[[#This Row],[Email]])),ISERROR(FIND(".",tbl_vendors[[#This Row],[Email]])))</f>
        <v>0</v>
      </c>
      <c r="Q3543" t="b">
        <f>ISNA(MATCH(tbl_vendors[[#This Row],[Country]],tbl_country[country],0))</f>
        <v>0</v>
      </c>
      <c r="R3543" t="b">
        <f>ISNA(MATCH(tbl_vendors[[#This Row],[Currency]],tbl_country[currency],0))</f>
        <v>0</v>
      </c>
      <c r="S3543" t="b">
        <f>_xlfn.XLOOKUP(tbl_vendors[[#This Row],[Country]],tbl_country[country],tbl_country[currency],"NotFound")&lt;&gt;tbl_vendors[[#This Row],[Currency]]</f>
        <v>0</v>
      </c>
      <c r="T3543" t="b">
        <f>ISNA(MATCH(tbl_vendors[[#This Row],[Payment_Terms]],tbl_payment_terms[Payment_Terms],0))</f>
        <v>0</v>
      </c>
      <c r="U3543" t="b">
        <f>ISNA(MATCH(tbl_vendors[[#This Row],[Status]],tbl_status[valid_status]))</f>
        <v>1</v>
      </c>
      <c r="V3543" t="b">
        <f ca="1">tbl_vendors[[#This Row],[Created_Date]]&gt;TODAY()</f>
        <v>0</v>
      </c>
      <c r="W3543" t="b">
        <f>tbl_vendors[[#This Row],[Updated_Date]]&lt;tbl_vendors[[#This Row],[Created_Date]]</f>
        <v>0</v>
      </c>
      <c r="X3543" t="b">
        <f>COUNTIF(tbl_vendors[Vendor_Name],tbl_vendors[[#This Row],[Vendor_Name]])&gt;1</f>
        <v>0</v>
      </c>
      <c r="Y3543" s="14" cm="1">
        <f t="array" aca="1" ref="Y3543" ca="1">IFERROR(SUM(L3543:X3543*1),4)</f>
        <v>1</v>
      </c>
      <c r="Z3543" t="str">
        <f ca="1">IF(tbl_vendors[[#This Row],[error_count]]&gt;0,"FAIL","PASS")</f>
        <v>FAIL</v>
      </c>
    </row>
    <row r="3544" spans="1:26" x14ac:dyDescent="0.3">
      <c r="A3544" t="s">
        <v>13853</v>
      </c>
      <c r="B3544" t="s">
        <v>13854</v>
      </c>
      <c r="C3544" t="s">
        <v>29</v>
      </c>
      <c r="D3544" t="s">
        <v>13855</v>
      </c>
      <c r="E3544" t="s">
        <v>31</v>
      </c>
      <c r="F3544" t="s">
        <v>32</v>
      </c>
      <c r="G3544" t="s">
        <v>13856</v>
      </c>
      <c r="H3544" t="s">
        <v>18</v>
      </c>
      <c r="I3544" t="s">
        <v>26</v>
      </c>
      <c r="J3544" s="1">
        <v>45683</v>
      </c>
      <c r="K3544" s="1">
        <v>45942</v>
      </c>
      <c r="L3544" t="b">
        <f>COUNTIF(tbl_vendors[Vendor_ID],tbl_vendors[[#This Row],[Vendor_ID]])&gt;1</f>
        <v>0</v>
      </c>
      <c r="M3544" t="b">
        <f>ISBLANK(tbl_vendors[[#This Row],[Vendor_ID]])</f>
        <v>0</v>
      </c>
      <c r="N3544" t="b">
        <f>LEN(TRIM(tbl_vendors[[#This Row],[Vendor_Name]]))=0</f>
        <v>0</v>
      </c>
      <c r="O3544" t="b">
        <f>LEN(TRIM(tbl_vendors[[#This Row],[Email]]))=0</f>
        <v>0</v>
      </c>
      <c r="P3544" t="b">
        <f>OR(ISERROR(FIND("@",tbl_vendors[[#This Row],[Email]])),ISERROR(FIND(".",tbl_vendors[[#This Row],[Email]])))</f>
        <v>0</v>
      </c>
      <c r="Q3544" t="b">
        <f>ISNA(MATCH(tbl_vendors[[#This Row],[Country]],tbl_country[country],0))</f>
        <v>0</v>
      </c>
      <c r="R3544" t="b">
        <f>ISNA(MATCH(tbl_vendors[[#This Row],[Currency]],tbl_country[currency],0))</f>
        <v>0</v>
      </c>
      <c r="S3544" t="b">
        <f>_xlfn.XLOOKUP(tbl_vendors[[#This Row],[Country]],tbl_country[country],tbl_country[currency],"NotFound")&lt;&gt;tbl_vendors[[#This Row],[Currency]]</f>
        <v>0</v>
      </c>
      <c r="T3544" t="b">
        <f>ISNA(MATCH(tbl_vendors[[#This Row],[Payment_Terms]],tbl_payment_terms[Payment_Terms],0))</f>
        <v>0</v>
      </c>
      <c r="U3544" t="b">
        <f>ISNA(MATCH(tbl_vendors[[#This Row],[Status]],tbl_status[valid_status]))</f>
        <v>0</v>
      </c>
      <c r="V3544" t="b">
        <f ca="1">tbl_vendors[[#This Row],[Created_Date]]&gt;TODAY()</f>
        <v>0</v>
      </c>
      <c r="W3544" t="b">
        <f>tbl_vendors[[#This Row],[Updated_Date]]&lt;tbl_vendors[[#This Row],[Created_Date]]</f>
        <v>0</v>
      </c>
      <c r="X3544" t="b">
        <f>COUNTIF(tbl_vendors[Vendor_Name],tbl_vendors[[#This Row],[Vendor_Name]])&gt;1</f>
        <v>0</v>
      </c>
      <c r="Y3544" s="14" cm="1">
        <f t="array" aca="1" ref="Y3544" ca="1">IFERROR(SUM(L3544:X3544*1),4)</f>
        <v>0</v>
      </c>
      <c r="Z3544" t="str">
        <f ca="1">IF(tbl_vendors[[#This Row],[error_count]]&gt;0,"FAIL","PASS")</f>
        <v>PASS</v>
      </c>
    </row>
    <row r="3545" spans="1:26" x14ac:dyDescent="0.3">
      <c r="A3545" t="s">
        <v>13857</v>
      </c>
      <c r="B3545" t="s">
        <v>13858</v>
      </c>
      <c r="C3545" t="s">
        <v>153</v>
      </c>
      <c r="D3545" t="s">
        <v>13859</v>
      </c>
      <c r="E3545" t="s">
        <v>155</v>
      </c>
      <c r="F3545" t="s">
        <v>32</v>
      </c>
      <c r="H3545" t="s">
        <v>47</v>
      </c>
      <c r="I3545" t="s">
        <v>26</v>
      </c>
      <c r="J3545" s="1">
        <v>44829</v>
      </c>
      <c r="K3545" s="1">
        <v>46198</v>
      </c>
      <c r="L3545" t="b">
        <f>COUNTIF(tbl_vendors[Vendor_ID],tbl_vendors[[#This Row],[Vendor_ID]])&gt;1</f>
        <v>0</v>
      </c>
      <c r="M3545" t="b">
        <f>ISBLANK(tbl_vendors[[#This Row],[Vendor_ID]])</f>
        <v>0</v>
      </c>
      <c r="N3545" t="b">
        <f>LEN(TRIM(tbl_vendors[[#This Row],[Vendor_Name]]))=0</f>
        <v>0</v>
      </c>
      <c r="O3545" t="b">
        <f>LEN(TRIM(tbl_vendors[[#This Row],[Email]]))=0</f>
        <v>1</v>
      </c>
      <c r="P3545" t="b">
        <f>OR(ISERROR(FIND("@",tbl_vendors[[#This Row],[Email]])),ISERROR(FIND(".",tbl_vendors[[#This Row],[Email]])))</f>
        <v>1</v>
      </c>
      <c r="Q3545" t="b">
        <f>ISNA(MATCH(tbl_vendors[[#This Row],[Country]],tbl_country[country],0))</f>
        <v>0</v>
      </c>
      <c r="R3545" t="b">
        <f>ISNA(MATCH(tbl_vendors[[#This Row],[Currency]],tbl_country[currency],0))</f>
        <v>0</v>
      </c>
      <c r="S3545" t="b">
        <f>_xlfn.XLOOKUP(tbl_vendors[[#This Row],[Country]],tbl_country[country],tbl_country[currency],"NotFound")&lt;&gt;tbl_vendors[[#This Row],[Currency]]</f>
        <v>0</v>
      </c>
      <c r="T3545" t="b">
        <f>ISNA(MATCH(tbl_vendors[[#This Row],[Payment_Terms]],tbl_payment_terms[Payment_Terms],0))</f>
        <v>0</v>
      </c>
      <c r="U3545" t="b">
        <f>ISNA(MATCH(tbl_vendors[[#This Row],[Status]],tbl_status[valid_status]))</f>
        <v>0</v>
      </c>
      <c r="V3545" t="b">
        <f ca="1">tbl_vendors[[#This Row],[Created_Date]]&gt;TODAY()</f>
        <v>0</v>
      </c>
      <c r="W3545" t="b">
        <f>tbl_vendors[[#This Row],[Updated_Date]]&lt;tbl_vendors[[#This Row],[Created_Date]]</f>
        <v>0</v>
      </c>
      <c r="X3545" t="b">
        <f>COUNTIF(tbl_vendors[Vendor_Name],tbl_vendors[[#This Row],[Vendor_Name]])&gt;1</f>
        <v>0</v>
      </c>
      <c r="Y3545" s="14" cm="1">
        <f t="array" aca="1" ref="Y3545" ca="1">IFERROR(SUM(L3545:X3545*1),4)</f>
        <v>2</v>
      </c>
      <c r="Z3545" t="str">
        <f ca="1">IF(tbl_vendors[[#This Row],[error_count]]&gt;0,"FAIL","PASS")</f>
        <v>FAIL</v>
      </c>
    </row>
    <row r="3546" spans="1:26" x14ac:dyDescent="0.3">
      <c r="A3546" t="s">
        <v>13860</v>
      </c>
      <c r="B3546" t="s">
        <v>13861</v>
      </c>
      <c r="C3546" t="s">
        <v>56</v>
      </c>
      <c r="D3546" t="s">
        <v>13862</v>
      </c>
      <c r="E3546" t="s">
        <v>58</v>
      </c>
      <c r="F3546" t="s">
        <v>16</v>
      </c>
      <c r="G3546" t="s">
        <v>13863</v>
      </c>
      <c r="H3546" t="s">
        <v>69</v>
      </c>
      <c r="I3546" t="s">
        <v>53</v>
      </c>
      <c r="J3546" s="1">
        <v>46049</v>
      </c>
      <c r="K3546" s="1">
        <v>46095</v>
      </c>
      <c r="L3546" t="b">
        <f>COUNTIF(tbl_vendors[Vendor_ID],tbl_vendors[[#This Row],[Vendor_ID]])&gt;1</f>
        <v>0</v>
      </c>
      <c r="M3546" t="b">
        <f>ISBLANK(tbl_vendors[[#This Row],[Vendor_ID]])</f>
        <v>0</v>
      </c>
      <c r="N3546" t="b">
        <f>LEN(TRIM(tbl_vendors[[#This Row],[Vendor_Name]]))=0</f>
        <v>0</v>
      </c>
      <c r="O3546" t="b">
        <f>LEN(TRIM(tbl_vendors[[#This Row],[Email]]))=0</f>
        <v>0</v>
      </c>
      <c r="P3546" t="b">
        <f>OR(ISERROR(FIND("@",tbl_vendors[[#This Row],[Email]])),ISERROR(FIND(".",tbl_vendors[[#This Row],[Email]])))</f>
        <v>0</v>
      </c>
      <c r="Q3546" t="b">
        <f>ISNA(MATCH(tbl_vendors[[#This Row],[Country]],tbl_country[country],0))</f>
        <v>0</v>
      </c>
      <c r="R3546" t="b">
        <f>ISNA(MATCH(tbl_vendors[[#This Row],[Currency]],tbl_country[currency],0))</f>
        <v>0</v>
      </c>
      <c r="S3546" t="b">
        <f>_xlfn.XLOOKUP(tbl_vendors[[#This Row],[Country]],tbl_country[country],tbl_country[currency],"NotFound")&lt;&gt;tbl_vendors[[#This Row],[Currency]]</f>
        <v>0</v>
      </c>
      <c r="T3546" t="b">
        <f>ISNA(MATCH(tbl_vendors[[#This Row],[Payment_Terms]],tbl_payment_terms[Payment_Terms],0))</f>
        <v>0</v>
      </c>
      <c r="U3546" t="b">
        <f>ISNA(MATCH(tbl_vendors[[#This Row],[Status]],tbl_status[valid_status]))</f>
        <v>1</v>
      </c>
      <c r="V3546" t="b">
        <f ca="1">tbl_vendors[[#This Row],[Created_Date]]&gt;TODAY()</f>
        <v>0</v>
      </c>
      <c r="W3546" t="b">
        <f>tbl_vendors[[#This Row],[Updated_Date]]&lt;tbl_vendors[[#This Row],[Created_Date]]</f>
        <v>0</v>
      </c>
      <c r="X3546" t="b">
        <f>COUNTIF(tbl_vendors[Vendor_Name],tbl_vendors[[#This Row],[Vendor_Name]])&gt;1</f>
        <v>0</v>
      </c>
      <c r="Y3546" s="14" cm="1">
        <f t="array" aca="1" ref="Y3546" ca="1">IFERROR(SUM(L3546:X3546*1),4)</f>
        <v>1</v>
      </c>
      <c r="Z3546" t="str">
        <f ca="1">IF(tbl_vendors[[#This Row],[error_count]]&gt;0,"FAIL","PASS")</f>
        <v>FAIL</v>
      </c>
    </row>
    <row r="3547" spans="1:26" x14ac:dyDescent="0.3">
      <c r="A3547" t="s">
        <v>13864</v>
      </c>
      <c r="B3547" t="s">
        <v>13865</v>
      </c>
      <c r="C3547" t="s">
        <v>153</v>
      </c>
      <c r="D3547" t="s">
        <v>13866</v>
      </c>
      <c r="E3547" t="s">
        <v>155</v>
      </c>
      <c r="F3547" t="s">
        <v>75</v>
      </c>
      <c r="G3547" t="s">
        <v>13867</v>
      </c>
      <c r="H3547" t="s">
        <v>42</v>
      </c>
      <c r="I3547" t="s">
        <v>19</v>
      </c>
      <c r="J3547" s="1">
        <v>44908</v>
      </c>
      <c r="K3547" s="1">
        <v>44955</v>
      </c>
      <c r="L3547" t="b">
        <f>COUNTIF(tbl_vendors[Vendor_ID],tbl_vendors[[#This Row],[Vendor_ID]])&gt;1</f>
        <v>0</v>
      </c>
      <c r="M3547" t="b">
        <f>ISBLANK(tbl_vendors[[#This Row],[Vendor_ID]])</f>
        <v>0</v>
      </c>
      <c r="N3547" t="b">
        <f>LEN(TRIM(tbl_vendors[[#This Row],[Vendor_Name]]))=0</f>
        <v>0</v>
      </c>
      <c r="O3547" t="b">
        <f>LEN(TRIM(tbl_vendors[[#This Row],[Email]]))=0</f>
        <v>0</v>
      </c>
      <c r="P3547" t="b">
        <f>OR(ISERROR(FIND("@",tbl_vendors[[#This Row],[Email]])),ISERROR(FIND(".",tbl_vendors[[#This Row],[Email]])))</f>
        <v>0</v>
      </c>
      <c r="Q3547" t="b">
        <f>ISNA(MATCH(tbl_vendors[[#This Row],[Country]],tbl_country[country],0))</f>
        <v>0</v>
      </c>
      <c r="R3547" t="b">
        <f>ISNA(MATCH(tbl_vendors[[#This Row],[Currency]],tbl_country[currency],0))</f>
        <v>0</v>
      </c>
      <c r="S3547" t="b">
        <f>_xlfn.XLOOKUP(tbl_vendors[[#This Row],[Country]],tbl_country[country],tbl_country[currency],"NotFound")&lt;&gt;tbl_vendors[[#This Row],[Currency]]</f>
        <v>0</v>
      </c>
      <c r="T3547" t="b">
        <f>ISNA(MATCH(tbl_vendors[[#This Row],[Payment_Terms]],tbl_payment_terms[Payment_Terms],0))</f>
        <v>0</v>
      </c>
      <c r="U3547" t="b">
        <f>ISNA(MATCH(tbl_vendors[[#This Row],[Status]],tbl_status[valid_status]))</f>
        <v>0</v>
      </c>
      <c r="V3547" t="b">
        <f ca="1">tbl_vendors[[#This Row],[Created_Date]]&gt;TODAY()</f>
        <v>0</v>
      </c>
      <c r="W3547" t="b">
        <f>tbl_vendors[[#This Row],[Updated_Date]]&lt;tbl_vendors[[#This Row],[Created_Date]]</f>
        <v>0</v>
      </c>
      <c r="X3547" t="b">
        <f>COUNTIF(tbl_vendors[Vendor_Name],tbl_vendors[[#This Row],[Vendor_Name]])&gt;1</f>
        <v>0</v>
      </c>
      <c r="Y3547" s="14" cm="1">
        <f t="array" aca="1" ref="Y3547" ca="1">IFERROR(SUM(L3547:X3547*1),4)</f>
        <v>0</v>
      </c>
      <c r="Z3547" t="str">
        <f ca="1">IF(tbl_vendors[[#This Row],[error_count]]&gt;0,"FAIL","PASS")</f>
        <v>PASS</v>
      </c>
    </row>
    <row r="3548" spans="1:26" x14ac:dyDescent="0.3">
      <c r="A3548" t="s">
        <v>13868</v>
      </c>
      <c r="B3548" t="s">
        <v>13869</v>
      </c>
      <c r="C3548" t="s">
        <v>109</v>
      </c>
      <c r="D3548" t="s">
        <v>13870</v>
      </c>
      <c r="E3548" t="s">
        <v>39</v>
      </c>
      <c r="F3548" t="s">
        <v>32</v>
      </c>
      <c r="G3548" t="s">
        <v>13871</v>
      </c>
      <c r="H3548" t="s">
        <v>25</v>
      </c>
      <c r="I3548" t="s">
        <v>53</v>
      </c>
      <c r="J3548" s="1">
        <v>44415</v>
      </c>
      <c r="K3548" s="1">
        <v>44865</v>
      </c>
      <c r="L3548" t="b">
        <f>COUNTIF(tbl_vendors[Vendor_ID],tbl_vendors[[#This Row],[Vendor_ID]])&gt;1</f>
        <v>0</v>
      </c>
      <c r="M3548" t="b">
        <f>ISBLANK(tbl_vendors[[#This Row],[Vendor_ID]])</f>
        <v>0</v>
      </c>
      <c r="N3548" t="b">
        <f>LEN(TRIM(tbl_vendors[[#This Row],[Vendor_Name]]))=0</f>
        <v>0</v>
      </c>
      <c r="O3548" t="b">
        <f>LEN(TRIM(tbl_vendors[[#This Row],[Email]]))=0</f>
        <v>0</v>
      </c>
      <c r="P3548" t="b">
        <f>OR(ISERROR(FIND("@",tbl_vendors[[#This Row],[Email]])),ISERROR(FIND(".",tbl_vendors[[#This Row],[Email]])))</f>
        <v>0</v>
      </c>
      <c r="Q3548" t="b">
        <f>ISNA(MATCH(tbl_vendors[[#This Row],[Country]],tbl_country[country],0))</f>
        <v>0</v>
      </c>
      <c r="R3548" t="b">
        <f>ISNA(MATCH(tbl_vendors[[#This Row],[Currency]],tbl_country[currency],0))</f>
        <v>0</v>
      </c>
      <c r="S3548" t="b">
        <f>_xlfn.XLOOKUP(tbl_vendors[[#This Row],[Country]],tbl_country[country],tbl_country[currency],"NotFound")&lt;&gt;tbl_vendors[[#This Row],[Currency]]</f>
        <v>1</v>
      </c>
      <c r="T3548" t="b">
        <f>ISNA(MATCH(tbl_vendors[[#This Row],[Payment_Terms]],tbl_payment_terms[Payment_Terms],0))</f>
        <v>0</v>
      </c>
      <c r="U3548" t="b">
        <f>ISNA(MATCH(tbl_vendors[[#This Row],[Status]],tbl_status[valid_status]))</f>
        <v>1</v>
      </c>
      <c r="V3548" t="b">
        <f ca="1">tbl_vendors[[#This Row],[Created_Date]]&gt;TODAY()</f>
        <v>0</v>
      </c>
      <c r="W3548" t="b">
        <f>tbl_vendors[[#This Row],[Updated_Date]]&lt;tbl_vendors[[#This Row],[Created_Date]]</f>
        <v>0</v>
      </c>
      <c r="X3548" t="b">
        <f>COUNTIF(tbl_vendors[Vendor_Name],tbl_vendors[[#This Row],[Vendor_Name]])&gt;1</f>
        <v>0</v>
      </c>
      <c r="Y3548" s="14" cm="1">
        <f t="array" aca="1" ref="Y3548" ca="1">IFERROR(SUM(L3548:X3548*1),4)</f>
        <v>2</v>
      </c>
      <c r="Z3548" t="str">
        <f ca="1">IF(tbl_vendors[[#This Row],[error_count]]&gt;0,"FAIL","PASS")</f>
        <v>FAIL</v>
      </c>
    </row>
    <row r="3549" spans="1:26" x14ac:dyDescent="0.3">
      <c r="A3549" t="s">
        <v>13872</v>
      </c>
      <c r="B3549" t="s">
        <v>13873</v>
      </c>
      <c r="C3549" t="s">
        <v>13</v>
      </c>
      <c r="D3549" t="s">
        <v>13874</v>
      </c>
      <c r="E3549" t="s">
        <v>15</v>
      </c>
      <c r="F3549" t="s">
        <v>16</v>
      </c>
      <c r="G3549" t="s">
        <v>13875</v>
      </c>
      <c r="H3549" t="s">
        <v>47</v>
      </c>
      <c r="I3549" t="s">
        <v>19</v>
      </c>
      <c r="J3549" s="1">
        <v>45785</v>
      </c>
      <c r="K3549" s="1">
        <v>45878</v>
      </c>
      <c r="L3549" t="b">
        <f>COUNTIF(tbl_vendors[Vendor_ID],tbl_vendors[[#This Row],[Vendor_ID]])&gt;1</f>
        <v>0</v>
      </c>
      <c r="M3549" t="b">
        <f>ISBLANK(tbl_vendors[[#This Row],[Vendor_ID]])</f>
        <v>0</v>
      </c>
      <c r="N3549" t="b">
        <f>LEN(TRIM(tbl_vendors[[#This Row],[Vendor_Name]]))=0</f>
        <v>0</v>
      </c>
      <c r="O3549" t="b">
        <f>LEN(TRIM(tbl_vendors[[#This Row],[Email]]))=0</f>
        <v>0</v>
      </c>
      <c r="P3549" t="b">
        <f>OR(ISERROR(FIND("@",tbl_vendors[[#This Row],[Email]])),ISERROR(FIND(".",tbl_vendors[[#This Row],[Email]])))</f>
        <v>0</v>
      </c>
      <c r="Q3549" t="b">
        <f>ISNA(MATCH(tbl_vendors[[#This Row],[Country]],tbl_country[country],0))</f>
        <v>0</v>
      </c>
      <c r="R3549" t="b">
        <f>ISNA(MATCH(tbl_vendors[[#This Row],[Currency]],tbl_country[currency],0))</f>
        <v>1</v>
      </c>
      <c r="S3549" t="b">
        <f>_xlfn.XLOOKUP(tbl_vendors[[#This Row],[Country]],tbl_country[country],tbl_country[currency],"NotFound")&lt;&gt;tbl_vendors[[#This Row],[Currency]]</f>
        <v>1</v>
      </c>
      <c r="T3549" t="b">
        <f>ISNA(MATCH(tbl_vendors[[#This Row],[Payment_Terms]],tbl_payment_terms[Payment_Terms],0))</f>
        <v>0</v>
      </c>
      <c r="U3549" t="b">
        <f>ISNA(MATCH(tbl_vendors[[#This Row],[Status]],tbl_status[valid_status]))</f>
        <v>0</v>
      </c>
      <c r="V3549" t="b">
        <f ca="1">tbl_vendors[[#This Row],[Created_Date]]&gt;TODAY()</f>
        <v>0</v>
      </c>
      <c r="W3549" t="b">
        <f>tbl_vendors[[#This Row],[Updated_Date]]&lt;tbl_vendors[[#This Row],[Created_Date]]</f>
        <v>0</v>
      </c>
      <c r="X3549" t="b">
        <f>COUNTIF(tbl_vendors[Vendor_Name],tbl_vendors[[#This Row],[Vendor_Name]])&gt;1</f>
        <v>0</v>
      </c>
      <c r="Y3549" s="14" cm="1">
        <f t="array" aca="1" ref="Y3549" ca="1">IFERROR(SUM(L3549:X3549*1),4)</f>
        <v>2</v>
      </c>
      <c r="Z3549" t="str">
        <f ca="1">IF(tbl_vendors[[#This Row],[error_count]]&gt;0,"FAIL","PASS")</f>
        <v>FAIL</v>
      </c>
    </row>
    <row r="3550" spans="1:26" x14ac:dyDescent="0.3">
      <c r="A3550" t="s">
        <v>13876</v>
      </c>
      <c r="B3550" t="s">
        <v>13877</v>
      </c>
      <c r="C3550" t="s">
        <v>100</v>
      </c>
      <c r="D3550" t="s">
        <v>13878</v>
      </c>
      <c r="E3550" t="s">
        <v>39</v>
      </c>
      <c r="F3550" t="s">
        <v>16</v>
      </c>
      <c r="G3550" t="s">
        <v>13879</v>
      </c>
      <c r="H3550" t="s">
        <v>52</v>
      </c>
      <c r="I3550" t="s">
        <v>26</v>
      </c>
      <c r="J3550" s="1">
        <v>45546</v>
      </c>
      <c r="K3550" s="1">
        <v>45726</v>
      </c>
      <c r="L3550" t="b">
        <f>COUNTIF(tbl_vendors[Vendor_ID],tbl_vendors[[#This Row],[Vendor_ID]])&gt;1</f>
        <v>0</v>
      </c>
      <c r="M3550" t="b">
        <f>ISBLANK(tbl_vendors[[#This Row],[Vendor_ID]])</f>
        <v>0</v>
      </c>
      <c r="N3550" t="b">
        <f>LEN(TRIM(tbl_vendors[[#This Row],[Vendor_Name]]))=0</f>
        <v>0</v>
      </c>
      <c r="O3550" t="b">
        <f>LEN(TRIM(tbl_vendors[[#This Row],[Email]]))=0</f>
        <v>0</v>
      </c>
      <c r="P3550" t="b">
        <f>OR(ISERROR(FIND("@",tbl_vendors[[#This Row],[Email]])),ISERROR(FIND(".",tbl_vendors[[#This Row],[Email]])))</f>
        <v>0</v>
      </c>
      <c r="Q3550" t="b">
        <f>ISNA(MATCH(tbl_vendors[[#This Row],[Country]],tbl_country[country],0))</f>
        <v>0</v>
      </c>
      <c r="R3550" t="b">
        <f>ISNA(MATCH(tbl_vendors[[#This Row],[Currency]],tbl_country[currency],0))</f>
        <v>0</v>
      </c>
      <c r="S3550" t="b">
        <f>_xlfn.XLOOKUP(tbl_vendors[[#This Row],[Country]],tbl_country[country],tbl_country[currency],"NotFound")&lt;&gt;tbl_vendors[[#This Row],[Currency]]</f>
        <v>0</v>
      </c>
      <c r="T3550" t="b">
        <f>ISNA(MATCH(tbl_vendors[[#This Row],[Payment_Terms]],tbl_payment_terms[Payment_Terms],0))</f>
        <v>0</v>
      </c>
      <c r="U3550" t="b">
        <f>ISNA(MATCH(tbl_vendors[[#This Row],[Status]],tbl_status[valid_status]))</f>
        <v>0</v>
      </c>
      <c r="V3550" t="b">
        <f ca="1">tbl_vendors[[#This Row],[Created_Date]]&gt;TODAY()</f>
        <v>0</v>
      </c>
      <c r="W3550" t="b">
        <f>tbl_vendors[[#This Row],[Updated_Date]]&lt;tbl_vendors[[#This Row],[Created_Date]]</f>
        <v>0</v>
      </c>
      <c r="X3550" t="b">
        <f>COUNTIF(tbl_vendors[Vendor_Name],tbl_vendors[[#This Row],[Vendor_Name]])&gt;1</f>
        <v>0</v>
      </c>
      <c r="Y3550" s="14" cm="1">
        <f t="array" aca="1" ref="Y3550" ca="1">IFERROR(SUM(L3550:X3550*1),4)</f>
        <v>0</v>
      </c>
      <c r="Z3550" t="str">
        <f ca="1">IF(tbl_vendors[[#This Row],[error_count]]&gt;0,"FAIL","PASS")</f>
        <v>PASS</v>
      </c>
    </row>
    <row r="3551" spans="1:26" x14ac:dyDescent="0.3">
      <c r="A3551" t="s">
        <v>13880</v>
      </c>
      <c r="B3551" t="s">
        <v>13881</v>
      </c>
      <c r="C3551" t="s">
        <v>66</v>
      </c>
      <c r="D3551" t="s">
        <v>13882</v>
      </c>
      <c r="E3551" t="s">
        <v>67</v>
      </c>
      <c r="F3551" t="s">
        <v>16</v>
      </c>
      <c r="G3551" t="s">
        <v>13883</v>
      </c>
      <c r="H3551" t="s">
        <v>69</v>
      </c>
      <c r="I3551" t="s">
        <v>26</v>
      </c>
      <c r="J3551" s="1">
        <v>45170</v>
      </c>
      <c r="K3551" s="1">
        <v>45937</v>
      </c>
      <c r="L3551" t="b">
        <f>COUNTIF(tbl_vendors[Vendor_ID],tbl_vendors[[#This Row],[Vendor_ID]])&gt;1</f>
        <v>0</v>
      </c>
      <c r="M3551" t="b">
        <f>ISBLANK(tbl_vendors[[#This Row],[Vendor_ID]])</f>
        <v>0</v>
      </c>
      <c r="N3551" t="b">
        <f>LEN(TRIM(tbl_vendors[[#This Row],[Vendor_Name]]))=0</f>
        <v>0</v>
      </c>
      <c r="O3551" t="b">
        <f>LEN(TRIM(tbl_vendors[[#This Row],[Email]]))=0</f>
        <v>0</v>
      </c>
      <c r="P3551" t="b">
        <f>OR(ISERROR(FIND("@",tbl_vendors[[#This Row],[Email]])),ISERROR(FIND(".",tbl_vendors[[#This Row],[Email]])))</f>
        <v>0</v>
      </c>
      <c r="Q3551" t="b">
        <f>ISNA(MATCH(tbl_vendors[[#This Row],[Country]],tbl_country[country],0))</f>
        <v>0</v>
      </c>
      <c r="R3551" t="b">
        <f>ISNA(MATCH(tbl_vendors[[#This Row],[Currency]],tbl_country[currency],0))</f>
        <v>0</v>
      </c>
      <c r="S3551" t="b">
        <f>_xlfn.XLOOKUP(tbl_vendors[[#This Row],[Country]],tbl_country[country],tbl_country[currency],"NotFound")&lt;&gt;tbl_vendors[[#This Row],[Currency]]</f>
        <v>0</v>
      </c>
      <c r="T3551" t="b">
        <f>ISNA(MATCH(tbl_vendors[[#This Row],[Payment_Terms]],tbl_payment_terms[Payment_Terms],0))</f>
        <v>0</v>
      </c>
      <c r="U3551" t="b">
        <f>ISNA(MATCH(tbl_vendors[[#This Row],[Status]],tbl_status[valid_status]))</f>
        <v>0</v>
      </c>
      <c r="V3551" t="b">
        <f ca="1">tbl_vendors[[#This Row],[Created_Date]]&gt;TODAY()</f>
        <v>0</v>
      </c>
      <c r="W3551" t="b">
        <f>tbl_vendors[[#This Row],[Updated_Date]]&lt;tbl_vendors[[#This Row],[Created_Date]]</f>
        <v>0</v>
      </c>
      <c r="X3551" t="b">
        <f>COUNTIF(tbl_vendors[Vendor_Name],tbl_vendors[[#This Row],[Vendor_Name]])&gt;1</f>
        <v>0</v>
      </c>
      <c r="Y3551" s="14" cm="1">
        <f t="array" aca="1" ref="Y3551" ca="1">IFERROR(SUM(L3551:X3551*1),4)</f>
        <v>0</v>
      </c>
      <c r="Z3551" t="str">
        <f ca="1">IF(tbl_vendors[[#This Row],[error_count]]&gt;0,"FAIL","PASS")</f>
        <v>PASS</v>
      </c>
    </row>
    <row r="3552" spans="1:26" x14ac:dyDescent="0.3">
      <c r="A3552" t="s">
        <v>13884</v>
      </c>
      <c r="B3552" t="s">
        <v>8792</v>
      </c>
      <c r="C3552" t="s">
        <v>79</v>
      </c>
      <c r="D3552" t="s">
        <v>13885</v>
      </c>
      <c r="E3552" t="s">
        <v>39</v>
      </c>
      <c r="F3552" t="s">
        <v>32</v>
      </c>
      <c r="G3552" t="s">
        <v>13886</v>
      </c>
      <c r="H3552" t="s">
        <v>18</v>
      </c>
      <c r="I3552" t="s">
        <v>19</v>
      </c>
      <c r="J3552" s="1">
        <v>44574</v>
      </c>
      <c r="K3552" s="1">
        <v>44910</v>
      </c>
      <c r="L3552" t="b">
        <f>COUNTIF(tbl_vendors[Vendor_ID],tbl_vendors[[#This Row],[Vendor_ID]])&gt;1</f>
        <v>0</v>
      </c>
      <c r="M3552" t="b">
        <f>ISBLANK(tbl_vendors[[#This Row],[Vendor_ID]])</f>
        <v>0</v>
      </c>
      <c r="N3552" t="b">
        <f>LEN(TRIM(tbl_vendors[[#This Row],[Vendor_Name]]))=0</f>
        <v>0</v>
      </c>
      <c r="O3552" t="b">
        <f>LEN(TRIM(tbl_vendors[[#This Row],[Email]]))=0</f>
        <v>0</v>
      </c>
      <c r="P3552" t="b">
        <f>OR(ISERROR(FIND("@",tbl_vendors[[#This Row],[Email]])),ISERROR(FIND(".",tbl_vendors[[#This Row],[Email]])))</f>
        <v>0</v>
      </c>
      <c r="Q3552" t="b">
        <f>ISNA(MATCH(tbl_vendors[[#This Row],[Country]],tbl_country[country],0))</f>
        <v>0</v>
      </c>
      <c r="R3552" t="b">
        <f>ISNA(MATCH(tbl_vendors[[#This Row],[Currency]],tbl_country[currency],0))</f>
        <v>0</v>
      </c>
      <c r="S3552" t="b">
        <f>_xlfn.XLOOKUP(tbl_vendors[[#This Row],[Country]],tbl_country[country],tbl_country[currency],"NotFound")&lt;&gt;tbl_vendors[[#This Row],[Currency]]</f>
        <v>0</v>
      </c>
      <c r="T3552" t="b">
        <f>ISNA(MATCH(tbl_vendors[[#This Row],[Payment_Terms]],tbl_payment_terms[Payment_Terms],0))</f>
        <v>0</v>
      </c>
      <c r="U3552" t="b">
        <f>ISNA(MATCH(tbl_vendors[[#This Row],[Status]],tbl_status[valid_status]))</f>
        <v>0</v>
      </c>
      <c r="V3552" t="b">
        <f ca="1">tbl_vendors[[#This Row],[Created_Date]]&gt;TODAY()</f>
        <v>0</v>
      </c>
      <c r="W3552" t="b">
        <f>tbl_vendors[[#This Row],[Updated_Date]]&lt;tbl_vendors[[#This Row],[Created_Date]]</f>
        <v>0</v>
      </c>
      <c r="X3552" t="b">
        <f>COUNTIF(tbl_vendors[Vendor_Name],tbl_vendors[[#This Row],[Vendor_Name]])&gt;1</f>
        <v>1</v>
      </c>
      <c r="Y3552" s="14" cm="1">
        <f t="array" aca="1" ref="Y3552" ca="1">IFERROR(SUM(L3552:X3552*1),4)</f>
        <v>1</v>
      </c>
      <c r="Z3552" t="str">
        <f ca="1">IF(tbl_vendors[[#This Row],[error_count]]&gt;0,"FAIL","PASS")</f>
        <v>FAIL</v>
      </c>
    </row>
    <row r="3553" spans="1:26" x14ac:dyDescent="0.3">
      <c r="A3553" t="s">
        <v>13887</v>
      </c>
      <c r="B3553" t="s">
        <v>13888</v>
      </c>
      <c r="C3553" t="s">
        <v>153</v>
      </c>
      <c r="D3553" t="s">
        <v>13889</v>
      </c>
      <c r="E3553" t="s">
        <v>155</v>
      </c>
      <c r="F3553" t="s">
        <v>16</v>
      </c>
      <c r="G3553" t="s">
        <v>13890</v>
      </c>
      <c r="H3553" t="s">
        <v>42</v>
      </c>
      <c r="I3553" t="s">
        <v>26</v>
      </c>
      <c r="J3553" s="1">
        <v>45525</v>
      </c>
      <c r="K3553" s="1">
        <v>45526</v>
      </c>
      <c r="L3553" t="b">
        <f>COUNTIF(tbl_vendors[Vendor_ID],tbl_vendors[[#This Row],[Vendor_ID]])&gt;1</f>
        <v>0</v>
      </c>
      <c r="M3553" t="b">
        <f>ISBLANK(tbl_vendors[[#This Row],[Vendor_ID]])</f>
        <v>0</v>
      </c>
      <c r="N3553" t="b">
        <f>LEN(TRIM(tbl_vendors[[#This Row],[Vendor_Name]]))=0</f>
        <v>0</v>
      </c>
      <c r="O3553" t="b">
        <f>LEN(TRIM(tbl_vendors[[#This Row],[Email]]))=0</f>
        <v>0</v>
      </c>
      <c r="P3553" t="b">
        <f>OR(ISERROR(FIND("@",tbl_vendors[[#This Row],[Email]])),ISERROR(FIND(".",tbl_vendors[[#This Row],[Email]])))</f>
        <v>0</v>
      </c>
      <c r="Q3553" t="b">
        <f>ISNA(MATCH(tbl_vendors[[#This Row],[Country]],tbl_country[country],0))</f>
        <v>0</v>
      </c>
      <c r="R3553" t="b">
        <f>ISNA(MATCH(tbl_vendors[[#This Row],[Currency]],tbl_country[currency],0))</f>
        <v>0</v>
      </c>
      <c r="S3553" t="b">
        <f>_xlfn.XLOOKUP(tbl_vendors[[#This Row],[Country]],tbl_country[country],tbl_country[currency],"NotFound")&lt;&gt;tbl_vendors[[#This Row],[Currency]]</f>
        <v>0</v>
      </c>
      <c r="T3553" t="b">
        <f>ISNA(MATCH(tbl_vendors[[#This Row],[Payment_Terms]],tbl_payment_terms[Payment_Terms],0))</f>
        <v>0</v>
      </c>
      <c r="U3553" t="b">
        <f>ISNA(MATCH(tbl_vendors[[#This Row],[Status]],tbl_status[valid_status]))</f>
        <v>0</v>
      </c>
      <c r="V3553" t="b">
        <f ca="1">tbl_vendors[[#This Row],[Created_Date]]&gt;TODAY()</f>
        <v>0</v>
      </c>
      <c r="W3553" t="b">
        <f>tbl_vendors[[#This Row],[Updated_Date]]&lt;tbl_vendors[[#This Row],[Created_Date]]</f>
        <v>0</v>
      </c>
      <c r="X3553" t="b">
        <f>COUNTIF(tbl_vendors[Vendor_Name],tbl_vendors[[#This Row],[Vendor_Name]])&gt;1</f>
        <v>0</v>
      </c>
      <c r="Y3553" s="14" cm="1">
        <f t="array" aca="1" ref="Y3553" ca="1">IFERROR(SUM(L3553:X3553*1),4)</f>
        <v>0</v>
      </c>
      <c r="Z3553" t="str">
        <f ca="1">IF(tbl_vendors[[#This Row],[error_count]]&gt;0,"FAIL","PASS")</f>
        <v>PASS</v>
      </c>
    </row>
    <row r="3554" spans="1:26" x14ac:dyDescent="0.3">
      <c r="A3554" t="s">
        <v>13891</v>
      </c>
      <c r="B3554" t="s">
        <v>13892</v>
      </c>
      <c r="C3554" t="s">
        <v>100</v>
      </c>
      <c r="D3554" t="s">
        <v>13893</v>
      </c>
      <c r="E3554" t="s">
        <v>39</v>
      </c>
      <c r="F3554" t="s">
        <v>23</v>
      </c>
      <c r="G3554" t="s">
        <v>13894</v>
      </c>
      <c r="H3554" t="s">
        <v>69</v>
      </c>
      <c r="I3554" t="s">
        <v>19</v>
      </c>
      <c r="J3554" s="1">
        <v>45020</v>
      </c>
      <c r="K3554" s="1">
        <v>46154</v>
      </c>
      <c r="L3554" t="b">
        <f>COUNTIF(tbl_vendors[Vendor_ID],tbl_vendors[[#This Row],[Vendor_ID]])&gt;1</f>
        <v>0</v>
      </c>
      <c r="M3554" t="b">
        <f>ISBLANK(tbl_vendors[[#This Row],[Vendor_ID]])</f>
        <v>0</v>
      </c>
      <c r="N3554" t="b">
        <f>LEN(TRIM(tbl_vendors[[#This Row],[Vendor_Name]]))=0</f>
        <v>0</v>
      </c>
      <c r="O3554" t="b">
        <f>LEN(TRIM(tbl_vendors[[#This Row],[Email]]))=0</f>
        <v>0</v>
      </c>
      <c r="P3554" t="b">
        <f>OR(ISERROR(FIND("@",tbl_vendors[[#This Row],[Email]])),ISERROR(FIND(".",tbl_vendors[[#This Row],[Email]])))</f>
        <v>0</v>
      </c>
      <c r="Q3554" t="b">
        <f>ISNA(MATCH(tbl_vendors[[#This Row],[Country]],tbl_country[country],0))</f>
        <v>0</v>
      </c>
      <c r="R3554" t="b">
        <f>ISNA(MATCH(tbl_vendors[[#This Row],[Currency]],tbl_country[currency],0))</f>
        <v>0</v>
      </c>
      <c r="S3554" t="b">
        <f>_xlfn.XLOOKUP(tbl_vendors[[#This Row],[Country]],tbl_country[country],tbl_country[currency],"NotFound")&lt;&gt;tbl_vendors[[#This Row],[Currency]]</f>
        <v>0</v>
      </c>
      <c r="T3554" t="b">
        <f>ISNA(MATCH(tbl_vendors[[#This Row],[Payment_Terms]],tbl_payment_terms[Payment_Terms],0))</f>
        <v>0</v>
      </c>
      <c r="U3554" t="b">
        <f>ISNA(MATCH(tbl_vendors[[#This Row],[Status]],tbl_status[valid_status]))</f>
        <v>0</v>
      </c>
      <c r="V3554" t="b">
        <f ca="1">tbl_vendors[[#This Row],[Created_Date]]&gt;TODAY()</f>
        <v>0</v>
      </c>
      <c r="W3554" t="b">
        <f>tbl_vendors[[#This Row],[Updated_Date]]&lt;tbl_vendors[[#This Row],[Created_Date]]</f>
        <v>0</v>
      </c>
      <c r="X3554" t="b">
        <f>COUNTIF(tbl_vendors[Vendor_Name],tbl_vendors[[#This Row],[Vendor_Name]])&gt;1</f>
        <v>0</v>
      </c>
      <c r="Y3554" s="14" cm="1">
        <f t="array" aca="1" ref="Y3554" ca="1">IFERROR(SUM(L3554:X3554*1),4)</f>
        <v>0</v>
      </c>
      <c r="Z3554" t="str">
        <f ca="1">IF(tbl_vendors[[#This Row],[error_count]]&gt;0,"FAIL","PASS")</f>
        <v>PASS</v>
      </c>
    </row>
    <row r="3555" spans="1:26" x14ac:dyDescent="0.3">
      <c r="A3555" t="s">
        <v>13895</v>
      </c>
      <c r="B3555" t="s">
        <v>13896</v>
      </c>
      <c r="C3555" t="s">
        <v>79</v>
      </c>
      <c r="D3555" t="s">
        <v>13897</v>
      </c>
      <c r="E3555" t="s">
        <v>39</v>
      </c>
      <c r="F3555" t="s">
        <v>32</v>
      </c>
      <c r="G3555" t="s">
        <v>13898</v>
      </c>
      <c r="H3555" t="s">
        <v>25</v>
      </c>
      <c r="I3555" t="s">
        <v>53</v>
      </c>
      <c r="J3555" s="1">
        <v>45922</v>
      </c>
      <c r="K3555" s="1">
        <v>46187</v>
      </c>
      <c r="L3555" t="b">
        <f>COUNTIF(tbl_vendors[Vendor_ID],tbl_vendors[[#This Row],[Vendor_ID]])&gt;1</f>
        <v>0</v>
      </c>
      <c r="M3555" t="b">
        <f>ISBLANK(tbl_vendors[[#This Row],[Vendor_ID]])</f>
        <v>0</v>
      </c>
      <c r="N3555" t="b">
        <f>LEN(TRIM(tbl_vendors[[#This Row],[Vendor_Name]]))=0</f>
        <v>0</v>
      </c>
      <c r="O3555" t="b">
        <f>LEN(TRIM(tbl_vendors[[#This Row],[Email]]))=0</f>
        <v>0</v>
      </c>
      <c r="P3555" t="b">
        <f>OR(ISERROR(FIND("@",tbl_vendors[[#This Row],[Email]])),ISERROR(FIND(".",tbl_vendors[[#This Row],[Email]])))</f>
        <v>0</v>
      </c>
      <c r="Q3555" t="b">
        <f>ISNA(MATCH(tbl_vendors[[#This Row],[Country]],tbl_country[country],0))</f>
        <v>0</v>
      </c>
      <c r="R3555" t="b">
        <f>ISNA(MATCH(tbl_vendors[[#This Row],[Currency]],tbl_country[currency],0))</f>
        <v>0</v>
      </c>
      <c r="S3555" t="b">
        <f>_xlfn.XLOOKUP(tbl_vendors[[#This Row],[Country]],tbl_country[country],tbl_country[currency],"NotFound")&lt;&gt;tbl_vendors[[#This Row],[Currency]]</f>
        <v>0</v>
      </c>
      <c r="T3555" t="b">
        <f>ISNA(MATCH(tbl_vendors[[#This Row],[Payment_Terms]],tbl_payment_terms[Payment_Terms],0))</f>
        <v>0</v>
      </c>
      <c r="U3555" t="b">
        <f>ISNA(MATCH(tbl_vendors[[#This Row],[Status]],tbl_status[valid_status]))</f>
        <v>1</v>
      </c>
      <c r="V3555" t="b">
        <f ca="1">tbl_vendors[[#This Row],[Created_Date]]&gt;TODAY()</f>
        <v>0</v>
      </c>
      <c r="W3555" t="b">
        <f>tbl_vendors[[#This Row],[Updated_Date]]&lt;tbl_vendors[[#This Row],[Created_Date]]</f>
        <v>0</v>
      </c>
      <c r="X3555" t="b">
        <f>COUNTIF(tbl_vendors[Vendor_Name],tbl_vendors[[#This Row],[Vendor_Name]])&gt;1</f>
        <v>0</v>
      </c>
      <c r="Y3555" s="14" cm="1">
        <f t="array" aca="1" ref="Y3555" ca="1">IFERROR(SUM(L3555:X3555*1),4)</f>
        <v>1</v>
      </c>
      <c r="Z3555" t="str">
        <f ca="1">IF(tbl_vendors[[#This Row],[error_count]]&gt;0,"FAIL","PASS")</f>
        <v>FAIL</v>
      </c>
    </row>
    <row r="3556" spans="1:26" x14ac:dyDescent="0.3">
      <c r="A3556" t="s">
        <v>13899</v>
      </c>
      <c r="B3556" t="s">
        <v>13900</v>
      </c>
      <c r="C3556" t="s">
        <v>29</v>
      </c>
      <c r="D3556" t="s">
        <v>13901</v>
      </c>
      <c r="E3556" t="s">
        <v>31</v>
      </c>
      <c r="F3556" t="s">
        <v>75</v>
      </c>
      <c r="G3556" t="s">
        <v>13902</v>
      </c>
      <c r="H3556" t="s">
        <v>18</v>
      </c>
      <c r="I3556" t="s">
        <v>53</v>
      </c>
      <c r="J3556" s="1">
        <v>46013</v>
      </c>
      <c r="K3556" s="1">
        <v>46087</v>
      </c>
      <c r="L3556" t="b">
        <f>COUNTIF(tbl_vendors[Vendor_ID],tbl_vendors[[#This Row],[Vendor_ID]])&gt;1</f>
        <v>0</v>
      </c>
      <c r="M3556" t="b">
        <f>ISBLANK(tbl_vendors[[#This Row],[Vendor_ID]])</f>
        <v>0</v>
      </c>
      <c r="N3556" t="b">
        <f>LEN(TRIM(tbl_vendors[[#This Row],[Vendor_Name]]))=0</f>
        <v>0</v>
      </c>
      <c r="O3556" t="b">
        <f>LEN(TRIM(tbl_vendors[[#This Row],[Email]]))=0</f>
        <v>0</v>
      </c>
      <c r="P3556" t="b">
        <f>OR(ISERROR(FIND("@",tbl_vendors[[#This Row],[Email]])),ISERROR(FIND(".",tbl_vendors[[#This Row],[Email]])))</f>
        <v>0</v>
      </c>
      <c r="Q3556" t="b">
        <f>ISNA(MATCH(tbl_vendors[[#This Row],[Country]],tbl_country[country],0))</f>
        <v>0</v>
      </c>
      <c r="R3556" t="b">
        <f>ISNA(MATCH(tbl_vendors[[#This Row],[Currency]],tbl_country[currency],0))</f>
        <v>0</v>
      </c>
      <c r="S3556" t="b">
        <f>_xlfn.XLOOKUP(tbl_vendors[[#This Row],[Country]],tbl_country[country],tbl_country[currency],"NotFound")&lt;&gt;tbl_vendors[[#This Row],[Currency]]</f>
        <v>0</v>
      </c>
      <c r="T3556" t="b">
        <f>ISNA(MATCH(tbl_vendors[[#This Row],[Payment_Terms]],tbl_payment_terms[Payment_Terms],0))</f>
        <v>0</v>
      </c>
      <c r="U3556" t="b">
        <f>ISNA(MATCH(tbl_vendors[[#This Row],[Status]],tbl_status[valid_status]))</f>
        <v>1</v>
      </c>
      <c r="V3556" t="b">
        <f ca="1">tbl_vendors[[#This Row],[Created_Date]]&gt;TODAY()</f>
        <v>0</v>
      </c>
      <c r="W3556" t="b">
        <f>tbl_vendors[[#This Row],[Updated_Date]]&lt;tbl_vendors[[#This Row],[Created_Date]]</f>
        <v>0</v>
      </c>
      <c r="X3556" t="b">
        <f>COUNTIF(tbl_vendors[Vendor_Name],tbl_vendors[[#This Row],[Vendor_Name]])&gt;1</f>
        <v>0</v>
      </c>
      <c r="Y3556" s="14" cm="1">
        <f t="array" aca="1" ref="Y3556" ca="1">IFERROR(SUM(L3556:X3556*1),4)</f>
        <v>1</v>
      </c>
      <c r="Z3556" t="str">
        <f ca="1">IF(tbl_vendors[[#This Row],[error_count]]&gt;0,"FAIL","PASS")</f>
        <v>FAIL</v>
      </c>
    </row>
    <row r="3557" spans="1:26" x14ac:dyDescent="0.3">
      <c r="A3557" t="s">
        <v>13903</v>
      </c>
      <c r="B3557" t="s">
        <v>13904</v>
      </c>
      <c r="C3557" t="s">
        <v>37</v>
      </c>
      <c r="D3557" t="s">
        <v>13905</v>
      </c>
      <c r="E3557" t="s">
        <v>39</v>
      </c>
      <c r="F3557" t="s">
        <v>40</v>
      </c>
      <c r="G3557" t="s">
        <v>13906</v>
      </c>
      <c r="H3557" t="s">
        <v>47</v>
      </c>
      <c r="I3557" t="s">
        <v>26</v>
      </c>
      <c r="J3557" s="1">
        <v>45783</v>
      </c>
      <c r="K3557" s="1">
        <v>46161</v>
      </c>
      <c r="L3557" t="b">
        <f>COUNTIF(tbl_vendors[Vendor_ID],tbl_vendors[[#This Row],[Vendor_ID]])&gt;1</f>
        <v>0</v>
      </c>
      <c r="M3557" t="b">
        <f>ISBLANK(tbl_vendors[[#This Row],[Vendor_ID]])</f>
        <v>0</v>
      </c>
      <c r="N3557" t="b">
        <f>LEN(TRIM(tbl_vendors[[#This Row],[Vendor_Name]]))=0</f>
        <v>0</v>
      </c>
      <c r="O3557" t="b">
        <f>LEN(TRIM(tbl_vendors[[#This Row],[Email]]))=0</f>
        <v>0</v>
      </c>
      <c r="P3557" t="b">
        <f>OR(ISERROR(FIND("@",tbl_vendors[[#This Row],[Email]])),ISERROR(FIND(".",tbl_vendors[[#This Row],[Email]])))</f>
        <v>0</v>
      </c>
      <c r="Q3557" t="b">
        <f>ISNA(MATCH(tbl_vendors[[#This Row],[Country]],tbl_country[country],0))</f>
        <v>0</v>
      </c>
      <c r="R3557" t="b">
        <f>ISNA(MATCH(tbl_vendors[[#This Row],[Currency]],tbl_country[currency],0))</f>
        <v>0</v>
      </c>
      <c r="S3557" t="b">
        <f>_xlfn.XLOOKUP(tbl_vendors[[#This Row],[Country]],tbl_country[country],tbl_country[currency],"NotFound")&lt;&gt;tbl_vendors[[#This Row],[Currency]]</f>
        <v>0</v>
      </c>
      <c r="T3557" t="b">
        <f>ISNA(MATCH(tbl_vendors[[#This Row],[Payment_Terms]],tbl_payment_terms[Payment_Terms],0))</f>
        <v>0</v>
      </c>
      <c r="U3557" t="b">
        <f>ISNA(MATCH(tbl_vendors[[#This Row],[Status]],tbl_status[valid_status]))</f>
        <v>0</v>
      </c>
      <c r="V3557" t="b">
        <f ca="1">tbl_vendors[[#This Row],[Created_Date]]&gt;TODAY()</f>
        <v>0</v>
      </c>
      <c r="W3557" t="b">
        <f>tbl_vendors[[#This Row],[Updated_Date]]&lt;tbl_vendors[[#This Row],[Created_Date]]</f>
        <v>0</v>
      </c>
      <c r="X3557" t="b">
        <f>COUNTIF(tbl_vendors[Vendor_Name],tbl_vendors[[#This Row],[Vendor_Name]])&gt;1</f>
        <v>0</v>
      </c>
      <c r="Y3557" s="14" cm="1">
        <f t="array" aca="1" ref="Y3557" ca="1">IFERROR(SUM(L3557:X3557*1),4)</f>
        <v>0</v>
      </c>
      <c r="Z3557" t="str">
        <f ca="1">IF(tbl_vendors[[#This Row],[error_count]]&gt;0,"FAIL","PASS")</f>
        <v>PASS</v>
      </c>
    </row>
    <row r="3558" spans="1:26" x14ac:dyDescent="0.3">
      <c r="A3558" t="s">
        <v>13907</v>
      </c>
      <c r="B3558" t="s">
        <v>13908</v>
      </c>
      <c r="C3558" t="s">
        <v>79</v>
      </c>
      <c r="D3558" t="s">
        <v>13909</v>
      </c>
      <c r="E3558" t="s">
        <v>39</v>
      </c>
      <c r="F3558" t="s">
        <v>23</v>
      </c>
      <c r="G3558" t="s">
        <v>13910</v>
      </c>
      <c r="H3558" t="s">
        <v>25</v>
      </c>
      <c r="I3558" t="s">
        <v>19</v>
      </c>
      <c r="J3558" s="1">
        <v>45580</v>
      </c>
      <c r="K3558" s="1">
        <v>46098</v>
      </c>
      <c r="L3558" t="b">
        <f>COUNTIF(tbl_vendors[Vendor_ID],tbl_vendors[[#This Row],[Vendor_ID]])&gt;1</f>
        <v>0</v>
      </c>
      <c r="M3558" t="b">
        <f>ISBLANK(tbl_vendors[[#This Row],[Vendor_ID]])</f>
        <v>0</v>
      </c>
      <c r="N3558" t="b">
        <f>LEN(TRIM(tbl_vendors[[#This Row],[Vendor_Name]]))=0</f>
        <v>0</v>
      </c>
      <c r="O3558" t="b">
        <f>LEN(TRIM(tbl_vendors[[#This Row],[Email]]))=0</f>
        <v>0</v>
      </c>
      <c r="P3558" t="b">
        <f>OR(ISERROR(FIND("@",tbl_vendors[[#This Row],[Email]])),ISERROR(FIND(".",tbl_vendors[[#This Row],[Email]])))</f>
        <v>0</v>
      </c>
      <c r="Q3558" t="b">
        <f>ISNA(MATCH(tbl_vendors[[#This Row],[Country]],tbl_country[country],0))</f>
        <v>0</v>
      </c>
      <c r="R3558" t="b">
        <f>ISNA(MATCH(tbl_vendors[[#This Row],[Currency]],tbl_country[currency],0))</f>
        <v>0</v>
      </c>
      <c r="S3558" t="b">
        <f>_xlfn.XLOOKUP(tbl_vendors[[#This Row],[Country]],tbl_country[country],tbl_country[currency],"NotFound")&lt;&gt;tbl_vendors[[#This Row],[Currency]]</f>
        <v>0</v>
      </c>
      <c r="T3558" t="b">
        <f>ISNA(MATCH(tbl_vendors[[#This Row],[Payment_Terms]],tbl_payment_terms[Payment_Terms],0))</f>
        <v>0</v>
      </c>
      <c r="U3558" t="b">
        <f>ISNA(MATCH(tbl_vendors[[#This Row],[Status]],tbl_status[valid_status]))</f>
        <v>0</v>
      </c>
      <c r="V3558" t="b">
        <f ca="1">tbl_vendors[[#This Row],[Created_Date]]&gt;TODAY()</f>
        <v>0</v>
      </c>
      <c r="W3558" t="b">
        <f>tbl_vendors[[#This Row],[Updated_Date]]&lt;tbl_vendors[[#This Row],[Created_Date]]</f>
        <v>0</v>
      </c>
      <c r="X3558" t="b">
        <f>COUNTIF(tbl_vendors[Vendor_Name],tbl_vendors[[#This Row],[Vendor_Name]])&gt;1</f>
        <v>0</v>
      </c>
      <c r="Y3558" s="14" cm="1">
        <f t="array" aca="1" ref="Y3558" ca="1">IFERROR(SUM(L3558:X3558*1),4)</f>
        <v>0</v>
      </c>
      <c r="Z3558" t="str">
        <f ca="1">IF(tbl_vendors[[#This Row],[error_count]]&gt;0,"FAIL","PASS")</f>
        <v>PASS</v>
      </c>
    </row>
    <row r="3559" spans="1:26" x14ac:dyDescent="0.3">
      <c r="A3559" t="s">
        <v>13911</v>
      </c>
      <c r="B3559" t="s">
        <v>13912</v>
      </c>
      <c r="C3559" t="s">
        <v>72</v>
      </c>
      <c r="E3559" t="s">
        <v>74</v>
      </c>
      <c r="F3559" t="s">
        <v>23</v>
      </c>
      <c r="G3559" t="s">
        <v>13913</v>
      </c>
      <c r="H3559" t="s">
        <v>25</v>
      </c>
      <c r="I3559" t="s">
        <v>26</v>
      </c>
      <c r="J3559" s="1">
        <v>45184</v>
      </c>
      <c r="K3559" s="1">
        <v>45890</v>
      </c>
      <c r="L3559" t="b">
        <f>COUNTIF(tbl_vendors[Vendor_ID],tbl_vendors[[#This Row],[Vendor_ID]])&gt;1</f>
        <v>0</v>
      </c>
      <c r="M3559" t="b">
        <f>ISBLANK(tbl_vendors[[#This Row],[Vendor_ID]])</f>
        <v>0</v>
      </c>
      <c r="N3559" t="b">
        <f>LEN(TRIM(tbl_vendors[[#This Row],[Vendor_Name]]))=0</f>
        <v>0</v>
      </c>
      <c r="O3559" t="b">
        <f>LEN(TRIM(tbl_vendors[[#This Row],[Email]]))=0</f>
        <v>0</v>
      </c>
      <c r="P3559" t="b">
        <f>OR(ISERROR(FIND("@",tbl_vendors[[#This Row],[Email]])),ISERROR(FIND(".",tbl_vendors[[#This Row],[Email]])))</f>
        <v>0</v>
      </c>
      <c r="Q3559" t="b">
        <f>ISNA(MATCH(tbl_vendors[[#This Row],[Country]],tbl_country[country],0))</f>
        <v>0</v>
      </c>
      <c r="R3559" t="b">
        <f>ISNA(MATCH(tbl_vendors[[#This Row],[Currency]],tbl_country[currency],0))</f>
        <v>1</v>
      </c>
      <c r="S3559" t="b">
        <f>_xlfn.XLOOKUP(tbl_vendors[[#This Row],[Country]],tbl_country[country],tbl_country[currency],"NotFound")&lt;&gt;tbl_vendors[[#This Row],[Currency]]</f>
        <v>1</v>
      </c>
      <c r="T3559" t="b">
        <f>ISNA(MATCH(tbl_vendors[[#This Row],[Payment_Terms]],tbl_payment_terms[Payment_Terms],0))</f>
        <v>0</v>
      </c>
      <c r="U3559" t="b">
        <f>ISNA(MATCH(tbl_vendors[[#This Row],[Status]],tbl_status[valid_status]))</f>
        <v>0</v>
      </c>
      <c r="V3559" t="b">
        <f ca="1">tbl_vendors[[#This Row],[Created_Date]]&gt;TODAY()</f>
        <v>0</v>
      </c>
      <c r="W3559" t="b">
        <f>tbl_vendors[[#This Row],[Updated_Date]]&lt;tbl_vendors[[#This Row],[Created_Date]]</f>
        <v>0</v>
      </c>
      <c r="X3559" t="b">
        <f>COUNTIF(tbl_vendors[Vendor_Name],tbl_vendors[[#This Row],[Vendor_Name]])&gt;1</f>
        <v>0</v>
      </c>
      <c r="Y3559" s="14" cm="1">
        <f t="array" aca="1" ref="Y3559" ca="1">IFERROR(SUM(L3559:X3559*1),4)</f>
        <v>2</v>
      </c>
      <c r="Z3559" t="str">
        <f ca="1">IF(tbl_vendors[[#This Row],[error_count]]&gt;0,"FAIL","PASS")</f>
        <v>FAIL</v>
      </c>
    </row>
    <row r="3560" spans="1:26" x14ac:dyDescent="0.3">
      <c r="A3560" t="s">
        <v>13914</v>
      </c>
      <c r="B3560" t="s">
        <v>13915</v>
      </c>
      <c r="C3560" t="s">
        <v>29</v>
      </c>
      <c r="D3560" t="s">
        <v>13916</v>
      </c>
      <c r="E3560" t="s">
        <v>31</v>
      </c>
      <c r="F3560" t="s">
        <v>32</v>
      </c>
      <c r="G3560" t="s">
        <v>13917</v>
      </c>
      <c r="H3560" t="s">
        <v>47</v>
      </c>
      <c r="I3560" t="s">
        <v>19</v>
      </c>
      <c r="J3560" s="1">
        <v>45446</v>
      </c>
      <c r="K3560" s="1">
        <v>45539</v>
      </c>
      <c r="L3560" t="b">
        <f>COUNTIF(tbl_vendors[Vendor_ID],tbl_vendors[[#This Row],[Vendor_ID]])&gt;1</f>
        <v>0</v>
      </c>
      <c r="M3560" t="b">
        <f>ISBLANK(tbl_vendors[[#This Row],[Vendor_ID]])</f>
        <v>0</v>
      </c>
      <c r="N3560" t="b">
        <f>LEN(TRIM(tbl_vendors[[#This Row],[Vendor_Name]]))=0</f>
        <v>0</v>
      </c>
      <c r="O3560" t="b">
        <f>LEN(TRIM(tbl_vendors[[#This Row],[Email]]))=0</f>
        <v>0</v>
      </c>
      <c r="P3560" t="b">
        <f>OR(ISERROR(FIND("@",tbl_vendors[[#This Row],[Email]])),ISERROR(FIND(".",tbl_vendors[[#This Row],[Email]])))</f>
        <v>0</v>
      </c>
      <c r="Q3560" t="b">
        <f>ISNA(MATCH(tbl_vendors[[#This Row],[Country]],tbl_country[country],0))</f>
        <v>0</v>
      </c>
      <c r="R3560" t="b">
        <f>ISNA(MATCH(tbl_vendors[[#This Row],[Currency]],tbl_country[currency],0))</f>
        <v>0</v>
      </c>
      <c r="S3560" t="b">
        <f>_xlfn.XLOOKUP(tbl_vendors[[#This Row],[Country]],tbl_country[country],tbl_country[currency],"NotFound")&lt;&gt;tbl_vendors[[#This Row],[Currency]]</f>
        <v>0</v>
      </c>
      <c r="T3560" t="b">
        <f>ISNA(MATCH(tbl_vendors[[#This Row],[Payment_Terms]],tbl_payment_terms[Payment_Terms],0))</f>
        <v>0</v>
      </c>
      <c r="U3560" t="b">
        <f>ISNA(MATCH(tbl_vendors[[#This Row],[Status]],tbl_status[valid_status]))</f>
        <v>0</v>
      </c>
      <c r="V3560" t="b">
        <f ca="1">tbl_vendors[[#This Row],[Created_Date]]&gt;TODAY()</f>
        <v>0</v>
      </c>
      <c r="W3560" t="b">
        <f>tbl_vendors[[#This Row],[Updated_Date]]&lt;tbl_vendors[[#This Row],[Created_Date]]</f>
        <v>0</v>
      </c>
      <c r="X3560" t="b">
        <f>COUNTIF(tbl_vendors[Vendor_Name],tbl_vendors[[#This Row],[Vendor_Name]])&gt;1</f>
        <v>0</v>
      </c>
      <c r="Y3560" s="14" cm="1">
        <f t="array" aca="1" ref="Y3560" ca="1">IFERROR(SUM(L3560:X3560*1),4)</f>
        <v>0</v>
      </c>
      <c r="Z3560" t="str">
        <f ca="1">IF(tbl_vendors[[#This Row],[error_count]]&gt;0,"FAIL","PASS")</f>
        <v>PASS</v>
      </c>
    </row>
    <row r="3561" spans="1:26" x14ac:dyDescent="0.3">
      <c r="A3561" t="s">
        <v>13918</v>
      </c>
      <c r="B3561" t="s">
        <v>13919</v>
      </c>
      <c r="C3561" t="s">
        <v>72</v>
      </c>
      <c r="D3561" t="s">
        <v>13920</v>
      </c>
      <c r="E3561" t="s">
        <v>74</v>
      </c>
      <c r="F3561" t="s">
        <v>32</v>
      </c>
      <c r="G3561" t="s">
        <v>13921</v>
      </c>
      <c r="H3561" t="s">
        <v>42</v>
      </c>
      <c r="I3561" t="s">
        <v>19</v>
      </c>
      <c r="J3561" s="1">
        <v>45487</v>
      </c>
      <c r="K3561" s="1">
        <v>46112</v>
      </c>
      <c r="L3561" t="b">
        <f>COUNTIF(tbl_vendors[Vendor_ID],tbl_vendors[[#This Row],[Vendor_ID]])&gt;1</f>
        <v>0</v>
      </c>
      <c r="M3561" t="b">
        <f>ISBLANK(tbl_vendors[[#This Row],[Vendor_ID]])</f>
        <v>0</v>
      </c>
      <c r="N3561" t="b">
        <f>LEN(TRIM(tbl_vendors[[#This Row],[Vendor_Name]]))=0</f>
        <v>0</v>
      </c>
      <c r="O3561" t="b">
        <f>LEN(TRIM(tbl_vendors[[#This Row],[Email]]))=0</f>
        <v>0</v>
      </c>
      <c r="P3561" t="b">
        <f>OR(ISERROR(FIND("@",tbl_vendors[[#This Row],[Email]])),ISERROR(FIND(".",tbl_vendors[[#This Row],[Email]])))</f>
        <v>0</v>
      </c>
      <c r="Q3561" t="b">
        <f>ISNA(MATCH(tbl_vendors[[#This Row],[Country]],tbl_country[country],0))</f>
        <v>0</v>
      </c>
      <c r="R3561" t="b">
        <f>ISNA(MATCH(tbl_vendors[[#This Row],[Currency]],tbl_country[currency],0))</f>
        <v>1</v>
      </c>
      <c r="S3561" t="b">
        <f>_xlfn.XLOOKUP(tbl_vendors[[#This Row],[Country]],tbl_country[country],tbl_country[currency],"NotFound")&lt;&gt;tbl_vendors[[#This Row],[Currency]]</f>
        <v>1</v>
      </c>
      <c r="T3561" t="b">
        <f>ISNA(MATCH(tbl_vendors[[#This Row],[Payment_Terms]],tbl_payment_terms[Payment_Terms],0))</f>
        <v>0</v>
      </c>
      <c r="U3561" t="b">
        <f>ISNA(MATCH(tbl_vendors[[#This Row],[Status]],tbl_status[valid_status]))</f>
        <v>0</v>
      </c>
      <c r="V3561" t="b">
        <f ca="1">tbl_vendors[[#This Row],[Created_Date]]&gt;TODAY()</f>
        <v>0</v>
      </c>
      <c r="W3561" t="b">
        <f>tbl_vendors[[#This Row],[Updated_Date]]&lt;tbl_vendors[[#This Row],[Created_Date]]</f>
        <v>0</v>
      </c>
      <c r="X3561" t="b">
        <f>COUNTIF(tbl_vendors[Vendor_Name],tbl_vendors[[#This Row],[Vendor_Name]])&gt;1</f>
        <v>0</v>
      </c>
      <c r="Y3561" s="14" cm="1">
        <f t="array" aca="1" ref="Y3561" ca="1">IFERROR(SUM(L3561:X3561*1),4)</f>
        <v>2</v>
      </c>
      <c r="Z3561" t="str">
        <f ca="1">IF(tbl_vendors[[#This Row],[error_count]]&gt;0,"FAIL","PASS")</f>
        <v>FAIL</v>
      </c>
    </row>
    <row r="3562" spans="1:26" x14ac:dyDescent="0.3">
      <c r="A3562" t="s">
        <v>13922</v>
      </c>
      <c r="B3562" t="s">
        <v>13923</v>
      </c>
      <c r="C3562" t="s">
        <v>66</v>
      </c>
      <c r="D3562" t="s">
        <v>13924</v>
      </c>
      <c r="E3562" t="s">
        <v>67</v>
      </c>
      <c r="F3562" t="s">
        <v>16</v>
      </c>
      <c r="G3562" t="s">
        <v>13925</v>
      </c>
      <c r="H3562" t="s">
        <v>52</v>
      </c>
      <c r="I3562" t="s">
        <v>26</v>
      </c>
      <c r="J3562" s="1">
        <v>44844</v>
      </c>
      <c r="K3562" s="1">
        <v>45393</v>
      </c>
      <c r="L3562" t="b">
        <f>COUNTIF(tbl_vendors[Vendor_ID],tbl_vendors[[#This Row],[Vendor_ID]])&gt;1</f>
        <v>0</v>
      </c>
      <c r="M3562" t="b">
        <f>ISBLANK(tbl_vendors[[#This Row],[Vendor_ID]])</f>
        <v>0</v>
      </c>
      <c r="N3562" t="b">
        <f>LEN(TRIM(tbl_vendors[[#This Row],[Vendor_Name]]))=0</f>
        <v>0</v>
      </c>
      <c r="O3562" t="b">
        <f>LEN(TRIM(tbl_vendors[[#This Row],[Email]]))=0</f>
        <v>0</v>
      </c>
      <c r="P3562" t="b">
        <f>OR(ISERROR(FIND("@",tbl_vendors[[#This Row],[Email]])),ISERROR(FIND(".",tbl_vendors[[#This Row],[Email]])))</f>
        <v>0</v>
      </c>
      <c r="Q3562" t="b">
        <f>ISNA(MATCH(tbl_vendors[[#This Row],[Country]],tbl_country[country],0))</f>
        <v>0</v>
      </c>
      <c r="R3562" t="b">
        <f>ISNA(MATCH(tbl_vendors[[#This Row],[Currency]],tbl_country[currency],0))</f>
        <v>0</v>
      </c>
      <c r="S3562" t="b">
        <f>_xlfn.XLOOKUP(tbl_vendors[[#This Row],[Country]],tbl_country[country],tbl_country[currency],"NotFound")&lt;&gt;tbl_vendors[[#This Row],[Currency]]</f>
        <v>0</v>
      </c>
      <c r="T3562" t="b">
        <f>ISNA(MATCH(tbl_vendors[[#This Row],[Payment_Terms]],tbl_payment_terms[Payment_Terms],0))</f>
        <v>0</v>
      </c>
      <c r="U3562" t="b">
        <f>ISNA(MATCH(tbl_vendors[[#This Row],[Status]],tbl_status[valid_status]))</f>
        <v>0</v>
      </c>
      <c r="V3562" t="b">
        <f ca="1">tbl_vendors[[#This Row],[Created_Date]]&gt;TODAY()</f>
        <v>0</v>
      </c>
      <c r="W3562" t="b">
        <f>tbl_vendors[[#This Row],[Updated_Date]]&lt;tbl_vendors[[#This Row],[Created_Date]]</f>
        <v>0</v>
      </c>
      <c r="X3562" t="b">
        <f>COUNTIF(tbl_vendors[Vendor_Name],tbl_vendors[[#This Row],[Vendor_Name]])&gt;1</f>
        <v>0</v>
      </c>
      <c r="Y3562" s="14" cm="1">
        <f t="array" aca="1" ref="Y3562" ca="1">IFERROR(SUM(L3562:X3562*1),4)</f>
        <v>0</v>
      </c>
      <c r="Z3562" t="str">
        <f ca="1">IF(tbl_vendors[[#This Row],[error_count]]&gt;0,"FAIL","PASS")</f>
        <v>PASS</v>
      </c>
    </row>
    <row r="3563" spans="1:26" x14ac:dyDescent="0.3">
      <c r="A3563" t="s">
        <v>13926</v>
      </c>
      <c r="B3563" t="s">
        <v>4555</v>
      </c>
      <c r="C3563" t="s">
        <v>56</v>
      </c>
      <c r="D3563" t="s">
        <v>13927</v>
      </c>
      <c r="E3563" t="s">
        <v>58</v>
      </c>
      <c r="F3563" t="s">
        <v>23</v>
      </c>
      <c r="G3563" t="s">
        <v>13928</v>
      </c>
      <c r="H3563" t="s">
        <v>52</v>
      </c>
      <c r="I3563" t="s">
        <v>19</v>
      </c>
      <c r="J3563" s="1">
        <v>44990</v>
      </c>
      <c r="K3563" s="1">
        <v>46133</v>
      </c>
      <c r="L3563" t="b">
        <f>COUNTIF(tbl_vendors[Vendor_ID],tbl_vendors[[#This Row],[Vendor_ID]])&gt;1</f>
        <v>0</v>
      </c>
      <c r="M3563" t="b">
        <f>ISBLANK(tbl_vendors[[#This Row],[Vendor_ID]])</f>
        <v>0</v>
      </c>
      <c r="N3563" t="b">
        <f>LEN(TRIM(tbl_vendors[[#This Row],[Vendor_Name]]))=0</f>
        <v>0</v>
      </c>
      <c r="O3563" t="b">
        <f>LEN(TRIM(tbl_vendors[[#This Row],[Email]]))=0</f>
        <v>0</v>
      </c>
      <c r="P3563" t="b">
        <f>OR(ISERROR(FIND("@",tbl_vendors[[#This Row],[Email]])),ISERROR(FIND(".",tbl_vendors[[#This Row],[Email]])))</f>
        <v>0</v>
      </c>
      <c r="Q3563" t="b">
        <f>ISNA(MATCH(tbl_vendors[[#This Row],[Country]],tbl_country[country],0))</f>
        <v>0</v>
      </c>
      <c r="R3563" t="b">
        <f>ISNA(MATCH(tbl_vendors[[#This Row],[Currency]],tbl_country[currency],0))</f>
        <v>0</v>
      </c>
      <c r="S3563" t="b">
        <f>_xlfn.XLOOKUP(tbl_vendors[[#This Row],[Country]],tbl_country[country],tbl_country[currency],"NotFound")&lt;&gt;tbl_vendors[[#This Row],[Currency]]</f>
        <v>0</v>
      </c>
      <c r="T3563" t="b">
        <f>ISNA(MATCH(tbl_vendors[[#This Row],[Payment_Terms]],tbl_payment_terms[Payment_Terms],0))</f>
        <v>0</v>
      </c>
      <c r="U3563" t="b">
        <f>ISNA(MATCH(tbl_vendors[[#This Row],[Status]],tbl_status[valid_status]))</f>
        <v>0</v>
      </c>
      <c r="V3563" t="b">
        <f ca="1">tbl_vendors[[#This Row],[Created_Date]]&gt;TODAY()</f>
        <v>0</v>
      </c>
      <c r="W3563" t="b">
        <f>tbl_vendors[[#This Row],[Updated_Date]]&lt;tbl_vendors[[#This Row],[Created_Date]]</f>
        <v>0</v>
      </c>
      <c r="X3563" t="b">
        <f>COUNTIF(tbl_vendors[Vendor_Name],tbl_vendors[[#This Row],[Vendor_Name]])&gt;1</f>
        <v>1</v>
      </c>
      <c r="Y3563" s="14" cm="1">
        <f t="array" aca="1" ref="Y3563" ca="1">IFERROR(SUM(L3563:X3563*1),4)</f>
        <v>1</v>
      </c>
      <c r="Z3563" t="str">
        <f ca="1">IF(tbl_vendors[[#This Row],[error_count]]&gt;0,"FAIL","PASS")</f>
        <v>FAIL</v>
      </c>
    </row>
    <row r="3564" spans="1:26" x14ac:dyDescent="0.3">
      <c r="A3564" t="s">
        <v>13929</v>
      </c>
      <c r="B3564" t="s">
        <v>13930</v>
      </c>
      <c r="C3564" t="s">
        <v>100</v>
      </c>
      <c r="D3564" t="s">
        <v>13931</v>
      </c>
      <c r="E3564" t="s">
        <v>39</v>
      </c>
      <c r="F3564" t="s">
        <v>16</v>
      </c>
      <c r="G3564" t="s">
        <v>13932</v>
      </c>
      <c r="H3564" t="s">
        <v>69</v>
      </c>
      <c r="I3564" t="s">
        <v>53</v>
      </c>
      <c r="J3564" s="1">
        <v>45118</v>
      </c>
      <c r="K3564" s="1">
        <v>46152</v>
      </c>
      <c r="L3564" t="b">
        <f>COUNTIF(tbl_vendors[Vendor_ID],tbl_vendors[[#This Row],[Vendor_ID]])&gt;1</f>
        <v>0</v>
      </c>
      <c r="M3564" t="b">
        <f>ISBLANK(tbl_vendors[[#This Row],[Vendor_ID]])</f>
        <v>0</v>
      </c>
      <c r="N3564" t="b">
        <f>LEN(TRIM(tbl_vendors[[#This Row],[Vendor_Name]]))=0</f>
        <v>0</v>
      </c>
      <c r="O3564" t="b">
        <f>LEN(TRIM(tbl_vendors[[#This Row],[Email]]))=0</f>
        <v>0</v>
      </c>
      <c r="P3564" t="b">
        <f>OR(ISERROR(FIND("@",tbl_vendors[[#This Row],[Email]])),ISERROR(FIND(".",tbl_vendors[[#This Row],[Email]])))</f>
        <v>0</v>
      </c>
      <c r="Q3564" t="b">
        <f>ISNA(MATCH(tbl_vendors[[#This Row],[Country]],tbl_country[country],0))</f>
        <v>0</v>
      </c>
      <c r="R3564" t="b">
        <f>ISNA(MATCH(tbl_vendors[[#This Row],[Currency]],tbl_country[currency],0))</f>
        <v>0</v>
      </c>
      <c r="S3564" t="b">
        <f>_xlfn.XLOOKUP(tbl_vendors[[#This Row],[Country]],tbl_country[country],tbl_country[currency],"NotFound")&lt;&gt;tbl_vendors[[#This Row],[Currency]]</f>
        <v>0</v>
      </c>
      <c r="T3564" t="b">
        <f>ISNA(MATCH(tbl_vendors[[#This Row],[Payment_Terms]],tbl_payment_terms[Payment_Terms],0))</f>
        <v>0</v>
      </c>
      <c r="U3564" t="b">
        <f>ISNA(MATCH(tbl_vendors[[#This Row],[Status]],tbl_status[valid_status]))</f>
        <v>1</v>
      </c>
      <c r="V3564" t="b">
        <f ca="1">tbl_vendors[[#This Row],[Created_Date]]&gt;TODAY()</f>
        <v>0</v>
      </c>
      <c r="W3564" t="b">
        <f>tbl_vendors[[#This Row],[Updated_Date]]&lt;tbl_vendors[[#This Row],[Created_Date]]</f>
        <v>0</v>
      </c>
      <c r="X3564" t="b">
        <f>COUNTIF(tbl_vendors[Vendor_Name],tbl_vendors[[#This Row],[Vendor_Name]])&gt;1</f>
        <v>0</v>
      </c>
      <c r="Y3564" s="14" cm="1">
        <f t="array" aca="1" ref="Y3564" ca="1">IFERROR(SUM(L3564:X3564*1),4)</f>
        <v>1</v>
      </c>
      <c r="Z3564" t="str">
        <f ca="1">IF(tbl_vendors[[#This Row],[error_count]]&gt;0,"FAIL","PASS")</f>
        <v>FAIL</v>
      </c>
    </row>
    <row r="3565" spans="1:26" x14ac:dyDescent="0.3">
      <c r="A3565" t="s">
        <v>13933</v>
      </c>
      <c r="B3565" t="s">
        <v>13934</v>
      </c>
      <c r="C3565" t="s">
        <v>79</v>
      </c>
      <c r="D3565" t="s">
        <v>13935</v>
      </c>
      <c r="E3565" t="s">
        <v>39</v>
      </c>
      <c r="F3565" t="s">
        <v>16</v>
      </c>
      <c r="G3565" t="s">
        <v>13936</v>
      </c>
      <c r="H3565" t="s">
        <v>34</v>
      </c>
      <c r="I3565" t="s">
        <v>19</v>
      </c>
      <c r="J3565" s="1">
        <v>45313</v>
      </c>
      <c r="K3565" s="1">
        <v>45321</v>
      </c>
      <c r="L3565" t="b">
        <f>COUNTIF(tbl_vendors[Vendor_ID],tbl_vendors[[#This Row],[Vendor_ID]])&gt;1</f>
        <v>0</v>
      </c>
      <c r="M3565" t="b">
        <f>ISBLANK(tbl_vendors[[#This Row],[Vendor_ID]])</f>
        <v>0</v>
      </c>
      <c r="N3565" t="b">
        <f>LEN(TRIM(tbl_vendors[[#This Row],[Vendor_Name]]))=0</f>
        <v>0</v>
      </c>
      <c r="O3565" t="b">
        <f>LEN(TRIM(tbl_vendors[[#This Row],[Email]]))=0</f>
        <v>0</v>
      </c>
      <c r="P3565" t="b">
        <f>OR(ISERROR(FIND("@",tbl_vendors[[#This Row],[Email]])),ISERROR(FIND(".",tbl_vendors[[#This Row],[Email]])))</f>
        <v>0</v>
      </c>
      <c r="Q3565" t="b">
        <f>ISNA(MATCH(tbl_vendors[[#This Row],[Country]],tbl_country[country],0))</f>
        <v>0</v>
      </c>
      <c r="R3565" t="b">
        <f>ISNA(MATCH(tbl_vendors[[#This Row],[Currency]],tbl_country[currency],0))</f>
        <v>0</v>
      </c>
      <c r="S3565" t="b">
        <f>_xlfn.XLOOKUP(tbl_vendors[[#This Row],[Country]],tbl_country[country],tbl_country[currency],"NotFound")&lt;&gt;tbl_vendors[[#This Row],[Currency]]</f>
        <v>0</v>
      </c>
      <c r="T3565" t="b">
        <f>ISNA(MATCH(tbl_vendors[[#This Row],[Payment_Terms]],tbl_payment_terms[Payment_Terms],0))</f>
        <v>0</v>
      </c>
      <c r="U3565" t="b">
        <f>ISNA(MATCH(tbl_vendors[[#This Row],[Status]],tbl_status[valid_status]))</f>
        <v>0</v>
      </c>
      <c r="V3565" t="b">
        <f ca="1">tbl_vendors[[#This Row],[Created_Date]]&gt;TODAY()</f>
        <v>0</v>
      </c>
      <c r="W3565" t="b">
        <f>tbl_vendors[[#This Row],[Updated_Date]]&lt;tbl_vendors[[#This Row],[Created_Date]]</f>
        <v>0</v>
      </c>
      <c r="X3565" t="b">
        <f>COUNTIF(tbl_vendors[Vendor_Name],tbl_vendors[[#This Row],[Vendor_Name]])&gt;1</f>
        <v>0</v>
      </c>
      <c r="Y3565" s="14" cm="1">
        <f t="array" aca="1" ref="Y3565" ca="1">IFERROR(SUM(L3565:X3565*1),4)</f>
        <v>0</v>
      </c>
      <c r="Z3565" t="str">
        <f ca="1">IF(tbl_vendors[[#This Row],[error_count]]&gt;0,"FAIL","PASS")</f>
        <v>PASS</v>
      </c>
    </row>
    <row r="3566" spans="1:26" x14ac:dyDescent="0.3">
      <c r="A3566" t="s">
        <v>13937</v>
      </c>
      <c r="B3566" t="s">
        <v>13938</v>
      </c>
      <c r="C3566" t="s">
        <v>37</v>
      </c>
      <c r="D3566" t="s">
        <v>13939</v>
      </c>
      <c r="E3566" t="s">
        <v>39</v>
      </c>
      <c r="F3566" t="s">
        <v>16</v>
      </c>
      <c r="G3566" t="s">
        <v>13940</v>
      </c>
      <c r="H3566" t="s">
        <v>52</v>
      </c>
      <c r="I3566" t="s">
        <v>26</v>
      </c>
      <c r="J3566" s="1">
        <v>44832</v>
      </c>
      <c r="K3566" s="1">
        <v>45995</v>
      </c>
      <c r="L3566" t="b">
        <f>COUNTIF(tbl_vendors[Vendor_ID],tbl_vendors[[#This Row],[Vendor_ID]])&gt;1</f>
        <v>0</v>
      </c>
      <c r="M3566" t="b">
        <f>ISBLANK(tbl_vendors[[#This Row],[Vendor_ID]])</f>
        <v>0</v>
      </c>
      <c r="N3566" t="b">
        <f>LEN(TRIM(tbl_vendors[[#This Row],[Vendor_Name]]))=0</f>
        <v>0</v>
      </c>
      <c r="O3566" t="b">
        <f>LEN(TRIM(tbl_vendors[[#This Row],[Email]]))=0</f>
        <v>0</v>
      </c>
      <c r="P3566" t="b">
        <f>OR(ISERROR(FIND("@",tbl_vendors[[#This Row],[Email]])),ISERROR(FIND(".",tbl_vendors[[#This Row],[Email]])))</f>
        <v>0</v>
      </c>
      <c r="Q3566" t="b">
        <f>ISNA(MATCH(tbl_vendors[[#This Row],[Country]],tbl_country[country],0))</f>
        <v>0</v>
      </c>
      <c r="R3566" t="b">
        <f>ISNA(MATCH(tbl_vendors[[#This Row],[Currency]],tbl_country[currency],0))</f>
        <v>0</v>
      </c>
      <c r="S3566" t="b">
        <f>_xlfn.XLOOKUP(tbl_vendors[[#This Row],[Country]],tbl_country[country],tbl_country[currency],"NotFound")&lt;&gt;tbl_vendors[[#This Row],[Currency]]</f>
        <v>0</v>
      </c>
      <c r="T3566" t="b">
        <f>ISNA(MATCH(tbl_vendors[[#This Row],[Payment_Terms]],tbl_payment_terms[Payment_Terms],0))</f>
        <v>0</v>
      </c>
      <c r="U3566" t="b">
        <f>ISNA(MATCH(tbl_vendors[[#This Row],[Status]],tbl_status[valid_status]))</f>
        <v>0</v>
      </c>
      <c r="V3566" t="b">
        <f ca="1">tbl_vendors[[#This Row],[Created_Date]]&gt;TODAY()</f>
        <v>0</v>
      </c>
      <c r="W3566" t="b">
        <f>tbl_vendors[[#This Row],[Updated_Date]]&lt;tbl_vendors[[#This Row],[Created_Date]]</f>
        <v>0</v>
      </c>
      <c r="X3566" t="b">
        <f>COUNTIF(tbl_vendors[Vendor_Name],tbl_vendors[[#This Row],[Vendor_Name]])&gt;1</f>
        <v>0</v>
      </c>
      <c r="Y3566" s="14" cm="1">
        <f t="array" aca="1" ref="Y3566" ca="1">IFERROR(SUM(L3566:X3566*1),4)</f>
        <v>0</v>
      </c>
      <c r="Z3566" t="str">
        <f ca="1">IF(tbl_vendors[[#This Row],[error_count]]&gt;0,"FAIL","PASS")</f>
        <v>PASS</v>
      </c>
    </row>
    <row r="3567" spans="1:26" x14ac:dyDescent="0.3">
      <c r="A3567" t="s">
        <v>13941</v>
      </c>
      <c r="B3567" t="s">
        <v>13942</v>
      </c>
      <c r="C3567" t="s">
        <v>153</v>
      </c>
      <c r="D3567" t="s">
        <v>13943</v>
      </c>
      <c r="E3567" t="s">
        <v>155</v>
      </c>
      <c r="F3567" t="s">
        <v>23</v>
      </c>
      <c r="G3567" t="s">
        <v>13944</v>
      </c>
      <c r="H3567" t="s">
        <v>52</v>
      </c>
      <c r="I3567" t="s">
        <v>53</v>
      </c>
      <c r="J3567" s="1">
        <v>45910</v>
      </c>
      <c r="K3567" s="1">
        <v>46187</v>
      </c>
      <c r="L3567" t="b">
        <f>COUNTIF(tbl_vendors[Vendor_ID],tbl_vendors[[#This Row],[Vendor_ID]])&gt;1</f>
        <v>0</v>
      </c>
      <c r="M3567" t="b">
        <f>ISBLANK(tbl_vendors[[#This Row],[Vendor_ID]])</f>
        <v>0</v>
      </c>
      <c r="N3567" t="b">
        <f>LEN(TRIM(tbl_vendors[[#This Row],[Vendor_Name]]))=0</f>
        <v>0</v>
      </c>
      <c r="O3567" t="b">
        <f>LEN(TRIM(tbl_vendors[[#This Row],[Email]]))=0</f>
        <v>0</v>
      </c>
      <c r="P3567" t="b">
        <f>OR(ISERROR(FIND("@",tbl_vendors[[#This Row],[Email]])),ISERROR(FIND(".",tbl_vendors[[#This Row],[Email]])))</f>
        <v>0</v>
      </c>
      <c r="Q3567" t="b">
        <f>ISNA(MATCH(tbl_vendors[[#This Row],[Country]],tbl_country[country],0))</f>
        <v>0</v>
      </c>
      <c r="R3567" t="b">
        <f>ISNA(MATCH(tbl_vendors[[#This Row],[Currency]],tbl_country[currency],0))</f>
        <v>0</v>
      </c>
      <c r="S3567" t="b">
        <f>_xlfn.XLOOKUP(tbl_vendors[[#This Row],[Country]],tbl_country[country],tbl_country[currency],"NotFound")&lt;&gt;tbl_vendors[[#This Row],[Currency]]</f>
        <v>0</v>
      </c>
      <c r="T3567" t="b">
        <f>ISNA(MATCH(tbl_vendors[[#This Row],[Payment_Terms]],tbl_payment_terms[Payment_Terms],0))</f>
        <v>0</v>
      </c>
      <c r="U3567" t="b">
        <f>ISNA(MATCH(tbl_vendors[[#This Row],[Status]],tbl_status[valid_status]))</f>
        <v>1</v>
      </c>
      <c r="V3567" t="b">
        <f ca="1">tbl_vendors[[#This Row],[Created_Date]]&gt;TODAY()</f>
        <v>0</v>
      </c>
      <c r="W3567" t="b">
        <f>tbl_vendors[[#This Row],[Updated_Date]]&lt;tbl_vendors[[#This Row],[Created_Date]]</f>
        <v>0</v>
      </c>
      <c r="X3567" t="b">
        <f>COUNTIF(tbl_vendors[Vendor_Name],tbl_vendors[[#This Row],[Vendor_Name]])&gt;1</f>
        <v>0</v>
      </c>
      <c r="Y3567" s="14" cm="1">
        <f t="array" aca="1" ref="Y3567" ca="1">IFERROR(SUM(L3567:X3567*1),4)</f>
        <v>1</v>
      </c>
      <c r="Z3567" t="str">
        <f ca="1">IF(tbl_vendors[[#This Row],[error_count]]&gt;0,"FAIL","PASS")</f>
        <v>FAIL</v>
      </c>
    </row>
    <row r="3568" spans="1:26" x14ac:dyDescent="0.3">
      <c r="A3568" t="s">
        <v>13945</v>
      </c>
      <c r="B3568" t="s">
        <v>13946</v>
      </c>
      <c r="C3568" t="s">
        <v>109</v>
      </c>
      <c r="D3568" t="s">
        <v>13947</v>
      </c>
      <c r="E3568" t="s">
        <v>39</v>
      </c>
      <c r="F3568" t="s">
        <v>75</v>
      </c>
      <c r="G3568" t="s">
        <v>13948</v>
      </c>
      <c r="H3568" t="s">
        <v>34</v>
      </c>
      <c r="I3568" t="s">
        <v>26</v>
      </c>
      <c r="J3568" s="1">
        <v>44788</v>
      </c>
      <c r="K3568" s="1">
        <v>45041</v>
      </c>
      <c r="L3568" t="b">
        <f>COUNTIF(tbl_vendors[Vendor_ID],tbl_vendors[[#This Row],[Vendor_ID]])&gt;1</f>
        <v>0</v>
      </c>
      <c r="M3568" t="b">
        <f>ISBLANK(tbl_vendors[[#This Row],[Vendor_ID]])</f>
        <v>0</v>
      </c>
      <c r="N3568" t="b">
        <f>LEN(TRIM(tbl_vendors[[#This Row],[Vendor_Name]]))=0</f>
        <v>0</v>
      </c>
      <c r="O3568" t="b">
        <f>LEN(TRIM(tbl_vendors[[#This Row],[Email]]))=0</f>
        <v>0</v>
      </c>
      <c r="P3568" t="b">
        <f>OR(ISERROR(FIND("@",tbl_vendors[[#This Row],[Email]])),ISERROR(FIND(".",tbl_vendors[[#This Row],[Email]])))</f>
        <v>0</v>
      </c>
      <c r="Q3568" t="b">
        <f>ISNA(MATCH(tbl_vendors[[#This Row],[Country]],tbl_country[country],0))</f>
        <v>0</v>
      </c>
      <c r="R3568" t="b">
        <f>ISNA(MATCH(tbl_vendors[[#This Row],[Currency]],tbl_country[currency],0))</f>
        <v>0</v>
      </c>
      <c r="S3568" t="b">
        <f>_xlfn.XLOOKUP(tbl_vendors[[#This Row],[Country]],tbl_country[country],tbl_country[currency],"NotFound")&lt;&gt;tbl_vendors[[#This Row],[Currency]]</f>
        <v>1</v>
      </c>
      <c r="T3568" t="b">
        <f>ISNA(MATCH(tbl_vendors[[#This Row],[Payment_Terms]],tbl_payment_terms[Payment_Terms],0))</f>
        <v>0</v>
      </c>
      <c r="U3568" t="b">
        <f>ISNA(MATCH(tbl_vendors[[#This Row],[Status]],tbl_status[valid_status]))</f>
        <v>0</v>
      </c>
      <c r="V3568" t="b">
        <f ca="1">tbl_vendors[[#This Row],[Created_Date]]&gt;TODAY()</f>
        <v>0</v>
      </c>
      <c r="W3568" t="b">
        <f>tbl_vendors[[#This Row],[Updated_Date]]&lt;tbl_vendors[[#This Row],[Created_Date]]</f>
        <v>0</v>
      </c>
      <c r="X3568" t="b">
        <f>COUNTIF(tbl_vendors[Vendor_Name],tbl_vendors[[#This Row],[Vendor_Name]])&gt;1</f>
        <v>0</v>
      </c>
      <c r="Y3568" s="14" cm="1">
        <f t="array" aca="1" ref="Y3568" ca="1">IFERROR(SUM(L3568:X3568*1),4)</f>
        <v>1</v>
      </c>
      <c r="Z3568" t="str">
        <f ca="1">IF(tbl_vendors[[#This Row],[error_count]]&gt;0,"FAIL","PASS")</f>
        <v>FAIL</v>
      </c>
    </row>
    <row r="3569" spans="1:26" x14ac:dyDescent="0.3">
      <c r="A3569" t="s">
        <v>13949</v>
      </c>
      <c r="B3569" t="s">
        <v>13950</v>
      </c>
      <c r="C3569" t="s">
        <v>37</v>
      </c>
      <c r="D3569" t="s">
        <v>13951</v>
      </c>
      <c r="E3569" t="s">
        <v>39</v>
      </c>
      <c r="F3569" t="s">
        <v>16</v>
      </c>
      <c r="G3569" t="s">
        <v>13952</v>
      </c>
      <c r="H3569" t="s">
        <v>42</v>
      </c>
      <c r="I3569" t="s">
        <v>19</v>
      </c>
      <c r="J3569" s="1">
        <v>45080</v>
      </c>
      <c r="K3569" s="1">
        <v>46077</v>
      </c>
      <c r="L3569" t="b">
        <f>COUNTIF(tbl_vendors[Vendor_ID],tbl_vendors[[#This Row],[Vendor_ID]])&gt;1</f>
        <v>0</v>
      </c>
      <c r="M3569" t="b">
        <f>ISBLANK(tbl_vendors[[#This Row],[Vendor_ID]])</f>
        <v>0</v>
      </c>
      <c r="N3569" t="b">
        <f>LEN(TRIM(tbl_vendors[[#This Row],[Vendor_Name]]))=0</f>
        <v>0</v>
      </c>
      <c r="O3569" t="b">
        <f>LEN(TRIM(tbl_vendors[[#This Row],[Email]]))=0</f>
        <v>0</v>
      </c>
      <c r="P3569" t="b">
        <f>OR(ISERROR(FIND("@",tbl_vendors[[#This Row],[Email]])),ISERROR(FIND(".",tbl_vendors[[#This Row],[Email]])))</f>
        <v>0</v>
      </c>
      <c r="Q3569" t="b">
        <f>ISNA(MATCH(tbl_vendors[[#This Row],[Country]],tbl_country[country],0))</f>
        <v>0</v>
      </c>
      <c r="R3569" t="b">
        <f>ISNA(MATCH(tbl_vendors[[#This Row],[Currency]],tbl_country[currency],0))</f>
        <v>0</v>
      </c>
      <c r="S3569" t="b">
        <f>_xlfn.XLOOKUP(tbl_vendors[[#This Row],[Country]],tbl_country[country],tbl_country[currency],"NotFound")&lt;&gt;tbl_vendors[[#This Row],[Currency]]</f>
        <v>0</v>
      </c>
      <c r="T3569" t="b">
        <f>ISNA(MATCH(tbl_vendors[[#This Row],[Payment_Terms]],tbl_payment_terms[Payment_Terms],0))</f>
        <v>0</v>
      </c>
      <c r="U3569" t="b">
        <f>ISNA(MATCH(tbl_vendors[[#This Row],[Status]],tbl_status[valid_status]))</f>
        <v>0</v>
      </c>
      <c r="V3569" t="b">
        <f ca="1">tbl_vendors[[#This Row],[Created_Date]]&gt;TODAY()</f>
        <v>0</v>
      </c>
      <c r="W3569" t="b">
        <f>tbl_vendors[[#This Row],[Updated_Date]]&lt;tbl_vendors[[#This Row],[Created_Date]]</f>
        <v>0</v>
      </c>
      <c r="X3569" t="b">
        <f>COUNTIF(tbl_vendors[Vendor_Name],tbl_vendors[[#This Row],[Vendor_Name]])&gt;1</f>
        <v>0</v>
      </c>
      <c r="Y3569" s="14" cm="1">
        <f t="array" aca="1" ref="Y3569" ca="1">IFERROR(SUM(L3569:X3569*1),4)</f>
        <v>0</v>
      </c>
      <c r="Z3569" t="str">
        <f ca="1">IF(tbl_vendors[[#This Row],[error_count]]&gt;0,"FAIL","PASS")</f>
        <v>PASS</v>
      </c>
    </row>
    <row r="3570" spans="1:26" x14ac:dyDescent="0.3">
      <c r="A3570" t="s">
        <v>13953</v>
      </c>
      <c r="B3570" t="s">
        <v>13954</v>
      </c>
      <c r="C3570" t="s">
        <v>109</v>
      </c>
      <c r="D3570" t="s">
        <v>13955</v>
      </c>
      <c r="E3570" t="s">
        <v>39</v>
      </c>
      <c r="F3570" t="s">
        <v>75</v>
      </c>
      <c r="G3570" t="s">
        <v>13956</v>
      </c>
      <c r="H3570" t="s">
        <v>52</v>
      </c>
      <c r="I3570" t="s">
        <v>19</v>
      </c>
      <c r="J3570" s="1">
        <v>46168</v>
      </c>
      <c r="K3570" s="1">
        <v>46174</v>
      </c>
      <c r="L3570" t="b">
        <f>COUNTIF(tbl_vendors[Vendor_ID],tbl_vendors[[#This Row],[Vendor_ID]])&gt;1</f>
        <v>0</v>
      </c>
      <c r="M3570" t="b">
        <f>ISBLANK(tbl_vendors[[#This Row],[Vendor_ID]])</f>
        <v>0</v>
      </c>
      <c r="N3570" t="b">
        <f>LEN(TRIM(tbl_vendors[[#This Row],[Vendor_Name]]))=0</f>
        <v>0</v>
      </c>
      <c r="O3570" t="b">
        <f>LEN(TRIM(tbl_vendors[[#This Row],[Email]]))=0</f>
        <v>0</v>
      </c>
      <c r="P3570" t="b">
        <f>OR(ISERROR(FIND("@",tbl_vendors[[#This Row],[Email]])),ISERROR(FIND(".",tbl_vendors[[#This Row],[Email]])))</f>
        <v>0</v>
      </c>
      <c r="Q3570" t="b">
        <f>ISNA(MATCH(tbl_vendors[[#This Row],[Country]],tbl_country[country],0))</f>
        <v>0</v>
      </c>
      <c r="R3570" t="b">
        <f>ISNA(MATCH(tbl_vendors[[#This Row],[Currency]],tbl_country[currency],0))</f>
        <v>0</v>
      </c>
      <c r="S3570" t="b">
        <f>_xlfn.XLOOKUP(tbl_vendors[[#This Row],[Country]],tbl_country[country],tbl_country[currency],"NotFound")&lt;&gt;tbl_vendors[[#This Row],[Currency]]</f>
        <v>1</v>
      </c>
      <c r="T3570" t="b">
        <f>ISNA(MATCH(tbl_vendors[[#This Row],[Payment_Terms]],tbl_payment_terms[Payment_Terms],0))</f>
        <v>0</v>
      </c>
      <c r="U3570" t="b">
        <f>ISNA(MATCH(tbl_vendors[[#This Row],[Status]],tbl_status[valid_status]))</f>
        <v>0</v>
      </c>
      <c r="V3570" t="b">
        <f ca="1">tbl_vendors[[#This Row],[Created_Date]]&gt;TODAY()</f>
        <v>0</v>
      </c>
      <c r="W3570" t="b">
        <f>tbl_vendors[[#This Row],[Updated_Date]]&lt;tbl_vendors[[#This Row],[Created_Date]]</f>
        <v>0</v>
      </c>
      <c r="X3570" t="b">
        <f>COUNTIF(tbl_vendors[Vendor_Name],tbl_vendors[[#This Row],[Vendor_Name]])&gt;1</f>
        <v>0</v>
      </c>
      <c r="Y3570" s="14" cm="1">
        <f t="array" aca="1" ref="Y3570" ca="1">IFERROR(SUM(L3570:X3570*1),4)</f>
        <v>1</v>
      </c>
      <c r="Z3570" t="str">
        <f ca="1">IF(tbl_vendors[[#This Row],[error_count]]&gt;0,"FAIL","PASS")</f>
        <v>FAIL</v>
      </c>
    </row>
    <row r="3571" spans="1:26" x14ac:dyDescent="0.3">
      <c r="A3571" t="s">
        <v>13957</v>
      </c>
      <c r="B3571" t="s">
        <v>13958</v>
      </c>
      <c r="C3571" t="s">
        <v>56</v>
      </c>
      <c r="D3571" t="s">
        <v>13959</v>
      </c>
      <c r="E3571" t="s">
        <v>58</v>
      </c>
      <c r="F3571" t="s">
        <v>40</v>
      </c>
      <c r="G3571" t="s">
        <v>13960</v>
      </c>
      <c r="H3571" t="s">
        <v>25</v>
      </c>
      <c r="I3571" t="s">
        <v>19</v>
      </c>
      <c r="J3571" s="1">
        <v>44423</v>
      </c>
      <c r="K3571" s="1">
        <v>45001</v>
      </c>
      <c r="L3571" t="b">
        <f>COUNTIF(tbl_vendors[Vendor_ID],tbl_vendors[[#This Row],[Vendor_ID]])&gt;1</f>
        <v>0</v>
      </c>
      <c r="M3571" t="b">
        <f>ISBLANK(tbl_vendors[[#This Row],[Vendor_ID]])</f>
        <v>0</v>
      </c>
      <c r="N3571" t="b">
        <f>LEN(TRIM(tbl_vendors[[#This Row],[Vendor_Name]]))=0</f>
        <v>0</v>
      </c>
      <c r="O3571" t="b">
        <f>LEN(TRIM(tbl_vendors[[#This Row],[Email]]))=0</f>
        <v>0</v>
      </c>
      <c r="P3571" t="b">
        <f>OR(ISERROR(FIND("@",tbl_vendors[[#This Row],[Email]])),ISERROR(FIND(".",tbl_vendors[[#This Row],[Email]])))</f>
        <v>0</v>
      </c>
      <c r="Q3571" t="b">
        <f>ISNA(MATCH(tbl_vendors[[#This Row],[Country]],tbl_country[country],0))</f>
        <v>0</v>
      </c>
      <c r="R3571" t="b">
        <f>ISNA(MATCH(tbl_vendors[[#This Row],[Currency]],tbl_country[currency],0))</f>
        <v>0</v>
      </c>
      <c r="S3571" t="b">
        <f>_xlfn.XLOOKUP(tbl_vendors[[#This Row],[Country]],tbl_country[country],tbl_country[currency],"NotFound")&lt;&gt;tbl_vendors[[#This Row],[Currency]]</f>
        <v>0</v>
      </c>
      <c r="T3571" t="b">
        <f>ISNA(MATCH(tbl_vendors[[#This Row],[Payment_Terms]],tbl_payment_terms[Payment_Terms],0))</f>
        <v>0</v>
      </c>
      <c r="U3571" t="b">
        <f>ISNA(MATCH(tbl_vendors[[#This Row],[Status]],tbl_status[valid_status]))</f>
        <v>0</v>
      </c>
      <c r="V3571" t="b">
        <f ca="1">tbl_vendors[[#This Row],[Created_Date]]&gt;TODAY()</f>
        <v>0</v>
      </c>
      <c r="W3571" t="b">
        <f>tbl_vendors[[#This Row],[Updated_Date]]&lt;tbl_vendors[[#This Row],[Created_Date]]</f>
        <v>0</v>
      </c>
      <c r="X3571" t="b">
        <f>COUNTIF(tbl_vendors[Vendor_Name],tbl_vendors[[#This Row],[Vendor_Name]])&gt;1</f>
        <v>0</v>
      </c>
      <c r="Y3571" s="14" cm="1">
        <f t="array" aca="1" ref="Y3571" ca="1">IFERROR(SUM(L3571:X3571*1),4)</f>
        <v>0</v>
      </c>
      <c r="Z3571" t="str">
        <f ca="1">IF(tbl_vendors[[#This Row],[error_count]]&gt;0,"FAIL","PASS")</f>
        <v>PASS</v>
      </c>
    </row>
    <row r="3572" spans="1:26" x14ac:dyDescent="0.3">
      <c r="A3572" t="s">
        <v>13961</v>
      </c>
      <c r="B3572" t="s">
        <v>13962</v>
      </c>
      <c r="C3572" t="s">
        <v>29</v>
      </c>
      <c r="D3572" t="s">
        <v>13963</v>
      </c>
      <c r="F3572" t="s">
        <v>40</v>
      </c>
      <c r="G3572" t="s">
        <v>13964</v>
      </c>
      <c r="H3572" t="s">
        <v>18</v>
      </c>
      <c r="I3572" t="s">
        <v>26</v>
      </c>
      <c r="J3572" s="1">
        <v>44762</v>
      </c>
      <c r="K3572" s="1">
        <v>45699</v>
      </c>
      <c r="L3572" t="b">
        <f>COUNTIF(tbl_vendors[Vendor_ID],tbl_vendors[[#This Row],[Vendor_ID]])&gt;1</f>
        <v>0</v>
      </c>
      <c r="M3572" t="b">
        <f>ISBLANK(tbl_vendors[[#This Row],[Vendor_ID]])</f>
        <v>0</v>
      </c>
      <c r="N3572" t="b">
        <f>LEN(TRIM(tbl_vendors[[#This Row],[Vendor_Name]]))=0</f>
        <v>0</v>
      </c>
      <c r="O3572" t="b">
        <f>LEN(TRIM(tbl_vendors[[#This Row],[Email]]))=0</f>
        <v>0</v>
      </c>
      <c r="P3572" t="b">
        <f>OR(ISERROR(FIND("@",tbl_vendors[[#This Row],[Email]])),ISERROR(FIND(".",tbl_vendors[[#This Row],[Email]])))</f>
        <v>0</v>
      </c>
      <c r="Q3572" t="b">
        <f>ISNA(MATCH(tbl_vendors[[#This Row],[Country]],tbl_country[country],0))</f>
        <v>0</v>
      </c>
      <c r="R3572" t="b">
        <f>ISNA(MATCH(tbl_vendors[[#This Row],[Currency]],tbl_country[currency],0))</f>
        <v>1</v>
      </c>
      <c r="S3572" t="b">
        <f>_xlfn.XLOOKUP(tbl_vendors[[#This Row],[Country]],tbl_country[country],tbl_country[currency],"NotFound")&lt;&gt;tbl_vendors[[#This Row],[Currency]]</f>
        <v>1</v>
      </c>
      <c r="T3572" t="b">
        <f>ISNA(MATCH(tbl_vendors[[#This Row],[Payment_Terms]],tbl_payment_terms[Payment_Terms],0))</f>
        <v>0</v>
      </c>
      <c r="U3572" t="b">
        <f>ISNA(MATCH(tbl_vendors[[#This Row],[Status]],tbl_status[valid_status]))</f>
        <v>0</v>
      </c>
      <c r="V3572" t="b">
        <f ca="1">tbl_vendors[[#This Row],[Created_Date]]&gt;TODAY()</f>
        <v>0</v>
      </c>
      <c r="W3572" t="b">
        <f>tbl_vendors[[#This Row],[Updated_Date]]&lt;tbl_vendors[[#This Row],[Created_Date]]</f>
        <v>0</v>
      </c>
      <c r="X3572" t="b">
        <f>COUNTIF(tbl_vendors[Vendor_Name],tbl_vendors[[#This Row],[Vendor_Name]])&gt;1</f>
        <v>0</v>
      </c>
      <c r="Y3572" s="14" cm="1">
        <f t="array" aca="1" ref="Y3572" ca="1">IFERROR(SUM(L3572:X3572*1),4)</f>
        <v>2</v>
      </c>
      <c r="Z3572" t="str">
        <f ca="1">IF(tbl_vendors[[#This Row],[error_count]]&gt;0,"FAIL","PASS")</f>
        <v>FAIL</v>
      </c>
    </row>
    <row r="3573" spans="1:26" x14ac:dyDescent="0.3">
      <c r="A3573" t="s">
        <v>13965</v>
      </c>
      <c r="B3573" t="s">
        <v>13966</v>
      </c>
      <c r="C3573" t="s">
        <v>153</v>
      </c>
      <c r="D3573" t="s">
        <v>13967</v>
      </c>
      <c r="E3573" t="s">
        <v>155</v>
      </c>
      <c r="F3573" t="s">
        <v>16</v>
      </c>
      <c r="G3573" t="s">
        <v>13968</v>
      </c>
      <c r="H3573" t="s">
        <v>42</v>
      </c>
      <c r="I3573" t="s">
        <v>19</v>
      </c>
      <c r="J3573" s="1">
        <v>44391</v>
      </c>
      <c r="K3573" s="1">
        <v>44596</v>
      </c>
      <c r="L3573" t="b">
        <f>COUNTIF(tbl_vendors[Vendor_ID],tbl_vendors[[#This Row],[Vendor_ID]])&gt;1</f>
        <v>0</v>
      </c>
      <c r="M3573" t="b">
        <f>ISBLANK(tbl_vendors[[#This Row],[Vendor_ID]])</f>
        <v>0</v>
      </c>
      <c r="N3573" t="b">
        <f>LEN(TRIM(tbl_vendors[[#This Row],[Vendor_Name]]))=0</f>
        <v>0</v>
      </c>
      <c r="O3573" t="b">
        <f>LEN(TRIM(tbl_vendors[[#This Row],[Email]]))=0</f>
        <v>0</v>
      </c>
      <c r="P3573" t="b">
        <f>OR(ISERROR(FIND("@",tbl_vendors[[#This Row],[Email]])),ISERROR(FIND(".",tbl_vendors[[#This Row],[Email]])))</f>
        <v>0</v>
      </c>
      <c r="Q3573" t="b">
        <f>ISNA(MATCH(tbl_vendors[[#This Row],[Country]],tbl_country[country],0))</f>
        <v>0</v>
      </c>
      <c r="R3573" t="b">
        <f>ISNA(MATCH(tbl_vendors[[#This Row],[Currency]],tbl_country[currency],0))</f>
        <v>0</v>
      </c>
      <c r="S3573" t="b">
        <f>_xlfn.XLOOKUP(tbl_vendors[[#This Row],[Country]],tbl_country[country],tbl_country[currency],"NotFound")&lt;&gt;tbl_vendors[[#This Row],[Currency]]</f>
        <v>0</v>
      </c>
      <c r="T3573" t="b">
        <f>ISNA(MATCH(tbl_vendors[[#This Row],[Payment_Terms]],tbl_payment_terms[Payment_Terms],0))</f>
        <v>0</v>
      </c>
      <c r="U3573" t="b">
        <f>ISNA(MATCH(tbl_vendors[[#This Row],[Status]],tbl_status[valid_status]))</f>
        <v>0</v>
      </c>
      <c r="V3573" t="b">
        <f ca="1">tbl_vendors[[#This Row],[Created_Date]]&gt;TODAY()</f>
        <v>0</v>
      </c>
      <c r="W3573" t="b">
        <f>tbl_vendors[[#This Row],[Updated_Date]]&lt;tbl_vendors[[#This Row],[Created_Date]]</f>
        <v>0</v>
      </c>
      <c r="X3573" t="b">
        <f>COUNTIF(tbl_vendors[Vendor_Name],tbl_vendors[[#This Row],[Vendor_Name]])&gt;1</f>
        <v>0</v>
      </c>
      <c r="Y3573" s="14" cm="1">
        <f t="array" aca="1" ref="Y3573" ca="1">IFERROR(SUM(L3573:X3573*1),4)</f>
        <v>0</v>
      </c>
      <c r="Z3573" t="str">
        <f ca="1">IF(tbl_vendors[[#This Row],[error_count]]&gt;0,"FAIL","PASS")</f>
        <v>PASS</v>
      </c>
    </row>
    <row r="3574" spans="1:26" x14ac:dyDescent="0.3">
      <c r="A3574" t="s">
        <v>13969</v>
      </c>
      <c r="B3574" t="s">
        <v>13970</v>
      </c>
      <c r="C3574" t="s">
        <v>109</v>
      </c>
      <c r="D3574" t="s">
        <v>13971</v>
      </c>
      <c r="E3574" t="s">
        <v>39</v>
      </c>
      <c r="F3574" t="s">
        <v>23</v>
      </c>
      <c r="G3574" t="s">
        <v>13972</v>
      </c>
      <c r="H3574" t="s">
        <v>52</v>
      </c>
      <c r="I3574" t="s">
        <v>19</v>
      </c>
      <c r="J3574" s="1">
        <v>45177</v>
      </c>
      <c r="K3574" s="1">
        <v>45259</v>
      </c>
      <c r="L3574" t="b">
        <f>COUNTIF(tbl_vendors[Vendor_ID],tbl_vendors[[#This Row],[Vendor_ID]])&gt;1</f>
        <v>0</v>
      </c>
      <c r="M3574" t="b">
        <f>ISBLANK(tbl_vendors[[#This Row],[Vendor_ID]])</f>
        <v>0</v>
      </c>
      <c r="N3574" t="b">
        <f>LEN(TRIM(tbl_vendors[[#This Row],[Vendor_Name]]))=0</f>
        <v>0</v>
      </c>
      <c r="O3574" t="b">
        <f>LEN(TRIM(tbl_vendors[[#This Row],[Email]]))=0</f>
        <v>0</v>
      </c>
      <c r="P3574" t="b">
        <f>OR(ISERROR(FIND("@",tbl_vendors[[#This Row],[Email]])),ISERROR(FIND(".",tbl_vendors[[#This Row],[Email]])))</f>
        <v>0</v>
      </c>
      <c r="Q3574" t="b">
        <f>ISNA(MATCH(tbl_vendors[[#This Row],[Country]],tbl_country[country],0))</f>
        <v>0</v>
      </c>
      <c r="R3574" t="b">
        <f>ISNA(MATCH(tbl_vendors[[#This Row],[Currency]],tbl_country[currency],0))</f>
        <v>0</v>
      </c>
      <c r="S3574" t="b">
        <f>_xlfn.XLOOKUP(tbl_vendors[[#This Row],[Country]],tbl_country[country],tbl_country[currency],"NotFound")&lt;&gt;tbl_vendors[[#This Row],[Currency]]</f>
        <v>1</v>
      </c>
      <c r="T3574" t="b">
        <f>ISNA(MATCH(tbl_vendors[[#This Row],[Payment_Terms]],tbl_payment_terms[Payment_Terms],0))</f>
        <v>0</v>
      </c>
      <c r="U3574" t="b">
        <f>ISNA(MATCH(tbl_vendors[[#This Row],[Status]],tbl_status[valid_status]))</f>
        <v>0</v>
      </c>
      <c r="V3574" t="b">
        <f ca="1">tbl_vendors[[#This Row],[Created_Date]]&gt;TODAY()</f>
        <v>0</v>
      </c>
      <c r="W3574" t="b">
        <f>tbl_vendors[[#This Row],[Updated_Date]]&lt;tbl_vendors[[#This Row],[Created_Date]]</f>
        <v>0</v>
      </c>
      <c r="X3574" t="b">
        <f>COUNTIF(tbl_vendors[Vendor_Name],tbl_vendors[[#This Row],[Vendor_Name]])&gt;1</f>
        <v>0</v>
      </c>
      <c r="Y3574" s="14" cm="1">
        <f t="array" aca="1" ref="Y3574" ca="1">IFERROR(SUM(L3574:X3574*1),4)</f>
        <v>1</v>
      </c>
      <c r="Z3574" t="str">
        <f ca="1">IF(tbl_vendors[[#This Row],[error_count]]&gt;0,"FAIL","PASS")</f>
        <v>FAIL</v>
      </c>
    </row>
    <row r="3575" spans="1:26" x14ac:dyDescent="0.3">
      <c r="A3575" t="s">
        <v>13973</v>
      </c>
      <c r="B3575" t="s">
        <v>13974</v>
      </c>
      <c r="C3575" t="s">
        <v>79</v>
      </c>
      <c r="D3575" t="s">
        <v>13975</v>
      </c>
      <c r="E3575" t="s">
        <v>39</v>
      </c>
      <c r="F3575" t="s">
        <v>75</v>
      </c>
      <c r="G3575" t="s">
        <v>13976</v>
      </c>
      <c r="H3575" t="s">
        <v>52</v>
      </c>
      <c r="I3575" t="s">
        <v>19</v>
      </c>
      <c r="J3575" s="1">
        <v>46008</v>
      </c>
      <c r="K3575" s="1">
        <v>46187</v>
      </c>
      <c r="L3575" t="b">
        <f>COUNTIF(tbl_vendors[Vendor_ID],tbl_vendors[[#This Row],[Vendor_ID]])&gt;1</f>
        <v>0</v>
      </c>
      <c r="M3575" t="b">
        <f>ISBLANK(tbl_vendors[[#This Row],[Vendor_ID]])</f>
        <v>0</v>
      </c>
      <c r="N3575" t="b">
        <f>LEN(TRIM(tbl_vendors[[#This Row],[Vendor_Name]]))=0</f>
        <v>0</v>
      </c>
      <c r="O3575" t="b">
        <f>LEN(TRIM(tbl_vendors[[#This Row],[Email]]))=0</f>
        <v>0</v>
      </c>
      <c r="P3575" t="b">
        <f>OR(ISERROR(FIND("@",tbl_vendors[[#This Row],[Email]])),ISERROR(FIND(".",tbl_vendors[[#This Row],[Email]])))</f>
        <v>0</v>
      </c>
      <c r="Q3575" t="b">
        <f>ISNA(MATCH(tbl_vendors[[#This Row],[Country]],tbl_country[country],0))</f>
        <v>0</v>
      </c>
      <c r="R3575" t="b">
        <f>ISNA(MATCH(tbl_vendors[[#This Row],[Currency]],tbl_country[currency],0))</f>
        <v>0</v>
      </c>
      <c r="S3575" t="b">
        <f>_xlfn.XLOOKUP(tbl_vendors[[#This Row],[Country]],tbl_country[country],tbl_country[currency],"NotFound")&lt;&gt;tbl_vendors[[#This Row],[Currency]]</f>
        <v>0</v>
      </c>
      <c r="T3575" t="b">
        <f>ISNA(MATCH(tbl_vendors[[#This Row],[Payment_Terms]],tbl_payment_terms[Payment_Terms],0))</f>
        <v>0</v>
      </c>
      <c r="U3575" t="b">
        <f>ISNA(MATCH(tbl_vendors[[#This Row],[Status]],tbl_status[valid_status]))</f>
        <v>0</v>
      </c>
      <c r="V3575" t="b">
        <f ca="1">tbl_vendors[[#This Row],[Created_Date]]&gt;TODAY()</f>
        <v>0</v>
      </c>
      <c r="W3575" t="b">
        <f>tbl_vendors[[#This Row],[Updated_Date]]&lt;tbl_vendors[[#This Row],[Created_Date]]</f>
        <v>0</v>
      </c>
      <c r="X3575" t="b">
        <f>COUNTIF(tbl_vendors[Vendor_Name],tbl_vendors[[#This Row],[Vendor_Name]])&gt;1</f>
        <v>0</v>
      </c>
      <c r="Y3575" s="14" cm="1">
        <f t="array" aca="1" ref="Y3575" ca="1">IFERROR(SUM(L3575:X3575*1),4)</f>
        <v>0</v>
      </c>
      <c r="Z3575" t="str">
        <f ca="1">IF(tbl_vendors[[#This Row],[error_count]]&gt;0,"FAIL","PASS")</f>
        <v>PASS</v>
      </c>
    </row>
    <row r="3576" spans="1:26" x14ac:dyDescent="0.3">
      <c r="A3576" t="s">
        <v>13977</v>
      </c>
      <c r="B3576" t="s">
        <v>13978</v>
      </c>
      <c r="C3576" t="s">
        <v>66</v>
      </c>
      <c r="D3576" t="s">
        <v>13979</v>
      </c>
      <c r="E3576" t="s">
        <v>67</v>
      </c>
      <c r="F3576" t="s">
        <v>40</v>
      </c>
      <c r="G3576" t="s">
        <v>13980</v>
      </c>
      <c r="H3576" t="s">
        <v>42</v>
      </c>
      <c r="I3576" t="s">
        <v>53</v>
      </c>
      <c r="J3576" s="1">
        <v>46106</v>
      </c>
      <c r="K3576" s="1">
        <v>46151</v>
      </c>
      <c r="L3576" t="b">
        <f>COUNTIF(tbl_vendors[Vendor_ID],tbl_vendors[[#This Row],[Vendor_ID]])&gt;1</f>
        <v>0</v>
      </c>
      <c r="M3576" t="b">
        <f>ISBLANK(tbl_vendors[[#This Row],[Vendor_ID]])</f>
        <v>0</v>
      </c>
      <c r="N3576" t="b">
        <f>LEN(TRIM(tbl_vendors[[#This Row],[Vendor_Name]]))=0</f>
        <v>0</v>
      </c>
      <c r="O3576" t="b">
        <f>LEN(TRIM(tbl_vendors[[#This Row],[Email]]))=0</f>
        <v>0</v>
      </c>
      <c r="P3576" t="b">
        <f>OR(ISERROR(FIND("@",tbl_vendors[[#This Row],[Email]])),ISERROR(FIND(".",tbl_vendors[[#This Row],[Email]])))</f>
        <v>0</v>
      </c>
      <c r="Q3576" t="b">
        <f>ISNA(MATCH(tbl_vendors[[#This Row],[Country]],tbl_country[country],0))</f>
        <v>0</v>
      </c>
      <c r="R3576" t="b">
        <f>ISNA(MATCH(tbl_vendors[[#This Row],[Currency]],tbl_country[currency],0))</f>
        <v>0</v>
      </c>
      <c r="S3576" t="b">
        <f>_xlfn.XLOOKUP(tbl_vendors[[#This Row],[Country]],tbl_country[country],tbl_country[currency],"NotFound")&lt;&gt;tbl_vendors[[#This Row],[Currency]]</f>
        <v>0</v>
      </c>
      <c r="T3576" t="b">
        <f>ISNA(MATCH(tbl_vendors[[#This Row],[Payment_Terms]],tbl_payment_terms[Payment_Terms],0))</f>
        <v>0</v>
      </c>
      <c r="U3576" t="b">
        <f>ISNA(MATCH(tbl_vendors[[#This Row],[Status]],tbl_status[valid_status]))</f>
        <v>1</v>
      </c>
      <c r="V3576" t="b">
        <f ca="1">tbl_vendors[[#This Row],[Created_Date]]&gt;TODAY()</f>
        <v>0</v>
      </c>
      <c r="W3576" t="b">
        <f>tbl_vendors[[#This Row],[Updated_Date]]&lt;tbl_vendors[[#This Row],[Created_Date]]</f>
        <v>0</v>
      </c>
      <c r="X3576" t="b">
        <f>COUNTIF(tbl_vendors[Vendor_Name],tbl_vendors[[#This Row],[Vendor_Name]])&gt;1</f>
        <v>1</v>
      </c>
      <c r="Y3576" s="14" cm="1">
        <f t="array" aca="1" ref="Y3576" ca="1">IFERROR(SUM(L3576:X3576*1),4)</f>
        <v>2</v>
      </c>
      <c r="Z3576" t="str">
        <f ca="1">IF(tbl_vendors[[#This Row],[error_count]]&gt;0,"FAIL","PASS")</f>
        <v>FAIL</v>
      </c>
    </row>
    <row r="3577" spans="1:26" x14ac:dyDescent="0.3">
      <c r="A3577" t="s">
        <v>13981</v>
      </c>
      <c r="B3577" t="s">
        <v>13982</v>
      </c>
      <c r="C3577" t="s">
        <v>153</v>
      </c>
      <c r="D3577" t="s">
        <v>13983</v>
      </c>
      <c r="E3577" t="s">
        <v>155</v>
      </c>
      <c r="F3577" t="s">
        <v>32</v>
      </c>
      <c r="G3577" t="s">
        <v>13984</v>
      </c>
      <c r="H3577" t="s">
        <v>47</v>
      </c>
      <c r="I3577" t="s">
        <v>19</v>
      </c>
      <c r="J3577" s="1">
        <v>44427</v>
      </c>
      <c r="K3577" s="1">
        <v>45643</v>
      </c>
      <c r="L3577" t="b">
        <f>COUNTIF(tbl_vendors[Vendor_ID],tbl_vendors[[#This Row],[Vendor_ID]])&gt;1</f>
        <v>0</v>
      </c>
      <c r="M3577" t="b">
        <f>ISBLANK(tbl_vendors[[#This Row],[Vendor_ID]])</f>
        <v>0</v>
      </c>
      <c r="N3577" t="b">
        <f>LEN(TRIM(tbl_vendors[[#This Row],[Vendor_Name]]))=0</f>
        <v>0</v>
      </c>
      <c r="O3577" t="b">
        <f>LEN(TRIM(tbl_vendors[[#This Row],[Email]]))=0</f>
        <v>0</v>
      </c>
      <c r="P3577" t="b">
        <f>OR(ISERROR(FIND("@",tbl_vendors[[#This Row],[Email]])),ISERROR(FIND(".",tbl_vendors[[#This Row],[Email]])))</f>
        <v>0</v>
      </c>
      <c r="Q3577" t="b">
        <f>ISNA(MATCH(tbl_vendors[[#This Row],[Country]],tbl_country[country],0))</f>
        <v>0</v>
      </c>
      <c r="R3577" t="b">
        <f>ISNA(MATCH(tbl_vendors[[#This Row],[Currency]],tbl_country[currency],0))</f>
        <v>0</v>
      </c>
      <c r="S3577" t="b">
        <f>_xlfn.XLOOKUP(tbl_vendors[[#This Row],[Country]],tbl_country[country],tbl_country[currency],"NotFound")&lt;&gt;tbl_vendors[[#This Row],[Currency]]</f>
        <v>0</v>
      </c>
      <c r="T3577" t="b">
        <f>ISNA(MATCH(tbl_vendors[[#This Row],[Payment_Terms]],tbl_payment_terms[Payment_Terms],0))</f>
        <v>0</v>
      </c>
      <c r="U3577" t="b">
        <f>ISNA(MATCH(tbl_vendors[[#This Row],[Status]],tbl_status[valid_status]))</f>
        <v>0</v>
      </c>
      <c r="V3577" t="b">
        <f ca="1">tbl_vendors[[#This Row],[Created_Date]]&gt;TODAY()</f>
        <v>0</v>
      </c>
      <c r="W3577" t="b">
        <f>tbl_vendors[[#This Row],[Updated_Date]]&lt;tbl_vendors[[#This Row],[Created_Date]]</f>
        <v>0</v>
      </c>
      <c r="X3577" t="b">
        <f>COUNTIF(tbl_vendors[Vendor_Name],tbl_vendors[[#This Row],[Vendor_Name]])&gt;1</f>
        <v>0</v>
      </c>
      <c r="Y3577" s="14" cm="1">
        <f t="array" aca="1" ref="Y3577" ca="1">IFERROR(SUM(L3577:X3577*1),4)</f>
        <v>0</v>
      </c>
      <c r="Z3577" t="str">
        <f ca="1">IF(tbl_vendors[[#This Row],[error_count]]&gt;0,"FAIL","PASS")</f>
        <v>PASS</v>
      </c>
    </row>
    <row r="3578" spans="1:26" x14ac:dyDescent="0.3">
      <c r="A3578" t="s">
        <v>13985</v>
      </c>
      <c r="B3578" t="s">
        <v>13986</v>
      </c>
      <c r="C3578" t="s">
        <v>37</v>
      </c>
      <c r="D3578" t="s">
        <v>13987</v>
      </c>
      <c r="E3578" t="s">
        <v>39</v>
      </c>
      <c r="F3578" t="s">
        <v>75</v>
      </c>
      <c r="G3578" t="s">
        <v>13988</v>
      </c>
      <c r="H3578" t="s">
        <v>42</v>
      </c>
      <c r="I3578" t="s">
        <v>26</v>
      </c>
      <c r="J3578" s="1">
        <v>45959</v>
      </c>
      <c r="K3578" s="1">
        <v>46062</v>
      </c>
      <c r="L3578" t="b">
        <f>COUNTIF(tbl_vendors[Vendor_ID],tbl_vendors[[#This Row],[Vendor_ID]])&gt;1</f>
        <v>0</v>
      </c>
      <c r="M3578" t="b">
        <f>ISBLANK(tbl_vendors[[#This Row],[Vendor_ID]])</f>
        <v>0</v>
      </c>
      <c r="N3578" t="b">
        <f>LEN(TRIM(tbl_vendors[[#This Row],[Vendor_Name]]))=0</f>
        <v>0</v>
      </c>
      <c r="O3578" t="b">
        <f>LEN(TRIM(tbl_vendors[[#This Row],[Email]]))=0</f>
        <v>0</v>
      </c>
      <c r="P3578" t="b">
        <f>OR(ISERROR(FIND("@",tbl_vendors[[#This Row],[Email]])),ISERROR(FIND(".",tbl_vendors[[#This Row],[Email]])))</f>
        <v>0</v>
      </c>
      <c r="Q3578" t="b">
        <f>ISNA(MATCH(tbl_vendors[[#This Row],[Country]],tbl_country[country],0))</f>
        <v>0</v>
      </c>
      <c r="R3578" t="b">
        <f>ISNA(MATCH(tbl_vendors[[#This Row],[Currency]],tbl_country[currency],0))</f>
        <v>0</v>
      </c>
      <c r="S3578" t="b">
        <f>_xlfn.XLOOKUP(tbl_vendors[[#This Row],[Country]],tbl_country[country],tbl_country[currency],"NotFound")&lt;&gt;tbl_vendors[[#This Row],[Currency]]</f>
        <v>0</v>
      </c>
      <c r="T3578" t="b">
        <f>ISNA(MATCH(tbl_vendors[[#This Row],[Payment_Terms]],tbl_payment_terms[Payment_Terms],0))</f>
        <v>0</v>
      </c>
      <c r="U3578" t="b">
        <f>ISNA(MATCH(tbl_vendors[[#This Row],[Status]],tbl_status[valid_status]))</f>
        <v>0</v>
      </c>
      <c r="V3578" t="b">
        <f ca="1">tbl_vendors[[#This Row],[Created_Date]]&gt;TODAY()</f>
        <v>0</v>
      </c>
      <c r="W3578" t="b">
        <f>tbl_vendors[[#This Row],[Updated_Date]]&lt;tbl_vendors[[#This Row],[Created_Date]]</f>
        <v>0</v>
      </c>
      <c r="X3578" t="b">
        <f>COUNTIF(tbl_vendors[Vendor_Name],tbl_vendors[[#This Row],[Vendor_Name]])&gt;1</f>
        <v>0</v>
      </c>
      <c r="Y3578" s="14" cm="1">
        <f t="array" aca="1" ref="Y3578" ca="1">IFERROR(SUM(L3578:X3578*1),4)</f>
        <v>0</v>
      </c>
      <c r="Z3578" t="str">
        <f ca="1">IF(tbl_vendors[[#This Row],[error_count]]&gt;0,"FAIL","PASS")</f>
        <v>PASS</v>
      </c>
    </row>
    <row r="3579" spans="1:26" x14ac:dyDescent="0.3">
      <c r="A3579" t="s">
        <v>13989</v>
      </c>
      <c r="B3579" t="s">
        <v>13990</v>
      </c>
      <c r="C3579" t="s">
        <v>109</v>
      </c>
      <c r="D3579" t="s">
        <v>13991</v>
      </c>
      <c r="E3579" t="s">
        <v>39</v>
      </c>
      <c r="F3579" t="s">
        <v>75</v>
      </c>
      <c r="G3579" t="s">
        <v>13992</v>
      </c>
      <c r="H3579" t="s">
        <v>52</v>
      </c>
      <c r="I3579" t="s">
        <v>26</v>
      </c>
      <c r="J3579" s="1">
        <v>45316</v>
      </c>
      <c r="K3579" s="1">
        <v>45731</v>
      </c>
      <c r="L3579" t="b">
        <f>COUNTIF(tbl_vendors[Vendor_ID],tbl_vendors[[#This Row],[Vendor_ID]])&gt;1</f>
        <v>0</v>
      </c>
      <c r="M3579" t="b">
        <f>ISBLANK(tbl_vendors[[#This Row],[Vendor_ID]])</f>
        <v>0</v>
      </c>
      <c r="N3579" t="b">
        <f>LEN(TRIM(tbl_vendors[[#This Row],[Vendor_Name]]))=0</f>
        <v>0</v>
      </c>
      <c r="O3579" t="b">
        <f>LEN(TRIM(tbl_vendors[[#This Row],[Email]]))=0</f>
        <v>0</v>
      </c>
      <c r="P3579" t="b">
        <f>OR(ISERROR(FIND("@",tbl_vendors[[#This Row],[Email]])),ISERROR(FIND(".",tbl_vendors[[#This Row],[Email]])))</f>
        <v>0</v>
      </c>
      <c r="Q3579" t="b">
        <f>ISNA(MATCH(tbl_vendors[[#This Row],[Country]],tbl_country[country],0))</f>
        <v>0</v>
      </c>
      <c r="R3579" t="b">
        <f>ISNA(MATCH(tbl_vendors[[#This Row],[Currency]],tbl_country[currency],0))</f>
        <v>0</v>
      </c>
      <c r="S3579" t="b">
        <f>_xlfn.XLOOKUP(tbl_vendors[[#This Row],[Country]],tbl_country[country],tbl_country[currency],"NotFound")&lt;&gt;tbl_vendors[[#This Row],[Currency]]</f>
        <v>1</v>
      </c>
      <c r="T3579" t="b">
        <f>ISNA(MATCH(tbl_vendors[[#This Row],[Payment_Terms]],tbl_payment_terms[Payment_Terms],0))</f>
        <v>0</v>
      </c>
      <c r="U3579" t="b">
        <f>ISNA(MATCH(tbl_vendors[[#This Row],[Status]],tbl_status[valid_status]))</f>
        <v>0</v>
      </c>
      <c r="V3579" t="b">
        <f ca="1">tbl_vendors[[#This Row],[Created_Date]]&gt;TODAY()</f>
        <v>0</v>
      </c>
      <c r="W3579" t="b">
        <f>tbl_vendors[[#This Row],[Updated_Date]]&lt;tbl_vendors[[#This Row],[Created_Date]]</f>
        <v>0</v>
      </c>
      <c r="X3579" t="b">
        <f>COUNTIF(tbl_vendors[Vendor_Name],tbl_vendors[[#This Row],[Vendor_Name]])&gt;1</f>
        <v>0</v>
      </c>
      <c r="Y3579" s="14" cm="1">
        <f t="array" aca="1" ref="Y3579" ca="1">IFERROR(SUM(L3579:X3579*1),4)</f>
        <v>1</v>
      </c>
      <c r="Z3579" t="str">
        <f ca="1">IF(tbl_vendors[[#This Row],[error_count]]&gt;0,"FAIL","PASS")</f>
        <v>FAIL</v>
      </c>
    </row>
    <row r="3580" spans="1:26" x14ac:dyDescent="0.3">
      <c r="A3580" t="s">
        <v>13993</v>
      </c>
      <c r="B3580" t="s">
        <v>13994</v>
      </c>
      <c r="C3580" t="s">
        <v>37</v>
      </c>
      <c r="D3580" t="s">
        <v>13995</v>
      </c>
      <c r="E3580" t="s">
        <v>39</v>
      </c>
      <c r="F3580" t="s">
        <v>23</v>
      </c>
      <c r="G3580" t="s">
        <v>13996</v>
      </c>
      <c r="H3580" t="s">
        <v>69</v>
      </c>
      <c r="I3580" t="s">
        <v>26</v>
      </c>
      <c r="J3580" s="1">
        <v>44675</v>
      </c>
      <c r="K3580" s="1">
        <v>45166</v>
      </c>
      <c r="L3580" t="b">
        <f>COUNTIF(tbl_vendors[Vendor_ID],tbl_vendors[[#This Row],[Vendor_ID]])&gt;1</f>
        <v>0</v>
      </c>
      <c r="M3580" t="b">
        <f>ISBLANK(tbl_vendors[[#This Row],[Vendor_ID]])</f>
        <v>0</v>
      </c>
      <c r="N3580" t="b">
        <f>LEN(TRIM(tbl_vendors[[#This Row],[Vendor_Name]]))=0</f>
        <v>0</v>
      </c>
      <c r="O3580" t="b">
        <f>LEN(TRIM(tbl_vendors[[#This Row],[Email]]))=0</f>
        <v>0</v>
      </c>
      <c r="P3580" t="b">
        <f>OR(ISERROR(FIND("@",tbl_vendors[[#This Row],[Email]])),ISERROR(FIND(".",tbl_vendors[[#This Row],[Email]])))</f>
        <v>0</v>
      </c>
      <c r="Q3580" t="b">
        <f>ISNA(MATCH(tbl_vendors[[#This Row],[Country]],tbl_country[country],0))</f>
        <v>0</v>
      </c>
      <c r="R3580" t="b">
        <f>ISNA(MATCH(tbl_vendors[[#This Row],[Currency]],tbl_country[currency],0))</f>
        <v>0</v>
      </c>
      <c r="S3580" t="b">
        <f>_xlfn.XLOOKUP(tbl_vendors[[#This Row],[Country]],tbl_country[country],tbl_country[currency],"NotFound")&lt;&gt;tbl_vendors[[#This Row],[Currency]]</f>
        <v>0</v>
      </c>
      <c r="T3580" t="b">
        <f>ISNA(MATCH(tbl_vendors[[#This Row],[Payment_Terms]],tbl_payment_terms[Payment_Terms],0))</f>
        <v>0</v>
      </c>
      <c r="U3580" t="b">
        <f>ISNA(MATCH(tbl_vendors[[#This Row],[Status]],tbl_status[valid_status]))</f>
        <v>0</v>
      </c>
      <c r="V3580" t="b">
        <f ca="1">tbl_vendors[[#This Row],[Created_Date]]&gt;TODAY()</f>
        <v>0</v>
      </c>
      <c r="W3580" t="b">
        <f>tbl_vendors[[#This Row],[Updated_Date]]&lt;tbl_vendors[[#This Row],[Created_Date]]</f>
        <v>0</v>
      </c>
      <c r="X3580" t="b">
        <f>COUNTIF(tbl_vendors[Vendor_Name],tbl_vendors[[#This Row],[Vendor_Name]])&gt;1</f>
        <v>0</v>
      </c>
      <c r="Y3580" s="14" cm="1">
        <f t="array" aca="1" ref="Y3580" ca="1">IFERROR(SUM(L3580:X3580*1),4)</f>
        <v>0</v>
      </c>
      <c r="Z3580" t="str">
        <f ca="1">IF(tbl_vendors[[#This Row],[error_count]]&gt;0,"FAIL","PASS")</f>
        <v>PASS</v>
      </c>
    </row>
    <row r="3581" spans="1:26" x14ac:dyDescent="0.3">
      <c r="A3581" t="s">
        <v>13997</v>
      </c>
      <c r="B3581" t="s">
        <v>13998</v>
      </c>
      <c r="C3581" t="s">
        <v>109</v>
      </c>
      <c r="D3581" t="s">
        <v>13999</v>
      </c>
      <c r="E3581" t="s">
        <v>39</v>
      </c>
      <c r="F3581" t="s">
        <v>40</v>
      </c>
      <c r="G3581" t="s">
        <v>14000</v>
      </c>
      <c r="H3581" t="s">
        <v>42</v>
      </c>
      <c r="I3581" t="s">
        <v>53</v>
      </c>
      <c r="J3581" s="1">
        <v>45316</v>
      </c>
      <c r="K3581" s="1">
        <v>45491</v>
      </c>
      <c r="L3581" t="b">
        <f>COUNTIF(tbl_vendors[Vendor_ID],tbl_vendors[[#This Row],[Vendor_ID]])&gt;1</f>
        <v>0</v>
      </c>
      <c r="M3581" t="b">
        <f>ISBLANK(tbl_vendors[[#This Row],[Vendor_ID]])</f>
        <v>0</v>
      </c>
      <c r="N3581" t="b">
        <f>LEN(TRIM(tbl_vendors[[#This Row],[Vendor_Name]]))=0</f>
        <v>0</v>
      </c>
      <c r="O3581" t="b">
        <f>LEN(TRIM(tbl_vendors[[#This Row],[Email]]))=0</f>
        <v>0</v>
      </c>
      <c r="P3581" t="b">
        <f>OR(ISERROR(FIND("@",tbl_vendors[[#This Row],[Email]])),ISERROR(FIND(".",tbl_vendors[[#This Row],[Email]])))</f>
        <v>0</v>
      </c>
      <c r="Q3581" t="b">
        <f>ISNA(MATCH(tbl_vendors[[#This Row],[Country]],tbl_country[country],0))</f>
        <v>0</v>
      </c>
      <c r="R3581" t="b">
        <f>ISNA(MATCH(tbl_vendors[[#This Row],[Currency]],tbl_country[currency],0))</f>
        <v>0</v>
      </c>
      <c r="S3581" t="b">
        <f>_xlfn.XLOOKUP(tbl_vendors[[#This Row],[Country]],tbl_country[country],tbl_country[currency],"NotFound")&lt;&gt;tbl_vendors[[#This Row],[Currency]]</f>
        <v>1</v>
      </c>
      <c r="T3581" t="b">
        <f>ISNA(MATCH(tbl_vendors[[#This Row],[Payment_Terms]],tbl_payment_terms[Payment_Terms],0))</f>
        <v>0</v>
      </c>
      <c r="U3581" t="b">
        <f>ISNA(MATCH(tbl_vendors[[#This Row],[Status]],tbl_status[valid_status]))</f>
        <v>1</v>
      </c>
      <c r="V3581" t="b">
        <f ca="1">tbl_vendors[[#This Row],[Created_Date]]&gt;TODAY()</f>
        <v>0</v>
      </c>
      <c r="W3581" t="b">
        <f>tbl_vendors[[#This Row],[Updated_Date]]&lt;tbl_vendors[[#This Row],[Created_Date]]</f>
        <v>0</v>
      </c>
      <c r="X3581" t="b">
        <f>COUNTIF(tbl_vendors[Vendor_Name],tbl_vendors[[#This Row],[Vendor_Name]])&gt;1</f>
        <v>0</v>
      </c>
      <c r="Y3581" s="14" cm="1">
        <f t="array" aca="1" ref="Y3581" ca="1">IFERROR(SUM(L3581:X3581*1),4)</f>
        <v>2</v>
      </c>
      <c r="Z3581" t="str">
        <f ca="1">IF(tbl_vendors[[#This Row],[error_count]]&gt;0,"FAIL","PASS")</f>
        <v>FAIL</v>
      </c>
    </row>
    <row r="3582" spans="1:26" x14ac:dyDescent="0.3">
      <c r="A3582" t="s">
        <v>14001</v>
      </c>
      <c r="B3582" t="s">
        <v>14002</v>
      </c>
      <c r="C3582" t="s">
        <v>66</v>
      </c>
      <c r="E3582" t="s">
        <v>67</v>
      </c>
      <c r="F3582" t="s">
        <v>75</v>
      </c>
      <c r="G3582" t="s">
        <v>14003</v>
      </c>
      <c r="H3582" t="s">
        <v>25</v>
      </c>
      <c r="I3582" t="s">
        <v>26</v>
      </c>
      <c r="J3582" s="1">
        <v>46165</v>
      </c>
      <c r="K3582" s="1">
        <v>46170</v>
      </c>
      <c r="L3582" t="b">
        <f>COUNTIF(tbl_vendors[Vendor_ID],tbl_vendors[[#This Row],[Vendor_ID]])&gt;1</f>
        <v>0</v>
      </c>
      <c r="M3582" t="b">
        <f>ISBLANK(tbl_vendors[[#This Row],[Vendor_ID]])</f>
        <v>0</v>
      </c>
      <c r="N3582" t="b">
        <f>LEN(TRIM(tbl_vendors[[#This Row],[Vendor_Name]]))=0</f>
        <v>0</v>
      </c>
      <c r="O3582" t="b">
        <f>LEN(TRIM(tbl_vendors[[#This Row],[Email]]))=0</f>
        <v>0</v>
      </c>
      <c r="P3582" t="b">
        <f>OR(ISERROR(FIND("@",tbl_vendors[[#This Row],[Email]])),ISERROR(FIND(".",tbl_vendors[[#This Row],[Email]])))</f>
        <v>0</v>
      </c>
      <c r="Q3582" t="b">
        <f>ISNA(MATCH(tbl_vendors[[#This Row],[Country]],tbl_country[country],0))</f>
        <v>0</v>
      </c>
      <c r="R3582" t="b">
        <f>ISNA(MATCH(tbl_vendors[[#This Row],[Currency]],tbl_country[currency],0))</f>
        <v>0</v>
      </c>
      <c r="S3582" t="b">
        <f>_xlfn.XLOOKUP(tbl_vendors[[#This Row],[Country]],tbl_country[country],tbl_country[currency],"NotFound")&lt;&gt;tbl_vendors[[#This Row],[Currency]]</f>
        <v>0</v>
      </c>
      <c r="T3582" t="b">
        <f>ISNA(MATCH(tbl_vendors[[#This Row],[Payment_Terms]],tbl_payment_terms[Payment_Terms],0))</f>
        <v>0</v>
      </c>
      <c r="U3582" t="b">
        <f>ISNA(MATCH(tbl_vendors[[#This Row],[Status]],tbl_status[valid_status]))</f>
        <v>0</v>
      </c>
      <c r="V3582" t="b">
        <f ca="1">tbl_vendors[[#This Row],[Created_Date]]&gt;TODAY()</f>
        <v>0</v>
      </c>
      <c r="W3582" t="b">
        <f>tbl_vendors[[#This Row],[Updated_Date]]&lt;tbl_vendors[[#This Row],[Created_Date]]</f>
        <v>0</v>
      </c>
      <c r="X3582" t="b">
        <f>COUNTIF(tbl_vendors[Vendor_Name],tbl_vendors[[#This Row],[Vendor_Name]])&gt;1</f>
        <v>1</v>
      </c>
      <c r="Y3582" s="14" cm="1">
        <f t="array" aca="1" ref="Y3582" ca="1">IFERROR(SUM(L3582:X3582*1),4)</f>
        <v>1</v>
      </c>
      <c r="Z3582" t="str">
        <f ca="1">IF(tbl_vendors[[#This Row],[error_count]]&gt;0,"FAIL","PASS")</f>
        <v>FAIL</v>
      </c>
    </row>
    <row r="3583" spans="1:26" x14ac:dyDescent="0.3">
      <c r="A3583" t="s">
        <v>14004</v>
      </c>
      <c r="B3583" t="s">
        <v>14005</v>
      </c>
      <c r="C3583" t="s">
        <v>109</v>
      </c>
      <c r="D3583" t="s">
        <v>14006</v>
      </c>
      <c r="E3583" t="s">
        <v>39</v>
      </c>
      <c r="F3583" t="s">
        <v>40</v>
      </c>
      <c r="G3583" t="s">
        <v>14007</v>
      </c>
      <c r="H3583" t="s">
        <v>42</v>
      </c>
      <c r="I3583" t="s">
        <v>26</v>
      </c>
      <c r="J3583" s="1">
        <v>44809</v>
      </c>
      <c r="K3583" s="1">
        <v>46110</v>
      </c>
      <c r="L3583" t="b">
        <f>COUNTIF(tbl_vendors[Vendor_ID],tbl_vendors[[#This Row],[Vendor_ID]])&gt;1</f>
        <v>0</v>
      </c>
      <c r="M3583" t="b">
        <f>ISBLANK(tbl_vendors[[#This Row],[Vendor_ID]])</f>
        <v>0</v>
      </c>
      <c r="N3583" t="b">
        <f>LEN(TRIM(tbl_vendors[[#This Row],[Vendor_Name]]))=0</f>
        <v>0</v>
      </c>
      <c r="O3583" t="b">
        <f>LEN(TRIM(tbl_vendors[[#This Row],[Email]]))=0</f>
        <v>0</v>
      </c>
      <c r="P3583" t="b">
        <f>OR(ISERROR(FIND("@",tbl_vendors[[#This Row],[Email]])),ISERROR(FIND(".",tbl_vendors[[#This Row],[Email]])))</f>
        <v>0</v>
      </c>
      <c r="Q3583" t="b">
        <f>ISNA(MATCH(tbl_vendors[[#This Row],[Country]],tbl_country[country],0))</f>
        <v>0</v>
      </c>
      <c r="R3583" t="b">
        <f>ISNA(MATCH(tbl_vendors[[#This Row],[Currency]],tbl_country[currency],0))</f>
        <v>0</v>
      </c>
      <c r="S3583" t="b">
        <f>_xlfn.XLOOKUP(tbl_vendors[[#This Row],[Country]],tbl_country[country],tbl_country[currency],"NotFound")&lt;&gt;tbl_vendors[[#This Row],[Currency]]</f>
        <v>1</v>
      </c>
      <c r="T3583" t="b">
        <f>ISNA(MATCH(tbl_vendors[[#This Row],[Payment_Terms]],tbl_payment_terms[Payment_Terms],0))</f>
        <v>0</v>
      </c>
      <c r="U3583" t="b">
        <f>ISNA(MATCH(tbl_vendors[[#This Row],[Status]],tbl_status[valid_status]))</f>
        <v>0</v>
      </c>
      <c r="V3583" t="b">
        <f ca="1">tbl_vendors[[#This Row],[Created_Date]]&gt;TODAY()</f>
        <v>0</v>
      </c>
      <c r="W3583" t="b">
        <f>tbl_vendors[[#This Row],[Updated_Date]]&lt;tbl_vendors[[#This Row],[Created_Date]]</f>
        <v>0</v>
      </c>
      <c r="X3583" t="b">
        <f>COUNTIF(tbl_vendors[Vendor_Name],tbl_vendors[[#This Row],[Vendor_Name]])&gt;1</f>
        <v>0</v>
      </c>
      <c r="Y3583" s="14" cm="1">
        <f t="array" aca="1" ref="Y3583" ca="1">IFERROR(SUM(L3583:X3583*1),4)</f>
        <v>1</v>
      </c>
      <c r="Z3583" t="str">
        <f ca="1">IF(tbl_vendors[[#This Row],[error_count]]&gt;0,"FAIL","PASS")</f>
        <v>FAIL</v>
      </c>
    </row>
    <row r="3584" spans="1:26" x14ac:dyDescent="0.3">
      <c r="A3584" t="s">
        <v>14008</v>
      </c>
      <c r="B3584" t="s">
        <v>14009</v>
      </c>
      <c r="C3584" t="s">
        <v>100</v>
      </c>
      <c r="D3584" t="s">
        <v>14010</v>
      </c>
      <c r="E3584" t="s">
        <v>39</v>
      </c>
      <c r="F3584" t="s">
        <v>23</v>
      </c>
      <c r="G3584" t="s">
        <v>14011</v>
      </c>
      <c r="H3584" t="s">
        <v>52</v>
      </c>
      <c r="I3584" t="s">
        <v>19</v>
      </c>
      <c r="J3584" s="1">
        <v>45138</v>
      </c>
      <c r="K3584" s="1">
        <v>45883</v>
      </c>
      <c r="L3584" t="b">
        <f>COUNTIF(tbl_vendors[Vendor_ID],tbl_vendors[[#This Row],[Vendor_ID]])&gt;1</f>
        <v>0</v>
      </c>
      <c r="M3584" t="b">
        <f>ISBLANK(tbl_vendors[[#This Row],[Vendor_ID]])</f>
        <v>0</v>
      </c>
      <c r="N3584" t="b">
        <f>LEN(TRIM(tbl_vendors[[#This Row],[Vendor_Name]]))=0</f>
        <v>0</v>
      </c>
      <c r="O3584" t="b">
        <f>LEN(TRIM(tbl_vendors[[#This Row],[Email]]))=0</f>
        <v>0</v>
      </c>
      <c r="P3584" t="b">
        <f>OR(ISERROR(FIND("@",tbl_vendors[[#This Row],[Email]])),ISERROR(FIND(".",tbl_vendors[[#This Row],[Email]])))</f>
        <v>0</v>
      </c>
      <c r="Q3584" t="b">
        <f>ISNA(MATCH(tbl_vendors[[#This Row],[Country]],tbl_country[country],0))</f>
        <v>0</v>
      </c>
      <c r="R3584" t="b">
        <f>ISNA(MATCH(tbl_vendors[[#This Row],[Currency]],tbl_country[currency],0))</f>
        <v>0</v>
      </c>
      <c r="S3584" t="b">
        <f>_xlfn.XLOOKUP(tbl_vendors[[#This Row],[Country]],tbl_country[country],tbl_country[currency],"NotFound")&lt;&gt;tbl_vendors[[#This Row],[Currency]]</f>
        <v>0</v>
      </c>
      <c r="T3584" t="b">
        <f>ISNA(MATCH(tbl_vendors[[#This Row],[Payment_Terms]],tbl_payment_terms[Payment_Terms],0))</f>
        <v>0</v>
      </c>
      <c r="U3584" t="b">
        <f>ISNA(MATCH(tbl_vendors[[#This Row],[Status]],tbl_status[valid_status]))</f>
        <v>0</v>
      </c>
      <c r="V3584" t="b">
        <f ca="1">tbl_vendors[[#This Row],[Created_Date]]&gt;TODAY()</f>
        <v>0</v>
      </c>
      <c r="W3584" t="b">
        <f>tbl_vendors[[#This Row],[Updated_Date]]&lt;tbl_vendors[[#This Row],[Created_Date]]</f>
        <v>0</v>
      </c>
      <c r="X3584" t="b">
        <f>COUNTIF(tbl_vendors[Vendor_Name],tbl_vendors[[#This Row],[Vendor_Name]])&gt;1</f>
        <v>0</v>
      </c>
      <c r="Y3584" s="14" cm="1">
        <f t="array" aca="1" ref="Y3584" ca="1">IFERROR(SUM(L3584:X3584*1),4)</f>
        <v>0</v>
      </c>
      <c r="Z3584" t="str">
        <f ca="1">IF(tbl_vendors[[#This Row],[error_count]]&gt;0,"FAIL","PASS")</f>
        <v>PASS</v>
      </c>
    </row>
    <row r="3585" spans="1:26" x14ac:dyDescent="0.3">
      <c r="A3585" t="s">
        <v>14012</v>
      </c>
      <c r="B3585" t="s">
        <v>14013</v>
      </c>
      <c r="C3585" t="s">
        <v>79</v>
      </c>
      <c r="D3585" t="s">
        <v>14014</v>
      </c>
      <c r="E3585" t="s">
        <v>39</v>
      </c>
      <c r="F3585" t="s">
        <v>40</v>
      </c>
      <c r="G3585" t="s">
        <v>14015</v>
      </c>
      <c r="H3585" t="s">
        <v>18</v>
      </c>
      <c r="I3585" t="s">
        <v>53</v>
      </c>
      <c r="J3585" s="1">
        <v>44907</v>
      </c>
      <c r="K3585" s="1">
        <v>45714</v>
      </c>
      <c r="L3585" t="b">
        <f>COUNTIF(tbl_vendors[Vendor_ID],tbl_vendors[[#This Row],[Vendor_ID]])&gt;1</f>
        <v>0</v>
      </c>
      <c r="M3585" t="b">
        <f>ISBLANK(tbl_vendors[[#This Row],[Vendor_ID]])</f>
        <v>0</v>
      </c>
      <c r="N3585" t="b">
        <f>LEN(TRIM(tbl_vendors[[#This Row],[Vendor_Name]]))=0</f>
        <v>0</v>
      </c>
      <c r="O3585" t="b">
        <f>LEN(TRIM(tbl_vendors[[#This Row],[Email]]))=0</f>
        <v>0</v>
      </c>
      <c r="P3585" t="b">
        <f>OR(ISERROR(FIND("@",tbl_vendors[[#This Row],[Email]])),ISERROR(FIND(".",tbl_vendors[[#This Row],[Email]])))</f>
        <v>0</v>
      </c>
      <c r="Q3585" t="b">
        <f>ISNA(MATCH(tbl_vendors[[#This Row],[Country]],tbl_country[country],0))</f>
        <v>0</v>
      </c>
      <c r="R3585" t="b">
        <f>ISNA(MATCH(tbl_vendors[[#This Row],[Currency]],tbl_country[currency],0))</f>
        <v>0</v>
      </c>
      <c r="S3585" t="b">
        <f>_xlfn.XLOOKUP(tbl_vendors[[#This Row],[Country]],tbl_country[country],tbl_country[currency],"NotFound")&lt;&gt;tbl_vendors[[#This Row],[Currency]]</f>
        <v>0</v>
      </c>
      <c r="T3585" t="b">
        <f>ISNA(MATCH(tbl_vendors[[#This Row],[Payment_Terms]],tbl_payment_terms[Payment_Terms],0))</f>
        <v>0</v>
      </c>
      <c r="U3585" t="b">
        <f>ISNA(MATCH(tbl_vendors[[#This Row],[Status]],tbl_status[valid_status]))</f>
        <v>1</v>
      </c>
      <c r="V3585" t="b">
        <f ca="1">tbl_vendors[[#This Row],[Created_Date]]&gt;TODAY()</f>
        <v>0</v>
      </c>
      <c r="W3585" t="b">
        <f>tbl_vendors[[#This Row],[Updated_Date]]&lt;tbl_vendors[[#This Row],[Created_Date]]</f>
        <v>0</v>
      </c>
      <c r="X3585" t="b">
        <f>COUNTIF(tbl_vendors[Vendor_Name],tbl_vendors[[#This Row],[Vendor_Name]])&gt;1</f>
        <v>0</v>
      </c>
      <c r="Y3585" s="14" cm="1">
        <f t="array" aca="1" ref="Y3585" ca="1">IFERROR(SUM(L3585:X3585*1),4)</f>
        <v>1</v>
      </c>
      <c r="Z3585" t="str">
        <f ca="1">IF(tbl_vendors[[#This Row],[error_count]]&gt;0,"FAIL","PASS")</f>
        <v>FAIL</v>
      </c>
    </row>
    <row r="3586" spans="1:26" x14ac:dyDescent="0.3">
      <c r="A3586" t="s">
        <v>14016</v>
      </c>
      <c r="B3586" t="s">
        <v>14017</v>
      </c>
      <c r="C3586" t="s">
        <v>13</v>
      </c>
      <c r="D3586" t="s">
        <v>14018</v>
      </c>
      <c r="E3586" t="s">
        <v>15</v>
      </c>
      <c r="F3586" t="s">
        <v>75</v>
      </c>
      <c r="G3586" t="s">
        <v>14019</v>
      </c>
      <c r="H3586" t="s">
        <v>34</v>
      </c>
      <c r="I3586" t="s">
        <v>53</v>
      </c>
      <c r="J3586" s="1">
        <v>45111</v>
      </c>
      <c r="K3586" s="1">
        <v>45490</v>
      </c>
      <c r="L3586" t="b">
        <f>COUNTIF(tbl_vendors[Vendor_ID],tbl_vendors[[#This Row],[Vendor_ID]])&gt;1</f>
        <v>0</v>
      </c>
      <c r="M3586" t="b">
        <f>ISBLANK(tbl_vendors[[#This Row],[Vendor_ID]])</f>
        <v>0</v>
      </c>
      <c r="N3586" t="b">
        <f>LEN(TRIM(tbl_vendors[[#This Row],[Vendor_Name]]))=0</f>
        <v>0</v>
      </c>
      <c r="O3586" t="b">
        <f>LEN(TRIM(tbl_vendors[[#This Row],[Email]]))=0</f>
        <v>0</v>
      </c>
      <c r="P3586" t="b">
        <f>OR(ISERROR(FIND("@",tbl_vendors[[#This Row],[Email]])),ISERROR(FIND(".",tbl_vendors[[#This Row],[Email]])))</f>
        <v>0</v>
      </c>
      <c r="Q3586" t="b">
        <f>ISNA(MATCH(tbl_vendors[[#This Row],[Country]],tbl_country[country],0))</f>
        <v>0</v>
      </c>
      <c r="R3586" t="b">
        <f>ISNA(MATCH(tbl_vendors[[#This Row],[Currency]],tbl_country[currency],0))</f>
        <v>1</v>
      </c>
      <c r="S3586" t="b">
        <f>_xlfn.XLOOKUP(tbl_vendors[[#This Row],[Country]],tbl_country[country],tbl_country[currency],"NotFound")&lt;&gt;tbl_vendors[[#This Row],[Currency]]</f>
        <v>1</v>
      </c>
      <c r="T3586" t="b">
        <f>ISNA(MATCH(tbl_vendors[[#This Row],[Payment_Terms]],tbl_payment_terms[Payment_Terms],0))</f>
        <v>0</v>
      </c>
      <c r="U3586" t="b">
        <f>ISNA(MATCH(tbl_vendors[[#This Row],[Status]],tbl_status[valid_status]))</f>
        <v>1</v>
      </c>
      <c r="V3586" t="b">
        <f ca="1">tbl_vendors[[#This Row],[Created_Date]]&gt;TODAY()</f>
        <v>0</v>
      </c>
      <c r="W3586" t="b">
        <f>tbl_vendors[[#This Row],[Updated_Date]]&lt;tbl_vendors[[#This Row],[Created_Date]]</f>
        <v>0</v>
      </c>
      <c r="X3586" t="b">
        <f>COUNTIF(tbl_vendors[Vendor_Name],tbl_vendors[[#This Row],[Vendor_Name]])&gt;1</f>
        <v>0</v>
      </c>
      <c r="Y3586" s="14" cm="1">
        <f t="array" aca="1" ref="Y3586" ca="1">IFERROR(SUM(L3586:X3586*1),4)</f>
        <v>3</v>
      </c>
      <c r="Z3586" t="str">
        <f ca="1">IF(tbl_vendors[[#This Row],[error_count]]&gt;0,"FAIL","PASS")</f>
        <v>FAIL</v>
      </c>
    </row>
    <row r="3587" spans="1:26" x14ac:dyDescent="0.3">
      <c r="A3587" t="s">
        <v>14020</v>
      </c>
      <c r="B3587" t="s">
        <v>14021</v>
      </c>
      <c r="C3587" t="s">
        <v>56</v>
      </c>
      <c r="D3587" t="s">
        <v>14022</v>
      </c>
      <c r="E3587" t="s">
        <v>58</v>
      </c>
      <c r="F3587" t="s">
        <v>40</v>
      </c>
      <c r="H3587" t="s">
        <v>69</v>
      </c>
      <c r="I3587" t="s">
        <v>26</v>
      </c>
      <c r="J3587" s="1">
        <v>44944</v>
      </c>
      <c r="K3587" s="1">
        <v>45462</v>
      </c>
      <c r="L3587" t="b">
        <f>COUNTIF(tbl_vendors[Vendor_ID],tbl_vendors[[#This Row],[Vendor_ID]])&gt;1</f>
        <v>0</v>
      </c>
      <c r="M3587" t="b">
        <f>ISBLANK(tbl_vendors[[#This Row],[Vendor_ID]])</f>
        <v>0</v>
      </c>
      <c r="N3587" t="b">
        <f>LEN(TRIM(tbl_vendors[[#This Row],[Vendor_Name]]))=0</f>
        <v>0</v>
      </c>
      <c r="O3587" t="b">
        <f>LEN(TRIM(tbl_vendors[[#This Row],[Email]]))=0</f>
        <v>1</v>
      </c>
      <c r="P3587" t="b">
        <f>OR(ISERROR(FIND("@",tbl_vendors[[#This Row],[Email]])),ISERROR(FIND(".",tbl_vendors[[#This Row],[Email]])))</f>
        <v>1</v>
      </c>
      <c r="Q3587" t="b">
        <f>ISNA(MATCH(tbl_vendors[[#This Row],[Country]],tbl_country[country],0))</f>
        <v>0</v>
      </c>
      <c r="R3587" t="b">
        <f>ISNA(MATCH(tbl_vendors[[#This Row],[Currency]],tbl_country[currency],0))</f>
        <v>0</v>
      </c>
      <c r="S3587" t="b">
        <f>_xlfn.XLOOKUP(tbl_vendors[[#This Row],[Country]],tbl_country[country],tbl_country[currency],"NotFound")&lt;&gt;tbl_vendors[[#This Row],[Currency]]</f>
        <v>0</v>
      </c>
      <c r="T3587" t="b">
        <f>ISNA(MATCH(tbl_vendors[[#This Row],[Payment_Terms]],tbl_payment_terms[Payment_Terms],0))</f>
        <v>0</v>
      </c>
      <c r="U3587" t="b">
        <f>ISNA(MATCH(tbl_vendors[[#This Row],[Status]],tbl_status[valid_status]))</f>
        <v>0</v>
      </c>
      <c r="V3587" t="b">
        <f ca="1">tbl_vendors[[#This Row],[Created_Date]]&gt;TODAY()</f>
        <v>0</v>
      </c>
      <c r="W3587" t="b">
        <f>tbl_vendors[[#This Row],[Updated_Date]]&lt;tbl_vendors[[#This Row],[Created_Date]]</f>
        <v>0</v>
      </c>
      <c r="X3587" t="b">
        <f>COUNTIF(tbl_vendors[Vendor_Name],tbl_vendors[[#This Row],[Vendor_Name]])&gt;1</f>
        <v>0</v>
      </c>
      <c r="Y3587" s="14" cm="1">
        <f t="array" aca="1" ref="Y3587" ca="1">IFERROR(SUM(L3587:X3587*1),4)</f>
        <v>2</v>
      </c>
      <c r="Z3587" t="str">
        <f ca="1">IF(tbl_vendors[[#This Row],[error_count]]&gt;0,"FAIL","PASS")</f>
        <v>FAIL</v>
      </c>
    </row>
    <row r="3588" spans="1:26" x14ac:dyDescent="0.3">
      <c r="A3588" t="s">
        <v>14023</v>
      </c>
      <c r="B3588" t="s">
        <v>14024</v>
      </c>
      <c r="C3588" t="s">
        <v>29</v>
      </c>
      <c r="D3588" t="s">
        <v>14025</v>
      </c>
      <c r="E3588" t="s">
        <v>31</v>
      </c>
      <c r="F3588" t="s">
        <v>40</v>
      </c>
      <c r="G3588" t="s">
        <v>14026</v>
      </c>
      <c r="H3588" t="s">
        <v>42</v>
      </c>
      <c r="I3588" t="s">
        <v>19</v>
      </c>
      <c r="J3588" s="1">
        <v>45483</v>
      </c>
      <c r="K3588" s="1">
        <v>45728</v>
      </c>
      <c r="L3588" t="b">
        <f>COUNTIF(tbl_vendors[Vendor_ID],tbl_vendors[[#This Row],[Vendor_ID]])&gt;1</f>
        <v>0</v>
      </c>
      <c r="M3588" t="b">
        <f>ISBLANK(tbl_vendors[[#This Row],[Vendor_ID]])</f>
        <v>0</v>
      </c>
      <c r="N3588" t="b">
        <f>LEN(TRIM(tbl_vendors[[#This Row],[Vendor_Name]]))=0</f>
        <v>0</v>
      </c>
      <c r="O3588" t="b">
        <f>LEN(TRIM(tbl_vendors[[#This Row],[Email]]))=0</f>
        <v>0</v>
      </c>
      <c r="P3588" t="b">
        <f>OR(ISERROR(FIND("@",tbl_vendors[[#This Row],[Email]])),ISERROR(FIND(".",tbl_vendors[[#This Row],[Email]])))</f>
        <v>0</v>
      </c>
      <c r="Q3588" t="b">
        <f>ISNA(MATCH(tbl_vendors[[#This Row],[Country]],tbl_country[country],0))</f>
        <v>0</v>
      </c>
      <c r="R3588" t="b">
        <f>ISNA(MATCH(tbl_vendors[[#This Row],[Currency]],tbl_country[currency],0))</f>
        <v>0</v>
      </c>
      <c r="S3588" t="b">
        <f>_xlfn.XLOOKUP(tbl_vendors[[#This Row],[Country]],tbl_country[country],tbl_country[currency],"NotFound")&lt;&gt;tbl_vendors[[#This Row],[Currency]]</f>
        <v>0</v>
      </c>
      <c r="T3588" t="b">
        <f>ISNA(MATCH(tbl_vendors[[#This Row],[Payment_Terms]],tbl_payment_terms[Payment_Terms],0))</f>
        <v>0</v>
      </c>
      <c r="U3588" t="b">
        <f>ISNA(MATCH(tbl_vendors[[#This Row],[Status]],tbl_status[valid_status]))</f>
        <v>0</v>
      </c>
      <c r="V3588" t="b">
        <f ca="1">tbl_vendors[[#This Row],[Created_Date]]&gt;TODAY()</f>
        <v>0</v>
      </c>
      <c r="W3588" t="b">
        <f>tbl_vendors[[#This Row],[Updated_Date]]&lt;tbl_vendors[[#This Row],[Created_Date]]</f>
        <v>0</v>
      </c>
      <c r="X3588" t="b">
        <f>COUNTIF(tbl_vendors[Vendor_Name],tbl_vendors[[#This Row],[Vendor_Name]])&gt;1</f>
        <v>0</v>
      </c>
      <c r="Y3588" s="14" cm="1">
        <f t="array" aca="1" ref="Y3588" ca="1">IFERROR(SUM(L3588:X3588*1),4)</f>
        <v>0</v>
      </c>
      <c r="Z3588" t="str">
        <f ca="1">IF(tbl_vendors[[#This Row],[error_count]]&gt;0,"FAIL","PASS")</f>
        <v>PASS</v>
      </c>
    </row>
    <row r="3589" spans="1:26" x14ac:dyDescent="0.3">
      <c r="A3589" t="s">
        <v>14027</v>
      </c>
      <c r="B3589" t="s">
        <v>14028</v>
      </c>
      <c r="C3589" t="s">
        <v>66</v>
      </c>
      <c r="D3589" t="s">
        <v>14029</v>
      </c>
      <c r="E3589" t="s">
        <v>67</v>
      </c>
      <c r="F3589" t="s">
        <v>23</v>
      </c>
      <c r="G3589" t="s">
        <v>14030</v>
      </c>
      <c r="H3589" t="s">
        <v>69</v>
      </c>
      <c r="I3589" t="s">
        <v>26</v>
      </c>
      <c r="J3589" s="1">
        <v>45045</v>
      </c>
      <c r="K3589" s="1">
        <v>45668</v>
      </c>
      <c r="L3589" t="b">
        <f>COUNTIF(tbl_vendors[Vendor_ID],tbl_vendors[[#This Row],[Vendor_ID]])&gt;1</f>
        <v>0</v>
      </c>
      <c r="M3589" t="b">
        <f>ISBLANK(tbl_vendors[[#This Row],[Vendor_ID]])</f>
        <v>0</v>
      </c>
      <c r="N3589" t="b">
        <f>LEN(TRIM(tbl_vendors[[#This Row],[Vendor_Name]]))=0</f>
        <v>0</v>
      </c>
      <c r="O3589" t="b">
        <f>LEN(TRIM(tbl_vendors[[#This Row],[Email]]))=0</f>
        <v>0</v>
      </c>
      <c r="P3589" t="b">
        <f>OR(ISERROR(FIND("@",tbl_vendors[[#This Row],[Email]])),ISERROR(FIND(".",tbl_vendors[[#This Row],[Email]])))</f>
        <v>0</v>
      </c>
      <c r="Q3589" t="b">
        <f>ISNA(MATCH(tbl_vendors[[#This Row],[Country]],tbl_country[country],0))</f>
        <v>0</v>
      </c>
      <c r="R3589" t="b">
        <f>ISNA(MATCH(tbl_vendors[[#This Row],[Currency]],tbl_country[currency],0))</f>
        <v>0</v>
      </c>
      <c r="S3589" t="b">
        <f>_xlfn.XLOOKUP(tbl_vendors[[#This Row],[Country]],tbl_country[country],tbl_country[currency],"NotFound")&lt;&gt;tbl_vendors[[#This Row],[Currency]]</f>
        <v>0</v>
      </c>
      <c r="T3589" t="b">
        <f>ISNA(MATCH(tbl_vendors[[#This Row],[Payment_Terms]],tbl_payment_terms[Payment_Terms],0))</f>
        <v>0</v>
      </c>
      <c r="U3589" t="b">
        <f>ISNA(MATCH(tbl_vendors[[#This Row],[Status]],tbl_status[valid_status]))</f>
        <v>0</v>
      </c>
      <c r="V3589" t="b">
        <f ca="1">tbl_vendors[[#This Row],[Created_Date]]&gt;TODAY()</f>
        <v>0</v>
      </c>
      <c r="W3589" t="b">
        <f>tbl_vendors[[#This Row],[Updated_Date]]&lt;tbl_vendors[[#This Row],[Created_Date]]</f>
        <v>0</v>
      </c>
      <c r="X3589" t="b">
        <f>COUNTIF(tbl_vendors[Vendor_Name],tbl_vendors[[#This Row],[Vendor_Name]])&gt;1</f>
        <v>0</v>
      </c>
      <c r="Y3589" s="14" cm="1">
        <f t="array" aca="1" ref="Y3589" ca="1">IFERROR(SUM(L3589:X3589*1),4)</f>
        <v>0</v>
      </c>
      <c r="Z3589" t="str">
        <f ca="1">IF(tbl_vendors[[#This Row],[error_count]]&gt;0,"FAIL","PASS")</f>
        <v>PASS</v>
      </c>
    </row>
    <row r="3590" spans="1:26" x14ac:dyDescent="0.3">
      <c r="A3590" t="s">
        <v>14031</v>
      </c>
      <c r="B3590" t="s">
        <v>14032</v>
      </c>
      <c r="C3590" t="s">
        <v>109</v>
      </c>
      <c r="D3590" t="s">
        <v>14033</v>
      </c>
      <c r="E3590" t="s">
        <v>39</v>
      </c>
      <c r="F3590" t="s">
        <v>32</v>
      </c>
      <c r="G3590" t="s">
        <v>14034</v>
      </c>
      <c r="H3590" t="s">
        <v>18</v>
      </c>
      <c r="I3590" t="s">
        <v>26</v>
      </c>
      <c r="J3590" s="1">
        <v>44803</v>
      </c>
      <c r="K3590" s="1">
        <v>45959</v>
      </c>
      <c r="L3590" t="b">
        <f>COUNTIF(tbl_vendors[Vendor_ID],tbl_vendors[[#This Row],[Vendor_ID]])&gt;1</f>
        <v>0</v>
      </c>
      <c r="M3590" t="b">
        <f>ISBLANK(tbl_vendors[[#This Row],[Vendor_ID]])</f>
        <v>0</v>
      </c>
      <c r="N3590" t="b">
        <f>LEN(TRIM(tbl_vendors[[#This Row],[Vendor_Name]]))=0</f>
        <v>0</v>
      </c>
      <c r="O3590" t="b">
        <f>LEN(TRIM(tbl_vendors[[#This Row],[Email]]))=0</f>
        <v>0</v>
      </c>
      <c r="P3590" t="b">
        <f>OR(ISERROR(FIND("@",tbl_vendors[[#This Row],[Email]])),ISERROR(FIND(".",tbl_vendors[[#This Row],[Email]])))</f>
        <v>0</v>
      </c>
      <c r="Q3590" t="b">
        <f>ISNA(MATCH(tbl_vendors[[#This Row],[Country]],tbl_country[country],0))</f>
        <v>0</v>
      </c>
      <c r="R3590" t="b">
        <f>ISNA(MATCH(tbl_vendors[[#This Row],[Currency]],tbl_country[currency],0))</f>
        <v>0</v>
      </c>
      <c r="S3590" t="b">
        <f>_xlfn.XLOOKUP(tbl_vendors[[#This Row],[Country]],tbl_country[country],tbl_country[currency],"NotFound")&lt;&gt;tbl_vendors[[#This Row],[Currency]]</f>
        <v>1</v>
      </c>
      <c r="T3590" t="b">
        <f>ISNA(MATCH(tbl_vendors[[#This Row],[Payment_Terms]],tbl_payment_terms[Payment_Terms],0))</f>
        <v>0</v>
      </c>
      <c r="U3590" t="b">
        <f>ISNA(MATCH(tbl_vendors[[#This Row],[Status]],tbl_status[valid_status]))</f>
        <v>0</v>
      </c>
      <c r="V3590" t="b">
        <f ca="1">tbl_vendors[[#This Row],[Created_Date]]&gt;TODAY()</f>
        <v>0</v>
      </c>
      <c r="W3590" t="b">
        <f>tbl_vendors[[#This Row],[Updated_Date]]&lt;tbl_vendors[[#This Row],[Created_Date]]</f>
        <v>0</v>
      </c>
      <c r="X3590" t="b">
        <f>COUNTIF(tbl_vendors[Vendor_Name],tbl_vendors[[#This Row],[Vendor_Name]])&gt;1</f>
        <v>0</v>
      </c>
      <c r="Y3590" s="14" cm="1">
        <f t="array" aca="1" ref="Y3590" ca="1">IFERROR(SUM(L3590:X3590*1),4)</f>
        <v>1</v>
      </c>
      <c r="Z3590" t="str">
        <f ca="1">IF(tbl_vendors[[#This Row],[error_count]]&gt;0,"FAIL","PASS")</f>
        <v>FAIL</v>
      </c>
    </row>
    <row r="3591" spans="1:26" x14ac:dyDescent="0.3">
      <c r="A3591" t="s">
        <v>14035</v>
      </c>
      <c r="B3591" t="s">
        <v>14036</v>
      </c>
      <c r="C3591" t="s">
        <v>66</v>
      </c>
      <c r="D3591" t="s">
        <v>14037</v>
      </c>
      <c r="E3591" t="s">
        <v>67</v>
      </c>
      <c r="F3591" t="s">
        <v>75</v>
      </c>
      <c r="G3591" t="s">
        <v>14038</v>
      </c>
      <c r="H3591" t="s">
        <v>18</v>
      </c>
      <c r="I3591" t="s">
        <v>26</v>
      </c>
      <c r="J3591" s="1">
        <v>44805</v>
      </c>
      <c r="K3591" s="1">
        <v>45392</v>
      </c>
      <c r="L3591" t="b">
        <f>COUNTIF(tbl_vendors[Vendor_ID],tbl_vendors[[#This Row],[Vendor_ID]])&gt;1</f>
        <v>0</v>
      </c>
      <c r="M3591" t="b">
        <f>ISBLANK(tbl_vendors[[#This Row],[Vendor_ID]])</f>
        <v>0</v>
      </c>
      <c r="N3591" t="b">
        <f>LEN(TRIM(tbl_vendors[[#This Row],[Vendor_Name]]))=0</f>
        <v>0</v>
      </c>
      <c r="O3591" t="b">
        <f>LEN(TRIM(tbl_vendors[[#This Row],[Email]]))=0</f>
        <v>0</v>
      </c>
      <c r="P3591" t="b">
        <f>OR(ISERROR(FIND("@",tbl_vendors[[#This Row],[Email]])),ISERROR(FIND(".",tbl_vendors[[#This Row],[Email]])))</f>
        <v>0</v>
      </c>
      <c r="Q3591" t="b">
        <f>ISNA(MATCH(tbl_vendors[[#This Row],[Country]],tbl_country[country],0))</f>
        <v>0</v>
      </c>
      <c r="R3591" t="b">
        <f>ISNA(MATCH(tbl_vendors[[#This Row],[Currency]],tbl_country[currency],0))</f>
        <v>0</v>
      </c>
      <c r="S3591" t="b">
        <f>_xlfn.XLOOKUP(tbl_vendors[[#This Row],[Country]],tbl_country[country],tbl_country[currency],"NotFound")&lt;&gt;tbl_vendors[[#This Row],[Currency]]</f>
        <v>0</v>
      </c>
      <c r="T3591" t="b">
        <f>ISNA(MATCH(tbl_vendors[[#This Row],[Payment_Terms]],tbl_payment_terms[Payment_Terms],0))</f>
        <v>0</v>
      </c>
      <c r="U3591" t="b">
        <f>ISNA(MATCH(tbl_vendors[[#This Row],[Status]],tbl_status[valid_status]))</f>
        <v>0</v>
      </c>
      <c r="V3591" t="b">
        <f ca="1">tbl_vendors[[#This Row],[Created_Date]]&gt;TODAY()</f>
        <v>0</v>
      </c>
      <c r="W3591" t="b">
        <f>tbl_vendors[[#This Row],[Updated_Date]]&lt;tbl_vendors[[#This Row],[Created_Date]]</f>
        <v>0</v>
      </c>
      <c r="X3591" t="b">
        <f>COUNTIF(tbl_vendors[Vendor_Name],tbl_vendors[[#This Row],[Vendor_Name]])&gt;1</f>
        <v>0</v>
      </c>
      <c r="Y3591" s="14" cm="1">
        <f t="array" aca="1" ref="Y3591" ca="1">IFERROR(SUM(L3591:X3591*1),4)</f>
        <v>0</v>
      </c>
      <c r="Z3591" t="str">
        <f ca="1">IF(tbl_vendors[[#This Row],[error_count]]&gt;0,"FAIL","PASS")</f>
        <v>PASS</v>
      </c>
    </row>
    <row r="3592" spans="1:26" x14ac:dyDescent="0.3">
      <c r="A3592" t="s">
        <v>14039</v>
      </c>
      <c r="B3592" t="s">
        <v>14040</v>
      </c>
      <c r="C3592" t="s">
        <v>37</v>
      </c>
      <c r="D3592" t="s">
        <v>14041</v>
      </c>
      <c r="E3592" t="s">
        <v>39</v>
      </c>
      <c r="F3592" t="s">
        <v>23</v>
      </c>
      <c r="G3592" t="s">
        <v>14042</v>
      </c>
      <c r="H3592" t="s">
        <v>42</v>
      </c>
      <c r="I3592" t="s">
        <v>53</v>
      </c>
      <c r="J3592" s="1">
        <v>45956</v>
      </c>
      <c r="K3592" s="1">
        <v>46181</v>
      </c>
      <c r="L3592" t="b">
        <f>COUNTIF(tbl_vendors[Vendor_ID],tbl_vendors[[#This Row],[Vendor_ID]])&gt;1</f>
        <v>0</v>
      </c>
      <c r="M3592" t="b">
        <f>ISBLANK(tbl_vendors[[#This Row],[Vendor_ID]])</f>
        <v>0</v>
      </c>
      <c r="N3592" t="b">
        <f>LEN(TRIM(tbl_vendors[[#This Row],[Vendor_Name]]))=0</f>
        <v>0</v>
      </c>
      <c r="O3592" t="b">
        <f>LEN(TRIM(tbl_vendors[[#This Row],[Email]]))=0</f>
        <v>0</v>
      </c>
      <c r="P3592" t="b">
        <f>OR(ISERROR(FIND("@",tbl_vendors[[#This Row],[Email]])),ISERROR(FIND(".",tbl_vendors[[#This Row],[Email]])))</f>
        <v>0</v>
      </c>
      <c r="Q3592" t="b">
        <f>ISNA(MATCH(tbl_vendors[[#This Row],[Country]],tbl_country[country],0))</f>
        <v>0</v>
      </c>
      <c r="R3592" t="b">
        <f>ISNA(MATCH(tbl_vendors[[#This Row],[Currency]],tbl_country[currency],0))</f>
        <v>0</v>
      </c>
      <c r="S3592" t="b">
        <f>_xlfn.XLOOKUP(tbl_vendors[[#This Row],[Country]],tbl_country[country],tbl_country[currency],"NotFound")&lt;&gt;tbl_vendors[[#This Row],[Currency]]</f>
        <v>0</v>
      </c>
      <c r="T3592" t="b">
        <f>ISNA(MATCH(tbl_vendors[[#This Row],[Payment_Terms]],tbl_payment_terms[Payment_Terms],0))</f>
        <v>0</v>
      </c>
      <c r="U3592" t="b">
        <f>ISNA(MATCH(tbl_vendors[[#This Row],[Status]],tbl_status[valid_status]))</f>
        <v>1</v>
      </c>
      <c r="V3592" t="b">
        <f ca="1">tbl_vendors[[#This Row],[Created_Date]]&gt;TODAY()</f>
        <v>0</v>
      </c>
      <c r="W3592" t="b">
        <f>tbl_vendors[[#This Row],[Updated_Date]]&lt;tbl_vendors[[#This Row],[Created_Date]]</f>
        <v>0</v>
      </c>
      <c r="X3592" t="b">
        <f>COUNTIF(tbl_vendors[Vendor_Name],tbl_vendors[[#This Row],[Vendor_Name]])&gt;1</f>
        <v>0</v>
      </c>
      <c r="Y3592" s="14" cm="1">
        <f t="array" aca="1" ref="Y3592" ca="1">IFERROR(SUM(L3592:X3592*1),4)</f>
        <v>1</v>
      </c>
      <c r="Z3592" t="str">
        <f ca="1">IF(tbl_vendors[[#This Row],[error_count]]&gt;0,"FAIL","PASS")</f>
        <v>FAIL</v>
      </c>
    </row>
    <row r="3593" spans="1:26" x14ac:dyDescent="0.3">
      <c r="A3593" t="s">
        <v>14043</v>
      </c>
      <c r="B3593" t="s">
        <v>14044</v>
      </c>
      <c r="C3593" t="s">
        <v>56</v>
      </c>
      <c r="D3593" t="s">
        <v>14045</v>
      </c>
      <c r="F3593" t="s">
        <v>16</v>
      </c>
      <c r="G3593" t="s">
        <v>14046</v>
      </c>
      <c r="H3593" t="s">
        <v>18</v>
      </c>
      <c r="I3593" t="s">
        <v>19</v>
      </c>
      <c r="J3593" s="1">
        <v>46021</v>
      </c>
      <c r="K3593" s="1">
        <v>46061</v>
      </c>
      <c r="L3593" t="b">
        <f>COUNTIF(tbl_vendors[Vendor_ID],tbl_vendors[[#This Row],[Vendor_ID]])&gt;1</f>
        <v>0</v>
      </c>
      <c r="M3593" t="b">
        <f>ISBLANK(tbl_vendors[[#This Row],[Vendor_ID]])</f>
        <v>0</v>
      </c>
      <c r="N3593" t="b">
        <f>LEN(TRIM(tbl_vendors[[#This Row],[Vendor_Name]]))=0</f>
        <v>0</v>
      </c>
      <c r="O3593" t="b">
        <f>LEN(TRIM(tbl_vendors[[#This Row],[Email]]))=0</f>
        <v>0</v>
      </c>
      <c r="P3593" t="b">
        <f>OR(ISERROR(FIND("@",tbl_vendors[[#This Row],[Email]])),ISERROR(FIND(".",tbl_vendors[[#This Row],[Email]])))</f>
        <v>0</v>
      </c>
      <c r="Q3593" t="b">
        <f>ISNA(MATCH(tbl_vendors[[#This Row],[Country]],tbl_country[country],0))</f>
        <v>0</v>
      </c>
      <c r="R3593" t="b">
        <f>ISNA(MATCH(tbl_vendors[[#This Row],[Currency]],tbl_country[currency],0))</f>
        <v>1</v>
      </c>
      <c r="S3593" t="b">
        <f>_xlfn.XLOOKUP(tbl_vendors[[#This Row],[Country]],tbl_country[country],tbl_country[currency],"NotFound")&lt;&gt;tbl_vendors[[#This Row],[Currency]]</f>
        <v>1</v>
      </c>
      <c r="T3593" t="b">
        <f>ISNA(MATCH(tbl_vendors[[#This Row],[Payment_Terms]],tbl_payment_terms[Payment_Terms],0))</f>
        <v>0</v>
      </c>
      <c r="U3593" t="b">
        <f>ISNA(MATCH(tbl_vendors[[#This Row],[Status]],tbl_status[valid_status]))</f>
        <v>0</v>
      </c>
      <c r="V3593" t="b">
        <f ca="1">tbl_vendors[[#This Row],[Created_Date]]&gt;TODAY()</f>
        <v>0</v>
      </c>
      <c r="W3593" t="b">
        <f>tbl_vendors[[#This Row],[Updated_Date]]&lt;tbl_vendors[[#This Row],[Created_Date]]</f>
        <v>0</v>
      </c>
      <c r="X3593" t="b">
        <f>COUNTIF(tbl_vendors[Vendor_Name],tbl_vendors[[#This Row],[Vendor_Name]])&gt;1</f>
        <v>0</v>
      </c>
      <c r="Y3593" s="14" cm="1">
        <f t="array" aca="1" ref="Y3593" ca="1">IFERROR(SUM(L3593:X3593*1),4)</f>
        <v>2</v>
      </c>
      <c r="Z3593" t="str">
        <f ca="1">IF(tbl_vendors[[#This Row],[error_count]]&gt;0,"FAIL","PASS")</f>
        <v>FAIL</v>
      </c>
    </row>
    <row r="3594" spans="1:26" x14ac:dyDescent="0.3">
      <c r="A3594" t="s">
        <v>14047</v>
      </c>
      <c r="B3594" t="s">
        <v>14048</v>
      </c>
      <c r="C3594" t="s">
        <v>29</v>
      </c>
      <c r="D3594" t="s">
        <v>14049</v>
      </c>
      <c r="E3594" t="s">
        <v>31</v>
      </c>
      <c r="F3594" t="s">
        <v>16</v>
      </c>
      <c r="G3594" t="s">
        <v>14050</v>
      </c>
      <c r="H3594" t="s">
        <v>42</v>
      </c>
      <c r="I3594" t="s">
        <v>53</v>
      </c>
      <c r="J3594" s="1">
        <v>45599</v>
      </c>
      <c r="K3594" s="1">
        <v>46141</v>
      </c>
      <c r="L3594" t="b">
        <f>COUNTIF(tbl_vendors[Vendor_ID],tbl_vendors[[#This Row],[Vendor_ID]])&gt;1</f>
        <v>0</v>
      </c>
      <c r="M3594" t="b">
        <f>ISBLANK(tbl_vendors[[#This Row],[Vendor_ID]])</f>
        <v>0</v>
      </c>
      <c r="N3594" t="b">
        <f>LEN(TRIM(tbl_vendors[[#This Row],[Vendor_Name]]))=0</f>
        <v>0</v>
      </c>
      <c r="O3594" t="b">
        <f>LEN(TRIM(tbl_vendors[[#This Row],[Email]]))=0</f>
        <v>0</v>
      </c>
      <c r="P3594" t="b">
        <f>OR(ISERROR(FIND("@",tbl_vendors[[#This Row],[Email]])),ISERROR(FIND(".",tbl_vendors[[#This Row],[Email]])))</f>
        <v>0</v>
      </c>
      <c r="Q3594" t="b">
        <f>ISNA(MATCH(tbl_vendors[[#This Row],[Country]],tbl_country[country],0))</f>
        <v>0</v>
      </c>
      <c r="R3594" t="b">
        <f>ISNA(MATCH(tbl_vendors[[#This Row],[Currency]],tbl_country[currency],0))</f>
        <v>0</v>
      </c>
      <c r="S3594" t="b">
        <f>_xlfn.XLOOKUP(tbl_vendors[[#This Row],[Country]],tbl_country[country],tbl_country[currency],"NotFound")&lt;&gt;tbl_vendors[[#This Row],[Currency]]</f>
        <v>0</v>
      </c>
      <c r="T3594" t="b">
        <f>ISNA(MATCH(tbl_vendors[[#This Row],[Payment_Terms]],tbl_payment_terms[Payment_Terms],0))</f>
        <v>0</v>
      </c>
      <c r="U3594" t="b">
        <f>ISNA(MATCH(tbl_vendors[[#This Row],[Status]],tbl_status[valid_status]))</f>
        <v>1</v>
      </c>
      <c r="V3594" t="b">
        <f ca="1">tbl_vendors[[#This Row],[Created_Date]]&gt;TODAY()</f>
        <v>0</v>
      </c>
      <c r="W3594" t="b">
        <f>tbl_vendors[[#This Row],[Updated_Date]]&lt;tbl_vendors[[#This Row],[Created_Date]]</f>
        <v>0</v>
      </c>
      <c r="X3594" t="b">
        <f>COUNTIF(tbl_vendors[Vendor_Name],tbl_vendors[[#This Row],[Vendor_Name]])&gt;1</f>
        <v>0</v>
      </c>
      <c r="Y3594" s="14" cm="1">
        <f t="array" aca="1" ref="Y3594" ca="1">IFERROR(SUM(L3594:X3594*1),4)</f>
        <v>1</v>
      </c>
      <c r="Z3594" t="str">
        <f ca="1">IF(tbl_vendors[[#This Row],[error_count]]&gt;0,"FAIL","PASS")</f>
        <v>FAIL</v>
      </c>
    </row>
    <row r="3595" spans="1:26" x14ac:dyDescent="0.3">
      <c r="A3595" t="s">
        <v>14051</v>
      </c>
      <c r="B3595" t="s">
        <v>14052</v>
      </c>
      <c r="C3595" t="s">
        <v>79</v>
      </c>
      <c r="D3595" t="s">
        <v>14053</v>
      </c>
      <c r="E3595" t="s">
        <v>39</v>
      </c>
      <c r="F3595" t="s">
        <v>32</v>
      </c>
      <c r="G3595" t="s">
        <v>14054</v>
      </c>
      <c r="H3595" t="s">
        <v>42</v>
      </c>
      <c r="I3595" t="s">
        <v>26</v>
      </c>
      <c r="J3595" s="1">
        <v>45374</v>
      </c>
      <c r="K3595" s="1">
        <v>46185</v>
      </c>
      <c r="L3595" t="b">
        <f>COUNTIF(tbl_vendors[Vendor_ID],tbl_vendors[[#This Row],[Vendor_ID]])&gt;1</f>
        <v>0</v>
      </c>
      <c r="M3595" t="b">
        <f>ISBLANK(tbl_vendors[[#This Row],[Vendor_ID]])</f>
        <v>0</v>
      </c>
      <c r="N3595" t="b">
        <f>LEN(TRIM(tbl_vendors[[#This Row],[Vendor_Name]]))=0</f>
        <v>0</v>
      </c>
      <c r="O3595" t="b">
        <f>LEN(TRIM(tbl_vendors[[#This Row],[Email]]))=0</f>
        <v>0</v>
      </c>
      <c r="P3595" t="b">
        <f>OR(ISERROR(FIND("@",tbl_vendors[[#This Row],[Email]])),ISERROR(FIND(".",tbl_vendors[[#This Row],[Email]])))</f>
        <v>0</v>
      </c>
      <c r="Q3595" t="b">
        <f>ISNA(MATCH(tbl_vendors[[#This Row],[Country]],tbl_country[country],0))</f>
        <v>0</v>
      </c>
      <c r="R3595" t="b">
        <f>ISNA(MATCH(tbl_vendors[[#This Row],[Currency]],tbl_country[currency],0))</f>
        <v>0</v>
      </c>
      <c r="S3595" t="b">
        <f>_xlfn.XLOOKUP(tbl_vendors[[#This Row],[Country]],tbl_country[country],tbl_country[currency],"NotFound")&lt;&gt;tbl_vendors[[#This Row],[Currency]]</f>
        <v>0</v>
      </c>
      <c r="T3595" t="b">
        <f>ISNA(MATCH(tbl_vendors[[#This Row],[Payment_Terms]],tbl_payment_terms[Payment_Terms],0))</f>
        <v>0</v>
      </c>
      <c r="U3595" t="b">
        <f>ISNA(MATCH(tbl_vendors[[#This Row],[Status]],tbl_status[valid_status]))</f>
        <v>0</v>
      </c>
      <c r="V3595" t="b">
        <f ca="1">tbl_vendors[[#This Row],[Created_Date]]&gt;TODAY()</f>
        <v>0</v>
      </c>
      <c r="W3595" t="b">
        <f>tbl_vendors[[#This Row],[Updated_Date]]&lt;tbl_vendors[[#This Row],[Created_Date]]</f>
        <v>0</v>
      </c>
      <c r="X3595" t="b">
        <f>COUNTIF(tbl_vendors[Vendor_Name],tbl_vendors[[#This Row],[Vendor_Name]])&gt;1</f>
        <v>0</v>
      </c>
      <c r="Y3595" s="14" cm="1">
        <f t="array" aca="1" ref="Y3595" ca="1">IFERROR(SUM(L3595:X3595*1),4)</f>
        <v>0</v>
      </c>
      <c r="Z3595" t="str">
        <f ca="1">IF(tbl_vendors[[#This Row],[error_count]]&gt;0,"FAIL","PASS")</f>
        <v>PASS</v>
      </c>
    </row>
    <row r="3596" spans="1:26" x14ac:dyDescent="0.3">
      <c r="A3596" t="s">
        <v>14055</v>
      </c>
      <c r="B3596" t="s">
        <v>14056</v>
      </c>
      <c r="C3596" t="s">
        <v>153</v>
      </c>
      <c r="D3596" t="s">
        <v>14057</v>
      </c>
      <c r="E3596" t="s">
        <v>155</v>
      </c>
      <c r="F3596" t="s">
        <v>40</v>
      </c>
      <c r="G3596" t="s">
        <v>14058</v>
      </c>
      <c r="H3596" t="s">
        <v>52</v>
      </c>
      <c r="I3596" t="s">
        <v>53</v>
      </c>
      <c r="J3596" s="1">
        <v>46040</v>
      </c>
      <c r="K3596" s="1">
        <v>46071</v>
      </c>
      <c r="L3596" t="b">
        <f>COUNTIF(tbl_vendors[Vendor_ID],tbl_vendors[[#This Row],[Vendor_ID]])&gt;1</f>
        <v>0</v>
      </c>
      <c r="M3596" t="b">
        <f>ISBLANK(tbl_vendors[[#This Row],[Vendor_ID]])</f>
        <v>0</v>
      </c>
      <c r="N3596" t="b">
        <f>LEN(TRIM(tbl_vendors[[#This Row],[Vendor_Name]]))=0</f>
        <v>0</v>
      </c>
      <c r="O3596" t="b">
        <f>LEN(TRIM(tbl_vendors[[#This Row],[Email]]))=0</f>
        <v>0</v>
      </c>
      <c r="P3596" t="b">
        <f>OR(ISERROR(FIND("@",tbl_vendors[[#This Row],[Email]])),ISERROR(FIND(".",tbl_vendors[[#This Row],[Email]])))</f>
        <v>0</v>
      </c>
      <c r="Q3596" t="b">
        <f>ISNA(MATCH(tbl_vendors[[#This Row],[Country]],tbl_country[country],0))</f>
        <v>0</v>
      </c>
      <c r="R3596" t="b">
        <f>ISNA(MATCH(tbl_vendors[[#This Row],[Currency]],tbl_country[currency],0))</f>
        <v>0</v>
      </c>
      <c r="S3596" t="b">
        <f>_xlfn.XLOOKUP(tbl_vendors[[#This Row],[Country]],tbl_country[country],tbl_country[currency],"NotFound")&lt;&gt;tbl_vendors[[#This Row],[Currency]]</f>
        <v>0</v>
      </c>
      <c r="T3596" t="b">
        <f>ISNA(MATCH(tbl_vendors[[#This Row],[Payment_Terms]],tbl_payment_terms[Payment_Terms],0))</f>
        <v>0</v>
      </c>
      <c r="U3596" t="b">
        <f>ISNA(MATCH(tbl_vendors[[#This Row],[Status]],tbl_status[valid_status]))</f>
        <v>1</v>
      </c>
      <c r="V3596" t="b">
        <f ca="1">tbl_vendors[[#This Row],[Created_Date]]&gt;TODAY()</f>
        <v>0</v>
      </c>
      <c r="W3596" t="b">
        <f>tbl_vendors[[#This Row],[Updated_Date]]&lt;tbl_vendors[[#This Row],[Created_Date]]</f>
        <v>0</v>
      </c>
      <c r="X3596" t="b">
        <f>COUNTIF(tbl_vendors[Vendor_Name],tbl_vendors[[#This Row],[Vendor_Name]])&gt;1</f>
        <v>0</v>
      </c>
      <c r="Y3596" s="14" cm="1">
        <f t="array" aca="1" ref="Y3596" ca="1">IFERROR(SUM(L3596:X3596*1),4)</f>
        <v>1</v>
      </c>
      <c r="Z3596" t="str">
        <f ca="1">IF(tbl_vendors[[#This Row],[error_count]]&gt;0,"FAIL","PASS")</f>
        <v>FAIL</v>
      </c>
    </row>
    <row r="3597" spans="1:26" x14ac:dyDescent="0.3">
      <c r="A3597" t="s">
        <v>14059</v>
      </c>
      <c r="B3597" t="s">
        <v>14060</v>
      </c>
      <c r="C3597" t="s">
        <v>109</v>
      </c>
      <c r="D3597" t="s">
        <v>14061</v>
      </c>
      <c r="E3597" t="s">
        <v>39</v>
      </c>
      <c r="F3597" t="s">
        <v>32</v>
      </c>
      <c r="G3597" t="s">
        <v>14062</v>
      </c>
      <c r="H3597" t="s">
        <v>42</v>
      </c>
      <c r="I3597" t="s">
        <v>26</v>
      </c>
      <c r="J3597" s="1">
        <v>46134</v>
      </c>
      <c r="K3597" s="1">
        <v>46147</v>
      </c>
      <c r="L3597" t="b">
        <f>COUNTIF(tbl_vendors[Vendor_ID],tbl_vendors[[#This Row],[Vendor_ID]])&gt;1</f>
        <v>0</v>
      </c>
      <c r="M3597" t="b">
        <f>ISBLANK(tbl_vendors[[#This Row],[Vendor_ID]])</f>
        <v>0</v>
      </c>
      <c r="N3597" t="b">
        <f>LEN(TRIM(tbl_vendors[[#This Row],[Vendor_Name]]))=0</f>
        <v>0</v>
      </c>
      <c r="O3597" t="b">
        <f>LEN(TRIM(tbl_vendors[[#This Row],[Email]]))=0</f>
        <v>0</v>
      </c>
      <c r="P3597" t="b">
        <f>OR(ISERROR(FIND("@",tbl_vendors[[#This Row],[Email]])),ISERROR(FIND(".",tbl_vendors[[#This Row],[Email]])))</f>
        <v>0</v>
      </c>
      <c r="Q3597" t="b">
        <f>ISNA(MATCH(tbl_vendors[[#This Row],[Country]],tbl_country[country],0))</f>
        <v>0</v>
      </c>
      <c r="R3597" t="b">
        <f>ISNA(MATCH(tbl_vendors[[#This Row],[Currency]],tbl_country[currency],0))</f>
        <v>0</v>
      </c>
      <c r="S3597" t="b">
        <f>_xlfn.XLOOKUP(tbl_vendors[[#This Row],[Country]],tbl_country[country],tbl_country[currency],"NotFound")&lt;&gt;tbl_vendors[[#This Row],[Currency]]</f>
        <v>1</v>
      </c>
      <c r="T3597" t="b">
        <f>ISNA(MATCH(tbl_vendors[[#This Row],[Payment_Terms]],tbl_payment_terms[Payment_Terms],0))</f>
        <v>0</v>
      </c>
      <c r="U3597" t="b">
        <f>ISNA(MATCH(tbl_vendors[[#This Row],[Status]],tbl_status[valid_status]))</f>
        <v>0</v>
      </c>
      <c r="V3597" t="b">
        <f ca="1">tbl_vendors[[#This Row],[Created_Date]]&gt;TODAY()</f>
        <v>0</v>
      </c>
      <c r="W3597" t="b">
        <f>tbl_vendors[[#This Row],[Updated_Date]]&lt;tbl_vendors[[#This Row],[Created_Date]]</f>
        <v>0</v>
      </c>
      <c r="X3597" t="b">
        <f>COUNTIF(tbl_vendors[Vendor_Name],tbl_vendors[[#This Row],[Vendor_Name]])&gt;1</f>
        <v>0</v>
      </c>
      <c r="Y3597" s="14" cm="1">
        <f t="array" aca="1" ref="Y3597" ca="1">IFERROR(SUM(L3597:X3597*1),4)</f>
        <v>1</v>
      </c>
      <c r="Z3597" t="str">
        <f ca="1">IF(tbl_vendors[[#This Row],[error_count]]&gt;0,"FAIL","PASS")</f>
        <v>FAIL</v>
      </c>
    </row>
    <row r="3598" spans="1:26" x14ac:dyDescent="0.3">
      <c r="A3598" t="s">
        <v>14063</v>
      </c>
      <c r="B3598" t="s">
        <v>14064</v>
      </c>
      <c r="C3598" t="s">
        <v>13</v>
      </c>
      <c r="D3598" t="s">
        <v>14065</v>
      </c>
      <c r="E3598" t="s">
        <v>15</v>
      </c>
      <c r="F3598" t="s">
        <v>75</v>
      </c>
      <c r="G3598" t="s">
        <v>14066</v>
      </c>
      <c r="H3598" t="s">
        <v>47</v>
      </c>
      <c r="I3598" t="s">
        <v>26</v>
      </c>
      <c r="J3598" s="1">
        <v>45481</v>
      </c>
      <c r="K3598" s="1">
        <v>46156</v>
      </c>
      <c r="L3598" t="b">
        <f>COUNTIF(tbl_vendors[Vendor_ID],tbl_vendors[[#This Row],[Vendor_ID]])&gt;1</f>
        <v>0</v>
      </c>
      <c r="M3598" t="b">
        <f>ISBLANK(tbl_vendors[[#This Row],[Vendor_ID]])</f>
        <v>0</v>
      </c>
      <c r="N3598" t="b">
        <f>LEN(TRIM(tbl_vendors[[#This Row],[Vendor_Name]]))=0</f>
        <v>0</v>
      </c>
      <c r="O3598" t="b">
        <f>LEN(TRIM(tbl_vendors[[#This Row],[Email]]))=0</f>
        <v>0</v>
      </c>
      <c r="P3598" t="b">
        <f>OR(ISERROR(FIND("@",tbl_vendors[[#This Row],[Email]])),ISERROR(FIND(".",tbl_vendors[[#This Row],[Email]])))</f>
        <v>0</v>
      </c>
      <c r="Q3598" t="b">
        <f>ISNA(MATCH(tbl_vendors[[#This Row],[Country]],tbl_country[country],0))</f>
        <v>0</v>
      </c>
      <c r="R3598" t="b">
        <f>ISNA(MATCH(tbl_vendors[[#This Row],[Currency]],tbl_country[currency],0))</f>
        <v>1</v>
      </c>
      <c r="S3598" t="b">
        <f>_xlfn.XLOOKUP(tbl_vendors[[#This Row],[Country]],tbl_country[country],tbl_country[currency],"NotFound")&lt;&gt;tbl_vendors[[#This Row],[Currency]]</f>
        <v>1</v>
      </c>
      <c r="T3598" t="b">
        <f>ISNA(MATCH(tbl_vendors[[#This Row],[Payment_Terms]],tbl_payment_terms[Payment_Terms],0))</f>
        <v>0</v>
      </c>
      <c r="U3598" t="b">
        <f>ISNA(MATCH(tbl_vendors[[#This Row],[Status]],tbl_status[valid_status]))</f>
        <v>0</v>
      </c>
      <c r="V3598" t="b">
        <f ca="1">tbl_vendors[[#This Row],[Created_Date]]&gt;TODAY()</f>
        <v>0</v>
      </c>
      <c r="W3598" t="b">
        <f>tbl_vendors[[#This Row],[Updated_Date]]&lt;tbl_vendors[[#This Row],[Created_Date]]</f>
        <v>0</v>
      </c>
      <c r="X3598" t="b">
        <f>COUNTIF(tbl_vendors[Vendor_Name],tbl_vendors[[#This Row],[Vendor_Name]])&gt;1</f>
        <v>0</v>
      </c>
      <c r="Y3598" s="14" cm="1">
        <f t="array" aca="1" ref="Y3598" ca="1">IFERROR(SUM(L3598:X3598*1),4)</f>
        <v>2</v>
      </c>
      <c r="Z3598" t="str">
        <f ca="1">IF(tbl_vendors[[#This Row],[error_count]]&gt;0,"FAIL","PASS")</f>
        <v>FAIL</v>
      </c>
    </row>
    <row r="3599" spans="1:26" x14ac:dyDescent="0.3">
      <c r="A3599" t="s">
        <v>14067</v>
      </c>
      <c r="B3599" t="s">
        <v>14068</v>
      </c>
      <c r="C3599" t="s">
        <v>109</v>
      </c>
      <c r="D3599" t="s">
        <v>14069</v>
      </c>
      <c r="E3599" t="s">
        <v>39</v>
      </c>
      <c r="F3599" t="s">
        <v>32</v>
      </c>
      <c r="G3599" t="s">
        <v>14070</v>
      </c>
      <c r="H3599" t="s">
        <v>52</v>
      </c>
      <c r="I3599" t="s">
        <v>26</v>
      </c>
      <c r="J3599" s="1">
        <v>45464</v>
      </c>
      <c r="K3599" s="1">
        <v>46061</v>
      </c>
      <c r="L3599" t="b">
        <f>COUNTIF(tbl_vendors[Vendor_ID],tbl_vendors[[#This Row],[Vendor_ID]])&gt;1</f>
        <v>0</v>
      </c>
      <c r="M3599" t="b">
        <f>ISBLANK(tbl_vendors[[#This Row],[Vendor_ID]])</f>
        <v>0</v>
      </c>
      <c r="N3599" t="b">
        <f>LEN(TRIM(tbl_vendors[[#This Row],[Vendor_Name]]))=0</f>
        <v>0</v>
      </c>
      <c r="O3599" t="b">
        <f>LEN(TRIM(tbl_vendors[[#This Row],[Email]]))=0</f>
        <v>0</v>
      </c>
      <c r="P3599" t="b">
        <f>OR(ISERROR(FIND("@",tbl_vendors[[#This Row],[Email]])),ISERROR(FIND(".",tbl_vendors[[#This Row],[Email]])))</f>
        <v>0</v>
      </c>
      <c r="Q3599" t="b">
        <f>ISNA(MATCH(tbl_vendors[[#This Row],[Country]],tbl_country[country],0))</f>
        <v>0</v>
      </c>
      <c r="R3599" t="b">
        <f>ISNA(MATCH(tbl_vendors[[#This Row],[Currency]],tbl_country[currency],0))</f>
        <v>0</v>
      </c>
      <c r="S3599" t="b">
        <f>_xlfn.XLOOKUP(tbl_vendors[[#This Row],[Country]],tbl_country[country],tbl_country[currency],"NotFound")&lt;&gt;tbl_vendors[[#This Row],[Currency]]</f>
        <v>1</v>
      </c>
      <c r="T3599" t="b">
        <f>ISNA(MATCH(tbl_vendors[[#This Row],[Payment_Terms]],tbl_payment_terms[Payment_Terms],0))</f>
        <v>0</v>
      </c>
      <c r="U3599" t="b">
        <f>ISNA(MATCH(tbl_vendors[[#This Row],[Status]],tbl_status[valid_status]))</f>
        <v>0</v>
      </c>
      <c r="V3599" t="b">
        <f ca="1">tbl_vendors[[#This Row],[Created_Date]]&gt;TODAY()</f>
        <v>0</v>
      </c>
      <c r="W3599" t="b">
        <f>tbl_vendors[[#This Row],[Updated_Date]]&lt;tbl_vendors[[#This Row],[Created_Date]]</f>
        <v>0</v>
      </c>
      <c r="X3599" t="b">
        <f>COUNTIF(tbl_vendors[Vendor_Name],tbl_vendors[[#This Row],[Vendor_Name]])&gt;1</f>
        <v>0</v>
      </c>
      <c r="Y3599" s="14" cm="1">
        <f t="array" aca="1" ref="Y3599" ca="1">IFERROR(SUM(L3599:X3599*1),4)</f>
        <v>1</v>
      </c>
      <c r="Z3599" t="str">
        <f ca="1">IF(tbl_vendors[[#This Row],[error_count]]&gt;0,"FAIL","PASS")</f>
        <v>FAIL</v>
      </c>
    </row>
    <row r="3600" spans="1:26" x14ac:dyDescent="0.3">
      <c r="A3600" t="s">
        <v>14071</v>
      </c>
      <c r="B3600" t="s">
        <v>14072</v>
      </c>
      <c r="C3600" t="s">
        <v>153</v>
      </c>
      <c r="D3600" t="s">
        <v>14073</v>
      </c>
      <c r="E3600" t="s">
        <v>155</v>
      </c>
      <c r="F3600" t="s">
        <v>32</v>
      </c>
      <c r="G3600" t="s">
        <v>14074</v>
      </c>
      <c r="H3600" t="s">
        <v>52</v>
      </c>
      <c r="I3600" t="s">
        <v>19</v>
      </c>
      <c r="J3600" s="1">
        <v>45788</v>
      </c>
      <c r="K3600" s="1">
        <v>46167</v>
      </c>
      <c r="L3600" t="b">
        <f>COUNTIF(tbl_vendors[Vendor_ID],tbl_vendors[[#This Row],[Vendor_ID]])&gt;1</f>
        <v>0</v>
      </c>
      <c r="M3600" t="b">
        <f>ISBLANK(tbl_vendors[[#This Row],[Vendor_ID]])</f>
        <v>0</v>
      </c>
      <c r="N3600" t="b">
        <f>LEN(TRIM(tbl_vendors[[#This Row],[Vendor_Name]]))=0</f>
        <v>0</v>
      </c>
      <c r="O3600" t="b">
        <f>LEN(TRIM(tbl_vendors[[#This Row],[Email]]))=0</f>
        <v>0</v>
      </c>
      <c r="P3600" t="b">
        <f>OR(ISERROR(FIND("@",tbl_vendors[[#This Row],[Email]])),ISERROR(FIND(".",tbl_vendors[[#This Row],[Email]])))</f>
        <v>0</v>
      </c>
      <c r="Q3600" t="b">
        <f>ISNA(MATCH(tbl_vendors[[#This Row],[Country]],tbl_country[country],0))</f>
        <v>0</v>
      </c>
      <c r="R3600" t="b">
        <f>ISNA(MATCH(tbl_vendors[[#This Row],[Currency]],tbl_country[currency],0))</f>
        <v>0</v>
      </c>
      <c r="S3600" t="b">
        <f>_xlfn.XLOOKUP(tbl_vendors[[#This Row],[Country]],tbl_country[country],tbl_country[currency],"NotFound")&lt;&gt;tbl_vendors[[#This Row],[Currency]]</f>
        <v>0</v>
      </c>
      <c r="T3600" t="b">
        <f>ISNA(MATCH(tbl_vendors[[#This Row],[Payment_Terms]],tbl_payment_terms[Payment_Terms],0))</f>
        <v>0</v>
      </c>
      <c r="U3600" t="b">
        <f>ISNA(MATCH(tbl_vendors[[#This Row],[Status]],tbl_status[valid_status]))</f>
        <v>0</v>
      </c>
      <c r="V3600" t="b">
        <f ca="1">tbl_vendors[[#This Row],[Created_Date]]&gt;TODAY()</f>
        <v>0</v>
      </c>
      <c r="W3600" t="b">
        <f>tbl_vendors[[#This Row],[Updated_Date]]&lt;tbl_vendors[[#This Row],[Created_Date]]</f>
        <v>0</v>
      </c>
      <c r="X3600" t="b">
        <f>COUNTIF(tbl_vendors[Vendor_Name],tbl_vendors[[#This Row],[Vendor_Name]])&gt;1</f>
        <v>0</v>
      </c>
      <c r="Y3600" s="14" cm="1">
        <f t="array" aca="1" ref="Y3600" ca="1">IFERROR(SUM(L3600:X3600*1),4)</f>
        <v>0</v>
      </c>
      <c r="Z3600" t="str">
        <f ca="1">IF(tbl_vendors[[#This Row],[error_count]]&gt;0,"FAIL","PASS")</f>
        <v>PASS</v>
      </c>
    </row>
    <row r="3601" spans="1:26" x14ac:dyDescent="0.3">
      <c r="A3601" t="s">
        <v>14075</v>
      </c>
      <c r="B3601" t="s">
        <v>14076</v>
      </c>
      <c r="C3601" t="s">
        <v>56</v>
      </c>
      <c r="D3601" t="s">
        <v>14077</v>
      </c>
      <c r="E3601" t="s">
        <v>58</v>
      </c>
      <c r="F3601" t="s">
        <v>23</v>
      </c>
      <c r="H3601" t="s">
        <v>47</v>
      </c>
      <c r="I3601" t="s">
        <v>19</v>
      </c>
      <c r="J3601" s="1">
        <v>45458</v>
      </c>
      <c r="K3601" s="1">
        <v>45922</v>
      </c>
      <c r="L3601" t="b">
        <f>COUNTIF(tbl_vendors[Vendor_ID],tbl_vendors[[#This Row],[Vendor_ID]])&gt;1</f>
        <v>0</v>
      </c>
      <c r="M3601" t="b">
        <f>ISBLANK(tbl_vendors[[#This Row],[Vendor_ID]])</f>
        <v>0</v>
      </c>
      <c r="N3601" t="b">
        <f>LEN(TRIM(tbl_vendors[[#This Row],[Vendor_Name]]))=0</f>
        <v>0</v>
      </c>
      <c r="O3601" t="b">
        <f>LEN(TRIM(tbl_vendors[[#This Row],[Email]]))=0</f>
        <v>1</v>
      </c>
      <c r="P3601" t="b">
        <f>OR(ISERROR(FIND("@",tbl_vendors[[#This Row],[Email]])),ISERROR(FIND(".",tbl_vendors[[#This Row],[Email]])))</f>
        <v>1</v>
      </c>
      <c r="Q3601" t="b">
        <f>ISNA(MATCH(tbl_vendors[[#This Row],[Country]],tbl_country[country],0))</f>
        <v>0</v>
      </c>
      <c r="R3601" t="b">
        <f>ISNA(MATCH(tbl_vendors[[#This Row],[Currency]],tbl_country[currency],0))</f>
        <v>0</v>
      </c>
      <c r="S3601" t="b">
        <f>_xlfn.XLOOKUP(tbl_vendors[[#This Row],[Country]],tbl_country[country],tbl_country[currency],"NotFound")&lt;&gt;tbl_vendors[[#This Row],[Currency]]</f>
        <v>0</v>
      </c>
      <c r="T3601" t="b">
        <f>ISNA(MATCH(tbl_vendors[[#This Row],[Payment_Terms]],tbl_payment_terms[Payment_Terms],0))</f>
        <v>0</v>
      </c>
      <c r="U3601" t="b">
        <f>ISNA(MATCH(tbl_vendors[[#This Row],[Status]],tbl_status[valid_status]))</f>
        <v>0</v>
      </c>
      <c r="V3601" t="b">
        <f ca="1">tbl_vendors[[#This Row],[Created_Date]]&gt;TODAY()</f>
        <v>0</v>
      </c>
      <c r="W3601" t="b">
        <f>tbl_vendors[[#This Row],[Updated_Date]]&lt;tbl_vendors[[#This Row],[Created_Date]]</f>
        <v>0</v>
      </c>
      <c r="X3601" t="b">
        <f>COUNTIF(tbl_vendors[Vendor_Name],tbl_vendors[[#This Row],[Vendor_Name]])&gt;1</f>
        <v>0</v>
      </c>
      <c r="Y3601" s="14" cm="1">
        <f t="array" aca="1" ref="Y3601" ca="1">IFERROR(SUM(L3601:X3601*1),4)</f>
        <v>2</v>
      </c>
      <c r="Z3601" t="str">
        <f ca="1">IF(tbl_vendors[[#This Row],[error_count]]&gt;0,"FAIL","PASS")</f>
        <v>FAIL</v>
      </c>
    </row>
    <row r="3602" spans="1:26" x14ac:dyDescent="0.3">
      <c r="A3602" t="s">
        <v>14078</v>
      </c>
      <c r="B3602" t="s">
        <v>14079</v>
      </c>
      <c r="C3602" t="s">
        <v>66</v>
      </c>
      <c r="D3602" t="s">
        <v>14080</v>
      </c>
      <c r="E3602" t="s">
        <v>67</v>
      </c>
      <c r="F3602" t="s">
        <v>23</v>
      </c>
      <c r="G3602" t="s">
        <v>14081</v>
      </c>
      <c r="H3602" t="s">
        <v>18</v>
      </c>
      <c r="I3602" t="s">
        <v>19</v>
      </c>
      <c r="J3602" s="1">
        <v>45479</v>
      </c>
      <c r="K3602" s="1">
        <v>46139</v>
      </c>
      <c r="L3602" t="b">
        <f>COUNTIF(tbl_vendors[Vendor_ID],tbl_vendors[[#This Row],[Vendor_ID]])&gt;1</f>
        <v>0</v>
      </c>
      <c r="M3602" t="b">
        <f>ISBLANK(tbl_vendors[[#This Row],[Vendor_ID]])</f>
        <v>0</v>
      </c>
      <c r="N3602" t="b">
        <f>LEN(TRIM(tbl_vendors[[#This Row],[Vendor_Name]]))=0</f>
        <v>0</v>
      </c>
      <c r="O3602" t="b">
        <f>LEN(TRIM(tbl_vendors[[#This Row],[Email]]))=0</f>
        <v>0</v>
      </c>
      <c r="P3602" t="b">
        <f>OR(ISERROR(FIND("@",tbl_vendors[[#This Row],[Email]])),ISERROR(FIND(".",tbl_vendors[[#This Row],[Email]])))</f>
        <v>0</v>
      </c>
      <c r="Q3602" t="b">
        <f>ISNA(MATCH(tbl_vendors[[#This Row],[Country]],tbl_country[country],0))</f>
        <v>0</v>
      </c>
      <c r="R3602" t="b">
        <f>ISNA(MATCH(tbl_vendors[[#This Row],[Currency]],tbl_country[currency],0))</f>
        <v>0</v>
      </c>
      <c r="S3602" t="b">
        <f>_xlfn.XLOOKUP(tbl_vendors[[#This Row],[Country]],tbl_country[country],tbl_country[currency],"NotFound")&lt;&gt;tbl_vendors[[#This Row],[Currency]]</f>
        <v>0</v>
      </c>
      <c r="T3602" t="b">
        <f>ISNA(MATCH(tbl_vendors[[#This Row],[Payment_Terms]],tbl_payment_terms[Payment_Terms],0))</f>
        <v>0</v>
      </c>
      <c r="U3602" t="b">
        <f>ISNA(MATCH(tbl_vendors[[#This Row],[Status]],tbl_status[valid_status]))</f>
        <v>0</v>
      </c>
      <c r="V3602" t="b">
        <f ca="1">tbl_vendors[[#This Row],[Created_Date]]&gt;TODAY()</f>
        <v>0</v>
      </c>
      <c r="W3602" t="b">
        <f>tbl_vendors[[#This Row],[Updated_Date]]&lt;tbl_vendors[[#This Row],[Created_Date]]</f>
        <v>0</v>
      </c>
      <c r="X3602" t="b">
        <f>COUNTIF(tbl_vendors[Vendor_Name],tbl_vendors[[#This Row],[Vendor_Name]])&gt;1</f>
        <v>0</v>
      </c>
      <c r="Y3602" s="14" cm="1">
        <f t="array" aca="1" ref="Y3602" ca="1">IFERROR(SUM(L3602:X3602*1),4)</f>
        <v>0</v>
      </c>
      <c r="Z3602" t="str">
        <f ca="1">IF(tbl_vendors[[#This Row],[error_count]]&gt;0,"FAIL","PASS")</f>
        <v>PASS</v>
      </c>
    </row>
    <row r="3603" spans="1:26" x14ac:dyDescent="0.3">
      <c r="A3603" t="s">
        <v>14082</v>
      </c>
      <c r="B3603" t="s">
        <v>8232</v>
      </c>
      <c r="C3603" t="s">
        <v>153</v>
      </c>
      <c r="E3603" t="s">
        <v>155</v>
      </c>
      <c r="F3603" t="s">
        <v>32</v>
      </c>
      <c r="G3603" t="s">
        <v>14083</v>
      </c>
      <c r="H3603" t="s">
        <v>42</v>
      </c>
      <c r="I3603" t="s">
        <v>53</v>
      </c>
      <c r="J3603" s="1">
        <v>45329</v>
      </c>
      <c r="K3603" s="1">
        <v>45835</v>
      </c>
      <c r="L3603" t="b">
        <f>COUNTIF(tbl_vendors[Vendor_ID],tbl_vendors[[#This Row],[Vendor_ID]])&gt;1</f>
        <v>0</v>
      </c>
      <c r="M3603" t="b">
        <f>ISBLANK(tbl_vendors[[#This Row],[Vendor_ID]])</f>
        <v>0</v>
      </c>
      <c r="N3603" t="b">
        <f>LEN(TRIM(tbl_vendors[[#This Row],[Vendor_Name]]))=0</f>
        <v>0</v>
      </c>
      <c r="O3603" t="b">
        <f>LEN(TRIM(tbl_vendors[[#This Row],[Email]]))=0</f>
        <v>0</v>
      </c>
      <c r="P3603" t="b">
        <f>OR(ISERROR(FIND("@",tbl_vendors[[#This Row],[Email]])),ISERROR(FIND(".",tbl_vendors[[#This Row],[Email]])))</f>
        <v>0</v>
      </c>
      <c r="Q3603" t="b">
        <f>ISNA(MATCH(tbl_vendors[[#This Row],[Country]],tbl_country[country],0))</f>
        <v>0</v>
      </c>
      <c r="R3603" t="b">
        <f>ISNA(MATCH(tbl_vendors[[#This Row],[Currency]],tbl_country[currency],0))</f>
        <v>0</v>
      </c>
      <c r="S3603" t="b">
        <f>_xlfn.XLOOKUP(tbl_vendors[[#This Row],[Country]],tbl_country[country],tbl_country[currency],"NotFound")&lt;&gt;tbl_vendors[[#This Row],[Currency]]</f>
        <v>0</v>
      </c>
      <c r="T3603" t="b">
        <f>ISNA(MATCH(tbl_vendors[[#This Row],[Payment_Terms]],tbl_payment_terms[Payment_Terms],0))</f>
        <v>0</v>
      </c>
      <c r="U3603" t="b">
        <f>ISNA(MATCH(tbl_vendors[[#This Row],[Status]],tbl_status[valid_status]))</f>
        <v>1</v>
      </c>
      <c r="V3603" t="b">
        <f ca="1">tbl_vendors[[#This Row],[Created_Date]]&gt;TODAY()</f>
        <v>0</v>
      </c>
      <c r="W3603" t="b">
        <f>tbl_vendors[[#This Row],[Updated_Date]]&lt;tbl_vendors[[#This Row],[Created_Date]]</f>
        <v>0</v>
      </c>
      <c r="X3603" t="b">
        <f>COUNTIF(tbl_vendors[Vendor_Name],tbl_vendors[[#This Row],[Vendor_Name]])&gt;1</f>
        <v>1</v>
      </c>
      <c r="Y3603" s="14" cm="1">
        <f t="array" aca="1" ref="Y3603" ca="1">IFERROR(SUM(L3603:X3603*1),4)</f>
        <v>2</v>
      </c>
      <c r="Z3603" t="str">
        <f ca="1">IF(tbl_vendors[[#This Row],[error_count]]&gt;0,"FAIL","PASS")</f>
        <v>FAIL</v>
      </c>
    </row>
    <row r="3604" spans="1:26" x14ac:dyDescent="0.3">
      <c r="A3604" t="s">
        <v>14084</v>
      </c>
      <c r="B3604" t="s">
        <v>767</v>
      </c>
      <c r="C3604" t="s">
        <v>56</v>
      </c>
      <c r="D3604" t="s">
        <v>14085</v>
      </c>
      <c r="E3604" t="s">
        <v>58</v>
      </c>
      <c r="F3604" t="s">
        <v>40</v>
      </c>
      <c r="G3604" t="s">
        <v>14086</v>
      </c>
      <c r="H3604" t="s">
        <v>25</v>
      </c>
      <c r="I3604" t="s">
        <v>53</v>
      </c>
      <c r="J3604" s="1">
        <v>44590</v>
      </c>
      <c r="K3604" s="1">
        <v>44982</v>
      </c>
      <c r="L3604" t="b">
        <f>COUNTIF(tbl_vendors[Vendor_ID],tbl_vendors[[#This Row],[Vendor_ID]])&gt;1</f>
        <v>0</v>
      </c>
      <c r="M3604" t="b">
        <f>ISBLANK(tbl_vendors[[#This Row],[Vendor_ID]])</f>
        <v>0</v>
      </c>
      <c r="N3604" t="b">
        <f>LEN(TRIM(tbl_vendors[[#This Row],[Vendor_Name]]))=0</f>
        <v>0</v>
      </c>
      <c r="O3604" t="b">
        <f>LEN(TRIM(tbl_vendors[[#This Row],[Email]]))=0</f>
        <v>0</v>
      </c>
      <c r="P3604" t="b">
        <f>OR(ISERROR(FIND("@",tbl_vendors[[#This Row],[Email]])),ISERROR(FIND(".",tbl_vendors[[#This Row],[Email]])))</f>
        <v>0</v>
      </c>
      <c r="Q3604" t="b">
        <f>ISNA(MATCH(tbl_vendors[[#This Row],[Country]],tbl_country[country],0))</f>
        <v>0</v>
      </c>
      <c r="R3604" t="b">
        <f>ISNA(MATCH(tbl_vendors[[#This Row],[Currency]],tbl_country[currency],0))</f>
        <v>0</v>
      </c>
      <c r="S3604" t="b">
        <f>_xlfn.XLOOKUP(tbl_vendors[[#This Row],[Country]],tbl_country[country],tbl_country[currency],"NotFound")&lt;&gt;tbl_vendors[[#This Row],[Currency]]</f>
        <v>0</v>
      </c>
      <c r="T3604" t="b">
        <f>ISNA(MATCH(tbl_vendors[[#This Row],[Payment_Terms]],tbl_payment_terms[Payment_Terms],0))</f>
        <v>0</v>
      </c>
      <c r="U3604" t="b">
        <f>ISNA(MATCH(tbl_vendors[[#This Row],[Status]],tbl_status[valid_status]))</f>
        <v>1</v>
      </c>
      <c r="V3604" t="b">
        <f ca="1">tbl_vendors[[#This Row],[Created_Date]]&gt;TODAY()</f>
        <v>0</v>
      </c>
      <c r="W3604" t="b">
        <f>tbl_vendors[[#This Row],[Updated_Date]]&lt;tbl_vendors[[#This Row],[Created_Date]]</f>
        <v>0</v>
      </c>
      <c r="X3604" t="b">
        <f>COUNTIF(tbl_vendors[Vendor_Name],tbl_vendors[[#This Row],[Vendor_Name]])&gt;1</f>
        <v>1</v>
      </c>
      <c r="Y3604" s="14" cm="1">
        <f t="array" aca="1" ref="Y3604" ca="1">IFERROR(SUM(L3604:X3604*1),4)</f>
        <v>2</v>
      </c>
      <c r="Z3604" t="str">
        <f ca="1">IF(tbl_vendors[[#This Row],[error_count]]&gt;0,"FAIL","PASS")</f>
        <v>FAIL</v>
      </c>
    </row>
    <row r="3605" spans="1:26" x14ac:dyDescent="0.3">
      <c r="A3605" t="s">
        <v>14087</v>
      </c>
      <c r="B3605" t="s">
        <v>14088</v>
      </c>
      <c r="C3605" t="s">
        <v>153</v>
      </c>
      <c r="D3605" t="s">
        <v>14089</v>
      </c>
      <c r="E3605" t="s">
        <v>155</v>
      </c>
      <c r="F3605" t="s">
        <v>16</v>
      </c>
      <c r="G3605" t="s">
        <v>14090</v>
      </c>
      <c r="H3605" t="s">
        <v>69</v>
      </c>
      <c r="I3605" t="s">
        <v>26</v>
      </c>
      <c r="J3605" s="1">
        <v>45487</v>
      </c>
      <c r="K3605" s="1">
        <v>45712</v>
      </c>
      <c r="L3605" t="b">
        <f>COUNTIF(tbl_vendors[Vendor_ID],tbl_vendors[[#This Row],[Vendor_ID]])&gt;1</f>
        <v>0</v>
      </c>
      <c r="M3605" t="b">
        <f>ISBLANK(tbl_vendors[[#This Row],[Vendor_ID]])</f>
        <v>0</v>
      </c>
      <c r="N3605" t="b">
        <f>LEN(TRIM(tbl_vendors[[#This Row],[Vendor_Name]]))=0</f>
        <v>0</v>
      </c>
      <c r="O3605" t="b">
        <f>LEN(TRIM(tbl_vendors[[#This Row],[Email]]))=0</f>
        <v>0</v>
      </c>
      <c r="P3605" t="b">
        <f>OR(ISERROR(FIND("@",tbl_vendors[[#This Row],[Email]])),ISERROR(FIND(".",tbl_vendors[[#This Row],[Email]])))</f>
        <v>0</v>
      </c>
      <c r="Q3605" t="b">
        <f>ISNA(MATCH(tbl_vendors[[#This Row],[Country]],tbl_country[country],0))</f>
        <v>0</v>
      </c>
      <c r="R3605" t="b">
        <f>ISNA(MATCH(tbl_vendors[[#This Row],[Currency]],tbl_country[currency],0))</f>
        <v>0</v>
      </c>
      <c r="S3605" t="b">
        <f>_xlfn.XLOOKUP(tbl_vendors[[#This Row],[Country]],tbl_country[country],tbl_country[currency],"NotFound")&lt;&gt;tbl_vendors[[#This Row],[Currency]]</f>
        <v>0</v>
      </c>
      <c r="T3605" t="b">
        <f>ISNA(MATCH(tbl_vendors[[#This Row],[Payment_Terms]],tbl_payment_terms[Payment_Terms],0))</f>
        <v>0</v>
      </c>
      <c r="U3605" t="b">
        <f>ISNA(MATCH(tbl_vendors[[#This Row],[Status]],tbl_status[valid_status]))</f>
        <v>0</v>
      </c>
      <c r="V3605" t="b">
        <f ca="1">tbl_vendors[[#This Row],[Created_Date]]&gt;TODAY()</f>
        <v>0</v>
      </c>
      <c r="W3605" t="b">
        <f>tbl_vendors[[#This Row],[Updated_Date]]&lt;tbl_vendors[[#This Row],[Created_Date]]</f>
        <v>0</v>
      </c>
      <c r="X3605" t="b">
        <f>COUNTIF(tbl_vendors[Vendor_Name],tbl_vendors[[#This Row],[Vendor_Name]])&gt;1</f>
        <v>0</v>
      </c>
      <c r="Y3605" s="14" cm="1">
        <f t="array" aca="1" ref="Y3605" ca="1">IFERROR(SUM(L3605:X3605*1),4)</f>
        <v>0</v>
      </c>
      <c r="Z3605" t="str">
        <f ca="1">IF(tbl_vendors[[#This Row],[error_count]]&gt;0,"FAIL","PASS")</f>
        <v>PASS</v>
      </c>
    </row>
    <row r="3606" spans="1:26" x14ac:dyDescent="0.3">
      <c r="A3606" t="s">
        <v>14091</v>
      </c>
      <c r="B3606" t="s">
        <v>5337</v>
      </c>
      <c r="C3606" t="s">
        <v>13</v>
      </c>
      <c r="D3606" t="s">
        <v>14092</v>
      </c>
      <c r="E3606" t="s">
        <v>15</v>
      </c>
      <c r="F3606" t="s">
        <v>75</v>
      </c>
      <c r="G3606" t="s">
        <v>14093</v>
      </c>
      <c r="H3606" t="s">
        <v>34</v>
      </c>
      <c r="I3606" t="s">
        <v>26</v>
      </c>
      <c r="J3606" s="1">
        <v>45469</v>
      </c>
      <c r="K3606" s="1">
        <v>45760</v>
      </c>
      <c r="L3606" t="b">
        <f>COUNTIF(tbl_vendors[Vendor_ID],tbl_vendors[[#This Row],[Vendor_ID]])&gt;1</f>
        <v>0</v>
      </c>
      <c r="M3606" t="b">
        <f>ISBLANK(tbl_vendors[[#This Row],[Vendor_ID]])</f>
        <v>0</v>
      </c>
      <c r="N3606" t="b">
        <f>LEN(TRIM(tbl_vendors[[#This Row],[Vendor_Name]]))=0</f>
        <v>0</v>
      </c>
      <c r="O3606" t="b">
        <f>LEN(TRIM(tbl_vendors[[#This Row],[Email]]))=0</f>
        <v>0</v>
      </c>
      <c r="P3606" t="b">
        <f>OR(ISERROR(FIND("@",tbl_vendors[[#This Row],[Email]])),ISERROR(FIND(".",tbl_vendors[[#This Row],[Email]])))</f>
        <v>0</v>
      </c>
      <c r="Q3606" t="b">
        <f>ISNA(MATCH(tbl_vendors[[#This Row],[Country]],tbl_country[country],0))</f>
        <v>0</v>
      </c>
      <c r="R3606" t="b">
        <f>ISNA(MATCH(tbl_vendors[[#This Row],[Currency]],tbl_country[currency],0))</f>
        <v>1</v>
      </c>
      <c r="S3606" t="b">
        <f>_xlfn.XLOOKUP(tbl_vendors[[#This Row],[Country]],tbl_country[country],tbl_country[currency],"NotFound")&lt;&gt;tbl_vendors[[#This Row],[Currency]]</f>
        <v>1</v>
      </c>
      <c r="T3606" t="b">
        <f>ISNA(MATCH(tbl_vendors[[#This Row],[Payment_Terms]],tbl_payment_terms[Payment_Terms],0))</f>
        <v>0</v>
      </c>
      <c r="U3606" t="b">
        <f>ISNA(MATCH(tbl_vendors[[#This Row],[Status]],tbl_status[valid_status]))</f>
        <v>0</v>
      </c>
      <c r="V3606" t="b">
        <f ca="1">tbl_vendors[[#This Row],[Created_Date]]&gt;TODAY()</f>
        <v>0</v>
      </c>
      <c r="W3606" t="b">
        <f>tbl_vendors[[#This Row],[Updated_Date]]&lt;tbl_vendors[[#This Row],[Created_Date]]</f>
        <v>0</v>
      </c>
      <c r="X3606" t="b">
        <f>COUNTIF(tbl_vendors[Vendor_Name],tbl_vendors[[#This Row],[Vendor_Name]])&gt;1</f>
        <v>1</v>
      </c>
      <c r="Y3606" s="14" cm="1">
        <f t="array" aca="1" ref="Y3606" ca="1">IFERROR(SUM(L3606:X3606*1),4)</f>
        <v>3</v>
      </c>
      <c r="Z3606" t="str">
        <f ca="1">IF(tbl_vendors[[#This Row],[error_count]]&gt;0,"FAIL","PASS")</f>
        <v>FAIL</v>
      </c>
    </row>
    <row r="3607" spans="1:26" x14ac:dyDescent="0.3">
      <c r="A3607" t="s">
        <v>14094</v>
      </c>
      <c r="B3607" t="s">
        <v>14095</v>
      </c>
      <c r="C3607" t="s">
        <v>56</v>
      </c>
      <c r="D3607" t="s">
        <v>14096</v>
      </c>
      <c r="E3607" t="s">
        <v>58</v>
      </c>
      <c r="F3607" t="s">
        <v>32</v>
      </c>
      <c r="G3607" t="s">
        <v>14097</v>
      </c>
      <c r="H3607" t="s">
        <v>25</v>
      </c>
      <c r="I3607" t="s">
        <v>19</v>
      </c>
      <c r="J3607" s="1">
        <v>45562</v>
      </c>
      <c r="K3607" s="1">
        <v>45664</v>
      </c>
      <c r="L3607" t="b">
        <f>COUNTIF(tbl_vendors[Vendor_ID],tbl_vendors[[#This Row],[Vendor_ID]])&gt;1</f>
        <v>0</v>
      </c>
      <c r="M3607" t="b">
        <f>ISBLANK(tbl_vendors[[#This Row],[Vendor_ID]])</f>
        <v>0</v>
      </c>
      <c r="N3607" t="b">
        <f>LEN(TRIM(tbl_vendors[[#This Row],[Vendor_Name]]))=0</f>
        <v>0</v>
      </c>
      <c r="O3607" t="b">
        <f>LEN(TRIM(tbl_vendors[[#This Row],[Email]]))=0</f>
        <v>0</v>
      </c>
      <c r="P3607" t="b">
        <f>OR(ISERROR(FIND("@",tbl_vendors[[#This Row],[Email]])),ISERROR(FIND(".",tbl_vendors[[#This Row],[Email]])))</f>
        <v>0</v>
      </c>
      <c r="Q3607" t="b">
        <f>ISNA(MATCH(tbl_vendors[[#This Row],[Country]],tbl_country[country],0))</f>
        <v>0</v>
      </c>
      <c r="R3607" t="b">
        <f>ISNA(MATCH(tbl_vendors[[#This Row],[Currency]],tbl_country[currency],0))</f>
        <v>0</v>
      </c>
      <c r="S3607" t="b">
        <f>_xlfn.XLOOKUP(tbl_vendors[[#This Row],[Country]],tbl_country[country],tbl_country[currency],"NotFound")&lt;&gt;tbl_vendors[[#This Row],[Currency]]</f>
        <v>0</v>
      </c>
      <c r="T3607" t="b">
        <f>ISNA(MATCH(tbl_vendors[[#This Row],[Payment_Terms]],tbl_payment_terms[Payment_Terms],0))</f>
        <v>0</v>
      </c>
      <c r="U3607" t="b">
        <f>ISNA(MATCH(tbl_vendors[[#This Row],[Status]],tbl_status[valid_status]))</f>
        <v>0</v>
      </c>
      <c r="V3607" t="b">
        <f ca="1">tbl_vendors[[#This Row],[Created_Date]]&gt;TODAY()</f>
        <v>0</v>
      </c>
      <c r="W3607" t="b">
        <f>tbl_vendors[[#This Row],[Updated_Date]]&lt;tbl_vendors[[#This Row],[Created_Date]]</f>
        <v>0</v>
      </c>
      <c r="X3607" t="b">
        <f>COUNTIF(tbl_vendors[Vendor_Name],tbl_vendors[[#This Row],[Vendor_Name]])&gt;1</f>
        <v>0</v>
      </c>
      <c r="Y3607" s="14" cm="1">
        <f t="array" aca="1" ref="Y3607" ca="1">IFERROR(SUM(L3607:X3607*1),4)</f>
        <v>0</v>
      </c>
      <c r="Z3607" t="str">
        <f ca="1">IF(tbl_vendors[[#This Row],[error_count]]&gt;0,"FAIL","PASS")</f>
        <v>PASS</v>
      </c>
    </row>
    <row r="3608" spans="1:26" x14ac:dyDescent="0.3">
      <c r="A3608" t="s">
        <v>14098</v>
      </c>
      <c r="B3608" t="s">
        <v>14099</v>
      </c>
      <c r="C3608" t="s">
        <v>37</v>
      </c>
      <c r="D3608" t="s">
        <v>14100</v>
      </c>
      <c r="E3608" t="s">
        <v>39</v>
      </c>
      <c r="F3608" t="s">
        <v>75</v>
      </c>
      <c r="G3608" t="s">
        <v>14101</v>
      </c>
      <c r="H3608" t="s">
        <v>18</v>
      </c>
      <c r="I3608" t="s">
        <v>19</v>
      </c>
      <c r="J3608" s="1">
        <v>44540</v>
      </c>
      <c r="K3608" s="1">
        <v>45511</v>
      </c>
      <c r="L3608" t="b">
        <f>COUNTIF(tbl_vendors[Vendor_ID],tbl_vendors[[#This Row],[Vendor_ID]])&gt;1</f>
        <v>0</v>
      </c>
      <c r="M3608" t="b">
        <f>ISBLANK(tbl_vendors[[#This Row],[Vendor_ID]])</f>
        <v>0</v>
      </c>
      <c r="N3608" t="b">
        <f>LEN(TRIM(tbl_vendors[[#This Row],[Vendor_Name]]))=0</f>
        <v>0</v>
      </c>
      <c r="O3608" t="b">
        <f>LEN(TRIM(tbl_vendors[[#This Row],[Email]]))=0</f>
        <v>0</v>
      </c>
      <c r="P3608" t="b">
        <f>OR(ISERROR(FIND("@",tbl_vendors[[#This Row],[Email]])),ISERROR(FIND(".",tbl_vendors[[#This Row],[Email]])))</f>
        <v>0</v>
      </c>
      <c r="Q3608" t="b">
        <f>ISNA(MATCH(tbl_vendors[[#This Row],[Country]],tbl_country[country],0))</f>
        <v>0</v>
      </c>
      <c r="R3608" t="b">
        <f>ISNA(MATCH(tbl_vendors[[#This Row],[Currency]],tbl_country[currency],0))</f>
        <v>0</v>
      </c>
      <c r="S3608" t="b">
        <f>_xlfn.XLOOKUP(tbl_vendors[[#This Row],[Country]],tbl_country[country],tbl_country[currency],"NotFound")&lt;&gt;tbl_vendors[[#This Row],[Currency]]</f>
        <v>0</v>
      </c>
      <c r="T3608" t="b">
        <f>ISNA(MATCH(tbl_vendors[[#This Row],[Payment_Terms]],tbl_payment_terms[Payment_Terms],0))</f>
        <v>0</v>
      </c>
      <c r="U3608" t="b">
        <f>ISNA(MATCH(tbl_vendors[[#This Row],[Status]],tbl_status[valid_status]))</f>
        <v>0</v>
      </c>
      <c r="V3608" t="b">
        <f ca="1">tbl_vendors[[#This Row],[Created_Date]]&gt;TODAY()</f>
        <v>0</v>
      </c>
      <c r="W3608" t="b">
        <f>tbl_vendors[[#This Row],[Updated_Date]]&lt;tbl_vendors[[#This Row],[Created_Date]]</f>
        <v>0</v>
      </c>
      <c r="X3608" t="b">
        <f>COUNTIF(tbl_vendors[Vendor_Name],tbl_vendors[[#This Row],[Vendor_Name]])&gt;1</f>
        <v>0</v>
      </c>
      <c r="Y3608" s="14" cm="1">
        <f t="array" aca="1" ref="Y3608" ca="1">IFERROR(SUM(L3608:X3608*1),4)</f>
        <v>0</v>
      </c>
      <c r="Z3608" t="str">
        <f ca="1">IF(tbl_vendors[[#This Row],[error_count]]&gt;0,"FAIL","PASS")</f>
        <v>PASS</v>
      </c>
    </row>
    <row r="3609" spans="1:26" x14ac:dyDescent="0.3">
      <c r="A3609" t="s">
        <v>14102</v>
      </c>
      <c r="B3609" t="s">
        <v>14103</v>
      </c>
      <c r="C3609" t="s">
        <v>56</v>
      </c>
      <c r="D3609" t="s">
        <v>14104</v>
      </c>
      <c r="E3609" t="s">
        <v>58</v>
      </c>
      <c r="F3609" t="s">
        <v>40</v>
      </c>
      <c r="G3609" t="s">
        <v>14105</v>
      </c>
      <c r="H3609" t="s">
        <v>52</v>
      </c>
      <c r="I3609" t="s">
        <v>26</v>
      </c>
      <c r="J3609" s="1">
        <v>44684</v>
      </c>
      <c r="K3609" s="1">
        <v>46007</v>
      </c>
      <c r="L3609" t="b">
        <f>COUNTIF(tbl_vendors[Vendor_ID],tbl_vendors[[#This Row],[Vendor_ID]])&gt;1</f>
        <v>0</v>
      </c>
      <c r="M3609" t="b">
        <f>ISBLANK(tbl_vendors[[#This Row],[Vendor_ID]])</f>
        <v>0</v>
      </c>
      <c r="N3609" t="b">
        <f>LEN(TRIM(tbl_vendors[[#This Row],[Vendor_Name]]))=0</f>
        <v>0</v>
      </c>
      <c r="O3609" t="b">
        <f>LEN(TRIM(tbl_vendors[[#This Row],[Email]]))=0</f>
        <v>0</v>
      </c>
      <c r="P3609" t="b">
        <f>OR(ISERROR(FIND("@",tbl_vendors[[#This Row],[Email]])),ISERROR(FIND(".",tbl_vendors[[#This Row],[Email]])))</f>
        <v>0</v>
      </c>
      <c r="Q3609" t="b">
        <f>ISNA(MATCH(tbl_vendors[[#This Row],[Country]],tbl_country[country],0))</f>
        <v>0</v>
      </c>
      <c r="R3609" t="b">
        <f>ISNA(MATCH(tbl_vendors[[#This Row],[Currency]],tbl_country[currency],0))</f>
        <v>0</v>
      </c>
      <c r="S3609" t="b">
        <f>_xlfn.XLOOKUP(tbl_vendors[[#This Row],[Country]],tbl_country[country],tbl_country[currency],"NotFound")&lt;&gt;tbl_vendors[[#This Row],[Currency]]</f>
        <v>0</v>
      </c>
      <c r="T3609" t="b">
        <f>ISNA(MATCH(tbl_vendors[[#This Row],[Payment_Terms]],tbl_payment_terms[Payment_Terms],0))</f>
        <v>0</v>
      </c>
      <c r="U3609" t="b">
        <f>ISNA(MATCH(tbl_vendors[[#This Row],[Status]],tbl_status[valid_status]))</f>
        <v>0</v>
      </c>
      <c r="V3609" t="b">
        <f ca="1">tbl_vendors[[#This Row],[Created_Date]]&gt;TODAY()</f>
        <v>0</v>
      </c>
      <c r="W3609" t="b">
        <f>tbl_vendors[[#This Row],[Updated_Date]]&lt;tbl_vendors[[#This Row],[Created_Date]]</f>
        <v>0</v>
      </c>
      <c r="X3609" t="b">
        <f>COUNTIF(tbl_vendors[Vendor_Name],tbl_vendors[[#This Row],[Vendor_Name]])&gt;1</f>
        <v>0</v>
      </c>
      <c r="Y3609" s="14" cm="1">
        <f t="array" aca="1" ref="Y3609" ca="1">IFERROR(SUM(L3609:X3609*1),4)</f>
        <v>0</v>
      </c>
      <c r="Z3609" t="str">
        <f ca="1">IF(tbl_vendors[[#This Row],[error_count]]&gt;0,"FAIL","PASS")</f>
        <v>PASS</v>
      </c>
    </row>
    <row r="3610" spans="1:26" x14ac:dyDescent="0.3">
      <c r="A3610" t="s">
        <v>14106</v>
      </c>
      <c r="B3610" t="s">
        <v>14107</v>
      </c>
      <c r="C3610" t="s">
        <v>153</v>
      </c>
      <c r="D3610" t="s">
        <v>14108</v>
      </c>
      <c r="E3610" t="s">
        <v>155</v>
      </c>
      <c r="F3610" t="s">
        <v>23</v>
      </c>
      <c r="G3610" t="s">
        <v>14109</v>
      </c>
      <c r="H3610" t="s">
        <v>69</v>
      </c>
      <c r="I3610" t="s">
        <v>26</v>
      </c>
      <c r="J3610" s="1">
        <v>45373</v>
      </c>
      <c r="K3610" s="1">
        <v>46131</v>
      </c>
      <c r="L3610" t="b">
        <f>COUNTIF(tbl_vendors[Vendor_ID],tbl_vendors[[#This Row],[Vendor_ID]])&gt;1</f>
        <v>0</v>
      </c>
      <c r="M3610" t="b">
        <f>ISBLANK(tbl_vendors[[#This Row],[Vendor_ID]])</f>
        <v>0</v>
      </c>
      <c r="N3610" t="b">
        <f>LEN(TRIM(tbl_vendors[[#This Row],[Vendor_Name]]))=0</f>
        <v>0</v>
      </c>
      <c r="O3610" t="b">
        <f>LEN(TRIM(tbl_vendors[[#This Row],[Email]]))=0</f>
        <v>0</v>
      </c>
      <c r="P3610" t="b">
        <f>OR(ISERROR(FIND("@",tbl_vendors[[#This Row],[Email]])),ISERROR(FIND(".",tbl_vendors[[#This Row],[Email]])))</f>
        <v>0</v>
      </c>
      <c r="Q3610" t="b">
        <f>ISNA(MATCH(tbl_vendors[[#This Row],[Country]],tbl_country[country],0))</f>
        <v>0</v>
      </c>
      <c r="R3610" t="b">
        <f>ISNA(MATCH(tbl_vendors[[#This Row],[Currency]],tbl_country[currency],0))</f>
        <v>0</v>
      </c>
      <c r="S3610" t="b">
        <f>_xlfn.XLOOKUP(tbl_vendors[[#This Row],[Country]],tbl_country[country],tbl_country[currency],"NotFound")&lt;&gt;tbl_vendors[[#This Row],[Currency]]</f>
        <v>0</v>
      </c>
      <c r="T3610" t="b">
        <f>ISNA(MATCH(tbl_vendors[[#This Row],[Payment_Terms]],tbl_payment_terms[Payment_Terms],0))</f>
        <v>0</v>
      </c>
      <c r="U3610" t="b">
        <f>ISNA(MATCH(tbl_vendors[[#This Row],[Status]],tbl_status[valid_status]))</f>
        <v>0</v>
      </c>
      <c r="V3610" t="b">
        <f ca="1">tbl_vendors[[#This Row],[Created_Date]]&gt;TODAY()</f>
        <v>0</v>
      </c>
      <c r="W3610" t="b">
        <f>tbl_vendors[[#This Row],[Updated_Date]]&lt;tbl_vendors[[#This Row],[Created_Date]]</f>
        <v>0</v>
      </c>
      <c r="X3610" t="b">
        <f>COUNTIF(tbl_vendors[Vendor_Name],tbl_vendors[[#This Row],[Vendor_Name]])&gt;1</f>
        <v>0</v>
      </c>
      <c r="Y3610" s="14" cm="1">
        <f t="array" aca="1" ref="Y3610" ca="1">IFERROR(SUM(L3610:X3610*1),4)</f>
        <v>0</v>
      </c>
      <c r="Z3610" t="str">
        <f ca="1">IF(tbl_vendors[[#This Row],[error_count]]&gt;0,"FAIL","PASS")</f>
        <v>PASS</v>
      </c>
    </row>
    <row r="3611" spans="1:26" x14ac:dyDescent="0.3">
      <c r="A3611" t="s">
        <v>14110</v>
      </c>
      <c r="B3611" t="s">
        <v>14111</v>
      </c>
      <c r="C3611" t="s">
        <v>29</v>
      </c>
      <c r="D3611" t="s">
        <v>14112</v>
      </c>
      <c r="E3611" t="s">
        <v>31</v>
      </c>
      <c r="F3611" t="s">
        <v>32</v>
      </c>
      <c r="G3611" t="s">
        <v>14113</v>
      </c>
      <c r="H3611" t="s">
        <v>47</v>
      </c>
      <c r="I3611" t="s">
        <v>53</v>
      </c>
      <c r="J3611" s="1">
        <v>44550</v>
      </c>
      <c r="K3611" s="1">
        <v>45534</v>
      </c>
      <c r="L3611" t="b">
        <f>COUNTIF(tbl_vendors[Vendor_ID],tbl_vendors[[#This Row],[Vendor_ID]])&gt;1</f>
        <v>0</v>
      </c>
      <c r="M3611" t="b">
        <f>ISBLANK(tbl_vendors[[#This Row],[Vendor_ID]])</f>
        <v>0</v>
      </c>
      <c r="N3611" t="b">
        <f>LEN(TRIM(tbl_vendors[[#This Row],[Vendor_Name]]))=0</f>
        <v>0</v>
      </c>
      <c r="O3611" t="b">
        <f>LEN(TRIM(tbl_vendors[[#This Row],[Email]]))=0</f>
        <v>0</v>
      </c>
      <c r="P3611" t="b">
        <f>OR(ISERROR(FIND("@",tbl_vendors[[#This Row],[Email]])),ISERROR(FIND(".",tbl_vendors[[#This Row],[Email]])))</f>
        <v>0</v>
      </c>
      <c r="Q3611" t="b">
        <f>ISNA(MATCH(tbl_vendors[[#This Row],[Country]],tbl_country[country],0))</f>
        <v>0</v>
      </c>
      <c r="R3611" t="b">
        <f>ISNA(MATCH(tbl_vendors[[#This Row],[Currency]],tbl_country[currency],0))</f>
        <v>0</v>
      </c>
      <c r="S3611" t="b">
        <f>_xlfn.XLOOKUP(tbl_vendors[[#This Row],[Country]],tbl_country[country],tbl_country[currency],"NotFound")&lt;&gt;tbl_vendors[[#This Row],[Currency]]</f>
        <v>0</v>
      </c>
      <c r="T3611" t="b">
        <f>ISNA(MATCH(tbl_vendors[[#This Row],[Payment_Terms]],tbl_payment_terms[Payment_Terms],0))</f>
        <v>0</v>
      </c>
      <c r="U3611" t="b">
        <f>ISNA(MATCH(tbl_vendors[[#This Row],[Status]],tbl_status[valid_status]))</f>
        <v>1</v>
      </c>
      <c r="V3611" t="b">
        <f ca="1">tbl_vendors[[#This Row],[Created_Date]]&gt;TODAY()</f>
        <v>0</v>
      </c>
      <c r="W3611" t="b">
        <f>tbl_vendors[[#This Row],[Updated_Date]]&lt;tbl_vendors[[#This Row],[Created_Date]]</f>
        <v>0</v>
      </c>
      <c r="X3611" t="b">
        <f>COUNTIF(tbl_vendors[Vendor_Name],tbl_vendors[[#This Row],[Vendor_Name]])&gt;1</f>
        <v>0</v>
      </c>
      <c r="Y3611" s="14" cm="1">
        <f t="array" aca="1" ref="Y3611" ca="1">IFERROR(SUM(L3611:X3611*1),4)</f>
        <v>1</v>
      </c>
      <c r="Z3611" t="str">
        <f ca="1">IF(tbl_vendors[[#This Row],[error_count]]&gt;0,"FAIL","PASS")</f>
        <v>FAIL</v>
      </c>
    </row>
    <row r="3612" spans="1:26" x14ac:dyDescent="0.3">
      <c r="A3612" t="s">
        <v>14114</v>
      </c>
      <c r="B3612" t="s">
        <v>14115</v>
      </c>
      <c r="C3612" t="s">
        <v>56</v>
      </c>
      <c r="D3612" t="s">
        <v>14116</v>
      </c>
      <c r="E3612" t="s">
        <v>58</v>
      </c>
      <c r="F3612" t="s">
        <v>23</v>
      </c>
      <c r="G3612" t="s">
        <v>14117</v>
      </c>
      <c r="H3612" t="s">
        <v>52</v>
      </c>
      <c r="I3612" t="s">
        <v>26</v>
      </c>
      <c r="J3612" s="1">
        <v>45386</v>
      </c>
      <c r="K3612" s="1">
        <v>45562</v>
      </c>
      <c r="L3612" t="b">
        <f>COUNTIF(tbl_vendors[Vendor_ID],tbl_vendors[[#This Row],[Vendor_ID]])&gt;1</f>
        <v>0</v>
      </c>
      <c r="M3612" t="b">
        <f>ISBLANK(tbl_vendors[[#This Row],[Vendor_ID]])</f>
        <v>0</v>
      </c>
      <c r="N3612" t="b">
        <f>LEN(TRIM(tbl_vendors[[#This Row],[Vendor_Name]]))=0</f>
        <v>0</v>
      </c>
      <c r="O3612" t="b">
        <f>LEN(TRIM(tbl_vendors[[#This Row],[Email]]))=0</f>
        <v>0</v>
      </c>
      <c r="P3612" t="b">
        <f>OR(ISERROR(FIND("@",tbl_vendors[[#This Row],[Email]])),ISERROR(FIND(".",tbl_vendors[[#This Row],[Email]])))</f>
        <v>0</v>
      </c>
      <c r="Q3612" t="b">
        <f>ISNA(MATCH(tbl_vendors[[#This Row],[Country]],tbl_country[country],0))</f>
        <v>0</v>
      </c>
      <c r="R3612" t="b">
        <f>ISNA(MATCH(tbl_vendors[[#This Row],[Currency]],tbl_country[currency],0))</f>
        <v>0</v>
      </c>
      <c r="S3612" t="b">
        <f>_xlfn.XLOOKUP(tbl_vendors[[#This Row],[Country]],tbl_country[country],tbl_country[currency],"NotFound")&lt;&gt;tbl_vendors[[#This Row],[Currency]]</f>
        <v>0</v>
      </c>
      <c r="T3612" t="b">
        <f>ISNA(MATCH(tbl_vendors[[#This Row],[Payment_Terms]],tbl_payment_terms[Payment_Terms],0))</f>
        <v>0</v>
      </c>
      <c r="U3612" t="b">
        <f>ISNA(MATCH(tbl_vendors[[#This Row],[Status]],tbl_status[valid_status]))</f>
        <v>0</v>
      </c>
      <c r="V3612" t="b">
        <f ca="1">tbl_vendors[[#This Row],[Created_Date]]&gt;TODAY()</f>
        <v>0</v>
      </c>
      <c r="W3612" t="b">
        <f>tbl_vendors[[#This Row],[Updated_Date]]&lt;tbl_vendors[[#This Row],[Created_Date]]</f>
        <v>0</v>
      </c>
      <c r="X3612" t="b">
        <f>COUNTIF(tbl_vendors[Vendor_Name],tbl_vendors[[#This Row],[Vendor_Name]])&gt;1</f>
        <v>0</v>
      </c>
      <c r="Y3612" s="14" cm="1">
        <f t="array" aca="1" ref="Y3612" ca="1">IFERROR(SUM(L3612:X3612*1),4)</f>
        <v>0</v>
      </c>
      <c r="Z3612" t="str">
        <f ca="1">IF(tbl_vendors[[#This Row],[error_count]]&gt;0,"FAIL","PASS")</f>
        <v>PASS</v>
      </c>
    </row>
    <row r="3613" spans="1:26" x14ac:dyDescent="0.3">
      <c r="A3613" t="s">
        <v>14118</v>
      </c>
      <c r="B3613" t="s">
        <v>5802</v>
      </c>
      <c r="C3613" t="s">
        <v>37</v>
      </c>
      <c r="D3613" t="s">
        <v>14119</v>
      </c>
      <c r="E3613" t="s">
        <v>39</v>
      </c>
      <c r="F3613" t="s">
        <v>40</v>
      </c>
      <c r="G3613" t="s">
        <v>14120</v>
      </c>
      <c r="H3613" t="s">
        <v>52</v>
      </c>
      <c r="I3613" t="s">
        <v>26</v>
      </c>
      <c r="J3613" s="1">
        <v>46105</v>
      </c>
      <c r="K3613" s="1">
        <v>46154</v>
      </c>
      <c r="L3613" t="b">
        <f>COUNTIF(tbl_vendors[Vendor_ID],tbl_vendors[[#This Row],[Vendor_ID]])&gt;1</f>
        <v>0</v>
      </c>
      <c r="M3613" t="b">
        <f>ISBLANK(tbl_vendors[[#This Row],[Vendor_ID]])</f>
        <v>0</v>
      </c>
      <c r="N3613" t="b">
        <f>LEN(TRIM(tbl_vendors[[#This Row],[Vendor_Name]]))=0</f>
        <v>0</v>
      </c>
      <c r="O3613" t="b">
        <f>LEN(TRIM(tbl_vendors[[#This Row],[Email]]))=0</f>
        <v>0</v>
      </c>
      <c r="P3613" t="b">
        <f>OR(ISERROR(FIND("@",tbl_vendors[[#This Row],[Email]])),ISERROR(FIND(".",tbl_vendors[[#This Row],[Email]])))</f>
        <v>0</v>
      </c>
      <c r="Q3613" t="b">
        <f>ISNA(MATCH(tbl_vendors[[#This Row],[Country]],tbl_country[country],0))</f>
        <v>0</v>
      </c>
      <c r="R3613" t="b">
        <f>ISNA(MATCH(tbl_vendors[[#This Row],[Currency]],tbl_country[currency],0))</f>
        <v>0</v>
      </c>
      <c r="S3613" t="b">
        <f>_xlfn.XLOOKUP(tbl_vendors[[#This Row],[Country]],tbl_country[country],tbl_country[currency],"NotFound")&lt;&gt;tbl_vendors[[#This Row],[Currency]]</f>
        <v>0</v>
      </c>
      <c r="T3613" t="b">
        <f>ISNA(MATCH(tbl_vendors[[#This Row],[Payment_Terms]],tbl_payment_terms[Payment_Terms],0))</f>
        <v>0</v>
      </c>
      <c r="U3613" t="b">
        <f>ISNA(MATCH(tbl_vendors[[#This Row],[Status]],tbl_status[valid_status]))</f>
        <v>0</v>
      </c>
      <c r="V3613" t="b">
        <f ca="1">tbl_vendors[[#This Row],[Created_Date]]&gt;TODAY()</f>
        <v>0</v>
      </c>
      <c r="W3613" t="b">
        <f>tbl_vendors[[#This Row],[Updated_Date]]&lt;tbl_vendors[[#This Row],[Created_Date]]</f>
        <v>0</v>
      </c>
      <c r="X3613" t="b">
        <f>COUNTIF(tbl_vendors[Vendor_Name],tbl_vendors[[#This Row],[Vendor_Name]])&gt;1</f>
        <v>1</v>
      </c>
      <c r="Y3613" s="14" cm="1">
        <f t="array" aca="1" ref="Y3613" ca="1">IFERROR(SUM(L3613:X3613*1),4)</f>
        <v>1</v>
      </c>
      <c r="Z3613" t="str">
        <f ca="1">IF(tbl_vendors[[#This Row],[error_count]]&gt;0,"FAIL","PASS")</f>
        <v>FAIL</v>
      </c>
    </row>
    <row r="3614" spans="1:26" x14ac:dyDescent="0.3">
      <c r="A3614" t="s">
        <v>14121</v>
      </c>
      <c r="B3614" t="s">
        <v>14122</v>
      </c>
      <c r="C3614" t="s">
        <v>72</v>
      </c>
      <c r="D3614" t="s">
        <v>14123</v>
      </c>
      <c r="E3614" t="s">
        <v>74</v>
      </c>
      <c r="F3614" t="s">
        <v>32</v>
      </c>
      <c r="G3614" t="s">
        <v>14124</v>
      </c>
      <c r="H3614" t="s">
        <v>25</v>
      </c>
      <c r="I3614" t="s">
        <v>53</v>
      </c>
      <c r="J3614" s="1">
        <v>45122</v>
      </c>
      <c r="K3614" s="1">
        <v>45722</v>
      </c>
      <c r="L3614" t="b">
        <f>COUNTIF(tbl_vendors[Vendor_ID],tbl_vendors[[#This Row],[Vendor_ID]])&gt;1</f>
        <v>0</v>
      </c>
      <c r="M3614" t="b">
        <f>ISBLANK(tbl_vendors[[#This Row],[Vendor_ID]])</f>
        <v>0</v>
      </c>
      <c r="N3614" t="b">
        <f>LEN(TRIM(tbl_vendors[[#This Row],[Vendor_Name]]))=0</f>
        <v>0</v>
      </c>
      <c r="O3614" t="b">
        <f>LEN(TRIM(tbl_vendors[[#This Row],[Email]]))=0</f>
        <v>0</v>
      </c>
      <c r="P3614" t="b">
        <f>OR(ISERROR(FIND("@",tbl_vendors[[#This Row],[Email]])),ISERROR(FIND(".",tbl_vendors[[#This Row],[Email]])))</f>
        <v>0</v>
      </c>
      <c r="Q3614" t="b">
        <f>ISNA(MATCH(tbl_vendors[[#This Row],[Country]],tbl_country[country],0))</f>
        <v>0</v>
      </c>
      <c r="R3614" t="b">
        <f>ISNA(MATCH(tbl_vendors[[#This Row],[Currency]],tbl_country[currency],0))</f>
        <v>1</v>
      </c>
      <c r="S3614" t="b">
        <f>_xlfn.XLOOKUP(tbl_vendors[[#This Row],[Country]],tbl_country[country],tbl_country[currency],"NotFound")&lt;&gt;tbl_vendors[[#This Row],[Currency]]</f>
        <v>1</v>
      </c>
      <c r="T3614" t="b">
        <f>ISNA(MATCH(tbl_vendors[[#This Row],[Payment_Terms]],tbl_payment_terms[Payment_Terms],0))</f>
        <v>0</v>
      </c>
      <c r="U3614" t="b">
        <f>ISNA(MATCH(tbl_vendors[[#This Row],[Status]],tbl_status[valid_status]))</f>
        <v>1</v>
      </c>
      <c r="V3614" t="b">
        <f ca="1">tbl_vendors[[#This Row],[Created_Date]]&gt;TODAY()</f>
        <v>0</v>
      </c>
      <c r="W3614" t="b">
        <f>tbl_vendors[[#This Row],[Updated_Date]]&lt;tbl_vendors[[#This Row],[Created_Date]]</f>
        <v>0</v>
      </c>
      <c r="X3614" t="b">
        <f>COUNTIF(tbl_vendors[Vendor_Name],tbl_vendors[[#This Row],[Vendor_Name]])&gt;1</f>
        <v>0</v>
      </c>
      <c r="Y3614" s="14" cm="1">
        <f t="array" aca="1" ref="Y3614" ca="1">IFERROR(SUM(L3614:X3614*1),4)</f>
        <v>3</v>
      </c>
      <c r="Z3614" t="str">
        <f ca="1">IF(tbl_vendors[[#This Row],[error_count]]&gt;0,"FAIL","PASS")</f>
        <v>FAIL</v>
      </c>
    </row>
    <row r="3615" spans="1:26" x14ac:dyDescent="0.3">
      <c r="A3615" t="s">
        <v>14125</v>
      </c>
      <c r="B3615" t="s">
        <v>14126</v>
      </c>
      <c r="C3615" t="s">
        <v>66</v>
      </c>
      <c r="D3615" t="s">
        <v>14127</v>
      </c>
      <c r="E3615" t="s">
        <v>67</v>
      </c>
      <c r="F3615" t="s">
        <v>40</v>
      </c>
      <c r="G3615" t="s">
        <v>14128</v>
      </c>
      <c r="H3615" t="s">
        <v>42</v>
      </c>
      <c r="I3615" t="s">
        <v>53</v>
      </c>
      <c r="J3615" s="1">
        <v>44590</v>
      </c>
      <c r="K3615" s="1">
        <v>45268</v>
      </c>
      <c r="L3615" t="b">
        <f>COUNTIF(tbl_vendors[Vendor_ID],tbl_vendors[[#This Row],[Vendor_ID]])&gt;1</f>
        <v>0</v>
      </c>
      <c r="M3615" t="b">
        <f>ISBLANK(tbl_vendors[[#This Row],[Vendor_ID]])</f>
        <v>0</v>
      </c>
      <c r="N3615" t="b">
        <f>LEN(TRIM(tbl_vendors[[#This Row],[Vendor_Name]]))=0</f>
        <v>0</v>
      </c>
      <c r="O3615" t="b">
        <f>LEN(TRIM(tbl_vendors[[#This Row],[Email]]))=0</f>
        <v>0</v>
      </c>
      <c r="P3615" t="b">
        <f>OR(ISERROR(FIND("@",tbl_vendors[[#This Row],[Email]])),ISERROR(FIND(".",tbl_vendors[[#This Row],[Email]])))</f>
        <v>0</v>
      </c>
      <c r="Q3615" t="b">
        <f>ISNA(MATCH(tbl_vendors[[#This Row],[Country]],tbl_country[country],0))</f>
        <v>0</v>
      </c>
      <c r="R3615" t="b">
        <f>ISNA(MATCH(tbl_vendors[[#This Row],[Currency]],tbl_country[currency],0))</f>
        <v>0</v>
      </c>
      <c r="S3615" t="b">
        <f>_xlfn.XLOOKUP(tbl_vendors[[#This Row],[Country]],tbl_country[country],tbl_country[currency],"NotFound")&lt;&gt;tbl_vendors[[#This Row],[Currency]]</f>
        <v>0</v>
      </c>
      <c r="T3615" t="b">
        <f>ISNA(MATCH(tbl_vendors[[#This Row],[Payment_Terms]],tbl_payment_terms[Payment_Terms],0))</f>
        <v>0</v>
      </c>
      <c r="U3615" t="b">
        <f>ISNA(MATCH(tbl_vendors[[#This Row],[Status]],tbl_status[valid_status]))</f>
        <v>1</v>
      </c>
      <c r="V3615" t="b">
        <f ca="1">tbl_vendors[[#This Row],[Created_Date]]&gt;TODAY()</f>
        <v>0</v>
      </c>
      <c r="W3615" t="b">
        <f>tbl_vendors[[#This Row],[Updated_Date]]&lt;tbl_vendors[[#This Row],[Created_Date]]</f>
        <v>0</v>
      </c>
      <c r="X3615" t="b">
        <f>COUNTIF(tbl_vendors[Vendor_Name],tbl_vendors[[#This Row],[Vendor_Name]])&gt;1</f>
        <v>0</v>
      </c>
      <c r="Y3615" s="14" cm="1">
        <f t="array" aca="1" ref="Y3615" ca="1">IFERROR(SUM(L3615:X3615*1),4)</f>
        <v>1</v>
      </c>
      <c r="Z3615" t="str">
        <f ca="1">IF(tbl_vendors[[#This Row],[error_count]]&gt;0,"FAIL","PASS")</f>
        <v>FAIL</v>
      </c>
    </row>
    <row r="3616" spans="1:26" x14ac:dyDescent="0.3">
      <c r="A3616" t="s">
        <v>14129</v>
      </c>
      <c r="B3616" t="s">
        <v>14130</v>
      </c>
      <c r="C3616" t="s">
        <v>13</v>
      </c>
      <c r="D3616" t="s">
        <v>14131</v>
      </c>
      <c r="E3616" t="s">
        <v>15</v>
      </c>
      <c r="F3616" t="s">
        <v>40</v>
      </c>
      <c r="G3616" t="s">
        <v>14132</v>
      </c>
      <c r="H3616" t="s">
        <v>25</v>
      </c>
      <c r="I3616" t="s">
        <v>53</v>
      </c>
      <c r="J3616" s="1">
        <v>45987</v>
      </c>
      <c r="K3616" s="1">
        <v>46014</v>
      </c>
      <c r="L3616" t="b">
        <f>COUNTIF(tbl_vendors[Vendor_ID],tbl_vendors[[#This Row],[Vendor_ID]])&gt;1</f>
        <v>0</v>
      </c>
      <c r="M3616" t="b">
        <f>ISBLANK(tbl_vendors[[#This Row],[Vendor_ID]])</f>
        <v>0</v>
      </c>
      <c r="N3616" t="b">
        <f>LEN(TRIM(tbl_vendors[[#This Row],[Vendor_Name]]))=0</f>
        <v>0</v>
      </c>
      <c r="O3616" t="b">
        <f>LEN(TRIM(tbl_vendors[[#This Row],[Email]]))=0</f>
        <v>0</v>
      </c>
      <c r="P3616" t="b">
        <f>OR(ISERROR(FIND("@",tbl_vendors[[#This Row],[Email]])),ISERROR(FIND(".",tbl_vendors[[#This Row],[Email]])))</f>
        <v>0</v>
      </c>
      <c r="Q3616" t="b">
        <f>ISNA(MATCH(tbl_vendors[[#This Row],[Country]],tbl_country[country],0))</f>
        <v>0</v>
      </c>
      <c r="R3616" t="b">
        <f>ISNA(MATCH(tbl_vendors[[#This Row],[Currency]],tbl_country[currency],0))</f>
        <v>1</v>
      </c>
      <c r="S3616" t="b">
        <f>_xlfn.XLOOKUP(tbl_vendors[[#This Row],[Country]],tbl_country[country],tbl_country[currency],"NotFound")&lt;&gt;tbl_vendors[[#This Row],[Currency]]</f>
        <v>1</v>
      </c>
      <c r="T3616" t="b">
        <f>ISNA(MATCH(tbl_vendors[[#This Row],[Payment_Terms]],tbl_payment_terms[Payment_Terms],0))</f>
        <v>0</v>
      </c>
      <c r="U3616" t="b">
        <f>ISNA(MATCH(tbl_vendors[[#This Row],[Status]],tbl_status[valid_status]))</f>
        <v>1</v>
      </c>
      <c r="V3616" t="b">
        <f ca="1">tbl_vendors[[#This Row],[Created_Date]]&gt;TODAY()</f>
        <v>0</v>
      </c>
      <c r="W3616" t="b">
        <f>tbl_vendors[[#This Row],[Updated_Date]]&lt;tbl_vendors[[#This Row],[Created_Date]]</f>
        <v>0</v>
      </c>
      <c r="X3616" t="b">
        <f>COUNTIF(tbl_vendors[Vendor_Name],tbl_vendors[[#This Row],[Vendor_Name]])&gt;1</f>
        <v>0</v>
      </c>
      <c r="Y3616" s="14" cm="1">
        <f t="array" aca="1" ref="Y3616" ca="1">IFERROR(SUM(L3616:X3616*1),4)</f>
        <v>3</v>
      </c>
      <c r="Z3616" t="str">
        <f ca="1">IF(tbl_vendors[[#This Row],[error_count]]&gt;0,"FAIL","PASS")</f>
        <v>FAIL</v>
      </c>
    </row>
    <row r="3617" spans="1:26" x14ac:dyDescent="0.3">
      <c r="A3617" t="s">
        <v>14133</v>
      </c>
      <c r="B3617" t="s">
        <v>14134</v>
      </c>
      <c r="C3617" t="s">
        <v>29</v>
      </c>
      <c r="D3617" t="s">
        <v>14135</v>
      </c>
      <c r="E3617" t="s">
        <v>31</v>
      </c>
      <c r="F3617" t="s">
        <v>23</v>
      </c>
      <c r="G3617" t="s">
        <v>14136</v>
      </c>
      <c r="H3617" t="s">
        <v>47</v>
      </c>
      <c r="I3617" t="s">
        <v>26</v>
      </c>
      <c r="J3617" s="1">
        <v>46111</v>
      </c>
      <c r="K3617" s="1">
        <v>46203</v>
      </c>
      <c r="L3617" t="b">
        <f>COUNTIF(tbl_vendors[Vendor_ID],tbl_vendors[[#This Row],[Vendor_ID]])&gt;1</f>
        <v>0</v>
      </c>
      <c r="M3617" t="b">
        <f>ISBLANK(tbl_vendors[[#This Row],[Vendor_ID]])</f>
        <v>0</v>
      </c>
      <c r="N3617" t="b">
        <f>LEN(TRIM(tbl_vendors[[#This Row],[Vendor_Name]]))=0</f>
        <v>0</v>
      </c>
      <c r="O3617" t="b">
        <f>LEN(TRIM(tbl_vendors[[#This Row],[Email]]))=0</f>
        <v>0</v>
      </c>
      <c r="P3617" t="b">
        <f>OR(ISERROR(FIND("@",tbl_vendors[[#This Row],[Email]])),ISERROR(FIND(".",tbl_vendors[[#This Row],[Email]])))</f>
        <v>0</v>
      </c>
      <c r="Q3617" t="b">
        <f>ISNA(MATCH(tbl_vendors[[#This Row],[Country]],tbl_country[country],0))</f>
        <v>0</v>
      </c>
      <c r="R3617" t="b">
        <f>ISNA(MATCH(tbl_vendors[[#This Row],[Currency]],tbl_country[currency],0))</f>
        <v>0</v>
      </c>
      <c r="S3617" t="b">
        <f>_xlfn.XLOOKUP(tbl_vendors[[#This Row],[Country]],tbl_country[country],tbl_country[currency],"NotFound")&lt;&gt;tbl_vendors[[#This Row],[Currency]]</f>
        <v>0</v>
      </c>
      <c r="T3617" t="b">
        <f>ISNA(MATCH(tbl_vendors[[#This Row],[Payment_Terms]],tbl_payment_terms[Payment_Terms],0))</f>
        <v>0</v>
      </c>
      <c r="U3617" t="b">
        <f>ISNA(MATCH(tbl_vendors[[#This Row],[Status]],tbl_status[valid_status]))</f>
        <v>0</v>
      </c>
      <c r="V3617" t="b">
        <f ca="1">tbl_vendors[[#This Row],[Created_Date]]&gt;TODAY()</f>
        <v>0</v>
      </c>
      <c r="W3617" t="b">
        <f>tbl_vendors[[#This Row],[Updated_Date]]&lt;tbl_vendors[[#This Row],[Created_Date]]</f>
        <v>0</v>
      </c>
      <c r="X3617" t="b">
        <f>COUNTIF(tbl_vendors[Vendor_Name],tbl_vendors[[#This Row],[Vendor_Name]])&gt;1</f>
        <v>0</v>
      </c>
      <c r="Y3617" s="14" cm="1">
        <f t="array" aca="1" ref="Y3617" ca="1">IFERROR(SUM(L3617:X3617*1),4)</f>
        <v>0</v>
      </c>
      <c r="Z3617" t="str">
        <f ca="1">IF(tbl_vendors[[#This Row],[error_count]]&gt;0,"FAIL","PASS")</f>
        <v>PASS</v>
      </c>
    </row>
    <row r="3618" spans="1:26" x14ac:dyDescent="0.3">
      <c r="A3618" t="s">
        <v>14137</v>
      </c>
      <c r="B3618" t="s">
        <v>14138</v>
      </c>
      <c r="C3618" t="s">
        <v>153</v>
      </c>
      <c r="D3618" t="s">
        <v>14139</v>
      </c>
      <c r="E3618" t="s">
        <v>155</v>
      </c>
      <c r="F3618" t="s">
        <v>23</v>
      </c>
      <c r="G3618" t="s">
        <v>14140</v>
      </c>
      <c r="H3618" t="s">
        <v>34</v>
      </c>
      <c r="I3618" t="s">
        <v>26</v>
      </c>
      <c r="J3618" s="1">
        <v>44854</v>
      </c>
      <c r="K3618" s="1">
        <v>45482</v>
      </c>
      <c r="L3618" t="b">
        <f>COUNTIF(tbl_vendors[Vendor_ID],tbl_vendors[[#This Row],[Vendor_ID]])&gt;1</f>
        <v>0</v>
      </c>
      <c r="M3618" t="b">
        <f>ISBLANK(tbl_vendors[[#This Row],[Vendor_ID]])</f>
        <v>0</v>
      </c>
      <c r="N3618" t="b">
        <f>LEN(TRIM(tbl_vendors[[#This Row],[Vendor_Name]]))=0</f>
        <v>0</v>
      </c>
      <c r="O3618" t="b">
        <f>LEN(TRIM(tbl_vendors[[#This Row],[Email]]))=0</f>
        <v>0</v>
      </c>
      <c r="P3618" t="b">
        <f>OR(ISERROR(FIND("@",tbl_vendors[[#This Row],[Email]])),ISERROR(FIND(".",tbl_vendors[[#This Row],[Email]])))</f>
        <v>0</v>
      </c>
      <c r="Q3618" t="b">
        <f>ISNA(MATCH(tbl_vendors[[#This Row],[Country]],tbl_country[country],0))</f>
        <v>0</v>
      </c>
      <c r="R3618" t="b">
        <f>ISNA(MATCH(tbl_vendors[[#This Row],[Currency]],tbl_country[currency],0))</f>
        <v>0</v>
      </c>
      <c r="S3618" t="b">
        <f>_xlfn.XLOOKUP(tbl_vendors[[#This Row],[Country]],tbl_country[country],tbl_country[currency],"NotFound")&lt;&gt;tbl_vendors[[#This Row],[Currency]]</f>
        <v>0</v>
      </c>
      <c r="T3618" t="b">
        <f>ISNA(MATCH(tbl_vendors[[#This Row],[Payment_Terms]],tbl_payment_terms[Payment_Terms],0))</f>
        <v>0</v>
      </c>
      <c r="U3618" t="b">
        <f>ISNA(MATCH(tbl_vendors[[#This Row],[Status]],tbl_status[valid_status]))</f>
        <v>0</v>
      </c>
      <c r="V3618" t="b">
        <f ca="1">tbl_vendors[[#This Row],[Created_Date]]&gt;TODAY()</f>
        <v>0</v>
      </c>
      <c r="W3618" t="b">
        <f>tbl_vendors[[#This Row],[Updated_Date]]&lt;tbl_vendors[[#This Row],[Created_Date]]</f>
        <v>0</v>
      </c>
      <c r="X3618" t="b">
        <f>COUNTIF(tbl_vendors[Vendor_Name],tbl_vendors[[#This Row],[Vendor_Name]])&gt;1</f>
        <v>0</v>
      </c>
      <c r="Y3618" s="14" cm="1">
        <f t="array" aca="1" ref="Y3618" ca="1">IFERROR(SUM(L3618:X3618*1),4)</f>
        <v>0</v>
      </c>
      <c r="Z3618" t="str">
        <f ca="1">IF(tbl_vendors[[#This Row],[error_count]]&gt;0,"FAIL","PASS")</f>
        <v>PASS</v>
      </c>
    </row>
    <row r="3619" spans="1:26" x14ac:dyDescent="0.3">
      <c r="A3619" t="s">
        <v>14141</v>
      </c>
      <c r="B3619" t="s">
        <v>9294</v>
      </c>
      <c r="C3619" t="s">
        <v>66</v>
      </c>
      <c r="D3619" t="s">
        <v>14142</v>
      </c>
      <c r="E3619" t="s">
        <v>67</v>
      </c>
      <c r="F3619" t="s">
        <v>75</v>
      </c>
      <c r="G3619" t="s">
        <v>14143</v>
      </c>
      <c r="H3619" t="s">
        <v>47</v>
      </c>
      <c r="I3619" t="s">
        <v>19</v>
      </c>
      <c r="J3619" s="1">
        <v>45351</v>
      </c>
      <c r="K3619" s="1">
        <v>45425</v>
      </c>
      <c r="L3619" t="b">
        <f>COUNTIF(tbl_vendors[Vendor_ID],tbl_vendors[[#This Row],[Vendor_ID]])&gt;1</f>
        <v>0</v>
      </c>
      <c r="M3619" t="b">
        <f>ISBLANK(tbl_vendors[[#This Row],[Vendor_ID]])</f>
        <v>0</v>
      </c>
      <c r="N3619" t="b">
        <f>LEN(TRIM(tbl_vendors[[#This Row],[Vendor_Name]]))=0</f>
        <v>0</v>
      </c>
      <c r="O3619" t="b">
        <f>LEN(TRIM(tbl_vendors[[#This Row],[Email]]))=0</f>
        <v>0</v>
      </c>
      <c r="P3619" t="b">
        <f>OR(ISERROR(FIND("@",tbl_vendors[[#This Row],[Email]])),ISERROR(FIND(".",tbl_vendors[[#This Row],[Email]])))</f>
        <v>0</v>
      </c>
      <c r="Q3619" t="b">
        <f>ISNA(MATCH(tbl_vendors[[#This Row],[Country]],tbl_country[country],0))</f>
        <v>0</v>
      </c>
      <c r="R3619" t="b">
        <f>ISNA(MATCH(tbl_vendors[[#This Row],[Currency]],tbl_country[currency],0))</f>
        <v>0</v>
      </c>
      <c r="S3619" t="b">
        <f>_xlfn.XLOOKUP(tbl_vendors[[#This Row],[Country]],tbl_country[country],tbl_country[currency],"NotFound")&lt;&gt;tbl_vendors[[#This Row],[Currency]]</f>
        <v>0</v>
      </c>
      <c r="T3619" t="b">
        <f>ISNA(MATCH(tbl_vendors[[#This Row],[Payment_Terms]],tbl_payment_terms[Payment_Terms],0))</f>
        <v>0</v>
      </c>
      <c r="U3619" t="b">
        <f>ISNA(MATCH(tbl_vendors[[#This Row],[Status]],tbl_status[valid_status]))</f>
        <v>0</v>
      </c>
      <c r="V3619" t="b">
        <f ca="1">tbl_vendors[[#This Row],[Created_Date]]&gt;TODAY()</f>
        <v>0</v>
      </c>
      <c r="W3619" t="b">
        <f>tbl_vendors[[#This Row],[Updated_Date]]&lt;tbl_vendors[[#This Row],[Created_Date]]</f>
        <v>0</v>
      </c>
      <c r="X3619" t="b">
        <f>COUNTIF(tbl_vendors[Vendor_Name],tbl_vendors[[#This Row],[Vendor_Name]])&gt;1</f>
        <v>1</v>
      </c>
      <c r="Y3619" s="14" cm="1">
        <f t="array" aca="1" ref="Y3619" ca="1">IFERROR(SUM(L3619:X3619*1),4)</f>
        <v>1</v>
      </c>
      <c r="Z3619" t="str">
        <f ca="1">IF(tbl_vendors[[#This Row],[error_count]]&gt;0,"FAIL","PASS")</f>
        <v>FAIL</v>
      </c>
    </row>
    <row r="3620" spans="1:26" x14ac:dyDescent="0.3">
      <c r="A3620" t="s">
        <v>14144</v>
      </c>
      <c r="B3620" t="s">
        <v>14145</v>
      </c>
      <c r="C3620" t="s">
        <v>153</v>
      </c>
      <c r="D3620" t="s">
        <v>14146</v>
      </c>
      <c r="E3620" t="s">
        <v>155</v>
      </c>
      <c r="F3620" t="s">
        <v>40</v>
      </c>
      <c r="G3620" t="s">
        <v>14147</v>
      </c>
      <c r="H3620" t="s">
        <v>34</v>
      </c>
      <c r="I3620" t="s">
        <v>53</v>
      </c>
      <c r="J3620" s="1">
        <v>45108</v>
      </c>
      <c r="K3620" s="1">
        <v>46036</v>
      </c>
      <c r="L3620" t="b">
        <f>COUNTIF(tbl_vendors[Vendor_ID],tbl_vendors[[#This Row],[Vendor_ID]])&gt;1</f>
        <v>0</v>
      </c>
      <c r="M3620" t="b">
        <f>ISBLANK(tbl_vendors[[#This Row],[Vendor_ID]])</f>
        <v>0</v>
      </c>
      <c r="N3620" t="b">
        <f>LEN(TRIM(tbl_vendors[[#This Row],[Vendor_Name]]))=0</f>
        <v>0</v>
      </c>
      <c r="O3620" t="b">
        <f>LEN(TRIM(tbl_vendors[[#This Row],[Email]]))=0</f>
        <v>0</v>
      </c>
      <c r="P3620" t="b">
        <f>OR(ISERROR(FIND("@",tbl_vendors[[#This Row],[Email]])),ISERROR(FIND(".",tbl_vendors[[#This Row],[Email]])))</f>
        <v>0</v>
      </c>
      <c r="Q3620" t="b">
        <f>ISNA(MATCH(tbl_vendors[[#This Row],[Country]],tbl_country[country],0))</f>
        <v>0</v>
      </c>
      <c r="R3620" t="b">
        <f>ISNA(MATCH(tbl_vendors[[#This Row],[Currency]],tbl_country[currency],0))</f>
        <v>0</v>
      </c>
      <c r="S3620" t="b">
        <f>_xlfn.XLOOKUP(tbl_vendors[[#This Row],[Country]],tbl_country[country],tbl_country[currency],"NotFound")&lt;&gt;tbl_vendors[[#This Row],[Currency]]</f>
        <v>0</v>
      </c>
      <c r="T3620" t="b">
        <f>ISNA(MATCH(tbl_vendors[[#This Row],[Payment_Terms]],tbl_payment_terms[Payment_Terms],0))</f>
        <v>0</v>
      </c>
      <c r="U3620" t="b">
        <f>ISNA(MATCH(tbl_vendors[[#This Row],[Status]],tbl_status[valid_status]))</f>
        <v>1</v>
      </c>
      <c r="V3620" t="b">
        <f ca="1">tbl_vendors[[#This Row],[Created_Date]]&gt;TODAY()</f>
        <v>0</v>
      </c>
      <c r="W3620" t="b">
        <f>tbl_vendors[[#This Row],[Updated_Date]]&lt;tbl_vendors[[#This Row],[Created_Date]]</f>
        <v>0</v>
      </c>
      <c r="X3620" t="b">
        <f>COUNTIF(tbl_vendors[Vendor_Name],tbl_vendors[[#This Row],[Vendor_Name]])&gt;1</f>
        <v>0</v>
      </c>
      <c r="Y3620" s="14" cm="1">
        <f t="array" aca="1" ref="Y3620" ca="1">IFERROR(SUM(L3620:X3620*1),4)</f>
        <v>1</v>
      </c>
      <c r="Z3620" t="str">
        <f ca="1">IF(tbl_vendors[[#This Row],[error_count]]&gt;0,"FAIL","PASS")</f>
        <v>FAIL</v>
      </c>
    </row>
    <row r="3621" spans="1:26" x14ac:dyDescent="0.3">
      <c r="A3621" t="s">
        <v>14148</v>
      </c>
      <c r="B3621" t="s">
        <v>14149</v>
      </c>
      <c r="C3621" t="s">
        <v>72</v>
      </c>
      <c r="D3621" t="s">
        <v>14150</v>
      </c>
      <c r="E3621" t="s">
        <v>74</v>
      </c>
      <c r="F3621" t="s">
        <v>23</v>
      </c>
      <c r="G3621" t="s">
        <v>14151</v>
      </c>
      <c r="H3621" t="s">
        <v>69</v>
      </c>
      <c r="I3621" t="s">
        <v>53</v>
      </c>
      <c r="J3621" s="1">
        <v>45817</v>
      </c>
      <c r="K3621" s="1">
        <v>46127</v>
      </c>
      <c r="L3621" t="b">
        <f>COUNTIF(tbl_vendors[Vendor_ID],tbl_vendors[[#This Row],[Vendor_ID]])&gt;1</f>
        <v>0</v>
      </c>
      <c r="M3621" t="b">
        <f>ISBLANK(tbl_vendors[[#This Row],[Vendor_ID]])</f>
        <v>0</v>
      </c>
      <c r="N3621" t="b">
        <f>LEN(TRIM(tbl_vendors[[#This Row],[Vendor_Name]]))=0</f>
        <v>0</v>
      </c>
      <c r="O3621" t="b">
        <f>LEN(TRIM(tbl_vendors[[#This Row],[Email]]))=0</f>
        <v>0</v>
      </c>
      <c r="P3621" t="b">
        <f>OR(ISERROR(FIND("@",tbl_vendors[[#This Row],[Email]])),ISERROR(FIND(".",tbl_vendors[[#This Row],[Email]])))</f>
        <v>0</v>
      </c>
      <c r="Q3621" t="b">
        <f>ISNA(MATCH(tbl_vendors[[#This Row],[Country]],tbl_country[country],0))</f>
        <v>0</v>
      </c>
      <c r="R3621" t="b">
        <f>ISNA(MATCH(tbl_vendors[[#This Row],[Currency]],tbl_country[currency],0))</f>
        <v>1</v>
      </c>
      <c r="S3621" t="b">
        <f>_xlfn.XLOOKUP(tbl_vendors[[#This Row],[Country]],tbl_country[country],tbl_country[currency],"NotFound")&lt;&gt;tbl_vendors[[#This Row],[Currency]]</f>
        <v>1</v>
      </c>
      <c r="T3621" t="b">
        <f>ISNA(MATCH(tbl_vendors[[#This Row],[Payment_Terms]],tbl_payment_terms[Payment_Terms],0))</f>
        <v>0</v>
      </c>
      <c r="U3621" t="b">
        <f>ISNA(MATCH(tbl_vendors[[#This Row],[Status]],tbl_status[valid_status]))</f>
        <v>1</v>
      </c>
      <c r="V3621" t="b">
        <f ca="1">tbl_vendors[[#This Row],[Created_Date]]&gt;TODAY()</f>
        <v>0</v>
      </c>
      <c r="W3621" t="b">
        <f>tbl_vendors[[#This Row],[Updated_Date]]&lt;tbl_vendors[[#This Row],[Created_Date]]</f>
        <v>0</v>
      </c>
      <c r="X3621" t="b">
        <f>COUNTIF(tbl_vendors[Vendor_Name],tbl_vendors[[#This Row],[Vendor_Name]])&gt;1</f>
        <v>0</v>
      </c>
      <c r="Y3621" s="14" cm="1">
        <f t="array" aca="1" ref="Y3621" ca="1">IFERROR(SUM(L3621:X3621*1),4)</f>
        <v>3</v>
      </c>
      <c r="Z3621" t="str">
        <f ca="1">IF(tbl_vendors[[#This Row],[error_count]]&gt;0,"FAIL","PASS")</f>
        <v>FAIL</v>
      </c>
    </row>
    <row r="3622" spans="1:26" x14ac:dyDescent="0.3">
      <c r="A3622" t="s">
        <v>14152</v>
      </c>
      <c r="B3622" t="s">
        <v>14153</v>
      </c>
      <c r="C3622" t="s">
        <v>79</v>
      </c>
      <c r="D3622" t="s">
        <v>14154</v>
      </c>
      <c r="E3622" t="s">
        <v>39</v>
      </c>
      <c r="F3622" t="s">
        <v>75</v>
      </c>
      <c r="G3622" t="s">
        <v>14155</v>
      </c>
      <c r="H3622" t="s">
        <v>25</v>
      </c>
      <c r="I3622" t="s">
        <v>19</v>
      </c>
      <c r="J3622" s="1">
        <v>44608</v>
      </c>
      <c r="K3622" s="1">
        <v>45709</v>
      </c>
      <c r="L3622" t="b">
        <f>COUNTIF(tbl_vendors[Vendor_ID],tbl_vendors[[#This Row],[Vendor_ID]])&gt;1</f>
        <v>0</v>
      </c>
      <c r="M3622" t="b">
        <f>ISBLANK(tbl_vendors[[#This Row],[Vendor_ID]])</f>
        <v>0</v>
      </c>
      <c r="N3622" t="b">
        <f>LEN(TRIM(tbl_vendors[[#This Row],[Vendor_Name]]))=0</f>
        <v>0</v>
      </c>
      <c r="O3622" t="b">
        <f>LEN(TRIM(tbl_vendors[[#This Row],[Email]]))=0</f>
        <v>0</v>
      </c>
      <c r="P3622" t="b">
        <f>OR(ISERROR(FIND("@",tbl_vendors[[#This Row],[Email]])),ISERROR(FIND(".",tbl_vendors[[#This Row],[Email]])))</f>
        <v>0</v>
      </c>
      <c r="Q3622" t="b">
        <f>ISNA(MATCH(tbl_vendors[[#This Row],[Country]],tbl_country[country],0))</f>
        <v>0</v>
      </c>
      <c r="R3622" t="b">
        <f>ISNA(MATCH(tbl_vendors[[#This Row],[Currency]],tbl_country[currency],0))</f>
        <v>0</v>
      </c>
      <c r="S3622" t="b">
        <f>_xlfn.XLOOKUP(tbl_vendors[[#This Row],[Country]],tbl_country[country],tbl_country[currency],"NotFound")&lt;&gt;tbl_vendors[[#This Row],[Currency]]</f>
        <v>0</v>
      </c>
      <c r="T3622" t="b">
        <f>ISNA(MATCH(tbl_vendors[[#This Row],[Payment_Terms]],tbl_payment_terms[Payment_Terms],0))</f>
        <v>0</v>
      </c>
      <c r="U3622" t="b">
        <f>ISNA(MATCH(tbl_vendors[[#This Row],[Status]],tbl_status[valid_status]))</f>
        <v>0</v>
      </c>
      <c r="V3622" t="b">
        <f ca="1">tbl_vendors[[#This Row],[Created_Date]]&gt;TODAY()</f>
        <v>0</v>
      </c>
      <c r="W3622" t="b">
        <f>tbl_vendors[[#This Row],[Updated_Date]]&lt;tbl_vendors[[#This Row],[Created_Date]]</f>
        <v>0</v>
      </c>
      <c r="X3622" t="b">
        <f>COUNTIF(tbl_vendors[Vendor_Name],tbl_vendors[[#This Row],[Vendor_Name]])&gt;1</f>
        <v>0</v>
      </c>
      <c r="Y3622" s="14" cm="1">
        <f t="array" aca="1" ref="Y3622" ca="1">IFERROR(SUM(L3622:X3622*1),4)</f>
        <v>0</v>
      </c>
      <c r="Z3622" t="str">
        <f ca="1">IF(tbl_vendors[[#This Row],[error_count]]&gt;0,"FAIL","PASS")</f>
        <v>PASS</v>
      </c>
    </row>
    <row r="3623" spans="1:26" x14ac:dyDescent="0.3">
      <c r="A3623" t="s">
        <v>14156</v>
      </c>
      <c r="B3623" t="s">
        <v>5594</v>
      </c>
      <c r="C3623" t="s">
        <v>56</v>
      </c>
      <c r="D3623" t="s">
        <v>14157</v>
      </c>
      <c r="E3623" t="s">
        <v>58</v>
      </c>
      <c r="F3623" t="s">
        <v>32</v>
      </c>
      <c r="G3623" t="s">
        <v>14158</v>
      </c>
      <c r="H3623" t="s">
        <v>69</v>
      </c>
      <c r="I3623" t="s">
        <v>26</v>
      </c>
      <c r="J3623" s="1">
        <v>44630</v>
      </c>
      <c r="K3623" s="1">
        <v>45276</v>
      </c>
      <c r="L3623" t="b">
        <f>COUNTIF(tbl_vendors[Vendor_ID],tbl_vendors[[#This Row],[Vendor_ID]])&gt;1</f>
        <v>0</v>
      </c>
      <c r="M3623" t="b">
        <f>ISBLANK(tbl_vendors[[#This Row],[Vendor_ID]])</f>
        <v>0</v>
      </c>
      <c r="N3623" t="b">
        <f>LEN(TRIM(tbl_vendors[[#This Row],[Vendor_Name]]))=0</f>
        <v>0</v>
      </c>
      <c r="O3623" t="b">
        <f>LEN(TRIM(tbl_vendors[[#This Row],[Email]]))=0</f>
        <v>0</v>
      </c>
      <c r="P3623" t="b">
        <f>OR(ISERROR(FIND("@",tbl_vendors[[#This Row],[Email]])),ISERROR(FIND(".",tbl_vendors[[#This Row],[Email]])))</f>
        <v>0</v>
      </c>
      <c r="Q3623" t="b">
        <f>ISNA(MATCH(tbl_vendors[[#This Row],[Country]],tbl_country[country],0))</f>
        <v>0</v>
      </c>
      <c r="R3623" t="b">
        <f>ISNA(MATCH(tbl_vendors[[#This Row],[Currency]],tbl_country[currency],0))</f>
        <v>0</v>
      </c>
      <c r="S3623" t="b">
        <f>_xlfn.XLOOKUP(tbl_vendors[[#This Row],[Country]],tbl_country[country],tbl_country[currency],"NotFound")&lt;&gt;tbl_vendors[[#This Row],[Currency]]</f>
        <v>0</v>
      </c>
      <c r="T3623" t="b">
        <f>ISNA(MATCH(tbl_vendors[[#This Row],[Payment_Terms]],tbl_payment_terms[Payment_Terms],0))</f>
        <v>0</v>
      </c>
      <c r="U3623" t="b">
        <f>ISNA(MATCH(tbl_vendors[[#This Row],[Status]],tbl_status[valid_status]))</f>
        <v>0</v>
      </c>
      <c r="V3623" t="b">
        <f ca="1">tbl_vendors[[#This Row],[Created_Date]]&gt;TODAY()</f>
        <v>0</v>
      </c>
      <c r="W3623" t="b">
        <f>tbl_vendors[[#This Row],[Updated_Date]]&lt;tbl_vendors[[#This Row],[Created_Date]]</f>
        <v>0</v>
      </c>
      <c r="X3623" t="b">
        <f>COUNTIF(tbl_vendors[Vendor_Name],tbl_vendors[[#This Row],[Vendor_Name]])&gt;1</f>
        <v>1</v>
      </c>
      <c r="Y3623" s="14" cm="1">
        <f t="array" aca="1" ref="Y3623" ca="1">IFERROR(SUM(L3623:X3623*1),4)</f>
        <v>1</v>
      </c>
      <c r="Z3623" t="str">
        <f ca="1">IF(tbl_vendors[[#This Row],[error_count]]&gt;0,"FAIL","PASS")</f>
        <v>FAIL</v>
      </c>
    </row>
    <row r="3624" spans="1:26" x14ac:dyDescent="0.3">
      <c r="A3624" t="s">
        <v>14159</v>
      </c>
      <c r="B3624" t="s">
        <v>14160</v>
      </c>
      <c r="C3624" t="s">
        <v>29</v>
      </c>
      <c r="D3624" t="s">
        <v>14161</v>
      </c>
      <c r="E3624" t="s">
        <v>31</v>
      </c>
      <c r="F3624" t="s">
        <v>32</v>
      </c>
      <c r="G3624" t="s">
        <v>14162</v>
      </c>
      <c r="H3624" t="s">
        <v>52</v>
      </c>
      <c r="I3624" t="s">
        <v>53</v>
      </c>
      <c r="J3624" s="1">
        <v>45400</v>
      </c>
      <c r="K3624" s="1">
        <v>45704</v>
      </c>
      <c r="L3624" t="b">
        <f>COUNTIF(tbl_vendors[Vendor_ID],tbl_vendors[[#This Row],[Vendor_ID]])&gt;1</f>
        <v>0</v>
      </c>
      <c r="M3624" t="b">
        <f>ISBLANK(tbl_vendors[[#This Row],[Vendor_ID]])</f>
        <v>0</v>
      </c>
      <c r="N3624" t="b">
        <f>LEN(TRIM(tbl_vendors[[#This Row],[Vendor_Name]]))=0</f>
        <v>0</v>
      </c>
      <c r="O3624" t="b">
        <f>LEN(TRIM(tbl_vendors[[#This Row],[Email]]))=0</f>
        <v>0</v>
      </c>
      <c r="P3624" t="b">
        <f>OR(ISERROR(FIND("@",tbl_vendors[[#This Row],[Email]])),ISERROR(FIND(".",tbl_vendors[[#This Row],[Email]])))</f>
        <v>0</v>
      </c>
      <c r="Q3624" t="b">
        <f>ISNA(MATCH(tbl_vendors[[#This Row],[Country]],tbl_country[country],0))</f>
        <v>0</v>
      </c>
      <c r="R3624" t="b">
        <f>ISNA(MATCH(tbl_vendors[[#This Row],[Currency]],tbl_country[currency],0))</f>
        <v>0</v>
      </c>
      <c r="S3624" t="b">
        <f>_xlfn.XLOOKUP(tbl_vendors[[#This Row],[Country]],tbl_country[country],tbl_country[currency],"NotFound")&lt;&gt;tbl_vendors[[#This Row],[Currency]]</f>
        <v>0</v>
      </c>
      <c r="T3624" t="b">
        <f>ISNA(MATCH(tbl_vendors[[#This Row],[Payment_Terms]],tbl_payment_terms[Payment_Terms],0))</f>
        <v>0</v>
      </c>
      <c r="U3624" t="b">
        <f>ISNA(MATCH(tbl_vendors[[#This Row],[Status]],tbl_status[valid_status]))</f>
        <v>1</v>
      </c>
      <c r="V3624" t="b">
        <f ca="1">tbl_vendors[[#This Row],[Created_Date]]&gt;TODAY()</f>
        <v>0</v>
      </c>
      <c r="W3624" t="b">
        <f>tbl_vendors[[#This Row],[Updated_Date]]&lt;tbl_vendors[[#This Row],[Created_Date]]</f>
        <v>0</v>
      </c>
      <c r="X3624" t="b">
        <f>COUNTIF(tbl_vendors[Vendor_Name],tbl_vendors[[#This Row],[Vendor_Name]])&gt;1</f>
        <v>0</v>
      </c>
      <c r="Y3624" s="14" cm="1">
        <f t="array" aca="1" ref="Y3624" ca="1">IFERROR(SUM(L3624:X3624*1),4)</f>
        <v>1</v>
      </c>
      <c r="Z3624" t="str">
        <f ca="1">IF(tbl_vendors[[#This Row],[error_count]]&gt;0,"FAIL","PASS")</f>
        <v>FAIL</v>
      </c>
    </row>
    <row r="3625" spans="1:26" x14ac:dyDescent="0.3">
      <c r="A3625" t="s">
        <v>14163</v>
      </c>
      <c r="B3625" t="s">
        <v>14164</v>
      </c>
      <c r="C3625" t="s">
        <v>37</v>
      </c>
      <c r="D3625" t="s">
        <v>14165</v>
      </c>
      <c r="E3625" t="s">
        <v>39</v>
      </c>
      <c r="F3625" t="s">
        <v>40</v>
      </c>
      <c r="G3625" t="s">
        <v>14166</v>
      </c>
      <c r="H3625" t="s">
        <v>52</v>
      </c>
      <c r="I3625" t="s">
        <v>19</v>
      </c>
      <c r="J3625" s="1">
        <v>45311</v>
      </c>
      <c r="K3625" s="1">
        <v>45827</v>
      </c>
      <c r="L3625" t="b">
        <f>COUNTIF(tbl_vendors[Vendor_ID],tbl_vendors[[#This Row],[Vendor_ID]])&gt;1</f>
        <v>0</v>
      </c>
      <c r="M3625" t="b">
        <f>ISBLANK(tbl_vendors[[#This Row],[Vendor_ID]])</f>
        <v>0</v>
      </c>
      <c r="N3625" t="b">
        <f>LEN(TRIM(tbl_vendors[[#This Row],[Vendor_Name]]))=0</f>
        <v>0</v>
      </c>
      <c r="O3625" t="b">
        <f>LEN(TRIM(tbl_vendors[[#This Row],[Email]]))=0</f>
        <v>0</v>
      </c>
      <c r="P3625" t="b">
        <f>OR(ISERROR(FIND("@",tbl_vendors[[#This Row],[Email]])),ISERROR(FIND(".",tbl_vendors[[#This Row],[Email]])))</f>
        <v>0</v>
      </c>
      <c r="Q3625" t="b">
        <f>ISNA(MATCH(tbl_vendors[[#This Row],[Country]],tbl_country[country],0))</f>
        <v>0</v>
      </c>
      <c r="R3625" t="b">
        <f>ISNA(MATCH(tbl_vendors[[#This Row],[Currency]],tbl_country[currency],0))</f>
        <v>0</v>
      </c>
      <c r="S3625" t="b">
        <f>_xlfn.XLOOKUP(tbl_vendors[[#This Row],[Country]],tbl_country[country],tbl_country[currency],"NotFound")&lt;&gt;tbl_vendors[[#This Row],[Currency]]</f>
        <v>0</v>
      </c>
      <c r="T3625" t="b">
        <f>ISNA(MATCH(tbl_vendors[[#This Row],[Payment_Terms]],tbl_payment_terms[Payment_Terms],0))</f>
        <v>0</v>
      </c>
      <c r="U3625" t="b">
        <f>ISNA(MATCH(tbl_vendors[[#This Row],[Status]],tbl_status[valid_status]))</f>
        <v>0</v>
      </c>
      <c r="V3625" t="b">
        <f ca="1">tbl_vendors[[#This Row],[Created_Date]]&gt;TODAY()</f>
        <v>0</v>
      </c>
      <c r="W3625" t="b">
        <f>tbl_vendors[[#This Row],[Updated_Date]]&lt;tbl_vendors[[#This Row],[Created_Date]]</f>
        <v>0</v>
      </c>
      <c r="X3625" t="b">
        <f>COUNTIF(tbl_vendors[Vendor_Name],tbl_vendors[[#This Row],[Vendor_Name]])&gt;1</f>
        <v>0</v>
      </c>
      <c r="Y3625" s="14" cm="1">
        <f t="array" aca="1" ref="Y3625" ca="1">IFERROR(SUM(L3625:X3625*1),4)</f>
        <v>0</v>
      </c>
      <c r="Z3625" t="str">
        <f ca="1">IF(tbl_vendors[[#This Row],[error_count]]&gt;0,"FAIL","PASS")</f>
        <v>PASS</v>
      </c>
    </row>
    <row r="3626" spans="1:26" x14ac:dyDescent="0.3">
      <c r="A3626" t="s">
        <v>14167</v>
      </c>
      <c r="B3626" t="s">
        <v>14168</v>
      </c>
      <c r="C3626" t="s">
        <v>109</v>
      </c>
      <c r="D3626" t="s">
        <v>14169</v>
      </c>
      <c r="E3626" t="s">
        <v>39</v>
      </c>
      <c r="F3626" t="s">
        <v>40</v>
      </c>
      <c r="G3626" t="s">
        <v>14170</v>
      </c>
      <c r="H3626" t="s">
        <v>42</v>
      </c>
      <c r="I3626" t="s">
        <v>19</v>
      </c>
      <c r="J3626" s="1">
        <v>44934</v>
      </c>
      <c r="K3626" s="1">
        <v>45250</v>
      </c>
      <c r="L3626" t="b">
        <f>COUNTIF(tbl_vendors[Vendor_ID],tbl_vendors[[#This Row],[Vendor_ID]])&gt;1</f>
        <v>0</v>
      </c>
      <c r="M3626" t="b">
        <f>ISBLANK(tbl_vendors[[#This Row],[Vendor_ID]])</f>
        <v>0</v>
      </c>
      <c r="N3626" t="b">
        <f>LEN(TRIM(tbl_vendors[[#This Row],[Vendor_Name]]))=0</f>
        <v>0</v>
      </c>
      <c r="O3626" t="b">
        <f>LEN(TRIM(tbl_vendors[[#This Row],[Email]]))=0</f>
        <v>0</v>
      </c>
      <c r="P3626" t="b">
        <f>OR(ISERROR(FIND("@",tbl_vendors[[#This Row],[Email]])),ISERROR(FIND(".",tbl_vendors[[#This Row],[Email]])))</f>
        <v>0</v>
      </c>
      <c r="Q3626" t="b">
        <f>ISNA(MATCH(tbl_vendors[[#This Row],[Country]],tbl_country[country],0))</f>
        <v>0</v>
      </c>
      <c r="R3626" t="b">
        <f>ISNA(MATCH(tbl_vendors[[#This Row],[Currency]],tbl_country[currency],0))</f>
        <v>0</v>
      </c>
      <c r="S3626" t="b">
        <f>_xlfn.XLOOKUP(tbl_vendors[[#This Row],[Country]],tbl_country[country],tbl_country[currency],"NotFound")&lt;&gt;tbl_vendors[[#This Row],[Currency]]</f>
        <v>1</v>
      </c>
      <c r="T3626" t="b">
        <f>ISNA(MATCH(tbl_vendors[[#This Row],[Payment_Terms]],tbl_payment_terms[Payment_Terms],0))</f>
        <v>0</v>
      </c>
      <c r="U3626" t="b">
        <f>ISNA(MATCH(tbl_vendors[[#This Row],[Status]],tbl_status[valid_status]))</f>
        <v>0</v>
      </c>
      <c r="V3626" t="b">
        <f ca="1">tbl_vendors[[#This Row],[Created_Date]]&gt;TODAY()</f>
        <v>0</v>
      </c>
      <c r="W3626" t="b">
        <f>tbl_vendors[[#This Row],[Updated_Date]]&lt;tbl_vendors[[#This Row],[Created_Date]]</f>
        <v>0</v>
      </c>
      <c r="X3626" t="b">
        <f>COUNTIF(tbl_vendors[Vendor_Name],tbl_vendors[[#This Row],[Vendor_Name]])&gt;1</f>
        <v>0</v>
      </c>
      <c r="Y3626" s="14" cm="1">
        <f t="array" aca="1" ref="Y3626" ca="1">IFERROR(SUM(L3626:X3626*1),4)</f>
        <v>1</v>
      </c>
      <c r="Z3626" t="str">
        <f ca="1">IF(tbl_vendors[[#This Row],[error_count]]&gt;0,"FAIL","PASS")</f>
        <v>FAIL</v>
      </c>
    </row>
    <row r="3627" spans="1:26" x14ac:dyDescent="0.3">
      <c r="A3627" t="s">
        <v>14171</v>
      </c>
      <c r="B3627" t="s">
        <v>14172</v>
      </c>
      <c r="C3627" t="s">
        <v>100</v>
      </c>
      <c r="D3627" t="s">
        <v>14173</v>
      </c>
      <c r="E3627" t="s">
        <v>39</v>
      </c>
      <c r="F3627" t="s">
        <v>32</v>
      </c>
      <c r="G3627" t="s">
        <v>14174</v>
      </c>
      <c r="H3627" t="s">
        <v>34</v>
      </c>
      <c r="I3627" t="s">
        <v>26</v>
      </c>
      <c r="J3627" s="1">
        <v>45466</v>
      </c>
      <c r="K3627" s="1">
        <v>46084</v>
      </c>
      <c r="L3627" t="b">
        <f>COUNTIF(tbl_vendors[Vendor_ID],tbl_vendors[[#This Row],[Vendor_ID]])&gt;1</f>
        <v>0</v>
      </c>
      <c r="M3627" t="b">
        <f>ISBLANK(tbl_vendors[[#This Row],[Vendor_ID]])</f>
        <v>0</v>
      </c>
      <c r="N3627" t="b">
        <f>LEN(TRIM(tbl_vendors[[#This Row],[Vendor_Name]]))=0</f>
        <v>0</v>
      </c>
      <c r="O3627" t="b">
        <f>LEN(TRIM(tbl_vendors[[#This Row],[Email]]))=0</f>
        <v>0</v>
      </c>
      <c r="P3627" t="b">
        <f>OR(ISERROR(FIND("@",tbl_vendors[[#This Row],[Email]])),ISERROR(FIND(".",tbl_vendors[[#This Row],[Email]])))</f>
        <v>0</v>
      </c>
      <c r="Q3627" t="b">
        <f>ISNA(MATCH(tbl_vendors[[#This Row],[Country]],tbl_country[country],0))</f>
        <v>0</v>
      </c>
      <c r="R3627" t="b">
        <f>ISNA(MATCH(tbl_vendors[[#This Row],[Currency]],tbl_country[currency],0))</f>
        <v>0</v>
      </c>
      <c r="S3627" t="b">
        <f>_xlfn.XLOOKUP(tbl_vendors[[#This Row],[Country]],tbl_country[country],tbl_country[currency],"NotFound")&lt;&gt;tbl_vendors[[#This Row],[Currency]]</f>
        <v>0</v>
      </c>
      <c r="T3627" t="b">
        <f>ISNA(MATCH(tbl_vendors[[#This Row],[Payment_Terms]],tbl_payment_terms[Payment_Terms],0))</f>
        <v>0</v>
      </c>
      <c r="U3627" t="b">
        <f>ISNA(MATCH(tbl_vendors[[#This Row],[Status]],tbl_status[valid_status]))</f>
        <v>0</v>
      </c>
      <c r="V3627" t="b">
        <f ca="1">tbl_vendors[[#This Row],[Created_Date]]&gt;TODAY()</f>
        <v>0</v>
      </c>
      <c r="W3627" t="b">
        <f>tbl_vendors[[#This Row],[Updated_Date]]&lt;tbl_vendors[[#This Row],[Created_Date]]</f>
        <v>0</v>
      </c>
      <c r="X3627" t="b">
        <f>COUNTIF(tbl_vendors[Vendor_Name],tbl_vendors[[#This Row],[Vendor_Name]])&gt;1</f>
        <v>0</v>
      </c>
      <c r="Y3627" s="14" cm="1">
        <f t="array" aca="1" ref="Y3627" ca="1">IFERROR(SUM(L3627:X3627*1),4)</f>
        <v>0</v>
      </c>
      <c r="Z3627" t="str">
        <f ca="1">IF(tbl_vendors[[#This Row],[error_count]]&gt;0,"FAIL","PASS")</f>
        <v>PASS</v>
      </c>
    </row>
    <row r="3628" spans="1:26" x14ac:dyDescent="0.3">
      <c r="A3628" t="s">
        <v>14175</v>
      </c>
      <c r="B3628" t="s">
        <v>14176</v>
      </c>
      <c r="C3628" t="s">
        <v>153</v>
      </c>
      <c r="D3628" t="s">
        <v>14177</v>
      </c>
      <c r="E3628" t="s">
        <v>155</v>
      </c>
      <c r="F3628" t="s">
        <v>75</v>
      </c>
      <c r="G3628" t="s">
        <v>14178</v>
      </c>
      <c r="H3628" t="s">
        <v>52</v>
      </c>
      <c r="I3628" t="s">
        <v>19</v>
      </c>
      <c r="J3628" s="1">
        <v>44587</v>
      </c>
      <c r="K3628" s="1">
        <v>45155</v>
      </c>
      <c r="L3628" t="b">
        <f>COUNTIF(tbl_vendors[Vendor_ID],tbl_vendors[[#This Row],[Vendor_ID]])&gt;1</f>
        <v>0</v>
      </c>
      <c r="M3628" t="b">
        <f>ISBLANK(tbl_vendors[[#This Row],[Vendor_ID]])</f>
        <v>0</v>
      </c>
      <c r="N3628" t="b">
        <f>LEN(TRIM(tbl_vendors[[#This Row],[Vendor_Name]]))=0</f>
        <v>0</v>
      </c>
      <c r="O3628" t="b">
        <f>LEN(TRIM(tbl_vendors[[#This Row],[Email]]))=0</f>
        <v>0</v>
      </c>
      <c r="P3628" t="b">
        <f>OR(ISERROR(FIND("@",tbl_vendors[[#This Row],[Email]])),ISERROR(FIND(".",tbl_vendors[[#This Row],[Email]])))</f>
        <v>0</v>
      </c>
      <c r="Q3628" t="b">
        <f>ISNA(MATCH(tbl_vendors[[#This Row],[Country]],tbl_country[country],0))</f>
        <v>0</v>
      </c>
      <c r="R3628" t="b">
        <f>ISNA(MATCH(tbl_vendors[[#This Row],[Currency]],tbl_country[currency],0))</f>
        <v>0</v>
      </c>
      <c r="S3628" t="b">
        <f>_xlfn.XLOOKUP(tbl_vendors[[#This Row],[Country]],tbl_country[country],tbl_country[currency],"NotFound")&lt;&gt;tbl_vendors[[#This Row],[Currency]]</f>
        <v>0</v>
      </c>
      <c r="T3628" t="b">
        <f>ISNA(MATCH(tbl_vendors[[#This Row],[Payment_Terms]],tbl_payment_terms[Payment_Terms],0))</f>
        <v>0</v>
      </c>
      <c r="U3628" t="b">
        <f>ISNA(MATCH(tbl_vendors[[#This Row],[Status]],tbl_status[valid_status]))</f>
        <v>0</v>
      </c>
      <c r="V3628" t="b">
        <f ca="1">tbl_vendors[[#This Row],[Created_Date]]&gt;TODAY()</f>
        <v>0</v>
      </c>
      <c r="W3628" t="b">
        <f>tbl_vendors[[#This Row],[Updated_Date]]&lt;tbl_vendors[[#This Row],[Created_Date]]</f>
        <v>0</v>
      </c>
      <c r="X3628" t="b">
        <f>COUNTIF(tbl_vendors[Vendor_Name],tbl_vendors[[#This Row],[Vendor_Name]])&gt;1</f>
        <v>0</v>
      </c>
      <c r="Y3628" s="14" cm="1">
        <f t="array" aca="1" ref="Y3628" ca="1">IFERROR(SUM(L3628:X3628*1),4)</f>
        <v>0</v>
      </c>
      <c r="Z3628" t="str">
        <f ca="1">IF(tbl_vendors[[#This Row],[error_count]]&gt;0,"FAIL","PASS")</f>
        <v>PASS</v>
      </c>
    </row>
    <row r="3629" spans="1:26" x14ac:dyDescent="0.3">
      <c r="A3629" t="s">
        <v>14179</v>
      </c>
      <c r="B3629" t="s">
        <v>14180</v>
      </c>
      <c r="C3629" t="s">
        <v>13</v>
      </c>
      <c r="D3629" t="s">
        <v>14181</v>
      </c>
      <c r="E3629" t="s">
        <v>15</v>
      </c>
      <c r="F3629" t="s">
        <v>16</v>
      </c>
      <c r="G3629" t="s">
        <v>14182</v>
      </c>
      <c r="H3629" t="s">
        <v>25</v>
      </c>
      <c r="I3629" t="s">
        <v>26</v>
      </c>
      <c r="J3629" s="1">
        <v>44791</v>
      </c>
      <c r="K3629" s="1">
        <v>45464</v>
      </c>
      <c r="L3629" t="b">
        <f>COUNTIF(tbl_vendors[Vendor_ID],tbl_vendors[[#This Row],[Vendor_ID]])&gt;1</f>
        <v>0</v>
      </c>
      <c r="M3629" t="b">
        <f>ISBLANK(tbl_vendors[[#This Row],[Vendor_ID]])</f>
        <v>0</v>
      </c>
      <c r="N3629" t="b">
        <f>LEN(TRIM(tbl_vendors[[#This Row],[Vendor_Name]]))=0</f>
        <v>0</v>
      </c>
      <c r="O3629" t="b">
        <f>LEN(TRIM(tbl_vendors[[#This Row],[Email]]))=0</f>
        <v>0</v>
      </c>
      <c r="P3629" t="b">
        <f>OR(ISERROR(FIND("@",tbl_vendors[[#This Row],[Email]])),ISERROR(FIND(".",tbl_vendors[[#This Row],[Email]])))</f>
        <v>0</v>
      </c>
      <c r="Q3629" t="b">
        <f>ISNA(MATCH(tbl_vendors[[#This Row],[Country]],tbl_country[country],0))</f>
        <v>0</v>
      </c>
      <c r="R3629" t="b">
        <f>ISNA(MATCH(tbl_vendors[[#This Row],[Currency]],tbl_country[currency],0))</f>
        <v>1</v>
      </c>
      <c r="S3629" t="b">
        <f>_xlfn.XLOOKUP(tbl_vendors[[#This Row],[Country]],tbl_country[country],tbl_country[currency],"NotFound")&lt;&gt;tbl_vendors[[#This Row],[Currency]]</f>
        <v>1</v>
      </c>
      <c r="T3629" t="b">
        <f>ISNA(MATCH(tbl_vendors[[#This Row],[Payment_Terms]],tbl_payment_terms[Payment_Terms],0))</f>
        <v>0</v>
      </c>
      <c r="U3629" t="b">
        <f>ISNA(MATCH(tbl_vendors[[#This Row],[Status]],tbl_status[valid_status]))</f>
        <v>0</v>
      </c>
      <c r="V3629" t="b">
        <f ca="1">tbl_vendors[[#This Row],[Created_Date]]&gt;TODAY()</f>
        <v>0</v>
      </c>
      <c r="W3629" t="b">
        <f>tbl_vendors[[#This Row],[Updated_Date]]&lt;tbl_vendors[[#This Row],[Created_Date]]</f>
        <v>0</v>
      </c>
      <c r="X3629" t="b">
        <f>COUNTIF(tbl_vendors[Vendor_Name],tbl_vendors[[#This Row],[Vendor_Name]])&gt;1</f>
        <v>0</v>
      </c>
      <c r="Y3629" s="14" cm="1">
        <f t="array" aca="1" ref="Y3629" ca="1">IFERROR(SUM(L3629:X3629*1),4)</f>
        <v>2</v>
      </c>
      <c r="Z3629" t="str">
        <f ca="1">IF(tbl_vendors[[#This Row],[error_count]]&gt;0,"FAIL","PASS")</f>
        <v>FAIL</v>
      </c>
    </row>
    <row r="3630" spans="1:26" x14ac:dyDescent="0.3">
      <c r="A3630" t="s">
        <v>14183</v>
      </c>
      <c r="B3630" t="s">
        <v>14184</v>
      </c>
      <c r="C3630" t="s">
        <v>79</v>
      </c>
      <c r="D3630" t="s">
        <v>14185</v>
      </c>
      <c r="E3630" t="s">
        <v>39</v>
      </c>
      <c r="F3630" t="s">
        <v>40</v>
      </c>
      <c r="G3630" t="s">
        <v>14186</v>
      </c>
      <c r="H3630" t="s">
        <v>18</v>
      </c>
      <c r="I3630" t="s">
        <v>19</v>
      </c>
      <c r="J3630" s="1">
        <v>44461</v>
      </c>
      <c r="K3630" s="1">
        <v>45902</v>
      </c>
      <c r="L3630" t="b">
        <f>COUNTIF(tbl_vendors[Vendor_ID],tbl_vendors[[#This Row],[Vendor_ID]])&gt;1</f>
        <v>0</v>
      </c>
      <c r="M3630" t="b">
        <f>ISBLANK(tbl_vendors[[#This Row],[Vendor_ID]])</f>
        <v>0</v>
      </c>
      <c r="N3630" t="b">
        <f>LEN(TRIM(tbl_vendors[[#This Row],[Vendor_Name]]))=0</f>
        <v>0</v>
      </c>
      <c r="O3630" t="b">
        <f>LEN(TRIM(tbl_vendors[[#This Row],[Email]]))=0</f>
        <v>0</v>
      </c>
      <c r="P3630" t="b">
        <f>OR(ISERROR(FIND("@",tbl_vendors[[#This Row],[Email]])),ISERROR(FIND(".",tbl_vendors[[#This Row],[Email]])))</f>
        <v>0</v>
      </c>
      <c r="Q3630" t="b">
        <f>ISNA(MATCH(tbl_vendors[[#This Row],[Country]],tbl_country[country],0))</f>
        <v>0</v>
      </c>
      <c r="R3630" t="b">
        <f>ISNA(MATCH(tbl_vendors[[#This Row],[Currency]],tbl_country[currency],0))</f>
        <v>0</v>
      </c>
      <c r="S3630" t="b">
        <f>_xlfn.XLOOKUP(tbl_vendors[[#This Row],[Country]],tbl_country[country],tbl_country[currency],"NotFound")&lt;&gt;tbl_vendors[[#This Row],[Currency]]</f>
        <v>0</v>
      </c>
      <c r="T3630" t="b">
        <f>ISNA(MATCH(tbl_vendors[[#This Row],[Payment_Terms]],tbl_payment_terms[Payment_Terms],0))</f>
        <v>0</v>
      </c>
      <c r="U3630" t="b">
        <f>ISNA(MATCH(tbl_vendors[[#This Row],[Status]],tbl_status[valid_status]))</f>
        <v>0</v>
      </c>
      <c r="V3630" t="b">
        <f ca="1">tbl_vendors[[#This Row],[Created_Date]]&gt;TODAY()</f>
        <v>0</v>
      </c>
      <c r="W3630" t="b">
        <f>tbl_vendors[[#This Row],[Updated_Date]]&lt;tbl_vendors[[#This Row],[Created_Date]]</f>
        <v>0</v>
      </c>
      <c r="X3630" t="b">
        <f>COUNTIF(tbl_vendors[Vendor_Name],tbl_vendors[[#This Row],[Vendor_Name]])&gt;1</f>
        <v>0</v>
      </c>
      <c r="Y3630" s="14" cm="1">
        <f t="array" aca="1" ref="Y3630" ca="1">IFERROR(SUM(L3630:X3630*1),4)</f>
        <v>0</v>
      </c>
      <c r="Z3630" t="str">
        <f ca="1">IF(tbl_vendors[[#This Row],[error_count]]&gt;0,"FAIL","PASS")</f>
        <v>PASS</v>
      </c>
    </row>
    <row r="3631" spans="1:26" x14ac:dyDescent="0.3">
      <c r="A3631" t="s">
        <v>14187</v>
      </c>
      <c r="B3631" t="s">
        <v>14188</v>
      </c>
      <c r="C3631" t="s">
        <v>29</v>
      </c>
      <c r="D3631" t="s">
        <v>14189</v>
      </c>
      <c r="E3631" t="s">
        <v>31</v>
      </c>
      <c r="F3631" t="s">
        <v>75</v>
      </c>
      <c r="G3631" t="s">
        <v>14190</v>
      </c>
      <c r="H3631" t="s">
        <v>69</v>
      </c>
      <c r="I3631" t="s">
        <v>26</v>
      </c>
      <c r="J3631" s="1">
        <v>44378</v>
      </c>
      <c r="K3631" s="1">
        <v>44736</v>
      </c>
      <c r="L3631" t="b">
        <f>COUNTIF(tbl_vendors[Vendor_ID],tbl_vendors[[#This Row],[Vendor_ID]])&gt;1</f>
        <v>0</v>
      </c>
      <c r="M3631" t="b">
        <f>ISBLANK(tbl_vendors[[#This Row],[Vendor_ID]])</f>
        <v>0</v>
      </c>
      <c r="N3631" t="b">
        <f>LEN(TRIM(tbl_vendors[[#This Row],[Vendor_Name]]))=0</f>
        <v>0</v>
      </c>
      <c r="O3631" t="b">
        <f>LEN(TRIM(tbl_vendors[[#This Row],[Email]]))=0</f>
        <v>0</v>
      </c>
      <c r="P3631" t="b">
        <f>OR(ISERROR(FIND("@",tbl_vendors[[#This Row],[Email]])),ISERROR(FIND(".",tbl_vendors[[#This Row],[Email]])))</f>
        <v>0</v>
      </c>
      <c r="Q3631" t="b">
        <f>ISNA(MATCH(tbl_vendors[[#This Row],[Country]],tbl_country[country],0))</f>
        <v>0</v>
      </c>
      <c r="R3631" t="b">
        <f>ISNA(MATCH(tbl_vendors[[#This Row],[Currency]],tbl_country[currency],0))</f>
        <v>0</v>
      </c>
      <c r="S3631" t="b">
        <f>_xlfn.XLOOKUP(tbl_vendors[[#This Row],[Country]],tbl_country[country],tbl_country[currency],"NotFound")&lt;&gt;tbl_vendors[[#This Row],[Currency]]</f>
        <v>0</v>
      </c>
      <c r="T3631" t="b">
        <f>ISNA(MATCH(tbl_vendors[[#This Row],[Payment_Terms]],tbl_payment_terms[Payment_Terms],0))</f>
        <v>0</v>
      </c>
      <c r="U3631" t="b">
        <f>ISNA(MATCH(tbl_vendors[[#This Row],[Status]],tbl_status[valid_status]))</f>
        <v>0</v>
      </c>
      <c r="V3631" t="b">
        <f ca="1">tbl_vendors[[#This Row],[Created_Date]]&gt;TODAY()</f>
        <v>0</v>
      </c>
      <c r="W3631" t="b">
        <f>tbl_vendors[[#This Row],[Updated_Date]]&lt;tbl_vendors[[#This Row],[Created_Date]]</f>
        <v>0</v>
      </c>
      <c r="X3631" t="b">
        <f>COUNTIF(tbl_vendors[Vendor_Name],tbl_vendors[[#This Row],[Vendor_Name]])&gt;1</f>
        <v>0</v>
      </c>
      <c r="Y3631" s="14" cm="1">
        <f t="array" aca="1" ref="Y3631" ca="1">IFERROR(SUM(L3631:X3631*1),4)</f>
        <v>0</v>
      </c>
      <c r="Z3631" t="str">
        <f ca="1">IF(tbl_vendors[[#This Row],[error_count]]&gt;0,"FAIL","PASS")</f>
        <v>PASS</v>
      </c>
    </row>
    <row r="3632" spans="1:26" x14ac:dyDescent="0.3">
      <c r="A3632" t="s">
        <v>14191</v>
      </c>
      <c r="B3632" t="s">
        <v>14192</v>
      </c>
      <c r="C3632" t="s">
        <v>72</v>
      </c>
      <c r="D3632" t="s">
        <v>14193</v>
      </c>
      <c r="E3632" t="s">
        <v>74</v>
      </c>
      <c r="F3632" t="s">
        <v>75</v>
      </c>
      <c r="G3632" t="s">
        <v>14194</v>
      </c>
      <c r="H3632" t="s">
        <v>69</v>
      </c>
      <c r="I3632" t="s">
        <v>26</v>
      </c>
      <c r="J3632" s="1">
        <v>44922</v>
      </c>
      <c r="K3632" s="1">
        <v>45103</v>
      </c>
      <c r="L3632" t="b">
        <f>COUNTIF(tbl_vendors[Vendor_ID],tbl_vendors[[#This Row],[Vendor_ID]])&gt;1</f>
        <v>0</v>
      </c>
      <c r="M3632" t="b">
        <f>ISBLANK(tbl_vendors[[#This Row],[Vendor_ID]])</f>
        <v>0</v>
      </c>
      <c r="N3632" t="b">
        <f>LEN(TRIM(tbl_vendors[[#This Row],[Vendor_Name]]))=0</f>
        <v>0</v>
      </c>
      <c r="O3632" t="b">
        <f>LEN(TRIM(tbl_vendors[[#This Row],[Email]]))=0</f>
        <v>0</v>
      </c>
      <c r="P3632" t="b">
        <f>OR(ISERROR(FIND("@",tbl_vendors[[#This Row],[Email]])),ISERROR(FIND(".",tbl_vendors[[#This Row],[Email]])))</f>
        <v>0</v>
      </c>
      <c r="Q3632" t="b">
        <f>ISNA(MATCH(tbl_vendors[[#This Row],[Country]],tbl_country[country],0))</f>
        <v>0</v>
      </c>
      <c r="R3632" t="b">
        <f>ISNA(MATCH(tbl_vendors[[#This Row],[Currency]],tbl_country[currency],0))</f>
        <v>1</v>
      </c>
      <c r="S3632" t="b">
        <f>_xlfn.XLOOKUP(tbl_vendors[[#This Row],[Country]],tbl_country[country],tbl_country[currency],"NotFound")&lt;&gt;tbl_vendors[[#This Row],[Currency]]</f>
        <v>1</v>
      </c>
      <c r="T3632" t="b">
        <f>ISNA(MATCH(tbl_vendors[[#This Row],[Payment_Terms]],tbl_payment_terms[Payment_Terms],0))</f>
        <v>0</v>
      </c>
      <c r="U3632" t="b">
        <f>ISNA(MATCH(tbl_vendors[[#This Row],[Status]],tbl_status[valid_status]))</f>
        <v>0</v>
      </c>
      <c r="V3632" t="b">
        <f ca="1">tbl_vendors[[#This Row],[Created_Date]]&gt;TODAY()</f>
        <v>0</v>
      </c>
      <c r="W3632" t="b">
        <f>tbl_vendors[[#This Row],[Updated_Date]]&lt;tbl_vendors[[#This Row],[Created_Date]]</f>
        <v>0</v>
      </c>
      <c r="X3632" t="b">
        <f>COUNTIF(tbl_vendors[Vendor_Name],tbl_vendors[[#This Row],[Vendor_Name]])&gt;1</f>
        <v>0</v>
      </c>
      <c r="Y3632" s="14" cm="1">
        <f t="array" aca="1" ref="Y3632" ca="1">IFERROR(SUM(L3632:X3632*1),4)</f>
        <v>2</v>
      </c>
      <c r="Z3632" t="str">
        <f ca="1">IF(tbl_vendors[[#This Row],[error_count]]&gt;0,"FAIL","PASS")</f>
        <v>FAIL</v>
      </c>
    </row>
    <row r="3633" spans="1:26" x14ac:dyDescent="0.3">
      <c r="A3633" t="s">
        <v>14195</v>
      </c>
      <c r="B3633" t="s">
        <v>14196</v>
      </c>
      <c r="C3633" t="s">
        <v>66</v>
      </c>
      <c r="D3633" t="s">
        <v>14197</v>
      </c>
      <c r="E3633" t="s">
        <v>67</v>
      </c>
      <c r="F3633" t="s">
        <v>23</v>
      </c>
      <c r="G3633" t="s">
        <v>14198</v>
      </c>
      <c r="H3633" t="s">
        <v>34</v>
      </c>
      <c r="I3633" t="s">
        <v>19</v>
      </c>
      <c r="J3633" s="1">
        <v>45044</v>
      </c>
      <c r="K3633" s="1">
        <v>45100</v>
      </c>
      <c r="L3633" t="b">
        <f>COUNTIF(tbl_vendors[Vendor_ID],tbl_vendors[[#This Row],[Vendor_ID]])&gt;1</f>
        <v>0</v>
      </c>
      <c r="M3633" t="b">
        <f>ISBLANK(tbl_vendors[[#This Row],[Vendor_ID]])</f>
        <v>0</v>
      </c>
      <c r="N3633" t="b">
        <f>LEN(TRIM(tbl_vendors[[#This Row],[Vendor_Name]]))=0</f>
        <v>0</v>
      </c>
      <c r="O3633" t="b">
        <f>LEN(TRIM(tbl_vendors[[#This Row],[Email]]))=0</f>
        <v>0</v>
      </c>
      <c r="P3633" t="b">
        <f>OR(ISERROR(FIND("@",tbl_vendors[[#This Row],[Email]])),ISERROR(FIND(".",tbl_vendors[[#This Row],[Email]])))</f>
        <v>0</v>
      </c>
      <c r="Q3633" t="b">
        <f>ISNA(MATCH(tbl_vendors[[#This Row],[Country]],tbl_country[country],0))</f>
        <v>0</v>
      </c>
      <c r="R3633" t="b">
        <f>ISNA(MATCH(tbl_vendors[[#This Row],[Currency]],tbl_country[currency],0))</f>
        <v>0</v>
      </c>
      <c r="S3633" t="b">
        <f>_xlfn.XLOOKUP(tbl_vendors[[#This Row],[Country]],tbl_country[country],tbl_country[currency],"NotFound")&lt;&gt;tbl_vendors[[#This Row],[Currency]]</f>
        <v>0</v>
      </c>
      <c r="T3633" t="b">
        <f>ISNA(MATCH(tbl_vendors[[#This Row],[Payment_Terms]],tbl_payment_terms[Payment_Terms],0))</f>
        <v>0</v>
      </c>
      <c r="U3633" t="b">
        <f>ISNA(MATCH(tbl_vendors[[#This Row],[Status]],tbl_status[valid_status]))</f>
        <v>0</v>
      </c>
      <c r="V3633" t="b">
        <f ca="1">tbl_vendors[[#This Row],[Created_Date]]&gt;TODAY()</f>
        <v>0</v>
      </c>
      <c r="W3633" t="b">
        <f>tbl_vendors[[#This Row],[Updated_Date]]&lt;tbl_vendors[[#This Row],[Created_Date]]</f>
        <v>0</v>
      </c>
      <c r="X3633" t="b">
        <f>COUNTIF(tbl_vendors[Vendor_Name],tbl_vendors[[#This Row],[Vendor_Name]])&gt;1</f>
        <v>0</v>
      </c>
      <c r="Y3633" s="14" cm="1">
        <f t="array" aca="1" ref="Y3633" ca="1">IFERROR(SUM(L3633:X3633*1),4)</f>
        <v>0</v>
      </c>
      <c r="Z3633" t="str">
        <f ca="1">IF(tbl_vendors[[#This Row],[error_count]]&gt;0,"FAIL","PASS")</f>
        <v>PASS</v>
      </c>
    </row>
    <row r="3634" spans="1:26" x14ac:dyDescent="0.3">
      <c r="A3634" t="s">
        <v>14199</v>
      </c>
      <c r="B3634" t="s">
        <v>14200</v>
      </c>
      <c r="C3634" t="s">
        <v>66</v>
      </c>
      <c r="D3634" t="s">
        <v>14201</v>
      </c>
      <c r="E3634" t="s">
        <v>67</v>
      </c>
      <c r="F3634" t="s">
        <v>40</v>
      </c>
      <c r="G3634" t="s">
        <v>14202</v>
      </c>
      <c r="H3634" t="s">
        <v>47</v>
      </c>
      <c r="I3634" t="s">
        <v>19</v>
      </c>
      <c r="J3634" s="1">
        <v>45701</v>
      </c>
      <c r="K3634" s="1">
        <v>45795</v>
      </c>
      <c r="L3634" t="b">
        <f>COUNTIF(tbl_vendors[Vendor_ID],tbl_vendors[[#This Row],[Vendor_ID]])&gt;1</f>
        <v>0</v>
      </c>
      <c r="M3634" t="b">
        <f>ISBLANK(tbl_vendors[[#This Row],[Vendor_ID]])</f>
        <v>0</v>
      </c>
      <c r="N3634" t="b">
        <f>LEN(TRIM(tbl_vendors[[#This Row],[Vendor_Name]]))=0</f>
        <v>0</v>
      </c>
      <c r="O3634" t="b">
        <f>LEN(TRIM(tbl_vendors[[#This Row],[Email]]))=0</f>
        <v>0</v>
      </c>
      <c r="P3634" t="b">
        <f>OR(ISERROR(FIND("@",tbl_vendors[[#This Row],[Email]])),ISERROR(FIND(".",tbl_vendors[[#This Row],[Email]])))</f>
        <v>0</v>
      </c>
      <c r="Q3634" t="b">
        <f>ISNA(MATCH(tbl_vendors[[#This Row],[Country]],tbl_country[country],0))</f>
        <v>0</v>
      </c>
      <c r="R3634" t="b">
        <f>ISNA(MATCH(tbl_vendors[[#This Row],[Currency]],tbl_country[currency],0))</f>
        <v>0</v>
      </c>
      <c r="S3634" t="b">
        <f>_xlfn.XLOOKUP(tbl_vendors[[#This Row],[Country]],tbl_country[country],tbl_country[currency],"NotFound")&lt;&gt;tbl_vendors[[#This Row],[Currency]]</f>
        <v>0</v>
      </c>
      <c r="T3634" t="b">
        <f>ISNA(MATCH(tbl_vendors[[#This Row],[Payment_Terms]],tbl_payment_terms[Payment_Terms],0))</f>
        <v>0</v>
      </c>
      <c r="U3634" t="b">
        <f>ISNA(MATCH(tbl_vendors[[#This Row],[Status]],tbl_status[valid_status]))</f>
        <v>0</v>
      </c>
      <c r="V3634" t="b">
        <f ca="1">tbl_vendors[[#This Row],[Created_Date]]&gt;TODAY()</f>
        <v>0</v>
      </c>
      <c r="W3634" t="b">
        <f>tbl_vendors[[#This Row],[Updated_Date]]&lt;tbl_vendors[[#This Row],[Created_Date]]</f>
        <v>0</v>
      </c>
      <c r="X3634" t="b">
        <f>COUNTIF(tbl_vendors[Vendor_Name],tbl_vendors[[#This Row],[Vendor_Name]])&gt;1</f>
        <v>0</v>
      </c>
      <c r="Y3634" s="14" cm="1">
        <f t="array" aca="1" ref="Y3634" ca="1">IFERROR(SUM(L3634:X3634*1),4)</f>
        <v>0</v>
      </c>
      <c r="Z3634" t="str">
        <f ca="1">IF(tbl_vendors[[#This Row],[error_count]]&gt;0,"FAIL","PASS")</f>
        <v>PASS</v>
      </c>
    </row>
    <row r="3635" spans="1:26" x14ac:dyDescent="0.3">
      <c r="A3635" t="s">
        <v>14203</v>
      </c>
      <c r="B3635" t="s">
        <v>14204</v>
      </c>
      <c r="C3635" t="s">
        <v>13</v>
      </c>
      <c r="D3635" t="s">
        <v>14205</v>
      </c>
      <c r="E3635" t="s">
        <v>15</v>
      </c>
      <c r="F3635" t="s">
        <v>40</v>
      </c>
      <c r="G3635" t="s">
        <v>14206</v>
      </c>
      <c r="H3635" t="s">
        <v>18</v>
      </c>
      <c r="I3635" t="s">
        <v>53</v>
      </c>
      <c r="J3635" s="1">
        <v>46056</v>
      </c>
      <c r="K3635" s="1">
        <v>46202</v>
      </c>
      <c r="L3635" t="b">
        <f>COUNTIF(tbl_vendors[Vendor_ID],tbl_vendors[[#This Row],[Vendor_ID]])&gt;1</f>
        <v>0</v>
      </c>
      <c r="M3635" t="b">
        <f>ISBLANK(tbl_vendors[[#This Row],[Vendor_ID]])</f>
        <v>0</v>
      </c>
      <c r="N3635" t="b">
        <f>LEN(TRIM(tbl_vendors[[#This Row],[Vendor_Name]]))=0</f>
        <v>0</v>
      </c>
      <c r="O3635" t="b">
        <f>LEN(TRIM(tbl_vendors[[#This Row],[Email]]))=0</f>
        <v>0</v>
      </c>
      <c r="P3635" t="b">
        <f>OR(ISERROR(FIND("@",tbl_vendors[[#This Row],[Email]])),ISERROR(FIND(".",tbl_vendors[[#This Row],[Email]])))</f>
        <v>0</v>
      </c>
      <c r="Q3635" t="b">
        <f>ISNA(MATCH(tbl_vendors[[#This Row],[Country]],tbl_country[country],0))</f>
        <v>0</v>
      </c>
      <c r="R3635" t="b">
        <f>ISNA(MATCH(tbl_vendors[[#This Row],[Currency]],tbl_country[currency],0))</f>
        <v>1</v>
      </c>
      <c r="S3635" t="b">
        <f>_xlfn.XLOOKUP(tbl_vendors[[#This Row],[Country]],tbl_country[country],tbl_country[currency],"NotFound")&lt;&gt;tbl_vendors[[#This Row],[Currency]]</f>
        <v>1</v>
      </c>
      <c r="T3635" t="b">
        <f>ISNA(MATCH(tbl_vendors[[#This Row],[Payment_Terms]],tbl_payment_terms[Payment_Terms],0))</f>
        <v>0</v>
      </c>
      <c r="U3635" t="b">
        <f>ISNA(MATCH(tbl_vendors[[#This Row],[Status]],tbl_status[valid_status]))</f>
        <v>1</v>
      </c>
      <c r="V3635" t="b">
        <f ca="1">tbl_vendors[[#This Row],[Created_Date]]&gt;TODAY()</f>
        <v>0</v>
      </c>
      <c r="W3635" t="b">
        <f>tbl_vendors[[#This Row],[Updated_Date]]&lt;tbl_vendors[[#This Row],[Created_Date]]</f>
        <v>0</v>
      </c>
      <c r="X3635" t="b">
        <f>COUNTIF(tbl_vendors[Vendor_Name],tbl_vendors[[#This Row],[Vendor_Name]])&gt;1</f>
        <v>0</v>
      </c>
      <c r="Y3635" s="14" cm="1">
        <f t="array" aca="1" ref="Y3635" ca="1">IFERROR(SUM(L3635:X3635*1),4)</f>
        <v>3</v>
      </c>
      <c r="Z3635" t="str">
        <f ca="1">IF(tbl_vendors[[#This Row],[error_count]]&gt;0,"FAIL","PASS")</f>
        <v>FAIL</v>
      </c>
    </row>
    <row r="3636" spans="1:26" x14ac:dyDescent="0.3">
      <c r="A3636" t="s">
        <v>14207</v>
      </c>
      <c r="B3636" t="s">
        <v>14208</v>
      </c>
      <c r="C3636" t="s">
        <v>56</v>
      </c>
      <c r="D3636" t="s">
        <v>14209</v>
      </c>
      <c r="E3636" t="s">
        <v>58</v>
      </c>
      <c r="F3636" t="s">
        <v>75</v>
      </c>
      <c r="G3636" t="s">
        <v>14210</v>
      </c>
      <c r="H3636" t="s">
        <v>69</v>
      </c>
      <c r="I3636" t="s">
        <v>19</v>
      </c>
      <c r="J3636" s="1">
        <v>45463</v>
      </c>
      <c r="K3636" s="1">
        <v>46120</v>
      </c>
      <c r="L3636" t="b">
        <f>COUNTIF(tbl_vendors[Vendor_ID],tbl_vendors[[#This Row],[Vendor_ID]])&gt;1</f>
        <v>0</v>
      </c>
      <c r="M3636" t="b">
        <f>ISBLANK(tbl_vendors[[#This Row],[Vendor_ID]])</f>
        <v>0</v>
      </c>
      <c r="N3636" t="b">
        <f>LEN(TRIM(tbl_vendors[[#This Row],[Vendor_Name]]))=0</f>
        <v>0</v>
      </c>
      <c r="O3636" t="b">
        <f>LEN(TRIM(tbl_vendors[[#This Row],[Email]]))=0</f>
        <v>0</v>
      </c>
      <c r="P3636" t="b">
        <f>OR(ISERROR(FIND("@",tbl_vendors[[#This Row],[Email]])),ISERROR(FIND(".",tbl_vendors[[#This Row],[Email]])))</f>
        <v>0</v>
      </c>
      <c r="Q3636" t="b">
        <f>ISNA(MATCH(tbl_vendors[[#This Row],[Country]],tbl_country[country],0))</f>
        <v>0</v>
      </c>
      <c r="R3636" t="b">
        <f>ISNA(MATCH(tbl_vendors[[#This Row],[Currency]],tbl_country[currency],0))</f>
        <v>0</v>
      </c>
      <c r="S3636" t="b">
        <f>_xlfn.XLOOKUP(tbl_vendors[[#This Row],[Country]],tbl_country[country],tbl_country[currency],"NotFound")&lt;&gt;tbl_vendors[[#This Row],[Currency]]</f>
        <v>0</v>
      </c>
      <c r="T3636" t="b">
        <f>ISNA(MATCH(tbl_vendors[[#This Row],[Payment_Terms]],tbl_payment_terms[Payment_Terms],0))</f>
        <v>0</v>
      </c>
      <c r="U3636" t="b">
        <f>ISNA(MATCH(tbl_vendors[[#This Row],[Status]],tbl_status[valid_status]))</f>
        <v>0</v>
      </c>
      <c r="V3636" t="b">
        <f ca="1">tbl_vendors[[#This Row],[Created_Date]]&gt;TODAY()</f>
        <v>0</v>
      </c>
      <c r="W3636" t="b">
        <f>tbl_vendors[[#This Row],[Updated_Date]]&lt;tbl_vendors[[#This Row],[Created_Date]]</f>
        <v>0</v>
      </c>
      <c r="X3636" t="b">
        <f>COUNTIF(tbl_vendors[Vendor_Name],tbl_vendors[[#This Row],[Vendor_Name]])&gt;1</f>
        <v>0</v>
      </c>
      <c r="Y3636" s="14" cm="1">
        <f t="array" aca="1" ref="Y3636" ca="1">IFERROR(SUM(L3636:X3636*1),4)</f>
        <v>0</v>
      </c>
      <c r="Z3636" t="str">
        <f ca="1">IF(tbl_vendors[[#This Row],[error_count]]&gt;0,"FAIL","PASS")</f>
        <v>PASS</v>
      </c>
    </row>
    <row r="3637" spans="1:26" x14ac:dyDescent="0.3">
      <c r="A3637" t="s">
        <v>14211</v>
      </c>
      <c r="B3637" t="s">
        <v>14212</v>
      </c>
      <c r="C3637" t="s">
        <v>109</v>
      </c>
      <c r="D3637" t="s">
        <v>14213</v>
      </c>
      <c r="E3637" t="s">
        <v>39</v>
      </c>
      <c r="F3637" t="s">
        <v>40</v>
      </c>
      <c r="G3637" t="s">
        <v>14214</v>
      </c>
      <c r="H3637" t="s">
        <v>18</v>
      </c>
      <c r="I3637" t="s">
        <v>19</v>
      </c>
      <c r="J3637" s="1">
        <v>44801</v>
      </c>
      <c r="K3637" s="1">
        <v>45798</v>
      </c>
      <c r="L3637" t="b">
        <f>COUNTIF(tbl_vendors[Vendor_ID],tbl_vendors[[#This Row],[Vendor_ID]])&gt;1</f>
        <v>0</v>
      </c>
      <c r="M3637" t="b">
        <f>ISBLANK(tbl_vendors[[#This Row],[Vendor_ID]])</f>
        <v>0</v>
      </c>
      <c r="N3637" t="b">
        <f>LEN(TRIM(tbl_vendors[[#This Row],[Vendor_Name]]))=0</f>
        <v>0</v>
      </c>
      <c r="O3637" t="b">
        <f>LEN(TRIM(tbl_vendors[[#This Row],[Email]]))=0</f>
        <v>0</v>
      </c>
      <c r="P3637" t="b">
        <f>OR(ISERROR(FIND("@",tbl_vendors[[#This Row],[Email]])),ISERROR(FIND(".",tbl_vendors[[#This Row],[Email]])))</f>
        <v>0</v>
      </c>
      <c r="Q3637" t="b">
        <f>ISNA(MATCH(tbl_vendors[[#This Row],[Country]],tbl_country[country],0))</f>
        <v>0</v>
      </c>
      <c r="R3637" t="b">
        <f>ISNA(MATCH(tbl_vendors[[#This Row],[Currency]],tbl_country[currency],0))</f>
        <v>0</v>
      </c>
      <c r="S3637" t="b">
        <f>_xlfn.XLOOKUP(tbl_vendors[[#This Row],[Country]],tbl_country[country],tbl_country[currency],"NotFound")&lt;&gt;tbl_vendors[[#This Row],[Currency]]</f>
        <v>1</v>
      </c>
      <c r="T3637" t="b">
        <f>ISNA(MATCH(tbl_vendors[[#This Row],[Payment_Terms]],tbl_payment_terms[Payment_Terms],0))</f>
        <v>0</v>
      </c>
      <c r="U3637" t="b">
        <f>ISNA(MATCH(tbl_vendors[[#This Row],[Status]],tbl_status[valid_status]))</f>
        <v>0</v>
      </c>
      <c r="V3637" t="b">
        <f ca="1">tbl_vendors[[#This Row],[Created_Date]]&gt;TODAY()</f>
        <v>0</v>
      </c>
      <c r="W3637" t="b">
        <f>tbl_vendors[[#This Row],[Updated_Date]]&lt;tbl_vendors[[#This Row],[Created_Date]]</f>
        <v>0</v>
      </c>
      <c r="X3637" t="b">
        <f>COUNTIF(tbl_vendors[Vendor_Name],tbl_vendors[[#This Row],[Vendor_Name]])&gt;1</f>
        <v>0</v>
      </c>
      <c r="Y3637" s="14" cm="1">
        <f t="array" aca="1" ref="Y3637" ca="1">IFERROR(SUM(L3637:X3637*1),4)</f>
        <v>1</v>
      </c>
      <c r="Z3637" t="str">
        <f ca="1">IF(tbl_vendors[[#This Row],[error_count]]&gt;0,"FAIL","PASS")</f>
        <v>FAIL</v>
      </c>
    </row>
    <row r="3638" spans="1:26" x14ac:dyDescent="0.3">
      <c r="A3638" t="s">
        <v>14215</v>
      </c>
      <c r="B3638" t="s">
        <v>1785</v>
      </c>
      <c r="C3638" t="s">
        <v>29</v>
      </c>
      <c r="D3638" t="s">
        <v>14216</v>
      </c>
      <c r="E3638" t="s">
        <v>31</v>
      </c>
      <c r="F3638" t="s">
        <v>16</v>
      </c>
      <c r="G3638" t="s">
        <v>14217</v>
      </c>
      <c r="H3638" t="s">
        <v>47</v>
      </c>
      <c r="I3638" t="s">
        <v>26</v>
      </c>
      <c r="J3638" s="1">
        <v>45865</v>
      </c>
      <c r="K3638" s="1">
        <v>45977</v>
      </c>
      <c r="L3638" t="b">
        <f>COUNTIF(tbl_vendors[Vendor_ID],tbl_vendors[[#This Row],[Vendor_ID]])&gt;1</f>
        <v>0</v>
      </c>
      <c r="M3638" t="b">
        <f>ISBLANK(tbl_vendors[[#This Row],[Vendor_ID]])</f>
        <v>0</v>
      </c>
      <c r="N3638" t="b">
        <f>LEN(TRIM(tbl_vendors[[#This Row],[Vendor_Name]]))=0</f>
        <v>0</v>
      </c>
      <c r="O3638" t="b">
        <f>LEN(TRIM(tbl_vendors[[#This Row],[Email]]))=0</f>
        <v>0</v>
      </c>
      <c r="P3638" t="b">
        <f>OR(ISERROR(FIND("@",tbl_vendors[[#This Row],[Email]])),ISERROR(FIND(".",tbl_vendors[[#This Row],[Email]])))</f>
        <v>0</v>
      </c>
      <c r="Q3638" t="b">
        <f>ISNA(MATCH(tbl_vendors[[#This Row],[Country]],tbl_country[country],0))</f>
        <v>0</v>
      </c>
      <c r="R3638" t="b">
        <f>ISNA(MATCH(tbl_vendors[[#This Row],[Currency]],tbl_country[currency],0))</f>
        <v>0</v>
      </c>
      <c r="S3638" t="b">
        <f>_xlfn.XLOOKUP(tbl_vendors[[#This Row],[Country]],tbl_country[country],tbl_country[currency],"NotFound")&lt;&gt;tbl_vendors[[#This Row],[Currency]]</f>
        <v>0</v>
      </c>
      <c r="T3638" t="b">
        <f>ISNA(MATCH(tbl_vendors[[#This Row],[Payment_Terms]],tbl_payment_terms[Payment_Terms],0))</f>
        <v>0</v>
      </c>
      <c r="U3638" t="b">
        <f>ISNA(MATCH(tbl_vendors[[#This Row],[Status]],tbl_status[valid_status]))</f>
        <v>0</v>
      </c>
      <c r="V3638" t="b">
        <f ca="1">tbl_vendors[[#This Row],[Created_Date]]&gt;TODAY()</f>
        <v>0</v>
      </c>
      <c r="W3638" t="b">
        <f>tbl_vendors[[#This Row],[Updated_Date]]&lt;tbl_vendors[[#This Row],[Created_Date]]</f>
        <v>0</v>
      </c>
      <c r="X3638" t="b">
        <f>COUNTIF(tbl_vendors[Vendor_Name],tbl_vendors[[#This Row],[Vendor_Name]])&gt;1</f>
        <v>1</v>
      </c>
      <c r="Y3638" s="14" cm="1">
        <f t="array" aca="1" ref="Y3638" ca="1">IFERROR(SUM(L3638:X3638*1),4)</f>
        <v>1</v>
      </c>
      <c r="Z3638" t="str">
        <f ca="1">IF(tbl_vendors[[#This Row],[error_count]]&gt;0,"FAIL","PASS")</f>
        <v>FAIL</v>
      </c>
    </row>
    <row r="3639" spans="1:26" x14ac:dyDescent="0.3">
      <c r="A3639" t="s">
        <v>14218</v>
      </c>
      <c r="B3639" t="s">
        <v>14219</v>
      </c>
      <c r="C3639" t="s">
        <v>29</v>
      </c>
      <c r="D3639" t="s">
        <v>14220</v>
      </c>
      <c r="E3639" t="s">
        <v>31</v>
      </c>
      <c r="F3639" t="s">
        <v>23</v>
      </c>
      <c r="G3639" t="s">
        <v>14221</v>
      </c>
      <c r="H3639" t="s">
        <v>34</v>
      </c>
      <c r="I3639" t="s">
        <v>19</v>
      </c>
      <c r="J3639" s="1">
        <v>45114</v>
      </c>
      <c r="K3639" s="1">
        <v>45350</v>
      </c>
      <c r="L3639" t="b">
        <f>COUNTIF(tbl_vendors[Vendor_ID],tbl_vendors[[#This Row],[Vendor_ID]])&gt;1</f>
        <v>0</v>
      </c>
      <c r="M3639" t="b">
        <f>ISBLANK(tbl_vendors[[#This Row],[Vendor_ID]])</f>
        <v>0</v>
      </c>
      <c r="N3639" t="b">
        <f>LEN(TRIM(tbl_vendors[[#This Row],[Vendor_Name]]))=0</f>
        <v>0</v>
      </c>
      <c r="O3639" t="b">
        <f>LEN(TRIM(tbl_vendors[[#This Row],[Email]]))=0</f>
        <v>0</v>
      </c>
      <c r="P3639" t="b">
        <f>OR(ISERROR(FIND("@",tbl_vendors[[#This Row],[Email]])),ISERROR(FIND(".",tbl_vendors[[#This Row],[Email]])))</f>
        <v>0</v>
      </c>
      <c r="Q3639" t="b">
        <f>ISNA(MATCH(tbl_vendors[[#This Row],[Country]],tbl_country[country],0))</f>
        <v>0</v>
      </c>
      <c r="R3639" t="b">
        <f>ISNA(MATCH(tbl_vendors[[#This Row],[Currency]],tbl_country[currency],0))</f>
        <v>0</v>
      </c>
      <c r="S3639" t="b">
        <f>_xlfn.XLOOKUP(tbl_vendors[[#This Row],[Country]],tbl_country[country],tbl_country[currency],"NotFound")&lt;&gt;tbl_vendors[[#This Row],[Currency]]</f>
        <v>0</v>
      </c>
      <c r="T3639" t="b">
        <f>ISNA(MATCH(tbl_vendors[[#This Row],[Payment_Terms]],tbl_payment_terms[Payment_Terms],0))</f>
        <v>0</v>
      </c>
      <c r="U3639" t="b">
        <f>ISNA(MATCH(tbl_vendors[[#This Row],[Status]],tbl_status[valid_status]))</f>
        <v>0</v>
      </c>
      <c r="V3639" t="b">
        <f ca="1">tbl_vendors[[#This Row],[Created_Date]]&gt;TODAY()</f>
        <v>0</v>
      </c>
      <c r="W3639" t="b">
        <f>tbl_vendors[[#This Row],[Updated_Date]]&lt;tbl_vendors[[#This Row],[Created_Date]]</f>
        <v>0</v>
      </c>
      <c r="X3639" t="b">
        <f>COUNTIF(tbl_vendors[Vendor_Name],tbl_vendors[[#This Row],[Vendor_Name]])&gt;1</f>
        <v>0</v>
      </c>
      <c r="Y3639" s="14" cm="1">
        <f t="array" aca="1" ref="Y3639" ca="1">IFERROR(SUM(L3639:X3639*1),4)</f>
        <v>0</v>
      </c>
      <c r="Z3639" t="str">
        <f ca="1">IF(tbl_vendors[[#This Row],[error_count]]&gt;0,"FAIL","PASS")</f>
        <v>PASS</v>
      </c>
    </row>
    <row r="3640" spans="1:26" x14ac:dyDescent="0.3">
      <c r="A3640" t="s">
        <v>14222</v>
      </c>
      <c r="B3640" t="s">
        <v>14223</v>
      </c>
      <c r="C3640" t="s">
        <v>66</v>
      </c>
      <c r="D3640" t="s">
        <v>14224</v>
      </c>
      <c r="E3640" t="s">
        <v>67</v>
      </c>
      <c r="F3640" t="s">
        <v>23</v>
      </c>
      <c r="G3640" t="s">
        <v>14225</v>
      </c>
      <c r="H3640" t="s">
        <v>42</v>
      </c>
      <c r="I3640" t="s">
        <v>26</v>
      </c>
      <c r="J3640" s="1">
        <v>44664</v>
      </c>
      <c r="K3640" s="1">
        <v>45379</v>
      </c>
      <c r="L3640" t="b">
        <f>COUNTIF(tbl_vendors[Vendor_ID],tbl_vendors[[#This Row],[Vendor_ID]])&gt;1</f>
        <v>0</v>
      </c>
      <c r="M3640" t="b">
        <f>ISBLANK(tbl_vendors[[#This Row],[Vendor_ID]])</f>
        <v>0</v>
      </c>
      <c r="N3640" t="b">
        <f>LEN(TRIM(tbl_vendors[[#This Row],[Vendor_Name]]))=0</f>
        <v>0</v>
      </c>
      <c r="O3640" t="b">
        <f>LEN(TRIM(tbl_vendors[[#This Row],[Email]]))=0</f>
        <v>0</v>
      </c>
      <c r="P3640" t="b">
        <f>OR(ISERROR(FIND("@",tbl_vendors[[#This Row],[Email]])),ISERROR(FIND(".",tbl_vendors[[#This Row],[Email]])))</f>
        <v>0</v>
      </c>
      <c r="Q3640" t="b">
        <f>ISNA(MATCH(tbl_vendors[[#This Row],[Country]],tbl_country[country],0))</f>
        <v>0</v>
      </c>
      <c r="R3640" t="b">
        <f>ISNA(MATCH(tbl_vendors[[#This Row],[Currency]],tbl_country[currency],0))</f>
        <v>0</v>
      </c>
      <c r="S3640" t="b">
        <f>_xlfn.XLOOKUP(tbl_vendors[[#This Row],[Country]],tbl_country[country],tbl_country[currency],"NotFound")&lt;&gt;tbl_vendors[[#This Row],[Currency]]</f>
        <v>0</v>
      </c>
      <c r="T3640" t="b">
        <f>ISNA(MATCH(tbl_vendors[[#This Row],[Payment_Terms]],tbl_payment_terms[Payment_Terms],0))</f>
        <v>0</v>
      </c>
      <c r="U3640" t="b">
        <f>ISNA(MATCH(tbl_vendors[[#This Row],[Status]],tbl_status[valid_status]))</f>
        <v>0</v>
      </c>
      <c r="V3640" t="b">
        <f ca="1">tbl_vendors[[#This Row],[Created_Date]]&gt;TODAY()</f>
        <v>0</v>
      </c>
      <c r="W3640" t="b">
        <f>tbl_vendors[[#This Row],[Updated_Date]]&lt;tbl_vendors[[#This Row],[Created_Date]]</f>
        <v>0</v>
      </c>
      <c r="X3640" t="b">
        <f>COUNTIF(tbl_vendors[Vendor_Name],tbl_vendors[[#This Row],[Vendor_Name]])&gt;1</f>
        <v>0</v>
      </c>
      <c r="Y3640" s="14" cm="1">
        <f t="array" aca="1" ref="Y3640" ca="1">IFERROR(SUM(L3640:X3640*1),4)</f>
        <v>0</v>
      </c>
      <c r="Z3640" t="str">
        <f ca="1">IF(tbl_vendors[[#This Row],[error_count]]&gt;0,"FAIL","PASS")</f>
        <v>PASS</v>
      </c>
    </row>
    <row r="3641" spans="1:26" x14ac:dyDescent="0.3">
      <c r="A3641" t="s">
        <v>14226</v>
      </c>
      <c r="B3641" t="s">
        <v>14227</v>
      </c>
      <c r="C3641" t="s">
        <v>72</v>
      </c>
      <c r="D3641" t="s">
        <v>14228</v>
      </c>
      <c r="E3641" t="s">
        <v>74</v>
      </c>
      <c r="F3641" t="s">
        <v>23</v>
      </c>
      <c r="G3641" t="s">
        <v>14229</v>
      </c>
      <c r="H3641" t="s">
        <v>25</v>
      </c>
      <c r="I3641" t="s">
        <v>53</v>
      </c>
      <c r="J3641" s="1">
        <v>44949</v>
      </c>
      <c r="K3641" s="1">
        <v>45722</v>
      </c>
      <c r="L3641" t="b">
        <f>COUNTIF(tbl_vendors[Vendor_ID],tbl_vendors[[#This Row],[Vendor_ID]])&gt;1</f>
        <v>0</v>
      </c>
      <c r="M3641" t="b">
        <f>ISBLANK(tbl_vendors[[#This Row],[Vendor_ID]])</f>
        <v>0</v>
      </c>
      <c r="N3641" t="b">
        <f>LEN(TRIM(tbl_vendors[[#This Row],[Vendor_Name]]))=0</f>
        <v>0</v>
      </c>
      <c r="O3641" t="b">
        <f>LEN(TRIM(tbl_vendors[[#This Row],[Email]]))=0</f>
        <v>0</v>
      </c>
      <c r="P3641" t="b">
        <f>OR(ISERROR(FIND("@",tbl_vendors[[#This Row],[Email]])),ISERROR(FIND(".",tbl_vendors[[#This Row],[Email]])))</f>
        <v>0</v>
      </c>
      <c r="Q3641" t="b">
        <f>ISNA(MATCH(tbl_vendors[[#This Row],[Country]],tbl_country[country],0))</f>
        <v>0</v>
      </c>
      <c r="R3641" t="b">
        <f>ISNA(MATCH(tbl_vendors[[#This Row],[Currency]],tbl_country[currency],0))</f>
        <v>1</v>
      </c>
      <c r="S3641" t="b">
        <f>_xlfn.XLOOKUP(tbl_vendors[[#This Row],[Country]],tbl_country[country],tbl_country[currency],"NotFound")&lt;&gt;tbl_vendors[[#This Row],[Currency]]</f>
        <v>1</v>
      </c>
      <c r="T3641" t="b">
        <f>ISNA(MATCH(tbl_vendors[[#This Row],[Payment_Terms]],tbl_payment_terms[Payment_Terms],0))</f>
        <v>0</v>
      </c>
      <c r="U3641" t="b">
        <f>ISNA(MATCH(tbl_vendors[[#This Row],[Status]],tbl_status[valid_status]))</f>
        <v>1</v>
      </c>
      <c r="V3641" t="b">
        <f ca="1">tbl_vendors[[#This Row],[Created_Date]]&gt;TODAY()</f>
        <v>0</v>
      </c>
      <c r="W3641" t="b">
        <f>tbl_vendors[[#This Row],[Updated_Date]]&lt;tbl_vendors[[#This Row],[Created_Date]]</f>
        <v>0</v>
      </c>
      <c r="X3641" t="b">
        <f>COUNTIF(tbl_vendors[Vendor_Name],tbl_vendors[[#This Row],[Vendor_Name]])&gt;1</f>
        <v>0</v>
      </c>
      <c r="Y3641" s="14" cm="1">
        <f t="array" aca="1" ref="Y3641" ca="1">IFERROR(SUM(L3641:X3641*1),4)</f>
        <v>3</v>
      </c>
      <c r="Z3641" t="str">
        <f ca="1">IF(tbl_vendors[[#This Row],[error_count]]&gt;0,"FAIL","PASS")</f>
        <v>FAIL</v>
      </c>
    </row>
    <row r="3642" spans="1:26" x14ac:dyDescent="0.3">
      <c r="A3642" t="s">
        <v>14230</v>
      </c>
      <c r="B3642" t="s">
        <v>14231</v>
      </c>
      <c r="C3642" t="s">
        <v>100</v>
      </c>
      <c r="D3642" t="s">
        <v>14232</v>
      </c>
      <c r="E3642" t="s">
        <v>39</v>
      </c>
      <c r="F3642" t="s">
        <v>32</v>
      </c>
      <c r="G3642" t="s">
        <v>14233</v>
      </c>
      <c r="H3642" t="s">
        <v>47</v>
      </c>
      <c r="I3642" t="s">
        <v>26</v>
      </c>
      <c r="J3642" s="1">
        <v>44762</v>
      </c>
      <c r="K3642" s="1">
        <v>44857</v>
      </c>
      <c r="L3642" t="b">
        <f>COUNTIF(tbl_vendors[Vendor_ID],tbl_vendors[[#This Row],[Vendor_ID]])&gt;1</f>
        <v>0</v>
      </c>
      <c r="M3642" t="b">
        <f>ISBLANK(tbl_vendors[[#This Row],[Vendor_ID]])</f>
        <v>0</v>
      </c>
      <c r="N3642" t="b">
        <f>LEN(TRIM(tbl_vendors[[#This Row],[Vendor_Name]]))=0</f>
        <v>0</v>
      </c>
      <c r="O3642" t="b">
        <f>LEN(TRIM(tbl_vendors[[#This Row],[Email]]))=0</f>
        <v>0</v>
      </c>
      <c r="P3642" t="b">
        <f>OR(ISERROR(FIND("@",tbl_vendors[[#This Row],[Email]])),ISERROR(FIND(".",tbl_vendors[[#This Row],[Email]])))</f>
        <v>0</v>
      </c>
      <c r="Q3642" t="b">
        <f>ISNA(MATCH(tbl_vendors[[#This Row],[Country]],tbl_country[country],0))</f>
        <v>0</v>
      </c>
      <c r="R3642" t="b">
        <f>ISNA(MATCH(tbl_vendors[[#This Row],[Currency]],tbl_country[currency],0))</f>
        <v>0</v>
      </c>
      <c r="S3642" t="b">
        <f>_xlfn.XLOOKUP(tbl_vendors[[#This Row],[Country]],tbl_country[country],tbl_country[currency],"NotFound")&lt;&gt;tbl_vendors[[#This Row],[Currency]]</f>
        <v>0</v>
      </c>
      <c r="T3642" t="b">
        <f>ISNA(MATCH(tbl_vendors[[#This Row],[Payment_Terms]],tbl_payment_terms[Payment_Terms],0))</f>
        <v>0</v>
      </c>
      <c r="U3642" t="b">
        <f>ISNA(MATCH(tbl_vendors[[#This Row],[Status]],tbl_status[valid_status]))</f>
        <v>0</v>
      </c>
      <c r="V3642" t="b">
        <f ca="1">tbl_vendors[[#This Row],[Created_Date]]&gt;TODAY()</f>
        <v>0</v>
      </c>
      <c r="W3642" t="b">
        <f>tbl_vendors[[#This Row],[Updated_Date]]&lt;tbl_vendors[[#This Row],[Created_Date]]</f>
        <v>0</v>
      </c>
      <c r="X3642" t="b">
        <f>COUNTIF(tbl_vendors[Vendor_Name],tbl_vendors[[#This Row],[Vendor_Name]])&gt;1</f>
        <v>1</v>
      </c>
      <c r="Y3642" s="14" cm="1">
        <f t="array" aca="1" ref="Y3642" ca="1">IFERROR(SUM(L3642:X3642*1),4)</f>
        <v>1</v>
      </c>
      <c r="Z3642" t="str">
        <f ca="1">IF(tbl_vendors[[#This Row],[error_count]]&gt;0,"FAIL","PASS")</f>
        <v>FAIL</v>
      </c>
    </row>
    <row r="3643" spans="1:26" x14ac:dyDescent="0.3">
      <c r="A3643" t="s">
        <v>14234</v>
      </c>
      <c r="B3643" t="s">
        <v>14235</v>
      </c>
      <c r="C3643" t="s">
        <v>153</v>
      </c>
      <c r="D3643" t="s">
        <v>14236</v>
      </c>
      <c r="E3643" t="s">
        <v>155</v>
      </c>
      <c r="F3643" t="s">
        <v>16</v>
      </c>
      <c r="G3643" t="s">
        <v>14237</v>
      </c>
      <c r="H3643" t="s">
        <v>69</v>
      </c>
      <c r="I3643" t="s">
        <v>53</v>
      </c>
      <c r="J3643" s="1">
        <v>45462</v>
      </c>
      <c r="K3643" s="1">
        <v>45567</v>
      </c>
      <c r="L3643" t="b">
        <f>COUNTIF(tbl_vendors[Vendor_ID],tbl_vendors[[#This Row],[Vendor_ID]])&gt;1</f>
        <v>0</v>
      </c>
      <c r="M3643" t="b">
        <f>ISBLANK(tbl_vendors[[#This Row],[Vendor_ID]])</f>
        <v>0</v>
      </c>
      <c r="N3643" t="b">
        <f>LEN(TRIM(tbl_vendors[[#This Row],[Vendor_Name]]))=0</f>
        <v>0</v>
      </c>
      <c r="O3643" t="b">
        <f>LEN(TRIM(tbl_vendors[[#This Row],[Email]]))=0</f>
        <v>0</v>
      </c>
      <c r="P3643" t="b">
        <f>OR(ISERROR(FIND("@",tbl_vendors[[#This Row],[Email]])),ISERROR(FIND(".",tbl_vendors[[#This Row],[Email]])))</f>
        <v>0</v>
      </c>
      <c r="Q3643" t="b">
        <f>ISNA(MATCH(tbl_vendors[[#This Row],[Country]],tbl_country[country],0))</f>
        <v>0</v>
      </c>
      <c r="R3643" t="b">
        <f>ISNA(MATCH(tbl_vendors[[#This Row],[Currency]],tbl_country[currency],0))</f>
        <v>0</v>
      </c>
      <c r="S3643" t="b">
        <f>_xlfn.XLOOKUP(tbl_vendors[[#This Row],[Country]],tbl_country[country],tbl_country[currency],"NotFound")&lt;&gt;tbl_vendors[[#This Row],[Currency]]</f>
        <v>0</v>
      </c>
      <c r="T3643" t="b">
        <f>ISNA(MATCH(tbl_vendors[[#This Row],[Payment_Terms]],tbl_payment_terms[Payment_Terms],0))</f>
        <v>0</v>
      </c>
      <c r="U3643" t="b">
        <f>ISNA(MATCH(tbl_vendors[[#This Row],[Status]],tbl_status[valid_status]))</f>
        <v>1</v>
      </c>
      <c r="V3643" t="b">
        <f ca="1">tbl_vendors[[#This Row],[Created_Date]]&gt;TODAY()</f>
        <v>0</v>
      </c>
      <c r="W3643" t="b">
        <f>tbl_vendors[[#This Row],[Updated_Date]]&lt;tbl_vendors[[#This Row],[Created_Date]]</f>
        <v>0</v>
      </c>
      <c r="X3643" t="b">
        <f>COUNTIF(tbl_vendors[Vendor_Name],tbl_vendors[[#This Row],[Vendor_Name]])&gt;1</f>
        <v>0</v>
      </c>
      <c r="Y3643" s="14" cm="1">
        <f t="array" aca="1" ref="Y3643" ca="1">IFERROR(SUM(L3643:X3643*1),4)</f>
        <v>1</v>
      </c>
      <c r="Z3643" t="str">
        <f ca="1">IF(tbl_vendors[[#This Row],[error_count]]&gt;0,"FAIL","PASS")</f>
        <v>FAIL</v>
      </c>
    </row>
    <row r="3644" spans="1:26" x14ac:dyDescent="0.3">
      <c r="A3644" t="s">
        <v>14238</v>
      </c>
      <c r="B3644" t="s">
        <v>14239</v>
      </c>
      <c r="C3644" t="s">
        <v>29</v>
      </c>
      <c r="D3644" t="s">
        <v>14240</v>
      </c>
      <c r="E3644" t="s">
        <v>31</v>
      </c>
      <c r="F3644" t="s">
        <v>23</v>
      </c>
      <c r="G3644" t="s">
        <v>14241</v>
      </c>
      <c r="H3644" t="s">
        <v>52</v>
      </c>
      <c r="I3644" t="s">
        <v>19</v>
      </c>
      <c r="J3644" s="1">
        <v>45708</v>
      </c>
      <c r="K3644" s="1">
        <v>45726</v>
      </c>
      <c r="L3644" t="b">
        <f>COUNTIF(tbl_vendors[Vendor_ID],tbl_vendors[[#This Row],[Vendor_ID]])&gt;1</f>
        <v>0</v>
      </c>
      <c r="M3644" t="b">
        <f>ISBLANK(tbl_vendors[[#This Row],[Vendor_ID]])</f>
        <v>0</v>
      </c>
      <c r="N3644" t="b">
        <f>LEN(TRIM(tbl_vendors[[#This Row],[Vendor_Name]]))=0</f>
        <v>0</v>
      </c>
      <c r="O3644" t="b">
        <f>LEN(TRIM(tbl_vendors[[#This Row],[Email]]))=0</f>
        <v>0</v>
      </c>
      <c r="P3644" t="b">
        <f>OR(ISERROR(FIND("@",tbl_vendors[[#This Row],[Email]])),ISERROR(FIND(".",tbl_vendors[[#This Row],[Email]])))</f>
        <v>0</v>
      </c>
      <c r="Q3644" t="b">
        <f>ISNA(MATCH(tbl_vendors[[#This Row],[Country]],tbl_country[country],0))</f>
        <v>0</v>
      </c>
      <c r="R3644" t="b">
        <f>ISNA(MATCH(tbl_vendors[[#This Row],[Currency]],tbl_country[currency],0))</f>
        <v>0</v>
      </c>
      <c r="S3644" t="b">
        <f>_xlfn.XLOOKUP(tbl_vendors[[#This Row],[Country]],tbl_country[country],tbl_country[currency],"NotFound")&lt;&gt;tbl_vendors[[#This Row],[Currency]]</f>
        <v>0</v>
      </c>
      <c r="T3644" t="b">
        <f>ISNA(MATCH(tbl_vendors[[#This Row],[Payment_Terms]],tbl_payment_terms[Payment_Terms],0))</f>
        <v>0</v>
      </c>
      <c r="U3644" t="b">
        <f>ISNA(MATCH(tbl_vendors[[#This Row],[Status]],tbl_status[valid_status]))</f>
        <v>0</v>
      </c>
      <c r="V3644" t="b">
        <f ca="1">tbl_vendors[[#This Row],[Created_Date]]&gt;TODAY()</f>
        <v>0</v>
      </c>
      <c r="W3644" t="b">
        <f>tbl_vendors[[#This Row],[Updated_Date]]&lt;tbl_vendors[[#This Row],[Created_Date]]</f>
        <v>0</v>
      </c>
      <c r="X3644" t="b">
        <f>COUNTIF(tbl_vendors[Vendor_Name],tbl_vendors[[#This Row],[Vendor_Name]])&gt;1</f>
        <v>0</v>
      </c>
      <c r="Y3644" s="14" cm="1">
        <f t="array" aca="1" ref="Y3644" ca="1">IFERROR(SUM(L3644:X3644*1),4)</f>
        <v>0</v>
      </c>
      <c r="Z3644" t="str">
        <f ca="1">IF(tbl_vendors[[#This Row],[error_count]]&gt;0,"FAIL","PASS")</f>
        <v>PASS</v>
      </c>
    </row>
    <row r="3645" spans="1:26" x14ac:dyDescent="0.3">
      <c r="A3645" t="s">
        <v>14242</v>
      </c>
      <c r="B3645" t="s">
        <v>8739</v>
      </c>
      <c r="C3645" t="s">
        <v>37</v>
      </c>
      <c r="D3645" t="s">
        <v>14243</v>
      </c>
      <c r="E3645" t="s">
        <v>39</v>
      </c>
      <c r="F3645" t="s">
        <v>32</v>
      </c>
      <c r="G3645" t="s">
        <v>14244</v>
      </c>
      <c r="H3645" t="s">
        <v>47</v>
      </c>
      <c r="I3645" t="s">
        <v>26</v>
      </c>
      <c r="J3645" s="1">
        <v>44618</v>
      </c>
      <c r="K3645" s="1">
        <v>45663</v>
      </c>
      <c r="L3645" t="b">
        <f>COUNTIF(tbl_vendors[Vendor_ID],tbl_vendors[[#This Row],[Vendor_ID]])&gt;1</f>
        <v>0</v>
      </c>
      <c r="M3645" t="b">
        <f>ISBLANK(tbl_vendors[[#This Row],[Vendor_ID]])</f>
        <v>0</v>
      </c>
      <c r="N3645" t="b">
        <f>LEN(TRIM(tbl_vendors[[#This Row],[Vendor_Name]]))=0</f>
        <v>0</v>
      </c>
      <c r="O3645" t="b">
        <f>LEN(TRIM(tbl_vendors[[#This Row],[Email]]))=0</f>
        <v>0</v>
      </c>
      <c r="P3645" t="b">
        <f>OR(ISERROR(FIND("@",tbl_vendors[[#This Row],[Email]])),ISERROR(FIND(".",tbl_vendors[[#This Row],[Email]])))</f>
        <v>0</v>
      </c>
      <c r="Q3645" t="b">
        <f>ISNA(MATCH(tbl_vendors[[#This Row],[Country]],tbl_country[country],0))</f>
        <v>0</v>
      </c>
      <c r="R3645" t="b">
        <f>ISNA(MATCH(tbl_vendors[[#This Row],[Currency]],tbl_country[currency],0))</f>
        <v>0</v>
      </c>
      <c r="S3645" t="b">
        <f>_xlfn.XLOOKUP(tbl_vendors[[#This Row],[Country]],tbl_country[country],tbl_country[currency],"NotFound")&lt;&gt;tbl_vendors[[#This Row],[Currency]]</f>
        <v>0</v>
      </c>
      <c r="T3645" t="b">
        <f>ISNA(MATCH(tbl_vendors[[#This Row],[Payment_Terms]],tbl_payment_terms[Payment_Terms],0))</f>
        <v>0</v>
      </c>
      <c r="U3645" t="b">
        <f>ISNA(MATCH(tbl_vendors[[#This Row],[Status]],tbl_status[valid_status]))</f>
        <v>0</v>
      </c>
      <c r="V3645" t="b">
        <f ca="1">tbl_vendors[[#This Row],[Created_Date]]&gt;TODAY()</f>
        <v>0</v>
      </c>
      <c r="W3645" t="b">
        <f>tbl_vendors[[#This Row],[Updated_Date]]&lt;tbl_vendors[[#This Row],[Created_Date]]</f>
        <v>0</v>
      </c>
      <c r="X3645" t="b">
        <f>COUNTIF(tbl_vendors[Vendor_Name],tbl_vendors[[#This Row],[Vendor_Name]])&gt;1</f>
        <v>1</v>
      </c>
      <c r="Y3645" s="14" cm="1">
        <f t="array" aca="1" ref="Y3645" ca="1">IFERROR(SUM(L3645:X3645*1),4)</f>
        <v>1</v>
      </c>
      <c r="Z3645" t="str">
        <f ca="1">IF(tbl_vendors[[#This Row],[error_count]]&gt;0,"FAIL","PASS")</f>
        <v>FAIL</v>
      </c>
    </row>
    <row r="3646" spans="1:26" x14ac:dyDescent="0.3">
      <c r="A3646" t="s">
        <v>14245</v>
      </c>
      <c r="B3646" t="s">
        <v>14246</v>
      </c>
      <c r="C3646" t="s">
        <v>72</v>
      </c>
      <c r="D3646" t="s">
        <v>14247</v>
      </c>
      <c r="E3646" t="s">
        <v>74</v>
      </c>
      <c r="F3646" t="s">
        <v>23</v>
      </c>
      <c r="G3646" t="s">
        <v>14248</v>
      </c>
      <c r="H3646" t="s">
        <v>18</v>
      </c>
      <c r="I3646" t="s">
        <v>53</v>
      </c>
      <c r="J3646" s="1">
        <v>45883</v>
      </c>
      <c r="K3646" s="1">
        <v>45972</v>
      </c>
      <c r="L3646" t="b">
        <f>COUNTIF(tbl_vendors[Vendor_ID],tbl_vendors[[#This Row],[Vendor_ID]])&gt;1</f>
        <v>0</v>
      </c>
      <c r="M3646" t="b">
        <f>ISBLANK(tbl_vendors[[#This Row],[Vendor_ID]])</f>
        <v>0</v>
      </c>
      <c r="N3646" t="b">
        <f>LEN(TRIM(tbl_vendors[[#This Row],[Vendor_Name]]))=0</f>
        <v>0</v>
      </c>
      <c r="O3646" t="b">
        <f>LEN(TRIM(tbl_vendors[[#This Row],[Email]]))=0</f>
        <v>0</v>
      </c>
      <c r="P3646" t="b">
        <f>OR(ISERROR(FIND("@",tbl_vendors[[#This Row],[Email]])),ISERROR(FIND(".",tbl_vendors[[#This Row],[Email]])))</f>
        <v>0</v>
      </c>
      <c r="Q3646" t="b">
        <f>ISNA(MATCH(tbl_vendors[[#This Row],[Country]],tbl_country[country],0))</f>
        <v>0</v>
      </c>
      <c r="R3646" t="b">
        <f>ISNA(MATCH(tbl_vendors[[#This Row],[Currency]],tbl_country[currency],0))</f>
        <v>1</v>
      </c>
      <c r="S3646" t="b">
        <f>_xlfn.XLOOKUP(tbl_vendors[[#This Row],[Country]],tbl_country[country],tbl_country[currency],"NotFound")&lt;&gt;tbl_vendors[[#This Row],[Currency]]</f>
        <v>1</v>
      </c>
      <c r="T3646" t="b">
        <f>ISNA(MATCH(tbl_vendors[[#This Row],[Payment_Terms]],tbl_payment_terms[Payment_Terms],0))</f>
        <v>0</v>
      </c>
      <c r="U3646" t="b">
        <f>ISNA(MATCH(tbl_vendors[[#This Row],[Status]],tbl_status[valid_status]))</f>
        <v>1</v>
      </c>
      <c r="V3646" t="b">
        <f ca="1">tbl_vendors[[#This Row],[Created_Date]]&gt;TODAY()</f>
        <v>0</v>
      </c>
      <c r="W3646" t="b">
        <f>tbl_vendors[[#This Row],[Updated_Date]]&lt;tbl_vendors[[#This Row],[Created_Date]]</f>
        <v>0</v>
      </c>
      <c r="X3646" t="b">
        <f>COUNTIF(tbl_vendors[Vendor_Name],tbl_vendors[[#This Row],[Vendor_Name]])&gt;1</f>
        <v>0</v>
      </c>
      <c r="Y3646" s="14" cm="1">
        <f t="array" aca="1" ref="Y3646" ca="1">IFERROR(SUM(L3646:X3646*1),4)</f>
        <v>3</v>
      </c>
      <c r="Z3646" t="str">
        <f ca="1">IF(tbl_vendors[[#This Row],[error_count]]&gt;0,"FAIL","PASS")</f>
        <v>FAIL</v>
      </c>
    </row>
    <row r="3647" spans="1:26" x14ac:dyDescent="0.3">
      <c r="A3647" t="s">
        <v>14249</v>
      </c>
      <c r="B3647" t="s">
        <v>14250</v>
      </c>
      <c r="C3647" t="s">
        <v>153</v>
      </c>
      <c r="D3647" t="s">
        <v>14251</v>
      </c>
      <c r="E3647" t="s">
        <v>155</v>
      </c>
      <c r="F3647" t="s">
        <v>75</v>
      </c>
      <c r="G3647" t="s">
        <v>14252</v>
      </c>
      <c r="H3647" t="s">
        <v>69</v>
      </c>
      <c r="I3647" t="s">
        <v>53</v>
      </c>
      <c r="J3647" s="1">
        <v>44645</v>
      </c>
      <c r="K3647" s="1">
        <v>45914</v>
      </c>
      <c r="L3647" t="b">
        <f>COUNTIF(tbl_vendors[Vendor_ID],tbl_vendors[[#This Row],[Vendor_ID]])&gt;1</f>
        <v>0</v>
      </c>
      <c r="M3647" t="b">
        <f>ISBLANK(tbl_vendors[[#This Row],[Vendor_ID]])</f>
        <v>0</v>
      </c>
      <c r="N3647" t="b">
        <f>LEN(TRIM(tbl_vendors[[#This Row],[Vendor_Name]]))=0</f>
        <v>0</v>
      </c>
      <c r="O3647" t="b">
        <f>LEN(TRIM(tbl_vendors[[#This Row],[Email]]))=0</f>
        <v>0</v>
      </c>
      <c r="P3647" t="b">
        <f>OR(ISERROR(FIND("@",tbl_vendors[[#This Row],[Email]])),ISERROR(FIND(".",tbl_vendors[[#This Row],[Email]])))</f>
        <v>0</v>
      </c>
      <c r="Q3647" t="b">
        <f>ISNA(MATCH(tbl_vendors[[#This Row],[Country]],tbl_country[country],0))</f>
        <v>0</v>
      </c>
      <c r="R3647" t="b">
        <f>ISNA(MATCH(tbl_vendors[[#This Row],[Currency]],tbl_country[currency],0))</f>
        <v>0</v>
      </c>
      <c r="S3647" t="b">
        <f>_xlfn.XLOOKUP(tbl_vendors[[#This Row],[Country]],tbl_country[country],tbl_country[currency],"NotFound")&lt;&gt;tbl_vendors[[#This Row],[Currency]]</f>
        <v>0</v>
      </c>
      <c r="T3647" t="b">
        <f>ISNA(MATCH(tbl_vendors[[#This Row],[Payment_Terms]],tbl_payment_terms[Payment_Terms],0))</f>
        <v>0</v>
      </c>
      <c r="U3647" t="b">
        <f>ISNA(MATCH(tbl_vendors[[#This Row],[Status]],tbl_status[valid_status]))</f>
        <v>1</v>
      </c>
      <c r="V3647" t="b">
        <f ca="1">tbl_vendors[[#This Row],[Created_Date]]&gt;TODAY()</f>
        <v>0</v>
      </c>
      <c r="W3647" t="b">
        <f>tbl_vendors[[#This Row],[Updated_Date]]&lt;tbl_vendors[[#This Row],[Created_Date]]</f>
        <v>0</v>
      </c>
      <c r="X3647" t="b">
        <f>COUNTIF(tbl_vendors[Vendor_Name],tbl_vendors[[#This Row],[Vendor_Name]])&gt;1</f>
        <v>0</v>
      </c>
      <c r="Y3647" s="14" cm="1">
        <f t="array" aca="1" ref="Y3647" ca="1">IFERROR(SUM(L3647:X3647*1),4)</f>
        <v>1</v>
      </c>
      <c r="Z3647" t="str">
        <f ca="1">IF(tbl_vendors[[#This Row],[error_count]]&gt;0,"FAIL","PASS")</f>
        <v>FAIL</v>
      </c>
    </row>
    <row r="3648" spans="1:26" x14ac:dyDescent="0.3">
      <c r="A3648" t="s">
        <v>14253</v>
      </c>
      <c r="B3648" t="s">
        <v>14254</v>
      </c>
      <c r="C3648" t="s">
        <v>79</v>
      </c>
      <c r="D3648" t="s">
        <v>14255</v>
      </c>
      <c r="E3648" t="s">
        <v>39</v>
      </c>
      <c r="F3648" t="s">
        <v>40</v>
      </c>
      <c r="G3648" t="s">
        <v>14256</v>
      </c>
      <c r="H3648" t="s">
        <v>25</v>
      </c>
      <c r="I3648" t="s">
        <v>53</v>
      </c>
      <c r="J3648" s="1">
        <v>45838</v>
      </c>
      <c r="K3648" s="1">
        <v>45858</v>
      </c>
      <c r="L3648" t="b">
        <f>COUNTIF(tbl_vendors[Vendor_ID],tbl_vendors[[#This Row],[Vendor_ID]])&gt;1</f>
        <v>0</v>
      </c>
      <c r="M3648" t="b">
        <f>ISBLANK(tbl_vendors[[#This Row],[Vendor_ID]])</f>
        <v>0</v>
      </c>
      <c r="N3648" t="b">
        <f>LEN(TRIM(tbl_vendors[[#This Row],[Vendor_Name]]))=0</f>
        <v>0</v>
      </c>
      <c r="O3648" t="b">
        <f>LEN(TRIM(tbl_vendors[[#This Row],[Email]]))=0</f>
        <v>0</v>
      </c>
      <c r="P3648" t="b">
        <f>OR(ISERROR(FIND("@",tbl_vendors[[#This Row],[Email]])),ISERROR(FIND(".",tbl_vendors[[#This Row],[Email]])))</f>
        <v>0</v>
      </c>
      <c r="Q3648" t="b">
        <f>ISNA(MATCH(tbl_vendors[[#This Row],[Country]],tbl_country[country],0))</f>
        <v>0</v>
      </c>
      <c r="R3648" t="b">
        <f>ISNA(MATCH(tbl_vendors[[#This Row],[Currency]],tbl_country[currency],0))</f>
        <v>0</v>
      </c>
      <c r="S3648" t="b">
        <f>_xlfn.XLOOKUP(tbl_vendors[[#This Row],[Country]],tbl_country[country],tbl_country[currency],"NotFound")&lt;&gt;tbl_vendors[[#This Row],[Currency]]</f>
        <v>0</v>
      </c>
      <c r="T3648" t="b">
        <f>ISNA(MATCH(tbl_vendors[[#This Row],[Payment_Terms]],tbl_payment_terms[Payment_Terms],0))</f>
        <v>0</v>
      </c>
      <c r="U3648" t="b">
        <f>ISNA(MATCH(tbl_vendors[[#This Row],[Status]],tbl_status[valid_status]))</f>
        <v>1</v>
      </c>
      <c r="V3648" t="b">
        <f ca="1">tbl_vendors[[#This Row],[Created_Date]]&gt;TODAY()</f>
        <v>0</v>
      </c>
      <c r="W3648" t="b">
        <f>tbl_vendors[[#This Row],[Updated_Date]]&lt;tbl_vendors[[#This Row],[Created_Date]]</f>
        <v>0</v>
      </c>
      <c r="X3648" t="b">
        <f>COUNTIF(tbl_vendors[Vendor_Name],tbl_vendors[[#This Row],[Vendor_Name]])&gt;1</f>
        <v>0</v>
      </c>
      <c r="Y3648" s="14" cm="1">
        <f t="array" aca="1" ref="Y3648" ca="1">IFERROR(SUM(L3648:X3648*1),4)</f>
        <v>1</v>
      </c>
      <c r="Z3648" t="str">
        <f ca="1">IF(tbl_vendors[[#This Row],[error_count]]&gt;0,"FAIL","PASS")</f>
        <v>FAIL</v>
      </c>
    </row>
    <row r="3649" spans="1:26" x14ac:dyDescent="0.3">
      <c r="A3649" t="s">
        <v>14257</v>
      </c>
      <c r="B3649" t="s">
        <v>14231</v>
      </c>
      <c r="C3649" t="s">
        <v>79</v>
      </c>
      <c r="D3649" t="s">
        <v>14258</v>
      </c>
      <c r="E3649" t="s">
        <v>39</v>
      </c>
      <c r="F3649" t="s">
        <v>75</v>
      </c>
      <c r="G3649" t="s">
        <v>14259</v>
      </c>
      <c r="H3649" t="s">
        <v>18</v>
      </c>
      <c r="I3649" t="s">
        <v>26</v>
      </c>
      <c r="J3649" s="1">
        <v>45326</v>
      </c>
      <c r="K3649" s="1">
        <v>46162</v>
      </c>
      <c r="L3649" t="b">
        <f>COUNTIF(tbl_vendors[Vendor_ID],tbl_vendors[[#This Row],[Vendor_ID]])&gt;1</f>
        <v>0</v>
      </c>
      <c r="M3649" t="b">
        <f>ISBLANK(tbl_vendors[[#This Row],[Vendor_ID]])</f>
        <v>0</v>
      </c>
      <c r="N3649" t="b">
        <f>LEN(TRIM(tbl_vendors[[#This Row],[Vendor_Name]]))=0</f>
        <v>0</v>
      </c>
      <c r="O3649" t="b">
        <f>LEN(TRIM(tbl_vendors[[#This Row],[Email]]))=0</f>
        <v>0</v>
      </c>
      <c r="P3649" t="b">
        <f>OR(ISERROR(FIND("@",tbl_vendors[[#This Row],[Email]])),ISERROR(FIND(".",tbl_vendors[[#This Row],[Email]])))</f>
        <v>0</v>
      </c>
      <c r="Q3649" t="b">
        <f>ISNA(MATCH(tbl_vendors[[#This Row],[Country]],tbl_country[country],0))</f>
        <v>0</v>
      </c>
      <c r="R3649" t="b">
        <f>ISNA(MATCH(tbl_vendors[[#This Row],[Currency]],tbl_country[currency],0))</f>
        <v>0</v>
      </c>
      <c r="S3649" t="b">
        <f>_xlfn.XLOOKUP(tbl_vendors[[#This Row],[Country]],tbl_country[country],tbl_country[currency],"NotFound")&lt;&gt;tbl_vendors[[#This Row],[Currency]]</f>
        <v>0</v>
      </c>
      <c r="T3649" t="b">
        <f>ISNA(MATCH(tbl_vendors[[#This Row],[Payment_Terms]],tbl_payment_terms[Payment_Terms],0))</f>
        <v>0</v>
      </c>
      <c r="U3649" t="b">
        <f>ISNA(MATCH(tbl_vendors[[#This Row],[Status]],tbl_status[valid_status]))</f>
        <v>0</v>
      </c>
      <c r="V3649" t="b">
        <f ca="1">tbl_vendors[[#This Row],[Created_Date]]&gt;TODAY()</f>
        <v>0</v>
      </c>
      <c r="W3649" t="b">
        <f>tbl_vendors[[#This Row],[Updated_Date]]&lt;tbl_vendors[[#This Row],[Created_Date]]</f>
        <v>0</v>
      </c>
      <c r="X3649" t="b">
        <f>COUNTIF(tbl_vendors[Vendor_Name],tbl_vendors[[#This Row],[Vendor_Name]])&gt;1</f>
        <v>1</v>
      </c>
      <c r="Y3649" s="14" cm="1">
        <f t="array" aca="1" ref="Y3649" ca="1">IFERROR(SUM(L3649:X3649*1),4)</f>
        <v>1</v>
      </c>
      <c r="Z3649" t="str">
        <f ca="1">IF(tbl_vendors[[#This Row],[error_count]]&gt;0,"FAIL","PASS")</f>
        <v>FAIL</v>
      </c>
    </row>
    <row r="3650" spans="1:26" x14ac:dyDescent="0.3">
      <c r="A3650" t="s">
        <v>14260</v>
      </c>
      <c r="B3650" t="s">
        <v>14261</v>
      </c>
      <c r="C3650" t="s">
        <v>29</v>
      </c>
      <c r="D3650" t="s">
        <v>14262</v>
      </c>
      <c r="E3650" t="s">
        <v>31</v>
      </c>
      <c r="F3650" t="s">
        <v>23</v>
      </c>
      <c r="G3650" t="s">
        <v>14263</v>
      </c>
      <c r="H3650" t="s">
        <v>18</v>
      </c>
      <c r="I3650" t="s">
        <v>53</v>
      </c>
      <c r="J3650" s="1">
        <v>44551</v>
      </c>
      <c r="K3650" s="1">
        <v>46128</v>
      </c>
      <c r="L3650" t="b">
        <f>COUNTIF(tbl_vendors[Vendor_ID],tbl_vendors[[#This Row],[Vendor_ID]])&gt;1</f>
        <v>0</v>
      </c>
      <c r="M3650" t="b">
        <f>ISBLANK(tbl_vendors[[#This Row],[Vendor_ID]])</f>
        <v>0</v>
      </c>
      <c r="N3650" t="b">
        <f>LEN(TRIM(tbl_vendors[[#This Row],[Vendor_Name]]))=0</f>
        <v>0</v>
      </c>
      <c r="O3650" t="b">
        <f>LEN(TRIM(tbl_vendors[[#This Row],[Email]]))=0</f>
        <v>0</v>
      </c>
      <c r="P3650" t="b">
        <f>OR(ISERROR(FIND("@",tbl_vendors[[#This Row],[Email]])),ISERROR(FIND(".",tbl_vendors[[#This Row],[Email]])))</f>
        <v>0</v>
      </c>
      <c r="Q3650" t="b">
        <f>ISNA(MATCH(tbl_vendors[[#This Row],[Country]],tbl_country[country],0))</f>
        <v>0</v>
      </c>
      <c r="R3650" t="b">
        <f>ISNA(MATCH(tbl_vendors[[#This Row],[Currency]],tbl_country[currency],0))</f>
        <v>0</v>
      </c>
      <c r="S3650" t="b">
        <f>_xlfn.XLOOKUP(tbl_vendors[[#This Row],[Country]],tbl_country[country],tbl_country[currency],"NotFound")&lt;&gt;tbl_vendors[[#This Row],[Currency]]</f>
        <v>0</v>
      </c>
      <c r="T3650" t="b">
        <f>ISNA(MATCH(tbl_vendors[[#This Row],[Payment_Terms]],tbl_payment_terms[Payment_Terms],0))</f>
        <v>0</v>
      </c>
      <c r="U3650" t="b">
        <f>ISNA(MATCH(tbl_vendors[[#This Row],[Status]],tbl_status[valid_status]))</f>
        <v>1</v>
      </c>
      <c r="V3650" t="b">
        <f ca="1">tbl_vendors[[#This Row],[Created_Date]]&gt;TODAY()</f>
        <v>0</v>
      </c>
      <c r="W3650" t="b">
        <f>tbl_vendors[[#This Row],[Updated_Date]]&lt;tbl_vendors[[#This Row],[Created_Date]]</f>
        <v>0</v>
      </c>
      <c r="X3650" t="b">
        <f>COUNTIF(tbl_vendors[Vendor_Name],tbl_vendors[[#This Row],[Vendor_Name]])&gt;1</f>
        <v>0</v>
      </c>
      <c r="Y3650" s="14" cm="1">
        <f t="array" aca="1" ref="Y3650" ca="1">IFERROR(SUM(L3650:X3650*1),4)</f>
        <v>1</v>
      </c>
      <c r="Z3650" t="str">
        <f ca="1">IF(tbl_vendors[[#This Row],[error_count]]&gt;0,"FAIL","PASS")</f>
        <v>FAIL</v>
      </c>
    </row>
    <row r="3651" spans="1:26" x14ac:dyDescent="0.3">
      <c r="A3651" t="s">
        <v>14264</v>
      </c>
      <c r="B3651" t="s">
        <v>14265</v>
      </c>
      <c r="C3651" t="s">
        <v>13</v>
      </c>
      <c r="D3651" t="s">
        <v>14266</v>
      </c>
      <c r="E3651" t="s">
        <v>15</v>
      </c>
      <c r="F3651" t="s">
        <v>75</v>
      </c>
      <c r="G3651" t="s">
        <v>14267</v>
      </c>
      <c r="H3651" t="s">
        <v>34</v>
      </c>
      <c r="I3651" t="s">
        <v>53</v>
      </c>
      <c r="J3651" s="1">
        <v>45312</v>
      </c>
      <c r="K3651" s="1">
        <v>45863</v>
      </c>
      <c r="L3651" t="b">
        <f>COUNTIF(tbl_vendors[Vendor_ID],tbl_vendors[[#This Row],[Vendor_ID]])&gt;1</f>
        <v>0</v>
      </c>
      <c r="M3651" t="b">
        <f>ISBLANK(tbl_vendors[[#This Row],[Vendor_ID]])</f>
        <v>0</v>
      </c>
      <c r="N3651" t="b">
        <f>LEN(TRIM(tbl_vendors[[#This Row],[Vendor_Name]]))=0</f>
        <v>0</v>
      </c>
      <c r="O3651" t="b">
        <f>LEN(TRIM(tbl_vendors[[#This Row],[Email]]))=0</f>
        <v>0</v>
      </c>
      <c r="P3651" t="b">
        <f>OR(ISERROR(FIND("@",tbl_vendors[[#This Row],[Email]])),ISERROR(FIND(".",tbl_vendors[[#This Row],[Email]])))</f>
        <v>0</v>
      </c>
      <c r="Q3651" t="b">
        <f>ISNA(MATCH(tbl_vendors[[#This Row],[Country]],tbl_country[country],0))</f>
        <v>0</v>
      </c>
      <c r="R3651" t="b">
        <f>ISNA(MATCH(tbl_vendors[[#This Row],[Currency]],tbl_country[currency],0))</f>
        <v>1</v>
      </c>
      <c r="S3651" t="b">
        <f>_xlfn.XLOOKUP(tbl_vendors[[#This Row],[Country]],tbl_country[country],tbl_country[currency],"NotFound")&lt;&gt;tbl_vendors[[#This Row],[Currency]]</f>
        <v>1</v>
      </c>
      <c r="T3651" t="b">
        <f>ISNA(MATCH(tbl_vendors[[#This Row],[Payment_Terms]],tbl_payment_terms[Payment_Terms],0))</f>
        <v>0</v>
      </c>
      <c r="U3651" t="b">
        <f>ISNA(MATCH(tbl_vendors[[#This Row],[Status]],tbl_status[valid_status]))</f>
        <v>1</v>
      </c>
      <c r="V3651" t="b">
        <f ca="1">tbl_vendors[[#This Row],[Created_Date]]&gt;TODAY()</f>
        <v>0</v>
      </c>
      <c r="W3651" t="b">
        <f>tbl_vendors[[#This Row],[Updated_Date]]&lt;tbl_vendors[[#This Row],[Created_Date]]</f>
        <v>0</v>
      </c>
      <c r="X3651" t="b">
        <f>COUNTIF(tbl_vendors[Vendor_Name],tbl_vendors[[#This Row],[Vendor_Name]])&gt;1</f>
        <v>1</v>
      </c>
      <c r="Y3651" s="14" cm="1">
        <f t="array" aca="1" ref="Y3651" ca="1">IFERROR(SUM(L3651:X3651*1),4)</f>
        <v>4</v>
      </c>
      <c r="Z3651" t="str">
        <f ca="1">IF(tbl_vendors[[#This Row],[error_count]]&gt;0,"FAIL","PASS")</f>
        <v>FAIL</v>
      </c>
    </row>
    <row r="3652" spans="1:26" x14ac:dyDescent="0.3">
      <c r="A3652" t="s">
        <v>14268</v>
      </c>
      <c r="B3652" t="s">
        <v>14269</v>
      </c>
      <c r="C3652" t="s">
        <v>100</v>
      </c>
      <c r="D3652" t="s">
        <v>14270</v>
      </c>
      <c r="E3652" t="s">
        <v>39</v>
      </c>
      <c r="F3652" t="s">
        <v>75</v>
      </c>
      <c r="G3652" t="s">
        <v>14271</v>
      </c>
      <c r="H3652" t="s">
        <v>25</v>
      </c>
      <c r="I3652" t="s">
        <v>19</v>
      </c>
      <c r="J3652" s="1">
        <v>44933</v>
      </c>
      <c r="K3652" s="1">
        <v>45862</v>
      </c>
      <c r="L3652" t="b">
        <f>COUNTIF(tbl_vendors[Vendor_ID],tbl_vendors[[#This Row],[Vendor_ID]])&gt;1</f>
        <v>0</v>
      </c>
      <c r="M3652" t="b">
        <f>ISBLANK(tbl_vendors[[#This Row],[Vendor_ID]])</f>
        <v>0</v>
      </c>
      <c r="N3652" t="b">
        <f>LEN(TRIM(tbl_vendors[[#This Row],[Vendor_Name]]))=0</f>
        <v>0</v>
      </c>
      <c r="O3652" t="b">
        <f>LEN(TRIM(tbl_vendors[[#This Row],[Email]]))=0</f>
        <v>0</v>
      </c>
      <c r="P3652" t="b">
        <f>OR(ISERROR(FIND("@",tbl_vendors[[#This Row],[Email]])),ISERROR(FIND(".",tbl_vendors[[#This Row],[Email]])))</f>
        <v>0</v>
      </c>
      <c r="Q3652" t="b">
        <f>ISNA(MATCH(tbl_vendors[[#This Row],[Country]],tbl_country[country],0))</f>
        <v>0</v>
      </c>
      <c r="R3652" t="b">
        <f>ISNA(MATCH(tbl_vendors[[#This Row],[Currency]],tbl_country[currency],0))</f>
        <v>0</v>
      </c>
      <c r="S3652" t="b">
        <f>_xlfn.XLOOKUP(tbl_vendors[[#This Row],[Country]],tbl_country[country],tbl_country[currency],"NotFound")&lt;&gt;tbl_vendors[[#This Row],[Currency]]</f>
        <v>0</v>
      </c>
      <c r="T3652" t="b">
        <f>ISNA(MATCH(tbl_vendors[[#This Row],[Payment_Terms]],tbl_payment_terms[Payment_Terms],0))</f>
        <v>0</v>
      </c>
      <c r="U3652" t="b">
        <f>ISNA(MATCH(tbl_vendors[[#This Row],[Status]],tbl_status[valid_status]))</f>
        <v>0</v>
      </c>
      <c r="V3652" t="b">
        <f ca="1">tbl_vendors[[#This Row],[Created_Date]]&gt;TODAY()</f>
        <v>0</v>
      </c>
      <c r="W3652" t="b">
        <f>tbl_vendors[[#This Row],[Updated_Date]]&lt;tbl_vendors[[#This Row],[Created_Date]]</f>
        <v>0</v>
      </c>
      <c r="X3652" t="b">
        <f>COUNTIF(tbl_vendors[Vendor_Name],tbl_vendors[[#This Row],[Vendor_Name]])&gt;1</f>
        <v>0</v>
      </c>
      <c r="Y3652" s="14" cm="1">
        <f t="array" aca="1" ref="Y3652" ca="1">IFERROR(SUM(L3652:X3652*1),4)</f>
        <v>0</v>
      </c>
      <c r="Z3652" t="str">
        <f ca="1">IF(tbl_vendors[[#This Row],[error_count]]&gt;0,"FAIL","PASS")</f>
        <v>PASS</v>
      </c>
    </row>
    <row r="3653" spans="1:26" x14ac:dyDescent="0.3">
      <c r="A3653" t="s">
        <v>14272</v>
      </c>
      <c r="B3653" t="s">
        <v>1817</v>
      </c>
      <c r="C3653" t="s">
        <v>109</v>
      </c>
      <c r="D3653" t="s">
        <v>14273</v>
      </c>
      <c r="E3653" t="s">
        <v>39</v>
      </c>
      <c r="F3653" t="s">
        <v>40</v>
      </c>
      <c r="G3653" t="s">
        <v>14274</v>
      </c>
      <c r="H3653" t="s">
        <v>42</v>
      </c>
      <c r="I3653" t="s">
        <v>19</v>
      </c>
      <c r="J3653" s="1">
        <v>45361</v>
      </c>
      <c r="K3653" s="1">
        <v>45471</v>
      </c>
      <c r="L3653" t="b">
        <f>COUNTIF(tbl_vendors[Vendor_ID],tbl_vendors[[#This Row],[Vendor_ID]])&gt;1</f>
        <v>0</v>
      </c>
      <c r="M3653" t="b">
        <f>ISBLANK(tbl_vendors[[#This Row],[Vendor_ID]])</f>
        <v>0</v>
      </c>
      <c r="N3653" t="b">
        <f>LEN(TRIM(tbl_vendors[[#This Row],[Vendor_Name]]))=0</f>
        <v>0</v>
      </c>
      <c r="O3653" t="b">
        <f>LEN(TRIM(tbl_vendors[[#This Row],[Email]]))=0</f>
        <v>0</v>
      </c>
      <c r="P3653" t="b">
        <f>OR(ISERROR(FIND("@",tbl_vendors[[#This Row],[Email]])),ISERROR(FIND(".",tbl_vendors[[#This Row],[Email]])))</f>
        <v>0</v>
      </c>
      <c r="Q3653" t="b">
        <f>ISNA(MATCH(tbl_vendors[[#This Row],[Country]],tbl_country[country],0))</f>
        <v>0</v>
      </c>
      <c r="R3653" t="b">
        <f>ISNA(MATCH(tbl_vendors[[#This Row],[Currency]],tbl_country[currency],0))</f>
        <v>0</v>
      </c>
      <c r="S3653" t="b">
        <f>_xlfn.XLOOKUP(tbl_vendors[[#This Row],[Country]],tbl_country[country],tbl_country[currency],"NotFound")&lt;&gt;tbl_vendors[[#This Row],[Currency]]</f>
        <v>1</v>
      </c>
      <c r="T3653" t="b">
        <f>ISNA(MATCH(tbl_vendors[[#This Row],[Payment_Terms]],tbl_payment_terms[Payment_Terms],0))</f>
        <v>0</v>
      </c>
      <c r="U3653" t="b">
        <f>ISNA(MATCH(tbl_vendors[[#This Row],[Status]],tbl_status[valid_status]))</f>
        <v>0</v>
      </c>
      <c r="V3653" t="b">
        <f ca="1">tbl_vendors[[#This Row],[Created_Date]]&gt;TODAY()</f>
        <v>0</v>
      </c>
      <c r="W3653" t="b">
        <f>tbl_vendors[[#This Row],[Updated_Date]]&lt;tbl_vendors[[#This Row],[Created_Date]]</f>
        <v>0</v>
      </c>
      <c r="X3653" t="b">
        <f>COUNTIF(tbl_vendors[Vendor_Name],tbl_vendors[[#This Row],[Vendor_Name]])&gt;1</f>
        <v>1</v>
      </c>
      <c r="Y3653" s="14" cm="1">
        <f t="array" aca="1" ref="Y3653" ca="1">IFERROR(SUM(L3653:X3653*1),4)</f>
        <v>2</v>
      </c>
      <c r="Z3653" t="str">
        <f ca="1">IF(tbl_vendors[[#This Row],[error_count]]&gt;0,"FAIL","PASS")</f>
        <v>FAIL</v>
      </c>
    </row>
    <row r="3654" spans="1:26" x14ac:dyDescent="0.3">
      <c r="A3654" t="s">
        <v>14275</v>
      </c>
      <c r="B3654" t="s">
        <v>14276</v>
      </c>
      <c r="C3654" t="s">
        <v>153</v>
      </c>
      <c r="D3654" t="s">
        <v>14277</v>
      </c>
      <c r="E3654" t="s">
        <v>155</v>
      </c>
      <c r="F3654" t="s">
        <v>32</v>
      </c>
      <c r="G3654" t="s">
        <v>14278</v>
      </c>
      <c r="H3654" t="s">
        <v>52</v>
      </c>
      <c r="I3654" t="s">
        <v>26</v>
      </c>
      <c r="J3654" s="1">
        <v>45014</v>
      </c>
      <c r="K3654" s="1">
        <v>45495</v>
      </c>
      <c r="L3654" t="b">
        <f>COUNTIF(tbl_vendors[Vendor_ID],tbl_vendors[[#This Row],[Vendor_ID]])&gt;1</f>
        <v>0</v>
      </c>
      <c r="M3654" t="b">
        <f>ISBLANK(tbl_vendors[[#This Row],[Vendor_ID]])</f>
        <v>0</v>
      </c>
      <c r="N3654" t="b">
        <f>LEN(TRIM(tbl_vendors[[#This Row],[Vendor_Name]]))=0</f>
        <v>0</v>
      </c>
      <c r="O3654" t="b">
        <f>LEN(TRIM(tbl_vendors[[#This Row],[Email]]))=0</f>
        <v>0</v>
      </c>
      <c r="P3654" t="b">
        <f>OR(ISERROR(FIND("@",tbl_vendors[[#This Row],[Email]])),ISERROR(FIND(".",tbl_vendors[[#This Row],[Email]])))</f>
        <v>0</v>
      </c>
      <c r="Q3654" t="b">
        <f>ISNA(MATCH(tbl_vendors[[#This Row],[Country]],tbl_country[country],0))</f>
        <v>0</v>
      </c>
      <c r="R3654" t="b">
        <f>ISNA(MATCH(tbl_vendors[[#This Row],[Currency]],tbl_country[currency],0))</f>
        <v>0</v>
      </c>
      <c r="S3654" t="b">
        <f>_xlfn.XLOOKUP(tbl_vendors[[#This Row],[Country]],tbl_country[country],tbl_country[currency],"NotFound")&lt;&gt;tbl_vendors[[#This Row],[Currency]]</f>
        <v>0</v>
      </c>
      <c r="T3654" t="b">
        <f>ISNA(MATCH(tbl_vendors[[#This Row],[Payment_Terms]],tbl_payment_terms[Payment_Terms],0))</f>
        <v>0</v>
      </c>
      <c r="U3654" t="b">
        <f>ISNA(MATCH(tbl_vendors[[#This Row],[Status]],tbl_status[valid_status]))</f>
        <v>0</v>
      </c>
      <c r="V3654" t="b">
        <f ca="1">tbl_vendors[[#This Row],[Created_Date]]&gt;TODAY()</f>
        <v>0</v>
      </c>
      <c r="W3654" t="b">
        <f>tbl_vendors[[#This Row],[Updated_Date]]&lt;tbl_vendors[[#This Row],[Created_Date]]</f>
        <v>0</v>
      </c>
      <c r="X3654" t="b">
        <f>COUNTIF(tbl_vendors[Vendor_Name],tbl_vendors[[#This Row],[Vendor_Name]])&gt;1</f>
        <v>0</v>
      </c>
      <c r="Y3654" s="14" cm="1">
        <f t="array" aca="1" ref="Y3654" ca="1">IFERROR(SUM(L3654:X3654*1),4)</f>
        <v>0</v>
      </c>
      <c r="Z3654" t="str">
        <f ca="1">IF(tbl_vendors[[#This Row],[error_count]]&gt;0,"FAIL","PASS")</f>
        <v>PASS</v>
      </c>
    </row>
    <row r="3655" spans="1:26" x14ac:dyDescent="0.3">
      <c r="A3655" t="s">
        <v>14279</v>
      </c>
      <c r="B3655" t="s">
        <v>14280</v>
      </c>
      <c r="C3655" t="s">
        <v>37</v>
      </c>
      <c r="D3655" t="s">
        <v>14281</v>
      </c>
      <c r="F3655" t="s">
        <v>16</v>
      </c>
      <c r="G3655" t="s">
        <v>14282</v>
      </c>
      <c r="H3655" t="s">
        <v>52</v>
      </c>
      <c r="I3655" t="s">
        <v>26</v>
      </c>
      <c r="J3655" s="1">
        <v>44580</v>
      </c>
      <c r="K3655" s="1">
        <v>44652</v>
      </c>
      <c r="L3655" t="b">
        <f>COUNTIF(tbl_vendors[Vendor_ID],tbl_vendors[[#This Row],[Vendor_ID]])&gt;1</f>
        <v>0</v>
      </c>
      <c r="M3655" t="b">
        <f>ISBLANK(tbl_vendors[[#This Row],[Vendor_ID]])</f>
        <v>0</v>
      </c>
      <c r="N3655" t="b">
        <f>LEN(TRIM(tbl_vendors[[#This Row],[Vendor_Name]]))=0</f>
        <v>0</v>
      </c>
      <c r="O3655" t="b">
        <f>LEN(TRIM(tbl_vendors[[#This Row],[Email]]))=0</f>
        <v>0</v>
      </c>
      <c r="P3655" t="b">
        <f>OR(ISERROR(FIND("@",tbl_vendors[[#This Row],[Email]])),ISERROR(FIND(".",tbl_vendors[[#This Row],[Email]])))</f>
        <v>0</v>
      </c>
      <c r="Q3655" t="b">
        <f>ISNA(MATCH(tbl_vendors[[#This Row],[Country]],tbl_country[country],0))</f>
        <v>0</v>
      </c>
      <c r="R3655" t="b">
        <f>ISNA(MATCH(tbl_vendors[[#This Row],[Currency]],tbl_country[currency],0))</f>
        <v>1</v>
      </c>
      <c r="S3655" t="b">
        <f>_xlfn.XLOOKUP(tbl_vendors[[#This Row],[Country]],tbl_country[country],tbl_country[currency],"NotFound")&lt;&gt;tbl_vendors[[#This Row],[Currency]]</f>
        <v>1</v>
      </c>
      <c r="T3655" t="b">
        <f>ISNA(MATCH(tbl_vendors[[#This Row],[Payment_Terms]],tbl_payment_terms[Payment_Terms],0))</f>
        <v>0</v>
      </c>
      <c r="U3655" t="b">
        <f>ISNA(MATCH(tbl_vendors[[#This Row],[Status]],tbl_status[valid_status]))</f>
        <v>0</v>
      </c>
      <c r="V3655" t="b">
        <f ca="1">tbl_vendors[[#This Row],[Created_Date]]&gt;TODAY()</f>
        <v>0</v>
      </c>
      <c r="W3655" t="b">
        <f>tbl_vendors[[#This Row],[Updated_Date]]&lt;tbl_vendors[[#This Row],[Created_Date]]</f>
        <v>0</v>
      </c>
      <c r="X3655" t="b">
        <f>COUNTIF(tbl_vendors[Vendor_Name],tbl_vendors[[#This Row],[Vendor_Name]])&gt;1</f>
        <v>0</v>
      </c>
      <c r="Y3655" s="14" cm="1">
        <f t="array" aca="1" ref="Y3655" ca="1">IFERROR(SUM(L3655:X3655*1),4)</f>
        <v>2</v>
      </c>
      <c r="Z3655" t="str">
        <f ca="1">IF(tbl_vendors[[#This Row],[error_count]]&gt;0,"FAIL","PASS")</f>
        <v>FAIL</v>
      </c>
    </row>
    <row r="3656" spans="1:26" x14ac:dyDescent="0.3">
      <c r="A3656" t="s">
        <v>14283</v>
      </c>
      <c r="B3656" t="s">
        <v>11328</v>
      </c>
      <c r="C3656" t="s">
        <v>13</v>
      </c>
      <c r="D3656" t="s">
        <v>14284</v>
      </c>
      <c r="E3656" t="s">
        <v>15</v>
      </c>
      <c r="F3656" t="s">
        <v>32</v>
      </c>
      <c r="G3656" t="s">
        <v>14285</v>
      </c>
      <c r="H3656" t="s">
        <v>52</v>
      </c>
      <c r="I3656" t="s">
        <v>53</v>
      </c>
      <c r="J3656" s="1">
        <v>44576</v>
      </c>
      <c r="K3656" s="1">
        <v>45461</v>
      </c>
      <c r="L3656" t="b">
        <f>COUNTIF(tbl_vendors[Vendor_ID],tbl_vendors[[#This Row],[Vendor_ID]])&gt;1</f>
        <v>0</v>
      </c>
      <c r="M3656" t="b">
        <f>ISBLANK(tbl_vendors[[#This Row],[Vendor_ID]])</f>
        <v>0</v>
      </c>
      <c r="N3656" t="b">
        <f>LEN(TRIM(tbl_vendors[[#This Row],[Vendor_Name]]))=0</f>
        <v>0</v>
      </c>
      <c r="O3656" t="b">
        <f>LEN(TRIM(tbl_vendors[[#This Row],[Email]]))=0</f>
        <v>0</v>
      </c>
      <c r="P3656" t="b">
        <f>OR(ISERROR(FIND("@",tbl_vendors[[#This Row],[Email]])),ISERROR(FIND(".",tbl_vendors[[#This Row],[Email]])))</f>
        <v>0</v>
      </c>
      <c r="Q3656" t="b">
        <f>ISNA(MATCH(tbl_vendors[[#This Row],[Country]],tbl_country[country],0))</f>
        <v>0</v>
      </c>
      <c r="R3656" t="b">
        <f>ISNA(MATCH(tbl_vendors[[#This Row],[Currency]],tbl_country[currency],0))</f>
        <v>1</v>
      </c>
      <c r="S3656" t="b">
        <f>_xlfn.XLOOKUP(tbl_vendors[[#This Row],[Country]],tbl_country[country],tbl_country[currency],"NotFound")&lt;&gt;tbl_vendors[[#This Row],[Currency]]</f>
        <v>1</v>
      </c>
      <c r="T3656" t="b">
        <f>ISNA(MATCH(tbl_vendors[[#This Row],[Payment_Terms]],tbl_payment_terms[Payment_Terms],0))</f>
        <v>0</v>
      </c>
      <c r="U3656" t="b">
        <f>ISNA(MATCH(tbl_vendors[[#This Row],[Status]],tbl_status[valid_status]))</f>
        <v>1</v>
      </c>
      <c r="V3656" t="b">
        <f ca="1">tbl_vendors[[#This Row],[Created_Date]]&gt;TODAY()</f>
        <v>0</v>
      </c>
      <c r="W3656" t="b">
        <f>tbl_vendors[[#This Row],[Updated_Date]]&lt;tbl_vendors[[#This Row],[Created_Date]]</f>
        <v>0</v>
      </c>
      <c r="X3656" t="b">
        <f>COUNTIF(tbl_vendors[Vendor_Name],tbl_vendors[[#This Row],[Vendor_Name]])&gt;1</f>
        <v>1</v>
      </c>
      <c r="Y3656" s="14" cm="1">
        <f t="array" aca="1" ref="Y3656" ca="1">IFERROR(SUM(L3656:X3656*1),4)</f>
        <v>4</v>
      </c>
      <c r="Z3656" t="str">
        <f ca="1">IF(tbl_vendors[[#This Row],[error_count]]&gt;0,"FAIL","PASS")</f>
        <v>FAIL</v>
      </c>
    </row>
    <row r="3657" spans="1:26" x14ac:dyDescent="0.3">
      <c r="A3657" t="s">
        <v>14286</v>
      </c>
      <c r="B3657" t="s">
        <v>14287</v>
      </c>
      <c r="C3657" t="s">
        <v>13</v>
      </c>
      <c r="D3657" t="s">
        <v>14288</v>
      </c>
      <c r="E3657" t="s">
        <v>15</v>
      </c>
      <c r="F3657" t="s">
        <v>40</v>
      </c>
      <c r="G3657" t="s">
        <v>14289</v>
      </c>
      <c r="H3657" t="s">
        <v>47</v>
      </c>
      <c r="I3657" t="s">
        <v>19</v>
      </c>
      <c r="J3657" s="1">
        <v>44455</v>
      </c>
      <c r="K3657" s="1">
        <v>44756</v>
      </c>
      <c r="L3657" t="b">
        <f>COUNTIF(tbl_vendors[Vendor_ID],tbl_vendors[[#This Row],[Vendor_ID]])&gt;1</f>
        <v>0</v>
      </c>
      <c r="M3657" t="b">
        <f>ISBLANK(tbl_vendors[[#This Row],[Vendor_ID]])</f>
        <v>0</v>
      </c>
      <c r="N3657" t="b">
        <f>LEN(TRIM(tbl_vendors[[#This Row],[Vendor_Name]]))=0</f>
        <v>0</v>
      </c>
      <c r="O3657" t="b">
        <f>LEN(TRIM(tbl_vendors[[#This Row],[Email]]))=0</f>
        <v>0</v>
      </c>
      <c r="P3657" t="b">
        <f>OR(ISERROR(FIND("@",tbl_vendors[[#This Row],[Email]])),ISERROR(FIND(".",tbl_vendors[[#This Row],[Email]])))</f>
        <v>0</v>
      </c>
      <c r="Q3657" t="b">
        <f>ISNA(MATCH(tbl_vendors[[#This Row],[Country]],tbl_country[country],0))</f>
        <v>0</v>
      </c>
      <c r="R3657" t="b">
        <f>ISNA(MATCH(tbl_vendors[[#This Row],[Currency]],tbl_country[currency],0))</f>
        <v>1</v>
      </c>
      <c r="S3657" t="b">
        <f>_xlfn.XLOOKUP(tbl_vendors[[#This Row],[Country]],tbl_country[country],tbl_country[currency],"NotFound")&lt;&gt;tbl_vendors[[#This Row],[Currency]]</f>
        <v>1</v>
      </c>
      <c r="T3657" t="b">
        <f>ISNA(MATCH(tbl_vendors[[#This Row],[Payment_Terms]],tbl_payment_terms[Payment_Terms],0))</f>
        <v>0</v>
      </c>
      <c r="U3657" t="b">
        <f>ISNA(MATCH(tbl_vendors[[#This Row],[Status]],tbl_status[valid_status]))</f>
        <v>0</v>
      </c>
      <c r="V3657" t="b">
        <f ca="1">tbl_vendors[[#This Row],[Created_Date]]&gt;TODAY()</f>
        <v>0</v>
      </c>
      <c r="W3657" t="b">
        <f>tbl_vendors[[#This Row],[Updated_Date]]&lt;tbl_vendors[[#This Row],[Created_Date]]</f>
        <v>0</v>
      </c>
      <c r="X3657" t="b">
        <f>COUNTIF(tbl_vendors[Vendor_Name],tbl_vendors[[#This Row],[Vendor_Name]])&gt;1</f>
        <v>0</v>
      </c>
      <c r="Y3657" s="14" cm="1">
        <f t="array" aca="1" ref="Y3657" ca="1">IFERROR(SUM(L3657:X3657*1),4)</f>
        <v>2</v>
      </c>
      <c r="Z3657" t="str">
        <f ca="1">IF(tbl_vendors[[#This Row],[error_count]]&gt;0,"FAIL","PASS")</f>
        <v>FAIL</v>
      </c>
    </row>
    <row r="3658" spans="1:26" x14ac:dyDescent="0.3">
      <c r="A3658" t="s">
        <v>14290</v>
      </c>
      <c r="B3658" t="s">
        <v>14291</v>
      </c>
      <c r="C3658" t="s">
        <v>153</v>
      </c>
      <c r="D3658" t="s">
        <v>14292</v>
      </c>
      <c r="E3658" t="s">
        <v>155</v>
      </c>
      <c r="F3658" t="s">
        <v>75</v>
      </c>
      <c r="G3658" t="s">
        <v>14293</v>
      </c>
      <c r="H3658" t="s">
        <v>34</v>
      </c>
      <c r="I3658" t="s">
        <v>53</v>
      </c>
      <c r="J3658" s="1">
        <v>44814</v>
      </c>
      <c r="K3658" s="1">
        <v>45204</v>
      </c>
      <c r="L3658" t="b">
        <f>COUNTIF(tbl_vendors[Vendor_ID],tbl_vendors[[#This Row],[Vendor_ID]])&gt;1</f>
        <v>0</v>
      </c>
      <c r="M3658" t="b">
        <f>ISBLANK(tbl_vendors[[#This Row],[Vendor_ID]])</f>
        <v>0</v>
      </c>
      <c r="N3658" t="b">
        <f>LEN(TRIM(tbl_vendors[[#This Row],[Vendor_Name]]))=0</f>
        <v>0</v>
      </c>
      <c r="O3658" t="b">
        <f>LEN(TRIM(tbl_vendors[[#This Row],[Email]]))=0</f>
        <v>0</v>
      </c>
      <c r="P3658" t="b">
        <f>OR(ISERROR(FIND("@",tbl_vendors[[#This Row],[Email]])),ISERROR(FIND(".",tbl_vendors[[#This Row],[Email]])))</f>
        <v>0</v>
      </c>
      <c r="Q3658" t="b">
        <f>ISNA(MATCH(tbl_vendors[[#This Row],[Country]],tbl_country[country],0))</f>
        <v>0</v>
      </c>
      <c r="R3658" t="b">
        <f>ISNA(MATCH(tbl_vendors[[#This Row],[Currency]],tbl_country[currency],0))</f>
        <v>0</v>
      </c>
      <c r="S3658" t="b">
        <f>_xlfn.XLOOKUP(tbl_vendors[[#This Row],[Country]],tbl_country[country],tbl_country[currency],"NotFound")&lt;&gt;tbl_vendors[[#This Row],[Currency]]</f>
        <v>0</v>
      </c>
      <c r="T3658" t="b">
        <f>ISNA(MATCH(tbl_vendors[[#This Row],[Payment_Terms]],tbl_payment_terms[Payment_Terms],0))</f>
        <v>0</v>
      </c>
      <c r="U3658" t="b">
        <f>ISNA(MATCH(tbl_vendors[[#This Row],[Status]],tbl_status[valid_status]))</f>
        <v>1</v>
      </c>
      <c r="V3658" t="b">
        <f ca="1">tbl_vendors[[#This Row],[Created_Date]]&gt;TODAY()</f>
        <v>0</v>
      </c>
      <c r="W3658" t="b">
        <f>tbl_vendors[[#This Row],[Updated_Date]]&lt;tbl_vendors[[#This Row],[Created_Date]]</f>
        <v>0</v>
      </c>
      <c r="X3658" t="b">
        <f>COUNTIF(tbl_vendors[Vendor_Name],tbl_vendors[[#This Row],[Vendor_Name]])&gt;1</f>
        <v>0</v>
      </c>
      <c r="Y3658" s="14" cm="1">
        <f t="array" aca="1" ref="Y3658" ca="1">IFERROR(SUM(L3658:X3658*1),4)</f>
        <v>1</v>
      </c>
      <c r="Z3658" t="str">
        <f ca="1">IF(tbl_vendors[[#This Row],[error_count]]&gt;0,"FAIL","PASS")</f>
        <v>FAIL</v>
      </c>
    </row>
    <row r="3659" spans="1:26" x14ac:dyDescent="0.3">
      <c r="A3659" t="s">
        <v>14294</v>
      </c>
      <c r="B3659" t="s">
        <v>14295</v>
      </c>
      <c r="C3659" t="s">
        <v>29</v>
      </c>
      <c r="D3659" t="s">
        <v>14296</v>
      </c>
      <c r="E3659" t="s">
        <v>31</v>
      </c>
      <c r="F3659" t="s">
        <v>16</v>
      </c>
      <c r="G3659" t="s">
        <v>14297</v>
      </c>
      <c r="H3659" t="s">
        <v>47</v>
      </c>
      <c r="I3659" t="s">
        <v>19</v>
      </c>
      <c r="J3659" s="1">
        <v>44673</v>
      </c>
      <c r="K3659" s="1">
        <v>45204</v>
      </c>
      <c r="L3659" t="b">
        <f>COUNTIF(tbl_vendors[Vendor_ID],tbl_vendors[[#This Row],[Vendor_ID]])&gt;1</f>
        <v>0</v>
      </c>
      <c r="M3659" t="b">
        <f>ISBLANK(tbl_vendors[[#This Row],[Vendor_ID]])</f>
        <v>0</v>
      </c>
      <c r="N3659" t="b">
        <f>LEN(TRIM(tbl_vendors[[#This Row],[Vendor_Name]]))=0</f>
        <v>0</v>
      </c>
      <c r="O3659" t="b">
        <f>LEN(TRIM(tbl_vendors[[#This Row],[Email]]))=0</f>
        <v>0</v>
      </c>
      <c r="P3659" t="b">
        <f>OR(ISERROR(FIND("@",tbl_vendors[[#This Row],[Email]])),ISERROR(FIND(".",tbl_vendors[[#This Row],[Email]])))</f>
        <v>0</v>
      </c>
      <c r="Q3659" t="b">
        <f>ISNA(MATCH(tbl_vendors[[#This Row],[Country]],tbl_country[country],0))</f>
        <v>0</v>
      </c>
      <c r="R3659" t="b">
        <f>ISNA(MATCH(tbl_vendors[[#This Row],[Currency]],tbl_country[currency],0))</f>
        <v>0</v>
      </c>
      <c r="S3659" t="b">
        <f>_xlfn.XLOOKUP(tbl_vendors[[#This Row],[Country]],tbl_country[country],tbl_country[currency],"NotFound")&lt;&gt;tbl_vendors[[#This Row],[Currency]]</f>
        <v>0</v>
      </c>
      <c r="T3659" t="b">
        <f>ISNA(MATCH(tbl_vendors[[#This Row],[Payment_Terms]],tbl_payment_terms[Payment_Terms],0))</f>
        <v>0</v>
      </c>
      <c r="U3659" t="b">
        <f>ISNA(MATCH(tbl_vendors[[#This Row],[Status]],tbl_status[valid_status]))</f>
        <v>0</v>
      </c>
      <c r="V3659" t="b">
        <f ca="1">tbl_vendors[[#This Row],[Created_Date]]&gt;TODAY()</f>
        <v>0</v>
      </c>
      <c r="W3659" t="b">
        <f>tbl_vendors[[#This Row],[Updated_Date]]&lt;tbl_vendors[[#This Row],[Created_Date]]</f>
        <v>0</v>
      </c>
      <c r="X3659" t="b">
        <f>COUNTIF(tbl_vendors[Vendor_Name],tbl_vendors[[#This Row],[Vendor_Name]])&gt;1</f>
        <v>0</v>
      </c>
      <c r="Y3659" s="14" cm="1">
        <f t="array" aca="1" ref="Y3659" ca="1">IFERROR(SUM(L3659:X3659*1),4)</f>
        <v>0</v>
      </c>
      <c r="Z3659" t="str">
        <f ca="1">IF(tbl_vendors[[#This Row],[error_count]]&gt;0,"FAIL","PASS")</f>
        <v>PASS</v>
      </c>
    </row>
    <row r="3660" spans="1:26" x14ac:dyDescent="0.3">
      <c r="A3660" t="s">
        <v>14298</v>
      </c>
      <c r="B3660" t="s">
        <v>14299</v>
      </c>
      <c r="C3660" t="s">
        <v>153</v>
      </c>
      <c r="D3660" t="s">
        <v>14300</v>
      </c>
      <c r="E3660" t="s">
        <v>155</v>
      </c>
      <c r="F3660" t="s">
        <v>16</v>
      </c>
      <c r="G3660" t="s">
        <v>14301</v>
      </c>
      <c r="H3660" t="s">
        <v>69</v>
      </c>
      <c r="I3660" t="s">
        <v>19</v>
      </c>
      <c r="J3660" s="1">
        <v>44961</v>
      </c>
      <c r="K3660" s="1">
        <v>45234</v>
      </c>
      <c r="L3660" t="b">
        <f>COUNTIF(tbl_vendors[Vendor_ID],tbl_vendors[[#This Row],[Vendor_ID]])&gt;1</f>
        <v>0</v>
      </c>
      <c r="M3660" t="b">
        <f>ISBLANK(tbl_vendors[[#This Row],[Vendor_ID]])</f>
        <v>0</v>
      </c>
      <c r="N3660" t="b">
        <f>LEN(TRIM(tbl_vendors[[#This Row],[Vendor_Name]]))=0</f>
        <v>0</v>
      </c>
      <c r="O3660" t="b">
        <f>LEN(TRIM(tbl_vendors[[#This Row],[Email]]))=0</f>
        <v>0</v>
      </c>
      <c r="P3660" t="b">
        <f>OR(ISERROR(FIND("@",tbl_vendors[[#This Row],[Email]])),ISERROR(FIND(".",tbl_vendors[[#This Row],[Email]])))</f>
        <v>0</v>
      </c>
      <c r="Q3660" t="b">
        <f>ISNA(MATCH(tbl_vendors[[#This Row],[Country]],tbl_country[country],0))</f>
        <v>0</v>
      </c>
      <c r="R3660" t="b">
        <f>ISNA(MATCH(tbl_vendors[[#This Row],[Currency]],tbl_country[currency],0))</f>
        <v>0</v>
      </c>
      <c r="S3660" t="b">
        <f>_xlfn.XLOOKUP(tbl_vendors[[#This Row],[Country]],tbl_country[country],tbl_country[currency],"NotFound")&lt;&gt;tbl_vendors[[#This Row],[Currency]]</f>
        <v>0</v>
      </c>
      <c r="T3660" t="b">
        <f>ISNA(MATCH(tbl_vendors[[#This Row],[Payment_Terms]],tbl_payment_terms[Payment_Terms],0))</f>
        <v>0</v>
      </c>
      <c r="U3660" t="b">
        <f>ISNA(MATCH(tbl_vendors[[#This Row],[Status]],tbl_status[valid_status]))</f>
        <v>0</v>
      </c>
      <c r="V3660" t="b">
        <f ca="1">tbl_vendors[[#This Row],[Created_Date]]&gt;TODAY()</f>
        <v>0</v>
      </c>
      <c r="W3660" t="b">
        <f>tbl_vendors[[#This Row],[Updated_Date]]&lt;tbl_vendors[[#This Row],[Created_Date]]</f>
        <v>0</v>
      </c>
      <c r="X3660" t="b">
        <f>COUNTIF(tbl_vendors[Vendor_Name],tbl_vendors[[#This Row],[Vendor_Name]])&gt;1</f>
        <v>0</v>
      </c>
      <c r="Y3660" s="14" cm="1">
        <f t="array" aca="1" ref="Y3660" ca="1">IFERROR(SUM(L3660:X3660*1),4)</f>
        <v>0</v>
      </c>
      <c r="Z3660" t="str">
        <f ca="1">IF(tbl_vendors[[#This Row],[error_count]]&gt;0,"FAIL","PASS")</f>
        <v>PASS</v>
      </c>
    </row>
    <row r="3661" spans="1:26" x14ac:dyDescent="0.3">
      <c r="A3661" t="s">
        <v>14302</v>
      </c>
      <c r="B3661" t="s">
        <v>14303</v>
      </c>
      <c r="C3661" t="s">
        <v>72</v>
      </c>
      <c r="D3661" t="s">
        <v>14304</v>
      </c>
      <c r="E3661" t="s">
        <v>74</v>
      </c>
      <c r="F3661" t="s">
        <v>23</v>
      </c>
      <c r="G3661" t="s">
        <v>14305</v>
      </c>
      <c r="H3661" t="s">
        <v>42</v>
      </c>
      <c r="I3661" t="s">
        <v>53</v>
      </c>
      <c r="J3661" s="1">
        <v>44490</v>
      </c>
      <c r="K3661" s="1">
        <v>45234</v>
      </c>
      <c r="L3661" t="b">
        <f>COUNTIF(tbl_vendors[Vendor_ID],tbl_vendors[[#This Row],[Vendor_ID]])&gt;1</f>
        <v>0</v>
      </c>
      <c r="M3661" t="b">
        <f>ISBLANK(tbl_vendors[[#This Row],[Vendor_ID]])</f>
        <v>0</v>
      </c>
      <c r="N3661" t="b">
        <f>LEN(TRIM(tbl_vendors[[#This Row],[Vendor_Name]]))=0</f>
        <v>0</v>
      </c>
      <c r="O3661" t="b">
        <f>LEN(TRIM(tbl_vendors[[#This Row],[Email]]))=0</f>
        <v>0</v>
      </c>
      <c r="P3661" t="b">
        <f>OR(ISERROR(FIND("@",tbl_vendors[[#This Row],[Email]])),ISERROR(FIND(".",tbl_vendors[[#This Row],[Email]])))</f>
        <v>0</v>
      </c>
      <c r="Q3661" t="b">
        <f>ISNA(MATCH(tbl_vendors[[#This Row],[Country]],tbl_country[country],0))</f>
        <v>0</v>
      </c>
      <c r="R3661" t="b">
        <f>ISNA(MATCH(tbl_vendors[[#This Row],[Currency]],tbl_country[currency],0))</f>
        <v>1</v>
      </c>
      <c r="S3661" t="b">
        <f>_xlfn.XLOOKUP(tbl_vendors[[#This Row],[Country]],tbl_country[country],tbl_country[currency],"NotFound")&lt;&gt;tbl_vendors[[#This Row],[Currency]]</f>
        <v>1</v>
      </c>
      <c r="T3661" t="b">
        <f>ISNA(MATCH(tbl_vendors[[#This Row],[Payment_Terms]],tbl_payment_terms[Payment_Terms],0))</f>
        <v>0</v>
      </c>
      <c r="U3661" t="b">
        <f>ISNA(MATCH(tbl_vendors[[#This Row],[Status]],tbl_status[valid_status]))</f>
        <v>1</v>
      </c>
      <c r="V3661" t="b">
        <f ca="1">tbl_vendors[[#This Row],[Created_Date]]&gt;TODAY()</f>
        <v>0</v>
      </c>
      <c r="W3661" t="b">
        <f>tbl_vendors[[#This Row],[Updated_Date]]&lt;tbl_vendors[[#This Row],[Created_Date]]</f>
        <v>0</v>
      </c>
      <c r="X3661" t="b">
        <f>COUNTIF(tbl_vendors[Vendor_Name],tbl_vendors[[#This Row],[Vendor_Name]])&gt;1</f>
        <v>0</v>
      </c>
      <c r="Y3661" s="14" cm="1">
        <f t="array" aca="1" ref="Y3661" ca="1">IFERROR(SUM(L3661:X3661*1),4)</f>
        <v>3</v>
      </c>
      <c r="Z3661" t="str">
        <f ca="1">IF(tbl_vendors[[#This Row],[error_count]]&gt;0,"FAIL","PASS")</f>
        <v>FAIL</v>
      </c>
    </row>
    <row r="3662" spans="1:26" x14ac:dyDescent="0.3">
      <c r="A3662" t="s">
        <v>14306</v>
      </c>
      <c r="B3662" t="s">
        <v>14307</v>
      </c>
      <c r="C3662" t="s">
        <v>100</v>
      </c>
      <c r="D3662" t="s">
        <v>14308</v>
      </c>
      <c r="E3662" t="s">
        <v>39</v>
      </c>
      <c r="F3662" t="s">
        <v>75</v>
      </c>
      <c r="G3662" t="s">
        <v>14309</v>
      </c>
      <c r="H3662" t="s">
        <v>47</v>
      </c>
      <c r="I3662" t="s">
        <v>53</v>
      </c>
      <c r="J3662" s="1">
        <v>45526</v>
      </c>
      <c r="K3662" s="1">
        <v>46121</v>
      </c>
      <c r="L3662" t="b">
        <f>COUNTIF(tbl_vendors[Vendor_ID],tbl_vendors[[#This Row],[Vendor_ID]])&gt;1</f>
        <v>0</v>
      </c>
      <c r="M3662" t="b">
        <f>ISBLANK(tbl_vendors[[#This Row],[Vendor_ID]])</f>
        <v>0</v>
      </c>
      <c r="N3662" t="b">
        <f>LEN(TRIM(tbl_vendors[[#This Row],[Vendor_Name]]))=0</f>
        <v>0</v>
      </c>
      <c r="O3662" t="b">
        <f>LEN(TRIM(tbl_vendors[[#This Row],[Email]]))=0</f>
        <v>0</v>
      </c>
      <c r="P3662" t="b">
        <f>OR(ISERROR(FIND("@",tbl_vendors[[#This Row],[Email]])),ISERROR(FIND(".",tbl_vendors[[#This Row],[Email]])))</f>
        <v>0</v>
      </c>
      <c r="Q3662" t="b">
        <f>ISNA(MATCH(tbl_vendors[[#This Row],[Country]],tbl_country[country],0))</f>
        <v>0</v>
      </c>
      <c r="R3662" t="b">
        <f>ISNA(MATCH(tbl_vendors[[#This Row],[Currency]],tbl_country[currency],0))</f>
        <v>0</v>
      </c>
      <c r="S3662" t="b">
        <f>_xlfn.XLOOKUP(tbl_vendors[[#This Row],[Country]],tbl_country[country],tbl_country[currency],"NotFound")&lt;&gt;tbl_vendors[[#This Row],[Currency]]</f>
        <v>0</v>
      </c>
      <c r="T3662" t="b">
        <f>ISNA(MATCH(tbl_vendors[[#This Row],[Payment_Terms]],tbl_payment_terms[Payment_Terms],0))</f>
        <v>0</v>
      </c>
      <c r="U3662" t="b">
        <f>ISNA(MATCH(tbl_vendors[[#This Row],[Status]],tbl_status[valid_status]))</f>
        <v>1</v>
      </c>
      <c r="V3662" t="b">
        <f ca="1">tbl_vendors[[#This Row],[Created_Date]]&gt;TODAY()</f>
        <v>0</v>
      </c>
      <c r="W3662" t="b">
        <f>tbl_vendors[[#This Row],[Updated_Date]]&lt;tbl_vendors[[#This Row],[Created_Date]]</f>
        <v>0</v>
      </c>
      <c r="X3662" t="b">
        <f>COUNTIF(tbl_vendors[Vendor_Name],tbl_vendors[[#This Row],[Vendor_Name]])&gt;1</f>
        <v>0</v>
      </c>
      <c r="Y3662" s="14" cm="1">
        <f t="array" aca="1" ref="Y3662" ca="1">IFERROR(SUM(L3662:X3662*1),4)</f>
        <v>1</v>
      </c>
      <c r="Z3662" t="str">
        <f ca="1">IF(tbl_vendors[[#This Row],[error_count]]&gt;0,"FAIL","PASS")</f>
        <v>FAIL</v>
      </c>
    </row>
    <row r="3663" spans="1:26" x14ac:dyDescent="0.3">
      <c r="A3663" t="s">
        <v>14310</v>
      </c>
      <c r="B3663" t="s">
        <v>14311</v>
      </c>
      <c r="C3663" t="s">
        <v>56</v>
      </c>
      <c r="D3663" t="s">
        <v>14312</v>
      </c>
      <c r="E3663" t="s">
        <v>1147</v>
      </c>
      <c r="F3663" t="s">
        <v>16</v>
      </c>
      <c r="G3663" t="s">
        <v>14313</v>
      </c>
      <c r="H3663" t="s">
        <v>34</v>
      </c>
      <c r="I3663" t="s">
        <v>26</v>
      </c>
      <c r="J3663" s="1">
        <v>45974</v>
      </c>
      <c r="K3663" s="1">
        <v>46021</v>
      </c>
      <c r="L3663" t="b">
        <f>COUNTIF(tbl_vendors[Vendor_ID],tbl_vendors[[#This Row],[Vendor_ID]])&gt;1</f>
        <v>0</v>
      </c>
      <c r="M3663" t="b">
        <f>ISBLANK(tbl_vendors[[#This Row],[Vendor_ID]])</f>
        <v>0</v>
      </c>
      <c r="N3663" t="b">
        <f>LEN(TRIM(tbl_vendors[[#This Row],[Vendor_Name]]))=0</f>
        <v>0</v>
      </c>
      <c r="O3663" t="b">
        <f>LEN(TRIM(tbl_vendors[[#This Row],[Email]]))=0</f>
        <v>0</v>
      </c>
      <c r="P3663" t="b">
        <f>OR(ISERROR(FIND("@",tbl_vendors[[#This Row],[Email]])),ISERROR(FIND(".",tbl_vendors[[#This Row],[Email]])))</f>
        <v>0</v>
      </c>
      <c r="Q3663" t="b">
        <f>ISNA(MATCH(tbl_vendors[[#This Row],[Country]],tbl_country[country],0))</f>
        <v>0</v>
      </c>
      <c r="R3663" t="b">
        <f>ISNA(MATCH(tbl_vendors[[#This Row],[Currency]],tbl_country[currency],0))</f>
        <v>1</v>
      </c>
      <c r="S3663" t="b">
        <f>_xlfn.XLOOKUP(tbl_vendors[[#This Row],[Country]],tbl_country[country],tbl_country[currency],"NotFound")&lt;&gt;tbl_vendors[[#This Row],[Currency]]</f>
        <v>1</v>
      </c>
      <c r="T3663" t="b">
        <f>ISNA(MATCH(tbl_vendors[[#This Row],[Payment_Terms]],tbl_payment_terms[Payment_Terms],0))</f>
        <v>0</v>
      </c>
      <c r="U3663" t="b">
        <f>ISNA(MATCH(tbl_vendors[[#This Row],[Status]],tbl_status[valid_status]))</f>
        <v>0</v>
      </c>
      <c r="V3663" t="b">
        <f ca="1">tbl_vendors[[#This Row],[Created_Date]]&gt;TODAY()</f>
        <v>0</v>
      </c>
      <c r="W3663" t="b">
        <f>tbl_vendors[[#This Row],[Updated_Date]]&lt;tbl_vendors[[#This Row],[Created_Date]]</f>
        <v>0</v>
      </c>
      <c r="X3663" t="b">
        <f>COUNTIF(tbl_vendors[Vendor_Name],tbl_vendors[[#This Row],[Vendor_Name]])&gt;1</f>
        <v>0</v>
      </c>
      <c r="Y3663" s="14" cm="1">
        <f t="array" aca="1" ref="Y3663" ca="1">IFERROR(SUM(L3663:X3663*1),4)</f>
        <v>2</v>
      </c>
      <c r="Z3663" t="str">
        <f ca="1">IF(tbl_vendors[[#This Row],[error_count]]&gt;0,"FAIL","PASS")</f>
        <v>FAIL</v>
      </c>
    </row>
    <row r="3664" spans="1:26" x14ac:dyDescent="0.3">
      <c r="A3664" t="s">
        <v>14314</v>
      </c>
      <c r="B3664" t="s">
        <v>14315</v>
      </c>
      <c r="C3664" t="s">
        <v>109</v>
      </c>
      <c r="D3664" t="s">
        <v>14316</v>
      </c>
      <c r="E3664" t="s">
        <v>39</v>
      </c>
      <c r="F3664" t="s">
        <v>16</v>
      </c>
      <c r="G3664" t="s">
        <v>14317</v>
      </c>
      <c r="H3664" t="s">
        <v>25</v>
      </c>
      <c r="I3664" t="s">
        <v>53</v>
      </c>
      <c r="J3664" s="1">
        <v>45466</v>
      </c>
      <c r="K3664" s="1">
        <v>45487</v>
      </c>
      <c r="L3664" t="b">
        <f>COUNTIF(tbl_vendors[Vendor_ID],tbl_vendors[[#This Row],[Vendor_ID]])&gt;1</f>
        <v>0</v>
      </c>
      <c r="M3664" t="b">
        <f>ISBLANK(tbl_vendors[[#This Row],[Vendor_ID]])</f>
        <v>0</v>
      </c>
      <c r="N3664" t="b">
        <f>LEN(TRIM(tbl_vendors[[#This Row],[Vendor_Name]]))=0</f>
        <v>0</v>
      </c>
      <c r="O3664" t="b">
        <f>LEN(TRIM(tbl_vendors[[#This Row],[Email]]))=0</f>
        <v>0</v>
      </c>
      <c r="P3664" t="b">
        <f>OR(ISERROR(FIND("@",tbl_vendors[[#This Row],[Email]])),ISERROR(FIND(".",tbl_vendors[[#This Row],[Email]])))</f>
        <v>0</v>
      </c>
      <c r="Q3664" t="b">
        <f>ISNA(MATCH(tbl_vendors[[#This Row],[Country]],tbl_country[country],0))</f>
        <v>0</v>
      </c>
      <c r="R3664" t="b">
        <f>ISNA(MATCH(tbl_vendors[[#This Row],[Currency]],tbl_country[currency],0))</f>
        <v>0</v>
      </c>
      <c r="S3664" t="b">
        <f>_xlfn.XLOOKUP(tbl_vendors[[#This Row],[Country]],tbl_country[country],tbl_country[currency],"NotFound")&lt;&gt;tbl_vendors[[#This Row],[Currency]]</f>
        <v>1</v>
      </c>
      <c r="T3664" t="b">
        <f>ISNA(MATCH(tbl_vendors[[#This Row],[Payment_Terms]],tbl_payment_terms[Payment_Terms],0))</f>
        <v>0</v>
      </c>
      <c r="U3664" t="b">
        <f>ISNA(MATCH(tbl_vendors[[#This Row],[Status]],tbl_status[valid_status]))</f>
        <v>1</v>
      </c>
      <c r="V3664" t="b">
        <f ca="1">tbl_vendors[[#This Row],[Created_Date]]&gt;TODAY()</f>
        <v>0</v>
      </c>
      <c r="W3664" t="b">
        <f>tbl_vendors[[#This Row],[Updated_Date]]&lt;tbl_vendors[[#This Row],[Created_Date]]</f>
        <v>0</v>
      </c>
      <c r="X3664" t="b">
        <f>COUNTIF(tbl_vendors[Vendor_Name],tbl_vendors[[#This Row],[Vendor_Name]])&gt;1</f>
        <v>0</v>
      </c>
      <c r="Y3664" s="14" cm="1">
        <f t="array" aca="1" ref="Y3664" ca="1">IFERROR(SUM(L3664:X3664*1),4)</f>
        <v>2</v>
      </c>
      <c r="Z3664" t="str">
        <f ca="1">IF(tbl_vendors[[#This Row],[error_count]]&gt;0,"FAIL","PASS")</f>
        <v>FAIL</v>
      </c>
    </row>
    <row r="3665" spans="1:26" x14ac:dyDescent="0.3">
      <c r="A3665" t="s">
        <v>14318</v>
      </c>
      <c r="B3665" t="s">
        <v>14319</v>
      </c>
      <c r="C3665" t="s">
        <v>29</v>
      </c>
      <c r="D3665" t="s">
        <v>14320</v>
      </c>
      <c r="E3665" t="s">
        <v>31</v>
      </c>
      <c r="F3665" t="s">
        <v>16</v>
      </c>
      <c r="G3665" t="s">
        <v>14321</v>
      </c>
      <c r="H3665" t="s">
        <v>25</v>
      </c>
      <c r="I3665" t="s">
        <v>19</v>
      </c>
      <c r="J3665" s="1">
        <v>44439</v>
      </c>
      <c r="K3665" s="1">
        <v>45840</v>
      </c>
      <c r="L3665" t="b">
        <f>COUNTIF(tbl_vendors[Vendor_ID],tbl_vendors[[#This Row],[Vendor_ID]])&gt;1</f>
        <v>0</v>
      </c>
      <c r="M3665" t="b">
        <f>ISBLANK(tbl_vendors[[#This Row],[Vendor_ID]])</f>
        <v>0</v>
      </c>
      <c r="N3665" t="b">
        <f>LEN(TRIM(tbl_vendors[[#This Row],[Vendor_Name]]))=0</f>
        <v>0</v>
      </c>
      <c r="O3665" t="b">
        <f>LEN(TRIM(tbl_vendors[[#This Row],[Email]]))=0</f>
        <v>0</v>
      </c>
      <c r="P3665" t="b">
        <f>OR(ISERROR(FIND("@",tbl_vendors[[#This Row],[Email]])),ISERROR(FIND(".",tbl_vendors[[#This Row],[Email]])))</f>
        <v>0</v>
      </c>
      <c r="Q3665" t="b">
        <f>ISNA(MATCH(tbl_vendors[[#This Row],[Country]],tbl_country[country],0))</f>
        <v>0</v>
      </c>
      <c r="R3665" t="b">
        <f>ISNA(MATCH(tbl_vendors[[#This Row],[Currency]],tbl_country[currency],0))</f>
        <v>0</v>
      </c>
      <c r="S3665" t="b">
        <f>_xlfn.XLOOKUP(tbl_vendors[[#This Row],[Country]],tbl_country[country],tbl_country[currency],"NotFound")&lt;&gt;tbl_vendors[[#This Row],[Currency]]</f>
        <v>0</v>
      </c>
      <c r="T3665" t="b">
        <f>ISNA(MATCH(tbl_vendors[[#This Row],[Payment_Terms]],tbl_payment_terms[Payment_Terms],0))</f>
        <v>0</v>
      </c>
      <c r="U3665" t="b">
        <f>ISNA(MATCH(tbl_vendors[[#This Row],[Status]],tbl_status[valid_status]))</f>
        <v>0</v>
      </c>
      <c r="V3665" t="b">
        <f ca="1">tbl_vendors[[#This Row],[Created_Date]]&gt;TODAY()</f>
        <v>0</v>
      </c>
      <c r="W3665" t="b">
        <f>tbl_vendors[[#This Row],[Updated_Date]]&lt;tbl_vendors[[#This Row],[Created_Date]]</f>
        <v>0</v>
      </c>
      <c r="X3665" t="b">
        <f>COUNTIF(tbl_vendors[Vendor_Name],tbl_vendors[[#This Row],[Vendor_Name]])&gt;1</f>
        <v>0</v>
      </c>
      <c r="Y3665" s="14" cm="1">
        <f t="array" aca="1" ref="Y3665" ca="1">IFERROR(SUM(L3665:X3665*1),4)</f>
        <v>0</v>
      </c>
      <c r="Z3665" t="str">
        <f ca="1">IF(tbl_vendors[[#This Row],[error_count]]&gt;0,"FAIL","PASS")</f>
        <v>PASS</v>
      </c>
    </row>
    <row r="3666" spans="1:26" x14ac:dyDescent="0.3">
      <c r="A3666" t="s">
        <v>14322</v>
      </c>
      <c r="B3666" t="s">
        <v>14323</v>
      </c>
      <c r="C3666" t="s">
        <v>79</v>
      </c>
      <c r="E3666" t="s">
        <v>39</v>
      </c>
      <c r="F3666" t="s">
        <v>75</v>
      </c>
      <c r="G3666" t="s">
        <v>14324</v>
      </c>
      <c r="H3666" t="s">
        <v>25</v>
      </c>
      <c r="I3666" t="s">
        <v>26</v>
      </c>
      <c r="J3666" s="1">
        <v>46087</v>
      </c>
      <c r="K3666" s="1">
        <v>46100</v>
      </c>
      <c r="L3666" t="b">
        <f>COUNTIF(tbl_vendors[Vendor_ID],tbl_vendors[[#This Row],[Vendor_ID]])&gt;1</f>
        <v>0</v>
      </c>
      <c r="M3666" t="b">
        <f>ISBLANK(tbl_vendors[[#This Row],[Vendor_ID]])</f>
        <v>0</v>
      </c>
      <c r="N3666" t="b">
        <f>LEN(TRIM(tbl_vendors[[#This Row],[Vendor_Name]]))=0</f>
        <v>0</v>
      </c>
      <c r="O3666" t="b">
        <f>LEN(TRIM(tbl_vendors[[#This Row],[Email]]))=0</f>
        <v>0</v>
      </c>
      <c r="P3666" t="b">
        <f>OR(ISERROR(FIND("@",tbl_vendors[[#This Row],[Email]])),ISERROR(FIND(".",tbl_vendors[[#This Row],[Email]])))</f>
        <v>0</v>
      </c>
      <c r="Q3666" t="b">
        <f>ISNA(MATCH(tbl_vendors[[#This Row],[Country]],tbl_country[country],0))</f>
        <v>0</v>
      </c>
      <c r="R3666" t="b">
        <f>ISNA(MATCH(tbl_vendors[[#This Row],[Currency]],tbl_country[currency],0))</f>
        <v>0</v>
      </c>
      <c r="S3666" t="b">
        <f>_xlfn.XLOOKUP(tbl_vendors[[#This Row],[Country]],tbl_country[country],tbl_country[currency],"NotFound")&lt;&gt;tbl_vendors[[#This Row],[Currency]]</f>
        <v>0</v>
      </c>
      <c r="T3666" t="b">
        <f>ISNA(MATCH(tbl_vendors[[#This Row],[Payment_Terms]],tbl_payment_terms[Payment_Terms],0))</f>
        <v>0</v>
      </c>
      <c r="U3666" t="b">
        <f>ISNA(MATCH(tbl_vendors[[#This Row],[Status]],tbl_status[valid_status]))</f>
        <v>0</v>
      </c>
      <c r="V3666" t="b">
        <f ca="1">tbl_vendors[[#This Row],[Created_Date]]&gt;TODAY()</f>
        <v>0</v>
      </c>
      <c r="W3666" t="b">
        <f>tbl_vendors[[#This Row],[Updated_Date]]&lt;tbl_vendors[[#This Row],[Created_Date]]</f>
        <v>0</v>
      </c>
      <c r="X3666" t="b">
        <f>COUNTIF(tbl_vendors[Vendor_Name],tbl_vendors[[#This Row],[Vendor_Name]])&gt;1</f>
        <v>0</v>
      </c>
      <c r="Y3666" s="14" cm="1">
        <f t="array" aca="1" ref="Y3666" ca="1">IFERROR(SUM(L3666:X3666*1),4)</f>
        <v>0</v>
      </c>
      <c r="Z3666" t="str">
        <f ca="1">IF(tbl_vendors[[#This Row],[error_count]]&gt;0,"FAIL","PASS")</f>
        <v>PASS</v>
      </c>
    </row>
    <row r="3667" spans="1:26" x14ac:dyDescent="0.3">
      <c r="A3667" t="s">
        <v>14325</v>
      </c>
      <c r="B3667" t="s">
        <v>14326</v>
      </c>
      <c r="C3667" t="s">
        <v>13</v>
      </c>
      <c r="D3667" t="s">
        <v>14327</v>
      </c>
      <c r="E3667" t="s">
        <v>15</v>
      </c>
      <c r="F3667" t="s">
        <v>16</v>
      </c>
      <c r="G3667" t="s">
        <v>14328</v>
      </c>
      <c r="H3667" t="s">
        <v>47</v>
      </c>
      <c r="I3667" t="s">
        <v>19</v>
      </c>
      <c r="J3667" s="1">
        <v>45155</v>
      </c>
      <c r="K3667" s="1">
        <v>45956</v>
      </c>
      <c r="L3667" t="b">
        <f>COUNTIF(tbl_vendors[Vendor_ID],tbl_vendors[[#This Row],[Vendor_ID]])&gt;1</f>
        <v>0</v>
      </c>
      <c r="M3667" t="b">
        <f>ISBLANK(tbl_vendors[[#This Row],[Vendor_ID]])</f>
        <v>0</v>
      </c>
      <c r="N3667" t="b">
        <f>LEN(TRIM(tbl_vendors[[#This Row],[Vendor_Name]]))=0</f>
        <v>0</v>
      </c>
      <c r="O3667" t="b">
        <f>LEN(TRIM(tbl_vendors[[#This Row],[Email]]))=0</f>
        <v>0</v>
      </c>
      <c r="P3667" t="b">
        <f>OR(ISERROR(FIND("@",tbl_vendors[[#This Row],[Email]])),ISERROR(FIND(".",tbl_vendors[[#This Row],[Email]])))</f>
        <v>0</v>
      </c>
      <c r="Q3667" t="b">
        <f>ISNA(MATCH(tbl_vendors[[#This Row],[Country]],tbl_country[country],0))</f>
        <v>0</v>
      </c>
      <c r="R3667" t="b">
        <f>ISNA(MATCH(tbl_vendors[[#This Row],[Currency]],tbl_country[currency],0))</f>
        <v>1</v>
      </c>
      <c r="S3667" t="b">
        <f>_xlfn.XLOOKUP(tbl_vendors[[#This Row],[Country]],tbl_country[country],tbl_country[currency],"NotFound")&lt;&gt;tbl_vendors[[#This Row],[Currency]]</f>
        <v>1</v>
      </c>
      <c r="T3667" t="b">
        <f>ISNA(MATCH(tbl_vendors[[#This Row],[Payment_Terms]],tbl_payment_terms[Payment_Terms],0))</f>
        <v>0</v>
      </c>
      <c r="U3667" t="b">
        <f>ISNA(MATCH(tbl_vendors[[#This Row],[Status]],tbl_status[valid_status]))</f>
        <v>0</v>
      </c>
      <c r="V3667" t="b">
        <f ca="1">tbl_vendors[[#This Row],[Created_Date]]&gt;TODAY()</f>
        <v>0</v>
      </c>
      <c r="W3667" t="b">
        <f>tbl_vendors[[#This Row],[Updated_Date]]&lt;tbl_vendors[[#This Row],[Created_Date]]</f>
        <v>0</v>
      </c>
      <c r="X3667" t="b">
        <f>COUNTIF(tbl_vendors[Vendor_Name],tbl_vendors[[#This Row],[Vendor_Name]])&gt;1</f>
        <v>0</v>
      </c>
      <c r="Y3667" s="14" cm="1">
        <f t="array" aca="1" ref="Y3667" ca="1">IFERROR(SUM(L3667:X3667*1),4)</f>
        <v>2</v>
      </c>
      <c r="Z3667" t="str">
        <f ca="1">IF(tbl_vendors[[#This Row],[error_count]]&gt;0,"FAIL","PASS")</f>
        <v>FAIL</v>
      </c>
    </row>
    <row r="3668" spans="1:26" x14ac:dyDescent="0.3">
      <c r="A3668" t="s">
        <v>14329</v>
      </c>
      <c r="B3668" t="s">
        <v>14330</v>
      </c>
      <c r="C3668" t="s">
        <v>56</v>
      </c>
      <c r="D3668" t="s">
        <v>14331</v>
      </c>
      <c r="E3668" t="s">
        <v>58</v>
      </c>
      <c r="F3668" t="s">
        <v>23</v>
      </c>
      <c r="G3668" t="s">
        <v>14332</v>
      </c>
      <c r="H3668" t="s">
        <v>52</v>
      </c>
      <c r="I3668" t="s">
        <v>19</v>
      </c>
      <c r="J3668" s="1">
        <v>45428</v>
      </c>
      <c r="K3668" s="1">
        <v>46164</v>
      </c>
      <c r="L3668" t="b">
        <f>COUNTIF(tbl_vendors[Vendor_ID],tbl_vendors[[#This Row],[Vendor_ID]])&gt;1</f>
        <v>0</v>
      </c>
      <c r="M3668" t="b">
        <f>ISBLANK(tbl_vendors[[#This Row],[Vendor_ID]])</f>
        <v>0</v>
      </c>
      <c r="N3668" t="b">
        <f>LEN(TRIM(tbl_vendors[[#This Row],[Vendor_Name]]))=0</f>
        <v>0</v>
      </c>
      <c r="O3668" t="b">
        <f>LEN(TRIM(tbl_vendors[[#This Row],[Email]]))=0</f>
        <v>0</v>
      </c>
      <c r="P3668" t="b">
        <f>OR(ISERROR(FIND("@",tbl_vendors[[#This Row],[Email]])),ISERROR(FIND(".",tbl_vendors[[#This Row],[Email]])))</f>
        <v>0</v>
      </c>
      <c r="Q3668" t="b">
        <f>ISNA(MATCH(tbl_vendors[[#This Row],[Country]],tbl_country[country],0))</f>
        <v>0</v>
      </c>
      <c r="R3668" t="b">
        <f>ISNA(MATCH(tbl_vendors[[#This Row],[Currency]],tbl_country[currency],0))</f>
        <v>0</v>
      </c>
      <c r="S3668" t="b">
        <f>_xlfn.XLOOKUP(tbl_vendors[[#This Row],[Country]],tbl_country[country],tbl_country[currency],"NotFound")&lt;&gt;tbl_vendors[[#This Row],[Currency]]</f>
        <v>0</v>
      </c>
      <c r="T3668" t="b">
        <f>ISNA(MATCH(tbl_vendors[[#This Row],[Payment_Terms]],tbl_payment_terms[Payment_Terms],0))</f>
        <v>0</v>
      </c>
      <c r="U3668" t="b">
        <f>ISNA(MATCH(tbl_vendors[[#This Row],[Status]],tbl_status[valid_status]))</f>
        <v>0</v>
      </c>
      <c r="V3668" t="b">
        <f ca="1">tbl_vendors[[#This Row],[Created_Date]]&gt;TODAY()</f>
        <v>0</v>
      </c>
      <c r="W3668" t="b">
        <f>tbl_vendors[[#This Row],[Updated_Date]]&lt;tbl_vendors[[#This Row],[Created_Date]]</f>
        <v>0</v>
      </c>
      <c r="X3668" t="b">
        <f>COUNTIF(tbl_vendors[Vendor_Name],tbl_vendors[[#This Row],[Vendor_Name]])&gt;1</f>
        <v>0</v>
      </c>
      <c r="Y3668" s="14" cm="1">
        <f t="array" aca="1" ref="Y3668" ca="1">IFERROR(SUM(L3668:X3668*1),4)</f>
        <v>0</v>
      </c>
      <c r="Z3668" t="str">
        <f ca="1">IF(tbl_vendors[[#This Row],[error_count]]&gt;0,"FAIL","PASS")</f>
        <v>PASS</v>
      </c>
    </row>
    <row r="3669" spans="1:26" x14ac:dyDescent="0.3">
      <c r="A3669" t="s">
        <v>14333</v>
      </c>
      <c r="B3669" t="s">
        <v>14334</v>
      </c>
      <c r="C3669" t="s">
        <v>29</v>
      </c>
      <c r="D3669" t="s">
        <v>14335</v>
      </c>
      <c r="E3669" t="s">
        <v>31</v>
      </c>
      <c r="F3669" t="s">
        <v>40</v>
      </c>
      <c r="G3669" t="s">
        <v>14336</v>
      </c>
      <c r="H3669" t="s">
        <v>52</v>
      </c>
      <c r="I3669" t="s">
        <v>53</v>
      </c>
      <c r="J3669" s="1">
        <v>45274</v>
      </c>
      <c r="K3669" s="1">
        <v>46032</v>
      </c>
      <c r="L3669" t="b">
        <f>COUNTIF(tbl_vendors[Vendor_ID],tbl_vendors[[#This Row],[Vendor_ID]])&gt;1</f>
        <v>0</v>
      </c>
      <c r="M3669" t="b">
        <f>ISBLANK(tbl_vendors[[#This Row],[Vendor_ID]])</f>
        <v>0</v>
      </c>
      <c r="N3669" t="b">
        <f>LEN(TRIM(tbl_vendors[[#This Row],[Vendor_Name]]))=0</f>
        <v>0</v>
      </c>
      <c r="O3669" t="b">
        <f>LEN(TRIM(tbl_vendors[[#This Row],[Email]]))=0</f>
        <v>0</v>
      </c>
      <c r="P3669" t="b">
        <f>OR(ISERROR(FIND("@",tbl_vendors[[#This Row],[Email]])),ISERROR(FIND(".",tbl_vendors[[#This Row],[Email]])))</f>
        <v>0</v>
      </c>
      <c r="Q3669" t="b">
        <f>ISNA(MATCH(tbl_vendors[[#This Row],[Country]],tbl_country[country],0))</f>
        <v>0</v>
      </c>
      <c r="R3669" t="b">
        <f>ISNA(MATCH(tbl_vendors[[#This Row],[Currency]],tbl_country[currency],0))</f>
        <v>0</v>
      </c>
      <c r="S3669" t="b">
        <f>_xlfn.XLOOKUP(tbl_vendors[[#This Row],[Country]],tbl_country[country],tbl_country[currency],"NotFound")&lt;&gt;tbl_vendors[[#This Row],[Currency]]</f>
        <v>0</v>
      </c>
      <c r="T3669" t="b">
        <f>ISNA(MATCH(tbl_vendors[[#This Row],[Payment_Terms]],tbl_payment_terms[Payment_Terms],0))</f>
        <v>0</v>
      </c>
      <c r="U3669" t="b">
        <f>ISNA(MATCH(tbl_vendors[[#This Row],[Status]],tbl_status[valid_status]))</f>
        <v>1</v>
      </c>
      <c r="V3669" t="b">
        <f ca="1">tbl_vendors[[#This Row],[Created_Date]]&gt;TODAY()</f>
        <v>0</v>
      </c>
      <c r="W3669" t="b">
        <f>tbl_vendors[[#This Row],[Updated_Date]]&lt;tbl_vendors[[#This Row],[Created_Date]]</f>
        <v>0</v>
      </c>
      <c r="X3669" t="b">
        <f>COUNTIF(tbl_vendors[Vendor_Name],tbl_vendors[[#This Row],[Vendor_Name]])&gt;1</f>
        <v>0</v>
      </c>
      <c r="Y3669" s="14" cm="1">
        <f t="array" aca="1" ref="Y3669" ca="1">IFERROR(SUM(L3669:X3669*1),4)</f>
        <v>1</v>
      </c>
      <c r="Z3669" t="str">
        <f ca="1">IF(tbl_vendors[[#This Row],[error_count]]&gt;0,"FAIL","PASS")</f>
        <v>FAIL</v>
      </c>
    </row>
    <row r="3670" spans="1:26" x14ac:dyDescent="0.3">
      <c r="A3670" t="s">
        <v>14337</v>
      </c>
      <c r="B3670" t="s">
        <v>14338</v>
      </c>
      <c r="C3670" t="s">
        <v>79</v>
      </c>
      <c r="D3670" t="s">
        <v>14339</v>
      </c>
      <c r="E3670" t="s">
        <v>39</v>
      </c>
      <c r="F3670" t="s">
        <v>32</v>
      </c>
      <c r="G3670" t="s">
        <v>14340</v>
      </c>
      <c r="H3670" t="s">
        <v>34</v>
      </c>
      <c r="I3670" t="s">
        <v>26</v>
      </c>
      <c r="J3670" s="1">
        <v>46065</v>
      </c>
      <c r="K3670" s="1">
        <v>46130</v>
      </c>
      <c r="L3670" t="b">
        <f>COUNTIF(tbl_vendors[Vendor_ID],tbl_vendors[[#This Row],[Vendor_ID]])&gt;1</f>
        <v>0</v>
      </c>
      <c r="M3670" t="b">
        <f>ISBLANK(tbl_vendors[[#This Row],[Vendor_ID]])</f>
        <v>0</v>
      </c>
      <c r="N3670" t="b">
        <f>LEN(TRIM(tbl_vendors[[#This Row],[Vendor_Name]]))=0</f>
        <v>0</v>
      </c>
      <c r="O3670" t="b">
        <f>LEN(TRIM(tbl_vendors[[#This Row],[Email]]))=0</f>
        <v>0</v>
      </c>
      <c r="P3670" t="b">
        <f>OR(ISERROR(FIND("@",tbl_vendors[[#This Row],[Email]])),ISERROR(FIND(".",tbl_vendors[[#This Row],[Email]])))</f>
        <v>0</v>
      </c>
      <c r="Q3670" t="b">
        <f>ISNA(MATCH(tbl_vendors[[#This Row],[Country]],tbl_country[country],0))</f>
        <v>0</v>
      </c>
      <c r="R3670" t="b">
        <f>ISNA(MATCH(tbl_vendors[[#This Row],[Currency]],tbl_country[currency],0))</f>
        <v>0</v>
      </c>
      <c r="S3670" t="b">
        <f>_xlfn.XLOOKUP(tbl_vendors[[#This Row],[Country]],tbl_country[country],tbl_country[currency],"NotFound")&lt;&gt;tbl_vendors[[#This Row],[Currency]]</f>
        <v>0</v>
      </c>
      <c r="T3670" t="b">
        <f>ISNA(MATCH(tbl_vendors[[#This Row],[Payment_Terms]],tbl_payment_terms[Payment_Terms],0))</f>
        <v>0</v>
      </c>
      <c r="U3670" t="b">
        <f>ISNA(MATCH(tbl_vendors[[#This Row],[Status]],tbl_status[valid_status]))</f>
        <v>0</v>
      </c>
      <c r="V3670" t="b">
        <f ca="1">tbl_vendors[[#This Row],[Created_Date]]&gt;TODAY()</f>
        <v>0</v>
      </c>
      <c r="W3670" t="b">
        <f>tbl_vendors[[#This Row],[Updated_Date]]&lt;tbl_vendors[[#This Row],[Created_Date]]</f>
        <v>0</v>
      </c>
      <c r="X3670" t="b">
        <f>COUNTIF(tbl_vendors[Vendor_Name],tbl_vendors[[#This Row],[Vendor_Name]])&gt;1</f>
        <v>0</v>
      </c>
      <c r="Y3670" s="14" cm="1">
        <f t="array" aca="1" ref="Y3670" ca="1">IFERROR(SUM(L3670:X3670*1),4)</f>
        <v>0</v>
      </c>
      <c r="Z3670" t="str">
        <f ca="1">IF(tbl_vendors[[#This Row],[error_count]]&gt;0,"FAIL","PASS")</f>
        <v>PASS</v>
      </c>
    </row>
    <row r="3671" spans="1:26" x14ac:dyDescent="0.3">
      <c r="A3671" t="s">
        <v>14341</v>
      </c>
      <c r="B3671" t="s">
        <v>14342</v>
      </c>
      <c r="C3671" t="s">
        <v>72</v>
      </c>
      <c r="D3671" t="s">
        <v>14343</v>
      </c>
      <c r="E3671" t="s">
        <v>74</v>
      </c>
      <c r="F3671" t="s">
        <v>75</v>
      </c>
      <c r="G3671" t="s">
        <v>14344</v>
      </c>
      <c r="H3671" t="s">
        <v>52</v>
      </c>
      <c r="I3671" t="s">
        <v>26</v>
      </c>
      <c r="J3671" s="1">
        <v>44495</v>
      </c>
      <c r="K3671" s="1">
        <v>44629</v>
      </c>
      <c r="L3671" t="b">
        <f>COUNTIF(tbl_vendors[Vendor_ID],tbl_vendors[[#This Row],[Vendor_ID]])&gt;1</f>
        <v>0</v>
      </c>
      <c r="M3671" t="b">
        <f>ISBLANK(tbl_vendors[[#This Row],[Vendor_ID]])</f>
        <v>0</v>
      </c>
      <c r="N3671" t="b">
        <f>LEN(TRIM(tbl_vendors[[#This Row],[Vendor_Name]]))=0</f>
        <v>0</v>
      </c>
      <c r="O3671" t="b">
        <f>LEN(TRIM(tbl_vendors[[#This Row],[Email]]))=0</f>
        <v>0</v>
      </c>
      <c r="P3671" t="b">
        <f>OR(ISERROR(FIND("@",tbl_vendors[[#This Row],[Email]])),ISERROR(FIND(".",tbl_vendors[[#This Row],[Email]])))</f>
        <v>0</v>
      </c>
      <c r="Q3671" t="b">
        <f>ISNA(MATCH(tbl_vendors[[#This Row],[Country]],tbl_country[country],0))</f>
        <v>0</v>
      </c>
      <c r="R3671" t="b">
        <f>ISNA(MATCH(tbl_vendors[[#This Row],[Currency]],tbl_country[currency],0))</f>
        <v>1</v>
      </c>
      <c r="S3671" t="b">
        <f>_xlfn.XLOOKUP(tbl_vendors[[#This Row],[Country]],tbl_country[country],tbl_country[currency],"NotFound")&lt;&gt;tbl_vendors[[#This Row],[Currency]]</f>
        <v>1</v>
      </c>
      <c r="T3671" t="b">
        <f>ISNA(MATCH(tbl_vendors[[#This Row],[Payment_Terms]],tbl_payment_terms[Payment_Terms],0))</f>
        <v>0</v>
      </c>
      <c r="U3671" t="b">
        <f>ISNA(MATCH(tbl_vendors[[#This Row],[Status]],tbl_status[valid_status]))</f>
        <v>0</v>
      </c>
      <c r="V3671" t="b">
        <f ca="1">tbl_vendors[[#This Row],[Created_Date]]&gt;TODAY()</f>
        <v>0</v>
      </c>
      <c r="W3671" t="b">
        <f>tbl_vendors[[#This Row],[Updated_Date]]&lt;tbl_vendors[[#This Row],[Created_Date]]</f>
        <v>0</v>
      </c>
      <c r="X3671" t="b">
        <f>COUNTIF(tbl_vendors[Vendor_Name],tbl_vendors[[#This Row],[Vendor_Name]])&gt;1</f>
        <v>0</v>
      </c>
      <c r="Y3671" s="14" cm="1">
        <f t="array" aca="1" ref="Y3671" ca="1">IFERROR(SUM(L3671:X3671*1),4)</f>
        <v>2</v>
      </c>
      <c r="Z3671" t="str">
        <f ca="1">IF(tbl_vendors[[#This Row],[error_count]]&gt;0,"FAIL","PASS")</f>
        <v>FAIL</v>
      </c>
    </row>
    <row r="3672" spans="1:26" x14ac:dyDescent="0.3">
      <c r="A3672" t="s">
        <v>14345</v>
      </c>
      <c r="B3672" t="s">
        <v>6375</v>
      </c>
      <c r="C3672" t="s">
        <v>153</v>
      </c>
      <c r="D3672" t="s">
        <v>14346</v>
      </c>
      <c r="E3672" t="s">
        <v>155</v>
      </c>
      <c r="F3672" t="s">
        <v>40</v>
      </c>
      <c r="G3672" t="s">
        <v>14347</v>
      </c>
      <c r="H3672" t="s">
        <v>34</v>
      </c>
      <c r="I3672" t="s">
        <v>26</v>
      </c>
      <c r="J3672" s="1">
        <v>45984</v>
      </c>
      <c r="K3672" s="1">
        <v>46127</v>
      </c>
      <c r="L3672" t="b">
        <f>COUNTIF(tbl_vendors[Vendor_ID],tbl_vendors[[#This Row],[Vendor_ID]])&gt;1</f>
        <v>0</v>
      </c>
      <c r="M3672" t="b">
        <f>ISBLANK(tbl_vendors[[#This Row],[Vendor_ID]])</f>
        <v>0</v>
      </c>
      <c r="N3672" t="b">
        <f>LEN(TRIM(tbl_vendors[[#This Row],[Vendor_Name]]))=0</f>
        <v>0</v>
      </c>
      <c r="O3672" t="b">
        <f>LEN(TRIM(tbl_vendors[[#This Row],[Email]]))=0</f>
        <v>0</v>
      </c>
      <c r="P3672" t="b">
        <f>OR(ISERROR(FIND("@",tbl_vendors[[#This Row],[Email]])),ISERROR(FIND(".",tbl_vendors[[#This Row],[Email]])))</f>
        <v>0</v>
      </c>
      <c r="Q3672" t="b">
        <f>ISNA(MATCH(tbl_vendors[[#This Row],[Country]],tbl_country[country],0))</f>
        <v>0</v>
      </c>
      <c r="R3672" t="b">
        <f>ISNA(MATCH(tbl_vendors[[#This Row],[Currency]],tbl_country[currency],0))</f>
        <v>0</v>
      </c>
      <c r="S3672" t="b">
        <f>_xlfn.XLOOKUP(tbl_vendors[[#This Row],[Country]],tbl_country[country],tbl_country[currency],"NotFound")&lt;&gt;tbl_vendors[[#This Row],[Currency]]</f>
        <v>0</v>
      </c>
      <c r="T3672" t="b">
        <f>ISNA(MATCH(tbl_vendors[[#This Row],[Payment_Terms]],tbl_payment_terms[Payment_Terms],0))</f>
        <v>0</v>
      </c>
      <c r="U3672" t="b">
        <f>ISNA(MATCH(tbl_vendors[[#This Row],[Status]],tbl_status[valid_status]))</f>
        <v>0</v>
      </c>
      <c r="V3672" t="b">
        <f ca="1">tbl_vendors[[#This Row],[Created_Date]]&gt;TODAY()</f>
        <v>0</v>
      </c>
      <c r="W3672" t="b">
        <f>tbl_vendors[[#This Row],[Updated_Date]]&lt;tbl_vendors[[#This Row],[Created_Date]]</f>
        <v>0</v>
      </c>
      <c r="X3672" t="b">
        <f>COUNTIF(tbl_vendors[Vendor_Name],tbl_vendors[[#This Row],[Vendor_Name]])&gt;1</f>
        <v>1</v>
      </c>
      <c r="Y3672" s="14" cm="1">
        <f t="array" aca="1" ref="Y3672" ca="1">IFERROR(SUM(L3672:X3672*1),4)</f>
        <v>1</v>
      </c>
      <c r="Z3672" t="str">
        <f ca="1">IF(tbl_vendors[[#This Row],[error_count]]&gt;0,"FAIL","PASS")</f>
        <v>FAIL</v>
      </c>
    </row>
    <row r="3673" spans="1:26" x14ac:dyDescent="0.3">
      <c r="A3673" t="s">
        <v>14348</v>
      </c>
      <c r="B3673" t="s">
        <v>14349</v>
      </c>
      <c r="C3673" t="s">
        <v>56</v>
      </c>
      <c r="D3673" t="s">
        <v>14350</v>
      </c>
      <c r="E3673" t="s">
        <v>58</v>
      </c>
      <c r="F3673" t="s">
        <v>16</v>
      </c>
      <c r="G3673" t="s">
        <v>14351</v>
      </c>
      <c r="H3673" t="s">
        <v>47</v>
      </c>
      <c r="I3673" t="s">
        <v>19</v>
      </c>
      <c r="J3673" s="1">
        <v>45787</v>
      </c>
      <c r="K3673" s="1">
        <v>46054</v>
      </c>
      <c r="L3673" t="b">
        <f>COUNTIF(tbl_vendors[Vendor_ID],tbl_vendors[[#This Row],[Vendor_ID]])&gt;1</f>
        <v>0</v>
      </c>
      <c r="M3673" t="b">
        <f>ISBLANK(tbl_vendors[[#This Row],[Vendor_ID]])</f>
        <v>0</v>
      </c>
      <c r="N3673" t="b">
        <f>LEN(TRIM(tbl_vendors[[#This Row],[Vendor_Name]]))=0</f>
        <v>0</v>
      </c>
      <c r="O3673" t="b">
        <f>LEN(TRIM(tbl_vendors[[#This Row],[Email]]))=0</f>
        <v>0</v>
      </c>
      <c r="P3673" t="b">
        <f>OR(ISERROR(FIND("@",tbl_vendors[[#This Row],[Email]])),ISERROR(FIND(".",tbl_vendors[[#This Row],[Email]])))</f>
        <v>0</v>
      </c>
      <c r="Q3673" t="b">
        <f>ISNA(MATCH(tbl_vendors[[#This Row],[Country]],tbl_country[country],0))</f>
        <v>0</v>
      </c>
      <c r="R3673" t="b">
        <f>ISNA(MATCH(tbl_vendors[[#This Row],[Currency]],tbl_country[currency],0))</f>
        <v>0</v>
      </c>
      <c r="S3673" t="b">
        <f>_xlfn.XLOOKUP(tbl_vendors[[#This Row],[Country]],tbl_country[country],tbl_country[currency],"NotFound")&lt;&gt;tbl_vendors[[#This Row],[Currency]]</f>
        <v>0</v>
      </c>
      <c r="T3673" t="b">
        <f>ISNA(MATCH(tbl_vendors[[#This Row],[Payment_Terms]],tbl_payment_terms[Payment_Terms],0))</f>
        <v>0</v>
      </c>
      <c r="U3673" t="b">
        <f>ISNA(MATCH(tbl_vendors[[#This Row],[Status]],tbl_status[valid_status]))</f>
        <v>0</v>
      </c>
      <c r="V3673" t="b">
        <f ca="1">tbl_vendors[[#This Row],[Created_Date]]&gt;TODAY()</f>
        <v>0</v>
      </c>
      <c r="W3673" t="b">
        <f>tbl_vendors[[#This Row],[Updated_Date]]&lt;tbl_vendors[[#This Row],[Created_Date]]</f>
        <v>0</v>
      </c>
      <c r="X3673" t="b">
        <f>COUNTIF(tbl_vendors[Vendor_Name],tbl_vendors[[#This Row],[Vendor_Name]])&gt;1</f>
        <v>0</v>
      </c>
      <c r="Y3673" s="14" cm="1">
        <f t="array" aca="1" ref="Y3673" ca="1">IFERROR(SUM(L3673:X3673*1),4)</f>
        <v>0</v>
      </c>
      <c r="Z3673" t="str">
        <f ca="1">IF(tbl_vendors[[#This Row],[error_count]]&gt;0,"FAIL","PASS")</f>
        <v>PASS</v>
      </c>
    </row>
    <row r="3674" spans="1:26" x14ac:dyDescent="0.3">
      <c r="A3674" t="s">
        <v>14352</v>
      </c>
      <c r="B3674" t="s">
        <v>14353</v>
      </c>
      <c r="C3674" t="s">
        <v>29</v>
      </c>
      <c r="D3674" t="s">
        <v>14354</v>
      </c>
      <c r="E3674" t="s">
        <v>31</v>
      </c>
      <c r="F3674" t="s">
        <v>40</v>
      </c>
      <c r="G3674" t="s">
        <v>14355</v>
      </c>
      <c r="H3674" t="s">
        <v>25</v>
      </c>
      <c r="I3674" t="s">
        <v>19</v>
      </c>
      <c r="J3674" s="1">
        <v>45381</v>
      </c>
      <c r="K3674" s="1">
        <v>45883</v>
      </c>
      <c r="L3674" t="b">
        <f>COUNTIF(tbl_vendors[Vendor_ID],tbl_vendors[[#This Row],[Vendor_ID]])&gt;1</f>
        <v>0</v>
      </c>
      <c r="M3674" t="b">
        <f>ISBLANK(tbl_vendors[[#This Row],[Vendor_ID]])</f>
        <v>0</v>
      </c>
      <c r="N3674" t="b">
        <f>LEN(TRIM(tbl_vendors[[#This Row],[Vendor_Name]]))=0</f>
        <v>0</v>
      </c>
      <c r="O3674" t="b">
        <f>LEN(TRIM(tbl_vendors[[#This Row],[Email]]))=0</f>
        <v>0</v>
      </c>
      <c r="P3674" t="b">
        <f>OR(ISERROR(FIND("@",tbl_vendors[[#This Row],[Email]])),ISERROR(FIND(".",tbl_vendors[[#This Row],[Email]])))</f>
        <v>0</v>
      </c>
      <c r="Q3674" t="b">
        <f>ISNA(MATCH(tbl_vendors[[#This Row],[Country]],tbl_country[country],0))</f>
        <v>0</v>
      </c>
      <c r="R3674" t="b">
        <f>ISNA(MATCH(tbl_vendors[[#This Row],[Currency]],tbl_country[currency],0))</f>
        <v>0</v>
      </c>
      <c r="S3674" t="b">
        <f>_xlfn.XLOOKUP(tbl_vendors[[#This Row],[Country]],tbl_country[country],tbl_country[currency],"NotFound")&lt;&gt;tbl_vendors[[#This Row],[Currency]]</f>
        <v>0</v>
      </c>
      <c r="T3674" t="b">
        <f>ISNA(MATCH(tbl_vendors[[#This Row],[Payment_Terms]],tbl_payment_terms[Payment_Terms],0))</f>
        <v>0</v>
      </c>
      <c r="U3674" t="b">
        <f>ISNA(MATCH(tbl_vendors[[#This Row],[Status]],tbl_status[valid_status]))</f>
        <v>0</v>
      </c>
      <c r="V3674" t="b">
        <f ca="1">tbl_vendors[[#This Row],[Created_Date]]&gt;TODAY()</f>
        <v>0</v>
      </c>
      <c r="W3674" t="b">
        <f>tbl_vendors[[#This Row],[Updated_Date]]&lt;tbl_vendors[[#This Row],[Created_Date]]</f>
        <v>0</v>
      </c>
      <c r="X3674" t="b">
        <f>COUNTIF(tbl_vendors[Vendor_Name],tbl_vendors[[#This Row],[Vendor_Name]])&gt;1</f>
        <v>0</v>
      </c>
      <c r="Y3674" s="14" cm="1">
        <f t="array" aca="1" ref="Y3674" ca="1">IFERROR(SUM(L3674:X3674*1),4)</f>
        <v>0</v>
      </c>
      <c r="Z3674" t="str">
        <f ca="1">IF(tbl_vendors[[#This Row],[error_count]]&gt;0,"FAIL","PASS")</f>
        <v>PASS</v>
      </c>
    </row>
    <row r="3675" spans="1:26" x14ac:dyDescent="0.3">
      <c r="A3675" t="s">
        <v>14356</v>
      </c>
      <c r="B3675" t="s">
        <v>14357</v>
      </c>
      <c r="C3675" t="s">
        <v>72</v>
      </c>
      <c r="D3675" t="s">
        <v>14358</v>
      </c>
      <c r="E3675" t="s">
        <v>74</v>
      </c>
      <c r="F3675" t="s">
        <v>23</v>
      </c>
      <c r="G3675" t="s">
        <v>14359</v>
      </c>
      <c r="H3675" t="s">
        <v>34</v>
      </c>
      <c r="I3675" t="s">
        <v>19</v>
      </c>
      <c r="J3675" s="1">
        <v>45953</v>
      </c>
      <c r="K3675" s="1">
        <v>46102</v>
      </c>
      <c r="L3675" t="b">
        <f>COUNTIF(tbl_vendors[Vendor_ID],tbl_vendors[[#This Row],[Vendor_ID]])&gt;1</f>
        <v>0</v>
      </c>
      <c r="M3675" t="b">
        <f>ISBLANK(tbl_vendors[[#This Row],[Vendor_ID]])</f>
        <v>0</v>
      </c>
      <c r="N3675" t="b">
        <f>LEN(TRIM(tbl_vendors[[#This Row],[Vendor_Name]]))=0</f>
        <v>0</v>
      </c>
      <c r="O3675" t="b">
        <f>LEN(TRIM(tbl_vendors[[#This Row],[Email]]))=0</f>
        <v>0</v>
      </c>
      <c r="P3675" t="b">
        <f>OR(ISERROR(FIND("@",tbl_vendors[[#This Row],[Email]])),ISERROR(FIND(".",tbl_vendors[[#This Row],[Email]])))</f>
        <v>0</v>
      </c>
      <c r="Q3675" t="b">
        <f>ISNA(MATCH(tbl_vendors[[#This Row],[Country]],tbl_country[country],0))</f>
        <v>0</v>
      </c>
      <c r="R3675" t="b">
        <f>ISNA(MATCH(tbl_vendors[[#This Row],[Currency]],tbl_country[currency],0))</f>
        <v>1</v>
      </c>
      <c r="S3675" t="b">
        <f>_xlfn.XLOOKUP(tbl_vendors[[#This Row],[Country]],tbl_country[country],tbl_country[currency],"NotFound")&lt;&gt;tbl_vendors[[#This Row],[Currency]]</f>
        <v>1</v>
      </c>
      <c r="T3675" t="b">
        <f>ISNA(MATCH(tbl_vendors[[#This Row],[Payment_Terms]],tbl_payment_terms[Payment_Terms],0))</f>
        <v>0</v>
      </c>
      <c r="U3675" t="b">
        <f>ISNA(MATCH(tbl_vendors[[#This Row],[Status]],tbl_status[valid_status]))</f>
        <v>0</v>
      </c>
      <c r="V3675" t="b">
        <f ca="1">tbl_vendors[[#This Row],[Created_Date]]&gt;TODAY()</f>
        <v>0</v>
      </c>
      <c r="W3675" t="b">
        <f>tbl_vendors[[#This Row],[Updated_Date]]&lt;tbl_vendors[[#This Row],[Created_Date]]</f>
        <v>0</v>
      </c>
      <c r="X3675" t="b">
        <f>COUNTIF(tbl_vendors[Vendor_Name],tbl_vendors[[#This Row],[Vendor_Name]])&gt;1</f>
        <v>0</v>
      </c>
      <c r="Y3675" s="14" cm="1">
        <f t="array" aca="1" ref="Y3675" ca="1">IFERROR(SUM(L3675:X3675*1),4)</f>
        <v>2</v>
      </c>
      <c r="Z3675" t="str">
        <f ca="1">IF(tbl_vendors[[#This Row],[error_count]]&gt;0,"FAIL","PASS")</f>
        <v>FAIL</v>
      </c>
    </row>
    <row r="3676" spans="1:26" x14ac:dyDescent="0.3">
      <c r="A3676" t="s">
        <v>14360</v>
      </c>
      <c r="B3676" t="s">
        <v>14361</v>
      </c>
      <c r="C3676" t="s">
        <v>56</v>
      </c>
      <c r="D3676" t="s">
        <v>14362</v>
      </c>
      <c r="E3676" t="s">
        <v>58</v>
      </c>
      <c r="F3676" t="s">
        <v>32</v>
      </c>
      <c r="G3676" t="s">
        <v>14363</v>
      </c>
      <c r="H3676" t="s">
        <v>69</v>
      </c>
      <c r="I3676" t="s">
        <v>26</v>
      </c>
      <c r="J3676" s="1">
        <v>46136</v>
      </c>
      <c r="K3676" s="1">
        <v>46139</v>
      </c>
      <c r="L3676" t="b">
        <f>COUNTIF(tbl_vendors[Vendor_ID],tbl_vendors[[#This Row],[Vendor_ID]])&gt;1</f>
        <v>0</v>
      </c>
      <c r="M3676" t="b">
        <f>ISBLANK(tbl_vendors[[#This Row],[Vendor_ID]])</f>
        <v>0</v>
      </c>
      <c r="N3676" t="b">
        <f>LEN(TRIM(tbl_vendors[[#This Row],[Vendor_Name]]))=0</f>
        <v>0</v>
      </c>
      <c r="O3676" t="b">
        <f>LEN(TRIM(tbl_vendors[[#This Row],[Email]]))=0</f>
        <v>0</v>
      </c>
      <c r="P3676" t="b">
        <f>OR(ISERROR(FIND("@",tbl_vendors[[#This Row],[Email]])),ISERROR(FIND(".",tbl_vendors[[#This Row],[Email]])))</f>
        <v>0</v>
      </c>
      <c r="Q3676" t="b">
        <f>ISNA(MATCH(tbl_vendors[[#This Row],[Country]],tbl_country[country],0))</f>
        <v>0</v>
      </c>
      <c r="R3676" t="b">
        <f>ISNA(MATCH(tbl_vendors[[#This Row],[Currency]],tbl_country[currency],0))</f>
        <v>0</v>
      </c>
      <c r="S3676" t="b">
        <f>_xlfn.XLOOKUP(tbl_vendors[[#This Row],[Country]],tbl_country[country],tbl_country[currency],"NotFound")&lt;&gt;tbl_vendors[[#This Row],[Currency]]</f>
        <v>0</v>
      </c>
      <c r="T3676" t="b">
        <f>ISNA(MATCH(tbl_vendors[[#This Row],[Payment_Terms]],tbl_payment_terms[Payment_Terms],0))</f>
        <v>0</v>
      </c>
      <c r="U3676" t="b">
        <f>ISNA(MATCH(tbl_vendors[[#This Row],[Status]],tbl_status[valid_status]))</f>
        <v>0</v>
      </c>
      <c r="V3676" t="b">
        <f ca="1">tbl_vendors[[#This Row],[Created_Date]]&gt;TODAY()</f>
        <v>0</v>
      </c>
      <c r="W3676" t="b">
        <f>tbl_vendors[[#This Row],[Updated_Date]]&lt;tbl_vendors[[#This Row],[Created_Date]]</f>
        <v>0</v>
      </c>
      <c r="X3676" t="b">
        <f>COUNTIF(tbl_vendors[Vendor_Name],tbl_vendors[[#This Row],[Vendor_Name]])&gt;1</f>
        <v>0</v>
      </c>
      <c r="Y3676" s="14" cm="1">
        <f t="array" aca="1" ref="Y3676" ca="1">IFERROR(SUM(L3676:X3676*1),4)</f>
        <v>0</v>
      </c>
      <c r="Z3676" t="str">
        <f ca="1">IF(tbl_vendors[[#This Row],[error_count]]&gt;0,"FAIL","PASS")</f>
        <v>PASS</v>
      </c>
    </row>
    <row r="3677" spans="1:26" x14ac:dyDescent="0.3">
      <c r="A3677" t="s">
        <v>14364</v>
      </c>
      <c r="B3677" t="s">
        <v>14365</v>
      </c>
      <c r="C3677" t="s">
        <v>56</v>
      </c>
      <c r="D3677" t="s">
        <v>14366</v>
      </c>
      <c r="E3677" t="s">
        <v>58</v>
      </c>
      <c r="F3677" t="s">
        <v>16</v>
      </c>
      <c r="G3677" t="s">
        <v>14367</v>
      </c>
      <c r="H3677" t="s">
        <v>34</v>
      </c>
      <c r="I3677" t="s">
        <v>26</v>
      </c>
      <c r="J3677" s="1">
        <v>46190</v>
      </c>
      <c r="K3677" s="1">
        <v>46195</v>
      </c>
      <c r="L3677" t="b">
        <f>COUNTIF(tbl_vendors[Vendor_ID],tbl_vendors[[#This Row],[Vendor_ID]])&gt;1</f>
        <v>0</v>
      </c>
      <c r="M3677" t="b">
        <f>ISBLANK(tbl_vendors[[#This Row],[Vendor_ID]])</f>
        <v>0</v>
      </c>
      <c r="N3677" t="b">
        <f>LEN(TRIM(tbl_vendors[[#This Row],[Vendor_Name]]))=0</f>
        <v>0</v>
      </c>
      <c r="O3677" t="b">
        <f>LEN(TRIM(tbl_vendors[[#This Row],[Email]]))=0</f>
        <v>0</v>
      </c>
      <c r="P3677" t="b">
        <f>OR(ISERROR(FIND("@",tbl_vendors[[#This Row],[Email]])),ISERROR(FIND(".",tbl_vendors[[#This Row],[Email]])))</f>
        <v>0</v>
      </c>
      <c r="Q3677" t="b">
        <f>ISNA(MATCH(tbl_vendors[[#This Row],[Country]],tbl_country[country],0))</f>
        <v>0</v>
      </c>
      <c r="R3677" t="b">
        <f>ISNA(MATCH(tbl_vendors[[#This Row],[Currency]],tbl_country[currency],0))</f>
        <v>0</v>
      </c>
      <c r="S3677" t="b">
        <f>_xlfn.XLOOKUP(tbl_vendors[[#This Row],[Country]],tbl_country[country],tbl_country[currency],"NotFound")&lt;&gt;tbl_vendors[[#This Row],[Currency]]</f>
        <v>0</v>
      </c>
      <c r="T3677" t="b">
        <f>ISNA(MATCH(tbl_vendors[[#This Row],[Payment_Terms]],tbl_payment_terms[Payment_Terms],0))</f>
        <v>0</v>
      </c>
      <c r="U3677" t="b">
        <f>ISNA(MATCH(tbl_vendors[[#This Row],[Status]],tbl_status[valid_status]))</f>
        <v>0</v>
      </c>
      <c r="V3677" t="b">
        <f ca="1">tbl_vendors[[#This Row],[Created_Date]]&gt;TODAY()</f>
        <v>0</v>
      </c>
      <c r="W3677" t="b">
        <f>tbl_vendors[[#This Row],[Updated_Date]]&lt;tbl_vendors[[#This Row],[Created_Date]]</f>
        <v>0</v>
      </c>
      <c r="X3677" t="b">
        <f>COUNTIF(tbl_vendors[Vendor_Name],tbl_vendors[[#This Row],[Vendor_Name]])&gt;1</f>
        <v>0</v>
      </c>
      <c r="Y3677" s="14" cm="1">
        <f t="array" aca="1" ref="Y3677" ca="1">IFERROR(SUM(L3677:X3677*1),4)</f>
        <v>0</v>
      </c>
      <c r="Z3677" t="str">
        <f ca="1">IF(tbl_vendors[[#This Row],[error_count]]&gt;0,"FAIL","PASS")</f>
        <v>PASS</v>
      </c>
    </row>
    <row r="3678" spans="1:26" x14ac:dyDescent="0.3">
      <c r="A3678" t="s">
        <v>14368</v>
      </c>
      <c r="B3678" t="s">
        <v>14369</v>
      </c>
      <c r="C3678" t="s">
        <v>66</v>
      </c>
      <c r="D3678" t="s">
        <v>14370</v>
      </c>
      <c r="E3678" t="s">
        <v>67</v>
      </c>
      <c r="F3678" t="s">
        <v>40</v>
      </c>
      <c r="G3678" t="s">
        <v>14371</v>
      </c>
      <c r="H3678" t="s">
        <v>18</v>
      </c>
      <c r="I3678" t="s">
        <v>26</v>
      </c>
      <c r="J3678" s="1">
        <v>45727</v>
      </c>
      <c r="K3678" s="1">
        <v>45728</v>
      </c>
      <c r="L3678" t="b">
        <f>COUNTIF(tbl_vendors[Vendor_ID],tbl_vendors[[#This Row],[Vendor_ID]])&gt;1</f>
        <v>0</v>
      </c>
      <c r="M3678" t="b">
        <f>ISBLANK(tbl_vendors[[#This Row],[Vendor_ID]])</f>
        <v>0</v>
      </c>
      <c r="N3678" t="b">
        <f>LEN(TRIM(tbl_vendors[[#This Row],[Vendor_Name]]))=0</f>
        <v>0</v>
      </c>
      <c r="O3678" t="b">
        <f>LEN(TRIM(tbl_vendors[[#This Row],[Email]]))=0</f>
        <v>0</v>
      </c>
      <c r="P3678" t="b">
        <f>OR(ISERROR(FIND("@",tbl_vendors[[#This Row],[Email]])),ISERROR(FIND(".",tbl_vendors[[#This Row],[Email]])))</f>
        <v>0</v>
      </c>
      <c r="Q3678" t="b">
        <f>ISNA(MATCH(tbl_vendors[[#This Row],[Country]],tbl_country[country],0))</f>
        <v>0</v>
      </c>
      <c r="R3678" t="b">
        <f>ISNA(MATCH(tbl_vendors[[#This Row],[Currency]],tbl_country[currency],0))</f>
        <v>0</v>
      </c>
      <c r="S3678" t="b">
        <f>_xlfn.XLOOKUP(tbl_vendors[[#This Row],[Country]],tbl_country[country],tbl_country[currency],"NotFound")&lt;&gt;tbl_vendors[[#This Row],[Currency]]</f>
        <v>0</v>
      </c>
      <c r="T3678" t="b">
        <f>ISNA(MATCH(tbl_vendors[[#This Row],[Payment_Terms]],tbl_payment_terms[Payment_Terms],0))</f>
        <v>0</v>
      </c>
      <c r="U3678" t="b">
        <f>ISNA(MATCH(tbl_vendors[[#This Row],[Status]],tbl_status[valid_status]))</f>
        <v>0</v>
      </c>
      <c r="V3678" t="b">
        <f ca="1">tbl_vendors[[#This Row],[Created_Date]]&gt;TODAY()</f>
        <v>0</v>
      </c>
      <c r="W3678" t="b">
        <f>tbl_vendors[[#This Row],[Updated_Date]]&lt;tbl_vendors[[#This Row],[Created_Date]]</f>
        <v>0</v>
      </c>
      <c r="X3678" t="b">
        <f>COUNTIF(tbl_vendors[Vendor_Name],tbl_vendors[[#This Row],[Vendor_Name]])&gt;1</f>
        <v>0</v>
      </c>
      <c r="Y3678" s="14" cm="1">
        <f t="array" aca="1" ref="Y3678" ca="1">IFERROR(SUM(L3678:X3678*1),4)</f>
        <v>0</v>
      </c>
      <c r="Z3678" t="str">
        <f ca="1">IF(tbl_vendors[[#This Row],[error_count]]&gt;0,"FAIL","PASS")</f>
        <v>PASS</v>
      </c>
    </row>
    <row r="3679" spans="1:26" x14ac:dyDescent="0.3">
      <c r="A3679" t="s">
        <v>14372</v>
      </c>
      <c r="B3679" t="s">
        <v>14373</v>
      </c>
      <c r="C3679" t="s">
        <v>72</v>
      </c>
      <c r="D3679" t="s">
        <v>14374</v>
      </c>
      <c r="E3679" t="s">
        <v>74</v>
      </c>
      <c r="F3679" t="s">
        <v>16</v>
      </c>
      <c r="G3679" t="s">
        <v>14375</v>
      </c>
      <c r="H3679" t="s">
        <v>18</v>
      </c>
      <c r="I3679" t="s">
        <v>26</v>
      </c>
      <c r="J3679" s="1">
        <v>44456</v>
      </c>
      <c r="K3679" s="1">
        <v>45495</v>
      </c>
      <c r="L3679" t="b">
        <f>COUNTIF(tbl_vendors[Vendor_ID],tbl_vendors[[#This Row],[Vendor_ID]])&gt;1</f>
        <v>0</v>
      </c>
      <c r="M3679" t="b">
        <f>ISBLANK(tbl_vendors[[#This Row],[Vendor_ID]])</f>
        <v>0</v>
      </c>
      <c r="N3679" t="b">
        <f>LEN(TRIM(tbl_vendors[[#This Row],[Vendor_Name]]))=0</f>
        <v>0</v>
      </c>
      <c r="O3679" t="b">
        <f>LEN(TRIM(tbl_vendors[[#This Row],[Email]]))=0</f>
        <v>0</v>
      </c>
      <c r="P3679" t="b">
        <f>OR(ISERROR(FIND("@",tbl_vendors[[#This Row],[Email]])),ISERROR(FIND(".",tbl_vendors[[#This Row],[Email]])))</f>
        <v>0</v>
      </c>
      <c r="Q3679" t="b">
        <f>ISNA(MATCH(tbl_vendors[[#This Row],[Country]],tbl_country[country],0))</f>
        <v>0</v>
      </c>
      <c r="R3679" t="b">
        <f>ISNA(MATCH(tbl_vendors[[#This Row],[Currency]],tbl_country[currency],0))</f>
        <v>1</v>
      </c>
      <c r="S3679" t="b">
        <f>_xlfn.XLOOKUP(tbl_vendors[[#This Row],[Country]],tbl_country[country],tbl_country[currency],"NotFound")&lt;&gt;tbl_vendors[[#This Row],[Currency]]</f>
        <v>1</v>
      </c>
      <c r="T3679" t="b">
        <f>ISNA(MATCH(tbl_vendors[[#This Row],[Payment_Terms]],tbl_payment_terms[Payment_Terms],0))</f>
        <v>0</v>
      </c>
      <c r="U3679" t="b">
        <f>ISNA(MATCH(tbl_vendors[[#This Row],[Status]],tbl_status[valid_status]))</f>
        <v>0</v>
      </c>
      <c r="V3679" t="b">
        <f ca="1">tbl_vendors[[#This Row],[Created_Date]]&gt;TODAY()</f>
        <v>0</v>
      </c>
      <c r="W3679" t="b">
        <f>tbl_vendors[[#This Row],[Updated_Date]]&lt;tbl_vendors[[#This Row],[Created_Date]]</f>
        <v>0</v>
      </c>
      <c r="X3679" t="b">
        <f>COUNTIF(tbl_vendors[Vendor_Name],tbl_vendors[[#This Row],[Vendor_Name]])&gt;1</f>
        <v>0</v>
      </c>
      <c r="Y3679" s="14" cm="1">
        <f t="array" aca="1" ref="Y3679" ca="1">IFERROR(SUM(L3679:X3679*1),4)</f>
        <v>2</v>
      </c>
      <c r="Z3679" t="str">
        <f ca="1">IF(tbl_vendors[[#This Row],[error_count]]&gt;0,"FAIL","PASS")</f>
        <v>FAIL</v>
      </c>
    </row>
    <row r="3680" spans="1:26" x14ac:dyDescent="0.3">
      <c r="A3680" t="s">
        <v>14376</v>
      </c>
      <c r="B3680" t="s">
        <v>14377</v>
      </c>
      <c r="C3680" t="s">
        <v>13</v>
      </c>
      <c r="D3680" t="s">
        <v>14378</v>
      </c>
      <c r="E3680" t="s">
        <v>15</v>
      </c>
      <c r="F3680" t="s">
        <v>40</v>
      </c>
      <c r="G3680" t="s">
        <v>14379</v>
      </c>
      <c r="H3680" t="s">
        <v>52</v>
      </c>
      <c r="I3680" t="s">
        <v>53</v>
      </c>
      <c r="J3680" s="1">
        <v>44592</v>
      </c>
      <c r="K3680" s="1">
        <v>45929</v>
      </c>
      <c r="L3680" t="b">
        <f>COUNTIF(tbl_vendors[Vendor_ID],tbl_vendors[[#This Row],[Vendor_ID]])&gt;1</f>
        <v>0</v>
      </c>
      <c r="M3680" t="b">
        <f>ISBLANK(tbl_vendors[[#This Row],[Vendor_ID]])</f>
        <v>0</v>
      </c>
      <c r="N3680" t="b">
        <f>LEN(TRIM(tbl_vendors[[#This Row],[Vendor_Name]]))=0</f>
        <v>0</v>
      </c>
      <c r="O3680" t="b">
        <f>LEN(TRIM(tbl_vendors[[#This Row],[Email]]))=0</f>
        <v>0</v>
      </c>
      <c r="P3680" t="b">
        <f>OR(ISERROR(FIND("@",tbl_vendors[[#This Row],[Email]])),ISERROR(FIND(".",tbl_vendors[[#This Row],[Email]])))</f>
        <v>0</v>
      </c>
      <c r="Q3680" t="b">
        <f>ISNA(MATCH(tbl_vendors[[#This Row],[Country]],tbl_country[country],0))</f>
        <v>0</v>
      </c>
      <c r="R3680" t="b">
        <f>ISNA(MATCH(tbl_vendors[[#This Row],[Currency]],tbl_country[currency],0))</f>
        <v>1</v>
      </c>
      <c r="S3680" t="b">
        <f>_xlfn.XLOOKUP(tbl_vendors[[#This Row],[Country]],tbl_country[country],tbl_country[currency],"NotFound")&lt;&gt;tbl_vendors[[#This Row],[Currency]]</f>
        <v>1</v>
      </c>
      <c r="T3680" t="b">
        <f>ISNA(MATCH(tbl_vendors[[#This Row],[Payment_Terms]],tbl_payment_terms[Payment_Terms],0))</f>
        <v>0</v>
      </c>
      <c r="U3680" t="b">
        <f>ISNA(MATCH(tbl_vendors[[#This Row],[Status]],tbl_status[valid_status]))</f>
        <v>1</v>
      </c>
      <c r="V3680" t="b">
        <f ca="1">tbl_vendors[[#This Row],[Created_Date]]&gt;TODAY()</f>
        <v>0</v>
      </c>
      <c r="W3680" t="b">
        <f>tbl_vendors[[#This Row],[Updated_Date]]&lt;tbl_vendors[[#This Row],[Created_Date]]</f>
        <v>0</v>
      </c>
      <c r="X3680" t="b">
        <f>COUNTIF(tbl_vendors[Vendor_Name],tbl_vendors[[#This Row],[Vendor_Name]])&gt;1</f>
        <v>0</v>
      </c>
      <c r="Y3680" s="14" cm="1">
        <f t="array" aca="1" ref="Y3680" ca="1">IFERROR(SUM(L3680:X3680*1),4)</f>
        <v>3</v>
      </c>
      <c r="Z3680" t="str">
        <f ca="1">IF(tbl_vendors[[#This Row],[error_count]]&gt;0,"FAIL","PASS")</f>
        <v>FAIL</v>
      </c>
    </row>
    <row r="3681" spans="1:26" x14ac:dyDescent="0.3">
      <c r="A3681" t="s">
        <v>14380</v>
      </c>
      <c r="B3681" t="s">
        <v>14381</v>
      </c>
      <c r="C3681" t="s">
        <v>29</v>
      </c>
      <c r="D3681" t="s">
        <v>14382</v>
      </c>
      <c r="E3681" t="s">
        <v>31</v>
      </c>
      <c r="F3681" t="s">
        <v>23</v>
      </c>
      <c r="G3681" t="s">
        <v>14383</v>
      </c>
      <c r="H3681" t="s">
        <v>18</v>
      </c>
      <c r="I3681" t="s">
        <v>19</v>
      </c>
      <c r="J3681" s="1">
        <v>45477</v>
      </c>
      <c r="K3681" s="1">
        <v>46017</v>
      </c>
      <c r="L3681" t="b">
        <f>COUNTIF(tbl_vendors[Vendor_ID],tbl_vendors[[#This Row],[Vendor_ID]])&gt;1</f>
        <v>0</v>
      </c>
      <c r="M3681" t="b">
        <f>ISBLANK(tbl_vendors[[#This Row],[Vendor_ID]])</f>
        <v>0</v>
      </c>
      <c r="N3681" t="b">
        <f>LEN(TRIM(tbl_vendors[[#This Row],[Vendor_Name]]))=0</f>
        <v>0</v>
      </c>
      <c r="O3681" t="b">
        <f>LEN(TRIM(tbl_vendors[[#This Row],[Email]]))=0</f>
        <v>0</v>
      </c>
      <c r="P3681" t="b">
        <f>OR(ISERROR(FIND("@",tbl_vendors[[#This Row],[Email]])),ISERROR(FIND(".",tbl_vendors[[#This Row],[Email]])))</f>
        <v>0</v>
      </c>
      <c r="Q3681" t="b">
        <f>ISNA(MATCH(tbl_vendors[[#This Row],[Country]],tbl_country[country],0))</f>
        <v>0</v>
      </c>
      <c r="R3681" t="b">
        <f>ISNA(MATCH(tbl_vendors[[#This Row],[Currency]],tbl_country[currency],0))</f>
        <v>0</v>
      </c>
      <c r="S3681" t="b">
        <f>_xlfn.XLOOKUP(tbl_vendors[[#This Row],[Country]],tbl_country[country],tbl_country[currency],"NotFound")&lt;&gt;tbl_vendors[[#This Row],[Currency]]</f>
        <v>0</v>
      </c>
      <c r="T3681" t="b">
        <f>ISNA(MATCH(tbl_vendors[[#This Row],[Payment_Terms]],tbl_payment_terms[Payment_Terms],0))</f>
        <v>0</v>
      </c>
      <c r="U3681" t="b">
        <f>ISNA(MATCH(tbl_vendors[[#This Row],[Status]],tbl_status[valid_status]))</f>
        <v>0</v>
      </c>
      <c r="V3681" t="b">
        <f ca="1">tbl_vendors[[#This Row],[Created_Date]]&gt;TODAY()</f>
        <v>0</v>
      </c>
      <c r="W3681" t="b">
        <f>tbl_vendors[[#This Row],[Updated_Date]]&lt;tbl_vendors[[#This Row],[Created_Date]]</f>
        <v>0</v>
      </c>
      <c r="X3681" t="b">
        <f>COUNTIF(tbl_vendors[Vendor_Name],tbl_vendors[[#This Row],[Vendor_Name]])&gt;1</f>
        <v>0</v>
      </c>
      <c r="Y3681" s="14" cm="1">
        <f t="array" aca="1" ref="Y3681" ca="1">IFERROR(SUM(L3681:X3681*1),4)</f>
        <v>0</v>
      </c>
      <c r="Z3681" t="str">
        <f ca="1">IF(tbl_vendors[[#This Row],[error_count]]&gt;0,"FAIL","PASS")</f>
        <v>PASS</v>
      </c>
    </row>
    <row r="3682" spans="1:26" x14ac:dyDescent="0.3">
      <c r="A3682" t="s">
        <v>14384</v>
      </c>
      <c r="B3682" t="s">
        <v>14385</v>
      </c>
      <c r="C3682" t="s">
        <v>100</v>
      </c>
      <c r="D3682" t="s">
        <v>14386</v>
      </c>
      <c r="E3682" t="s">
        <v>39</v>
      </c>
      <c r="F3682" t="s">
        <v>23</v>
      </c>
      <c r="G3682" t="s">
        <v>14387</v>
      </c>
      <c r="H3682" t="s">
        <v>52</v>
      </c>
      <c r="I3682" t="s">
        <v>53</v>
      </c>
      <c r="J3682" s="1">
        <v>45811</v>
      </c>
      <c r="K3682" s="1">
        <v>46129</v>
      </c>
      <c r="L3682" t="b">
        <f>COUNTIF(tbl_vendors[Vendor_ID],tbl_vendors[[#This Row],[Vendor_ID]])&gt;1</f>
        <v>0</v>
      </c>
      <c r="M3682" t="b">
        <f>ISBLANK(tbl_vendors[[#This Row],[Vendor_ID]])</f>
        <v>0</v>
      </c>
      <c r="N3682" t="b">
        <f>LEN(TRIM(tbl_vendors[[#This Row],[Vendor_Name]]))=0</f>
        <v>0</v>
      </c>
      <c r="O3682" t="b">
        <f>LEN(TRIM(tbl_vendors[[#This Row],[Email]]))=0</f>
        <v>0</v>
      </c>
      <c r="P3682" t="b">
        <f>OR(ISERROR(FIND("@",tbl_vendors[[#This Row],[Email]])),ISERROR(FIND(".",tbl_vendors[[#This Row],[Email]])))</f>
        <v>0</v>
      </c>
      <c r="Q3682" t="b">
        <f>ISNA(MATCH(tbl_vendors[[#This Row],[Country]],tbl_country[country],0))</f>
        <v>0</v>
      </c>
      <c r="R3682" t="b">
        <f>ISNA(MATCH(tbl_vendors[[#This Row],[Currency]],tbl_country[currency],0))</f>
        <v>0</v>
      </c>
      <c r="S3682" t="b">
        <f>_xlfn.XLOOKUP(tbl_vendors[[#This Row],[Country]],tbl_country[country],tbl_country[currency],"NotFound")&lt;&gt;tbl_vendors[[#This Row],[Currency]]</f>
        <v>0</v>
      </c>
      <c r="T3682" t="b">
        <f>ISNA(MATCH(tbl_vendors[[#This Row],[Payment_Terms]],tbl_payment_terms[Payment_Terms],0))</f>
        <v>0</v>
      </c>
      <c r="U3682" t="b">
        <f>ISNA(MATCH(tbl_vendors[[#This Row],[Status]],tbl_status[valid_status]))</f>
        <v>1</v>
      </c>
      <c r="V3682" t="b">
        <f ca="1">tbl_vendors[[#This Row],[Created_Date]]&gt;TODAY()</f>
        <v>0</v>
      </c>
      <c r="W3682" t="b">
        <f>tbl_vendors[[#This Row],[Updated_Date]]&lt;tbl_vendors[[#This Row],[Created_Date]]</f>
        <v>0</v>
      </c>
      <c r="X3682" t="b">
        <f>COUNTIF(tbl_vendors[Vendor_Name],tbl_vendors[[#This Row],[Vendor_Name]])&gt;1</f>
        <v>0</v>
      </c>
      <c r="Y3682" s="14" cm="1">
        <f t="array" aca="1" ref="Y3682" ca="1">IFERROR(SUM(L3682:X3682*1),4)</f>
        <v>1</v>
      </c>
      <c r="Z3682" t="str">
        <f ca="1">IF(tbl_vendors[[#This Row],[error_count]]&gt;0,"FAIL","PASS")</f>
        <v>FAIL</v>
      </c>
    </row>
    <row r="3683" spans="1:26" x14ac:dyDescent="0.3">
      <c r="A3683" t="s">
        <v>14388</v>
      </c>
      <c r="B3683" t="s">
        <v>14389</v>
      </c>
      <c r="C3683" t="s">
        <v>66</v>
      </c>
      <c r="D3683" t="s">
        <v>14390</v>
      </c>
      <c r="E3683" t="s">
        <v>67</v>
      </c>
      <c r="F3683" t="s">
        <v>16</v>
      </c>
      <c r="G3683" t="s">
        <v>14391</v>
      </c>
      <c r="H3683" t="s">
        <v>69</v>
      </c>
      <c r="I3683" t="s">
        <v>26</v>
      </c>
      <c r="J3683" s="1">
        <v>45376</v>
      </c>
      <c r="K3683" s="1">
        <v>45800</v>
      </c>
      <c r="L3683" t="b">
        <f>COUNTIF(tbl_vendors[Vendor_ID],tbl_vendors[[#This Row],[Vendor_ID]])&gt;1</f>
        <v>0</v>
      </c>
      <c r="M3683" t="b">
        <f>ISBLANK(tbl_vendors[[#This Row],[Vendor_ID]])</f>
        <v>0</v>
      </c>
      <c r="N3683" t="b">
        <f>LEN(TRIM(tbl_vendors[[#This Row],[Vendor_Name]]))=0</f>
        <v>0</v>
      </c>
      <c r="O3683" t="b">
        <f>LEN(TRIM(tbl_vendors[[#This Row],[Email]]))=0</f>
        <v>0</v>
      </c>
      <c r="P3683" t="b">
        <f>OR(ISERROR(FIND("@",tbl_vendors[[#This Row],[Email]])),ISERROR(FIND(".",tbl_vendors[[#This Row],[Email]])))</f>
        <v>0</v>
      </c>
      <c r="Q3683" t="b">
        <f>ISNA(MATCH(tbl_vendors[[#This Row],[Country]],tbl_country[country],0))</f>
        <v>0</v>
      </c>
      <c r="R3683" t="b">
        <f>ISNA(MATCH(tbl_vendors[[#This Row],[Currency]],tbl_country[currency],0))</f>
        <v>0</v>
      </c>
      <c r="S3683" t="b">
        <f>_xlfn.XLOOKUP(tbl_vendors[[#This Row],[Country]],tbl_country[country],tbl_country[currency],"NotFound")&lt;&gt;tbl_vendors[[#This Row],[Currency]]</f>
        <v>0</v>
      </c>
      <c r="T3683" t="b">
        <f>ISNA(MATCH(tbl_vendors[[#This Row],[Payment_Terms]],tbl_payment_terms[Payment_Terms],0))</f>
        <v>0</v>
      </c>
      <c r="U3683" t="b">
        <f>ISNA(MATCH(tbl_vendors[[#This Row],[Status]],tbl_status[valid_status]))</f>
        <v>0</v>
      </c>
      <c r="V3683" t="b">
        <f ca="1">tbl_vendors[[#This Row],[Created_Date]]&gt;TODAY()</f>
        <v>0</v>
      </c>
      <c r="W3683" t="b">
        <f>tbl_vendors[[#This Row],[Updated_Date]]&lt;tbl_vendors[[#This Row],[Created_Date]]</f>
        <v>0</v>
      </c>
      <c r="X3683" t="b">
        <f>COUNTIF(tbl_vendors[Vendor_Name],tbl_vendors[[#This Row],[Vendor_Name]])&gt;1</f>
        <v>0</v>
      </c>
      <c r="Y3683" s="14" cm="1">
        <f t="array" aca="1" ref="Y3683" ca="1">IFERROR(SUM(L3683:X3683*1),4)</f>
        <v>0</v>
      </c>
      <c r="Z3683" t="str">
        <f ca="1">IF(tbl_vendors[[#This Row],[error_count]]&gt;0,"FAIL","PASS")</f>
        <v>PASS</v>
      </c>
    </row>
    <row r="3684" spans="1:26" x14ac:dyDescent="0.3">
      <c r="A3684" t="s">
        <v>14392</v>
      </c>
      <c r="B3684" t="s">
        <v>14393</v>
      </c>
      <c r="C3684" t="s">
        <v>79</v>
      </c>
      <c r="D3684" t="s">
        <v>14394</v>
      </c>
      <c r="E3684" t="s">
        <v>39</v>
      </c>
      <c r="F3684" t="s">
        <v>75</v>
      </c>
      <c r="H3684" t="s">
        <v>47</v>
      </c>
      <c r="I3684" t="s">
        <v>19</v>
      </c>
      <c r="J3684" s="1">
        <v>44978</v>
      </c>
      <c r="K3684" s="1">
        <v>45301</v>
      </c>
      <c r="L3684" t="b">
        <f>COUNTIF(tbl_vendors[Vendor_ID],tbl_vendors[[#This Row],[Vendor_ID]])&gt;1</f>
        <v>0</v>
      </c>
      <c r="M3684" t="b">
        <f>ISBLANK(tbl_vendors[[#This Row],[Vendor_ID]])</f>
        <v>0</v>
      </c>
      <c r="N3684" t="b">
        <f>LEN(TRIM(tbl_vendors[[#This Row],[Vendor_Name]]))=0</f>
        <v>0</v>
      </c>
      <c r="O3684" t="b">
        <f>LEN(TRIM(tbl_vendors[[#This Row],[Email]]))=0</f>
        <v>1</v>
      </c>
      <c r="P3684" t="b">
        <f>OR(ISERROR(FIND("@",tbl_vendors[[#This Row],[Email]])),ISERROR(FIND(".",tbl_vendors[[#This Row],[Email]])))</f>
        <v>1</v>
      </c>
      <c r="Q3684" t="b">
        <f>ISNA(MATCH(tbl_vendors[[#This Row],[Country]],tbl_country[country],0))</f>
        <v>0</v>
      </c>
      <c r="R3684" t="b">
        <f>ISNA(MATCH(tbl_vendors[[#This Row],[Currency]],tbl_country[currency],0))</f>
        <v>0</v>
      </c>
      <c r="S3684" t="b">
        <f>_xlfn.XLOOKUP(tbl_vendors[[#This Row],[Country]],tbl_country[country],tbl_country[currency],"NotFound")&lt;&gt;tbl_vendors[[#This Row],[Currency]]</f>
        <v>0</v>
      </c>
      <c r="T3684" t="b">
        <f>ISNA(MATCH(tbl_vendors[[#This Row],[Payment_Terms]],tbl_payment_terms[Payment_Terms],0))</f>
        <v>0</v>
      </c>
      <c r="U3684" t="b">
        <f>ISNA(MATCH(tbl_vendors[[#This Row],[Status]],tbl_status[valid_status]))</f>
        <v>0</v>
      </c>
      <c r="V3684" t="b">
        <f ca="1">tbl_vendors[[#This Row],[Created_Date]]&gt;TODAY()</f>
        <v>0</v>
      </c>
      <c r="W3684" t="b">
        <f>tbl_vendors[[#This Row],[Updated_Date]]&lt;tbl_vendors[[#This Row],[Created_Date]]</f>
        <v>0</v>
      </c>
      <c r="X3684" t="b">
        <f>COUNTIF(tbl_vendors[Vendor_Name],tbl_vendors[[#This Row],[Vendor_Name]])&gt;1</f>
        <v>0</v>
      </c>
      <c r="Y3684" s="14" cm="1">
        <f t="array" aca="1" ref="Y3684" ca="1">IFERROR(SUM(L3684:X3684*1),4)</f>
        <v>2</v>
      </c>
      <c r="Z3684" t="str">
        <f ca="1">IF(tbl_vendors[[#This Row],[error_count]]&gt;0,"FAIL","PASS")</f>
        <v>FAIL</v>
      </c>
    </row>
    <row r="3685" spans="1:26" x14ac:dyDescent="0.3">
      <c r="A3685" t="s">
        <v>14395</v>
      </c>
      <c r="B3685" t="s">
        <v>14396</v>
      </c>
      <c r="C3685" t="s">
        <v>109</v>
      </c>
      <c r="D3685" t="s">
        <v>14397</v>
      </c>
      <c r="E3685" t="s">
        <v>39</v>
      </c>
      <c r="F3685" t="s">
        <v>32</v>
      </c>
      <c r="G3685" t="s">
        <v>14398</v>
      </c>
      <c r="H3685" t="s">
        <v>47</v>
      </c>
      <c r="I3685" t="s">
        <v>53</v>
      </c>
      <c r="J3685" s="1">
        <v>45352</v>
      </c>
      <c r="K3685" s="1">
        <v>45692</v>
      </c>
      <c r="L3685" t="b">
        <f>COUNTIF(tbl_vendors[Vendor_ID],tbl_vendors[[#This Row],[Vendor_ID]])&gt;1</f>
        <v>0</v>
      </c>
      <c r="M3685" t="b">
        <f>ISBLANK(tbl_vendors[[#This Row],[Vendor_ID]])</f>
        <v>0</v>
      </c>
      <c r="N3685" t="b">
        <f>LEN(TRIM(tbl_vendors[[#This Row],[Vendor_Name]]))=0</f>
        <v>0</v>
      </c>
      <c r="O3685" t="b">
        <f>LEN(TRIM(tbl_vendors[[#This Row],[Email]]))=0</f>
        <v>0</v>
      </c>
      <c r="P3685" t="b">
        <f>OR(ISERROR(FIND("@",tbl_vendors[[#This Row],[Email]])),ISERROR(FIND(".",tbl_vendors[[#This Row],[Email]])))</f>
        <v>0</v>
      </c>
      <c r="Q3685" t="b">
        <f>ISNA(MATCH(tbl_vendors[[#This Row],[Country]],tbl_country[country],0))</f>
        <v>0</v>
      </c>
      <c r="R3685" t="b">
        <f>ISNA(MATCH(tbl_vendors[[#This Row],[Currency]],tbl_country[currency],0))</f>
        <v>0</v>
      </c>
      <c r="S3685" t="b">
        <f>_xlfn.XLOOKUP(tbl_vendors[[#This Row],[Country]],tbl_country[country],tbl_country[currency],"NotFound")&lt;&gt;tbl_vendors[[#This Row],[Currency]]</f>
        <v>1</v>
      </c>
      <c r="T3685" t="b">
        <f>ISNA(MATCH(tbl_vendors[[#This Row],[Payment_Terms]],tbl_payment_terms[Payment_Terms],0))</f>
        <v>0</v>
      </c>
      <c r="U3685" t="b">
        <f>ISNA(MATCH(tbl_vendors[[#This Row],[Status]],tbl_status[valid_status]))</f>
        <v>1</v>
      </c>
      <c r="V3685" t="b">
        <f ca="1">tbl_vendors[[#This Row],[Created_Date]]&gt;TODAY()</f>
        <v>0</v>
      </c>
      <c r="W3685" t="b">
        <f>tbl_vendors[[#This Row],[Updated_Date]]&lt;tbl_vendors[[#This Row],[Created_Date]]</f>
        <v>0</v>
      </c>
      <c r="X3685" t="b">
        <f>COUNTIF(tbl_vendors[Vendor_Name],tbl_vendors[[#This Row],[Vendor_Name]])&gt;1</f>
        <v>0</v>
      </c>
      <c r="Y3685" s="14" cm="1">
        <f t="array" aca="1" ref="Y3685" ca="1">IFERROR(SUM(L3685:X3685*1),4)</f>
        <v>2</v>
      </c>
      <c r="Z3685" t="str">
        <f ca="1">IF(tbl_vendors[[#This Row],[error_count]]&gt;0,"FAIL","PASS")</f>
        <v>FAIL</v>
      </c>
    </row>
    <row r="3686" spans="1:26" x14ac:dyDescent="0.3">
      <c r="A3686" t="s">
        <v>14399</v>
      </c>
      <c r="B3686" t="s">
        <v>14400</v>
      </c>
      <c r="C3686" t="s">
        <v>79</v>
      </c>
      <c r="D3686" t="s">
        <v>14401</v>
      </c>
      <c r="E3686" t="s">
        <v>175</v>
      </c>
      <c r="F3686" t="s">
        <v>32</v>
      </c>
      <c r="G3686" t="s">
        <v>14402</v>
      </c>
      <c r="H3686" t="s">
        <v>52</v>
      </c>
      <c r="I3686" t="s">
        <v>19</v>
      </c>
      <c r="J3686" s="1">
        <v>44931</v>
      </c>
      <c r="K3686" s="1">
        <v>45785</v>
      </c>
      <c r="L3686" t="b">
        <f>COUNTIF(tbl_vendors[Vendor_ID],tbl_vendors[[#This Row],[Vendor_ID]])&gt;1</f>
        <v>0</v>
      </c>
      <c r="M3686" t="b">
        <f>ISBLANK(tbl_vendors[[#This Row],[Vendor_ID]])</f>
        <v>0</v>
      </c>
      <c r="N3686" t="b">
        <f>LEN(TRIM(tbl_vendors[[#This Row],[Vendor_Name]]))=0</f>
        <v>0</v>
      </c>
      <c r="O3686" t="b">
        <f>LEN(TRIM(tbl_vendors[[#This Row],[Email]]))=0</f>
        <v>0</v>
      </c>
      <c r="P3686" t="b">
        <f>OR(ISERROR(FIND("@",tbl_vendors[[#This Row],[Email]])),ISERROR(FIND(".",tbl_vendors[[#This Row],[Email]])))</f>
        <v>0</v>
      </c>
      <c r="Q3686" t="b">
        <f>ISNA(MATCH(tbl_vendors[[#This Row],[Country]],tbl_country[country],0))</f>
        <v>0</v>
      </c>
      <c r="R3686" t="b">
        <f>ISNA(MATCH(tbl_vendors[[#This Row],[Currency]],tbl_country[currency],0))</f>
        <v>1</v>
      </c>
      <c r="S3686" t="b">
        <f>_xlfn.XLOOKUP(tbl_vendors[[#This Row],[Country]],tbl_country[country],tbl_country[currency],"NotFound")&lt;&gt;tbl_vendors[[#This Row],[Currency]]</f>
        <v>1</v>
      </c>
      <c r="T3686" t="b">
        <f>ISNA(MATCH(tbl_vendors[[#This Row],[Payment_Terms]],tbl_payment_terms[Payment_Terms],0))</f>
        <v>0</v>
      </c>
      <c r="U3686" t="b">
        <f>ISNA(MATCH(tbl_vendors[[#This Row],[Status]],tbl_status[valid_status]))</f>
        <v>0</v>
      </c>
      <c r="V3686" t="b">
        <f ca="1">tbl_vendors[[#This Row],[Created_Date]]&gt;TODAY()</f>
        <v>0</v>
      </c>
      <c r="W3686" t="b">
        <f>tbl_vendors[[#This Row],[Updated_Date]]&lt;tbl_vendors[[#This Row],[Created_Date]]</f>
        <v>0</v>
      </c>
      <c r="X3686" t="b">
        <f>COUNTIF(tbl_vendors[Vendor_Name],tbl_vendors[[#This Row],[Vendor_Name]])&gt;1</f>
        <v>0</v>
      </c>
      <c r="Y3686" s="14" cm="1">
        <f t="array" aca="1" ref="Y3686" ca="1">IFERROR(SUM(L3686:X3686*1),4)</f>
        <v>2</v>
      </c>
      <c r="Z3686" t="str">
        <f ca="1">IF(tbl_vendors[[#This Row],[error_count]]&gt;0,"FAIL","PASS")</f>
        <v>FAIL</v>
      </c>
    </row>
    <row r="3687" spans="1:26" x14ac:dyDescent="0.3">
      <c r="A3687" t="s">
        <v>14403</v>
      </c>
      <c r="B3687" t="s">
        <v>14404</v>
      </c>
      <c r="C3687" t="s">
        <v>109</v>
      </c>
      <c r="D3687" t="s">
        <v>14405</v>
      </c>
      <c r="E3687" t="s">
        <v>39</v>
      </c>
      <c r="F3687" t="s">
        <v>40</v>
      </c>
      <c r="G3687" t="s">
        <v>14406</v>
      </c>
      <c r="H3687" t="s">
        <v>52</v>
      </c>
      <c r="I3687" t="s">
        <v>53</v>
      </c>
      <c r="J3687" s="1">
        <v>45101</v>
      </c>
      <c r="K3687" s="1">
        <v>45902</v>
      </c>
      <c r="L3687" t="b">
        <f>COUNTIF(tbl_vendors[Vendor_ID],tbl_vendors[[#This Row],[Vendor_ID]])&gt;1</f>
        <v>0</v>
      </c>
      <c r="M3687" t="b">
        <f>ISBLANK(tbl_vendors[[#This Row],[Vendor_ID]])</f>
        <v>0</v>
      </c>
      <c r="N3687" t="b">
        <f>LEN(TRIM(tbl_vendors[[#This Row],[Vendor_Name]]))=0</f>
        <v>0</v>
      </c>
      <c r="O3687" t="b">
        <f>LEN(TRIM(tbl_vendors[[#This Row],[Email]]))=0</f>
        <v>0</v>
      </c>
      <c r="P3687" t="b">
        <f>OR(ISERROR(FIND("@",tbl_vendors[[#This Row],[Email]])),ISERROR(FIND(".",tbl_vendors[[#This Row],[Email]])))</f>
        <v>0</v>
      </c>
      <c r="Q3687" t="b">
        <f>ISNA(MATCH(tbl_vendors[[#This Row],[Country]],tbl_country[country],0))</f>
        <v>0</v>
      </c>
      <c r="R3687" t="b">
        <f>ISNA(MATCH(tbl_vendors[[#This Row],[Currency]],tbl_country[currency],0))</f>
        <v>0</v>
      </c>
      <c r="S3687" t="b">
        <f>_xlfn.XLOOKUP(tbl_vendors[[#This Row],[Country]],tbl_country[country],tbl_country[currency],"NotFound")&lt;&gt;tbl_vendors[[#This Row],[Currency]]</f>
        <v>1</v>
      </c>
      <c r="T3687" t="b">
        <f>ISNA(MATCH(tbl_vendors[[#This Row],[Payment_Terms]],tbl_payment_terms[Payment_Terms],0))</f>
        <v>0</v>
      </c>
      <c r="U3687" t="b">
        <f>ISNA(MATCH(tbl_vendors[[#This Row],[Status]],tbl_status[valid_status]))</f>
        <v>1</v>
      </c>
      <c r="V3687" t="b">
        <f ca="1">tbl_vendors[[#This Row],[Created_Date]]&gt;TODAY()</f>
        <v>0</v>
      </c>
      <c r="W3687" t="b">
        <f>tbl_vendors[[#This Row],[Updated_Date]]&lt;tbl_vendors[[#This Row],[Created_Date]]</f>
        <v>0</v>
      </c>
      <c r="X3687" t="b">
        <f>COUNTIF(tbl_vendors[Vendor_Name],tbl_vendors[[#This Row],[Vendor_Name]])&gt;1</f>
        <v>0</v>
      </c>
      <c r="Y3687" s="14" cm="1">
        <f t="array" aca="1" ref="Y3687" ca="1">IFERROR(SUM(L3687:X3687*1),4)</f>
        <v>2</v>
      </c>
      <c r="Z3687" t="str">
        <f ca="1">IF(tbl_vendors[[#This Row],[error_count]]&gt;0,"FAIL","PASS")</f>
        <v>FAIL</v>
      </c>
    </row>
    <row r="3688" spans="1:26" x14ac:dyDescent="0.3">
      <c r="A3688" t="s">
        <v>14407</v>
      </c>
      <c r="B3688" t="s">
        <v>14408</v>
      </c>
      <c r="C3688" t="s">
        <v>100</v>
      </c>
      <c r="D3688" t="s">
        <v>14409</v>
      </c>
      <c r="E3688" t="s">
        <v>39</v>
      </c>
      <c r="F3688" t="s">
        <v>23</v>
      </c>
      <c r="G3688" t="s">
        <v>14410</v>
      </c>
      <c r="H3688" t="s">
        <v>42</v>
      </c>
      <c r="I3688" t="s">
        <v>19</v>
      </c>
      <c r="J3688" s="1">
        <v>45102</v>
      </c>
      <c r="K3688" s="1">
        <v>45254</v>
      </c>
      <c r="L3688" t="b">
        <f>COUNTIF(tbl_vendors[Vendor_ID],tbl_vendors[[#This Row],[Vendor_ID]])&gt;1</f>
        <v>0</v>
      </c>
      <c r="M3688" t="b">
        <f>ISBLANK(tbl_vendors[[#This Row],[Vendor_ID]])</f>
        <v>0</v>
      </c>
      <c r="N3688" t="b">
        <f>LEN(TRIM(tbl_vendors[[#This Row],[Vendor_Name]]))=0</f>
        <v>0</v>
      </c>
      <c r="O3688" t="b">
        <f>LEN(TRIM(tbl_vendors[[#This Row],[Email]]))=0</f>
        <v>0</v>
      </c>
      <c r="P3688" t="b">
        <f>OR(ISERROR(FIND("@",tbl_vendors[[#This Row],[Email]])),ISERROR(FIND(".",tbl_vendors[[#This Row],[Email]])))</f>
        <v>0</v>
      </c>
      <c r="Q3688" t="b">
        <f>ISNA(MATCH(tbl_vendors[[#This Row],[Country]],tbl_country[country],0))</f>
        <v>0</v>
      </c>
      <c r="R3688" t="b">
        <f>ISNA(MATCH(tbl_vendors[[#This Row],[Currency]],tbl_country[currency],0))</f>
        <v>0</v>
      </c>
      <c r="S3688" t="b">
        <f>_xlfn.XLOOKUP(tbl_vendors[[#This Row],[Country]],tbl_country[country],tbl_country[currency],"NotFound")&lt;&gt;tbl_vendors[[#This Row],[Currency]]</f>
        <v>0</v>
      </c>
      <c r="T3688" t="b">
        <f>ISNA(MATCH(tbl_vendors[[#This Row],[Payment_Terms]],tbl_payment_terms[Payment_Terms],0))</f>
        <v>0</v>
      </c>
      <c r="U3688" t="b">
        <f>ISNA(MATCH(tbl_vendors[[#This Row],[Status]],tbl_status[valid_status]))</f>
        <v>0</v>
      </c>
      <c r="V3688" t="b">
        <f ca="1">tbl_vendors[[#This Row],[Created_Date]]&gt;TODAY()</f>
        <v>0</v>
      </c>
      <c r="W3688" t="b">
        <f>tbl_vendors[[#This Row],[Updated_Date]]&lt;tbl_vendors[[#This Row],[Created_Date]]</f>
        <v>0</v>
      </c>
      <c r="X3688" t="b">
        <f>COUNTIF(tbl_vendors[Vendor_Name],tbl_vendors[[#This Row],[Vendor_Name]])&gt;1</f>
        <v>0</v>
      </c>
      <c r="Y3688" s="14" cm="1">
        <f t="array" aca="1" ref="Y3688" ca="1">IFERROR(SUM(L3688:X3688*1),4)</f>
        <v>0</v>
      </c>
      <c r="Z3688" t="str">
        <f ca="1">IF(tbl_vendors[[#This Row],[error_count]]&gt;0,"FAIL","PASS")</f>
        <v>PASS</v>
      </c>
    </row>
    <row r="3689" spans="1:26" x14ac:dyDescent="0.3">
      <c r="A3689" t="s">
        <v>14411</v>
      </c>
      <c r="B3689" t="s">
        <v>14412</v>
      </c>
      <c r="C3689" t="s">
        <v>72</v>
      </c>
      <c r="D3689" t="s">
        <v>14413</v>
      </c>
      <c r="E3689" t="s">
        <v>74</v>
      </c>
      <c r="F3689" t="s">
        <v>75</v>
      </c>
      <c r="G3689" t="s">
        <v>14414</v>
      </c>
      <c r="H3689" t="s">
        <v>69</v>
      </c>
      <c r="I3689" t="s">
        <v>53</v>
      </c>
      <c r="J3689" s="1">
        <v>44636</v>
      </c>
      <c r="K3689" s="1">
        <v>45698</v>
      </c>
      <c r="L3689" t="b">
        <f>COUNTIF(tbl_vendors[Vendor_ID],tbl_vendors[[#This Row],[Vendor_ID]])&gt;1</f>
        <v>0</v>
      </c>
      <c r="M3689" t="b">
        <f>ISBLANK(tbl_vendors[[#This Row],[Vendor_ID]])</f>
        <v>0</v>
      </c>
      <c r="N3689" t="b">
        <f>LEN(TRIM(tbl_vendors[[#This Row],[Vendor_Name]]))=0</f>
        <v>0</v>
      </c>
      <c r="O3689" t="b">
        <f>LEN(TRIM(tbl_vendors[[#This Row],[Email]]))=0</f>
        <v>0</v>
      </c>
      <c r="P3689" t="b">
        <f>OR(ISERROR(FIND("@",tbl_vendors[[#This Row],[Email]])),ISERROR(FIND(".",tbl_vendors[[#This Row],[Email]])))</f>
        <v>0</v>
      </c>
      <c r="Q3689" t="b">
        <f>ISNA(MATCH(tbl_vendors[[#This Row],[Country]],tbl_country[country],0))</f>
        <v>0</v>
      </c>
      <c r="R3689" t="b">
        <f>ISNA(MATCH(tbl_vendors[[#This Row],[Currency]],tbl_country[currency],0))</f>
        <v>1</v>
      </c>
      <c r="S3689" t="b">
        <f>_xlfn.XLOOKUP(tbl_vendors[[#This Row],[Country]],tbl_country[country],tbl_country[currency],"NotFound")&lt;&gt;tbl_vendors[[#This Row],[Currency]]</f>
        <v>1</v>
      </c>
      <c r="T3689" t="b">
        <f>ISNA(MATCH(tbl_vendors[[#This Row],[Payment_Terms]],tbl_payment_terms[Payment_Terms],0))</f>
        <v>0</v>
      </c>
      <c r="U3689" t="b">
        <f>ISNA(MATCH(tbl_vendors[[#This Row],[Status]],tbl_status[valid_status]))</f>
        <v>1</v>
      </c>
      <c r="V3689" t="b">
        <f ca="1">tbl_vendors[[#This Row],[Created_Date]]&gt;TODAY()</f>
        <v>0</v>
      </c>
      <c r="W3689" t="b">
        <f>tbl_vendors[[#This Row],[Updated_Date]]&lt;tbl_vendors[[#This Row],[Created_Date]]</f>
        <v>0</v>
      </c>
      <c r="X3689" t="b">
        <f>COUNTIF(tbl_vendors[Vendor_Name],tbl_vendors[[#This Row],[Vendor_Name]])&gt;1</f>
        <v>0</v>
      </c>
      <c r="Y3689" s="14" cm="1">
        <f t="array" aca="1" ref="Y3689" ca="1">IFERROR(SUM(L3689:X3689*1),4)</f>
        <v>3</v>
      </c>
      <c r="Z3689" t="str">
        <f ca="1">IF(tbl_vendors[[#This Row],[error_count]]&gt;0,"FAIL","PASS")</f>
        <v>FAIL</v>
      </c>
    </row>
    <row r="3690" spans="1:26" x14ac:dyDescent="0.3">
      <c r="A3690" t="s">
        <v>14415</v>
      </c>
      <c r="B3690" t="s">
        <v>14416</v>
      </c>
      <c r="C3690" t="s">
        <v>109</v>
      </c>
      <c r="D3690" t="s">
        <v>14417</v>
      </c>
      <c r="E3690" t="s">
        <v>39</v>
      </c>
      <c r="F3690" t="s">
        <v>40</v>
      </c>
      <c r="G3690" t="s">
        <v>14418</v>
      </c>
      <c r="H3690" t="s">
        <v>25</v>
      </c>
      <c r="I3690" t="s">
        <v>26</v>
      </c>
      <c r="J3690" s="1">
        <v>44399</v>
      </c>
      <c r="K3690" s="1">
        <v>44590</v>
      </c>
      <c r="L3690" t="b">
        <f>COUNTIF(tbl_vendors[Vendor_ID],tbl_vendors[[#This Row],[Vendor_ID]])&gt;1</f>
        <v>0</v>
      </c>
      <c r="M3690" t="b">
        <f>ISBLANK(tbl_vendors[[#This Row],[Vendor_ID]])</f>
        <v>0</v>
      </c>
      <c r="N3690" t="b">
        <f>LEN(TRIM(tbl_vendors[[#This Row],[Vendor_Name]]))=0</f>
        <v>0</v>
      </c>
      <c r="O3690" t="b">
        <f>LEN(TRIM(tbl_vendors[[#This Row],[Email]]))=0</f>
        <v>0</v>
      </c>
      <c r="P3690" t="b">
        <f>OR(ISERROR(FIND("@",tbl_vendors[[#This Row],[Email]])),ISERROR(FIND(".",tbl_vendors[[#This Row],[Email]])))</f>
        <v>0</v>
      </c>
      <c r="Q3690" t="b">
        <f>ISNA(MATCH(tbl_vendors[[#This Row],[Country]],tbl_country[country],0))</f>
        <v>0</v>
      </c>
      <c r="R3690" t="b">
        <f>ISNA(MATCH(tbl_vendors[[#This Row],[Currency]],tbl_country[currency],0))</f>
        <v>0</v>
      </c>
      <c r="S3690" t="b">
        <f>_xlfn.XLOOKUP(tbl_vendors[[#This Row],[Country]],tbl_country[country],tbl_country[currency],"NotFound")&lt;&gt;tbl_vendors[[#This Row],[Currency]]</f>
        <v>1</v>
      </c>
      <c r="T3690" t="b">
        <f>ISNA(MATCH(tbl_vendors[[#This Row],[Payment_Terms]],tbl_payment_terms[Payment_Terms],0))</f>
        <v>0</v>
      </c>
      <c r="U3690" t="b">
        <f>ISNA(MATCH(tbl_vendors[[#This Row],[Status]],tbl_status[valid_status]))</f>
        <v>0</v>
      </c>
      <c r="V3690" t="b">
        <f ca="1">tbl_vendors[[#This Row],[Created_Date]]&gt;TODAY()</f>
        <v>0</v>
      </c>
      <c r="W3690" t="b">
        <f>tbl_vendors[[#This Row],[Updated_Date]]&lt;tbl_vendors[[#This Row],[Created_Date]]</f>
        <v>0</v>
      </c>
      <c r="X3690" t="b">
        <f>COUNTIF(tbl_vendors[Vendor_Name],tbl_vendors[[#This Row],[Vendor_Name]])&gt;1</f>
        <v>0</v>
      </c>
      <c r="Y3690" s="14" cm="1">
        <f t="array" aca="1" ref="Y3690" ca="1">IFERROR(SUM(L3690:X3690*1),4)</f>
        <v>1</v>
      </c>
      <c r="Z3690" t="str">
        <f ca="1">IF(tbl_vendors[[#This Row],[error_count]]&gt;0,"FAIL","PASS")</f>
        <v>FAIL</v>
      </c>
    </row>
    <row r="3691" spans="1:26" x14ac:dyDescent="0.3">
      <c r="A3691" t="s">
        <v>14419</v>
      </c>
      <c r="B3691" t="s">
        <v>14420</v>
      </c>
      <c r="C3691" t="s">
        <v>37</v>
      </c>
      <c r="D3691" t="s">
        <v>14421</v>
      </c>
      <c r="E3691" t="s">
        <v>39</v>
      </c>
      <c r="F3691" t="s">
        <v>16</v>
      </c>
      <c r="G3691" t="s">
        <v>14422</v>
      </c>
      <c r="H3691" t="s">
        <v>69</v>
      </c>
      <c r="I3691" t="s">
        <v>19</v>
      </c>
      <c r="J3691" s="1">
        <v>45429</v>
      </c>
      <c r="K3691" s="1">
        <v>46142</v>
      </c>
      <c r="L3691" t="b">
        <f>COUNTIF(tbl_vendors[Vendor_ID],tbl_vendors[[#This Row],[Vendor_ID]])&gt;1</f>
        <v>0</v>
      </c>
      <c r="M3691" t="b">
        <f>ISBLANK(tbl_vendors[[#This Row],[Vendor_ID]])</f>
        <v>0</v>
      </c>
      <c r="N3691" t="b">
        <f>LEN(TRIM(tbl_vendors[[#This Row],[Vendor_Name]]))=0</f>
        <v>0</v>
      </c>
      <c r="O3691" t="b">
        <f>LEN(TRIM(tbl_vendors[[#This Row],[Email]]))=0</f>
        <v>0</v>
      </c>
      <c r="P3691" t="b">
        <f>OR(ISERROR(FIND("@",tbl_vendors[[#This Row],[Email]])),ISERROR(FIND(".",tbl_vendors[[#This Row],[Email]])))</f>
        <v>0</v>
      </c>
      <c r="Q3691" t="b">
        <f>ISNA(MATCH(tbl_vendors[[#This Row],[Country]],tbl_country[country],0))</f>
        <v>0</v>
      </c>
      <c r="R3691" t="b">
        <f>ISNA(MATCH(tbl_vendors[[#This Row],[Currency]],tbl_country[currency],0))</f>
        <v>0</v>
      </c>
      <c r="S3691" t="b">
        <f>_xlfn.XLOOKUP(tbl_vendors[[#This Row],[Country]],tbl_country[country],tbl_country[currency],"NotFound")&lt;&gt;tbl_vendors[[#This Row],[Currency]]</f>
        <v>0</v>
      </c>
      <c r="T3691" t="b">
        <f>ISNA(MATCH(tbl_vendors[[#This Row],[Payment_Terms]],tbl_payment_terms[Payment_Terms],0))</f>
        <v>0</v>
      </c>
      <c r="U3691" t="b">
        <f>ISNA(MATCH(tbl_vendors[[#This Row],[Status]],tbl_status[valid_status]))</f>
        <v>0</v>
      </c>
      <c r="V3691" t="b">
        <f ca="1">tbl_vendors[[#This Row],[Created_Date]]&gt;TODAY()</f>
        <v>0</v>
      </c>
      <c r="W3691" t="b">
        <f>tbl_vendors[[#This Row],[Updated_Date]]&lt;tbl_vendors[[#This Row],[Created_Date]]</f>
        <v>0</v>
      </c>
      <c r="X3691" t="b">
        <f>COUNTIF(tbl_vendors[Vendor_Name],tbl_vendors[[#This Row],[Vendor_Name]])&gt;1</f>
        <v>0</v>
      </c>
      <c r="Y3691" s="14" cm="1">
        <f t="array" aca="1" ref="Y3691" ca="1">IFERROR(SUM(L3691:X3691*1),4)</f>
        <v>0</v>
      </c>
      <c r="Z3691" t="str">
        <f ca="1">IF(tbl_vendors[[#This Row],[error_count]]&gt;0,"FAIL","PASS")</f>
        <v>PASS</v>
      </c>
    </row>
    <row r="3692" spans="1:26" x14ac:dyDescent="0.3">
      <c r="A3692" t="s">
        <v>14423</v>
      </c>
      <c r="B3692" t="s">
        <v>14424</v>
      </c>
      <c r="C3692" t="s">
        <v>153</v>
      </c>
      <c r="D3692" t="s">
        <v>14425</v>
      </c>
      <c r="E3692" t="s">
        <v>155</v>
      </c>
      <c r="F3692" t="s">
        <v>75</v>
      </c>
      <c r="G3692" t="s">
        <v>14426</v>
      </c>
      <c r="H3692" t="s">
        <v>18</v>
      </c>
      <c r="I3692" t="s">
        <v>26</v>
      </c>
      <c r="J3692" s="1">
        <v>44584</v>
      </c>
      <c r="K3692" s="1">
        <v>45388</v>
      </c>
      <c r="L3692" t="b">
        <f>COUNTIF(tbl_vendors[Vendor_ID],tbl_vendors[[#This Row],[Vendor_ID]])&gt;1</f>
        <v>0</v>
      </c>
      <c r="M3692" t="b">
        <f>ISBLANK(tbl_vendors[[#This Row],[Vendor_ID]])</f>
        <v>0</v>
      </c>
      <c r="N3692" t="b">
        <f>LEN(TRIM(tbl_vendors[[#This Row],[Vendor_Name]]))=0</f>
        <v>0</v>
      </c>
      <c r="O3692" t="b">
        <f>LEN(TRIM(tbl_vendors[[#This Row],[Email]]))=0</f>
        <v>0</v>
      </c>
      <c r="P3692" t="b">
        <f>OR(ISERROR(FIND("@",tbl_vendors[[#This Row],[Email]])),ISERROR(FIND(".",tbl_vendors[[#This Row],[Email]])))</f>
        <v>0</v>
      </c>
      <c r="Q3692" t="b">
        <f>ISNA(MATCH(tbl_vendors[[#This Row],[Country]],tbl_country[country],0))</f>
        <v>0</v>
      </c>
      <c r="R3692" t="b">
        <f>ISNA(MATCH(tbl_vendors[[#This Row],[Currency]],tbl_country[currency],0))</f>
        <v>0</v>
      </c>
      <c r="S3692" t="b">
        <f>_xlfn.XLOOKUP(tbl_vendors[[#This Row],[Country]],tbl_country[country],tbl_country[currency],"NotFound")&lt;&gt;tbl_vendors[[#This Row],[Currency]]</f>
        <v>0</v>
      </c>
      <c r="T3692" t="b">
        <f>ISNA(MATCH(tbl_vendors[[#This Row],[Payment_Terms]],tbl_payment_terms[Payment_Terms],0))</f>
        <v>0</v>
      </c>
      <c r="U3692" t="b">
        <f>ISNA(MATCH(tbl_vendors[[#This Row],[Status]],tbl_status[valid_status]))</f>
        <v>0</v>
      </c>
      <c r="V3692" t="b">
        <f ca="1">tbl_vendors[[#This Row],[Created_Date]]&gt;TODAY()</f>
        <v>0</v>
      </c>
      <c r="W3692" t="b">
        <f>tbl_vendors[[#This Row],[Updated_Date]]&lt;tbl_vendors[[#This Row],[Created_Date]]</f>
        <v>0</v>
      </c>
      <c r="X3692" t="b">
        <f>COUNTIF(tbl_vendors[Vendor_Name],tbl_vendors[[#This Row],[Vendor_Name]])&gt;1</f>
        <v>0</v>
      </c>
      <c r="Y3692" s="14" cm="1">
        <f t="array" aca="1" ref="Y3692" ca="1">IFERROR(SUM(L3692:X3692*1),4)</f>
        <v>0</v>
      </c>
      <c r="Z3692" t="str">
        <f ca="1">IF(tbl_vendors[[#This Row],[error_count]]&gt;0,"FAIL","PASS")</f>
        <v>PASS</v>
      </c>
    </row>
    <row r="3693" spans="1:26" x14ac:dyDescent="0.3">
      <c r="A3693" t="s">
        <v>14427</v>
      </c>
      <c r="B3693" t="s">
        <v>14428</v>
      </c>
      <c r="C3693" t="s">
        <v>56</v>
      </c>
      <c r="D3693" t="s">
        <v>14429</v>
      </c>
      <c r="E3693" t="s">
        <v>58</v>
      </c>
      <c r="F3693" t="s">
        <v>23</v>
      </c>
      <c r="G3693" t="s">
        <v>14430</v>
      </c>
      <c r="H3693" t="s">
        <v>69</v>
      </c>
      <c r="I3693" t="s">
        <v>26</v>
      </c>
      <c r="J3693" s="1">
        <v>45112</v>
      </c>
      <c r="K3693" s="1">
        <v>45112</v>
      </c>
      <c r="L3693" t="b">
        <f>COUNTIF(tbl_vendors[Vendor_ID],tbl_vendors[[#This Row],[Vendor_ID]])&gt;1</f>
        <v>0</v>
      </c>
      <c r="M3693" t="b">
        <f>ISBLANK(tbl_vendors[[#This Row],[Vendor_ID]])</f>
        <v>0</v>
      </c>
      <c r="N3693" t="b">
        <f>LEN(TRIM(tbl_vendors[[#This Row],[Vendor_Name]]))=0</f>
        <v>0</v>
      </c>
      <c r="O3693" t="b">
        <f>LEN(TRIM(tbl_vendors[[#This Row],[Email]]))=0</f>
        <v>0</v>
      </c>
      <c r="P3693" t="b">
        <f>OR(ISERROR(FIND("@",tbl_vendors[[#This Row],[Email]])),ISERROR(FIND(".",tbl_vendors[[#This Row],[Email]])))</f>
        <v>0</v>
      </c>
      <c r="Q3693" t="b">
        <f>ISNA(MATCH(tbl_vendors[[#This Row],[Country]],tbl_country[country],0))</f>
        <v>0</v>
      </c>
      <c r="R3693" t="b">
        <f>ISNA(MATCH(tbl_vendors[[#This Row],[Currency]],tbl_country[currency],0))</f>
        <v>0</v>
      </c>
      <c r="S3693" t="b">
        <f>_xlfn.XLOOKUP(tbl_vendors[[#This Row],[Country]],tbl_country[country],tbl_country[currency],"NotFound")&lt;&gt;tbl_vendors[[#This Row],[Currency]]</f>
        <v>0</v>
      </c>
      <c r="T3693" t="b">
        <f>ISNA(MATCH(tbl_vendors[[#This Row],[Payment_Terms]],tbl_payment_terms[Payment_Terms],0))</f>
        <v>0</v>
      </c>
      <c r="U3693" t="b">
        <f>ISNA(MATCH(tbl_vendors[[#This Row],[Status]],tbl_status[valid_status]))</f>
        <v>0</v>
      </c>
      <c r="V3693" t="b">
        <f ca="1">tbl_vendors[[#This Row],[Created_Date]]&gt;TODAY()</f>
        <v>0</v>
      </c>
      <c r="W3693" t="b">
        <f>tbl_vendors[[#This Row],[Updated_Date]]&lt;tbl_vendors[[#This Row],[Created_Date]]</f>
        <v>0</v>
      </c>
      <c r="X3693" t="b">
        <f>COUNTIF(tbl_vendors[Vendor_Name],tbl_vendors[[#This Row],[Vendor_Name]])&gt;1</f>
        <v>0</v>
      </c>
      <c r="Y3693" s="14" cm="1">
        <f t="array" aca="1" ref="Y3693" ca="1">IFERROR(SUM(L3693:X3693*1),4)</f>
        <v>0</v>
      </c>
      <c r="Z3693" t="str">
        <f ca="1">IF(tbl_vendors[[#This Row],[error_count]]&gt;0,"FAIL","PASS")</f>
        <v>PASS</v>
      </c>
    </row>
    <row r="3694" spans="1:26" x14ac:dyDescent="0.3">
      <c r="A3694" t="s">
        <v>14431</v>
      </c>
      <c r="B3694" t="s">
        <v>14432</v>
      </c>
      <c r="C3694" t="s">
        <v>13</v>
      </c>
      <c r="D3694" t="s">
        <v>14433</v>
      </c>
      <c r="E3694" t="s">
        <v>15</v>
      </c>
      <c r="F3694" t="s">
        <v>75</v>
      </c>
      <c r="G3694" t="s">
        <v>14434</v>
      </c>
      <c r="H3694" t="s">
        <v>69</v>
      </c>
      <c r="I3694" t="s">
        <v>26</v>
      </c>
      <c r="J3694" s="1">
        <v>46004</v>
      </c>
      <c r="K3694" s="1">
        <v>46198</v>
      </c>
      <c r="L3694" t="b">
        <f>COUNTIF(tbl_vendors[Vendor_ID],tbl_vendors[[#This Row],[Vendor_ID]])&gt;1</f>
        <v>0</v>
      </c>
      <c r="M3694" t="b">
        <f>ISBLANK(tbl_vendors[[#This Row],[Vendor_ID]])</f>
        <v>0</v>
      </c>
      <c r="N3694" t="b">
        <f>LEN(TRIM(tbl_vendors[[#This Row],[Vendor_Name]]))=0</f>
        <v>0</v>
      </c>
      <c r="O3694" t="b">
        <f>LEN(TRIM(tbl_vendors[[#This Row],[Email]]))=0</f>
        <v>0</v>
      </c>
      <c r="P3694" t="b">
        <f>OR(ISERROR(FIND("@",tbl_vendors[[#This Row],[Email]])),ISERROR(FIND(".",tbl_vendors[[#This Row],[Email]])))</f>
        <v>0</v>
      </c>
      <c r="Q3694" t="b">
        <f>ISNA(MATCH(tbl_vendors[[#This Row],[Country]],tbl_country[country],0))</f>
        <v>0</v>
      </c>
      <c r="R3694" t="b">
        <f>ISNA(MATCH(tbl_vendors[[#This Row],[Currency]],tbl_country[currency],0))</f>
        <v>1</v>
      </c>
      <c r="S3694" t="b">
        <f>_xlfn.XLOOKUP(tbl_vendors[[#This Row],[Country]],tbl_country[country],tbl_country[currency],"NotFound")&lt;&gt;tbl_vendors[[#This Row],[Currency]]</f>
        <v>1</v>
      </c>
      <c r="T3694" t="b">
        <f>ISNA(MATCH(tbl_vendors[[#This Row],[Payment_Terms]],tbl_payment_terms[Payment_Terms],0))</f>
        <v>0</v>
      </c>
      <c r="U3694" t="b">
        <f>ISNA(MATCH(tbl_vendors[[#This Row],[Status]],tbl_status[valid_status]))</f>
        <v>0</v>
      </c>
      <c r="V3694" t="b">
        <f ca="1">tbl_vendors[[#This Row],[Created_Date]]&gt;TODAY()</f>
        <v>0</v>
      </c>
      <c r="W3694" t="b">
        <f>tbl_vendors[[#This Row],[Updated_Date]]&lt;tbl_vendors[[#This Row],[Created_Date]]</f>
        <v>0</v>
      </c>
      <c r="X3694" t="b">
        <f>COUNTIF(tbl_vendors[Vendor_Name],tbl_vendors[[#This Row],[Vendor_Name]])&gt;1</f>
        <v>0</v>
      </c>
      <c r="Y3694" s="14" cm="1">
        <f t="array" aca="1" ref="Y3694" ca="1">IFERROR(SUM(L3694:X3694*1),4)</f>
        <v>2</v>
      </c>
      <c r="Z3694" t="str">
        <f ca="1">IF(tbl_vendors[[#This Row],[error_count]]&gt;0,"FAIL","PASS")</f>
        <v>FAIL</v>
      </c>
    </row>
    <row r="3695" spans="1:26" x14ac:dyDescent="0.3">
      <c r="A3695" t="s">
        <v>14435</v>
      </c>
      <c r="B3695" t="s">
        <v>14436</v>
      </c>
      <c r="C3695" t="s">
        <v>37</v>
      </c>
      <c r="D3695" t="s">
        <v>14437</v>
      </c>
      <c r="E3695" t="s">
        <v>39</v>
      </c>
      <c r="F3695" t="s">
        <v>75</v>
      </c>
      <c r="G3695" t="s">
        <v>14438</v>
      </c>
      <c r="H3695" t="s">
        <v>34</v>
      </c>
      <c r="I3695" t="s">
        <v>26</v>
      </c>
      <c r="J3695" s="1">
        <v>44899</v>
      </c>
      <c r="K3695" s="1">
        <v>45915</v>
      </c>
      <c r="L3695" t="b">
        <f>COUNTIF(tbl_vendors[Vendor_ID],tbl_vendors[[#This Row],[Vendor_ID]])&gt;1</f>
        <v>0</v>
      </c>
      <c r="M3695" t="b">
        <f>ISBLANK(tbl_vendors[[#This Row],[Vendor_ID]])</f>
        <v>0</v>
      </c>
      <c r="N3695" t="b">
        <f>LEN(TRIM(tbl_vendors[[#This Row],[Vendor_Name]]))=0</f>
        <v>0</v>
      </c>
      <c r="O3695" t="b">
        <f>LEN(TRIM(tbl_vendors[[#This Row],[Email]]))=0</f>
        <v>0</v>
      </c>
      <c r="P3695" t="b">
        <f>OR(ISERROR(FIND("@",tbl_vendors[[#This Row],[Email]])),ISERROR(FIND(".",tbl_vendors[[#This Row],[Email]])))</f>
        <v>0</v>
      </c>
      <c r="Q3695" t="b">
        <f>ISNA(MATCH(tbl_vendors[[#This Row],[Country]],tbl_country[country],0))</f>
        <v>0</v>
      </c>
      <c r="R3695" t="b">
        <f>ISNA(MATCH(tbl_vendors[[#This Row],[Currency]],tbl_country[currency],0))</f>
        <v>0</v>
      </c>
      <c r="S3695" t="b">
        <f>_xlfn.XLOOKUP(tbl_vendors[[#This Row],[Country]],tbl_country[country],tbl_country[currency],"NotFound")&lt;&gt;tbl_vendors[[#This Row],[Currency]]</f>
        <v>0</v>
      </c>
      <c r="T3695" t="b">
        <f>ISNA(MATCH(tbl_vendors[[#This Row],[Payment_Terms]],tbl_payment_terms[Payment_Terms],0))</f>
        <v>0</v>
      </c>
      <c r="U3695" t="b">
        <f>ISNA(MATCH(tbl_vendors[[#This Row],[Status]],tbl_status[valid_status]))</f>
        <v>0</v>
      </c>
      <c r="V3695" t="b">
        <f ca="1">tbl_vendors[[#This Row],[Created_Date]]&gt;TODAY()</f>
        <v>0</v>
      </c>
      <c r="W3695" t="b">
        <f>tbl_vendors[[#This Row],[Updated_Date]]&lt;tbl_vendors[[#This Row],[Created_Date]]</f>
        <v>0</v>
      </c>
      <c r="X3695" t="b">
        <f>COUNTIF(tbl_vendors[Vendor_Name],tbl_vendors[[#This Row],[Vendor_Name]])&gt;1</f>
        <v>0</v>
      </c>
      <c r="Y3695" s="14" cm="1">
        <f t="array" aca="1" ref="Y3695" ca="1">IFERROR(SUM(L3695:X3695*1),4)</f>
        <v>0</v>
      </c>
      <c r="Z3695" t="str">
        <f ca="1">IF(tbl_vendors[[#This Row],[error_count]]&gt;0,"FAIL","PASS")</f>
        <v>PASS</v>
      </c>
    </row>
    <row r="3696" spans="1:26" x14ac:dyDescent="0.3">
      <c r="A3696" t="s">
        <v>14439</v>
      </c>
      <c r="B3696" t="s">
        <v>14440</v>
      </c>
      <c r="C3696" t="s">
        <v>79</v>
      </c>
      <c r="D3696" t="s">
        <v>14441</v>
      </c>
      <c r="E3696" t="s">
        <v>39</v>
      </c>
      <c r="F3696" t="s">
        <v>23</v>
      </c>
      <c r="G3696" t="s">
        <v>14442</v>
      </c>
      <c r="H3696" t="s">
        <v>47</v>
      </c>
      <c r="I3696" t="s">
        <v>53</v>
      </c>
      <c r="J3696" s="1">
        <v>45666</v>
      </c>
      <c r="K3696" s="1">
        <v>45719</v>
      </c>
      <c r="L3696" t="b">
        <f>COUNTIF(tbl_vendors[Vendor_ID],tbl_vendors[[#This Row],[Vendor_ID]])&gt;1</f>
        <v>0</v>
      </c>
      <c r="M3696" t="b">
        <f>ISBLANK(tbl_vendors[[#This Row],[Vendor_ID]])</f>
        <v>0</v>
      </c>
      <c r="N3696" t="b">
        <f>LEN(TRIM(tbl_vendors[[#This Row],[Vendor_Name]]))=0</f>
        <v>0</v>
      </c>
      <c r="O3696" t="b">
        <f>LEN(TRIM(tbl_vendors[[#This Row],[Email]]))=0</f>
        <v>0</v>
      </c>
      <c r="P3696" t="b">
        <f>OR(ISERROR(FIND("@",tbl_vendors[[#This Row],[Email]])),ISERROR(FIND(".",tbl_vendors[[#This Row],[Email]])))</f>
        <v>0</v>
      </c>
      <c r="Q3696" t="b">
        <f>ISNA(MATCH(tbl_vendors[[#This Row],[Country]],tbl_country[country],0))</f>
        <v>0</v>
      </c>
      <c r="R3696" t="b">
        <f>ISNA(MATCH(tbl_vendors[[#This Row],[Currency]],tbl_country[currency],0))</f>
        <v>0</v>
      </c>
      <c r="S3696" t="b">
        <f>_xlfn.XLOOKUP(tbl_vendors[[#This Row],[Country]],tbl_country[country],tbl_country[currency],"NotFound")&lt;&gt;tbl_vendors[[#This Row],[Currency]]</f>
        <v>0</v>
      </c>
      <c r="T3696" t="b">
        <f>ISNA(MATCH(tbl_vendors[[#This Row],[Payment_Terms]],tbl_payment_terms[Payment_Terms],0))</f>
        <v>0</v>
      </c>
      <c r="U3696" t="b">
        <f>ISNA(MATCH(tbl_vendors[[#This Row],[Status]],tbl_status[valid_status]))</f>
        <v>1</v>
      </c>
      <c r="V3696" t="b">
        <f ca="1">tbl_vendors[[#This Row],[Created_Date]]&gt;TODAY()</f>
        <v>0</v>
      </c>
      <c r="W3696" t="b">
        <f>tbl_vendors[[#This Row],[Updated_Date]]&lt;tbl_vendors[[#This Row],[Created_Date]]</f>
        <v>0</v>
      </c>
      <c r="X3696" t="b">
        <f>COUNTIF(tbl_vendors[Vendor_Name],tbl_vendors[[#This Row],[Vendor_Name]])&gt;1</f>
        <v>0</v>
      </c>
      <c r="Y3696" s="14" cm="1">
        <f t="array" aca="1" ref="Y3696" ca="1">IFERROR(SUM(L3696:X3696*1),4)</f>
        <v>1</v>
      </c>
      <c r="Z3696" t="str">
        <f ca="1">IF(tbl_vendors[[#This Row],[error_count]]&gt;0,"FAIL","PASS")</f>
        <v>FAIL</v>
      </c>
    </row>
    <row r="3697" spans="1:26" x14ac:dyDescent="0.3">
      <c r="A3697" t="s">
        <v>14443</v>
      </c>
      <c r="B3697" t="s">
        <v>14444</v>
      </c>
      <c r="C3697" t="s">
        <v>56</v>
      </c>
      <c r="D3697" t="s">
        <v>14445</v>
      </c>
      <c r="E3697" t="s">
        <v>58</v>
      </c>
      <c r="F3697" t="s">
        <v>75</v>
      </c>
      <c r="G3697" t="s">
        <v>14446</v>
      </c>
      <c r="H3697" t="s">
        <v>34</v>
      </c>
      <c r="I3697" t="s">
        <v>53</v>
      </c>
      <c r="J3697" s="1">
        <v>45722</v>
      </c>
      <c r="K3697" s="1">
        <v>46165</v>
      </c>
      <c r="L3697" t="b">
        <f>COUNTIF(tbl_vendors[Vendor_ID],tbl_vendors[[#This Row],[Vendor_ID]])&gt;1</f>
        <v>0</v>
      </c>
      <c r="M3697" t="b">
        <f>ISBLANK(tbl_vendors[[#This Row],[Vendor_ID]])</f>
        <v>0</v>
      </c>
      <c r="N3697" t="b">
        <f>LEN(TRIM(tbl_vendors[[#This Row],[Vendor_Name]]))=0</f>
        <v>0</v>
      </c>
      <c r="O3697" t="b">
        <f>LEN(TRIM(tbl_vendors[[#This Row],[Email]]))=0</f>
        <v>0</v>
      </c>
      <c r="P3697" t="b">
        <f>OR(ISERROR(FIND("@",tbl_vendors[[#This Row],[Email]])),ISERROR(FIND(".",tbl_vendors[[#This Row],[Email]])))</f>
        <v>0</v>
      </c>
      <c r="Q3697" t="b">
        <f>ISNA(MATCH(tbl_vendors[[#This Row],[Country]],tbl_country[country],0))</f>
        <v>0</v>
      </c>
      <c r="R3697" t="b">
        <f>ISNA(MATCH(tbl_vendors[[#This Row],[Currency]],tbl_country[currency],0))</f>
        <v>0</v>
      </c>
      <c r="S3697" t="b">
        <f>_xlfn.XLOOKUP(tbl_vendors[[#This Row],[Country]],tbl_country[country],tbl_country[currency],"NotFound")&lt;&gt;tbl_vendors[[#This Row],[Currency]]</f>
        <v>0</v>
      </c>
      <c r="T3697" t="b">
        <f>ISNA(MATCH(tbl_vendors[[#This Row],[Payment_Terms]],tbl_payment_terms[Payment_Terms],0))</f>
        <v>0</v>
      </c>
      <c r="U3697" t="b">
        <f>ISNA(MATCH(tbl_vendors[[#This Row],[Status]],tbl_status[valid_status]))</f>
        <v>1</v>
      </c>
      <c r="V3697" t="b">
        <f ca="1">tbl_vendors[[#This Row],[Created_Date]]&gt;TODAY()</f>
        <v>0</v>
      </c>
      <c r="W3697" t="b">
        <f>tbl_vendors[[#This Row],[Updated_Date]]&lt;tbl_vendors[[#This Row],[Created_Date]]</f>
        <v>0</v>
      </c>
      <c r="X3697" t="b">
        <f>COUNTIF(tbl_vendors[Vendor_Name],tbl_vendors[[#This Row],[Vendor_Name]])&gt;1</f>
        <v>0</v>
      </c>
      <c r="Y3697" s="14" cm="1">
        <f t="array" aca="1" ref="Y3697" ca="1">IFERROR(SUM(L3697:X3697*1),4)</f>
        <v>1</v>
      </c>
      <c r="Z3697" t="str">
        <f ca="1">IF(tbl_vendors[[#This Row],[error_count]]&gt;0,"FAIL","PASS")</f>
        <v>FAIL</v>
      </c>
    </row>
    <row r="3698" spans="1:26" x14ac:dyDescent="0.3">
      <c r="A3698" t="s">
        <v>14447</v>
      </c>
      <c r="B3698" t="s">
        <v>14448</v>
      </c>
      <c r="C3698" t="s">
        <v>100</v>
      </c>
      <c r="D3698" t="s">
        <v>14449</v>
      </c>
      <c r="E3698" t="s">
        <v>39</v>
      </c>
      <c r="F3698" t="s">
        <v>40</v>
      </c>
      <c r="G3698" t="s">
        <v>14450</v>
      </c>
      <c r="H3698" t="s">
        <v>52</v>
      </c>
      <c r="I3698" t="s">
        <v>19</v>
      </c>
      <c r="J3698" s="1">
        <v>45250</v>
      </c>
      <c r="K3698" s="1">
        <v>45787</v>
      </c>
      <c r="L3698" t="b">
        <f>COUNTIF(tbl_vendors[Vendor_ID],tbl_vendors[[#This Row],[Vendor_ID]])&gt;1</f>
        <v>0</v>
      </c>
      <c r="M3698" t="b">
        <f>ISBLANK(tbl_vendors[[#This Row],[Vendor_ID]])</f>
        <v>0</v>
      </c>
      <c r="N3698" t="b">
        <f>LEN(TRIM(tbl_vendors[[#This Row],[Vendor_Name]]))=0</f>
        <v>0</v>
      </c>
      <c r="O3698" t="b">
        <f>LEN(TRIM(tbl_vendors[[#This Row],[Email]]))=0</f>
        <v>0</v>
      </c>
      <c r="P3698" t="b">
        <f>OR(ISERROR(FIND("@",tbl_vendors[[#This Row],[Email]])),ISERROR(FIND(".",tbl_vendors[[#This Row],[Email]])))</f>
        <v>0</v>
      </c>
      <c r="Q3698" t="b">
        <f>ISNA(MATCH(tbl_vendors[[#This Row],[Country]],tbl_country[country],0))</f>
        <v>0</v>
      </c>
      <c r="R3698" t="b">
        <f>ISNA(MATCH(tbl_vendors[[#This Row],[Currency]],tbl_country[currency],0))</f>
        <v>0</v>
      </c>
      <c r="S3698" t="b">
        <f>_xlfn.XLOOKUP(tbl_vendors[[#This Row],[Country]],tbl_country[country],tbl_country[currency],"NotFound")&lt;&gt;tbl_vendors[[#This Row],[Currency]]</f>
        <v>0</v>
      </c>
      <c r="T3698" t="b">
        <f>ISNA(MATCH(tbl_vendors[[#This Row],[Payment_Terms]],tbl_payment_terms[Payment_Terms],0))</f>
        <v>0</v>
      </c>
      <c r="U3698" t="b">
        <f>ISNA(MATCH(tbl_vendors[[#This Row],[Status]],tbl_status[valid_status]))</f>
        <v>0</v>
      </c>
      <c r="V3698" t="b">
        <f ca="1">tbl_vendors[[#This Row],[Created_Date]]&gt;TODAY()</f>
        <v>0</v>
      </c>
      <c r="W3698" t="b">
        <f>tbl_vendors[[#This Row],[Updated_Date]]&lt;tbl_vendors[[#This Row],[Created_Date]]</f>
        <v>0</v>
      </c>
      <c r="X3698" t="b">
        <f>COUNTIF(tbl_vendors[Vendor_Name],tbl_vendors[[#This Row],[Vendor_Name]])&gt;1</f>
        <v>0</v>
      </c>
      <c r="Y3698" s="14" cm="1">
        <f t="array" aca="1" ref="Y3698" ca="1">IFERROR(SUM(L3698:X3698*1),4)</f>
        <v>0</v>
      </c>
      <c r="Z3698" t="str">
        <f ca="1">IF(tbl_vendors[[#This Row],[error_count]]&gt;0,"FAIL","PASS")</f>
        <v>PASS</v>
      </c>
    </row>
    <row r="3699" spans="1:26" x14ac:dyDescent="0.3">
      <c r="A3699" t="s">
        <v>14451</v>
      </c>
      <c r="B3699" t="s">
        <v>5094</v>
      </c>
      <c r="C3699" t="s">
        <v>29</v>
      </c>
      <c r="D3699" t="s">
        <v>14452</v>
      </c>
      <c r="E3699" t="s">
        <v>31</v>
      </c>
      <c r="F3699" t="s">
        <v>23</v>
      </c>
      <c r="G3699" t="s">
        <v>14453</v>
      </c>
      <c r="H3699" t="s">
        <v>25</v>
      </c>
      <c r="I3699" t="s">
        <v>19</v>
      </c>
      <c r="J3699" s="1">
        <v>45536</v>
      </c>
      <c r="K3699" s="1">
        <v>45578</v>
      </c>
      <c r="L3699" t="b">
        <f>COUNTIF(tbl_vendors[Vendor_ID],tbl_vendors[[#This Row],[Vendor_ID]])&gt;1</f>
        <v>0</v>
      </c>
      <c r="M3699" t="b">
        <f>ISBLANK(tbl_vendors[[#This Row],[Vendor_ID]])</f>
        <v>0</v>
      </c>
      <c r="N3699" t="b">
        <f>LEN(TRIM(tbl_vendors[[#This Row],[Vendor_Name]]))=0</f>
        <v>0</v>
      </c>
      <c r="O3699" t="b">
        <f>LEN(TRIM(tbl_vendors[[#This Row],[Email]]))=0</f>
        <v>0</v>
      </c>
      <c r="P3699" t="b">
        <f>OR(ISERROR(FIND("@",tbl_vendors[[#This Row],[Email]])),ISERROR(FIND(".",tbl_vendors[[#This Row],[Email]])))</f>
        <v>0</v>
      </c>
      <c r="Q3699" t="b">
        <f>ISNA(MATCH(tbl_vendors[[#This Row],[Country]],tbl_country[country],0))</f>
        <v>0</v>
      </c>
      <c r="R3699" t="b">
        <f>ISNA(MATCH(tbl_vendors[[#This Row],[Currency]],tbl_country[currency],0))</f>
        <v>0</v>
      </c>
      <c r="S3699" t="b">
        <f>_xlfn.XLOOKUP(tbl_vendors[[#This Row],[Country]],tbl_country[country],tbl_country[currency],"NotFound")&lt;&gt;tbl_vendors[[#This Row],[Currency]]</f>
        <v>0</v>
      </c>
      <c r="T3699" t="b">
        <f>ISNA(MATCH(tbl_vendors[[#This Row],[Payment_Terms]],tbl_payment_terms[Payment_Terms],0))</f>
        <v>0</v>
      </c>
      <c r="U3699" t="b">
        <f>ISNA(MATCH(tbl_vendors[[#This Row],[Status]],tbl_status[valid_status]))</f>
        <v>0</v>
      </c>
      <c r="V3699" t="b">
        <f ca="1">tbl_vendors[[#This Row],[Created_Date]]&gt;TODAY()</f>
        <v>0</v>
      </c>
      <c r="W3699" t="b">
        <f>tbl_vendors[[#This Row],[Updated_Date]]&lt;tbl_vendors[[#This Row],[Created_Date]]</f>
        <v>0</v>
      </c>
      <c r="X3699" t="b">
        <f>COUNTIF(tbl_vendors[Vendor_Name],tbl_vendors[[#This Row],[Vendor_Name]])&gt;1</f>
        <v>1</v>
      </c>
      <c r="Y3699" s="14" cm="1">
        <f t="array" aca="1" ref="Y3699" ca="1">IFERROR(SUM(L3699:X3699*1),4)</f>
        <v>1</v>
      </c>
      <c r="Z3699" t="str">
        <f ca="1">IF(tbl_vendors[[#This Row],[error_count]]&gt;0,"FAIL","PASS")</f>
        <v>FAIL</v>
      </c>
    </row>
    <row r="3700" spans="1:26" x14ac:dyDescent="0.3">
      <c r="A3700" t="s">
        <v>14454</v>
      </c>
      <c r="B3700" t="s">
        <v>14455</v>
      </c>
      <c r="C3700" t="s">
        <v>109</v>
      </c>
      <c r="E3700" t="s">
        <v>39</v>
      </c>
      <c r="F3700" t="s">
        <v>75</v>
      </c>
      <c r="G3700" t="s">
        <v>14456</v>
      </c>
      <c r="H3700" t="s">
        <v>34</v>
      </c>
      <c r="I3700" t="s">
        <v>26</v>
      </c>
      <c r="J3700" s="1">
        <v>46022</v>
      </c>
      <c r="K3700" s="1">
        <v>46083</v>
      </c>
      <c r="L3700" t="b">
        <f>COUNTIF(tbl_vendors[Vendor_ID],tbl_vendors[[#This Row],[Vendor_ID]])&gt;1</f>
        <v>0</v>
      </c>
      <c r="M3700" t="b">
        <f>ISBLANK(tbl_vendors[[#This Row],[Vendor_ID]])</f>
        <v>0</v>
      </c>
      <c r="N3700" t="b">
        <f>LEN(TRIM(tbl_vendors[[#This Row],[Vendor_Name]]))=0</f>
        <v>0</v>
      </c>
      <c r="O3700" t="b">
        <f>LEN(TRIM(tbl_vendors[[#This Row],[Email]]))=0</f>
        <v>0</v>
      </c>
      <c r="P3700" t="b">
        <f>OR(ISERROR(FIND("@",tbl_vendors[[#This Row],[Email]])),ISERROR(FIND(".",tbl_vendors[[#This Row],[Email]])))</f>
        <v>0</v>
      </c>
      <c r="Q3700" t="b">
        <f>ISNA(MATCH(tbl_vendors[[#This Row],[Country]],tbl_country[country],0))</f>
        <v>0</v>
      </c>
      <c r="R3700" t="b">
        <f>ISNA(MATCH(tbl_vendors[[#This Row],[Currency]],tbl_country[currency],0))</f>
        <v>0</v>
      </c>
      <c r="S3700" t="b">
        <f>_xlfn.XLOOKUP(tbl_vendors[[#This Row],[Country]],tbl_country[country],tbl_country[currency],"NotFound")&lt;&gt;tbl_vendors[[#This Row],[Currency]]</f>
        <v>1</v>
      </c>
      <c r="T3700" t="b">
        <f>ISNA(MATCH(tbl_vendors[[#This Row],[Payment_Terms]],tbl_payment_terms[Payment_Terms],0))</f>
        <v>0</v>
      </c>
      <c r="U3700" t="b">
        <f>ISNA(MATCH(tbl_vendors[[#This Row],[Status]],tbl_status[valid_status]))</f>
        <v>0</v>
      </c>
      <c r="V3700" t="b">
        <f ca="1">tbl_vendors[[#This Row],[Created_Date]]&gt;TODAY()</f>
        <v>0</v>
      </c>
      <c r="W3700" t="b">
        <f>tbl_vendors[[#This Row],[Updated_Date]]&lt;tbl_vendors[[#This Row],[Created_Date]]</f>
        <v>0</v>
      </c>
      <c r="X3700" t="b">
        <f>COUNTIF(tbl_vendors[Vendor_Name],tbl_vendors[[#This Row],[Vendor_Name]])&gt;1</f>
        <v>0</v>
      </c>
      <c r="Y3700" s="14" cm="1">
        <f t="array" aca="1" ref="Y3700" ca="1">IFERROR(SUM(L3700:X3700*1),4)</f>
        <v>1</v>
      </c>
      <c r="Z3700" t="str">
        <f ca="1">IF(tbl_vendors[[#This Row],[error_count]]&gt;0,"FAIL","PASS")</f>
        <v>FAIL</v>
      </c>
    </row>
    <row r="3701" spans="1:26" x14ac:dyDescent="0.3">
      <c r="A3701" t="s">
        <v>14457</v>
      </c>
      <c r="B3701" t="s">
        <v>14458</v>
      </c>
      <c r="C3701" t="s">
        <v>109</v>
      </c>
      <c r="D3701" t="s">
        <v>14459</v>
      </c>
      <c r="E3701" t="s">
        <v>39</v>
      </c>
      <c r="F3701" t="s">
        <v>40</v>
      </c>
      <c r="G3701" t="s">
        <v>14460</v>
      </c>
      <c r="H3701" t="s">
        <v>34</v>
      </c>
      <c r="I3701" t="s">
        <v>26</v>
      </c>
      <c r="J3701" s="1">
        <v>45386</v>
      </c>
      <c r="K3701" s="1">
        <v>45609</v>
      </c>
      <c r="L3701" t="b">
        <f>COUNTIF(tbl_vendors[Vendor_ID],tbl_vendors[[#This Row],[Vendor_ID]])&gt;1</f>
        <v>0</v>
      </c>
      <c r="M3701" t="b">
        <f>ISBLANK(tbl_vendors[[#This Row],[Vendor_ID]])</f>
        <v>0</v>
      </c>
      <c r="N3701" t="b">
        <f>LEN(TRIM(tbl_vendors[[#This Row],[Vendor_Name]]))=0</f>
        <v>0</v>
      </c>
      <c r="O3701" t="b">
        <f>LEN(TRIM(tbl_vendors[[#This Row],[Email]]))=0</f>
        <v>0</v>
      </c>
      <c r="P3701" t="b">
        <f>OR(ISERROR(FIND("@",tbl_vendors[[#This Row],[Email]])),ISERROR(FIND(".",tbl_vendors[[#This Row],[Email]])))</f>
        <v>0</v>
      </c>
      <c r="Q3701" t="b">
        <f>ISNA(MATCH(tbl_vendors[[#This Row],[Country]],tbl_country[country],0))</f>
        <v>0</v>
      </c>
      <c r="R3701" t="b">
        <f>ISNA(MATCH(tbl_vendors[[#This Row],[Currency]],tbl_country[currency],0))</f>
        <v>0</v>
      </c>
      <c r="S3701" t="b">
        <f>_xlfn.XLOOKUP(tbl_vendors[[#This Row],[Country]],tbl_country[country],tbl_country[currency],"NotFound")&lt;&gt;tbl_vendors[[#This Row],[Currency]]</f>
        <v>1</v>
      </c>
      <c r="T3701" t="b">
        <f>ISNA(MATCH(tbl_vendors[[#This Row],[Payment_Terms]],tbl_payment_terms[Payment_Terms],0))</f>
        <v>0</v>
      </c>
      <c r="U3701" t="b">
        <f>ISNA(MATCH(tbl_vendors[[#This Row],[Status]],tbl_status[valid_status]))</f>
        <v>0</v>
      </c>
      <c r="V3701" t="b">
        <f ca="1">tbl_vendors[[#This Row],[Created_Date]]&gt;TODAY()</f>
        <v>0</v>
      </c>
      <c r="W3701" t="b">
        <f>tbl_vendors[[#This Row],[Updated_Date]]&lt;tbl_vendors[[#This Row],[Created_Date]]</f>
        <v>0</v>
      </c>
      <c r="X3701" t="b">
        <f>COUNTIF(tbl_vendors[Vendor_Name],tbl_vendors[[#This Row],[Vendor_Name]])&gt;1</f>
        <v>0</v>
      </c>
      <c r="Y3701" s="14" cm="1">
        <f t="array" aca="1" ref="Y3701" ca="1">IFERROR(SUM(L3701:X3701*1),4)</f>
        <v>1</v>
      </c>
      <c r="Z3701" t="str">
        <f ca="1">IF(tbl_vendors[[#This Row],[error_count]]&gt;0,"FAIL","PASS")</f>
        <v>FAIL</v>
      </c>
    </row>
    <row r="3702" spans="1:26" x14ac:dyDescent="0.3">
      <c r="A3702" t="s">
        <v>14461</v>
      </c>
      <c r="B3702" t="s">
        <v>14462</v>
      </c>
      <c r="C3702" t="s">
        <v>72</v>
      </c>
      <c r="D3702" t="s">
        <v>14463</v>
      </c>
      <c r="E3702" t="s">
        <v>74</v>
      </c>
      <c r="F3702" t="s">
        <v>16</v>
      </c>
      <c r="G3702" t="s">
        <v>14464</v>
      </c>
      <c r="H3702" t="s">
        <v>42</v>
      </c>
      <c r="I3702" t="s">
        <v>19</v>
      </c>
      <c r="J3702" s="1">
        <v>44423</v>
      </c>
      <c r="K3702" s="1">
        <v>45294</v>
      </c>
      <c r="L3702" t="b">
        <f>COUNTIF(tbl_vendors[Vendor_ID],tbl_vendors[[#This Row],[Vendor_ID]])&gt;1</f>
        <v>0</v>
      </c>
      <c r="M3702" t="b">
        <f>ISBLANK(tbl_vendors[[#This Row],[Vendor_ID]])</f>
        <v>0</v>
      </c>
      <c r="N3702" t="b">
        <f>LEN(TRIM(tbl_vendors[[#This Row],[Vendor_Name]]))=0</f>
        <v>0</v>
      </c>
      <c r="O3702" t="b">
        <f>LEN(TRIM(tbl_vendors[[#This Row],[Email]]))=0</f>
        <v>0</v>
      </c>
      <c r="P3702" t="b">
        <f>OR(ISERROR(FIND("@",tbl_vendors[[#This Row],[Email]])),ISERROR(FIND(".",tbl_vendors[[#This Row],[Email]])))</f>
        <v>0</v>
      </c>
      <c r="Q3702" t="b">
        <f>ISNA(MATCH(tbl_vendors[[#This Row],[Country]],tbl_country[country],0))</f>
        <v>0</v>
      </c>
      <c r="R3702" t="b">
        <f>ISNA(MATCH(tbl_vendors[[#This Row],[Currency]],tbl_country[currency],0))</f>
        <v>1</v>
      </c>
      <c r="S3702" t="b">
        <f>_xlfn.XLOOKUP(tbl_vendors[[#This Row],[Country]],tbl_country[country],tbl_country[currency],"NotFound")&lt;&gt;tbl_vendors[[#This Row],[Currency]]</f>
        <v>1</v>
      </c>
      <c r="T3702" t="b">
        <f>ISNA(MATCH(tbl_vendors[[#This Row],[Payment_Terms]],tbl_payment_terms[Payment_Terms],0))</f>
        <v>0</v>
      </c>
      <c r="U3702" t="b">
        <f>ISNA(MATCH(tbl_vendors[[#This Row],[Status]],tbl_status[valid_status]))</f>
        <v>0</v>
      </c>
      <c r="V3702" t="b">
        <f ca="1">tbl_vendors[[#This Row],[Created_Date]]&gt;TODAY()</f>
        <v>0</v>
      </c>
      <c r="W3702" t="b">
        <f>tbl_vendors[[#This Row],[Updated_Date]]&lt;tbl_vendors[[#This Row],[Created_Date]]</f>
        <v>0</v>
      </c>
      <c r="X3702" t="b">
        <f>COUNTIF(tbl_vendors[Vendor_Name],tbl_vendors[[#This Row],[Vendor_Name]])&gt;1</f>
        <v>0</v>
      </c>
      <c r="Y3702" s="14" cm="1">
        <f t="array" aca="1" ref="Y3702" ca="1">IFERROR(SUM(L3702:X3702*1),4)</f>
        <v>2</v>
      </c>
      <c r="Z3702" t="str">
        <f ca="1">IF(tbl_vendors[[#This Row],[error_count]]&gt;0,"FAIL","PASS")</f>
        <v>FAIL</v>
      </c>
    </row>
    <row r="3703" spans="1:26" x14ac:dyDescent="0.3">
      <c r="A3703" t="s">
        <v>14465</v>
      </c>
      <c r="B3703" t="s">
        <v>14466</v>
      </c>
      <c r="C3703" t="s">
        <v>13</v>
      </c>
      <c r="D3703" t="s">
        <v>14467</v>
      </c>
      <c r="E3703" t="s">
        <v>15</v>
      </c>
      <c r="F3703" t="s">
        <v>23</v>
      </c>
      <c r="G3703" t="s">
        <v>14468</v>
      </c>
      <c r="H3703" t="s">
        <v>47</v>
      </c>
      <c r="I3703" t="s">
        <v>53</v>
      </c>
      <c r="J3703" s="1">
        <v>44897</v>
      </c>
      <c r="K3703" s="1">
        <v>45466</v>
      </c>
      <c r="L3703" t="b">
        <f>COUNTIF(tbl_vendors[Vendor_ID],tbl_vendors[[#This Row],[Vendor_ID]])&gt;1</f>
        <v>0</v>
      </c>
      <c r="M3703" t="b">
        <f>ISBLANK(tbl_vendors[[#This Row],[Vendor_ID]])</f>
        <v>0</v>
      </c>
      <c r="N3703" t="b">
        <f>LEN(TRIM(tbl_vendors[[#This Row],[Vendor_Name]]))=0</f>
        <v>0</v>
      </c>
      <c r="O3703" t="b">
        <f>LEN(TRIM(tbl_vendors[[#This Row],[Email]]))=0</f>
        <v>0</v>
      </c>
      <c r="P3703" t="b">
        <f>OR(ISERROR(FIND("@",tbl_vendors[[#This Row],[Email]])),ISERROR(FIND(".",tbl_vendors[[#This Row],[Email]])))</f>
        <v>0</v>
      </c>
      <c r="Q3703" t="b">
        <f>ISNA(MATCH(tbl_vendors[[#This Row],[Country]],tbl_country[country],0))</f>
        <v>0</v>
      </c>
      <c r="R3703" t="b">
        <f>ISNA(MATCH(tbl_vendors[[#This Row],[Currency]],tbl_country[currency],0))</f>
        <v>1</v>
      </c>
      <c r="S3703" t="b">
        <f>_xlfn.XLOOKUP(tbl_vendors[[#This Row],[Country]],tbl_country[country],tbl_country[currency],"NotFound")&lt;&gt;tbl_vendors[[#This Row],[Currency]]</f>
        <v>1</v>
      </c>
      <c r="T3703" t="b">
        <f>ISNA(MATCH(tbl_vendors[[#This Row],[Payment_Terms]],tbl_payment_terms[Payment_Terms],0))</f>
        <v>0</v>
      </c>
      <c r="U3703" t="b">
        <f>ISNA(MATCH(tbl_vendors[[#This Row],[Status]],tbl_status[valid_status]))</f>
        <v>1</v>
      </c>
      <c r="V3703" t="b">
        <f ca="1">tbl_vendors[[#This Row],[Created_Date]]&gt;TODAY()</f>
        <v>0</v>
      </c>
      <c r="W3703" t="b">
        <f>tbl_vendors[[#This Row],[Updated_Date]]&lt;tbl_vendors[[#This Row],[Created_Date]]</f>
        <v>0</v>
      </c>
      <c r="X3703" t="b">
        <f>COUNTIF(tbl_vendors[Vendor_Name],tbl_vendors[[#This Row],[Vendor_Name]])&gt;1</f>
        <v>0</v>
      </c>
      <c r="Y3703" s="14" cm="1">
        <f t="array" aca="1" ref="Y3703" ca="1">IFERROR(SUM(L3703:X3703*1),4)</f>
        <v>3</v>
      </c>
      <c r="Z3703" t="str">
        <f ca="1">IF(tbl_vendors[[#This Row],[error_count]]&gt;0,"FAIL","PASS")</f>
        <v>FAIL</v>
      </c>
    </row>
    <row r="3704" spans="1:26" x14ac:dyDescent="0.3">
      <c r="A3704" t="s">
        <v>14469</v>
      </c>
      <c r="B3704" t="s">
        <v>14470</v>
      </c>
      <c r="C3704" t="s">
        <v>56</v>
      </c>
      <c r="D3704" t="s">
        <v>14471</v>
      </c>
      <c r="E3704" t="s">
        <v>58</v>
      </c>
      <c r="F3704" t="s">
        <v>16</v>
      </c>
      <c r="G3704" t="s">
        <v>14472</v>
      </c>
      <c r="H3704" t="s">
        <v>25</v>
      </c>
      <c r="I3704" t="s">
        <v>26</v>
      </c>
      <c r="J3704" s="1">
        <v>45616</v>
      </c>
      <c r="K3704" s="1">
        <v>45975</v>
      </c>
      <c r="L3704" t="b">
        <f>COUNTIF(tbl_vendors[Vendor_ID],tbl_vendors[[#This Row],[Vendor_ID]])&gt;1</f>
        <v>0</v>
      </c>
      <c r="M3704" t="b">
        <f>ISBLANK(tbl_vendors[[#This Row],[Vendor_ID]])</f>
        <v>0</v>
      </c>
      <c r="N3704" t="b">
        <f>LEN(TRIM(tbl_vendors[[#This Row],[Vendor_Name]]))=0</f>
        <v>0</v>
      </c>
      <c r="O3704" t="b">
        <f>LEN(TRIM(tbl_vendors[[#This Row],[Email]]))=0</f>
        <v>0</v>
      </c>
      <c r="P3704" t="b">
        <f>OR(ISERROR(FIND("@",tbl_vendors[[#This Row],[Email]])),ISERROR(FIND(".",tbl_vendors[[#This Row],[Email]])))</f>
        <v>0</v>
      </c>
      <c r="Q3704" t="b">
        <f>ISNA(MATCH(tbl_vendors[[#This Row],[Country]],tbl_country[country],0))</f>
        <v>0</v>
      </c>
      <c r="R3704" t="b">
        <f>ISNA(MATCH(tbl_vendors[[#This Row],[Currency]],tbl_country[currency],0))</f>
        <v>0</v>
      </c>
      <c r="S3704" t="b">
        <f>_xlfn.XLOOKUP(tbl_vendors[[#This Row],[Country]],tbl_country[country],tbl_country[currency],"NotFound")&lt;&gt;tbl_vendors[[#This Row],[Currency]]</f>
        <v>0</v>
      </c>
      <c r="T3704" t="b">
        <f>ISNA(MATCH(tbl_vendors[[#This Row],[Payment_Terms]],tbl_payment_terms[Payment_Terms],0))</f>
        <v>0</v>
      </c>
      <c r="U3704" t="b">
        <f>ISNA(MATCH(tbl_vendors[[#This Row],[Status]],tbl_status[valid_status]))</f>
        <v>0</v>
      </c>
      <c r="V3704" t="b">
        <f ca="1">tbl_vendors[[#This Row],[Created_Date]]&gt;TODAY()</f>
        <v>0</v>
      </c>
      <c r="W3704" t="b">
        <f>tbl_vendors[[#This Row],[Updated_Date]]&lt;tbl_vendors[[#This Row],[Created_Date]]</f>
        <v>0</v>
      </c>
      <c r="X3704" t="b">
        <f>COUNTIF(tbl_vendors[Vendor_Name],tbl_vendors[[#This Row],[Vendor_Name]])&gt;1</f>
        <v>0</v>
      </c>
      <c r="Y3704" s="14" cm="1">
        <f t="array" aca="1" ref="Y3704" ca="1">IFERROR(SUM(L3704:X3704*1),4)</f>
        <v>0</v>
      </c>
      <c r="Z3704" t="str">
        <f ca="1">IF(tbl_vendors[[#This Row],[error_count]]&gt;0,"FAIL","PASS")</f>
        <v>PASS</v>
      </c>
    </row>
    <row r="3705" spans="1:26" x14ac:dyDescent="0.3">
      <c r="A3705" t="s">
        <v>14473</v>
      </c>
      <c r="B3705" t="s">
        <v>5237</v>
      </c>
      <c r="C3705" t="s">
        <v>13</v>
      </c>
      <c r="D3705" t="s">
        <v>14474</v>
      </c>
      <c r="E3705" t="s">
        <v>15</v>
      </c>
      <c r="F3705" t="s">
        <v>16</v>
      </c>
      <c r="G3705" t="s">
        <v>14475</v>
      </c>
      <c r="H3705" t="s">
        <v>42</v>
      </c>
      <c r="I3705" t="s">
        <v>26</v>
      </c>
      <c r="J3705" s="1">
        <v>45154</v>
      </c>
      <c r="K3705" s="1">
        <v>46021</v>
      </c>
      <c r="L3705" t="b">
        <f>COUNTIF(tbl_vendors[Vendor_ID],tbl_vendors[[#This Row],[Vendor_ID]])&gt;1</f>
        <v>0</v>
      </c>
      <c r="M3705" t="b">
        <f>ISBLANK(tbl_vendors[[#This Row],[Vendor_ID]])</f>
        <v>0</v>
      </c>
      <c r="N3705" t="b">
        <f>LEN(TRIM(tbl_vendors[[#This Row],[Vendor_Name]]))=0</f>
        <v>0</v>
      </c>
      <c r="O3705" t="b">
        <f>LEN(TRIM(tbl_vendors[[#This Row],[Email]]))=0</f>
        <v>0</v>
      </c>
      <c r="P3705" t="b">
        <f>OR(ISERROR(FIND("@",tbl_vendors[[#This Row],[Email]])),ISERROR(FIND(".",tbl_vendors[[#This Row],[Email]])))</f>
        <v>0</v>
      </c>
      <c r="Q3705" t="b">
        <f>ISNA(MATCH(tbl_vendors[[#This Row],[Country]],tbl_country[country],0))</f>
        <v>0</v>
      </c>
      <c r="R3705" t="b">
        <f>ISNA(MATCH(tbl_vendors[[#This Row],[Currency]],tbl_country[currency],0))</f>
        <v>1</v>
      </c>
      <c r="S3705" t="b">
        <f>_xlfn.XLOOKUP(tbl_vendors[[#This Row],[Country]],tbl_country[country],tbl_country[currency],"NotFound")&lt;&gt;tbl_vendors[[#This Row],[Currency]]</f>
        <v>1</v>
      </c>
      <c r="T3705" t="b">
        <f>ISNA(MATCH(tbl_vendors[[#This Row],[Payment_Terms]],tbl_payment_terms[Payment_Terms],0))</f>
        <v>0</v>
      </c>
      <c r="U3705" t="b">
        <f>ISNA(MATCH(tbl_vendors[[#This Row],[Status]],tbl_status[valid_status]))</f>
        <v>0</v>
      </c>
      <c r="V3705" t="b">
        <f ca="1">tbl_vendors[[#This Row],[Created_Date]]&gt;TODAY()</f>
        <v>0</v>
      </c>
      <c r="W3705" t="b">
        <f>tbl_vendors[[#This Row],[Updated_Date]]&lt;tbl_vendors[[#This Row],[Created_Date]]</f>
        <v>0</v>
      </c>
      <c r="X3705" t="b">
        <f>COUNTIF(tbl_vendors[Vendor_Name],tbl_vendors[[#This Row],[Vendor_Name]])&gt;1</f>
        <v>1</v>
      </c>
      <c r="Y3705" s="14" cm="1">
        <f t="array" aca="1" ref="Y3705" ca="1">IFERROR(SUM(L3705:X3705*1),4)</f>
        <v>3</v>
      </c>
      <c r="Z3705" t="str">
        <f ca="1">IF(tbl_vendors[[#This Row],[error_count]]&gt;0,"FAIL","PASS")</f>
        <v>FAIL</v>
      </c>
    </row>
    <row r="3706" spans="1:26" x14ac:dyDescent="0.3">
      <c r="A3706" t="s">
        <v>14476</v>
      </c>
      <c r="B3706" t="s">
        <v>14477</v>
      </c>
      <c r="C3706" t="s">
        <v>72</v>
      </c>
      <c r="D3706" t="s">
        <v>14478</v>
      </c>
      <c r="E3706" t="s">
        <v>74</v>
      </c>
      <c r="F3706" t="s">
        <v>16</v>
      </c>
      <c r="G3706" t="s">
        <v>14479</v>
      </c>
      <c r="H3706" t="s">
        <v>18</v>
      </c>
      <c r="I3706" t="s">
        <v>26</v>
      </c>
      <c r="J3706" s="1">
        <v>45861</v>
      </c>
      <c r="K3706" s="1">
        <v>45950</v>
      </c>
      <c r="L3706" t="b">
        <f>COUNTIF(tbl_vendors[Vendor_ID],tbl_vendors[[#This Row],[Vendor_ID]])&gt;1</f>
        <v>0</v>
      </c>
      <c r="M3706" t="b">
        <f>ISBLANK(tbl_vendors[[#This Row],[Vendor_ID]])</f>
        <v>0</v>
      </c>
      <c r="N3706" t="b">
        <f>LEN(TRIM(tbl_vendors[[#This Row],[Vendor_Name]]))=0</f>
        <v>0</v>
      </c>
      <c r="O3706" t="b">
        <f>LEN(TRIM(tbl_vendors[[#This Row],[Email]]))=0</f>
        <v>0</v>
      </c>
      <c r="P3706" t="b">
        <f>OR(ISERROR(FIND("@",tbl_vendors[[#This Row],[Email]])),ISERROR(FIND(".",tbl_vendors[[#This Row],[Email]])))</f>
        <v>0</v>
      </c>
      <c r="Q3706" t="b">
        <f>ISNA(MATCH(tbl_vendors[[#This Row],[Country]],tbl_country[country],0))</f>
        <v>0</v>
      </c>
      <c r="R3706" t="b">
        <f>ISNA(MATCH(tbl_vendors[[#This Row],[Currency]],tbl_country[currency],0))</f>
        <v>1</v>
      </c>
      <c r="S3706" t="b">
        <f>_xlfn.XLOOKUP(tbl_vendors[[#This Row],[Country]],tbl_country[country],tbl_country[currency],"NotFound")&lt;&gt;tbl_vendors[[#This Row],[Currency]]</f>
        <v>1</v>
      </c>
      <c r="T3706" t="b">
        <f>ISNA(MATCH(tbl_vendors[[#This Row],[Payment_Terms]],tbl_payment_terms[Payment_Terms],0))</f>
        <v>0</v>
      </c>
      <c r="U3706" t="b">
        <f>ISNA(MATCH(tbl_vendors[[#This Row],[Status]],tbl_status[valid_status]))</f>
        <v>0</v>
      </c>
      <c r="V3706" t="b">
        <f ca="1">tbl_vendors[[#This Row],[Created_Date]]&gt;TODAY()</f>
        <v>0</v>
      </c>
      <c r="W3706" t="b">
        <f>tbl_vendors[[#This Row],[Updated_Date]]&lt;tbl_vendors[[#This Row],[Created_Date]]</f>
        <v>0</v>
      </c>
      <c r="X3706" t="b">
        <f>COUNTIF(tbl_vendors[Vendor_Name],tbl_vendors[[#This Row],[Vendor_Name]])&gt;1</f>
        <v>0</v>
      </c>
      <c r="Y3706" s="14" cm="1">
        <f t="array" aca="1" ref="Y3706" ca="1">IFERROR(SUM(L3706:X3706*1),4)</f>
        <v>2</v>
      </c>
      <c r="Z3706" t="str">
        <f ca="1">IF(tbl_vendors[[#This Row],[error_count]]&gt;0,"FAIL","PASS")</f>
        <v>FAIL</v>
      </c>
    </row>
    <row r="3707" spans="1:26" x14ac:dyDescent="0.3">
      <c r="A3707" t="s">
        <v>14480</v>
      </c>
      <c r="B3707" t="s">
        <v>14481</v>
      </c>
      <c r="C3707" t="s">
        <v>153</v>
      </c>
      <c r="D3707" t="s">
        <v>14482</v>
      </c>
      <c r="E3707" t="s">
        <v>155</v>
      </c>
      <c r="F3707" t="s">
        <v>75</v>
      </c>
      <c r="G3707" t="s">
        <v>14483</v>
      </c>
      <c r="H3707" t="s">
        <v>69</v>
      </c>
      <c r="I3707" t="s">
        <v>53</v>
      </c>
      <c r="J3707" s="1">
        <v>45458</v>
      </c>
      <c r="K3707" s="1">
        <v>45665</v>
      </c>
      <c r="L3707" t="b">
        <f>COUNTIF(tbl_vendors[Vendor_ID],tbl_vendors[[#This Row],[Vendor_ID]])&gt;1</f>
        <v>0</v>
      </c>
      <c r="M3707" t="b">
        <f>ISBLANK(tbl_vendors[[#This Row],[Vendor_ID]])</f>
        <v>0</v>
      </c>
      <c r="N3707" t="b">
        <f>LEN(TRIM(tbl_vendors[[#This Row],[Vendor_Name]]))=0</f>
        <v>0</v>
      </c>
      <c r="O3707" t="b">
        <f>LEN(TRIM(tbl_vendors[[#This Row],[Email]]))=0</f>
        <v>0</v>
      </c>
      <c r="P3707" t="b">
        <f>OR(ISERROR(FIND("@",tbl_vendors[[#This Row],[Email]])),ISERROR(FIND(".",tbl_vendors[[#This Row],[Email]])))</f>
        <v>0</v>
      </c>
      <c r="Q3707" t="b">
        <f>ISNA(MATCH(tbl_vendors[[#This Row],[Country]],tbl_country[country],0))</f>
        <v>0</v>
      </c>
      <c r="R3707" t="b">
        <f>ISNA(MATCH(tbl_vendors[[#This Row],[Currency]],tbl_country[currency],0))</f>
        <v>0</v>
      </c>
      <c r="S3707" t="b">
        <f>_xlfn.XLOOKUP(tbl_vendors[[#This Row],[Country]],tbl_country[country],tbl_country[currency],"NotFound")&lt;&gt;tbl_vendors[[#This Row],[Currency]]</f>
        <v>0</v>
      </c>
      <c r="T3707" t="b">
        <f>ISNA(MATCH(tbl_vendors[[#This Row],[Payment_Terms]],tbl_payment_terms[Payment_Terms],0))</f>
        <v>0</v>
      </c>
      <c r="U3707" t="b">
        <f>ISNA(MATCH(tbl_vendors[[#This Row],[Status]],tbl_status[valid_status]))</f>
        <v>1</v>
      </c>
      <c r="V3707" t="b">
        <f ca="1">tbl_vendors[[#This Row],[Created_Date]]&gt;TODAY()</f>
        <v>0</v>
      </c>
      <c r="W3707" t="b">
        <f>tbl_vendors[[#This Row],[Updated_Date]]&lt;tbl_vendors[[#This Row],[Created_Date]]</f>
        <v>0</v>
      </c>
      <c r="X3707" t="b">
        <f>COUNTIF(tbl_vendors[Vendor_Name],tbl_vendors[[#This Row],[Vendor_Name]])&gt;1</f>
        <v>0</v>
      </c>
      <c r="Y3707" s="14" cm="1">
        <f t="array" aca="1" ref="Y3707" ca="1">IFERROR(SUM(L3707:X3707*1),4)</f>
        <v>1</v>
      </c>
      <c r="Z3707" t="str">
        <f ca="1">IF(tbl_vendors[[#This Row],[error_count]]&gt;0,"FAIL","PASS")</f>
        <v>FAIL</v>
      </c>
    </row>
    <row r="3708" spans="1:26" x14ac:dyDescent="0.3">
      <c r="A3708" t="s">
        <v>14484</v>
      </c>
      <c r="B3708" t="s">
        <v>14485</v>
      </c>
      <c r="C3708" t="s">
        <v>153</v>
      </c>
      <c r="D3708" t="s">
        <v>14486</v>
      </c>
      <c r="E3708" t="s">
        <v>155</v>
      </c>
      <c r="F3708" t="s">
        <v>32</v>
      </c>
      <c r="G3708" t="s">
        <v>14487</v>
      </c>
      <c r="H3708" t="s">
        <v>34</v>
      </c>
      <c r="I3708" t="s">
        <v>26</v>
      </c>
      <c r="J3708" s="1">
        <v>45878</v>
      </c>
      <c r="K3708" s="1">
        <v>46156</v>
      </c>
      <c r="L3708" t="b">
        <f>COUNTIF(tbl_vendors[Vendor_ID],tbl_vendors[[#This Row],[Vendor_ID]])&gt;1</f>
        <v>0</v>
      </c>
      <c r="M3708" t="b">
        <f>ISBLANK(tbl_vendors[[#This Row],[Vendor_ID]])</f>
        <v>0</v>
      </c>
      <c r="N3708" t="b">
        <f>LEN(TRIM(tbl_vendors[[#This Row],[Vendor_Name]]))=0</f>
        <v>0</v>
      </c>
      <c r="O3708" t="b">
        <f>LEN(TRIM(tbl_vendors[[#This Row],[Email]]))=0</f>
        <v>0</v>
      </c>
      <c r="P3708" t="b">
        <f>OR(ISERROR(FIND("@",tbl_vendors[[#This Row],[Email]])),ISERROR(FIND(".",tbl_vendors[[#This Row],[Email]])))</f>
        <v>0</v>
      </c>
      <c r="Q3708" t="b">
        <f>ISNA(MATCH(tbl_vendors[[#This Row],[Country]],tbl_country[country],0))</f>
        <v>0</v>
      </c>
      <c r="R3708" t="b">
        <f>ISNA(MATCH(tbl_vendors[[#This Row],[Currency]],tbl_country[currency],0))</f>
        <v>0</v>
      </c>
      <c r="S3708" t="b">
        <f>_xlfn.XLOOKUP(tbl_vendors[[#This Row],[Country]],tbl_country[country],tbl_country[currency],"NotFound")&lt;&gt;tbl_vendors[[#This Row],[Currency]]</f>
        <v>0</v>
      </c>
      <c r="T3708" t="b">
        <f>ISNA(MATCH(tbl_vendors[[#This Row],[Payment_Terms]],tbl_payment_terms[Payment_Terms],0))</f>
        <v>0</v>
      </c>
      <c r="U3708" t="b">
        <f>ISNA(MATCH(tbl_vendors[[#This Row],[Status]],tbl_status[valid_status]))</f>
        <v>0</v>
      </c>
      <c r="V3708" t="b">
        <f ca="1">tbl_vendors[[#This Row],[Created_Date]]&gt;TODAY()</f>
        <v>0</v>
      </c>
      <c r="W3708" t="b">
        <f>tbl_vendors[[#This Row],[Updated_Date]]&lt;tbl_vendors[[#This Row],[Created_Date]]</f>
        <v>0</v>
      </c>
      <c r="X3708" t="b">
        <f>COUNTIF(tbl_vendors[Vendor_Name],tbl_vendors[[#This Row],[Vendor_Name]])&gt;1</f>
        <v>0</v>
      </c>
      <c r="Y3708" s="14" cm="1">
        <f t="array" aca="1" ref="Y3708" ca="1">IFERROR(SUM(L3708:X3708*1),4)</f>
        <v>0</v>
      </c>
      <c r="Z3708" t="str">
        <f ca="1">IF(tbl_vendors[[#This Row],[error_count]]&gt;0,"FAIL","PASS")</f>
        <v>PASS</v>
      </c>
    </row>
    <row r="3709" spans="1:26" x14ac:dyDescent="0.3">
      <c r="A3709" t="s">
        <v>14488</v>
      </c>
      <c r="B3709" t="s">
        <v>14489</v>
      </c>
      <c r="C3709" t="s">
        <v>13</v>
      </c>
      <c r="D3709" t="s">
        <v>14490</v>
      </c>
      <c r="E3709" t="s">
        <v>15</v>
      </c>
      <c r="F3709" t="s">
        <v>16</v>
      </c>
      <c r="G3709" t="s">
        <v>14491</v>
      </c>
      <c r="H3709" t="s">
        <v>18</v>
      </c>
      <c r="I3709" t="s">
        <v>19</v>
      </c>
      <c r="J3709" s="1">
        <v>44834</v>
      </c>
      <c r="K3709" s="1">
        <v>45216</v>
      </c>
      <c r="L3709" t="b">
        <f>COUNTIF(tbl_vendors[Vendor_ID],tbl_vendors[[#This Row],[Vendor_ID]])&gt;1</f>
        <v>0</v>
      </c>
      <c r="M3709" t="b">
        <f>ISBLANK(tbl_vendors[[#This Row],[Vendor_ID]])</f>
        <v>0</v>
      </c>
      <c r="N3709" t="b">
        <f>LEN(TRIM(tbl_vendors[[#This Row],[Vendor_Name]]))=0</f>
        <v>0</v>
      </c>
      <c r="O3709" t="b">
        <f>LEN(TRIM(tbl_vendors[[#This Row],[Email]]))=0</f>
        <v>0</v>
      </c>
      <c r="P3709" t="b">
        <f>OR(ISERROR(FIND("@",tbl_vendors[[#This Row],[Email]])),ISERROR(FIND(".",tbl_vendors[[#This Row],[Email]])))</f>
        <v>0</v>
      </c>
      <c r="Q3709" t="b">
        <f>ISNA(MATCH(tbl_vendors[[#This Row],[Country]],tbl_country[country],0))</f>
        <v>0</v>
      </c>
      <c r="R3709" t="b">
        <f>ISNA(MATCH(tbl_vendors[[#This Row],[Currency]],tbl_country[currency],0))</f>
        <v>1</v>
      </c>
      <c r="S3709" t="b">
        <f>_xlfn.XLOOKUP(tbl_vendors[[#This Row],[Country]],tbl_country[country],tbl_country[currency],"NotFound")&lt;&gt;tbl_vendors[[#This Row],[Currency]]</f>
        <v>1</v>
      </c>
      <c r="T3709" t="b">
        <f>ISNA(MATCH(tbl_vendors[[#This Row],[Payment_Terms]],tbl_payment_terms[Payment_Terms],0))</f>
        <v>0</v>
      </c>
      <c r="U3709" t="b">
        <f>ISNA(MATCH(tbl_vendors[[#This Row],[Status]],tbl_status[valid_status]))</f>
        <v>0</v>
      </c>
      <c r="V3709" t="b">
        <f ca="1">tbl_vendors[[#This Row],[Created_Date]]&gt;TODAY()</f>
        <v>0</v>
      </c>
      <c r="W3709" t="b">
        <f>tbl_vendors[[#This Row],[Updated_Date]]&lt;tbl_vendors[[#This Row],[Created_Date]]</f>
        <v>0</v>
      </c>
      <c r="X3709" t="b">
        <f>COUNTIF(tbl_vendors[Vendor_Name],tbl_vendors[[#This Row],[Vendor_Name]])&gt;1</f>
        <v>0</v>
      </c>
      <c r="Y3709" s="14" cm="1">
        <f t="array" aca="1" ref="Y3709" ca="1">IFERROR(SUM(L3709:X3709*1),4)</f>
        <v>2</v>
      </c>
      <c r="Z3709" t="str">
        <f ca="1">IF(tbl_vendors[[#This Row],[error_count]]&gt;0,"FAIL","PASS")</f>
        <v>FAIL</v>
      </c>
    </row>
    <row r="3710" spans="1:26" x14ac:dyDescent="0.3">
      <c r="A3710" t="s">
        <v>14492</v>
      </c>
      <c r="B3710" t="s">
        <v>14493</v>
      </c>
      <c r="C3710" t="s">
        <v>29</v>
      </c>
      <c r="D3710" t="s">
        <v>14494</v>
      </c>
      <c r="E3710" t="s">
        <v>31</v>
      </c>
      <c r="F3710" t="s">
        <v>40</v>
      </c>
      <c r="G3710" t="s">
        <v>14495</v>
      </c>
      <c r="H3710" t="s">
        <v>18</v>
      </c>
      <c r="I3710" t="s">
        <v>53</v>
      </c>
      <c r="J3710" s="1">
        <v>45299</v>
      </c>
      <c r="K3710" s="1">
        <v>46136</v>
      </c>
      <c r="L3710" t="b">
        <f>COUNTIF(tbl_vendors[Vendor_ID],tbl_vendors[[#This Row],[Vendor_ID]])&gt;1</f>
        <v>0</v>
      </c>
      <c r="M3710" t="b">
        <f>ISBLANK(tbl_vendors[[#This Row],[Vendor_ID]])</f>
        <v>0</v>
      </c>
      <c r="N3710" t="b">
        <f>LEN(TRIM(tbl_vendors[[#This Row],[Vendor_Name]]))=0</f>
        <v>0</v>
      </c>
      <c r="O3710" t="b">
        <f>LEN(TRIM(tbl_vendors[[#This Row],[Email]]))=0</f>
        <v>0</v>
      </c>
      <c r="P3710" t="b">
        <f>OR(ISERROR(FIND("@",tbl_vendors[[#This Row],[Email]])),ISERROR(FIND(".",tbl_vendors[[#This Row],[Email]])))</f>
        <v>0</v>
      </c>
      <c r="Q3710" t="b">
        <f>ISNA(MATCH(tbl_vendors[[#This Row],[Country]],tbl_country[country],0))</f>
        <v>0</v>
      </c>
      <c r="R3710" t="b">
        <f>ISNA(MATCH(tbl_vendors[[#This Row],[Currency]],tbl_country[currency],0))</f>
        <v>0</v>
      </c>
      <c r="S3710" t="b">
        <f>_xlfn.XLOOKUP(tbl_vendors[[#This Row],[Country]],tbl_country[country],tbl_country[currency],"NotFound")&lt;&gt;tbl_vendors[[#This Row],[Currency]]</f>
        <v>0</v>
      </c>
      <c r="T3710" t="b">
        <f>ISNA(MATCH(tbl_vendors[[#This Row],[Payment_Terms]],tbl_payment_terms[Payment_Terms],0))</f>
        <v>0</v>
      </c>
      <c r="U3710" t="b">
        <f>ISNA(MATCH(tbl_vendors[[#This Row],[Status]],tbl_status[valid_status]))</f>
        <v>1</v>
      </c>
      <c r="V3710" t="b">
        <f ca="1">tbl_vendors[[#This Row],[Created_Date]]&gt;TODAY()</f>
        <v>0</v>
      </c>
      <c r="W3710" t="b">
        <f>tbl_vendors[[#This Row],[Updated_Date]]&lt;tbl_vendors[[#This Row],[Created_Date]]</f>
        <v>0</v>
      </c>
      <c r="X3710" t="b">
        <f>COUNTIF(tbl_vendors[Vendor_Name],tbl_vendors[[#This Row],[Vendor_Name]])&gt;1</f>
        <v>0</v>
      </c>
      <c r="Y3710" s="14" cm="1">
        <f t="array" aca="1" ref="Y3710" ca="1">IFERROR(SUM(L3710:X3710*1),4)</f>
        <v>1</v>
      </c>
      <c r="Z3710" t="str">
        <f ca="1">IF(tbl_vendors[[#This Row],[error_count]]&gt;0,"FAIL","PASS")</f>
        <v>FAIL</v>
      </c>
    </row>
    <row r="3711" spans="1:26" x14ac:dyDescent="0.3">
      <c r="A3711" t="s">
        <v>14496</v>
      </c>
      <c r="B3711" t="s">
        <v>14497</v>
      </c>
      <c r="C3711" t="s">
        <v>100</v>
      </c>
      <c r="D3711" t="s">
        <v>14498</v>
      </c>
      <c r="E3711" t="s">
        <v>39</v>
      </c>
      <c r="F3711" t="s">
        <v>23</v>
      </c>
      <c r="G3711" t="s">
        <v>14499</v>
      </c>
      <c r="H3711" t="s">
        <v>18</v>
      </c>
      <c r="I3711" t="s">
        <v>53</v>
      </c>
      <c r="J3711" s="1">
        <v>44758</v>
      </c>
      <c r="K3711" s="1">
        <v>46202</v>
      </c>
      <c r="L3711" t="b">
        <f>COUNTIF(tbl_vendors[Vendor_ID],tbl_vendors[[#This Row],[Vendor_ID]])&gt;1</f>
        <v>0</v>
      </c>
      <c r="M3711" t="b">
        <f>ISBLANK(tbl_vendors[[#This Row],[Vendor_ID]])</f>
        <v>0</v>
      </c>
      <c r="N3711" t="b">
        <f>LEN(TRIM(tbl_vendors[[#This Row],[Vendor_Name]]))=0</f>
        <v>0</v>
      </c>
      <c r="O3711" t="b">
        <f>LEN(TRIM(tbl_vendors[[#This Row],[Email]]))=0</f>
        <v>0</v>
      </c>
      <c r="P3711" t="b">
        <f>OR(ISERROR(FIND("@",tbl_vendors[[#This Row],[Email]])),ISERROR(FIND(".",tbl_vendors[[#This Row],[Email]])))</f>
        <v>0</v>
      </c>
      <c r="Q3711" t="b">
        <f>ISNA(MATCH(tbl_vendors[[#This Row],[Country]],tbl_country[country],0))</f>
        <v>0</v>
      </c>
      <c r="R3711" t="b">
        <f>ISNA(MATCH(tbl_vendors[[#This Row],[Currency]],tbl_country[currency],0))</f>
        <v>0</v>
      </c>
      <c r="S3711" t="b">
        <f>_xlfn.XLOOKUP(tbl_vendors[[#This Row],[Country]],tbl_country[country],tbl_country[currency],"NotFound")&lt;&gt;tbl_vendors[[#This Row],[Currency]]</f>
        <v>0</v>
      </c>
      <c r="T3711" t="b">
        <f>ISNA(MATCH(tbl_vendors[[#This Row],[Payment_Terms]],tbl_payment_terms[Payment_Terms],0))</f>
        <v>0</v>
      </c>
      <c r="U3711" t="b">
        <f>ISNA(MATCH(tbl_vendors[[#This Row],[Status]],tbl_status[valid_status]))</f>
        <v>1</v>
      </c>
      <c r="V3711" t="b">
        <f ca="1">tbl_vendors[[#This Row],[Created_Date]]&gt;TODAY()</f>
        <v>0</v>
      </c>
      <c r="W3711" t="b">
        <f>tbl_vendors[[#This Row],[Updated_Date]]&lt;tbl_vendors[[#This Row],[Created_Date]]</f>
        <v>0</v>
      </c>
      <c r="X3711" t="b">
        <f>COUNTIF(tbl_vendors[Vendor_Name],tbl_vendors[[#This Row],[Vendor_Name]])&gt;1</f>
        <v>0</v>
      </c>
      <c r="Y3711" s="14" cm="1">
        <f t="array" aca="1" ref="Y3711" ca="1">IFERROR(SUM(L3711:X3711*1),4)</f>
        <v>1</v>
      </c>
      <c r="Z3711" t="str">
        <f ca="1">IF(tbl_vendors[[#This Row],[error_count]]&gt;0,"FAIL","PASS")</f>
        <v>FAIL</v>
      </c>
    </row>
    <row r="3712" spans="1:26" x14ac:dyDescent="0.3">
      <c r="A3712" t="s">
        <v>14500</v>
      </c>
      <c r="B3712" t="s">
        <v>14501</v>
      </c>
      <c r="C3712" t="s">
        <v>109</v>
      </c>
      <c r="D3712" t="s">
        <v>14502</v>
      </c>
      <c r="E3712" t="s">
        <v>39</v>
      </c>
      <c r="F3712" t="s">
        <v>75</v>
      </c>
      <c r="G3712" t="s">
        <v>14503</v>
      </c>
      <c r="H3712" t="s">
        <v>42</v>
      </c>
      <c r="I3712" t="s">
        <v>53</v>
      </c>
      <c r="J3712" s="1">
        <v>45962</v>
      </c>
      <c r="K3712" s="1">
        <v>46095</v>
      </c>
      <c r="L3712" t="b">
        <f>COUNTIF(tbl_vendors[Vendor_ID],tbl_vendors[[#This Row],[Vendor_ID]])&gt;1</f>
        <v>0</v>
      </c>
      <c r="M3712" t="b">
        <f>ISBLANK(tbl_vendors[[#This Row],[Vendor_ID]])</f>
        <v>0</v>
      </c>
      <c r="N3712" t="b">
        <f>LEN(TRIM(tbl_vendors[[#This Row],[Vendor_Name]]))=0</f>
        <v>0</v>
      </c>
      <c r="O3712" t="b">
        <f>LEN(TRIM(tbl_vendors[[#This Row],[Email]]))=0</f>
        <v>0</v>
      </c>
      <c r="P3712" t="b">
        <f>OR(ISERROR(FIND("@",tbl_vendors[[#This Row],[Email]])),ISERROR(FIND(".",tbl_vendors[[#This Row],[Email]])))</f>
        <v>0</v>
      </c>
      <c r="Q3712" t="b">
        <f>ISNA(MATCH(tbl_vendors[[#This Row],[Country]],tbl_country[country],0))</f>
        <v>0</v>
      </c>
      <c r="R3712" t="b">
        <f>ISNA(MATCH(tbl_vendors[[#This Row],[Currency]],tbl_country[currency],0))</f>
        <v>0</v>
      </c>
      <c r="S3712" t="b">
        <f>_xlfn.XLOOKUP(tbl_vendors[[#This Row],[Country]],tbl_country[country],tbl_country[currency],"NotFound")&lt;&gt;tbl_vendors[[#This Row],[Currency]]</f>
        <v>1</v>
      </c>
      <c r="T3712" t="b">
        <f>ISNA(MATCH(tbl_vendors[[#This Row],[Payment_Terms]],tbl_payment_terms[Payment_Terms],0))</f>
        <v>0</v>
      </c>
      <c r="U3712" t="b">
        <f>ISNA(MATCH(tbl_vendors[[#This Row],[Status]],tbl_status[valid_status]))</f>
        <v>1</v>
      </c>
      <c r="V3712" t="b">
        <f ca="1">tbl_vendors[[#This Row],[Created_Date]]&gt;TODAY()</f>
        <v>0</v>
      </c>
      <c r="W3712" t="b">
        <f>tbl_vendors[[#This Row],[Updated_Date]]&lt;tbl_vendors[[#This Row],[Created_Date]]</f>
        <v>0</v>
      </c>
      <c r="X3712" t="b">
        <f>COUNTIF(tbl_vendors[Vendor_Name],tbl_vendors[[#This Row],[Vendor_Name]])&gt;1</f>
        <v>0</v>
      </c>
      <c r="Y3712" s="14" cm="1">
        <f t="array" aca="1" ref="Y3712" ca="1">IFERROR(SUM(L3712:X3712*1),4)</f>
        <v>2</v>
      </c>
      <c r="Z3712" t="str">
        <f ca="1">IF(tbl_vendors[[#This Row],[error_count]]&gt;0,"FAIL","PASS")</f>
        <v>FAIL</v>
      </c>
    </row>
    <row r="3713" spans="1:26" x14ac:dyDescent="0.3">
      <c r="A3713" t="s">
        <v>14504</v>
      </c>
      <c r="B3713" t="s">
        <v>14265</v>
      </c>
      <c r="C3713" t="s">
        <v>109</v>
      </c>
      <c r="D3713" t="s">
        <v>14505</v>
      </c>
      <c r="E3713" t="s">
        <v>39</v>
      </c>
      <c r="F3713" t="s">
        <v>23</v>
      </c>
      <c r="G3713" t="s">
        <v>14506</v>
      </c>
      <c r="H3713" t="s">
        <v>25</v>
      </c>
      <c r="I3713" t="s">
        <v>53</v>
      </c>
      <c r="J3713" s="1">
        <v>46051</v>
      </c>
      <c r="K3713" s="1">
        <v>46091</v>
      </c>
      <c r="L3713" t="b">
        <f>COUNTIF(tbl_vendors[Vendor_ID],tbl_vendors[[#This Row],[Vendor_ID]])&gt;1</f>
        <v>0</v>
      </c>
      <c r="M3713" t="b">
        <f>ISBLANK(tbl_vendors[[#This Row],[Vendor_ID]])</f>
        <v>0</v>
      </c>
      <c r="N3713" t="b">
        <f>LEN(TRIM(tbl_vendors[[#This Row],[Vendor_Name]]))=0</f>
        <v>0</v>
      </c>
      <c r="O3713" t="b">
        <f>LEN(TRIM(tbl_vendors[[#This Row],[Email]]))=0</f>
        <v>0</v>
      </c>
      <c r="P3713" t="b">
        <f>OR(ISERROR(FIND("@",tbl_vendors[[#This Row],[Email]])),ISERROR(FIND(".",tbl_vendors[[#This Row],[Email]])))</f>
        <v>0</v>
      </c>
      <c r="Q3713" t="b">
        <f>ISNA(MATCH(tbl_vendors[[#This Row],[Country]],tbl_country[country],0))</f>
        <v>0</v>
      </c>
      <c r="R3713" t="b">
        <f>ISNA(MATCH(tbl_vendors[[#This Row],[Currency]],tbl_country[currency],0))</f>
        <v>0</v>
      </c>
      <c r="S3713" t="b">
        <f>_xlfn.XLOOKUP(tbl_vendors[[#This Row],[Country]],tbl_country[country],tbl_country[currency],"NotFound")&lt;&gt;tbl_vendors[[#This Row],[Currency]]</f>
        <v>1</v>
      </c>
      <c r="T3713" t="b">
        <f>ISNA(MATCH(tbl_vendors[[#This Row],[Payment_Terms]],tbl_payment_terms[Payment_Terms],0))</f>
        <v>0</v>
      </c>
      <c r="U3713" t="b">
        <f>ISNA(MATCH(tbl_vendors[[#This Row],[Status]],tbl_status[valid_status]))</f>
        <v>1</v>
      </c>
      <c r="V3713" t="b">
        <f ca="1">tbl_vendors[[#This Row],[Created_Date]]&gt;TODAY()</f>
        <v>0</v>
      </c>
      <c r="W3713" t="b">
        <f>tbl_vendors[[#This Row],[Updated_Date]]&lt;tbl_vendors[[#This Row],[Created_Date]]</f>
        <v>0</v>
      </c>
      <c r="X3713" t="b">
        <f>COUNTIF(tbl_vendors[Vendor_Name],tbl_vendors[[#This Row],[Vendor_Name]])&gt;1</f>
        <v>1</v>
      </c>
      <c r="Y3713" s="14" cm="1">
        <f t="array" aca="1" ref="Y3713" ca="1">IFERROR(SUM(L3713:X3713*1),4)</f>
        <v>3</v>
      </c>
      <c r="Z3713" t="str">
        <f ca="1">IF(tbl_vendors[[#This Row],[error_count]]&gt;0,"FAIL","PASS")</f>
        <v>FAIL</v>
      </c>
    </row>
    <row r="3714" spans="1:26" x14ac:dyDescent="0.3">
      <c r="A3714" t="s">
        <v>14507</v>
      </c>
      <c r="B3714" t="s">
        <v>14508</v>
      </c>
      <c r="C3714" t="s">
        <v>13</v>
      </c>
      <c r="D3714" t="s">
        <v>14509</v>
      </c>
      <c r="E3714" t="s">
        <v>15</v>
      </c>
      <c r="F3714" t="s">
        <v>75</v>
      </c>
      <c r="G3714" t="s">
        <v>14510</v>
      </c>
      <c r="H3714" t="s">
        <v>42</v>
      </c>
      <c r="I3714" t="s">
        <v>26</v>
      </c>
      <c r="J3714" s="1">
        <v>46060</v>
      </c>
      <c r="K3714" s="1">
        <v>46163</v>
      </c>
      <c r="L3714" t="b">
        <f>COUNTIF(tbl_vendors[Vendor_ID],tbl_vendors[[#This Row],[Vendor_ID]])&gt;1</f>
        <v>0</v>
      </c>
      <c r="M3714" t="b">
        <f>ISBLANK(tbl_vendors[[#This Row],[Vendor_ID]])</f>
        <v>0</v>
      </c>
      <c r="N3714" t="b">
        <f>LEN(TRIM(tbl_vendors[[#This Row],[Vendor_Name]]))=0</f>
        <v>0</v>
      </c>
      <c r="O3714" t="b">
        <f>LEN(TRIM(tbl_vendors[[#This Row],[Email]]))=0</f>
        <v>0</v>
      </c>
      <c r="P3714" t="b">
        <f>OR(ISERROR(FIND("@",tbl_vendors[[#This Row],[Email]])),ISERROR(FIND(".",tbl_vendors[[#This Row],[Email]])))</f>
        <v>0</v>
      </c>
      <c r="Q3714" t="b">
        <f>ISNA(MATCH(tbl_vendors[[#This Row],[Country]],tbl_country[country],0))</f>
        <v>0</v>
      </c>
      <c r="R3714" t="b">
        <f>ISNA(MATCH(tbl_vendors[[#This Row],[Currency]],tbl_country[currency],0))</f>
        <v>1</v>
      </c>
      <c r="S3714" t="b">
        <f>_xlfn.XLOOKUP(tbl_vendors[[#This Row],[Country]],tbl_country[country],tbl_country[currency],"NotFound")&lt;&gt;tbl_vendors[[#This Row],[Currency]]</f>
        <v>1</v>
      </c>
      <c r="T3714" t="b">
        <f>ISNA(MATCH(tbl_vendors[[#This Row],[Payment_Terms]],tbl_payment_terms[Payment_Terms],0))</f>
        <v>0</v>
      </c>
      <c r="U3714" t="b">
        <f>ISNA(MATCH(tbl_vendors[[#This Row],[Status]],tbl_status[valid_status]))</f>
        <v>0</v>
      </c>
      <c r="V3714" t="b">
        <f ca="1">tbl_vendors[[#This Row],[Created_Date]]&gt;TODAY()</f>
        <v>0</v>
      </c>
      <c r="W3714" t="b">
        <f>tbl_vendors[[#This Row],[Updated_Date]]&lt;tbl_vendors[[#This Row],[Created_Date]]</f>
        <v>0</v>
      </c>
      <c r="X3714" t="b">
        <f>COUNTIF(tbl_vendors[Vendor_Name],tbl_vendors[[#This Row],[Vendor_Name]])&gt;1</f>
        <v>0</v>
      </c>
      <c r="Y3714" s="14" cm="1">
        <f t="array" aca="1" ref="Y3714" ca="1">IFERROR(SUM(L3714:X3714*1),4)</f>
        <v>2</v>
      </c>
      <c r="Z3714" t="str">
        <f ca="1">IF(tbl_vendors[[#This Row],[error_count]]&gt;0,"FAIL","PASS")</f>
        <v>FAIL</v>
      </c>
    </row>
    <row r="3715" spans="1:26" x14ac:dyDescent="0.3">
      <c r="A3715" t="s">
        <v>14511</v>
      </c>
      <c r="B3715" t="s">
        <v>775</v>
      </c>
      <c r="C3715" t="s">
        <v>56</v>
      </c>
      <c r="D3715" t="s">
        <v>14512</v>
      </c>
      <c r="E3715" t="s">
        <v>58</v>
      </c>
      <c r="F3715" t="s">
        <v>16</v>
      </c>
      <c r="G3715" t="s">
        <v>14513</v>
      </c>
      <c r="H3715" t="s">
        <v>42</v>
      </c>
      <c r="I3715" t="s">
        <v>53</v>
      </c>
      <c r="J3715" s="1">
        <v>44989</v>
      </c>
      <c r="K3715" s="1">
        <v>45892</v>
      </c>
      <c r="L3715" t="b">
        <f>COUNTIF(tbl_vendors[Vendor_ID],tbl_vendors[[#This Row],[Vendor_ID]])&gt;1</f>
        <v>0</v>
      </c>
      <c r="M3715" t="b">
        <f>ISBLANK(tbl_vendors[[#This Row],[Vendor_ID]])</f>
        <v>0</v>
      </c>
      <c r="N3715" t="b">
        <f>LEN(TRIM(tbl_vendors[[#This Row],[Vendor_Name]]))=0</f>
        <v>0</v>
      </c>
      <c r="O3715" t="b">
        <f>LEN(TRIM(tbl_vendors[[#This Row],[Email]]))=0</f>
        <v>0</v>
      </c>
      <c r="P3715" t="b">
        <f>OR(ISERROR(FIND("@",tbl_vendors[[#This Row],[Email]])),ISERROR(FIND(".",tbl_vendors[[#This Row],[Email]])))</f>
        <v>0</v>
      </c>
      <c r="Q3715" t="b">
        <f>ISNA(MATCH(tbl_vendors[[#This Row],[Country]],tbl_country[country],0))</f>
        <v>0</v>
      </c>
      <c r="R3715" t="b">
        <f>ISNA(MATCH(tbl_vendors[[#This Row],[Currency]],tbl_country[currency],0))</f>
        <v>0</v>
      </c>
      <c r="S3715" t="b">
        <f>_xlfn.XLOOKUP(tbl_vendors[[#This Row],[Country]],tbl_country[country],tbl_country[currency],"NotFound")&lt;&gt;tbl_vendors[[#This Row],[Currency]]</f>
        <v>0</v>
      </c>
      <c r="T3715" t="b">
        <f>ISNA(MATCH(tbl_vendors[[#This Row],[Payment_Terms]],tbl_payment_terms[Payment_Terms],0))</f>
        <v>0</v>
      </c>
      <c r="U3715" t="b">
        <f>ISNA(MATCH(tbl_vendors[[#This Row],[Status]],tbl_status[valid_status]))</f>
        <v>1</v>
      </c>
      <c r="V3715" t="b">
        <f ca="1">tbl_vendors[[#This Row],[Created_Date]]&gt;TODAY()</f>
        <v>0</v>
      </c>
      <c r="W3715" t="b">
        <f>tbl_vendors[[#This Row],[Updated_Date]]&lt;tbl_vendors[[#This Row],[Created_Date]]</f>
        <v>0</v>
      </c>
      <c r="X3715" t="b">
        <f>COUNTIF(tbl_vendors[Vendor_Name],tbl_vendors[[#This Row],[Vendor_Name]])&gt;1</f>
        <v>1</v>
      </c>
      <c r="Y3715" s="14" cm="1">
        <f t="array" aca="1" ref="Y3715" ca="1">IFERROR(SUM(L3715:X3715*1),4)</f>
        <v>2</v>
      </c>
      <c r="Z3715" t="str">
        <f ca="1">IF(tbl_vendors[[#This Row],[error_count]]&gt;0,"FAIL","PASS")</f>
        <v>FAIL</v>
      </c>
    </row>
    <row r="3716" spans="1:26" x14ac:dyDescent="0.3">
      <c r="A3716" t="s">
        <v>14514</v>
      </c>
      <c r="B3716" t="s">
        <v>14515</v>
      </c>
      <c r="C3716" t="s">
        <v>56</v>
      </c>
      <c r="D3716" t="s">
        <v>14516</v>
      </c>
      <c r="E3716" t="s">
        <v>58</v>
      </c>
      <c r="F3716" t="s">
        <v>75</v>
      </c>
      <c r="G3716" t="s">
        <v>14517</v>
      </c>
      <c r="H3716" t="s">
        <v>52</v>
      </c>
      <c r="I3716" t="s">
        <v>19</v>
      </c>
      <c r="J3716" s="1">
        <v>45368</v>
      </c>
      <c r="K3716" s="1">
        <v>45890</v>
      </c>
      <c r="L3716" t="b">
        <f>COUNTIF(tbl_vendors[Vendor_ID],tbl_vendors[[#This Row],[Vendor_ID]])&gt;1</f>
        <v>0</v>
      </c>
      <c r="M3716" t="b">
        <f>ISBLANK(tbl_vendors[[#This Row],[Vendor_ID]])</f>
        <v>0</v>
      </c>
      <c r="N3716" t="b">
        <f>LEN(TRIM(tbl_vendors[[#This Row],[Vendor_Name]]))=0</f>
        <v>0</v>
      </c>
      <c r="O3716" t="b">
        <f>LEN(TRIM(tbl_vendors[[#This Row],[Email]]))=0</f>
        <v>0</v>
      </c>
      <c r="P3716" t="b">
        <f>OR(ISERROR(FIND("@",tbl_vendors[[#This Row],[Email]])),ISERROR(FIND(".",tbl_vendors[[#This Row],[Email]])))</f>
        <v>0</v>
      </c>
      <c r="Q3716" t="b">
        <f>ISNA(MATCH(tbl_vendors[[#This Row],[Country]],tbl_country[country],0))</f>
        <v>0</v>
      </c>
      <c r="R3716" t="b">
        <f>ISNA(MATCH(tbl_vendors[[#This Row],[Currency]],tbl_country[currency],0))</f>
        <v>0</v>
      </c>
      <c r="S3716" t="b">
        <f>_xlfn.XLOOKUP(tbl_vendors[[#This Row],[Country]],tbl_country[country],tbl_country[currency],"NotFound")&lt;&gt;tbl_vendors[[#This Row],[Currency]]</f>
        <v>0</v>
      </c>
      <c r="T3716" t="b">
        <f>ISNA(MATCH(tbl_vendors[[#This Row],[Payment_Terms]],tbl_payment_terms[Payment_Terms],0))</f>
        <v>0</v>
      </c>
      <c r="U3716" t="b">
        <f>ISNA(MATCH(tbl_vendors[[#This Row],[Status]],tbl_status[valid_status]))</f>
        <v>0</v>
      </c>
      <c r="V3716" t="b">
        <f ca="1">tbl_vendors[[#This Row],[Created_Date]]&gt;TODAY()</f>
        <v>0</v>
      </c>
      <c r="W3716" t="b">
        <f>tbl_vendors[[#This Row],[Updated_Date]]&lt;tbl_vendors[[#This Row],[Created_Date]]</f>
        <v>0</v>
      </c>
      <c r="X3716" t="b">
        <f>COUNTIF(tbl_vendors[Vendor_Name],tbl_vendors[[#This Row],[Vendor_Name]])&gt;1</f>
        <v>0</v>
      </c>
      <c r="Y3716" s="14" cm="1">
        <f t="array" aca="1" ref="Y3716" ca="1">IFERROR(SUM(L3716:X3716*1),4)</f>
        <v>0</v>
      </c>
      <c r="Z3716" t="str">
        <f ca="1">IF(tbl_vendors[[#This Row],[error_count]]&gt;0,"FAIL","PASS")</f>
        <v>PASS</v>
      </c>
    </row>
    <row r="3717" spans="1:26" x14ac:dyDescent="0.3">
      <c r="A3717" t="s">
        <v>14518</v>
      </c>
      <c r="B3717" t="s">
        <v>12794</v>
      </c>
      <c r="C3717" t="s">
        <v>37</v>
      </c>
      <c r="D3717" t="s">
        <v>14519</v>
      </c>
      <c r="E3717" t="s">
        <v>39</v>
      </c>
      <c r="F3717" t="s">
        <v>16</v>
      </c>
      <c r="G3717" t="s">
        <v>14520</v>
      </c>
      <c r="H3717" t="s">
        <v>47</v>
      </c>
      <c r="I3717" t="s">
        <v>53</v>
      </c>
      <c r="J3717" s="1">
        <v>44910</v>
      </c>
      <c r="K3717" s="1">
        <v>45507</v>
      </c>
      <c r="L3717" t="b">
        <f>COUNTIF(tbl_vendors[Vendor_ID],tbl_vendors[[#This Row],[Vendor_ID]])&gt;1</f>
        <v>0</v>
      </c>
      <c r="M3717" t="b">
        <f>ISBLANK(tbl_vendors[[#This Row],[Vendor_ID]])</f>
        <v>0</v>
      </c>
      <c r="N3717" t="b">
        <f>LEN(TRIM(tbl_vendors[[#This Row],[Vendor_Name]]))=0</f>
        <v>0</v>
      </c>
      <c r="O3717" t="b">
        <f>LEN(TRIM(tbl_vendors[[#This Row],[Email]]))=0</f>
        <v>0</v>
      </c>
      <c r="P3717" t="b">
        <f>OR(ISERROR(FIND("@",tbl_vendors[[#This Row],[Email]])),ISERROR(FIND(".",tbl_vendors[[#This Row],[Email]])))</f>
        <v>0</v>
      </c>
      <c r="Q3717" t="b">
        <f>ISNA(MATCH(tbl_vendors[[#This Row],[Country]],tbl_country[country],0))</f>
        <v>0</v>
      </c>
      <c r="R3717" t="b">
        <f>ISNA(MATCH(tbl_vendors[[#This Row],[Currency]],tbl_country[currency],0))</f>
        <v>0</v>
      </c>
      <c r="S3717" t="b">
        <f>_xlfn.XLOOKUP(tbl_vendors[[#This Row],[Country]],tbl_country[country],tbl_country[currency],"NotFound")&lt;&gt;tbl_vendors[[#This Row],[Currency]]</f>
        <v>0</v>
      </c>
      <c r="T3717" t="b">
        <f>ISNA(MATCH(tbl_vendors[[#This Row],[Payment_Terms]],tbl_payment_terms[Payment_Terms],0))</f>
        <v>0</v>
      </c>
      <c r="U3717" t="b">
        <f>ISNA(MATCH(tbl_vendors[[#This Row],[Status]],tbl_status[valid_status]))</f>
        <v>1</v>
      </c>
      <c r="V3717" t="b">
        <f ca="1">tbl_vendors[[#This Row],[Created_Date]]&gt;TODAY()</f>
        <v>0</v>
      </c>
      <c r="W3717" t="b">
        <f>tbl_vendors[[#This Row],[Updated_Date]]&lt;tbl_vendors[[#This Row],[Created_Date]]</f>
        <v>0</v>
      </c>
      <c r="X3717" t="b">
        <f>COUNTIF(tbl_vendors[Vendor_Name],tbl_vendors[[#This Row],[Vendor_Name]])&gt;1</f>
        <v>1</v>
      </c>
      <c r="Y3717" s="14" cm="1">
        <f t="array" aca="1" ref="Y3717" ca="1">IFERROR(SUM(L3717:X3717*1),4)</f>
        <v>2</v>
      </c>
      <c r="Z3717" t="str">
        <f ca="1">IF(tbl_vendors[[#This Row],[error_count]]&gt;0,"FAIL","PASS")</f>
        <v>FAIL</v>
      </c>
    </row>
    <row r="3718" spans="1:26" x14ac:dyDescent="0.3">
      <c r="A3718" t="s">
        <v>14521</v>
      </c>
      <c r="B3718" t="s">
        <v>14522</v>
      </c>
      <c r="C3718" t="s">
        <v>100</v>
      </c>
      <c r="D3718" t="s">
        <v>14523</v>
      </c>
      <c r="E3718" t="s">
        <v>39</v>
      </c>
      <c r="F3718" t="s">
        <v>40</v>
      </c>
      <c r="G3718" t="s">
        <v>14524</v>
      </c>
      <c r="H3718" t="s">
        <v>42</v>
      </c>
      <c r="I3718" t="s">
        <v>26</v>
      </c>
      <c r="J3718" s="1">
        <v>44483</v>
      </c>
      <c r="K3718" s="1">
        <v>45535</v>
      </c>
      <c r="L3718" t="b">
        <f>COUNTIF(tbl_vendors[Vendor_ID],tbl_vendors[[#This Row],[Vendor_ID]])&gt;1</f>
        <v>0</v>
      </c>
      <c r="M3718" t="b">
        <f>ISBLANK(tbl_vendors[[#This Row],[Vendor_ID]])</f>
        <v>0</v>
      </c>
      <c r="N3718" t="b">
        <f>LEN(TRIM(tbl_vendors[[#This Row],[Vendor_Name]]))=0</f>
        <v>0</v>
      </c>
      <c r="O3718" t="b">
        <f>LEN(TRIM(tbl_vendors[[#This Row],[Email]]))=0</f>
        <v>0</v>
      </c>
      <c r="P3718" t="b">
        <f>OR(ISERROR(FIND("@",tbl_vendors[[#This Row],[Email]])),ISERROR(FIND(".",tbl_vendors[[#This Row],[Email]])))</f>
        <v>0</v>
      </c>
      <c r="Q3718" t="b">
        <f>ISNA(MATCH(tbl_vendors[[#This Row],[Country]],tbl_country[country],0))</f>
        <v>0</v>
      </c>
      <c r="R3718" t="b">
        <f>ISNA(MATCH(tbl_vendors[[#This Row],[Currency]],tbl_country[currency],0))</f>
        <v>0</v>
      </c>
      <c r="S3718" t="b">
        <f>_xlfn.XLOOKUP(tbl_vendors[[#This Row],[Country]],tbl_country[country],tbl_country[currency],"NotFound")&lt;&gt;tbl_vendors[[#This Row],[Currency]]</f>
        <v>0</v>
      </c>
      <c r="T3718" t="b">
        <f>ISNA(MATCH(tbl_vendors[[#This Row],[Payment_Terms]],tbl_payment_terms[Payment_Terms],0))</f>
        <v>0</v>
      </c>
      <c r="U3718" t="b">
        <f>ISNA(MATCH(tbl_vendors[[#This Row],[Status]],tbl_status[valid_status]))</f>
        <v>0</v>
      </c>
      <c r="V3718" t="b">
        <f ca="1">tbl_vendors[[#This Row],[Created_Date]]&gt;TODAY()</f>
        <v>0</v>
      </c>
      <c r="W3718" t="b">
        <f>tbl_vendors[[#This Row],[Updated_Date]]&lt;tbl_vendors[[#This Row],[Created_Date]]</f>
        <v>0</v>
      </c>
      <c r="X3718" t="b">
        <f>COUNTIF(tbl_vendors[Vendor_Name],tbl_vendors[[#This Row],[Vendor_Name]])&gt;1</f>
        <v>0</v>
      </c>
      <c r="Y3718" s="14" cm="1">
        <f t="array" aca="1" ref="Y3718" ca="1">IFERROR(SUM(L3718:X3718*1),4)</f>
        <v>0</v>
      </c>
      <c r="Z3718" t="str">
        <f ca="1">IF(tbl_vendors[[#This Row],[error_count]]&gt;0,"FAIL","PASS")</f>
        <v>PASS</v>
      </c>
    </row>
    <row r="3719" spans="1:26" x14ac:dyDescent="0.3">
      <c r="A3719" t="s">
        <v>14525</v>
      </c>
      <c r="B3719" t="s">
        <v>14526</v>
      </c>
      <c r="C3719" t="s">
        <v>66</v>
      </c>
      <c r="D3719" t="s">
        <v>14527</v>
      </c>
      <c r="E3719" t="s">
        <v>67</v>
      </c>
      <c r="F3719" t="s">
        <v>75</v>
      </c>
      <c r="G3719" t="s">
        <v>14528</v>
      </c>
      <c r="H3719" t="s">
        <v>25</v>
      </c>
      <c r="I3719" t="s">
        <v>26</v>
      </c>
      <c r="J3719" s="1">
        <v>44693</v>
      </c>
      <c r="K3719" s="1">
        <v>45164</v>
      </c>
      <c r="L3719" t="b">
        <f>COUNTIF(tbl_vendors[Vendor_ID],tbl_vendors[[#This Row],[Vendor_ID]])&gt;1</f>
        <v>0</v>
      </c>
      <c r="M3719" t="b">
        <f>ISBLANK(tbl_vendors[[#This Row],[Vendor_ID]])</f>
        <v>0</v>
      </c>
      <c r="N3719" t="b">
        <f>LEN(TRIM(tbl_vendors[[#This Row],[Vendor_Name]]))=0</f>
        <v>0</v>
      </c>
      <c r="O3719" t="b">
        <f>LEN(TRIM(tbl_vendors[[#This Row],[Email]]))=0</f>
        <v>0</v>
      </c>
      <c r="P3719" t="b">
        <f>OR(ISERROR(FIND("@",tbl_vendors[[#This Row],[Email]])),ISERROR(FIND(".",tbl_vendors[[#This Row],[Email]])))</f>
        <v>0</v>
      </c>
      <c r="Q3719" t="b">
        <f>ISNA(MATCH(tbl_vendors[[#This Row],[Country]],tbl_country[country],0))</f>
        <v>0</v>
      </c>
      <c r="R3719" t="b">
        <f>ISNA(MATCH(tbl_vendors[[#This Row],[Currency]],tbl_country[currency],0))</f>
        <v>0</v>
      </c>
      <c r="S3719" t="b">
        <f>_xlfn.XLOOKUP(tbl_vendors[[#This Row],[Country]],tbl_country[country],tbl_country[currency],"NotFound")&lt;&gt;tbl_vendors[[#This Row],[Currency]]</f>
        <v>0</v>
      </c>
      <c r="T3719" t="b">
        <f>ISNA(MATCH(tbl_vendors[[#This Row],[Payment_Terms]],tbl_payment_terms[Payment_Terms],0))</f>
        <v>0</v>
      </c>
      <c r="U3719" t="b">
        <f>ISNA(MATCH(tbl_vendors[[#This Row],[Status]],tbl_status[valid_status]))</f>
        <v>0</v>
      </c>
      <c r="V3719" t="b">
        <f ca="1">tbl_vendors[[#This Row],[Created_Date]]&gt;TODAY()</f>
        <v>0</v>
      </c>
      <c r="W3719" t="b">
        <f>tbl_vendors[[#This Row],[Updated_Date]]&lt;tbl_vendors[[#This Row],[Created_Date]]</f>
        <v>0</v>
      </c>
      <c r="X3719" t="b">
        <f>COUNTIF(tbl_vendors[Vendor_Name],tbl_vendors[[#This Row],[Vendor_Name]])&gt;1</f>
        <v>0</v>
      </c>
      <c r="Y3719" s="14" cm="1">
        <f t="array" aca="1" ref="Y3719" ca="1">IFERROR(SUM(L3719:X3719*1),4)</f>
        <v>0</v>
      </c>
      <c r="Z3719" t="str">
        <f ca="1">IF(tbl_vendors[[#This Row],[error_count]]&gt;0,"FAIL","PASS")</f>
        <v>PASS</v>
      </c>
    </row>
    <row r="3720" spans="1:26" x14ac:dyDescent="0.3">
      <c r="A3720" t="s">
        <v>14529</v>
      </c>
      <c r="B3720" t="s">
        <v>14530</v>
      </c>
      <c r="C3720" t="s">
        <v>109</v>
      </c>
      <c r="D3720" t="s">
        <v>14531</v>
      </c>
      <c r="E3720" t="s">
        <v>39</v>
      </c>
      <c r="F3720" t="s">
        <v>75</v>
      </c>
      <c r="G3720" t="s">
        <v>14532</v>
      </c>
      <c r="H3720" t="s">
        <v>47</v>
      </c>
      <c r="I3720" t="s">
        <v>26</v>
      </c>
      <c r="J3720" s="1">
        <v>46177</v>
      </c>
      <c r="K3720" s="1">
        <v>46198</v>
      </c>
      <c r="L3720" t="b">
        <f>COUNTIF(tbl_vendors[Vendor_ID],tbl_vendors[[#This Row],[Vendor_ID]])&gt;1</f>
        <v>0</v>
      </c>
      <c r="M3720" t="b">
        <f>ISBLANK(tbl_vendors[[#This Row],[Vendor_ID]])</f>
        <v>0</v>
      </c>
      <c r="N3720" t="b">
        <f>LEN(TRIM(tbl_vendors[[#This Row],[Vendor_Name]]))=0</f>
        <v>0</v>
      </c>
      <c r="O3720" t="b">
        <f>LEN(TRIM(tbl_vendors[[#This Row],[Email]]))=0</f>
        <v>0</v>
      </c>
      <c r="P3720" t="b">
        <f>OR(ISERROR(FIND("@",tbl_vendors[[#This Row],[Email]])),ISERROR(FIND(".",tbl_vendors[[#This Row],[Email]])))</f>
        <v>0</v>
      </c>
      <c r="Q3720" t="b">
        <f>ISNA(MATCH(tbl_vendors[[#This Row],[Country]],tbl_country[country],0))</f>
        <v>0</v>
      </c>
      <c r="R3720" t="b">
        <f>ISNA(MATCH(tbl_vendors[[#This Row],[Currency]],tbl_country[currency],0))</f>
        <v>0</v>
      </c>
      <c r="S3720" t="b">
        <f>_xlfn.XLOOKUP(tbl_vendors[[#This Row],[Country]],tbl_country[country],tbl_country[currency],"NotFound")&lt;&gt;tbl_vendors[[#This Row],[Currency]]</f>
        <v>1</v>
      </c>
      <c r="T3720" t="b">
        <f>ISNA(MATCH(tbl_vendors[[#This Row],[Payment_Terms]],tbl_payment_terms[Payment_Terms],0))</f>
        <v>0</v>
      </c>
      <c r="U3720" t="b">
        <f>ISNA(MATCH(tbl_vendors[[#This Row],[Status]],tbl_status[valid_status]))</f>
        <v>0</v>
      </c>
      <c r="V3720" t="b">
        <f ca="1">tbl_vendors[[#This Row],[Created_Date]]&gt;TODAY()</f>
        <v>0</v>
      </c>
      <c r="W3720" t="b">
        <f>tbl_vendors[[#This Row],[Updated_Date]]&lt;tbl_vendors[[#This Row],[Created_Date]]</f>
        <v>0</v>
      </c>
      <c r="X3720" t="b">
        <f>COUNTIF(tbl_vendors[Vendor_Name],tbl_vendors[[#This Row],[Vendor_Name]])&gt;1</f>
        <v>0</v>
      </c>
      <c r="Y3720" s="14" cm="1">
        <f t="array" aca="1" ref="Y3720" ca="1">IFERROR(SUM(L3720:X3720*1),4)</f>
        <v>1</v>
      </c>
      <c r="Z3720" t="str">
        <f ca="1">IF(tbl_vendors[[#This Row],[error_count]]&gt;0,"FAIL","PASS")</f>
        <v>FAIL</v>
      </c>
    </row>
    <row r="3721" spans="1:26" x14ac:dyDescent="0.3">
      <c r="A3721" t="s">
        <v>14533</v>
      </c>
      <c r="B3721" t="s">
        <v>14534</v>
      </c>
      <c r="C3721" t="s">
        <v>153</v>
      </c>
      <c r="D3721" t="s">
        <v>14535</v>
      </c>
      <c r="E3721" t="s">
        <v>155</v>
      </c>
      <c r="F3721" t="s">
        <v>40</v>
      </c>
      <c r="G3721" t="s">
        <v>14536</v>
      </c>
      <c r="H3721" t="s">
        <v>42</v>
      </c>
      <c r="I3721" t="s">
        <v>19</v>
      </c>
      <c r="J3721" s="1">
        <v>45616</v>
      </c>
      <c r="K3721" s="1">
        <v>45811</v>
      </c>
      <c r="L3721" t="b">
        <f>COUNTIF(tbl_vendors[Vendor_ID],tbl_vendors[[#This Row],[Vendor_ID]])&gt;1</f>
        <v>0</v>
      </c>
      <c r="M3721" t="b">
        <f>ISBLANK(tbl_vendors[[#This Row],[Vendor_ID]])</f>
        <v>0</v>
      </c>
      <c r="N3721" t="b">
        <f>LEN(TRIM(tbl_vendors[[#This Row],[Vendor_Name]]))=0</f>
        <v>0</v>
      </c>
      <c r="O3721" t="b">
        <f>LEN(TRIM(tbl_vendors[[#This Row],[Email]]))=0</f>
        <v>0</v>
      </c>
      <c r="P3721" t="b">
        <f>OR(ISERROR(FIND("@",tbl_vendors[[#This Row],[Email]])),ISERROR(FIND(".",tbl_vendors[[#This Row],[Email]])))</f>
        <v>0</v>
      </c>
      <c r="Q3721" t="b">
        <f>ISNA(MATCH(tbl_vendors[[#This Row],[Country]],tbl_country[country],0))</f>
        <v>0</v>
      </c>
      <c r="R3721" t="b">
        <f>ISNA(MATCH(tbl_vendors[[#This Row],[Currency]],tbl_country[currency],0))</f>
        <v>0</v>
      </c>
      <c r="S3721" t="b">
        <f>_xlfn.XLOOKUP(tbl_vendors[[#This Row],[Country]],tbl_country[country],tbl_country[currency],"NotFound")&lt;&gt;tbl_vendors[[#This Row],[Currency]]</f>
        <v>0</v>
      </c>
      <c r="T3721" t="b">
        <f>ISNA(MATCH(tbl_vendors[[#This Row],[Payment_Terms]],tbl_payment_terms[Payment_Terms],0))</f>
        <v>0</v>
      </c>
      <c r="U3721" t="b">
        <f>ISNA(MATCH(tbl_vendors[[#This Row],[Status]],tbl_status[valid_status]))</f>
        <v>0</v>
      </c>
      <c r="V3721" t="b">
        <f ca="1">tbl_vendors[[#This Row],[Created_Date]]&gt;TODAY()</f>
        <v>0</v>
      </c>
      <c r="W3721" t="b">
        <f>tbl_vendors[[#This Row],[Updated_Date]]&lt;tbl_vendors[[#This Row],[Created_Date]]</f>
        <v>0</v>
      </c>
      <c r="X3721" t="b">
        <f>COUNTIF(tbl_vendors[Vendor_Name],tbl_vendors[[#This Row],[Vendor_Name]])&gt;1</f>
        <v>0</v>
      </c>
      <c r="Y3721" s="14" cm="1">
        <f t="array" aca="1" ref="Y3721" ca="1">IFERROR(SUM(L3721:X3721*1),4)</f>
        <v>0</v>
      </c>
      <c r="Z3721" t="str">
        <f ca="1">IF(tbl_vendors[[#This Row],[error_count]]&gt;0,"FAIL","PASS")</f>
        <v>PASS</v>
      </c>
    </row>
    <row r="3722" spans="1:26" x14ac:dyDescent="0.3">
      <c r="A3722" t="s">
        <v>14537</v>
      </c>
      <c r="B3722" t="s">
        <v>14538</v>
      </c>
      <c r="C3722" t="s">
        <v>13</v>
      </c>
      <c r="D3722" t="s">
        <v>14539</v>
      </c>
      <c r="E3722" t="s">
        <v>15</v>
      </c>
      <c r="F3722" t="s">
        <v>16</v>
      </c>
      <c r="G3722" t="s">
        <v>14540</v>
      </c>
      <c r="H3722" t="s">
        <v>52</v>
      </c>
      <c r="I3722" t="s">
        <v>26</v>
      </c>
      <c r="J3722" s="1">
        <v>44788</v>
      </c>
      <c r="K3722" s="1">
        <v>45243</v>
      </c>
      <c r="L3722" t="b">
        <f>COUNTIF(tbl_vendors[Vendor_ID],tbl_vendors[[#This Row],[Vendor_ID]])&gt;1</f>
        <v>0</v>
      </c>
      <c r="M3722" t="b">
        <f>ISBLANK(tbl_vendors[[#This Row],[Vendor_ID]])</f>
        <v>0</v>
      </c>
      <c r="N3722" t="b">
        <f>LEN(TRIM(tbl_vendors[[#This Row],[Vendor_Name]]))=0</f>
        <v>0</v>
      </c>
      <c r="O3722" t="b">
        <f>LEN(TRIM(tbl_vendors[[#This Row],[Email]]))=0</f>
        <v>0</v>
      </c>
      <c r="P3722" t="b">
        <f>OR(ISERROR(FIND("@",tbl_vendors[[#This Row],[Email]])),ISERROR(FIND(".",tbl_vendors[[#This Row],[Email]])))</f>
        <v>0</v>
      </c>
      <c r="Q3722" t="b">
        <f>ISNA(MATCH(tbl_vendors[[#This Row],[Country]],tbl_country[country],0))</f>
        <v>0</v>
      </c>
      <c r="R3722" t="b">
        <f>ISNA(MATCH(tbl_vendors[[#This Row],[Currency]],tbl_country[currency],0))</f>
        <v>1</v>
      </c>
      <c r="S3722" t="b">
        <f>_xlfn.XLOOKUP(tbl_vendors[[#This Row],[Country]],tbl_country[country],tbl_country[currency],"NotFound")&lt;&gt;tbl_vendors[[#This Row],[Currency]]</f>
        <v>1</v>
      </c>
      <c r="T3722" t="b">
        <f>ISNA(MATCH(tbl_vendors[[#This Row],[Payment_Terms]],tbl_payment_terms[Payment_Terms],0))</f>
        <v>0</v>
      </c>
      <c r="U3722" t="b">
        <f>ISNA(MATCH(tbl_vendors[[#This Row],[Status]],tbl_status[valid_status]))</f>
        <v>0</v>
      </c>
      <c r="V3722" t="b">
        <f ca="1">tbl_vendors[[#This Row],[Created_Date]]&gt;TODAY()</f>
        <v>0</v>
      </c>
      <c r="W3722" t="b">
        <f>tbl_vendors[[#This Row],[Updated_Date]]&lt;tbl_vendors[[#This Row],[Created_Date]]</f>
        <v>0</v>
      </c>
      <c r="X3722" t="b">
        <f>COUNTIF(tbl_vendors[Vendor_Name],tbl_vendors[[#This Row],[Vendor_Name]])&gt;1</f>
        <v>1</v>
      </c>
      <c r="Y3722" s="14" cm="1">
        <f t="array" aca="1" ref="Y3722" ca="1">IFERROR(SUM(L3722:X3722*1),4)</f>
        <v>3</v>
      </c>
      <c r="Z3722" t="str">
        <f ca="1">IF(tbl_vendors[[#This Row],[error_count]]&gt;0,"FAIL","PASS")</f>
        <v>FAIL</v>
      </c>
    </row>
    <row r="3723" spans="1:26" x14ac:dyDescent="0.3">
      <c r="A3723" t="s">
        <v>14541</v>
      </c>
      <c r="B3723" t="s">
        <v>14542</v>
      </c>
      <c r="C3723" t="s">
        <v>13</v>
      </c>
      <c r="D3723" t="s">
        <v>14543</v>
      </c>
      <c r="E3723" t="s">
        <v>15</v>
      </c>
      <c r="F3723" t="s">
        <v>16</v>
      </c>
      <c r="G3723" t="s">
        <v>14544</v>
      </c>
      <c r="H3723" t="s">
        <v>25</v>
      </c>
      <c r="I3723" t="s">
        <v>26</v>
      </c>
      <c r="J3723" s="1">
        <v>45091</v>
      </c>
      <c r="K3723" s="1">
        <v>45116</v>
      </c>
      <c r="L3723" t="b">
        <f>COUNTIF(tbl_vendors[Vendor_ID],tbl_vendors[[#This Row],[Vendor_ID]])&gt;1</f>
        <v>0</v>
      </c>
      <c r="M3723" t="b">
        <f>ISBLANK(tbl_vendors[[#This Row],[Vendor_ID]])</f>
        <v>0</v>
      </c>
      <c r="N3723" t="b">
        <f>LEN(TRIM(tbl_vendors[[#This Row],[Vendor_Name]]))=0</f>
        <v>0</v>
      </c>
      <c r="O3723" t="b">
        <f>LEN(TRIM(tbl_vendors[[#This Row],[Email]]))=0</f>
        <v>0</v>
      </c>
      <c r="P3723" t="b">
        <f>OR(ISERROR(FIND("@",tbl_vendors[[#This Row],[Email]])),ISERROR(FIND(".",tbl_vendors[[#This Row],[Email]])))</f>
        <v>0</v>
      </c>
      <c r="Q3723" t="b">
        <f>ISNA(MATCH(tbl_vendors[[#This Row],[Country]],tbl_country[country],0))</f>
        <v>0</v>
      </c>
      <c r="R3723" t="b">
        <f>ISNA(MATCH(tbl_vendors[[#This Row],[Currency]],tbl_country[currency],0))</f>
        <v>1</v>
      </c>
      <c r="S3723" t="b">
        <f>_xlfn.XLOOKUP(tbl_vendors[[#This Row],[Country]],tbl_country[country],tbl_country[currency],"NotFound")&lt;&gt;tbl_vendors[[#This Row],[Currency]]</f>
        <v>1</v>
      </c>
      <c r="T3723" t="b">
        <f>ISNA(MATCH(tbl_vendors[[#This Row],[Payment_Terms]],tbl_payment_terms[Payment_Terms],0))</f>
        <v>0</v>
      </c>
      <c r="U3723" t="b">
        <f>ISNA(MATCH(tbl_vendors[[#This Row],[Status]],tbl_status[valid_status]))</f>
        <v>0</v>
      </c>
      <c r="V3723" t="b">
        <f ca="1">tbl_vendors[[#This Row],[Created_Date]]&gt;TODAY()</f>
        <v>0</v>
      </c>
      <c r="W3723" t="b">
        <f>tbl_vendors[[#This Row],[Updated_Date]]&lt;tbl_vendors[[#This Row],[Created_Date]]</f>
        <v>0</v>
      </c>
      <c r="X3723" t="b">
        <f>COUNTIF(tbl_vendors[Vendor_Name],tbl_vendors[[#This Row],[Vendor_Name]])&gt;1</f>
        <v>0</v>
      </c>
      <c r="Y3723" s="14" cm="1">
        <f t="array" aca="1" ref="Y3723" ca="1">IFERROR(SUM(L3723:X3723*1),4)</f>
        <v>2</v>
      </c>
      <c r="Z3723" t="str">
        <f ca="1">IF(tbl_vendors[[#This Row],[error_count]]&gt;0,"FAIL","PASS")</f>
        <v>FAIL</v>
      </c>
    </row>
    <row r="3724" spans="1:26" x14ac:dyDescent="0.3">
      <c r="A3724" t="s">
        <v>14545</v>
      </c>
      <c r="B3724" t="s">
        <v>14546</v>
      </c>
      <c r="C3724" t="s">
        <v>100</v>
      </c>
      <c r="D3724" t="s">
        <v>14547</v>
      </c>
      <c r="E3724" t="s">
        <v>39</v>
      </c>
      <c r="F3724" t="s">
        <v>23</v>
      </c>
      <c r="G3724" t="s">
        <v>14548</v>
      </c>
      <c r="H3724" t="s">
        <v>69</v>
      </c>
      <c r="I3724" t="s">
        <v>26</v>
      </c>
      <c r="J3724" s="1">
        <v>44582</v>
      </c>
      <c r="K3724" s="1">
        <v>44926</v>
      </c>
      <c r="L3724" t="b">
        <f>COUNTIF(tbl_vendors[Vendor_ID],tbl_vendors[[#This Row],[Vendor_ID]])&gt;1</f>
        <v>0</v>
      </c>
      <c r="M3724" t="b">
        <f>ISBLANK(tbl_vendors[[#This Row],[Vendor_ID]])</f>
        <v>0</v>
      </c>
      <c r="N3724" t="b">
        <f>LEN(TRIM(tbl_vendors[[#This Row],[Vendor_Name]]))=0</f>
        <v>0</v>
      </c>
      <c r="O3724" t="b">
        <f>LEN(TRIM(tbl_vendors[[#This Row],[Email]]))=0</f>
        <v>0</v>
      </c>
      <c r="P3724" t="b">
        <f>OR(ISERROR(FIND("@",tbl_vendors[[#This Row],[Email]])),ISERROR(FIND(".",tbl_vendors[[#This Row],[Email]])))</f>
        <v>0</v>
      </c>
      <c r="Q3724" t="b">
        <f>ISNA(MATCH(tbl_vendors[[#This Row],[Country]],tbl_country[country],0))</f>
        <v>0</v>
      </c>
      <c r="R3724" t="b">
        <f>ISNA(MATCH(tbl_vendors[[#This Row],[Currency]],tbl_country[currency],0))</f>
        <v>0</v>
      </c>
      <c r="S3724" t="b">
        <f>_xlfn.XLOOKUP(tbl_vendors[[#This Row],[Country]],tbl_country[country],tbl_country[currency],"NotFound")&lt;&gt;tbl_vendors[[#This Row],[Currency]]</f>
        <v>0</v>
      </c>
      <c r="T3724" t="b">
        <f>ISNA(MATCH(tbl_vendors[[#This Row],[Payment_Terms]],tbl_payment_terms[Payment_Terms],0))</f>
        <v>0</v>
      </c>
      <c r="U3724" t="b">
        <f>ISNA(MATCH(tbl_vendors[[#This Row],[Status]],tbl_status[valid_status]))</f>
        <v>0</v>
      </c>
      <c r="V3724" t="b">
        <f ca="1">tbl_vendors[[#This Row],[Created_Date]]&gt;TODAY()</f>
        <v>0</v>
      </c>
      <c r="W3724" t="b">
        <f>tbl_vendors[[#This Row],[Updated_Date]]&lt;tbl_vendors[[#This Row],[Created_Date]]</f>
        <v>0</v>
      </c>
      <c r="X3724" t="b">
        <f>COUNTIF(tbl_vendors[Vendor_Name],tbl_vendors[[#This Row],[Vendor_Name]])&gt;1</f>
        <v>0</v>
      </c>
      <c r="Y3724" s="14" cm="1">
        <f t="array" aca="1" ref="Y3724" ca="1">IFERROR(SUM(L3724:X3724*1),4)</f>
        <v>0</v>
      </c>
      <c r="Z3724" t="str">
        <f ca="1">IF(tbl_vendors[[#This Row],[error_count]]&gt;0,"FAIL","PASS")</f>
        <v>PASS</v>
      </c>
    </row>
    <row r="3725" spans="1:26" x14ac:dyDescent="0.3">
      <c r="A3725" t="s">
        <v>14549</v>
      </c>
      <c r="B3725" t="s">
        <v>14550</v>
      </c>
      <c r="C3725" t="s">
        <v>79</v>
      </c>
      <c r="D3725" t="s">
        <v>14551</v>
      </c>
      <c r="E3725" t="s">
        <v>39</v>
      </c>
      <c r="F3725" t="s">
        <v>23</v>
      </c>
      <c r="G3725" t="s">
        <v>14552</v>
      </c>
      <c r="H3725" t="s">
        <v>69</v>
      </c>
      <c r="I3725" t="s">
        <v>26</v>
      </c>
      <c r="J3725" s="1">
        <v>45590</v>
      </c>
      <c r="K3725" s="1">
        <v>45839</v>
      </c>
      <c r="L3725" t="b">
        <f>COUNTIF(tbl_vendors[Vendor_ID],tbl_vendors[[#This Row],[Vendor_ID]])&gt;1</f>
        <v>0</v>
      </c>
      <c r="M3725" t="b">
        <f>ISBLANK(tbl_vendors[[#This Row],[Vendor_ID]])</f>
        <v>0</v>
      </c>
      <c r="N3725" t="b">
        <f>LEN(TRIM(tbl_vendors[[#This Row],[Vendor_Name]]))=0</f>
        <v>0</v>
      </c>
      <c r="O3725" t="b">
        <f>LEN(TRIM(tbl_vendors[[#This Row],[Email]]))=0</f>
        <v>0</v>
      </c>
      <c r="P3725" t="b">
        <f>OR(ISERROR(FIND("@",tbl_vendors[[#This Row],[Email]])),ISERROR(FIND(".",tbl_vendors[[#This Row],[Email]])))</f>
        <v>0</v>
      </c>
      <c r="Q3725" t="b">
        <f>ISNA(MATCH(tbl_vendors[[#This Row],[Country]],tbl_country[country],0))</f>
        <v>0</v>
      </c>
      <c r="R3725" t="b">
        <f>ISNA(MATCH(tbl_vendors[[#This Row],[Currency]],tbl_country[currency],0))</f>
        <v>0</v>
      </c>
      <c r="S3725" t="b">
        <f>_xlfn.XLOOKUP(tbl_vendors[[#This Row],[Country]],tbl_country[country],tbl_country[currency],"NotFound")&lt;&gt;tbl_vendors[[#This Row],[Currency]]</f>
        <v>0</v>
      </c>
      <c r="T3725" t="b">
        <f>ISNA(MATCH(tbl_vendors[[#This Row],[Payment_Terms]],tbl_payment_terms[Payment_Terms],0))</f>
        <v>0</v>
      </c>
      <c r="U3725" t="b">
        <f>ISNA(MATCH(tbl_vendors[[#This Row],[Status]],tbl_status[valid_status]))</f>
        <v>0</v>
      </c>
      <c r="V3725" t="b">
        <f ca="1">tbl_vendors[[#This Row],[Created_Date]]&gt;TODAY()</f>
        <v>0</v>
      </c>
      <c r="W3725" t="b">
        <f>tbl_vendors[[#This Row],[Updated_Date]]&lt;tbl_vendors[[#This Row],[Created_Date]]</f>
        <v>0</v>
      </c>
      <c r="X3725" t="b">
        <f>COUNTIF(tbl_vendors[Vendor_Name],tbl_vendors[[#This Row],[Vendor_Name]])&gt;1</f>
        <v>0</v>
      </c>
      <c r="Y3725" s="14" cm="1">
        <f t="array" aca="1" ref="Y3725" ca="1">IFERROR(SUM(L3725:X3725*1),4)</f>
        <v>0</v>
      </c>
      <c r="Z3725" t="str">
        <f ca="1">IF(tbl_vendors[[#This Row],[error_count]]&gt;0,"FAIL","PASS")</f>
        <v>PASS</v>
      </c>
    </row>
    <row r="3726" spans="1:26" x14ac:dyDescent="0.3">
      <c r="A3726" t="s">
        <v>14553</v>
      </c>
      <c r="B3726" t="s">
        <v>14554</v>
      </c>
      <c r="C3726" t="s">
        <v>153</v>
      </c>
      <c r="D3726" t="s">
        <v>14555</v>
      </c>
      <c r="E3726" t="s">
        <v>155</v>
      </c>
      <c r="F3726" t="s">
        <v>40</v>
      </c>
      <c r="G3726" t="s">
        <v>14556</v>
      </c>
      <c r="H3726" t="s">
        <v>42</v>
      </c>
      <c r="I3726" t="s">
        <v>19</v>
      </c>
      <c r="J3726" s="1">
        <v>44503</v>
      </c>
      <c r="K3726" s="1">
        <v>45778</v>
      </c>
      <c r="L3726" t="b">
        <f>COUNTIF(tbl_vendors[Vendor_ID],tbl_vendors[[#This Row],[Vendor_ID]])&gt;1</f>
        <v>0</v>
      </c>
      <c r="M3726" t="b">
        <f>ISBLANK(tbl_vendors[[#This Row],[Vendor_ID]])</f>
        <v>0</v>
      </c>
      <c r="N3726" t="b">
        <f>LEN(TRIM(tbl_vendors[[#This Row],[Vendor_Name]]))=0</f>
        <v>0</v>
      </c>
      <c r="O3726" t="b">
        <f>LEN(TRIM(tbl_vendors[[#This Row],[Email]]))=0</f>
        <v>0</v>
      </c>
      <c r="P3726" t="b">
        <f>OR(ISERROR(FIND("@",tbl_vendors[[#This Row],[Email]])),ISERROR(FIND(".",tbl_vendors[[#This Row],[Email]])))</f>
        <v>0</v>
      </c>
      <c r="Q3726" t="b">
        <f>ISNA(MATCH(tbl_vendors[[#This Row],[Country]],tbl_country[country],0))</f>
        <v>0</v>
      </c>
      <c r="R3726" t="b">
        <f>ISNA(MATCH(tbl_vendors[[#This Row],[Currency]],tbl_country[currency],0))</f>
        <v>0</v>
      </c>
      <c r="S3726" t="b">
        <f>_xlfn.XLOOKUP(tbl_vendors[[#This Row],[Country]],tbl_country[country],tbl_country[currency],"NotFound")&lt;&gt;tbl_vendors[[#This Row],[Currency]]</f>
        <v>0</v>
      </c>
      <c r="T3726" t="b">
        <f>ISNA(MATCH(tbl_vendors[[#This Row],[Payment_Terms]],tbl_payment_terms[Payment_Terms],0))</f>
        <v>0</v>
      </c>
      <c r="U3726" t="b">
        <f>ISNA(MATCH(tbl_vendors[[#This Row],[Status]],tbl_status[valid_status]))</f>
        <v>0</v>
      </c>
      <c r="V3726" t="b">
        <f ca="1">tbl_vendors[[#This Row],[Created_Date]]&gt;TODAY()</f>
        <v>0</v>
      </c>
      <c r="W3726" t="b">
        <f>tbl_vendors[[#This Row],[Updated_Date]]&lt;tbl_vendors[[#This Row],[Created_Date]]</f>
        <v>0</v>
      </c>
      <c r="X3726" t="b">
        <f>COUNTIF(tbl_vendors[Vendor_Name],tbl_vendors[[#This Row],[Vendor_Name]])&gt;1</f>
        <v>0</v>
      </c>
      <c r="Y3726" s="14" cm="1">
        <f t="array" aca="1" ref="Y3726" ca="1">IFERROR(SUM(L3726:X3726*1),4)</f>
        <v>0</v>
      </c>
      <c r="Z3726" t="str">
        <f ca="1">IF(tbl_vendors[[#This Row],[error_count]]&gt;0,"FAIL","PASS")</f>
        <v>PASS</v>
      </c>
    </row>
    <row r="3727" spans="1:26" x14ac:dyDescent="0.3">
      <c r="A3727" t="s">
        <v>14557</v>
      </c>
      <c r="B3727" t="s">
        <v>14558</v>
      </c>
      <c r="C3727" t="s">
        <v>72</v>
      </c>
      <c r="D3727" t="s">
        <v>14559</v>
      </c>
      <c r="E3727" t="s">
        <v>74</v>
      </c>
      <c r="F3727" t="s">
        <v>23</v>
      </c>
      <c r="G3727" t="s">
        <v>14560</v>
      </c>
      <c r="H3727" t="s">
        <v>42</v>
      </c>
      <c r="I3727" t="s">
        <v>26</v>
      </c>
      <c r="J3727" s="1">
        <v>45416</v>
      </c>
      <c r="K3727" s="1">
        <v>46172</v>
      </c>
      <c r="L3727" t="b">
        <f>COUNTIF(tbl_vendors[Vendor_ID],tbl_vendors[[#This Row],[Vendor_ID]])&gt;1</f>
        <v>0</v>
      </c>
      <c r="M3727" t="b">
        <f>ISBLANK(tbl_vendors[[#This Row],[Vendor_ID]])</f>
        <v>0</v>
      </c>
      <c r="N3727" t="b">
        <f>LEN(TRIM(tbl_vendors[[#This Row],[Vendor_Name]]))=0</f>
        <v>0</v>
      </c>
      <c r="O3727" t="b">
        <f>LEN(TRIM(tbl_vendors[[#This Row],[Email]]))=0</f>
        <v>0</v>
      </c>
      <c r="P3727" t="b">
        <f>OR(ISERROR(FIND("@",tbl_vendors[[#This Row],[Email]])),ISERROR(FIND(".",tbl_vendors[[#This Row],[Email]])))</f>
        <v>0</v>
      </c>
      <c r="Q3727" t="b">
        <f>ISNA(MATCH(tbl_vendors[[#This Row],[Country]],tbl_country[country],0))</f>
        <v>0</v>
      </c>
      <c r="R3727" t="b">
        <f>ISNA(MATCH(tbl_vendors[[#This Row],[Currency]],tbl_country[currency],0))</f>
        <v>1</v>
      </c>
      <c r="S3727" t="b">
        <f>_xlfn.XLOOKUP(tbl_vendors[[#This Row],[Country]],tbl_country[country],tbl_country[currency],"NotFound")&lt;&gt;tbl_vendors[[#This Row],[Currency]]</f>
        <v>1</v>
      </c>
      <c r="T3727" t="b">
        <f>ISNA(MATCH(tbl_vendors[[#This Row],[Payment_Terms]],tbl_payment_terms[Payment_Terms],0))</f>
        <v>0</v>
      </c>
      <c r="U3727" t="b">
        <f>ISNA(MATCH(tbl_vendors[[#This Row],[Status]],tbl_status[valid_status]))</f>
        <v>0</v>
      </c>
      <c r="V3727" t="b">
        <f ca="1">tbl_vendors[[#This Row],[Created_Date]]&gt;TODAY()</f>
        <v>0</v>
      </c>
      <c r="W3727" t="b">
        <f>tbl_vendors[[#This Row],[Updated_Date]]&lt;tbl_vendors[[#This Row],[Created_Date]]</f>
        <v>0</v>
      </c>
      <c r="X3727" t="b">
        <f>COUNTIF(tbl_vendors[Vendor_Name],tbl_vendors[[#This Row],[Vendor_Name]])&gt;1</f>
        <v>0</v>
      </c>
      <c r="Y3727" s="14" cm="1">
        <f t="array" aca="1" ref="Y3727" ca="1">IFERROR(SUM(L3727:X3727*1),4)</f>
        <v>2</v>
      </c>
      <c r="Z3727" t="str">
        <f ca="1">IF(tbl_vendors[[#This Row],[error_count]]&gt;0,"FAIL","PASS")</f>
        <v>FAIL</v>
      </c>
    </row>
    <row r="3728" spans="1:26" x14ac:dyDescent="0.3">
      <c r="A3728" t="s">
        <v>14561</v>
      </c>
      <c r="B3728" t="s">
        <v>14562</v>
      </c>
      <c r="C3728" t="s">
        <v>72</v>
      </c>
      <c r="D3728" t="s">
        <v>14563</v>
      </c>
      <c r="E3728" t="s">
        <v>74</v>
      </c>
      <c r="F3728" t="s">
        <v>32</v>
      </c>
      <c r="G3728" t="s">
        <v>14564</v>
      </c>
      <c r="H3728" t="s">
        <v>42</v>
      </c>
      <c r="I3728" t="s">
        <v>19</v>
      </c>
      <c r="J3728" s="1">
        <v>46193</v>
      </c>
      <c r="K3728" s="1">
        <v>46193</v>
      </c>
      <c r="L3728" t="b">
        <f>COUNTIF(tbl_vendors[Vendor_ID],tbl_vendors[[#This Row],[Vendor_ID]])&gt;1</f>
        <v>0</v>
      </c>
      <c r="M3728" t="b">
        <f>ISBLANK(tbl_vendors[[#This Row],[Vendor_ID]])</f>
        <v>0</v>
      </c>
      <c r="N3728" t="b">
        <f>LEN(TRIM(tbl_vendors[[#This Row],[Vendor_Name]]))=0</f>
        <v>0</v>
      </c>
      <c r="O3728" t="b">
        <f>LEN(TRIM(tbl_vendors[[#This Row],[Email]]))=0</f>
        <v>0</v>
      </c>
      <c r="P3728" t="b">
        <f>OR(ISERROR(FIND("@",tbl_vendors[[#This Row],[Email]])),ISERROR(FIND(".",tbl_vendors[[#This Row],[Email]])))</f>
        <v>0</v>
      </c>
      <c r="Q3728" t="b">
        <f>ISNA(MATCH(tbl_vendors[[#This Row],[Country]],tbl_country[country],0))</f>
        <v>0</v>
      </c>
      <c r="R3728" t="b">
        <f>ISNA(MATCH(tbl_vendors[[#This Row],[Currency]],tbl_country[currency],0))</f>
        <v>1</v>
      </c>
      <c r="S3728" t="b">
        <f>_xlfn.XLOOKUP(tbl_vendors[[#This Row],[Country]],tbl_country[country],tbl_country[currency],"NotFound")&lt;&gt;tbl_vendors[[#This Row],[Currency]]</f>
        <v>1</v>
      </c>
      <c r="T3728" t="b">
        <f>ISNA(MATCH(tbl_vendors[[#This Row],[Payment_Terms]],tbl_payment_terms[Payment_Terms],0))</f>
        <v>0</v>
      </c>
      <c r="U3728" t="b">
        <f>ISNA(MATCH(tbl_vendors[[#This Row],[Status]],tbl_status[valid_status]))</f>
        <v>0</v>
      </c>
      <c r="V3728" t="b">
        <f ca="1">tbl_vendors[[#This Row],[Created_Date]]&gt;TODAY()</f>
        <v>0</v>
      </c>
      <c r="W3728" t="b">
        <f>tbl_vendors[[#This Row],[Updated_Date]]&lt;tbl_vendors[[#This Row],[Created_Date]]</f>
        <v>0</v>
      </c>
      <c r="X3728" t="b">
        <f>COUNTIF(tbl_vendors[Vendor_Name],tbl_vendors[[#This Row],[Vendor_Name]])&gt;1</f>
        <v>0</v>
      </c>
      <c r="Y3728" s="14" cm="1">
        <f t="array" aca="1" ref="Y3728" ca="1">IFERROR(SUM(L3728:X3728*1),4)</f>
        <v>2</v>
      </c>
      <c r="Z3728" t="str">
        <f ca="1">IF(tbl_vendors[[#This Row],[error_count]]&gt;0,"FAIL","PASS")</f>
        <v>FAIL</v>
      </c>
    </row>
    <row r="3729" spans="1:26" x14ac:dyDescent="0.3">
      <c r="A3729" t="s">
        <v>14565</v>
      </c>
      <c r="B3729" t="s">
        <v>14566</v>
      </c>
      <c r="C3729" t="s">
        <v>56</v>
      </c>
      <c r="D3729" t="s">
        <v>14567</v>
      </c>
      <c r="E3729" t="s">
        <v>58</v>
      </c>
      <c r="F3729" t="s">
        <v>40</v>
      </c>
      <c r="G3729" t="s">
        <v>14568</v>
      </c>
      <c r="H3729" t="s">
        <v>42</v>
      </c>
      <c r="I3729" t="s">
        <v>53</v>
      </c>
      <c r="J3729" s="1">
        <v>45419</v>
      </c>
      <c r="K3729" s="1">
        <v>46148</v>
      </c>
      <c r="L3729" t="b">
        <f>COUNTIF(tbl_vendors[Vendor_ID],tbl_vendors[[#This Row],[Vendor_ID]])&gt;1</f>
        <v>0</v>
      </c>
      <c r="M3729" t="b">
        <f>ISBLANK(tbl_vendors[[#This Row],[Vendor_ID]])</f>
        <v>0</v>
      </c>
      <c r="N3729" t="b">
        <f>LEN(TRIM(tbl_vendors[[#This Row],[Vendor_Name]]))=0</f>
        <v>0</v>
      </c>
      <c r="O3729" t="b">
        <f>LEN(TRIM(tbl_vendors[[#This Row],[Email]]))=0</f>
        <v>0</v>
      </c>
      <c r="P3729" t="b">
        <f>OR(ISERROR(FIND("@",tbl_vendors[[#This Row],[Email]])),ISERROR(FIND(".",tbl_vendors[[#This Row],[Email]])))</f>
        <v>0</v>
      </c>
      <c r="Q3729" t="b">
        <f>ISNA(MATCH(tbl_vendors[[#This Row],[Country]],tbl_country[country],0))</f>
        <v>0</v>
      </c>
      <c r="R3729" t="b">
        <f>ISNA(MATCH(tbl_vendors[[#This Row],[Currency]],tbl_country[currency],0))</f>
        <v>0</v>
      </c>
      <c r="S3729" t="b">
        <f>_xlfn.XLOOKUP(tbl_vendors[[#This Row],[Country]],tbl_country[country],tbl_country[currency],"NotFound")&lt;&gt;tbl_vendors[[#This Row],[Currency]]</f>
        <v>0</v>
      </c>
      <c r="T3729" t="b">
        <f>ISNA(MATCH(tbl_vendors[[#This Row],[Payment_Terms]],tbl_payment_terms[Payment_Terms],0))</f>
        <v>0</v>
      </c>
      <c r="U3729" t="b">
        <f>ISNA(MATCH(tbl_vendors[[#This Row],[Status]],tbl_status[valid_status]))</f>
        <v>1</v>
      </c>
      <c r="V3729" t="b">
        <f ca="1">tbl_vendors[[#This Row],[Created_Date]]&gt;TODAY()</f>
        <v>0</v>
      </c>
      <c r="W3729" t="b">
        <f>tbl_vendors[[#This Row],[Updated_Date]]&lt;tbl_vendors[[#This Row],[Created_Date]]</f>
        <v>0</v>
      </c>
      <c r="X3729" t="b">
        <f>COUNTIF(tbl_vendors[Vendor_Name],tbl_vendors[[#This Row],[Vendor_Name]])&gt;1</f>
        <v>0</v>
      </c>
      <c r="Y3729" s="14" cm="1">
        <f t="array" aca="1" ref="Y3729" ca="1">IFERROR(SUM(L3729:X3729*1),4)</f>
        <v>1</v>
      </c>
      <c r="Z3729" t="str">
        <f ca="1">IF(tbl_vendors[[#This Row],[error_count]]&gt;0,"FAIL","PASS")</f>
        <v>FAIL</v>
      </c>
    </row>
    <row r="3730" spans="1:26" x14ac:dyDescent="0.3">
      <c r="A3730" t="s">
        <v>14569</v>
      </c>
      <c r="B3730" t="s">
        <v>14570</v>
      </c>
      <c r="C3730" t="s">
        <v>29</v>
      </c>
      <c r="D3730" t="s">
        <v>14571</v>
      </c>
      <c r="E3730" t="s">
        <v>31</v>
      </c>
      <c r="F3730" t="s">
        <v>16</v>
      </c>
      <c r="G3730" t="s">
        <v>14572</v>
      </c>
      <c r="H3730" t="s">
        <v>42</v>
      </c>
      <c r="I3730" t="s">
        <v>19</v>
      </c>
      <c r="J3730" s="1">
        <v>46080</v>
      </c>
      <c r="K3730" s="1">
        <v>46179</v>
      </c>
      <c r="L3730" t="b">
        <f>COUNTIF(tbl_vendors[Vendor_ID],tbl_vendors[[#This Row],[Vendor_ID]])&gt;1</f>
        <v>0</v>
      </c>
      <c r="M3730" t="b">
        <f>ISBLANK(tbl_vendors[[#This Row],[Vendor_ID]])</f>
        <v>0</v>
      </c>
      <c r="N3730" t="b">
        <f>LEN(TRIM(tbl_vendors[[#This Row],[Vendor_Name]]))=0</f>
        <v>0</v>
      </c>
      <c r="O3730" t="b">
        <f>LEN(TRIM(tbl_vendors[[#This Row],[Email]]))=0</f>
        <v>0</v>
      </c>
      <c r="P3730" t="b">
        <f>OR(ISERROR(FIND("@",tbl_vendors[[#This Row],[Email]])),ISERROR(FIND(".",tbl_vendors[[#This Row],[Email]])))</f>
        <v>0</v>
      </c>
      <c r="Q3730" t="b">
        <f>ISNA(MATCH(tbl_vendors[[#This Row],[Country]],tbl_country[country],0))</f>
        <v>0</v>
      </c>
      <c r="R3730" t="b">
        <f>ISNA(MATCH(tbl_vendors[[#This Row],[Currency]],tbl_country[currency],0))</f>
        <v>0</v>
      </c>
      <c r="S3730" t="b">
        <f>_xlfn.XLOOKUP(tbl_vendors[[#This Row],[Country]],tbl_country[country],tbl_country[currency],"NotFound")&lt;&gt;tbl_vendors[[#This Row],[Currency]]</f>
        <v>0</v>
      </c>
      <c r="T3730" t="b">
        <f>ISNA(MATCH(tbl_vendors[[#This Row],[Payment_Terms]],tbl_payment_terms[Payment_Terms],0))</f>
        <v>0</v>
      </c>
      <c r="U3730" t="b">
        <f>ISNA(MATCH(tbl_vendors[[#This Row],[Status]],tbl_status[valid_status]))</f>
        <v>0</v>
      </c>
      <c r="V3730" t="b">
        <f ca="1">tbl_vendors[[#This Row],[Created_Date]]&gt;TODAY()</f>
        <v>0</v>
      </c>
      <c r="W3730" t="b">
        <f>tbl_vendors[[#This Row],[Updated_Date]]&lt;tbl_vendors[[#This Row],[Created_Date]]</f>
        <v>0</v>
      </c>
      <c r="X3730" t="b">
        <f>COUNTIF(tbl_vendors[Vendor_Name],tbl_vendors[[#This Row],[Vendor_Name]])&gt;1</f>
        <v>0</v>
      </c>
      <c r="Y3730" s="14" cm="1">
        <f t="array" aca="1" ref="Y3730" ca="1">IFERROR(SUM(L3730:X3730*1),4)</f>
        <v>0</v>
      </c>
      <c r="Z3730" t="str">
        <f ca="1">IF(tbl_vendors[[#This Row],[error_count]]&gt;0,"FAIL","PASS")</f>
        <v>PASS</v>
      </c>
    </row>
    <row r="3731" spans="1:26" x14ac:dyDescent="0.3">
      <c r="A3731" t="s">
        <v>14573</v>
      </c>
      <c r="B3731" t="s">
        <v>14574</v>
      </c>
      <c r="C3731" t="s">
        <v>72</v>
      </c>
      <c r="D3731" t="s">
        <v>14575</v>
      </c>
      <c r="E3731" t="s">
        <v>74</v>
      </c>
      <c r="F3731" t="s">
        <v>32</v>
      </c>
      <c r="G3731" t="s">
        <v>14576</v>
      </c>
      <c r="H3731" t="s">
        <v>52</v>
      </c>
      <c r="I3731" t="s">
        <v>19</v>
      </c>
      <c r="J3731" s="1">
        <v>44935</v>
      </c>
      <c r="K3731" s="1">
        <v>45301</v>
      </c>
      <c r="L3731" t="b">
        <f>COUNTIF(tbl_vendors[Vendor_ID],tbl_vendors[[#This Row],[Vendor_ID]])&gt;1</f>
        <v>0</v>
      </c>
      <c r="M3731" t="b">
        <f>ISBLANK(tbl_vendors[[#This Row],[Vendor_ID]])</f>
        <v>0</v>
      </c>
      <c r="N3731" t="b">
        <f>LEN(TRIM(tbl_vendors[[#This Row],[Vendor_Name]]))=0</f>
        <v>0</v>
      </c>
      <c r="O3731" t="b">
        <f>LEN(TRIM(tbl_vendors[[#This Row],[Email]]))=0</f>
        <v>0</v>
      </c>
      <c r="P3731" t="b">
        <f>OR(ISERROR(FIND("@",tbl_vendors[[#This Row],[Email]])),ISERROR(FIND(".",tbl_vendors[[#This Row],[Email]])))</f>
        <v>0</v>
      </c>
      <c r="Q3731" t="b">
        <f>ISNA(MATCH(tbl_vendors[[#This Row],[Country]],tbl_country[country],0))</f>
        <v>0</v>
      </c>
      <c r="R3731" t="b">
        <f>ISNA(MATCH(tbl_vendors[[#This Row],[Currency]],tbl_country[currency],0))</f>
        <v>1</v>
      </c>
      <c r="S3731" t="b">
        <f>_xlfn.XLOOKUP(tbl_vendors[[#This Row],[Country]],tbl_country[country],tbl_country[currency],"NotFound")&lt;&gt;tbl_vendors[[#This Row],[Currency]]</f>
        <v>1</v>
      </c>
      <c r="T3731" t="b">
        <f>ISNA(MATCH(tbl_vendors[[#This Row],[Payment_Terms]],tbl_payment_terms[Payment_Terms],0))</f>
        <v>0</v>
      </c>
      <c r="U3731" t="b">
        <f>ISNA(MATCH(tbl_vendors[[#This Row],[Status]],tbl_status[valid_status]))</f>
        <v>0</v>
      </c>
      <c r="V3731" t="b">
        <f ca="1">tbl_vendors[[#This Row],[Created_Date]]&gt;TODAY()</f>
        <v>0</v>
      </c>
      <c r="W3731" t="b">
        <f>tbl_vendors[[#This Row],[Updated_Date]]&lt;tbl_vendors[[#This Row],[Created_Date]]</f>
        <v>0</v>
      </c>
      <c r="X3731" t="b">
        <f>COUNTIF(tbl_vendors[Vendor_Name],tbl_vendors[[#This Row],[Vendor_Name]])&gt;1</f>
        <v>1</v>
      </c>
      <c r="Y3731" s="14" cm="1">
        <f t="array" aca="1" ref="Y3731" ca="1">IFERROR(SUM(L3731:X3731*1),4)</f>
        <v>3</v>
      </c>
      <c r="Z3731" t="str">
        <f ca="1">IF(tbl_vendors[[#This Row],[error_count]]&gt;0,"FAIL","PASS")</f>
        <v>FAIL</v>
      </c>
    </row>
    <row r="3732" spans="1:26" x14ac:dyDescent="0.3">
      <c r="A3732" t="s">
        <v>14577</v>
      </c>
      <c r="B3732" t="s">
        <v>14578</v>
      </c>
      <c r="C3732" t="s">
        <v>100</v>
      </c>
      <c r="D3732" t="s">
        <v>14579</v>
      </c>
      <c r="E3732" t="s">
        <v>39</v>
      </c>
      <c r="F3732" t="s">
        <v>75</v>
      </c>
      <c r="G3732" t="s">
        <v>14580</v>
      </c>
      <c r="H3732" t="s">
        <v>34</v>
      </c>
      <c r="I3732" t="s">
        <v>19</v>
      </c>
      <c r="J3732" s="1">
        <v>45139</v>
      </c>
      <c r="K3732" s="1">
        <v>46081</v>
      </c>
      <c r="L3732" t="b">
        <f>COUNTIF(tbl_vendors[Vendor_ID],tbl_vendors[[#This Row],[Vendor_ID]])&gt;1</f>
        <v>0</v>
      </c>
      <c r="M3732" t="b">
        <f>ISBLANK(tbl_vendors[[#This Row],[Vendor_ID]])</f>
        <v>0</v>
      </c>
      <c r="N3732" t="b">
        <f>LEN(TRIM(tbl_vendors[[#This Row],[Vendor_Name]]))=0</f>
        <v>0</v>
      </c>
      <c r="O3732" t="b">
        <f>LEN(TRIM(tbl_vendors[[#This Row],[Email]]))=0</f>
        <v>0</v>
      </c>
      <c r="P3732" t="b">
        <f>OR(ISERROR(FIND("@",tbl_vendors[[#This Row],[Email]])),ISERROR(FIND(".",tbl_vendors[[#This Row],[Email]])))</f>
        <v>0</v>
      </c>
      <c r="Q3732" t="b">
        <f>ISNA(MATCH(tbl_vendors[[#This Row],[Country]],tbl_country[country],0))</f>
        <v>0</v>
      </c>
      <c r="R3732" t="b">
        <f>ISNA(MATCH(tbl_vendors[[#This Row],[Currency]],tbl_country[currency],0))</f>
        <v>0</v>
      </c>
      <c r="S3732" t="b">
        <f>_xlfn.XLOOKUP(tbl_vendors[[#This Row],[Country]],tbl_country[country],tbl_country[currency],"NotFound")&lt;&gt;tbl_vendors[[#This Row],[Currency]]</f>
        <v>0</v>
      </c>
      <c r="T3732" t="b">
        <f>ISNA(MATCH(tbl_vendors[[#This Row],[Payment_Terms]],tbl_payment_terms[Payment_Terms],0))</f>
        <v>0</v>
      </c>
      <c r="U3732" t="b">
        <f>ISNA(MATCH(tbl_vendors[[#This Row],[Status]],tbl_status[valid_status]))</f>
        <v>0</v>
      </c>
      <c r="V3732" t="b">
        <f ca="1">tbl_vendors[[#This Row],[Created_Date]]&gt;TODAY()</f>
        <v>0</v>
      </c>
      <c r="W3732" t="b">
        <f>tbl_vendors[[#This Row],[Updated_Date]]&lt;tbl_vendors[[#This Row],[Created_Date]]</f>
        <v>0</v>
      </c>
      <c r="X3732" t="b">
        <f>COUNTIF(tbl_vendors[Vendor_Name],tbl_vendors[[#This Row],[Vendor_Name]])&gt;1</f>
        <v>0</v>
      </c>
      <c r="Y3732" s="14" cm="1">
        <f t="array" aca="1" ref="Y3732" ca="1">IFERROR(SUM(L3732:X3732*1),4)</f>
        <v>0</v>
      </c>
      <c r="Z3732" t="str">
        <f ca="1">IF(tbl_vendors[[#This Row],[error_count]]&gt;0,"FAIL","PASS")</f>
        <v>PASS</v>
      </c>
    </row>
    <row r="3733" spans="1:26" x14ac:dyDescent="0.3">
      <c r="A3733" t="s">
        <v>14581</v>
      </c>
      <c r="B3733" t="s">
        <v>14582</v>
      </c>
      <c r="C3733" t="s">
        <v>100</v>
      </c>
      <c r="D3733" t="s">
        <v>14583</v>
      </c>
      <c r="E3733" t="s">
        <v>39</v>
      </c>
      <c r="F3733" t="s">
        <v>23</v>
      </c>
      <c r="G3733" t="s">
        <v>14584</v>
      </c>
      <c r="H3733" t="s">
        <v>25</v>
      </c>
      <c r="I3733" t="s">
        <v>26</v>
      </c>
      <c r="J3733" s="1">
        <v>45451</v>
      </c>
      <c r="K3733" s="1">
        <v>45561</v>
      </c>
      <c r="L3733" t="b">
        <f>COUNTIF(tbl_vendors[Vendor_ID],tbl_vendors[[#This Row],[Vendor_ID]])&gt;1</f>
        <v>0</v>
      </c>
      <c r="M3733" t="b">
        <f>ISBLANK(tbl_vendors[[#This Row],[Vendor_ID]])</f>
        <v>0</v>
      </c>
      <c r="N3733" t="b">
        <f>LEN(TRIM(tbl_vendors[[#This Row],[Vendor_Name]]))=0</f>
        <v>0</v>
      </c>
      <c r="O3733" t="b">
        <f>LEN(TRIM(tbl_vendors[[#This Row],[Email]]))=0</f>
        <v>0</v>
      </c>
      <c r="P3733" t="b">
        <f>OR(ISERROR(FIND("@",tbl_vendors[[#This Row],[Email]])),ISERROR(FIND(".",tbl_vendors[[#This Row],[Email]])))</f>
        <v>0</v>
      </c>
      <c r="Q3733" t="b">
        <f>ISNA(MATCH(tbl_vendors[[#This Row],[Country]],tbl_country[country],0))</f>
        <v>0</v>
      </c>
      <c r="R3733" t="b">
        <f>ISNA(MATCH(tbl_vendors[[#This Row],[Currency]],tbl_country[currency],0))</f>
        <v>0</v>
      </c>
      <c r="S3733" t="b">
        <f>_xlfn.XLOOKUP(tbl_vendors[[#This Row],[Country]],tbl_country[country],tbl_country[currency],"NotFound")&lt;&gt;tbl_vendors[[#This Row],[Currency]]</f>
        <v>0</v>
      </c>
      <c r="T3733" t="b">
        <f>ISNA(MATCH(tbl_vendors[[#This Row],[Payment_Terms]],tbl_payment_terms[Payment_Terms],0))</f>
        <v>0</v>
      </c>
      <c r="U3733" t="b">
        <f>ISNA(MATCH(tbl_vendors[[#This Row],[Status]],tbl_status[valid_status]))</f>
        <v>0</v>
      </c>
      <c r="V3733" t="b">
        <f ca="1">tbl_vendors[[#This Row],[Created_Date]]&gt;TODAY()</f>
        <v>0</v>
      </c>
      <c r="W3733" t="b">
        <f>tbl_vendors[[#This Row],[Updated_Date]]&lt;tbl_vendors[[#This Row],[Created_Date]]</f>
        <v>0</v>
      </c>
      <c r="X3733" t="b">
        <f>COUNTIF(tbl_vendors[Vendor_Name],tbl_vendors[[#This Row],[Vendor_Name]])&gt;1</f>
        <v>0</v>
      </c>
      <c r="Y3733" s="14" cm="1">
        <f t="array" aca="1" ref="Y3733" ca="1">IFERROR(SUM(L3733:X3733*1),4)</f>
        <v>0</v>
      </c>
      <c r="Z3733" t="str">
        <f ca="1">IF(tbl_vendors[[#This Row],[error_count]]&gt;0,"FAIL","PASS")</f>
        <v>PASS</v>
      </c>
    </row>
    <row r="3734" spans="1:26" x14ac:dyDescent="0.3">
      <c r="A3734" t="s">
        <v>14585</v>
      </c>
      <c r="B3734" t="s">
        <v>14586</v>
      </c>
      <c r="C3734" t="s">
        <v>66</v>
      </c>
      <c r="D3734" t="s">
        <v>14587</v>
      </c>
      <c r="E3734" t="s">
        <v>67</v>
      </c>
      <c r="F3734" t="s">
        <v>75</v>
      </c>
      <c r="G3734" t="s">
        <v>14588</v>
      </c>
      <c r="H3734" t="s">
        <v>52</v>
      </c>
      <c r="I3734" t="s">
        <v>26</v>
      </c>
      <c r="J3734" s="1">
        <v>45987</v>
      </c>
      <c r="K3734" s="1">
        <v>46169</v>
      </c>
      <c r="L3734" t="b">
        <f>COUNTIF(tbl_vendors[Vendor_ID],tbl_vendors[[#This Row],[Vendor_ID]])&gt;1</f>
        <v>0</v>
      </c>
      <c r="M3734" t="b">
        <f>ISBLANK(tbl_vendors[[#This Row],[Vendor_ID]])</f>
        <v>0</v>
      </c>
      <c r="N3734" t="b">
        <f>LEN(TRIM(tbl_vendors[[#This Row],[Vendor_Name]]))=0</f>
        <v>0</v>
      </c>
      <c r="O3734" t="b">
        <f>LEN(TRIM(tbl_vendors[[#This Row],[Email]]))=0</f>
        <v>0</v>
      </c>
      <c r="P3734" t="b">
        <f>OR(ISERROR(FIND("@",tbl_vendors[[#This Row],[Email]])),ISERROR(FIND(".",tbl_vendors[[#This Row],[Email]])))</f>
        <v>0</v>
      </c>
      <c r="Q3734" t="b">
        <f>ISNA(MATCH(tbl_vendors[[#This Row],[Country]],tbl_country[country],0))</f>
        <v>0</v>
      </c>
      <c r="R3734" t="b">
        <f>ISNA(MATCH(tbl_vendors[[#This Row],[Currency]],tbl_country[currency],0))</f>
        <v>0</v>
      </c>
      <c r="S3734" t="b">
        <f>_xlfn.XLOOKUP(tbl_vendors[[#This Row],[Country]],tbl_country[country],tbl_country[currency],"NotFound")&lt;&gt;tbl_vendors[[#This Row],[Currency]]</f>
        <v>0</v>
      </c>
      <c r="T3734" t="b">
        <f>ISNA(MATCH(tbl_vendors[[#This Row],[Payment_Terms]],tbl_payment_terms[Payment_Terms],0))</f>
        <v>0</v>
      </c>
      <c r="U3734" t="b">
        <f>ISNA(MATCH(tbl_vendors[[#This Row],[Status]],tbl_status[valid_status]))</f>
        <v>0</v>
      </c>
      <c r="V3734" t="b">
        <f ca="1">tbl_vendors[[#This Row],[Created_Date]]&gt;TODAY()</f>
        <v>0</v>
      </c>
      <c r="W3734" t="b">
        <f>tbl_vendors[[#This Row],[Updated_Date]]&lt;tbl_vendors[[#This Row],[Created_Date]]</f>
        <v>0</v>
      </c>
      <c r="X3734" t="b">
        <f>COUNTIF(tbl_vendors[Vendor_Name],tbl_vendors[[#This Row],[Vendor_Name]])&gt;1</f>
        <v>0</v>
      </c>
      <c r="Y3734" s="14" cm="1">
        <f t="array" aca="1" ref="Y3734" ca="1">IFERROR(SUM(L3734:X3734*1),4)</f>
        <v>0</v>
      </c>
      <c r="Z3734" t="str">
        <f ca="1">IF(tbl_vendors[[#This Row],[error_count]]&gt;0,"FAIL","PASS")</f>
        <v>PASS</v>
      </c>
    </row>
    <row r="3735" spans="1:26" x14ac:dyDescent="0.3">
      <c r="A3735" t="s">
        <v>14589</v>
      </c>
      <c r="B3735" t="s">
        <v>14590</v>
      </c>
      <c r="C3735" t="s">
        <v>66</v>
      </c>
      <c r="D3735" t="s">
        <v>14591</v>
      </c>
      <c r="E3735" t="s">
        <v>67</v>
      </c>
      <c r="F3735" t="s">
        <v>75</v>
      </c>
      <c r="G3735" t="s">
        <v>14592</v>
      </c>
      <c r="H3735" t="s">
        <v>69</v>
      </c>
      <c r="I3735" t="s">
        <v>26</v>
      </c>
      <c r="J3735" s="1">
        <v>45669</v>
      </c>
      <c r="K3735" s="1">
        <v>46175</v>
      </c>
      <c r="L3735" t="b">
        <f>COUNTIF(tbl_vendors[Vendor_ID],tbl_vendors[[#This Row],[Vendor_ID]])&gt;1</f>
        <v>0</v>
      </c>
      <c r="M3735" t="b">
        <f>ISBLANK(tbl_vendors[[#This Row],[Vendor_ID]])</f>
        <v>0</v>
      </c>
      <c r="N3735" t="b">
        <f>LEN(TRIM(tbl_vendors[[#This Row],[Vendor_Name]]))=0</f>
        <v>0</v>
      </c>
      <c r="O3735" t="b">
        <f>LEN(TRIM(tbl_vendors[[#This Row],[Email]]))=0</f>
        <v>0</v>
      </c>
      <c r="P3735" t="b">
        <f>OR(ISERROR(FIND("@",tbl_vendors[[#This Row],[Email]])),ISERROR(FIND(".",tbl_vendors[[#This Row],[Email]])))</f>
        <v>0</v>
      </c>
      <c r="Q3735" t="b">
        <f>ISNA(MATCH(tbl_vendors[[#This Row],[Country]],tbl_country[country],0))</f>
        <v>0</v>
      </c>
      <c r="R3735" t="b">
        <f>ISNA(MATCH(tbl_vendors[[#This Row],[Currency]],tbl_country[currency],0))</f>
        <v>0</v>
      </c>
      <c r="S3735" t="b">
        <f>_xlfn.XLOOKUP(tbl_vendors[[#This Row],[Country]],tbl_country[country],tbl_country[currency],"NotFound")&lt;&gt;tbl_vendors[[#This Row],[Currency]]</f>
        <v>0</v>
      </c>
      <c r="T3735" t="b">
        <f>ISNA(MATCH(tbl_vendors[[#This Row],[Payment_Terms]],tbl_payment_terms[Payment_Terms],0))</f>
        <v>0</v>
      </c>
      <c r="U3735" t="b">
        <f>ISNA(MATCH(tbl_vendors[[#This Row],[Status]],tbl_status[valid_status]))</f>
        <v>0</v>
      </c>
      <c r="V3735" t="b">
        <f ca="1">tbl_vendors[[#This Row],[Created_Date]]&gt;TODAY()</f>
        <v>0</v>
      </c>
      <c r="W3735" t="b">
        <f>tbl_vendors[[#This Row],[Updated_Date]]&lt;tbl_vendors[[#This Row],[Created_Date]]</f>
        <v>0</v>
      </c>
      <c r="X3735" t="b">
        <f>COUNTIF(tbl_vendors[Vendor_Name],tbl_vendors[[#This Row],[Vendor_Name]])&gt;1</f>
        <v>0</v>
      </c>
      <c r="Y3735" s="14" cm="1">
        <f t="array" aca="1" ref="Y3735" ca="1">IFERROR(SUM(L3735:X3735*1),4)</f>
        <v>0</v>
      </c>
      <c r="Z3735" t="str">
        <f ca="1">IF(tbl_vendors[[#This Row],[error_count]]&gt;0,"FAIL","PASS")</f>
        <v>PASS</v>
      </c>
    </row>
    <row r="3736" spans="1:26" x14ac:dyDescent="0.3">
      <c r="A3736" t="s">
        <v>14593</v>
      </c>
      <c r="B3736" t="s">
        <v>333</v>
      </c>
      <c r="C3736" t="s">
        <v>100</v>
      </c>
      <c r="D3736" t="s">
        <v>14594</v>
      </c>
      <c r="E3736" t="s">
        <v>39</v>
      </c>
      <c r="F3736" t="s">
        <v>32</v>
      </c>
      <c r="G3736" t="s">
        <v>14595</v>
      </c>
      <c r="H3736" t="s">
        <v>69</v>
      </c>
      <c r="I3736" t="s">
        <v>19</v>
      </c>
      <c r="J3736" s="1">
        <v>45064</v>
      </c>
      <c r="K3736" s="1">
        <v>46039</v>
      </c>
      <c r="L3736" t="b">
        <f>COUNTIF(tbl_vendors[Vendor_ID],tbl_vendors[[#This Row],[Vendor_ID]])&gt;1</f>
        <v>0</v>
      </c>
      <c r="M3736" t="b">
        <f>ISBLANK(tbl_vendors[[#This Row],[Vendor_ID]])</f>
        <v>0</v>
      </c>
      <c r="N3736" t="b">
        <f>LEN(TRIM(tbl_vendors[[#This Row],[Vendor_Name]]))=0</f>
        <v>0</v>
      </c>
      <c r="O3736" t="b">
        <f>LEN(TRIM(tbl_vendors[[#This Row],[Email]]))=0</f>
        <v>0</v>
      </c>
      <c r="P3736" t="b">
        <f>OR(ISERROR(FIND("@",tbl_vendors[[#This Row],[Email]])),ISERROR(FIND(".",tbl_vendors[[#This Row],[Email]])))</f>
        <v>0</v>
      </c>
      <c r="Q3736" t="b">
        <f>ISNA(MATCH(tbl_vendors[[#This Row],[Country]],tbl_country[country],0))</f>
        <v>0</v>
      </c>
      <c r="R3736" t="b">
        <f>ISNA(MATCH(tbl_vendors[[#This Row],[Currency]],tbl_country[currency],0))</f>
        <v>0</v>
      </c>
      <c r="S3736" t="b">
        <f>_xlfn.XLOOKUP(tbl_vendors[[#This Row],[Country]],tbl_country[country],tbl_country[currency],"NotFound")&lt;&gt;tbl_vendors[[#This Row],[Currency]]</f>
        <v>0</v>
      </c>
      <c r="T3736" t="b">
        <f>ISNA(MATCH(tbl_vendors[[#This Row],[Payment_Terms]],tbl_payment_terms[Payment_Terms],0))</f>
        <v>0</v>
      </c>
      <c r="U3736" t="b">
        <f>ISNA(MATCH(tbl_vendors[[#This Row],[Status]],tbl_status[valid_status]))</f>
        <v>0</v>
      </c>
      <c r="V3736" t="b">
        <f ca="1">tbl_vendors[[#This Row],[Created_Date]]&gt;TODAY()</f>
        <v>0</v>
      </c>
      <c r="W3736" t="b">
        <f>tbl_vendors[[#This Row],[Updated_Date]]&lt;tbl_vendors[[#This Row],[Created_Date]]</f>
        <v>0</v>
      </c>
      <c r="X3736" t="b">
        <f>COUNTIF(tbl_vendors[Vendor_Name],tbl_vendors[[#This Row],[Vendor_Name]])&gt;1</f>
        <v>1</v>
      </c>
      <c r="Y3736" s="14" cm="1">
        <f t="array" aca="1" ref="Y3736" ca="1">IFERROR(SUM(L3736:X3736*1),4)</f>
        <v>1</v>
      </c>
      <c r="Z3736" t="str">
        <f ca="1">IF(tbl_vendors[[#This Row],[error_count]]&gt;0,"FAIL","PASS")</f>
        <v>FAIL</v>
      </c>
    </row>
    <row r="3737" spans="1:26" x14ac:dyDescent="0.3">
      <c r="A3737" t="s">
        <v>14596</v>
      </c>
      <c r="B3737" t="s">
        <v>14597</v>
      </c>
      <c r="C3737" t="s">
        <v>13</v>
      </c>
      <c r="D3737" t="s">
        <v>14598</v>
      </c>
      <c r="E3737" t="s">
        <v>15</v>
      </c>
      <c r="F3737" t="s">
        <v>75</v>
      </c>
      <c r="G3737" t="s">
        <v>14599</v>
      </c>
      <c r="H3737" t="s">
        <v>69</v>
      </c>
      <c r="I3737" t="s">
        <v>26</v>
      </c>
      <c r="J3737" s="1">
        <v>45895</v>
      </c>
      <c r="K3737" s="1">
        <v>45906</v>
      </c>
      <c r="L3737" t="b">
        <f>COUNTIF(tbl_vendors[Vendor_ID],tbl_vendors[[#This Row],[Vendor_ID]])&gt;1</f>
        <v>0</v>
      </c>
      <c r="M3737" t="b">
        <f>ISBLANK(tbl_vendors[[#This Row],[Vendor_ID]])</f>
        <v>0</v>
      </c>
      <c r="N3737" t="b">
        <f>LEN(TRIM(tbl_vendors[[#This Row],[Vendor_Name]]))=0</f>
        <v>0</v>
      </c>
      <c r="O3737" t="b">
        <f>LEN(TRIM(tbl_vendors[[#This Row],[Email]]))=0</f>
        <v>0</v>
      </c>
      <c r="P3737" t="b">
        <f>OR(ISERROR(FIND("@",tbl_vendors[[#This Row],[Email]])),ISERROR(FIND(".",tbl_vendors[[#This Row],[Email]])))</f>
        <v>0</v>
      </c>
      <c r="Q3737" t="b">
        <f>ISNA(MATCH(tbl_vendors[[#This Row],[Country]],tbl_country[country],0))</f>
        <v>0</v>
      </c>
      <c r="R3737" t="b">
        <f>ISNA(MATCH(tbl_vendors[[#This Row],[Currency]],tbl_country[currency],0))</f>
        <v>1</v>
      </c>
      <c r="S3737" t="b">
        <f>_xlfn.XLOOKUP(tbl_vendors[[#This Row],[Country]],tbl_country[country],tbl_country[currency],"NotFound")&lt;&gt;tbl_vendors[[#This Row],[Currency]]</f>
        <v>1</v>
      </c>
      <c r="T3737" t="b">
        <f>ISNA(MATCH(tbl_vendors[[#This Row],[Payment_Terms]],tbl_payment_terms[Payment_Terms],0))</f>
        <v>0</v>
      </c>
      <c r="U3737" t="b">
        <f>ISNA(MATCH(tbl_vendors[[#This Row],[Status]],tbl_status[valid_status]))</f>
        <v>0</v>
      </c>
      <c r="V3737" t="b">
        <f ca="1">tbl_vendors[[#This Row],[Created_Date]]&gt;TODAY()</f>
        <v>0</v>
      </c>
      <c r="W3737" t="b">
        <f>tbl_vendors[[#This Row],[Updated_Date]]&lt;tbl_vendors[[#This Row],[Created_Date]]</f>
        <v>0</v>
      </c>
      <c r="X3737" t="b">
        <f>COUNTIF(tbl_vendors[Vendor_Name],tbl_vendors[[#This Row],[Vendor_Name]])&gt;1</f>
        <v>0</v>
      </c>
      <c r="Y3737" s="14" cm="1">
        <f t="array" aca="1" ref="Y3737" ca="1">IFERROR(SUM(L3737:X3737*1),4)</f>
        <v>2</v>
      </c>
      <c r="Z3737" t="str">
        <f ca="1">IF(tbl_vendors[[#This Row],[error_count]]&gt;0,"FAIL","PASS")</f>
        <v>FAIL</v>
      </c>
    </row>
    <row r="3738" spans="1:26" x14ac:dyDescent="0.3">
      <c r="A3738" t="s">
        <v>14600</v>
      </c>
      <c r="B3738" t="s">
        <v>14601</v>
      </c>
      <c r="C3738" t="s">
        <v>109</v>
      </c>
      <c r="D3738" t="s">
        <v>14602</v>
      </c>
      <c r="E3738" t="s">
        <v>39</v>
      </c>
      <c r="F3738" t="s">
        <v>16</v>
      </c>
      <c r="G3738" t="s">
        <v>14603</v>
      </c>
      <c r="H3738" t="s">
        <v>25</v>
      </c>
      <c r="I3738" t="s">
        <v>26</v>
      </c>
      <c r="J3738" s="1">
        <v>45782</v>
      </c>
      <c r="K3738" s="1">
        <v>46090</v>
      </c>
      <c r="L3738" t="b">
        <f>COUNTIF(tbl_vendors[Vendor_ID],tbl_vendors[[#This Row],[Vendor_ID]])&gt;1</f>
        <v>0</v>
      </c>
      <c r="M3738" t="b">
        <f>ISBLANK(tbl_vendors[[#This Row],[Vendor_ID]])</f>
        <v>0</v>
      </c>
      <c r="N3738" t="b">
        <f>LEN(TRIM(tbl_vendors[[#This Row],[Vendor_Name]]))=0</f>
        <v>0</v>
      </c>
      <c r="O3738" t="b">
        <f>LEN(TRIM(tbl_vendors[[#This Row],[Email]]))=0</f>
        <v>0</v>
      </c>
      <c r="P3738" t="b">
        <f>OR(ISERROR(FIND("@",tbl_vendors[[#This Row],[Email]])),ISERROR(FIND(".",tbl_vendors[[#This Row],[Email]])))</f>
        <v>0</v>
      </c>
      <c r="Q3738" t="b">
        <f>ISNA(MATCH(tbl_vendors[[#This Row],[Country]],tbl_country[country],0))</f>
        <v>0</v>
      </c>
      <c r="R3738" t="b">
        <f>ISNA(MATCH(tbl_vendors[[#This Row],[Currency]],tbl_country[currency],0))</f>
        <v>0</v>
      </c>
      <c r="S3738" t="b">
        <f>_xlfn.XLOOKUP(tbl_vendors[[#This Row],[Country]],tbl_country[country],tbl_country[currency],"NotFound")&lt;&gt;tbl_vendors[[#This Row],[Currency]]</f>
        <v>1</v>
      </c>
      <c r="T3738" t="b">
        <f>ISNA(MATCH(tbl_vendors[[#This Row],[Payment_Terms]],tbl_payment_terms[Payment_Terms],0))</f>
        <v>0</v>
      </c>
      <c r="U3738" t="b">
        <f>ISNA(MATCH(tbl_vendors[[#This Row],[Status]],tbl_status[valid_status]))</f>
        <v>0</v>
      </c>
      <c r="V3738" t="b">
        <f ca="1">tbl_vendors[[#This Row],[Created_Date]]&gt;TODAY()</f>
        <v>0</v>
      </c>
      <c r="W3738" t="b">
        <f>tbl_vendors[[#This Row],[Updated_Date]]&lt;tbl_vendors[[#This Row],[Created_Date]]</f>
        <v>0</v>
      </c>
      <c r="X3738" t="b">
        <f>COUNTIF(tbl_vendors[Vendor_Name],tbl_vendors[[#This Row],[Vendor_Name]])&gt;1</f>
        <v>0</v>
      </c>
      <c r="Y3738" s="14" cm="1">
        <f t="array" aca="1" ref="Y3738" ca="1">IFERROR(SUM(L3738:X3738*1),4)</f>
        <v>1</v>
      </c>
      <c r="Z3738" t="str">
        <f ca="1">IF(tbl_vendors[[#This Row],[error_count]]&gt;0,"FAIL","PASS")</f>
        <v>FAIL</v>
      </c>
    </row>
    <row r="3739" spans="1:26" x14ac:dyDescent="0.3">
      <c r="A3739" t="s">
        <v>14604</v>
      </c>
      <c r="B3739" t="s">
        <v>14605</v>
      </c>
      <c r="C3739" t="s">
        <v>153</v>
      </c>
      <c r="D3739" t="s">
        <v>14606</v>
      </c>
      <c r="E3739" t="s">
        <v>155</v>
      </c>
      <c r="F3739" t="s">
        <v>75</v>
      </c>
      <c r="G3739" t="s">
        <v>14607</v>
      </c>
      <c r="H3739" t="s">
        <v>42</v>
      </c>
      <c r="I3739" t="s">
        <v>19</v>
      </c>
      <c r="J3739" s="1">
        <v>44815</v>
      </c>
      <c r="K3739" s="1">
        <v>45424</v>
      </c>
      <c r="L3739" t="b">
        <f>COUNTIF(tbl_vendors[Vendor_ID],tbl_vendors[[#This Row],[Vendor_ID]])&gt;1</f>
        <v>0</v>
      </c>
      <c r="M3739" t="b">
        <f>ISBLANK(tbl_vendors[[#This Row],[Vendor_ID]])</f>
        <v>0</v>
      </c>
      <c r="N3739" t="b">
        <f>LEN(TRIM(tbl_vendors[[#This Row],[Vendor_Name]]))=0</f>
        <v>0</v>
      </c>
      <c r="O3739" t="b">
        <f>LEN(TRIM(tbl_vendors[[#This Row],[Email]]))=0</f>
        <v>0</v>
      </c>
      <c r="P3739" t="b">
        <f>OR(ISERROR(FIND("@",tbl_vendors[[#This Row],[Email]])),ISERROR(FIND(".",tbl_vendors[[#This Row],[Email]])))</f>
        <v>0</v>
      </c>
      <c r="Q3739" t="b">
        <f>ISNA(MATCH(tbl_vendors[[#This Row],[Country]],tbl_country[country],0))</f>
        <v>0</v>
      </c>
      <c r="R3739" t="b">
        <f>ISNA(MATCH(tbl_vendors[[#This Row],[Currency]],tbl_country[currency],0))</f>
        <v>0</v>
      </c>
      <c r="S3739" t="b">
        <f>_xlfn.XLOOKUP(tbl_vendors[[#This Row],[Country]],tbl_country[country],tbl_country[currency],"NotFound")&lt;&gt;tbl_vendors[[#This Row],[Currency]]</f>
        <v>0</v>
      </c>
      <c r="T3739" t="b">
        <f>ISNA(MATCH(tbl_vendors[[#This Row],[Payment_Terms]],tbl_payment_terms[Payment_Terms],0))</f>
        <v>0</v>
      </c>
      <c r="U3739" t="b">
        <f>ISNA(MATCH(tbl_vendors[[#This Row],[Status]],tbl_status[valid_status]))</f>
        <v>0</v>
      </c>
      <c r="V3739" t="b">
        <f ca="1">tbl_vendors[[#This Row],[Created_Date]]&gt;TODAY()</f>
        <v>0</v>
      </c>
      <c r="W3739" t="b">
        <f>tbl_vendors[[#This Row],[Updated_Date]]&lt;tbl_vendors[[#This Row],[Created_Date]]</f>
        <v>0</v>
      </c>
      <c r="X3739" t="b">
        <f>COUNTIF(tbl_vendors[Vendor_Name],tbl_vendors[[#This Row],[Vendor_Name]])&gt;1</f>
        <v>0</v>
      </c>
      <c r="Y3739" s="14" cm="1">
        <f t="array" aca="1" ref="Y3739" ca="1">IFERROR(SUM(L3739:X3739*1),4)</f>
        <v>0</v>
      </c>
      <c r="Z3739" t="str">
        <f ca="1">IF(tbl_vendors[[#This Row],[error_count]]&gt;0,"FAIL","PASS")</f>
        <v>PASS</v>
      </c>
    </row>
    <row r="3740" spans="1:26" x14ac:dyDescent="0.3">
      <c r="A3740" t="s">
        <v>14608</v>
      </c>
      <c r="B3740" t="s">
        <v>8579</v>
      </c>
      <c r="C3740" t="s">
        <v>37</v>
      </c>
      <c r="D3740" t="s">
        <v>14609</v>
      </c>
      <c r="E3740" t="s">
        <v>39</v>
      </c>
      <c r="F3740" t="s">
        <v>75</v>
      </c>
      <c r="G3740" t="s">
        <v>14610</v>
      </c>
      <c r="H3740" t="s">
        <v>42</v>
      </c>
      <c r="I3740" t="s">
        <v>19</v>
      </c>
      <c r="J3740" s="1">
        <v>44537</v>
      </c>
      <c r="K3740" s="1">
        <v>44851</v>
      </c>
      <c r="L3740" t="b">
        <f>COUNTIF(tbl_vendors[Vendor_ID],tbl_vendors[[#This Row],[Vendor_ID]])&gt;1</f>
        <v>0</v>
      </c>
      <c r="M3740" t="b">
        <f>ISBLANK(tbl_vendors[[#This Row],[Vendor_ID]])</f>
        <v>0</v>
      </c>
      <c r="N3740" t="b">
        <f>LEN(TRIM(tbl_vendors[[#This Row],[Vendor_Name]]))=0</f>
        <v>0</v>
      </c>
      <c r="O3740" t="b">
        <f>LEN(TRIM(tbl_vendors[[#This Row],[Email]]))=0</f>
        <v>0</v>
      </c>
      <c r="P3740" t="b">
        <f>OR(ISERROR(FIND("@",tbl_vendors[[#This Row],[Email]])),ISERROR(FIND(".",tbl_vendors[[#This Row],[Email]])))</f>
        <v>0</v>
      </c>
      <c r="Q3740" t="b">
        <f>ISNA(MATCH(tbl_vendors[[#This Row],[Country]],tbl_country[country],0))</f>
        <v>0</v>
      </c>
      <c r="R3740" t="b">
        <f>ISNA(MATCH(tbl_vendors[[#This Row],[Currency]],tbl_country[currency],0))</f>
        <v>0</v>
      </c>
      <c r="S3740" t="b">
        <f>_xlfn.XLOOKUP(tbl_vendors[[#This Row],[Country]],tbl_country[country],tbl_country[currency],"NotFound")&lt;&gt;tbl_vendors[[#This Row],[Currency]]</f>
        <v>0</v>
      </c>
      <c r="T3740" t="b">
        <f>ISNA(MATCH(tbl_vendors[[#This Row],[Payment_Terms]],tbl_payment_terms[Payment_Terms],0))</f>
        <v>0</v>
      </c>
      <c r="U3740" t="b">
        <f>ISNA(MATCH(tbl_vendors[[#This Row],[Status]],tbl_status[valid_status]))</f>
        <v>0</v>
      </c>
      <c r="V3740" t="b">
        <f ca="1">tbl_vendors[[#This Row],[Created_Date]]&gt;TODAY()</f>
        <v>0</v>
      </c>
      <c r="W3740" t="b">
        <f>tbl_vendors[[#This Row],[Updated_Date]]&lt;tbl_vendors[[#This Row],[Created_Date]]</f>
        <v>0</v>
      </c>
      <c r="X3740" t="b">
        <f>COUNTIF(tbl_vendors[Vendor_Name],tbl_vendors[[#This Row],[Vendor_Name]])&gt;1</f>
        <v>1</v>
      </c>
      <c r="Y3740" s="14" cm="1">
        <f t="array" aca="1" ref="Y3740" ca="1">IFERROR(SUM(L3740:X3740*1),4)</f>
        <v>1</v>
      </c>
      <c r="Z3740" t="str">
        <f ca="1">IF(tbl_vendors[[#This Row],[error_count]]&gt;0,"FAIL","PASS")</f>
        <v>FAIL</v>
      </c>
    </row>
    <row r="3741" spans="1:26" x14ac:dyDescent="0.3">
      <c r="A3741" t="s">
        <v>14611</v>
      </c>
      <c r="B3741" t="s">
        <v>14612</v>
      </c>
      <c r="C3741" t="s">
        <v>56</v>
      </c>
      <c r="D3741" t="s">
        <v>14613</v>
      </c>
      <c r="E3741" t="s">
        <v>58</v>
      </c>
      <c r="F3741" t="s">
        <v>75</v>
      </c>
      <c r="G3741" t="s">
        <v>14614</v>
      </c>
      <c r="H3741" t="s">
        <v>18</v>
      </c>
      <c r="I3741" t="s">
        <v>53</v>
      </c>
      <c r="J3741" s="1">
        <v>45631</v>
      </c>
      <c r="K3741" s="1">
        <v>45863</v>
      </c>
      <c r="L3741" t="b">
        <f>COUNTIF(tbl_vendors[Vendor_ID],tbl_vendors[[#This Row],[Vendor_ID]])&gt;1</f>
        <v>0</v>
      </c>
      <c r="M3741" t="b">
        <f>ISBLANK(tbl_vendors[[#This Row],[Vendor_ID]])</f>
        <v>0</v>
      </c>
      <c r="N3741" t="b">
        <f>LEN(TRIM(tbl_vendors[[#This Row],[Vendor_Name]]))=0</f>
        <v>0</v>
      </c>
      <c r="O3741" t="b">
        <f>LEN(TRIM(tbl_vendors[[#This Row],[Email]]))=0</f>
        <v>0</v>
      </c>
      <c r="P3741" t="b">
        <f>OR(ISERROR(FIND("@",tbl_vendors[[#This Row],[Email]])),ISERROR(FIND(".",tbl_vendors[[#This Row],[Email]])))</f>
        <v>0</v>
      </c>
      <c r="Q3741" t="b">
        <f>ISNA(MATCH(tbl_vendors[[#This Row],[Country]],tbl_country[country],0))</f>
        <v>0</v>
      </c>
      <c r="R3741" t="b">
        <f>ISNA(MATCH(tbl_vendors[[#This Row],[Currency]],tbl_country[currency],0))</f>
        <v>0</v>
      </c>
      <c r="S3741" t="b">
        <f>_xlfn.XLOOKUP(tbl_vendors[[#This Row],[Country]],tbl_country[country],tbl_country[currency],"NotFound")&lt;&gt;tbl_vendors[[#This Row],[Currency]]</f>
        <v>0</v>
      </c>
      <c r="T3741" t="b">
        <f>ISNA(MATCH(tbl_vendors[[#This Row],[Payment_Terms]],tbl_payment_terms[Payment_Terms],0))</f>
        <v>0</v>
      </c>
      <c r="U3741" t="b">
        <f>ISNA(MATCH(tbl_vendors[[#This Row],[Status]],tbl_status[valid_status]))</f>
        <v>1</v>
      </c>
      <c r="V3741" t="b">
        <f ca="1">tbl_vendors[[#This Row],[Created_Date]]&gt;TODAY()</f>
        <v>0</v>
      </c>
      <c r="W3741" t="b">
        <f>tbl_vendors[[#This Row],[Updated_Date]]&lt;tbl_vendors[[#This Row],[Created_Date]]</f>
        <v>0</v>
      </c>
      <c r="X3741" t="b">
        <f>COUNTIF(tbl_vendors[Vendor_Name],tbl_vendors[[#This Row],[Vendor_Name]])&gt;1</f>
        <v>0</v>
      </c>
      <c r="Y3741" s="14" cm="1">
        <f t="array" aca="1" ref="Y3741" ca="1">IFERROR(SUM(L3741:X3741*1),4)</f>
        <v>1</v>
      </c>
      <c r="Z3741" t="str">
        <f ca="1">IF(tbl_vendors[[#This Row],[error_count]]&gt;0,"FAIL","PASS")</f>
        <v>FAIL</v>
      </c>
    </row>
    <row r="3742" spans="1:26" x14ac:dyDescent="0.3">
      <c r="A3742" t="s">
        <v>14615</v>
      </c>
      <c r="B3742" t="s">
        <v>14616</v>
      </c>
      <c r="C3742" t="s">
        <v>153</v>
      </c>
      <c r="D3742" t="s">
        <v>14617</v>
      </c>
      <c r="E3742" t="s">
        <v>155</v>
      </c>
      <c r="F3742" t="s">
        <v>40</v>
      </c>
      <c r="G3742" t="s">
        <v>14618</v>
      </c>
      <c r="H3742" t="s">
        <v>69</v>
      </c>
      <c r="I3742" t="s">
        <v>53</v>
      </c>
      <c r="J3742" s="1">
        <v>44857</v>
      </c>
      <c r="K3742" s="1">
        <v>45582</v>
      </c>
      <c r="L3742" t="b">
        <f>COUNTIF(tbl_vendors[Vendor_ID],tbl_vendors[[#This Row],[Vendor_ID]])&gt;1</f>
        <v>0</v>
      </c>
      <c r="M3742" t="b">
        <f>ISBLANK(tbl_vendors[[#This Row],[Vendor_ID]])</f>
        <v>0</v>
      </c>
      <c r="N3742" t="b">
        <f>LEN(TRIM(tbl_vendors[[#This Row],[Vendor_Name]]))=0</f>
        <v>0</v>
      </c>
      <c r="O3742" t="b">
        <f>LEN(TRIM(tbl_vendors[[#This Row],[Email]]))=0</f>
        <v>0</v>
      </c>
      <c r="P3742" t="b">
        <f>OR(ISERROR(FIND("@",tbl_vendors[[#This Row],[Email]])),ISERROR(FIND(".",tbl_vendors[[#This Row],[Email]])))</f>
        <v>0</v>
      </c>
      <c r="Q3742" t="b">
        <f>ISNA(MATCH(tbl_vendors[[#This Row],[Country]],tbl_country[country],0))</f>
        <v>0</v>
      </c>
      <c r="R3742" t="b">
        <f>ISNA(MATCH(tbl_vendors[[#This Row],[Currency]],tbl_country[currency],0))</f>
        <v>0</v>
      </c>
      <c r="S3742" t="b">
        <f>_xlfn.XLOOKUP(tbl_vendors[[#This Row],[Country]],tbl_country[country],tbl_country[currency],"NotFound")&lt;&gt;tbl_vendors[[#This Row],[Currency]]</f>
        <v>0</v>
      </c>
      <c r="T3742" t="b">
        <f>ISNA(MATCH(tbl_vendors[[#This Row],[Payment_Terms]],tbl_payment_terms[Payment_Terms],0))</f>
        <v>0</v>
      </c>
      <c r="U3742" t="b">
        <f>ISNA(MATCH(tbl_vendors[[#This Row],[Status]],tbl_status[valid_status]))</f>
        <v>1</v>
      </c>
      <c r="V3742" t="b">
        <f ca="1">tbl_vendors[[#This Row],[Created_Date]]&gt;TODAY()</f>
        <v>0</v>
      </c>
      <c r="W3742" t="b">
        <f>tbl_vendors[[#This Row],[Updated_Date]]&lt;tbl_vendors[[#This Row],[Created_Date]]</f>
        <v>0</v>
      </c>
      <c r="X3742" t="b">
        <f>COUNTIF(tbl_vendors[Vendor_Name],tbl_vendors[[#This Row],[Vendor_Name]])&gt;1</f>
        <v>0</v>
      </c>
      <c r="Y3742" s="14" cm="1">
        <f t="array" aca="1" ref="Y3742" ca="1">IFERROR(SUM(L3742:X3742*1),4)</f>
        <v>1</v>
      </c>
      <c r="Z3742" t="str">
        <f ca="1">IF(tbl_vendors[[#This Row],[error_count]]&gt;0,"FAIL","PASS")</f>
        <v>FAIL</v>
      </c>
    </row>
    <row r="3743" spans="1:26" x14ac:dyDescent="0.3">
      <c r="A3743" t="s">
        <v>14619</v>
      </c>
      <c r="B3743" t="s">
        <v>14620</v>
      </c>
      <c r="C3743" t="s">
        <v>29</v>
      </c>
      <c r="D3743" t="s">
        <v>14621</v>
      </c>
      <c r="E3743" t="s">
        <v>31</v>
      </c>
      <c r="F3743" t="s">
        <v>40</v>
      </c>
      <c r="G3743" t="s">
        <v>14622</v>
      </c>
      <c r="H3743" t="s">
        <v>52</v>
      </c>
      <c r="I3743" t="s">
        <v>53</v>
      </c>
      <c r="J3743" s="1">
        <v>45758</v>
      </c>
      <c r="K3743" s="1">
        <v>46156</v>
      </c>
      <c r="L3743" t="b">
        <f>COUNTIF(tbl_vendors[Vendor_ID],tbl_vendors[[#This Row],[Vendor_ID]])&gt;1</f>
        <v>0</v>
      </c>
      <c r="M3743" t="b">
        <f>ISBLANK(tbl_vendors[[#This Row],[Vendor_ID]])</f>
        <v>0</v>
      </c>
      <c r="N3743" t="b">
        <f>LEN(TRIM(tbl_vendors[[#This Row],[Vendor_Name]]))=0</f>
        <v>0</v>
      </c>
      <c r="O3743" t="b">
        <f>LEN(TRIM(tbl_vendors[[#This Row],[Email]]))=0</f>
        <v>0</v>
      </c>
      <c r="P3743" t="b">
        <f>OR(ISERROR(FIND("@",tbl_vendors[[#This Row],[Email]])),ISERROR(FIND(".",tbl_vendors[[#This Row],[Email]])))</f>
        <v>0</v>
      </c>
      <c r="Q3743" t="b">
        <f>ISNA(MATCH(tbl_vendors[[#This Row],[Country]],tbl_country[country],0))</f>
        <v>0</v>
      </c>
      <c r="R3743" t="b">
        <f>ISNA(MATCH(tbl_vendors[[#This Row],[Currency]],tbl_country[currency],0))</f>
        <v>0</v>
      </c>
      <c r="S3743" t="b">
        <f>_xlfn.XLOOKUP(tbl_vendors[[#This Row],[Country]],tbl_country[country],tbl_country[currency],"NotFound")&lt;&gt;tbl_vendors[[#This Row],[Currency]]</f>
        <v>0</v>
      </c>
      <c r="T3743" t="b">
        <f>ISNA(MATCH(tbl_vendors[[#This Row],[Payment_Terms]],tbl_payment_terms[Payment_Terms],0))</f>
        <v>0</v>
      </c>
      <c r="U3743" t="b">
        <f>ISNA(MATCH(tbl_vendors[[#This Row],[Status]],tbl_status[valid_status]))</f>
        <v>1</v>
      </c>
      <c r="V3743" t="b">
        <f ca="1">tbl_vendors[[#This Row],[Created_Date]]&gt;TODAY()</f>
        <v>0</v>
      </c>
      <c r="W3743" t="b">
        <f>tbl_vendors[[#This Row],[Updated_Date]]&lt;tbl_vendors[[#This Row],[Created_Date]]</f>
        <v>0</v>
      </c>
      <c r="X3743" t="b">
        <f>COUNTIF(tbl_vendors[Vendor_Name],tbl_vendors[[#This Row],[Vendor_Name]])&gt;1</f>
        <v>0</v>
      </c>
      <c r="Y3743" s="14" cm="1">
        <f t="array" aca="1" ref="Y3743" ca="1">IFERROR(SUM(L3743:X3743*1),4)</f>
        <v>1</v>
      </c>
      <c r="Z3743" t="str">
        <f ca="1">IF(tbl_vendors[[#This Row],[error_count]]&gt;0,"FAIL","PASS")</f>
        <v>FAIL</v>
      </c>
    </row>
    <row r="3744" spans="1:26" x14ac:dyDescent="0.3">
      <c r="A3744" t="s">
        <v>14623</v>
      </c>
      <c r="B3744" t="s">
        <v>6883</v>
      </c>
      <c r="C3744" t="s">
        <v>72</v>
      </c>
      <c r="D3744" t="s">
        <v>14624</v>
      </c>
      <c r="E3744" t="s">
        <v>74</v>
      </c>
      <c r="F3744" t="s">
        <v>16</v>
      </c>
      <c r="G3744" t="s">
        <v>14625</v>
      </c>
      <c r="H3744" t="s">
        <v>25</v>
      </c>
      <c r="I3744" t="s">
        <v>53</v>
      </c>
      <c r="J3744" s="1">
        <v>45145</v>
      </c>
      <c r="K3744" s="1">
        <v>45150</v>
      </c>
      <c r="L3744" t="b">
        <f>COUNTIF(tbl_vendors[Vendor_ID],tbl_vendors[[#This Row],[Vendor_ID]])&gt;1</f>
        <v>0</v>
      </c>
      <c r="M3744" t="b">
        <f>ISBLANK(tbl_vendors[[#This Row],[Vendor_ID]])</f>
        <v>0</v>
      </c>
      <c r="N3744" t="b">
        <f>LEN(TRIM(tbl_vendors[[#This Row],[Vendor_Name]]))=0</f>
        <v>0</v>
      </c>
      <c r="O3744" t="b">
        <f>LEN(TRIM(tbl_vendors[[#This Row],[Email]]))=0</f>
        <v>0</v>
      </c>
      <c r="P3744" t="b">
        <f>OR(ISERROR(FIND("@",tbl_vendors[[#This Row],[Email]])),ISERROR(FIND(".",tbl_vendors[[#This Row],[Email]])))</f>
        <v>0</v>
      </c>
      <c r="Q3744" t="b">
        <f>ISNA(MATCH(tbl_vendors[[#This Row],[Country]],tbl_country[country],0))</f>
        <v>0</v>
      </c>
      <c r="R3744" t="b">
        <f>ISNA(MATCH(tbl_vendors[[#This Row],[Currency]],tbl_country[currency],0))</f>
        <v>1</v>
      </c>
      <c r="S3744" t="b">
        <f>_xlfn.XLOOKUP(tbl_vendors[[#This Row],[Country]],tbl_country[country],tbl_country[currency],"NotFound")&lt;&gt;tbl_vendors[[#This Row],[Currency]]</f>
        <v>1</v>
      </c>
      <c r="T3744" t="b">
        <f>ISNA(MATCH(tbl_vendors[[#This Row],[Payment_Terms]],tbl_payment_terms[Payment_Terms],0))</f>
        <v>0</v>
      </c>
      <c r="U3744" t="b">
        <f>ISNA(MATCH(tbl_vendors[[#This Row],[Status]],tbl_status[valid_status]))</f>
        <v>1</v>
      </c>
      <c r="V3744" t="b">
        <f ca="1">tbl_vendors[[#This Row],[Created_Date]]&gt;TODAY()</f>
        <v>0</v>
      </c>
      <c r="W3744" t="b">
        <f>tbl_vendors[[#This Row],[Updated_Date]]&lt;tbl_vendors[[#This Row],[Created_Date]]</f>
        <v>0</v>
      </c>
      <c r="X3744" t="b">
        <f>COUNTIF(tbl_vendors[Vendor_Name],tbl_vendors[[#This Row],[Vendor_Name]])&gt;1</f>
        <v>1</v>
      </c>
      <c r="Y3744" s="14" cm="1">
        <f t="array" aca="1" ref="Y3744" ca="1">IFERROR(SUM(L3744:X3744*1),4)</f>
        <v>4</v>
      </c>
      <c r="Z3744" t="str">
        <f ca="1">IF(tbl_vendors[[#This Row],[error_count]]&gt;0,"FAIL","PASS")</f>
        <v>FAIL</v>
      </c>
    </row>
    <row r="3745" spans="1:26" x14ac:dyDescent="0.3">
      <c r="A3745" t="s">
        <v>14626</v>
      </c>
      <c r="B3745" t="s">
        <v>14627</v>
      </c>
      <c r="C3745" t="s">
        <v>37</v>
      </c>
      <c r="D3745" t="s">
        <v>14628</v>
      </c>
      <c r="E3745" t="s">
        <v>39</v>
      </c>
      <c r="F3745" t="s">
        <v>16</v>
      </c>
      <c r="G3745" t="s">
        <v>14629</v>
      </c>
      <c r="H3745" t="s">
        <v>47</v>
      </c>
      <c r="I3745" t="s">
        <v>26</v>
      </c>
      <c r="J3745" s="1">
        <v>45582</v>
      </c>
      <c r="K3745" s="1">
        <v>45649</v>
      </c>
      <c r="L3745" t="b">
        <f>COUNTIF(tbl_vendors[Vendor_ID],tbl_vendors[[#This Row],[Vendor_ID]])&gt;1</f>
        <v>0</v>
      </c>
      <c r="M3745" t="b">
        <f>ISBLANK(tbl_vendors[[#This Row],[Vendor_ID]])</f>
        <v>0</v>
      </c>
      <c r="N3745" t="b">
        <f>LEN(TRIM(tbl_vendors[[#This Row],[Vendor_Name]]))=0</f>
        <v>0</v>
      </c>
      <c r="O3745" t="b">
        <f>LEN(TRIM(tbl_vendors[[#This Row],[Email]]))=0</f>
        <v>0</v>
      </c>
      <c r="P3745" t="b">
        <f>OR(ISERROR(FIND("@",tbl_vendors[[#This Row],[Email]])),ISERROR(FIND(".",tbl_vendors[[#This Row],[Email]])))</f>
        <v>0</v>
      </c>
      <c r="Q3745" t="b">
        <f>ISNA(MATCH(tbl_vendors[[#This Row],[Country]],tbl_country[country],0))</f>
        <v>0</v>
      </c>
      <c r="R3745" t="b">
        <f>ISNA(MATCH(tbl_vendors[[#This Row],[Currency]],tbl_country[currency],0))</f>
        <v>0</v>
      </c>
      <c r="S3745" t="b">
        <f>_xlfn.XLOOKUP(tbl_vendors[[#This Row],[Country]],tbl_country[country],tbl_country[currency],"NotFound")&lt;&gt;tbl_vendors[[#This Row],[Currency]]</f>
        <v>0</v>
      </c>
      <c r="T3745" t="b">
        <f>ISNA(MATCH(tbl_vendors[[#This Row],[Payment_Terms]],tbl_payment_terms[Payment_Terms],0))</f>
        <v>0</v>
      </c>
      <c r="U3745" t="b">
        <f>ISNA(MATCH(tbl_vendors[[#This Row],[Status]],tbl_status[valid_status]))</f>
        <v>0</v>
      </c>
      <c r="V3745" t="b">
        <f ca="1">tbl_vendors[[#This Row],[Created_Date]]&gt;TODAY()</f>
        <v>0</v>
      </c>
      <c r="W3745" t="b">
        <f>tbl_vendors[[#This Row],[Updated_Date]]&lt;tbl_vendors[[#This Row],[Created_Date]]</f>
        <v>0</v>
      </c>
      <c r="X3745" t="b">
        <f>COUNTIF(tbl_vendors[Vendor_Name],tbl_vendors[[#This Row],[Vendor_Name]])&gt;1</f>
        <v>0</v>
      </c>
      <c r="Y3745" s="14" cm="1">
        <f t="array" aca="1" ref="Y3745" ca="1">IFERROR(SUM(L3745:X3745*1),4)</f>
        <v>0</v>
      </c>
      <c r="Z3745" t="str">
        <f ca="1">IF(tbl_vendors[[#This Row],[error_count]]&gt;0,"FAIL","PASS")</f>
        <v>PASS</v>
      </c>
    </row>
    <row r="3746" spans="1:26" x14ac:dyDescent="0.3">
      <c r="A3746" t="s">
        <v>14630</v>
      </c>
      <c r="B3746" t="s">
        <v>14631</v>
      </c>
      <c r="C3746" t="s">
        <v>109</v>
      </c>
      <c r="D3746" t="s">
        <v>14632</v>
      </c>
      <c r="E3746" t="s">
        <v>39</v>
      </c>
      <c r="F3746" t="s">
        <v>32</v>
      </c>
      <c r="G3746" t="s">
        <v>14633</v>
      </c>
      <c r="H3746" t="s">
        <v>34</v>
      </c>
      <c r="I3746" t="s">
        <v>19</v>
      </c>
      <c r="J3746" s="1">
        <v>45860</v>
      </c>
      <c r="K3746" s="1">
        <v>45881</v>
      </c>
      <c r="L3746" t="b">
        <f>COUNTIF(tbl_vendors[Vendor_ID],tbl_vendors[[#This Row],[Vendor_ID]])&gt;1</f>
        <v>0</v>
      </c>
      <c r="M3746" t="b">
        <f>ISBLANK(tbl_vendors[[#This Row],[Vendor_ID]])</f>
        <v>0</v>
      </c>
      <c r="N3746" t="b">
        <f>LEN(TRIM(tbl_vendors[[#This Row],[Vendor_Name]]))=0</f>
        <v>0</v>
      </c>
      <c r="O3746" t="b">
        <f>LEN(TRIM(tbl_vendors[[#This Row],[Email]]))=0</f>
        <v>0</v>
      </c>
      <c r="P3746" t="b">
        <f>OR(ISERROR(FIND("@",tbl_vendors[[#This Row],[Email]])),ISERROR(FIND(".",tbl_vendors[[#This Row],[Email]])))</f>
        <v>0</v>
      </c>
      <c r="Q3746" t="b">
        <f>ISNA(MATCH(tbl_vendors[[#This Row],[Country]],tbl_country[country],0))</f>
        <v>0</v>
      </c>
      <c r="R3746" t="b">
        <f>ISNA(MATCH(tbl_vendors[[#This Row],[Currency]],tbl_country[currency],0))</f>
        <v>0</v>
      </c>
      <c r="S3746" t="b">
        <f>_xlfn.XLOOKUP(tbl_vendors[[#This Row],[Country]],tbl_country[country],tbl_country[currency],"NotFound")&lt;&gt;tbl_vendors[[#This Row],[Currency]]</f>
        <v>1</v>
      </c>
      <c r="T3746" t="b">
        <f>ISNA(MATCH(tbl_vendors[[#This Row],[Payment_Terms]],tbl_payment_terms[Payment_Terms],0))</f>
        <v>0</v>
      </c>
      <c r="U3746" t="b">
        <f>ISNA(MATCH(tbl_vendors[[#This Row],[Status]],tbl_status[valid_status]))</f>
        <v>0</v>
      </c>
      <c r="V3746" t="b">
        <f ca="1">tbl_vendors[[#This Row],[Created_Date]]&gt;TODAY()</f>
        <v>0</v>
      </c>
      <c r="W3746" t="b">
        <f>tbl_vendors[[#This Row],[Updated_Date]]&lt;tbl_vendors[[#This Row],[Created_Date]]</f>
        <v>0</v>
      </c>
      <c r="X3746" t="b">
        <f>COUNTIF(tbl_vendors[Vendor_Name],tbl_vendors[[#This Row],[Vendor_Name]])&gt;1</f>
        <v>0</v>
      </c>
      <c r="Y3746" s="14" cm="1">
        <f t="array" aca="1" ref="Y3746" ca="1">IFERROR(SUM(L3746:X3746*1),4)</f>
        <v>1</v>
      </c>
      <c r="Z3746" t="str">
        <f ca="1">IF(tbl_vendors[[#This Row],[error_count]]&gt;0,"FAIL","PASS")</f>
        <v>FAIL</v>
      </c>
    </row>
    <row r="3747" spans="1:26" x14ac:dyDescent="0.3">
      <c r="A3747" t="s">
        <v>14634</v>
      </c>
      <c r="B3747" t="s">
        <v>14635</v>
      </c>
      <c r="C3747" t="s">
        <v>79</v>
      </c>
      <c r="D3747" t="s">
        <v>14636</v>
      </c>
      <c r="E3747" t="s">
        <v>39</v>
      </c>
      <c r="F3747" t="s">
        <v>32</v>
      </c>
      <c r="G3747" t="s">
        <v>14637</v>
      </c>
      <c r="H3747" t="s">
        <v>34</v>
      </c>
      <c r="I3747" t="s">
        <v>53</v>
      </c>
      <c r="J3747" s="1">
        <v>45992</v>
      </c>
      <c r="K3747" s="1">
        <v>46183</v>
      </c>
      <c r="L3747" t="b">
        <f>COUNTIF(tbl_vendors[Vendor_ID],tbl_vendors[[#This Row],[Vendor_ID]])&gt;1</f>
        <v>0</v>
      </c>
      <c r="M3747" t="b">
        <f>ISBLANK(tbl_vendors[[#This Row],[Vendor_ID]])</f>
        <v>0</v>
      </c>
      <c r="N3747" t="b">
        <f>LEN(TRIM(tbl_vendors[[#This Row],[Vendor_Name]]))=0</f>
        <v>0</v>
      </c>
      <c r="O3747" t="b">
        <f>LEN(TRIM(tbl_vendors[[#This Row],[Email]]))=0</f>
        <v>0</v>
      </c>
      <c r="P3747" t="b">
        <f>OR(ISERROR(FIND("@",tbl_vendors[[#This Row],[Email]])),ISERROR(FIND(".",tbl_vendors[[#This Row],[Email]])))</f>
        <v>0</v>
      </c>
      <c r="Q3747" t="b">
        <f>ISNA(MATCH(tbl_vendors[[#This Row],[Country]],tbl_country[country],0))</f>
        <v>0</v>
      </c>
      <c r="R3747" t="b">
        <f>ISNA(MATCH(tbl_vendors[[#This Row],[Currency]],tbl_country[currency],0))</f>
        <v>0</v>
      </c>
      <c r="S3747" t="b">
        <f>_xlfn.XLOOKUP(tbl_vendors[[#This Row],[Country]],tbl_country[country],tbl_country[currency],"NotFound")&lt;&gt;tbl_vendors[[#This Row],[Currency]]</f>
        <v>0</v>
      </c>
      <c r="T3747" t="b">
        <f>ISNA(MATCH(tbl_vendors[[#This Row],[Payment_Terms]],tbl_payment_terms[Payment_Terms],0))</f>
        <v>0</v>
      </c>
      <c r="U3747" t="b">
        <f>ISNA(MATCH(tbl_vendors[[#This Row],[Status]],tbl_status[valid_status]))</f>
        <v>1</v>
      </c>
      <c r="V3747" t="b">
        <f ca="1">tbl_vendors[[#This Row],[Created_Date]]&gt;TODAY()</f>
        <v>0</v>
      </c>
      <c r="W3747" t="b">
        <f>tbl_vendors[[#This Row],[Updated_Date]]&lt;tbl_vendors[[#This Row],[Created_Date]]</f>
        <v>0</v>
      </c>
      <c r="X3747" t="b">
        <f>COUNTIF(tbl_vendors[Vendor_Name],tbl_vendors[[#This Row],[Vendor_Name]])&gt;1</f>
        <v>0</v>
      </c>
      <c r="Y3747" s="14" cm="1">
        <f t="array" aca="1" ref="Y3747" ca="1">IFERROR(SUM(L3747:X3747*1),4)</f>
        <v>1</v>
      </c>
      <c r="Z3747" t="str">
        <f ca="1">IF(tbl_vendors[[#This Row],[error_count]]&gt;0,"FAIL","PASS")</f>
        <v>FAIL</v>
      </c>
    </row>
    <row r="3748" spans="1:26" x14ac:dyDescent="0.3">
      <c r="A3748" t="s">
        <v>14638</v>
      </c>
      <c r="B3748" t="s">
        <v>14639</v>
      </c>
      <c r="C3748" t="s">
        <v>66</v>
      </c>
      <c r="D3748" t="s">
        <v>14640</v>
      </c>
      <c r="E3748" t="s">
        <v>67</v>
      </c>
      <c r="F3748" t="s">
        <v>75</v>
      </c>
      <c r="G3748" t="s">
        <v>14641</v>
      </c>
      <c r="H3748" t="s">
        <v>18</v>
      </c>
      <c r="I3748" t="s">
        <v>53</v>
      </c>
      <c r="J3748" s="1">
        <v>45424</v>
      </c>
      <c r="K3748" s="1">
        <v>45583</v>
      </c>
      <c r="L3748" t="b">
        <f>COUNTIF(tbl_vendors[Vendor_ID],tbl_vendors[[#This Row],[Vendor_ID]])&gt;1</f>
        <v>0</v>
      </c>
      <c r="M3748" t="b">
        <f>ISBLANK(tbl_vendors[[#This Row],[Vendor_ID]])</f>
        <v>0</v>
      </c>
      <c r="N3748" t="b">
        <f>LEN(TRIM(tbl_vendors[[#This Row],[Vendor_Name]]))=0</f>
        <v>0</v>
      </c>
      <c r="O3748" t="b">
        <f>LEN(TRIM(tbl_vendors[[#This Row],[Email]]))=0</f>
        <v>0</v>
      </c>
      <c r="P3748" t="b">
        <f>OR(ISERROR(FIND("@",tbl_vendors[[#This Row],[Email]])),ISERROR(FIND(".",tbl_vendors[[#This Row],[Email]])))</f>
        <v>0</v>
      </c>
      <c r="Q3748" t="b">
        <f>ISNA(MATCH(tbl_vendors[[#This Row],[Country]],tbl_country[country],0))</f>
        <v>0</v>
      </c>
      <c r="R3748" t="b">
        <f>ISNA(MATCH(tbl_vendors[[#This Row],[Currency]],tbl_country[currency],0))</f>
        <v>0</v>
      </c>
      <c r="S3748" t="b">
        <f>_xlfn.XLOOKUP(tbl_vendors[[#This Row],[Country]],tbl_country[country],tbl_country[currency],"NotFound")&lt;&gt;tbl_vendors[[#This Row],[Currency]]</f>
        <v>0</v>
      </c>
      <c r="T3748" t="b">
        <f>ISNA(MATCH(tbl_vendors[[#This Row],[Payment_Terms]],tbl_payment_terms[Payment_Terms],0))</f>
        <v>0</v>
      </c>
      <c r="U3748" t="b">
        <f>ISNA(MATCH(tbl_vendors[[#This Row],[Status]],tbl_status[valid_status]))</f>
        <v>1</v>
      </c>
      <c r="V3748" t="b">
        <f ca="1">tbl_vendors[[#This Row],[Created_Date]]&gt;TODAY()</f>
        <v>0</v>
      </c>
      <c r="W3748" t="b">
        <f>tbl_vendors[[#This Row],[Updated_Date]]&lt;tbl_vendors[[#This Row],[Created_Date]]</f>
        <v>0</v>
      </c>
      <c r="X3748" t="b">
        <f>COUNTIF(tbl_vendors[Vendor_Name],tbl_vendors[[#This Row],[Vendor_Name]])&gt;1</f>
        <v>0</v>
      </c>
      <c r="Y3748" s="14" cm="1">
        <f t="array" aca="1" ref="Y3748" ca="1">IFERROR(SUM(L3748:X3748*1),4)</f>
        <v>1</v>
      </c>
      <c r="Z3748" t="str">
        <f ca="1">IF(tbl_vendors[[#This Row],[error_count]]&gt;0,"FAIL","PASS")</f>
        <v>FAIL</v>
      </c>
    </row>
    <row r="3749" spans="1:26" x14ac:dyDescent="0.3">
      <c r="A3749" t="s">
        <v>14642</v>
      </c>
      <c r="B3749" t="s">
        <v>14643</v>
      </c>
      <c r="C3749" t="s">
        <v>29</v>
      </c>
      <c r="D3749" t="s">
        <v>14644</v>
      </c>
      <c r="E3749" t="s">
        <v>31</v>
      </c>
      <c r="F3749" t="s">
        <v>16</v>
      </c>
      <c r="G3749" t="s">
        <v>14645</v>
      </c>
      <c r="H3749" t="s">
        <v>25</v>
      </c>
      <c r="I3749" t="s">
        <v>53</v>
      </c>
      <c r="J3749" s="1">
        <v>44599</v>
      </c>
      <c r="K3749" s="1">
        <v>45303</v>
      </c>
      <c r="L3749" t="b">
        <f>COUNTIF(tbl_vendors[Vendor_ID],tbl_vendors[[#This Row],[Vendor_ID]])&gt;1</f>
        <v>0</v>
      </c>
      <c r="M3749" t="b">
        <f>ISBLANK(tbl_vendors[[#This Row],[Vendor_ID]])</f>
        <v>0</v>
      </c>
      <c r="N3749" t="b">
        <f>LEN(TRIM(tbl_vendors[[#This Row],[Vendor_Name]]))=0</f>
        <v>0</v>
      </c>
      <c r="O3749" t="b">
        <f>LEN(TRIM(tbl_vendors[[#This Row],[Email]]))=0</f>
        <v>0</v>
      </c>
      <c r="P3749" t="b">
        <f>OR(ISERROR(FIND("@",tbl_vendors[[#This Row],[Email]])),ISERROR(FIND(".",tbl_vendors[[#This Row],[Email]])))</f>
        <v>0</v>
      </c>
      <c r="Q3749" t="b">
        <f>ISNA(MATCH(tbl_vendors[[#This Row],[Country]],tbl_country[country],0))</f>
        <v>0</v>
      </c>
      <c r="R3749" t="b">
        <f>ISNA(MATCH(tbl_vendors[[#This Row],[Currency]],tbl_country[currency],0))</f>
        <v>0</v>
      </c>
      <c r="S3749" t="b">
        <f>_xlfn.XLOOKUP(tbl_vendors[[#This Row],[Country]],tbl_country[country],tbl_country[currency],"NotFound")&lt;&gt;tbl_vendors[[#This Row],[Currency]]</f>
        <v>0</v>
      </c>
      <c r="T3749" t="b">
        <f>ISNA(MATCH(tbl_vendors[[#This Row],[Payment_Terms]],tbl_payment_terms[Payment_Terms],0))</f>
        <v>0</v>
      </c>
      <c r="U3749" t="b">
        <f>ISNA(MATCH(tbl_vendors[[#This Row],[Status]],tbl_status[valid_status]))</f>
        <v>1</v>
      </c>
      <c r="V3749" t="b">
        <f ca="1">tbl_vendors[[#This Row],[Created_Date]]&gt;TODAY()</f>
        <v>0</v>
      </c>
      <c r="W3749" t="b">
        <f>tbl_vendors[[#This Row],[Updated_Date]]&lt;tbl_vendors[[#This Row],[Created_Date]]</f>
        <v>0</v>
      </c>
      <c r="X3749" t="b">
        <f>COUNTIF(tbl_vendors[Vendor_Name],tbl_vendors[[#This Row],[Vendor_Name]])&gt;1</f>
        <v>0</v>
      </c>
      <c r="Y3749" s="14" cm="1">
        <f t="array" aca="1" ref="Y3749" ca="1">IFERROR(SUM(L3749:X3749*1),4)</f>
        <v>1</v>
      </c>
      <c r="Z3749" t="str">
        <f ca="1">IF(tbl_vendors[[#This Row],[error_count]]&gt;0,"FAIL","PASS")</f>
        <v>FAIL</v>
      </c>
    </row>
    <row r="3750" spans="1:26" x14ac:dyDescent="0.3">
      <c r="A3750" t="s">
        <v>14646</v>
      </c>
      <c r="B3750" t="s">
        <v>14647</v>
      </c>
      <c r="C3750" t="s">
        <v>13</v>
      </c>
      <c r="D3750" t="s">
        <v>14648</v>
      </c>
      <c r="E3750" t="s">
        <v>15</v>
      </c>
      <c r="F3750" t="s">
        <v>23</v>
      </c>
      <c r="G3750" t="s">
        <v>14649</v>
      </c>
      <c r="H3750" t="s">
        <v>34</v>
      </c>
      <c r="I3750" t="s">
        <v>26</v>
      </c>
      <c r="J3750" s="1">
        <v>45189</v>
      </c>
      <c r="K3750" s="1">
        <v>45694</v>
      </c>
      <c r="L3750" t="b">
        <f>COUNTIF(tbl_vendors[Vendor_ID],tbl_vendors[[#This Row],[Vendor_ID]])&gt;1</f>
        <v>0</v>
      </c>
      <c r="M3750" t="b">
        <f>ISBLANK(tbl_vendors[[#This Row],[Vendor_ID]])</f>
        <v>0</v>
      </c>
      <c r="N3750" t="b">
        <f>LEN(TRIM(tbl_vendors[[#This Row],[Vendor_Name]]))=0</f>
        <v>0</v>
      </c>
      <c r="O3750" t="b">
        <f>LEN(TRIM(tbl_vendors[[#This Row],[Email]]))=0</f>
        <v>0</v>
      </c>
      <c r="P3750" t="b">
        <f>OR(ISERROR(FIND("@",tbl_vendors[[#This Row],[Email]])),ISERROR(FIND(".",tbl_vendors[[#This Row],[Email]])))</f>
        <v>0</v>
      </c>
      <c r="Q3750" t="b">
        <f>ISNA(MATCH(tbl_vendors[[#This Row],[Country]],tbl_country[country],0))</f>
        <v>0</v>
      </c>
      <c r="R3750" t="b">
        <f>ISNA(MATCH(tbl_vendors[[#This Row],[Currency]],tbl_country[currency],0))</f>
        <v>1</v>
      </c>
      <c r="S3750" t="b">
        <f>_xlfn.XLOOKUP(tbl_vendors[[#This Row],[Country]],tbl_country[country],tbl_country[currency],"NotFound")&lt;&gt;tbl_vendors[[#This Row],[Currency]]</f>
        <v>1</v>
      </c>
      <c r="T3750" t="b">
        <f>ISNA(MATCH(tbl_vendors[[#This Row],[Payment_Terms]],tbl_payment_terms[Payment_Terms],0))</f>
        <v>0</v>
      </c>
      <c r="U3750" t="b">
        <f>ISNA(MATCH(tbl_vendors[[#This Row],[Status]],tbl_status[valid_status]))</f>
        <v>0</v>
      </c>
      <c r="V3750" t="b">
        <f ca="1">tbl_vendors[[#This Row],[Created_Date]]&gt;TODAY()</f>
        <v>0</v>
      </c>
      <c r="W3750" t="b">
        <f>tbl_vendors[[#This Row],[Updated_Date]]&lt;tbl_vendors[[#This Row],[Created_Date]]</f>
        <v>0</v>
      </c>
      <c r="X3750" t="b">
        <f>COUNTIF(tbl_vendors[Vendor_Name],tbl_vendors[[#This Row],[Vendor_Name]])&gt;1</f>
        <v>0</v>
      </c>
      <c r="Y3750" s="14" cm="1">
        <f t="array" aca="1" ref="Y3750" ca="1">IFERROR(SUM(L3750:X3750*1),4)</f>
        <v>2</v>
      </c>
      <c r="Z3750" t="str">
        <f ca="1">IF(tbl_vendors[[#This Row],[error_count]]&gt;0,"FAIL","PASS")</f>
        <v>FAIL</v>
      </c>
    </row>
    <row r="3751" spans="1:26" x14ac:dyDescent="0.3">
      <c r="A3751" t="s">
        <v>14650</v>
      </c>
      <c r="B3751" t="s">
        <v>5400</v>
      </c>
      <c r="C3751" t="s">
        <v>100</v>
      </c>
      <c r="D3751" t="s">
        <v>14651</v>
      </c>
      <c r="E3751" t="s">
        <v>39</v>
      </c>
      <c r="F3751" t="s">
        <v>32</v>
      </c>
      <c r="G3751" t="s">
        <v>14652</v>
      </c>
      <c r="H3751" t="s">
        <v>42</v>
      </c>
      <c r="I3751" t="s">
        <v>19</v>
      </c>
      <c r="J3751" s="1">
        <v>44408</v>
      </c>
      <c r="K3751" s="1">
        <v>45242</v>
      </c>
      <c r="L3751" t="b">
        <f>COUNTIF(tbl_vendors[Vendor_ID],tbl_vendors[[#This Row],[Vendor_ID]])&gt;1</f>
        <v>0</v>
      </c>
      <c r="M3751" t="b">
        <f>ISBLANK(tbl_vendors[[#This Row],[Vendor_ID]])</f>
        <v>0</v>
      </c>
      <c r="N3751" t="b">
        <f>LEN(TRIM(tbl_vendors[[#This Row],[Vendor_Name]]))=0</f>
        <v>0</v>
      </c>
      <c r="O3751" t="b">
        <f>LEN(TRIM(tbl_vendors[[#This Row],[Email]]))=0</f>
        <v>0</v>
      </c>
      <c r="P3751" t="b">
        <f>OR(ISERROR(FIND("@",tbl_vendors[[#This Row],[Email]])),ISERROR(FIND(".",tbl_vendors[[#This Row],[Email]])))</f>
        <v>0</v>
      </c>
      <c r="Q3751" t="b">
        <f>ISNA(MATCH(tbl_vendors[[#This Row],[Country]],tbl_country[country],0))</f>
        <v>0</v>
      </c>
      <c r="R3751" t="b">
        <f>ISNA(MATCH(tbl_vendors[[#This Row],[Currency]],tbl_country[currency],0))</f>
        <v>0</v>
      </c>
      <c r="S3751" t="b">
        <f>_xlfn.XLOOKUP(tbl_vendors[[#This Row],[Country]],tbl_country[country],tbl_country[currency],"NotFound")&lt;&gt;tbl_vendors[[#This Row],[Currency]]</f>
        <v>0</v>
      </c>
      <c r="T3751" t="b">
        <f>ISNA(MATCH(tbl_vendors[[#This Row],[Payment_Terms]],tbl_payment_terms[Payment_Terms],0))</f>
        <v>0</v>
      </c>
      <c r="U3751" t="b">
        <f>ISNA(MATCH(tbl_vendors[[#This Row],[Status]],tbl_status[valid_status]))</f>
        <v>0</v>
      </c>
      <c r="V3751" t="b">
        <f ca="1">tbl_vendors[[#This Row],[Created_Date]]&gt;TODAY()</f>
        <v>0</v>
      </c>
      <c r="W3751" t="b">
        <f>tbl_vendors[[#This Row],[Updated_Date]]&lt;tbl_vendors[[#This Row],[Created_Date]]</f>
        <v>0</v>
      </c>
      <c r="X3751" t="b">
        <f>COUNTIF(tbl_vendors[Vendor_Name],tbl_vendors[[#This Row],[Vendor_Name]])&gt;1</f>
        <v>1</v>
      </c>
      <c r="Y3751" s="14" cm="1">
        <f t="array" aca="1" ref="Y3751" ca="1">IFERROR(SUM(L3751:X3751*1),4)</f>
        <v>1</v>
      </c>
      <c r="Z3751" t="str">
        <f ca="1">IF(tbl_vendors[[#This Row],[error_count]]&gt;0,"FAIL","PASS")</f>
        <v>FAIL</v>
      </c>
    </row>
    <row r="3752" spans="1:26" x14ac:dyDescent="0.3">
      <c r="A3752" t="s">
        <v>14653</v>
      </c>
      <c r="B3752" t="s">
        <v>14654</v>
      </c>
      <c r="C3752" t="s">
        <v>100</v>
      </c>
      <c r="D3752" t="s">
        <v>14655</v>
      </c>
      <c r="E3752" t="s">
        <v>39</v>
      </c>
      <c r="F3752" t="s">
        <v>75</v>
      </c>
      <c r="G3752" t="s">
        <v>14656</v>
      </c>
      <c r="H3752" t="s">
        <v>18</v>
      </c>
      <c r="I3752" t="s">
        <v>26</v>
      </c>
      <c r="J3752" s="1">
        <v>46080</v>
      </c>
      <c r="K3752" s="1">
        <v>46196</v>
      </c>
      <c r="L3752" t="b">
        <f>COUNTIF(tbl_vendors[Vendor_ID],tbl_vendors[[#This Row],[Vendor_ID]])&gt;1</f>
        <v>0</v>
      </c>
      <c r="M3752" t="b">
        <f>ISBLANK(tbl_vendors[[#This Row],[Vendor_ID]])</f>
        <v>0</v>
      </c>
      <c r="N3752" t="b">
        <f>LEN(TRIM(tbl_vendors[[#This Row],[Vendor_Name]]))=0</f>
        <v>0</v>
      </c>
      <c r="O3752" t="b">
        <f>LEN(TRIM(tbl_vendors[[#This Row],[Email]]))=0</f>
        <v>0</v>
      </c>
      <c r="P3752" t="b">
        <f>OR(ISERROR(FIND("@",tbl_vendors[[#This Row],[Email]])),ISERROR(FIND(".",tbl_vendors[[#This Row],[Email]])))</f>
        <v>0</v>
      </c>
      <c r="Q3752" t="b">
        <f>ISNA(MATCH(tbl_vendors[[#This Row],[Country]],tbl_country[country],0))</f>
        <v>0</v>
      </c>
      <c r="R3752" t="b">
        <f>ISNA(MATCH(tbl_vendors[[#This Row],[Currency]],tbl_country[currency],0))</f>
        <v>0</v>
      </c>
      <c r="S3752" t="b">
        <f>_xlfn.XLOOKUP(tbl_vendors[[#This Row],[Country]],tbl_country[country],tbl_country[currency],"NotFound")&lt;&gt;tbl_vendors[[#This Row],[Currency]]</f>
        <v>0</v>
      </c>
      <c r="T3752" t="b">
        <f>ISNA(MATCH(tbl_vendors[[#This Row],[Payment_Terms]],tbl_payment_terms[Payment_Terms],0))</f>
        <v>0</v>
      </c>
      <c r="U3752" t="b">
        <f>ISNA(MATCH(tbl_vendors[[#This Row],[Status]],tbl_status[valid_status]))</f>
        <v>0</v>
      </c>
      <c r="V3752" t="b">
        <f ca="1">tbl_vendors[[#This Row],[Created_Date]]&gt;TODAY()</f>
        <v>0</v>
      </c>
      <c r="W3752" t="b">
        <f>tbl_vendors[[#This Row],[Updated_Date]]&lt;tbl_vendors[[#This Row],[Created_Date]]</f>
        <v>0</v>
      </c>
      <c r="X3752" t="b">
        <f>COUNTIF(tbl_vendors[Vendor_Name],tbl_vendors[[#This Row],[Vendor_Name]])&gt;1</f>
        <v>0</v>
      </c>
      <c r="Y3752" s="14" cm="1">
        <f t="array" aca="1" ref="Y3752" ca="1">IFERROR(SUM(L3752:X3752*1),4)</f>
        <v>0</v>
      </c>
      <c r="Z3752" t="str">
        <f ca="1">IF(tbl_vendors[[#This Row],[error_count]]&gt;0,"FAIL","PASS")</f>
        <v>PASS</v>
      </c>
    </row>
    <row r="3753" spans="1:26" x14ac:dyDescent="0.3">
      <c r="A3753" t="s">
        <v>14657</v>
      </c>
      <c r="B3753" t="s">
        <v>14658</v>
      </c>
      <c r="C3753" t="s">
        <v>13</v>
      </c>
      <c r="D3753" t="s">
        <v>14659</v>
      </c>
      <c r="E3753" t="s">
        <v>15</v>
      </c>
      <c r="F3753" t="s">
        <v>16</v>
      </c>
      <c r="G3753" t="s">
        <v>14660</v>
      </c>
      <c r="H3753" t="s">
        <v>34</v>
      </c>
      <c r="I3753" t="s">
        <v>53</v>
      </c>
      <c r="J3753" s="1">
        <v>45873</v>
      </c>
      <c r="K3753" s="1">
        <v>46133</v>
      </c>
      <c r="L3753" t="b">
        <f>COUNTIF(tbl_vendors[Vendor_ID],tbl_vendors[[#This Row],[Vendor_ID]])&gt;1</f>
        <v>0</v>
      </c>
      <c r="M3753" t="b">
        <f>ISBLANK(tbl_vendors[[#This Row],[Vendor_ID]])</f>
        <v>0</v>
      </c>
      <c r="N3753" t="b">
        <f>LEN(TRIM(tbl_vendors[[#This Row],[Vendor_Name]]))=0</f>
        <v>0</v>
      </c>
      <c r="O3753" t="b">
        <f>LEN(TRIM(tbl_vendors[[#This Row],[Email]]))=0</f>
        <v>0</v>
      </c>
      <c r="P3753" t="b">
        <f>OR(ISERROR(FIND("@",tbl_vendors[[#This Row],[Email]])),ISERROR(FIND(".",tbl_vendors[[#This Row],[Email]])))</f>
        <v>0</v>
      </c>
      <c r="Q3753" t="b">
        <f>ISNA(MATCH(tbl_vendors[[#This Row],[Country]],tbl_country[country],0))</f>
        <v>0</v>
      </c>
      <c r="R3753" t="b">
        <f>ISNA(MATCH(tbl_vendors[[#This Row],[Currency]],tbl_country[currency],0))</f>
        <v>1</v>
      </c>
      <c r="S3753" t="b">
        <f>_xlfn.XLOOKUP(tbl_vendors[[#This Row],[Country]],tbl_country[country],tbl_country[currency],"NotFound")&lt;&gt;tbl_vendors[[#This Row],[Currency]]</f>
        <v>1</v>
      </c>
      <c r="T3753" t="b">
        <f>ISNA(MATCH(tbl_vendors[[#This Row],[Payment_Terms]],tbl_payment_terms[Payment_Terms],0))</f>
        <v>0</v>
      </c>
      <c r="U3753" t="b">
        <f>ISNA(MATCH(tbl_vendors[[#This Row],[Status]],tbl_status[valid_status]))</f>
        <v>1</v>
      </c>
      <c r="V3753" t="b">
        <f ca="1">tbl_vendors[[#This Row],[Created_Date]]&gt;TODAY()</f>
        <v>0</v>
      </c>
      <c r="W3753" t="b">
        <f>tbl_vendors[[#This Row],[Updated_Date]]&lt;tbl_vendors[[#This Row],[Created_Date]]</f>
        <v>0</v>
      </c>
      <c r="X3753" t="b">
        <f>COUNTIF(tbl_vendors[Vendor_Name],tbl_vendors[[#This Row],[Vendor_Name]])&gt;1</f>
        <v>0</v>
      </c>
      <c r="Y3753" s="14" cm="1">
        <f t="array" aca="1" ref="Y3753" ca="1">IFERROR(SUM(L3753:X3753*1),4)</f>
        <v>3</v>
      </c>
      <c r="Z3753" t="str">
        <f ca="1">IF(tbl_vendors[[#This Row],[error_count]]&gt;0,"FAIL","PASS")</f>
        <v>FAIL</v>
      </c>
    </row>
    <row r="3754" spans="1:26" x14ac:dyDescent="0.3">
      <c r="A3754" t="s">
        <v>14661</v>
      </c>
      <c r="B3754" t="s">
        <v>14662</v>
      </c>
      <c r="C3754" t="s">
        <v>56</v>
      </c>
      <c r="D3754" t="s">
        <v>14663</v>
      </c>
      <c r="E3754" t="s">
        <v>58</v>
      </c>
      <c r="F3754" t="s">
        <v>75</v>
      </c>
      <c r="H3754" t="s">
        <v>34</v>
      </c>
      <c r="I3754" t="s">
        <v>53</v>
      </c>
      <c r="J3754" s="1">
        <v>44983</v>
      </c>
      <c r="K3754" s="1">
        <v>45454</v>
      </c>
      <c r="L3754" t="b">
        <f>COUNTIF(tbl_vendors[Vendor_ID],tbl_vendors[[#This Row],[Vendor_ID]])&gt;1</f>
        <v>0</v>
      </c>
      <c r="M3754" t="b">
        <f>ISBLANK(tbl_vendors[[#This Row],[Vendor_ID]])</f>
        <v>0</v>
      </c>
      <c r="N3754" t="b">
        <f>LEN(TRIM(tbl_vendors[[#This Row],[Vendor_Name]]))=0</f>
        <v>0</v>
      </c>
      <c r="O3754" t="b">
        <f>LEN(TRIM(tbl_vendors[[#This Row],[Email]]))=0</f>
        <v>1</v>
      </c>
      <c r="P3754" t="b">
        <f>OR(ISERROR(FIND("@",tbl_vendors[[#This Row],[Email]])),ISERROR(FIND(".",tbl_vendors[[#This Row],[Email]])))</f>
        <v>1</v>
      </c>
      <c r="Q3754" t="b">
        <f>ISNA(MATCH(tbl_vendors[[#This Row],[Country]],tbl_country[country],0))</f>
        <v>0</v>
      </c>
      <c r="R3754" t="b">
        <f>ISNA(MATCH(tbl_vendors[[#This Row],[Currency]],tbl_country[currency],0))</f>
        <v>0</v>
      </c>
      <c r="S3754" t="b">
        <f>_xlfn.XLOOKUP(tbl_vendors[[#This Row],[Country]],tbl_country[country],tbl_country[currency],"NotFound")&lt;&gt;tbl_vendors[[#This Row],[Currency]]</f>
        <v>0</v>
      </c>
      <c r="T3754" t="b">
        <f>ISNA(MATCH(tbl_vendors[[#This Row],[Payment_Terms]],tbl_payment_terms[Payment_Terms],0))</f>
        <v>0</v>
      </c>
      <c r="U3754" t="b">
        <f>ISNA(MATCH(tbl_vendors[[#This Row],[Status]],tbl_status[valid_status]))</f>
        <v>1</v>
      </c>
      <c r="V3754" t="b">
        <f ca="1">tbl_vendors[[#This Row],[Created_Date]]&gt;TODAY()</f>
        <v>0</v>
      </c>
      <c r="W3754" t="b">
        <f>tbl_vendors[[#This Row],[Updated_Date]]&lt;tbl_vendors[[#This Row],[Created_Date]]</f>
        <v>0</v>
      </c>
      <c r="X3754" t="b">
        <f>COUNTIF(tbl_vendors[Vendor_Name],tbl_vendors[[#This Row],[Vendor_Name]])&gt;1</f>
        <v>0</v>
      </c>
      <c r="Y3754" s="14" cm="1">
        <f t="array" aca="1" ref="Y3754" ca="1">IFERROR(SUM(L3754:X3754*1),4)</f>
        <v>3</v>
      </c>
      <c r="Z3754" t="str">
        <f ca="1">IF(tbl_vendors[[#This Row],[error_count]]&gt;0,"FAIL","PASS")</f>
        <v>FAIL</v>
      </c>
    </row>
    <row r="3755" spans="1:26" x14ac:dyDescent="0.3">
      <c r="A3755" t="s">
        <v>14664</v>
      </c>
      <c r="B3755" t="s">
        <v>14665</v>
      </c>
      <c r="C3755" t="s">
        <v>153</v>
      </c>
      <c r="D3755" t="s">
        <v>14666</v>
      </c>
      <c r="E3755" t="s">
        <v>155</v>
      </c>
      <c r="F3755" t="s">
        <v>23</v>
      </c>
      <c r="G3755" t="s">
        <v>14667</v>
      </c>
      <c r="H3755" t="s">
        <v>69</v>
      </c>
      <c r="I3755" t="s">
        <v>26</v>
      </c>
      <c r="J3755" s="1">
        <v>44651</v>
      </c>
      <c r="K3755" s="1">
        <v>45544</v>
      </c>
      <c r="L3755" t="b">
        <f>COUNTIF(tbl_vendors[Vendor_ID],tbl_vendors[[#This Row],[Vendor_ID]])&gt;1</f>
        <v>0</v>
      </c>
      <c r="M3755" t="b">
        <f>ISBLANK(tbl_vendors[[#This Row],[Vendor_ID]])</f>
        <v>0</v>
      </c>
      <c r="N3755" t="b">
        <f>LEN(TRIM(tbl_vendors[[#This Row],[Vendor_Name]]))=0</f>
        <v>0</v>
      </c>
      <c r="O3755" t="b">
        <f>LEN(TRIM(tbl_vendors[[#This Row],[Email]]))=0</f>
        <v>0</v>
      </c>
      <c r="P3755" t="b">
        <f>OR(ISERROR(FIND("@",tbl_vendors[[#This Row],[Email]])),ISERROR(FIND(".",tbl_vendors[[#This Row],[Email]])))</f>
        <v>0</v>
      </c>
      <c r="Q3755" t="b">
        <f>ISNA(MATCH(tbl_vendors[[#This Row],[Country]],tbl_country[country],0))</f>
        <v>0</v>
      </c>
      <c r="R3755" t="b">
        <f>ISNA(MATCH(tbl_vendors[[#This Row],[Currency]],tbl_country[currency],0))</f>
        <v>0</v>
      </c>
      <c r="S3755" t="b">
        <f>_xlfn.XLOOKUP(tbl_vendors[[#This Row],[Country]],tbl_country[country],tbl_country[currency],"NotFound")&lt;&gt;tbl_vendors[[#This Row],[Currency]]</f>
        <v>0</v>
      </c>
      <c r="T3755" t="b">
        <f>ISNA(MATCH(tbl_vendors[[#This Row],[Payment_Terms]],tbl_payment_terms[Payment_Terms],0))</f>
        <v>0</v>
      </c>
      <c r="U3755" t="b">
        <f>ISNA(MATCH(tbl_vendors[[#This Row],[Status]],tbl_status[valid_status]))</f>
        <v>0</v>
      </c>
      <c r="V3755" t="b">
        <f ca="1">tbl_vendors[[#This Row],[Created_Date]]&gt;TODAY()</f>
        <v>0</v>
      </c>
      <c r="W3755" t="b">
        <f>tbl_vendors[[#This Row],[Updated_Date]]&lt;tbl_vendors[[#This Row],[Created_Date]]</f>
        <v>0</v>
      </c>
      <c r="X3755" t="b">
        <f>COUNTIF(tbl_vendors[Vendor_Name],tbl_vendors[[#This Row],[Vendor_Name]])&gt;1</f>
        <v>0</v>
      </c>
      <c r="Y3755" s="14" cm="1">
        <f t="array" aca="1" ref="Y3755" ca="1">IFERROR(SUM(L3755:X3755*1),4)</f>
        <v>0</v>
      </c>
      <c r="Z3755" t="str">
        <f ca="1">IF(tbl_vendors[[#This Row],[error_count]]&gt;0,"FAIL","PASS")</f>
        <v>PASS</v>
      </c>
    </row>
    <row r="3756" spans="1:26" x14ac:dyDescent="0.3">
      <c r="A3756" t="s">
        <v>14668</v>
      </c>
      <c r="B3756" t="s">
        <v>14669</v>
      </c>
      <c r="C3756" t="s">
        <v>66</v>
      </c>
      <c r="D3756" t="s">
        <v>14670</v>
      </c>
      <c r="E3756" t="s">
        <v>67</v>
      </c>
      <c r="F3756" t="s">
        <v>40</v>
      </c>
      <c r="G3756" t="s">
        <v>14671</v>
      </c>
      <c r="H3756" t="s">
        <v>34</v>
      </c>
      <c r="I3756" t="s">
        <v>53</v>
      </c>
      <c r="J3756" s="1">
        <v>44968</v>
      </c>
      <c r="K3756" s="1">
        <v>45720</v>
      </c>
      <c r="L3756" t="b">
        <f>COUNTIF(tbl_vendors[Vendor_ID],tbl_vendors[[#This Row],[Vendor_ID]])&gt;1</f>
        <v>0</v>
      </c>
      <c r="M3756" t="b">
        <f>ISBLANK(tbl_vendors[[#This Row],[Vendor_ID]])</f>
        <v>0</v>
      </c>
      <c r="N3756" t="b">
        <f>LEN(TRIM(tbl_vendors[[#This Row],[Vendor_Name]]))=0</f>
        <v>0</v>
      </c>
      <c r="O3756" t="b">
        <f>LEN(TRIM(tbl_vendors[[#This Row],[Email]]))=0</f>
        <v>0</v>
      </c>
      <c r="P3756" t="b">
        <f>OR(ISERROR(FIND("@",tbl_vendors[[#This Row],[Email]])),ISERROR(FIND(".",tbl_vendors[[#This Row],[Email]])))</f>
        <v>0</v>
      </c>
      <c r="Q3756" t="b">
        <f>ISNA(MATCH(tbl_vendors[[#This Row],[Country]],tbl_country[country],0))</f>
        <v>0</v>
      </c>
      <c r="R3756" t="b">
        <f>ISNA(MATCH(tbl_vendors[[#This Row],[Currency]],tbl_country[currency],0))</f>
        <v>0</v>
      </c>
      <c r="S3756" t="b">
        <f>_xlfn.XLOOKUP(tbl_vendors[[#This Row],[Country]],tbl_country[country],tbl_country[currency],"NotFound")&lt;&gt;tbl_vendors[[#This Row],[Currency]]</f>
        <v>0</v>
      </c>
      <c r="T3756" t="b">
        <f>ISNA(MATCH(tbl_vendors[[#This Row],[Payment_Terms]],tbl_payment_terms[Payment_Terms],0))</f>
        <v>0</v>
      </c>
      <c r="U3756" t="b">
        <f>ISNA(MATCH(tbl_vendors[[#This Row],[Status]],tbl_status[valid_status]))</f>
        <v>1</v>
      </c>
      <c r="V3756" t="b">
        <f ca="1">tbl_vendors[[#This Row],[Created_Date]]&gt;TODAY()</f>
        <v>0</v>
      </c>
      <c r="W3756" t="b">
        <f>tbl_vendors[[#This Row],[Updated_Date]]&lt;tbl_vendors[[#This Row],[Created_Date]]</f>
        <v>0</v>
      </c>
      <c r="X3756" t="b">
        <f>COUNTIF(tbl_vendors[Vendor_Name],tbl_vendors[[#This Row],[Vendor_Name]])&gt;1</f>
        <v>0</v>
      </c>
      <c r="Y3756" s="14" cm="1">
        <f t="array" aca="1" ref="Y3756" ca="1">IFERROR(SUM(L3756:X3756*1),4)</f>
        <v>1</v>
      </c>
      <c r="Z3756" t="str">
        <f ca="1">IF(tbl_vendors[[#This Row],[error_count]]&gt;0,"FAIL","PASS")</f>
        <v>FAIL</v>
      </c>
    </row>
    <row r="3757" spans="1:26" x14ac:dyDescent="0.3">
      <c r="A3757" t="s">
        <v>14672</v>
      </c>
      <c r="B3757" t="s">
        <v>14673</v>
      </c>
      <c r="C3757" t="s">
        <v>13</v>
      </c>
      <c r="D3757" t="s">
        <v>14674</v>
      </c>
      <c r="E3757" t="s">
        <v>15</v>
      </c>
      <c r="F3757" t="s">
        <v>75</v>
      </c>
      <c r="G3757" t="s">
        <v>14675</v>
      </c>
      <c r="H3757" t="s">
        <v>18</v>
      </c>
      <c r="I3757" t="s">
        <v>53</v>
      </c>
      <c r="J3757" s="1">
        <v>45118</v>
      </c>
      <c r="K3757" s="1">
        <v>45223</v>
      </c>
      <c r="L3757" t="b">
        <f>COUNTIF(tbl_vendors[Vendor_ID],tbl_vendors[[#This Row],[Vendor_ID]])&gt;1</f>
        <v>0</v>
      </c>
      <c r="M3757" t="b">
        <f>ISBLANK(tbl_vendors[[#This Row],[Vendor_ID]])</f>
        <v>0</v>
      </c>
      <c r="N3757" t="b">
        <f>LEN(TRIM(tbl_vendors[[#This Row],[Vendor_Name]]))=0</f>
        <v>0</v>
      </c>
      <c r="O3757" t="b">
        <f>LEN(TRIM(tbl_vendors[[#This Row],[Email]]))=0</f>
        <v>0</v>
      </c>
      <c r="P3757" t="b">
        <f>OR(ISERROR(FIND("@",tbl_vendors[[#This Row],[Email]])),ISERROR(FIND(".",tbl_vendors[[#This Row],[Email]])))</f>
        <v>0</v>
      </c>
      <c r="Q3757" t="b">
        <f>ISNA(MATCH(tbl_vendors[[#This Row],[Country]],tbl_country[country],0))</f>
        <v>0</v>
      </c>
      <c r="R3757" t="b">
        <f>ISNA(MATCH(tbl_vendors[[#This Row],[Currency]],tbl_country[currency],0))</f>
        <v>1</v>
      </c>
      <c r="S3757" t="b">
        <f>_xlfn.XLOOKUP(tbl_vendors[[#This Row],[Country]],tbl_country[country],tbl_country[currency],"NotFound")&lt;&gt;tbl_vendors[[#This Row],[Currency]]</f>
        <v>1</v>
      </c>
      <c r="T3757" t="b">
        <f>ISNA(MATCH(tbl_vendors[[#This Row],[Payment_Terms]],tbl_payment_terms[Payment_Terms],0))</f>
        <v>0</v>
      </c>
      <c r="U3757" t="b">
        <f>ISNA(MATCH(tbl_vendors[[#This Row],[Status]],tbl_status[valid_status]))</f>
        <v>1</v>
      </c>
      <c r="V3757" t="b">
        <f ca="1">tbl_vendors[[#This Row],[Created_Date]]&gt;TODAY()</f>
        <v>0</v>
      </c>
      <c r="W3757" t="b">
        <f>tbl_vendors[[#This Row],[Updated_Date]]&lt;tbl_vendors[[#This Row],[Created_Date]]</f>
        <v>0</v>
      </c>
      <c r="X3757" t="b">
        <f>COUNTIF(tbl_vendors[Vendor_Name],tbl_vendors[[#This Row],[Vendor_Name]])&gt;1</f>
        <v>0</v>
      </c>
      <c r="Y3757" s="14" cm="1">
        <f t="array" aca="1" ref="Y3757" ca="1">IFERROR(SUM(L3757:X3757*1),4)</f>
        <v>3</v>
      </c>
      <c r="Z3757" t="str">
        <f ca="1">IF(tbl_vendors[[#This Row],[error_count]]&gt;0,"FAIL","PASS")</f>
        <v>FAIL</v>
      </c>
    </row>
    <row r="3758" spans="1:26" x14ac:dyDescent="0.3">
      <c r="A3758" t="s">
        <v>14676</v>
      </c>
      <c r="B3758" t="s">
        <v>14677</v>
      </c>
      <c r="C3758" t="s">
        <v>13</v>
      </c>
      <c r="D3758" t="s">
        <v>14678</v>
      </c>
      <c r="E3758" t="s">
        <v>15</v>
      </c>
      <c r="F3758" t="s">
        <v>16</v>
      </c>
      <c r="G3758" t="s">
        <v>14679</v>
      </c>
      <c r="H3758" t="s">
        <v>69</v>
      </c>
      <c r="I3758" t="s">
        <v>26</v>
      </c>
      <c r="J3758" s="1">
        <v>44969</v>
      </c>
      <c r="K3758" s="1">
        <v>45268</v>
      </c>
      <c r="L3758" t="b">
        <f>COUNTIF(tbl_vendors[Vendor_ID],tbl_vendors[[#This Row],[Vendor_ID]])&gt;1</f>
        <v>0</v>
      </c>
      <c r="M3758" t="b">
        <f>ISBLANK(tbl_vendors[[#This Row],[Vendor_ID]])</f>
        <v>0</v>
      </c>
      <c r="N3758" t="b">
        <f>LEN(TRIM(tbl_vendors[[#This Row],[Vendor_Name]]))=0</f>
        <v>0</v>
      </c>
      <c r="O3758" t="b">
        <f>LEN(TRIM(tbl_vendors[[#This Row],[Email]]))=0</f>
        <v>0</v>
      </c>
      <c r="P3758" t="b">
        <f>OR(ISERROR(FIND("@",tbl_vendors[[#This Row],[Email]])),ISERROR(FIND(".",tbl_vendors[[#This Row],[Email]])))</f>
        <v>0</v>
      </c>
      <c r="Q3758" t="b">
        <f>ISNA(MATCH(tbl_vendors[[#This Row],[Country]],tbl_country[country],0))</f>
        <v>0</v>
      </c>
      <c r="R3758" t="b">
        <f>ISNA(MATCH(tbl_vendors[[#This Row],[Currency]],tbl_country[currency],0))</f>
        <v>1</v>
      </c>
      <c r="S3758" t="b">
        <f>_xlfn.XLOOKUP(tbl_vendors[[#This Row],[Country]],tbl_country[country],tbl_country[currency],"NotFound")&lt;&gt;tbl_vendors[[#This Row],[Currency]]</f>
        <v>1</v>
      </c>
      <c r="T3758" t="b">
        <f>ISNA(MATCH(tbl_vendors[[#This Row],[Payment_Terms]],tbl_payment_terms[Payment_Terms],0))</f>
        <v>0</v>
      </c>
      <c r="U3758" t="b">
        <f>ISNA(MATCH(tbl_vendors[[#This Row],[Status]],tbl_status[valid_status]))</f>
        <v>0</v>
      </c>
      <c r="V3758" t="b">
        <f ca="1">tbl_vendors[[#This Row],[Created_Date]]&gt;TODAY()</f>
        <v>0</v>
      </c>
      <c r="W3758" t="b">
        <f>tbl_vendors[[#This Row],[Updated_Date]]&lt;tbl_vendors[[#This Row],[Created_Date]]</f>
        <v>0</v>
      </c>
      <c r="X3758" t="b">
        <f>COUNTIF(tbl_vendors[Vendor_Name],tbl_vendors[[#This Row],[Vendor_Name]])&gt;1</f>
        <v>0</v>
      </c>
      <c r="Y3758" s="14" cm="1">
        <f t="array" aca="1" ref="Y3758" ca="1">IFERROR(SUM(L3758:X3758*1),4)</f>
        <v>2</v>
      </c>
      <c r="Z3758" t="str">
        <f ca="1">IF(tbl_vendors[[#This Row],[error_count]]&gt;0,"FAIL","PASS")</f>
        <v>FAIL</v>
      </c>
    </row>
    <row r="3759" spans="1:26" x14ac:dyDescent="0.3">
      <c r="A3759" t="s">
        <v>14680</v>
      </c>
      <c r="B3759" t="s">
        <v>14681</v>
      </c>
      <c r="C3759" t="s">
        <v>13</v>
      </c>
      <c r="D3759" t="s">
        <v>14682</v>
      </c>
      <c r="E3759" t="s">
        <v>15</v>
      </c>
      <c r="F3759" t="s">
        <v>23</v>
      </c>
      <c r="G3759" t="s">
        <v>14683</v>
      </c>
      <c r="H3759" t="s">
        <v>69</v>
      </c>
      <c r="I3759" t="s">
        <v>19</v>
      </c>
      <c r="J3759" s="1">
        <v>45611</v>
      </c>
      <c r="K3759" s="1">
        <v>45900</v>
      </c>
      <c r="L3759" t="b">
        <f>COUNTIF(tbl_vendors[Vendor_ID],tbl_vendors[[#This Row],[Vendor_ID]])&gt;1</f>
        <v>0</v>
      </c>
      <c r="M3759" t="b">
        <f>ISBLANK(tbl_vendors[[#This Row],[Vendor_ID]])</f>
        <v>0</v>
      </c>
      <c r="N3759" t="b">
        <f>LEN(TRIM(tbl_vendors[[#This Row],[Vendor_Name]]))=0</f>
        <v>0</v>
      </c>
      <c r="O3759" t="b">
        <f>LEN(TRIM(tbl_vendors[[#This Row],[Email]]))=0</f>
        <v>0</v>
      </c>
      <c r="P3759" t="b">
        <f>OR(ISERROR(FIND("@",tbl_vendors[[#This Row],[Email]])),ISERROR(FIND(".",tbl_vendors[[#This Row],[Email]])))</f>
        <v>0</v>
      </c>
      <c r="Q3759" t="b">
        <f>ISNA(MATCH(tbl_vendors[[#This Row],[Country]],tbl_country[country],0))</f>
        <v>0</v>
      </c>
      <c r="R3759" t="b">
        <f>ISNA(MATCH(tbl_vendors[[#This Row],[Currency]],tbl_country[currency],0))</f>
        <v>1</v>
      </c>
      <c r="S3759" t="b">
        <f>_xlfn.XLOOKUP(tbl_vendors[[#This Row],[Country]],tbl_country[country],tbl_country[currency],"NotFound")&lt;&gt;tbl_vendors[[#This Row],[Currency]]</f>
        <v>1</v>
      </c>
      <c r="T3759" t="b">
        <f>ISNA(MATCH(tbl_vendors[[#This Row],[Payment_Terms]],tbl_payment_terms[Payment_Terms],0))</f>
        <v>0</v>
      </c>
      <c r="U3759" t="b">
        <f>ISNA(MATCH(tbl_vendors[[#This Row],[Status]],tbl_status[valid_status]))</f>
        <v>0</v>
      </c>
      <c r="V3759" t="b">
        <f ca="1">tbl_vendors[[#This Row],[Created_Date]]&gt;TODAY()</f>
        <v>0</v>
      </c>
      <c r="W3759" t="b">
        <f>tbl_vendors[[#This Row],[Updated_Date]]&lt;tbl_vendors[[#This Row],[Created_Date]]</f>
        <v>0</v>
      </c>
      <c r="X3759" t="b">
        <f>COUNTIF(tbl_vendors[Vendor_Name],tbl_vendors[[#This Row],[Vendor_Name]])&gt;1</f>
        <v>0</v>
      </c>
      <c r="Y3759" s="14" cm="1">
        <f t="array" aca="1" ref="Y3759" ca="1">IFERROR(SUM(L3759:X3759*1),4)</f>
        <v>2</v>
      </c>
      <c r="Z3759" t="str">
        <f ca="1">IF(tbl_vendors[[#This Row],[error_count]]&gt;0,"FAIL","PASS")</f>
        <v>FAIL</v>
      </c>
    </row>
    <row r="3760" spans="1:26" x14ac:dyDescent="0.3">
      <c r="A3760" t="s">
        <v>14684</v>
      </c>
      <c r="B3760" t="s">
        <v>14685</v>
      </c>
      <c r="C3760" t="s">
        <v>37</v>
      </c>
      <c r="D3760" t="s">
        <v>14686</v>
      </c>
      <c r="E3760" t="s">
        <v>39</v>
      </c>
      <c r="F3760" t="s">
        <v>16</v>
      </c>
      <c r="G3760" t="s">
        <v>14687</v>
      </c>
      <c r="H3760" t="s">
        <v>18</v>
      </c>
      <c r="I3760" t="s">
        <v>53</v>
      </c>
      <c r="J3760" s="1">
        <v>45581</v>
      </c>
      <c r="K3760" s="1">
        <v>45826</v>
      </c>
      <c r="L3760" t="b">
        <f>COUNTIF(tbl_vendors[Vendor_ID],tbl_vendors[[#This Row],[Vendor_ID]])&gt;1</f>
        <v>0</v>
      </c>
      <c r="M3760" t="b">
        <f>ISBLANK(tbl_vendors[[#This Row],[Vendor_ID]])</f>
        <v>0</v>
      </c>
      <c r="N3760" t="b">
        <f>LEN(TRIM(tbl_vendors[[#This Row],[Vendor_Name]]))=0</f>
        <v>0</v>
      </c>
      <c r="O3760" t="b">
        <f>LEN(TRIM(tbl_vendors[[#This Row],[Email]]))=0</f>
        <v>0</v>
      </c>
      <c r="P3760" t="b">
        <f>OR(ISERROR(FIND("@",tbl_vendors[[#This Row],[Email]])),ISERROR(FIND(".",tbl_vendors[[#This Row],[Email]])))</f>
        <v>0</v>
      </c>
      <c r="Q3760" t="b">
        <f>ISNA(MATCH(tbl_vendors[[#This Row],[Country]],tbl_country[country],0))</f>
        <v>0</v>
      </c>
      <c r="R3760" t="b">
        <f>ISNA(MATCH(tbl_vendors[[#This Row],[Currency]],tbl_country[currency],0))</f>
        <v>0</v>
      </c>
      <c r="S3760" t="b">
        <f>_xlfn.XLOOKUP(tbl_vendors[[#This Row],[Country]],tbl_country[country],tbl_country[currency],"NotFound")&lt;&gt;tbl_vendors[[#This Row],[Currency]]</f>
        <v>0</v>
      </c>
      <c r="T3760" t="b">
        <f>ISNA(MATCH(tbl_vendors[[#This Row],[Payment_Terms]],tbl_payment_terms[Payment_Terms],0))</f>
        <v>0</v>
      </c>
      <c r="U3760" t="b">
        <f>ISNA(MATCH(tbl_vendors[[#This Row],[Status]],tbl_status[valid_status]))</f>
        <v>1</v>
      </c>
      <c r="V3760" t="b">
        <f ca="1">tbl_vendors[[#This Row],[Created_Date]]&gt;TODAY()</f>
        <v>0</v>
      </c>
      <c r="W3760" t="b">
        <f>tbl_vendors[[#This Row],[Updated_Date]]&lt;tbl_vendors[[#This Row],[Created_Date]]</f>
        <v>0</v>
      </c>
      <c r="X3760" t="b">
        <f>COUNTIF(tbl_vendors[Vendor_Name],tbl_vendors[[#This Row],[Vendor_Name]])&gt;1</f>
        <v>0</v>
      </c>
      <c r="Y3760" s="14" cm="1">
        <f t="array" aca="1" ref="Y3760" ca="1">IFERROR(SUM(L3760:X3760*1),4)</f>
        <v>1</v>
      </c>
      <c r="Z3760" t="str">
        <f ca="1">IF(tbl_vendors[[#This Row],[error_count]]&gt;0,"FAIL","PASS")</f>
        <v>FAIL</v>
      </c>
    </row>
    <row r="3761" spans="1:26" x14ac:dyDescent="0.3">
      <c r="A3761" t="s">
        <v>14688</v>
      </c>
      <c r="B3761" t="s">
        <v>14689</v>
      </c>
      <c r="C3761" t="s">
        <v>100</v>
      </c>
      <c r="D3761" t="s">
        <v>14690</v>
      </c>
      <c r="E3761" t="s">
        <v>39</v>
      </c>
      <c r="F3761" t="s">
        <v>75</v>
      </c>
      <c r="G3761" t="s">
        <v>14691</v>
      </c>
      <c r="H3761" t="s">
        <v>25</v>
      </c>
      <c r="I3761" t="s">
        <v>53</v>
      </c>
      <c r="J3761" s="1">
        <v>44523</v>
      </c>
      <c r="K3761" s="1">
        <v>45236</v>
      </c>
      <c r="L3761" t="b">
        <f>COUNTIF(tbl_vendors[Vendor_ID],tbl_vendors[[#This Row],[Vendor_ID]])&gt;1</f>
        <v>0</v>
      </c>
      <c r="M3761" t="b">
        <f>ISBLANK(tbl_vendors[[#This Row],[Vendor_ID]])</f>
        <v>0</v>
      </c>
      <c r="N3761" t="b">
        <f>LEN(TRIM(tbl_vendors[[#This Row],[Vendor_Name]]))=0</f>
        <v>0</v>
      </c>
      <c r="O3761" t="b">
        <f>LEN(TRIM(tbl_vendors[[#This Row],[Email]]))=0</f>
        <v>0</v>
      </c>
      <c r="P3761" t="b">
        <f>OR(ISERROR(FIND("@",tbl_vendors[[#This Row],[Email]])),ISERROR(FIND(".",tbl_vendors[[#This Row],[Email]])))</f>
        <v>0</v>
      </c>
      <c r="Q3761" t="b">
        <f>ISNA(MATCH(tbl_vendors[[#This Row],[Country]],tbl_country[country],0))</f>
        <v>0</v>
      </c>
      <c r="R3761" t="b">
        <f>ISNA(MATCH(tbl_vendors[[#This Row],[Currency]],tbl_country[currency],0))</f>
        <v>0</v>
      </c>
      <c r="S3761" t="b">
        <f>_xlfn.XLOOKUP(tbl_vendors[[#This Row],[Country]],tbl_country[country],tbl_country[currency],"NotFound")&lt;&gt;tbl_vendors[[#This Row],[Currency]]</f>
        <v>0</v>
      </c>
      <c r="T3761" t="b">
        <f>ISNA(MATCH(tbl_vendors[[#This Row],[Payment_Terms]],tbl_payment_terms[Payment_Terms],0))</f>
        <v>0</v>
      </c>
      <c r="U3761" t="b">
        <f>ISNA(MATCH(tbl_vendors[[#This Row],[Status]],tbl_status[valid_status]))</f>
        <v>1</v>
      </c>
      <c r="V3761" t="b">
        <f ca="1">tbl_vendors[[#This Row],[Created_Date]]&gt;TODAY()</f>
        <v>0</v>
      </c>
      <c r="W3761" t="b">
        <f>tbl_vendors[[#This Row],[Updated_Date]]&lt;tbl_vendors[[#This Row],[Created_Date]]</f>
        <v>0</v>
      </c>
      <c r="X3761" t="b">
        <f>COUNTIF(tbl_vendors[Vendor_Name],tbl_vendors[[#This Row],[Vendor_Name]])&gt;1</f>
        <v>0</v>
      </c>
      <c r="Y3761" s="14" cm="1">
        <f t="array" aca="1" ref="Y3761" ca="1">IFERROR(SUM(L3761:X3761*1),4)</f>
        <v>1</v>
      </c>
      <c r="Z3761" t="str">
        <f ca="1">IF(tbl_vendors[[#This Row],[error_count]]&gt;0,"FAIL","PASS")</f>
        <v>FAIL</v>
      </c>
    </row>
    <row r="3762" spans="1:26" x14ac:dyDescent="0.3">
      <c r="A3762" t="s">
        <v>14692</v>
      </c>
      <c r="B3762" t="s">
        <v>14693</v>
      </c>
      <c r="C3762" t="s">
        <v>29</v>
      </c>
      <c r="D3762" t="s">
        <v>14694</v>
      </c>
      <c r="E3762" t="s">
        <v>31</v>
      </c>
      <c r="F3762" t="s">
        <v>23</v>
      </c>
      <c r="G3762" t="s">
        <v>14695</v>
      </c>
      <c r="H3762" t="s">
        <v>42</v>
      </c>
      <c r="I3762" t="s">
        <v>26</v>
      </c>
      <c r="J3762" s="1">
        <v>44767</v>
      </c>
      <c r="K3762" s="1">
        <v>46026</v>
      </c>
      <c r="L3762" t="b">
        <f>COUNTIF(tbl_vendors[Vendor_ID],tbl_vendors[[#This Row],[Vendor_ID]])&gt;1</f>
        <v>0</v>
      </c>
      <c r="M3762" t="b">
        <f>ISBLANK(tbl_vendors[[#This Row],[Vendor_ID]])</f>
        <v>0</v>
      </c>
      <c r="N3762" t="b">
        <f>LEN(TRIM(tbl_vendors[[#This Row],[Vendor_Name]]))=0</f>
        <v>0</v>
      </c>
      <c r="O3762" t="b">
        <f>LEN(TRIM(tbl_vendors[[#This Row],[Email]]))=0</f>
        <v>0</v>
      </c>
      <c r="P3762" t="b">
        <f>OR(ISERROR(FIND("@",tbl_vendors[[#This Row],[Email]])),ISERROR(FIND(".",tbl_vendors[[#This Row],[Email]])))</f>
        <v>0</v>
      </c>
      <c r="Q3762" t="b">
        <f>ISNA(MATCH(tbl_vendors[[#This Row],[Country]],tbl_country[country],0))</f>
        <v>0</v>
      </c>
      <c r="R3762" t="b">
        <f>ISNA(MATCH(tbl_vendors[[#This Row],[Currency]],tbl_country[currency],0))</f>
        <v>0</v>
      </c>
      <c r="S3762" t="b">
        <f>_xlfn.XLOOKUP(tbl_vendors[[#This Row],[Country]],tbl_country[country],tbl_country[currency],"NotFound")&lt;&gt;tbl_vendors[[#This Row],[Currency]]</f>
        <v>0</v>
      </c>
      <c r="T3762" t="b">
        <f>ISNA(MATCH(tbl_vendors[[#This Row],[Payment_Terms]],tbl_payment_terms[Payment_Terms],0))</f>
        <v>0</v>
      </c>
      <c r="U3762" t="b">
        <f>ISNA(MATCH(tbl_vendors[[#This Row],[Status]],tbl_status[valid_status]))</f>
        <v>0</v>
      </c>
      <c r="V3762" t="b">
        <f ca="1">tbl_vendors[[#This Row],[Created_Date]]&gt;TODAY()</f>
        <v>0</v>
      </c>
      <c r="W3762" t="b">
        <f>tbl_vendors[[#This Row],[Updated_Date]]&lt;tbl_vendors[[#This Row],[Created_Date]]</f>
        <v>0</v>
      </c>
      <c r="X3762" t="b">
        <f>COUNTIF(tbl_vendors[Vendor_Name],tbl_vendors[[#This Row],[Vendor_Name]])&gt;1</f>
        <v>1</v>
      </c>
      <c r="Y3762" s="14" cm="1">
        <f t="array" aca="1" ref="Y3762" ca="1">IFERROR(SUM(L3762:X3762*1),4)</f>
        <v>1</v>
      </c>
      <c r="Z3762" t="str">
        <f ca="1">IF(tbl_vendors[[#This Row],[error_count]]&gt;0,"FAIL","PASS")</f>
        <v>FAIL</v>
      </c>
    </row>
    <row r="3763" spans="1:26" x14ac:dyDescent="0.3">
      <c r="A3763" t="s">
        <v>14696</v>
      </c>
      <c r="B3763" t="s">
        <v>14697</v>
      </c>
      <c r="C3763" t="s">
        <v>37</v>
      </c>
      <c r="D3763" t="s">
        <v>14698</v>
      </c>
      <c r="E3763" t="s">
        <v>39</v>
      </c>
      <c r="F3763" t="s">
        <v>23</v>
      </c>
      <c r="G3763" t="s">
        <v>14699</v>
      </c>
      <c r="H3763" t="s">
        <v>47</v>
      </c>
      <c r="I3763" t="s">
        <v>53</v>
      </c>
      <c r="J3763" s="1">
        <v>45387</v>
      </c>
      <c r="K3763" s="1">
        <v>45720</v>
      </c>
      <c r="L3763" t="b">
        <f>COUNTIF(tbl_vendors[Vendor_ID],tbl_vendors[[#This Row],[Vendor_ID]])&gt;1</f>
        <v>0</v>
      </c>
      <c r="M3763" t="b">
        <f>ISBLANK(tbl_vendors[[#This Row],[Vendor_ID]])</f>
        <v>0</v>
      </c>
      <c r="N3763" t="b">
        <f>LEN(TRIM(tbl_vendors[[#This Row],[Vendor_Name]]))=0</f>
        <v>0</v>
      </c>
      <c r="O3763" t="b">
        <f>LEN(TRIM(tbl_vendors[[#This Row],[Email]]))=0</f>
        <v>0</v>
      </c>
      <c r="P3763" t="b">
        <f>OR(ISERROR(FIND("@",tbl_vendors[[#This Row],[Email]])),ISERROR(FIND(".",tbl_vendors[[#This Row],[Email]])))</f>
        <v>0</v>
      </c>
      <c r="Q3763" t="b">
        <f>ISNA(MATCH(tbl_vendors[[#This Row],[Country]],tbl_country[country],0))</f>
        <v>0</v>
      </c>
      <c r="R3763" t="b">
        <f>ISNA(MATCH(tbl_vendors[[#This Row],[Currency]],tbl_country[currency],0))</f>
        <v>0</v>
      </c>
      <c r="S3763" t="b">
        <f>_xlfn.XLOOKUP(tbl_vendors[[#This Row],[Country]],tbl_country[country],tbl_country[currency],"NotFound")&lt;&gt;tbl_vendors[[#This Row],[Currency]]</f>
        <v>0</v>
      </c>
      <c r="T3763" t="b">
        <f>ISNA(MATCH(tbl_vendors[[#This Row],[Payment_Terms]],tbl_payment_terms[Payment_Terms],0))</f>
        <v>0</v>
      </c>
      <c r="U3763" t="b">
        <f>ISNA(MATCH(tbl_vendors[[#This Row],[Status]],tbl_status[valid_status]))</f>
        <v>1</v>
      </c>
      <c r="V3763" t="b">
        <f ca="1">tbl_vendors[[#This Row],[Created_Date]]&gt;TODAY()</f>
        <v>0</v>
      </c>
      <c r="W3763" t="b">
        <f>tbl_vendors[[#This Row],[Updated_Date]]&lt;tbl_vendors[[#This Row],[Created_Date]]</f>
        <v>0</v>
      </c>
      <c r="X3763" t="b">
        <f>COUNTIF(tbl_vendors[Vendor_Name],tbl_vendors[[#This Row],[Vendor_Name]])&gt;1</f>
        <v>0</v>
      </c>
      <c r="Y3763" s="14" cm="1">
        <f t="array" aca="1" ref="Y3763" ca="1">IFERROR(SUM(L3763:X3763*1),4)</f>
        <v>1</v>
      </c>
      <c r="Z3763" t="str">
        <f ca="1">IF(tbl_vendors[[#This Row],[error_count]]&gt;0,"FAIL","PASS")</f>
        <v>FAIL</v>
      </c>
    </row>
    <row r="3764" spans="1:26" x14ac:dyDescent="0.3">
      <c r="A3764" t="s">
        <v>14700</v>
      </c>
      <c r="B3764" t="s">
        <v>14701</v>
      </c>
      <c r="C3764" t="s">
        <v>37</v>
      </c>
      <c r="D3764" t="s">
        <v>14702</v>
      </c>
      <c r="E3764" t="s">
        <v>39</v>
      </c>
      <c r="F3764" t="s">
        <v>16</v>
      </c>
      <c r="G3764" t="s">
        <v>14703</v>
      </c>
      <c r="H3764" t="s">
        <v>34</v>
      </c>
      <c r="I3764" t="s">
        <v>19</v>
      </c>
      <c r="J3764" s="1">
        <v>45233</v>
      </c>
      <c r="K3764" s="1">
        <v>45472</v>
      </c>
      <c r="L3764" t="b">
        <f>COUNTIF(tbl_vendors[Vendor_ID],tbl_vendors[[#This Row],[Vendor_ID]])&gt;1</f>
        <v>0</v>
      </c>
      <c r="M3764" t="b">
        <f>ISBLANK(tbl_vendors[[#This Row],[Vendor_ID]])</f>
        <v>0</v>
      </c>
      <c r="N3764" t="b">
        <f>LEN(TRIM(tbl_vendors[[#This Row],[Vendor_Name]]))=0</f>
        <v>0</v>
      </c>
      <c r="O3764" t="b">
        <f>LEN(TRIM(tbl_vendors[[#This Row],[Email]]))=0</f>
        <v>0</v>
      </c>
      <c r="P3764" t="b">
        <f>OR(ISERROR(FIND("@",tbl_vendors[[#This Row],[Email]])),ISERROR(FIND(".",tbl_vendors[[#This Row],[Email]])))</f>
        <v>0</v>
      </c>
      <c r="Q3764" t="b">
        <f>ISNA(MATCH(tbl_vendors[[#This Row],[Country]],tbl_country[country],0))</f>
        <v>0</v>
      </c>
      <c r="R3764" t="b">
        <f>ISNA(MATCH(tbl_vendors[[#This Row],[Currency]],tbl_country[currency],0))</f>
        <v>0</v>
      </c>
      <c r="S3764" t="b">
        <f>_xlfn.XLOOKUP(tbl_vendors[[#This Row],[Country]],tbl_country[country],tbl_country[currency],"NotFound")&lt;&gt;tbl_vendors[[#This Row],[Currency]]</f>
        <v>0</v>
      </c>
      <c r="T3764" t="b">
        <f>ISNA(MATCH(tbl_vendors[[#This Row],[Payment_Terms]],tbl_payment_terms[Payment_Terms],0))</f>
        <v>0</v>
      </c>
      <c r="U3764" t="b">
        <f>ISNA(MATCH(tbl_vendors[[#This Row],[Status]],tbl_status[valid_status]))</f>
        <v>0</v>
      </c>
      <c r="V3764" t="b">
        <f ca="1">tbl_vendors[[#This Row],[Created_Date]]&gt;TODAY()</f>
        <v>0</v>
      </c>
      <c r="W3764" t="b">
        <f>tbl_vendors[[#This Row],[Updated_Date]]&lt;tbl_vendors[[#This Row],[Created_Date]]</f>
        <v>0</v>
      </c>
      <c r="X3764" t="b">
        <f>COUNTIF(tbl_vendors[Vendor_Name],tbl_vendors[[#This Row],[Vendor_Name]])&gt;1</f>
        <v>0</v>
      </c>
      <c r="Y3764" s="14" cm="1">
        <f t="array" aca="1" ref="Y3764" ca="1">IFERROR(SUM(L3764:X3764*1),4)</f>
        <v>0</v>
      </c>
      <c r="Z3764" t="str">
        <f ca="1">IF(tbl_vendors[[#This Row],[error_count]]&gt;0,"FAIL","PASS")</f>
        <v>PASS</v>
      </c>
    </row>
    <row r="3765" spans="1:26" x14ac:dyDescent="0.3">
      <c r="A3765" t="s">
        <v>14704</v>
      </c>
      <c r="B3765" t="s">
        <v>14705</v>
      </c>
      <c r="C3765" t="s">
        <v>79</v>
      </c>
      <c r="D3765" t="s">
        <v>14706</v>
      </c>
      <c r="E3765" t="s">
        <v>39</v>
      </c>
      <c r="F3765" t="s">
        <v>23</v>
      </c>
      <c r="G3765" t="s">
        <v>14707</v>
      </c>
      <c r="H3765" t="s">
        <v>47</v>
      </c>
      <c r="I3765" t="s">
        <v>19</v>
      </c>
      <c r="J3765" s="1">
        <v>44445</v>
      </c>
      <c r="K3765" s="1">
        <v>45792</v>
      </c>
      <c r="L3765" t="b">
        <f>COUNTIF(tbl_vendors[Vendor_ID],tbl_vendors[[#This Row],[Vendor_ID]])&gt;1</f>
        <v>0</v>
      </c>
      <c r="M3765" t="b">
        <f>ISBLANK(tbl_vendors[[#This Row],[Vendor_ID]])</f>
        <v>0</v>
      </c>
      <c r="N3765" t="b">
        <f>LEN(TRIM(tbl_vendors[[#This Row],[Vendor_Name]]))=0</f>
        <v>0</v>
      </c>
      <c r="O3765" t="b">
        <f>LEN(TRIM(tbl_vendors[[#This Row],[Email]]))=0</f>
        <v>0</v>
      </c>
      <c r="P3765" t="b">
        <f>OR(ISERROR(FIND("@",tbl_vendors[[#This Row],[Email]])),ISERROR(FIND(".",tbl_vendors[[#This Row],[Email]])))</f>
        <v>0</v>
      </c>
      <c r="Q3765" t="b">
        <f>ISNA(MATCH(tbl_vendors[[#This Row],[Country]],tbl_country[country],0))</f>
        <v>0</v>
      </c>
      <c r="R3765" t="b">
        <f>ISNA(MATCH(tbl_vendors[[#This Row],[Currency]],tbl_country[currency],0))</f>
        <v>0</v>
      </c>
      <c r="S3765" t="b">
        <f>_xlfn.XLOOKUP(tbl_vendors[[#This Row],[Country]],tbl_country[country],tbl_country[currency],"NotFound")&lt;&gt;tbl_vendors[[#This Row],[Currency]]</f>
        <v>0</v>
      </c>
      <c r="T3765" t="b">
        <f>ISNA(MATCH(tbl_vendors[[#This Row],[Payment_Terms]],tbl_payment_terms[Payment_Terms],0))</f>
        <v>0</v>
      </c>
      <c r="U3765" t="b">
        <f>ISNA(MATCH(tbl_vendors[[#This Row],[Status]],tbl_status[valid_status]))</f>
        <v>0</v>
      </c>
      <c r="V3765" t="b">
        <f ca="1">tbl_vendors[[#This Row],[Created_Date]]&gt;TODAY()</f>
        <v>0</v>
      </c>
      <c r="W3765" t="b">
        <f>tbl_vendors[[#This Row],[Updated_Date]]&lt;tbl_vendors[[#This Row],[Created_Date]]</f>
        <v>0</v>
      </c>
      <c r="X3765" t="b">
        <f>COUNTIF(tbl_vendors[Vendor_Name],tbl_vendors[[#This Row],[Vendor_Name]])&gt;1</f>
        <v>0</v>
      </c>
      <c r="Y3765" s="14" cm="1">
        <f t="array" aca="1" ref="Y3765" ca="1">IFERROR(SUM(L3765:X3765*1),4)</f>
        <v>0</v>
      </c>
      <c r="Z3765" t="str">
        <f ca="1">IF(tbl_vendors[[#This Row],[error_count]]&gt;0,"FAIL","PASS")</f>
        <v>PASS</v>
      </c>
    </row>
    <row r="3766" spans="1:26" x14ac:dyDescent="0.3">
      <c r="A3766" t="s">
        <v>14708</v>
      </c>
      <c r="B3766" t="s">
        <v>14709</v>
      </c>
      <c r="C3766" t="s">
        <v>109</v>
      </c>
      <c r="D3766" t="s">
        <v>14710</v>
      </c>
      <c r="E3766" t="s">
        <v>39</v>
      </c>
      <c r="F3766" t="s">
        <v>32</v>
      </c>
      <c r="G3766" t="s">
        <v>14711</v>
      </c>
      <c r="H3766" t="s">
        <v>52</v>
      </c>
      <c r="I3766" t="s">
        <v>53</v>
      </c>
      <c r="J3766" s="1">
        <v>45691</v>
      </c>
      <c r="K3766" s="1">
        <v>45768</v>
      </c>
      <c r="L3766" t="b">
        <f>COUNTIF(tbl_vendors[Vendor_ID],tbl_vendors[[#This Row],[Vendor_ID]])&gt;1</f>
        <v>0</v>
      </c>
      <c r="M3766" t="b">
        <f>ISBLANK(tbl_vendors[[#This Row],[Vendor_ID]])</f>
        <v>0</v>
      </c>
      <c r="N3766" t="b">
        <f>LEN(TRIM(tbl_vendors[[#This Row],[Vendor_Name]]))=0</f>
        <v>0</v>
      </c>
      <c r="O3766" t="b">
        <f>LEN(TRIM(tbl_vendors[[#This Row],[Email]]))=0</f>
        <v>0</v>
      </c>
      <c r="P3766" t="b">
        <f>OR(ISERROR(FIND("@",tbl_vendors[[#This Row],[Email]])),ISERROR(FIND(".",tbl_vendors[[#This Row],[Email]])))</f>
        <v>0</v>
      </c>
      <c r="Q3766" t="b">
        <f>ISNA(MATCH(tbl_vendors[[#This Row],[Country]],tbl_country[country],0))</f>
        <v>0</v>
      </c>
      <c r="R3766" t="b">
        <f>ISNA(MATCH(tbl_vendors[[#This Row],[Currency]],tbl_country[currency],0))</f>
        <v>0</v>
      </c>
      <c r="S3766" t="b">
        <f>_xlfn.XLOOKUP(tbl_vendors[[#This Row],[Country]],tbl_country[country],tbl_country[currency],"NotFound")&lt;&gt;tbl_vendors[[#This Row],[Currency]]</f>
        <v>1</v>
      </c>
      <c r="T3766" t="b">
        <f>ISNA(MATCH(tbl_vendors[[#This Row],[Payment_Terms]],tbl_payment_terms[Payment_Terms],0))</f>
        <v>0</v>
      </c>
      <c r="U3766" t="b">
        <f>ISNA(MATCH(tbl_vendors[[#This Row],[Status]],tbl_status[valid_status]))</f>
        <v>1</v>
      </c>
      <c r="V3766" t="b">
        <f ca="1">tbl_vendors[[#This Row],[Created_Date]]&gt;TODAY()</f>
        <v>0</v>
      </c>
      <c r="W3766" t="b">
        <f>tbl_vendors[[#This Row],[Updated_Date]]&lt;tbl_vendors[[#This Row],[Created_Date]]</f>
        <v>0</v>
      </c>
      <c r="X3766" t="b">
        <f>COUNTIF(tbl_vendors[Vendor_Name],tbl_vendors[[#This Row],[Vendor_Name]])&gt;1</f>
        <v>0</v>
      </c>
      <c r="Y3766" s="14" cm="1">
        <f t="array" aca="1" ref="Y3766" ca="1">IFERROR(SUM(L3766:X3766*1),4)</f>
        <v>2</v>
      </c>
      <c r="Z3766" t="str">
        <f ca="1">IF(tbl_vendors[[#This Row],[error_count]]&gt;0,"FAIL","PASS")</f>
        <v>FAIL</v>
      </c>
    </row>
    <row r="3767" spans="1:26" x14ac:dyDescent="0.3">
      <c r="A3767" t="s">
        <v>14712</v>
      </c>
      <c r="B3767" t="s">
        <v>14713</v>
      </c>
      <c r="C3767" t="s">
        <v>13</v>
      </c>
      <c r="D3767" t="s">
        <v>14714</v>
      </c>
      <c r="E3767" t="s">
        <v>15</v>
      </c>
      <c r="F3767" t="s">
        <v>23</v>
      </c>
      <c r="G3767" t="s">
        <v>14715</v>
      </c>
      <c r="H3767" t="s">
        <v>52</v>
      </c>
      <c r="I3767" t="s">
        <v>53</v>
      </c>
      <c r="J3767" s="1">
        <v>46055</v>
      </c>
      <c r="K3767" s="1">
        <v>46133</v>
      </c>
      <c r="L3767" t="b">
        <f>COUNTIF(tbl_vendors[Vendor_ID],tbl_vendors[[#This Row],[Vendor_ID]])&gt;1</f>
        <v>0</v>
      </c>
      <c r="M3767" t="b">
        <f>ISBLANK(tbl_vendors[[#This Row],[Vendor_ID]])</f>
        <v>0</v>
      </c>
      <c r="N3767" t="b">
        <f>LEN(TRIM(tbl_vendors[[#This Row],[Vendor_Name]]))=0</f>
        <v>0</v>
      </c>
      <c r="O3767" t="b">
        <f>LEN(TRIM(tbl_vendors[[#This Row],[Email]]))=0</f>
        <v>0</v>
      </c>
      <c r="P3767" t="b">
        <f>OR(ISERROR(FIND("@",tbl_vendors[[#This Row],[Email]])),ISERROR(FIND(".",tbl_vendors[[#This Row],[Email]])))</f>
        <v>0</v>
      </c>
      <c r="Q3767" t="b">
        <f>ISNA(MATCH(tbl_vendors[[#This Row],[Country]],tbl_country[country],0))</f>
        <v>0</v>
      </c>
      <c r="R3767" t="b">
        <f>ISNA(MATCH(tbl_vendors[[#This Row],[Currency]],tbl_country[currency],0))</f>
        <v>1</v>
      </c>
      <c r="S3767" t="b">
        <f>_xlfn.XLOOKUP(tbl_vendors[[#This Row],[Country]],tbl_country[country],tbl_country[currency],"NotFound")&lt;&gt;tbl_vendors[[#This Row],[Currency]]</f>
        <v>1</v>
      </c>
      <c r="T3767" t="b">
        <f>ISNA(MATCH(tbl_vendors[[#This Row],[Payment_Terms]],tbl_payment_terms[Payment_Terms],0))</f>
        <v>0</v>
      </c>
      <c r="U3767" t="b">
        <f>ISNA(MATCH(tbl_vendors[[#This Row],[Status]],tbl_status[valid_status]))</f>
        <v>1</v>
      </c>
      <c r="V3767" t="b">
        <f ca="1">tbl_vendors[[#This Row],[Created_Date]]&gt;TODAY()</f>
        <v>0</v>
      </c>
      <c r="W3767" t="b">
        <f>tbl_vendors[[#This Row],[Updated_Date]]&lt;tbl_vendors[[#This Row],[Created_Date]]</f>
        <v>0</v>
      </c>
      <c r="X3767" t="b">
        <f>COUNTIF(tbl_vendors[Vendor_Name],tbl_vendors[[#This Row],[Vendor_Name]])&gt;1</f>
        <v>0</v>
      </c>
      <c r="Y3767" s="14" cm="1">
        <f t="array" aca="1" ref="Y3767" ca="1">IFERROR(SUM(L3767:X3767*1),4)</f>
        <v>3</v>
      </c>
      <c r="Z3767" t="str">
        <f ca="1">IF(tbl_vendors[[#This Row],[error_count]]&gt;0,"FAIL","PASS")</f>
        <v>FAIL</v>
      </c>
    </row>
    <row r="3768" spans="1:26" x14ac:dyDescent="0.3">
      <c r="A3768" t="s">
        <v>14716</v>
      </c>
      <c r="B3768" t="s">
        <v>14717</v>
      </c>
      <c r="C3768" t="s">
        <v>79</v>
      </c>
      <c r="D3768" t="s">
        <v>14718</v>
      </c>
      <c r="E3768" t="s">
        <v>39</v>
      </c>
      <c r="F3768" t="s">
        <v>23</v>
      </c>
      <c r="G3768" t="s">
        <v>14719</v>
      </c>
      <c r="H3768" t="s">
        <v>25</v>
      </c>
      <c r="I3768" t="s">
        <v>26</v>
      </c>
      <c r="J3768" s="1">
        <v>44741</v>
      </c>
      <c r="K3768" s="1">
        <v>46135</v>
      </c>
      <c r="L3768" t="b">
        <f>COUNTIF(tbl_vendors[Vendor_ID],tbl_vendors[[#This Row],[Vendor_ID]])&gt;1</f>
        <v>0</v>
      </c>
      <c r="M3768" t="b">
        <f>ISBLANK(tbl_vendors[[#This Row],[Vendor_ID]])</f>
        <v>0</v>
      </c>
      <c r="N3768" t="b">
        <f>LEN(TRIM(tbl_vendors[[#This Row],[Vendor_Name]]))=0</f>
        <v>0</v>
      </c>
      <c r="O3768" t="b">
        <f>LEN(TRIM(tbl_vendors[[#This Row],[Email]]))=0</f>
        <v>0</v>
      </c>
      <c r="P3768" t="b">
        <f>OR(ISERROR(FIND("@",tbl_vendors[[#This Row],[Email]])),ISERROR(FIND(".",tbl_vendors[[#This Row],[Email]])))</f>
        <v>0</v>
      </c>
      <c r="Q3768" t="b">
        <f>ISNA(MATCH(tbl_vendors[[#This Row],[Country]],tbl_country[country],0))</f>
        <v>0</v>
      </c>
      <c r="R3768" t="b">
        <f>ISNA(MATCH(tbl_vendors[[#This Row],[Currency]],tbl_country[currency],0))</f>
        <v>0</v>
      </c>
      <c r="S3768" t="b">
        <f>_xlfn.XLOOKUP(tbl_vendors[[#This Row],[Country]],tbl_country[country],tbl_country[currency],"NotFound")&lt;&gt;tbl_vendors[[#This Row],[Currency]]</f>
        <v>0</v>
      </c>
      <c r="T3768" t="b">
        <f>ISNA(MATCH(tbl_vendors[[#This Row],[Payment_Terms]],tbl_payment_terms[Payment_Terms],0))</f>
        <v>0</v>
      </c>
      <c r="U3768" t="b">
        <f>ISNA(MATCH(tbl_vendors[[#This Row],[Status]],tbl_status[valid_status]))</f>
        <v>0</v>
      </c>
      <c r="V3768" t="b">
        <f ca="1">tbl_vendors[[#This Row],[Created_Date]]&gt;TODAY()</f>
        <v>0</v>
      </c>
      <c r="W3768" t="b">
        <f>tbl_vendors[[#This Row],[Updated_Date]]&lt;tbl_vendors[[#This Row],[Created_Date]]</f>
        <v>0</v>
      </c>
      <c r="X3768" t="b">
        <f>COUNTIF(tbl_vendors[Vendor_Name],tbl_vendors[[#This Row],[Vendor_Name]])&gt;1</f>
        <v>0</v>
      </c>
      <c r="Y3768" s="14" cm="1">
        <f t="array" aca="1" ref="Y3768" ca="1">IFERROR(SUM(L3768:X3768*1),4)</f>
        <v>0</v>
      </c>
      <c r="Z3768" t="str">
        <f ca="1">IF(tbl_vendors[[#This Row],[error_count]]&gt;0,"FAIL","PASS")</f>
        <v>PASS</v>
      </c>
    </row>
    <row r="3769" spans="1:26" x14ac:dyDescent="0.3">
      <c r="A3769" t="s">
        <v>14720</v>
      </c>
      <c r="B3769" t="s">
        <v>14721</v>
      </c>
      <c r="C3769" t="s">
        <v>37</v>
      </c>
      <c r="D3769" t="s">
        <v>14722</v>
      </c>
      <c r="E3769" t="s">
        <v>39</v>
      </c>
      <c r="F3769" t="s">
        <v>75</v>
      </c>
      <c r="G3769" t="s">
        <v>14723</v>
      </c>
      <c r="H3769" t="s">
        <v>69</v>
      </c>
      <c r="I3769" t="s">
        <v>53</v>
      </c>
      <c r="J3769" s="1">
        <v>44943</v>
      </c>
      <c r="K3769" s="1">
        <v>45592</v>
      </c>
      <c r="L3769" t="b">
        <f>COUNTIF(tbl_vendors[Vendor_ID],tbl_vendors[[#This Row],[Vendor_ID]])&gt;1</f>
        <v>0</v>
      </c>
      <c r="M3769" t="b">
        <f>ISBLANK(tbl_vendors[[#This Row],[Vendor_ID]])</f>
        <v>0</v>
      </c>
      <c r="N3769" t="b">
        <f>LEN(TRIM(tbl_vendors[[#This Row],[Vendor_Name]]))=0</f>
        <v>0</v>
      </c>
      <c r="O3769" t="b">
        <f>LEN(TRIM(tbl_vendors[[#This Row],[Email]]))=0</f>
        <v>0</v>
      </c>
      <c r="P3769" t="b">
        <f>OR(ISERROR(FIND("@",tbl_vendors[[#This Row],[Email]])),ISERROR(FIND(".",tbl_vendors[[#This Row],[Email]])))</f>
        <v>0</v>
      </c>
      <c r="Q3769" t="b">
        <f>ISNA(MATCH(tbl_vendors[[#This Row],[Country]],tbl_country[country],0))</f>
        <v>0</v>
      </c>
      <c r="R3769" t="b">
        <f>ISNA(MATCH(tbl_vendors[[#This Row],[Currency]],tbl_country[currency],0))</f>
        <v>0</v>
      </c>
      <c r="S3769" t="b">
        <f>_xlfn.XLOOKUP(tbl_vendors[[#This Row],[Country]],tbl_country[country],tbl_country[currency],"NotFound")&lt;&gt;tbl_vendors[[#This Row],[Currency]]</f>
        <v>0</v>
      </c>
      <c r="T3769" t="b">
        <f>ISNA(MATCH(tbl_vendors[[#This Row],[Payment_Terms]],tbl_payment_terms[Payment_Terms],0))</f>
        <v>0</v>
      </c>
      <c r="U3769" t="b">
        <f>ISNA(MATCH(tbl_vendors[[#This Row],[Status]],tbl_status[valid_status]))</f>
        <v>1</v>
      </c>
      <c r="V3769" t="b">
        <f ca="1">tbl_vendors[[#This Row],[Created_Date]]&gt;TODAY()</f>
        <v>0</v>
      </c>
      <c r="W3769" t="b">
        <f>tbl_vendors[[#This Row],[Updated_Date]]&lt;tbl_vendors[[#This Row],[Created_Date]]</f>
        <v>0</v>
      </c>
      <c r="X3769" t="b">
        <f>COUNTIF(tbl_vendors[Vendor_Name],tbl_vendors[[#This Row],[Vendor_Name]])&gt;1</f>
        <v>0</v>
      </c>
      <c r="Y3769" s="14" cm="1">
        <f t="array" aca="1" ref="Y3769" ca="1">IFERROR(SUM(L3769:X3769*1),4)</f>
        <v>1</v>
      </c>
      <c r="Z3769" t="str">
        <f ca="1">IF(tbl_vendors[[#This Row],[error_count]]&gt;0,"FAIL","PASS")</f>
        <v>FAIL</v>
      </c>
    </row>
    <row r="3770" spans="1:26" x14ac:dyDescent="0.3">
      <c r="A3770" t="s">
        <v>14724</v>
      </c>
      <c r="B3770" t="s">
        <v>14725</v>
      </c>
      <c r="C3770" t="s">
        <v>13</v>
      </c>
      <c r="D3770" t="s">
        <v>14726</v>
      </c>
      <c r="E3770" t="s">
        <v>15</v>
      </c>
      <c r="F3770" t="s">
        <v>32</v>
      </c>
      <c r="G3770" t="s">
        <v>14727</v>
      </c>
      <c r="H3770" t="s">
        <v>42</v>
      </c>
      <c r="I3770" t="s">
        <v>53</v>
      </c>
      <c r="J3770" s="1">
        <v>45745</v>
      </c>
      <c r="K3770" s="1">
        <v>46133</v>
      </c>
      <c r="L3770" t="b">
        <f>COUNTIF(tbl_vendors[Vendor_ID],tbl_vendors[[#This Row],[Vendor_ID]])&gt;1</f>
        <v>0</v>
      </c>
      <c r="M3770" t="b">
        <f>ISBLANK(tbl_vendors[[#This Row],[Vendor_ID]])</f>
        <v>0</v>
      </c>
      <c r="N3770" t="b">
        <f>LEN(TRIM(tbl_vendors[[#This Row],[Vendor_Name]]))=0</f>
        <v>0</v>
      </c>
      <c r="O3770" t="b">
        <f>LEN(TRIM(tbl_vendors[[#This Row],[Email]]))=0</f>
        <v>0</v>
      </c>
      <c r="P3770" t="b">
        <f>OR(ISERROR(FIND("@",tbl_vendors[[#This Row],[Email]])),ISERROR(FIND(".",tbl_vendors[[#This Row],[Email]])))</f>
        <v>0</v>
      </c>
      <c r="Q3770" t="b">
        <f>ISNA(MATCH(tbl_vendors[[#This Row],[Country]],tbl_country[country],0))</f>
        <v>0</v>
      </c>
      <c r="R3770" t="b">
        <f>ISNA(MATCH(tbl_vendors[[#This Row],[Currency]],tbl_country[currency],0))</f>
        <v>1</v>
      </c>
      <c r="S3770" t="b">
        <f>_xlfn.XLOOKUP(tbl_vendors[[#This Row],[Country]],tbl_country[country],tbl_country[currency],"NotFound")&lt;&gt;tbl_vendors[[#This Row],[Currency]]</f>
        <v>1</v>
      </c>
      <c r="T3770" t="b">
        <f>ISNA(MATCH(tbl_vendors[[#This Row],[Payment_Terms]],tbl_payment_terms[Payment_Terms],0))</f>
        <v>0</v>
      </c>
      <c r="U3770" t="b">
        <f>ISNA(MATCH(tbl_vendors[[#This Row],[Status]],tbl_status[valid_status]))</f>
        <v>1</v>
      </c>
      <c r="V3770" t="b">
        <f ca="1">tbl_vendors[[#This Row],[Created_Date]]&gt;TODAY()</f>
        <v>0</v>
      </c>
      <c r="W3770" t="b">
        <f>tbl_vendors[[#This Row],[Updated_Date]]&lt;tbl_vendors[[#This Row],[Created_Date]]</f>
        <v>0</v>
      </c>
      <c r="X3770" t="b">
        <f>COUNTIF(tbl_vendors[Vendor_Name],tbl_vendors[[#This Row],[Vendor_Name]])&gt;1</f>
        <v>0</v>
      </c>
      <c r="Y3770" s="14" cm="1">
        <f t="array" aca="1" ref="Y3770" ca="1">IFERROR(SUM(L3770:X3770*1),4)</f>
        <v>3</v>
      </c>
      <c r="Z3770" t="str">
        <f ca="1">IF(tbl_vendors[[#This Row],[error_count]]&gt;0,"FAIL","PASS")</f>
        <v>FAIL</v>
      </c>
    </row>
    <row r="3771" spans="1:26" x14ac:dyDescent="0.3">
      <c r="A3771" t="s">
        <v>14728</v>
      </c>
      <c r="B3771" t="s">
        <v>14729</v>
      </c>
      <c r="C3771" t="s">
        <v>79</v>
      </c>
      <c r="D3771" t="s">
        <v>14730</v>
      </c>
      <c r="E3771" t="s">
        <v>39</v>
      </c>
      <c r="F3771" t="s">
        <v>16</v>
      </c>
      <c r="G3771" t="s">
        <v>14731</v>
      </c>
      <c r="H3771" t="s">
        <v>69</v>
      </c>
      <c r="I3771" t="s">
        <v>53</v>
      </c>
      <c r="J3771" s="1">
        <v>44825</v>
      </c>
      <c r="K3771" s="1">
        <v>45715</v>
      </c>
      <c r="L3771" t="b">
        <f>COUNTIF(tbl_vendors[Vendor_ID],tbl_vendors[[#This Row],[Vendor_ID]])&gt;1</f>
        <v>0</v>
      </c>
      <c r="M3771" t="b">
        <f>ISBLANK(tbl_vendors[[#This Row],[Vendor_ID]])</f>
        <v>0</v>
      </c>
      <c r="N3771" t="b">
        <f>LEN(TRIM(tbl_vendors[[#This Row],[Vendor_Name]]))=0</f>
        <v>0</v>
      </c>
      <c r="O3771" t="b">
        <f>LEN(TRIM(tbl_vendors[[#This Row],[Email]]))=0</f>
        <v>0</v>
      </c>
      <c r="P3771" t="b">
        <f>OR(ISERROR(FIND("@",tbl_vendors[[#This Row],[Email]])),ISERROR(FIND(".",tbl_vendors[[#This Row],[Email]])))</f>
        <v>0</v>
      </c>
      <c r="Q3771" t="b">
        <f>ISNA(MATCH(tbl_vendors[[#This Row],[Country]],tbl_country[country],0))</f>
        <v>0</v>
      </c>
      <c r="R3771" t="b">
        <f>ISNA(MATCH(tbl_vendors[[#This Row],[Currency]],tbl_country[currency],0))</f>
        <v>0</v>
      </c>
      <c r="S3771" t="b">
        <f>_xlfn.XLOOKUP(tbl_vendors[[#This Row],[Country]],tbl_country[country],tbl_country[currency],"NotFound")&lt;&gt;tbl_vendors[[#This Row],[Currency]]</f>
        <v>0</v>
      </c>
      <c r="T3771" t="b">
        <f>ISNA(MATCH(tbl_vendors[[#This Row],[Payment_Terms]],tbl_payment_terms[Payment_Terms],0))</f>
        <v>0</v>
      </c>
      <c r="U3771" t="b">
        <f>ISNA(MATCH(tbl_vendors[[#This Row],[Status]],tbl_status[valid_status]))</f>
        <v>1</v>
      </c>
      <c r="V3771" t="b">
        <f ca="1">tbl_vendors[[#This Row],[Created_Date]]&gt;TODAY()</f>
        <v>0</v>
      </c>
      <c r="W3771" t="b">
        <f>tbl_vendors[[#This Row],[Updated_Date]]&lt;tbl_vendors[[#This Row],[Created_Date]]</f>
        <v>0</v>
      </c>
      <c r="X3771" t="b">
        <f>COUNTIF(tbl_vendors[Vendor_Name],tbl_vendors[[#This Row],[Vendor_Name]])&gt;1</f>
        <v>0</v>
      </c>
      <c r="Y3771" s="14" cm="1">
        <f t="array" aca="1" ref="Y3771" ca="1">IFERROR(SUM(L3771:X3771*1),4)</f>
        <v>1</v>
      </c>
      <c r="Z3771" t="str">
        <f ca="1">IF(tbl_vendors[[#This Row],[error_count]]&gt;0,"FAIL","PASS")</f>
        <v>FAIL</v>
      </c>
    </row>
    <row r="3772" spans="1:26" x14ac:dyDescent="0.3">
      <c r="A3772" t="s">
        <v>14732</v>
      </c>
      <c r="B3772" t="s">
        <v>14733</v>
      </c>
      <c r="C3772" t="s">
        <v>66</v>
      </c>
      <c r="D3772" t="s">
        <v>14734</v>
      </c>
      <c r="E3772" t="s">
        <v>67</v>
      </c>
      <c r="F3772" t="s">
        <v>23</v>
      </c>
      <c r="G3772" t="s">
        <v>14735</v>
      </c>
      <c r="H3772" t="s">
        <v>52</v>
      </c>
      <c r="I3772" t="s">
        <v>26</v>
      </c>
      <c r="J3772" s="1">
        <v>44468</v>
      </c>
      <c r="K3772" s="1">
        <v>45866</v>
      </c>
      <c r="L3772" t="b">
        <f>COUNTIF(tbl_vendors[Vendor_ID],tbl_vendors[[#This Row],[Vendor_ID]])&gt;1</f>
        <v>0</v>
      </c>
      <c r="M3772" t="b">
        <f>ISBLANK(tbl_vendors[[#This Row],[Vendor_ID]])</f>
        <v>0</v>
      </c>
      <c r="N3772" t="b">
        <f>LEN(TRIM(tbl_vendors[[#This Row],[Vendor_Name]]))=0</f>
        <v>0</v>
      </c>
      <c r="O3772" t="b">
        <f>LEN(TRIM(tbl_vendors[[#This Row],[Email]]))=0</f>
        <v>0</v>
      </c>
      <c r="P3772" t="b">
        <f>OR(ISERROR(FIND("@",tbl_vendors[[#This Row],[Email]])),ISERROR(FIND(".",tbl_vendors[[#This Row],[Email]])))</f>
        <v>0</v>
      </c>
      <c r="Q3772" t="b">
        <f>ISNA(MATCH(tbl_vendors[[#This Row],[Country]],tbl_country[country],0))</f>
        <v>0</v>
      </c>
      <c r="R3772" t="b">
        <f>ISNA(MATCH(tbl_vendors[[#This Row],[Currency]],tbl_country[currency],0))</f>
        <v>0</v>
      </c>
      <c r="S3772" t="b">
        <f>_xlfn.XLOOKUP(tbl_vendors[[#This Row],[Country]],tbl_country[country],tbl_country[currency],"NotFound")&lt;&gt;tbl_vendors[[#This Row],[Currency]]</f>
        <v>0</v>
      </c>
      <c r="T3772" t="b">
        <f>ISNA(MATCH(tbl_vendors[[#This Row],[Payment_Terms]],tbl_payment_terms[Payment_Terms],0))</f>
        <v>0</v>
      </c>
      <c r="U3772" t="b">
        <f>ISNA(MATCH(tbl_vendors[[#This Row],[Status]],tbl_status[valid_status]))</f>
        <v>0</v>
      </c>
      <c r="V3772" t="b">
        <f ca="1">tbl_vendors[[#This Row],[Created_Date]]&gt;TODAY()</f>
        <v>0</v>
      </c>
      <c r="W3772" t="b">
        <f>tbl_vendors[[#This Row],[Updated_Date]]&lt;tbl_vendors[[#This Row],[Created_Date]]</f>
        <v>0</v>
      </c>
      <c r="X3772" t="b">
        <f>COUNTIF(tbl_vendors[Vendor_Name],tbl_vendors[[#This Row],[Vendor_Name]])&gt;1</f>
        <v>0</v>
      </c>
      <c r="Y3772" s="14" cm="1">
        <f t="array" aca="1" ref="Y3772" ca="1">IFERROR(SUM(L3772:X3772*1),4)</f>
        <v>0</v>
      </c>
      <c r="Z3772" t="str">
        <f ca="1">IF(tbl_vendors[[#This Row],[error_count]]&gt;0,"FAIL","PASS")</f>
        <v>PASS</v>
      </c>
    </row>
    <row r="3773" spans="1:26" x14ac:dyDescent="0.3">
      <c r="A3773" t="s">
        <v>14736</v>
      </c>
      <c r="B3773" t="s">
        <v>14737</v>
      </c>
      <c r="C3773" t="s">
        <v>66</v>
      </c>
      <c r="D3773" t="s">
        <v>14738</v>
      </c>
      <c r="E3773" t="s">
        <v>67</v>
      </c>
      <c r="F3773" t="s">
        <v>32</v>
      </c>
      <c r="G3773" t="s">
        <v>14739</v>
      </c>
      <c r="H3773" t="s">
        <v>47</v>
      </c>
      <c r="I3773" t="s">
        <v>19</v>
      </c>
      <c r="J3773" s="1">
        <v>45654</v>
      </c>
      <c r="K3773" s="1">
        <v>45938</v>
      </c>
      <c r="L3773" t="b">
        <f>COUNTIF(tbl_vendors[Vendor_ID],tbl_vendors[[#This Row],[Vendor_ID]])&gt;1</f>
        <v>0</v>
      </c>
      <c r="M3773" t="b">
        <f>ISBLANK(tbl_vendors[[#This Row],[Vendor_ID]])</f>
        <v>0</v>
      </c>
      <c r="N3773" t="b">
        <f>LEN(TRIM(tbl_vendors[[#This Row],[Vendor_Name]]))=0</f>
        <v>0</v>
      </c>
      <c r="O3773" t="b">
        <f>LEN(TRIM(tbl_vendors[[#This Row],[Email]]))=0</f>
        <v>0</v>
      </c>
      <c r="P3773" t="b">
        <f>OR(ISERROR(FIND("@",tbl_vendors[[#This Row],[Email]])),ISERROR(FIND(".",tbl_vendors[[#This Row],[Email]])))</f>
        <v>0</v>
      </c>
      <c r="Q3773" t="b">
        <f>ISNA(MATCH(tbl_vendors[[#This Row],[Country]],tbl_country[country],0))</f>
        <v>0</v>
      </c>
      <c r="R3773" t="b">
        <f>ISNA(MATCH(tbl_vendors[[#This Row],[Currency]],tbl_country[currency],0))</f>
        <v>0</v>
      </c>
      <c r="S3773" t="b">
        <f>_xlfn.XLOOKUP(tbl_vendors[[#This Row],[Country]],tbl_country[country],tbl_country[currency],"NotFound")&lt;&gt;tbl_vendors[[#This Row],[Currency]]</f>
        <v>0</v>
      </c>
      <c r="T3773" t="b">
        <f>ISNA(MATCH(tbl_vendors[[#This Row],[Payment_Terms]],tbl_payment_terms[Payment_Terms],0))</f>
        <v>0</v>
      </c>
      <c r="U3773" t="b">
        <f>ISNA(MATCH(tbl_vendors[[#This Row],[Status]],tbl_status[valid_status]))</f>
        <v>0</v>
      </c>
      <c r="V3773" t="b">
        <f ca="1">tbl_vendors[[#This Row],[Created_Date]]&gt;TODAY()</f>
        <v>0</v>
      </c>
      <c r="W3773" t="b">
        <f>tbl_vendors[[#This Row],[Updated_Date]]&lt;tbl_vendors[[#This Row],[Created_Date]]</f>
        <v>0</v>
      </c>
      <c r="X3773" t="b">
        <f>COUNTIF(tbl_vendors[Vendor_Name],tbl_vendors[[#This Row],[Vendor_Name]])&gt;1</f>
        <v>0</v>
      </c>
      <c r="Y3773" s="14" cm="1">
        <f t="array" aca="1" ref="Y3773" ca="1">IFERROR(SUM(L3773:X3773*1),4)</f>
        <v>0</v>
      </c>
      <c r="Z3773" t="str">
        <f ca="1">IF(tbl_vendors[[#This Row],[error_count]]&gt;0,"FAIL","PASS")</f>
        <v>PASS</v>
      </c>
    </row>
    <row r="3774" spans="1:26" x14ac:dyDescent="0.3">
      <c r="A3774" t="s">
        <v>14740</v>
      </c>
      <c r="B3774" t="s">
        <v>14741</v>
      </c>
      <c r="C3774" t="s">
        <v>29</v>
      </c>
      <c r="D3774" t="s">
        <v>14742</v>
      </c>
      <c r="E3774" t="s">
        <v>31</v>
      </c>
      <c r="F3774" t="s">
        <v>75</v>
      </c>
      <c r="G3774" t="s">
        <v>14743</v>
      </c>
      <c r="H3774" t="s">
        <v>69</v>
      </c>
      <c r="I3774" t="s">
        <v>53</v>
      </c>
      <c r="J3774" s="1">
        <v>46158</v>
      </c>
      <c r="K3774" s="1">
        <v>46178</v>
      </c>
      <c r="L3774" t="b">
        <f>COUNTIF(tbl_vendors[Vendor_ID],tbl_vendors[[#This Row],[Vendor_ID]])&gt;1</f>
        <v>0</v>
      </c>
      <c r="M3774" t="b">
        <f>ISBLANK(tbl_vendors[[#This Row],[Vendor_ID]])</f>
        <v>0</v>
      </c>
      <c r="N3774" t="b">
        <f>LEN(TRIM(tbl_vendors[[#This Row],[Vendor_Name]]))=0</f>
        <v>0</v>
      </c>
      <c r="O3774" t="b">
        <f>LEN(TRIM(tbl_vendors[[#This Row],[Email]]))=0</f>
        <v>0</v>
      </c>
      <c r="P3774" t="b">
        <f>OR(ISERROR(FIND("@",tbl_vendors[[#This Row],[Email]])),ISERROR(FIND(".",tbl_vendors[[#This Row],[Email]])))</f>
        <v>0</v>
      </c>
      <c r="Q3774" t="b">
        <f>ISNA(MATCH(tbl_vendors[[#This Row],[Country]],tbl_country[country],0))</f>
        <v>0</v>
      </c>
      <c r="R3774" t="b">
        <f>ISNA(MATCH(tbl_vendors[[#This Row],[Currency]],tbl_country[currency],0))</f>
        <v>0</v>
      </c>
      <c r="S3774" t="b">
        <f>_xlfn.XLOOKUP(tbl_vendors[[#This Row],[Country]],tbl_country[country],tbl_country[currency],"NotFound")&lt;&gt;tbl_vendors[[#This Row],[Currency]]</f>
        <v>0</v>
      </c>
      <c r="T3774" t="b">
        <f>ISNA(MATCH(tbl_vendors[[#This Row],[Payment_Terms]],tbl_payment_terms[Payment_Terms],0))</f>
        <v>0</v>
      </c>
      <c r="U3774" t="b">
        <f>ISNA(MATCH(tbl_vendors[[#This Row],[Status]],tbl_status[valid_status]))</f>
        <v>1</v>
      </c>
      <c r="V3774" t="b">
        <f ca="1">tbl_vendors[[#This Row],[Created_Date]]&gt;TODAY()</f>
        <v>0</v>
      </c>
      <c r="W3774" t="b">
        <f>tbl_vendors[[#This Row],[Updated_Date]]&lt;tbl_vendors[[#This Row],[Created_Date]]</f>
        <v>0</v>
      </c>
      <c r="X3774" t="b">
        <f>COUNTIF(tbl_vendors[Vendor_Name],tbl_vendors[[#This Row],[Vendor_Name]])&gt;1</f>
        <v>0</v>
      </c>
      <c r="Y3774" s="14" cm="1">
        <f t="array" aca="1" ref="Y3774" ca="1">IFERROR(SUM(L3774:X3774*1),4)</f>
        <v>1</v>
      </c>
      <c r="Z3774" t="str">
        <f ca="1">IF(tbl_vendors[[#This Row],[error_count]]&gt;0,"FAIL","PASS")</f>
        <v>FAIL</v>
      </c>
    </row>
    <row r="3775" spans="1:26" x14ac:dyDescent="0.3">
      <c r="A3775" t="s">
        <v>14744</v>
      </c>
      <c r="B3775" t="s">
        <v>14745</v>
      </c>
      <c r="C3775" t="s">
        <v>100</v>
      </c>
      <c r="D3775" t="s">
        <v>14746</v>
      </c>
      <c r="E3775" t="s">
        <v>39</v>
      </c>
      <c r="F3775" t="s">
        <v>75</v>
      </c>
      <c r="H3775" t="s">
        <v>52</v>
      </c>
      <c r="I3775" t="s">
        <v>19</v>
      </c>
      <c r="J3775" s="1">
        <v>46120</v>
      </c>
      <c r="K3775" s="1">
        <v>46161</v>
      </c>
      <c r="L3775" t="b">
        <f>COUNTIF(tbl_vendors[Vendor_ID],tbl_vendors[[#This Row],[Vendor_ID]])&gt;1</f>
        <v>0</v>
      </c>
      <c r="M3775" t="b">
        <f>ISBLANK(tbl_vendors[[#This Row],[Vendor_ID]])</f>
        <v>0</v>
      </c>
      <c r="N3775" t="b">
        <f>LEN(TRIM(tbl_vendors[[#This Row],[Vendor_Name]]))=0</f>
        <v>0</v>
      </c>
      <c r="O3775" t="b">
        <f>LEN(TRIM(tbl_vendors[[#This Row],[Email]]))=0</f>
        <v>1</v>
      </c>
      <c r="P3775" t="b">
        <f>OR(ISERROR(FIND("@",tbl_vendors[[#This Row],[Email]])),ISERROR(FIND(".",tbl_vendors[[#This Row],[Email]])))</f>
        <v>1</v>
      </c>
      <c r="Q3775" t="b">
        <f>ISNA(MATCH(tbl_vendors[[#This Row],[Country]],tbl_country[country],0))</f>
        <v>0</v>
      </c>
      <c r="R3775" t="b">
        <f>ISNA(MATCH(tbl_vendors[[#This Row],[Currency]],tbl_country[currency],0))</f>
        <v>0</v>
      </c>
      <c r="S3775" t="b">
        <f>_xlfn.XLOOKUP(tbl_vendors[[#This Row],[Country]],tbl_country[country],tbl_country[currency],"NotFound")&lt;&gt;tbl_vendors[[#This Row],[Currency]]</f>
        <v>0</v>
      </c>
      <c r="T3775" t="b">
        <f>ISNA(MATCH(tbl_vendors[[#This Row],[Payment_Terms]],tbl_payment_terms[Payment_Terms],0))</f>
        <v>0</v>
      </c>
      <c r="U3775" t="b">
        <f>ISNA(MATCH(tbl_vendors[[#This Row],[Status]],tbl_status[valid_status]))</f>
        <v>0</v>
      </c>
      <c r="V3775" t="b">
        <f ca="1">tbl_vendors[[#This Row],[Created_Date]]&gt;TODAY()</f>
        <v>0</v>
      </c>
      <c r="W3775" t="b">
        <f>tbl_vendors[[#This Row],[Updated_Date]]&lt;tbl_vendors[[#This Row],[Created_Date]]</f>
        <v>0</v>
      </c>
      <c r="X3775" t="b">
        <f>COUNTIF(tbl_vendors[Vendor_Name],tbl_vendors[[#This Row],[Vendor_Name]])&gt;1</f>
        <v>0</v>
      </c>
      <c r="Y3775" s="14" cm="1">
        <f t="array" aca="1" ref="Y3775" ca="1">IFERROR(SUM(L3775:X3775*1),4)</f>
        <v>2</v>
      </c>
      <c r="Z3775" t="str">
        <f ca="1">IF(tbl_vendors[[#This Row],[error_count]]&gt;0,"FAIL","PASS")</f>
        <v>FAIL</v>
      </c>
    </row>
    <row r="3776" spans="1:26" x14ac:dyDescent="0.3">
      <c r="A3776" t="s">
        <v>14747</v>
      </c>
      <c r="B3776" t="s">
        <v>14748</v>
      </c>
      <c r="C3776" t="s">
        <v>109</v>
      </c>
      <c r="D3776" t="s">
        <v>14749</v>
      </c>
      <c r="E3776" t="s">
        <v>175</v>
      </c>
      <c r="F3776" t="s">
        <v>32</v>
      </c>
      <c r="G3776" t="s">
        <v>14750</v>
      </c>
      <c r="H3776" t="s">
        <v>18</v>
      </c>
      <c r="I3776" t="s">
        <v>19</v>
      </c>
      <c r="J3776" s="1">
        <v>45523</v>
      </c>
      <c r="K3776" s="1">
        <v>45839</v>
      </c>
      <c r="L3776" t="b">
        <f>COUNTIF(tbl_vendors[Vendor_ID],tbl_vendors[[#This Row],[Vendor_ID]])&gt;1</f>
        <v>0</v>
      </c>
      <c r="M3776" t="b">
        <f>ISBLANK(tbl_vendors[[#This Row],[Vendor_ID]])</f>
        <v>0</v>
      </c>
      <c r="N3776" t="b">
        <f>LEN(TRIM(tbl_vendors[[#This Row],[Vendor_Name]]))=0</f>
        <v>0</v>
      </c>
      <c r="O3776" t="b">
        <f>LEN(TRIM(tbl_vendors[[#This Row],[Email]]))=0</f>
        <v>0</v>
      </c>
      <c r="P3776" t="b">
        <f>OR(ISERROR(FIND("@",tbl_vendors[[#This Row],[Email]])),ISERROR(FIND(".",tbl_vendors[[#This Row],[Email]])))</f>
        <v>0</v>
      </c>
      <c r="Q3776" t="b">
        <f>ISNA(MATCH(tbl_vendors[[#This Row],[Country]],tbl_country[country],0))</f>
        <v>0</v>
      </c>
      <c r="R3776" t="b">
        <f>ISNA(MATCH(tbl_vendors[[#This Row],[Currency]],tbl_country[currency],0))</f>
        <v>1</v>
      </c>
      <c r="S3776" t="b">
        <f>_xlfn.XLOOKUP(tbl_vendors[[#This Row],[Country]],tbl_country[country],tbl_country[currency],"NotFound")&lt;&gt;tbl_vendors[[#This Row],[Currency]]</f>
        <v>1</v>
      </c>
      <c r="T3776" t="b">
        <f>ISNA(MATCH(tbl_vendors[[#This Row],[Payment_Terms]],tbl_payment_terms[Payment_Terms],0))</f>
        <v>0</v>
      </c>
      <c r="U3776" t="b">
        <f>ISNA(MATCH(tbl_vendors[[#This Row],[Status]],tbl_status[valid_status]))</f>
        <v>0</v>
      </c>
      <c r="V3776" t="b">
        <f ca="1">tbl_vendors[[#This Row],[Created_Date]]&gt;TODAY()</f>
        <v>0</v>
      </c>
      <c r="W3776" t="b">
        <f>tbl_vendors[[#This Row],[Updated_Date]]&lt;tbl_vendors[[#This Row],[Created_Date]]</f>
        <v>0</v>
      </c>
      <c r="X3776" t="b">
        <f>COUNTIF(tbl_vendors[Vendor_Name],tbl_vendors[[#This Row],[Vendor_Name]])&gt;1</f>
        <v>0</v>
      </c>
      <c r="Y3776" s="14" cm="1">
        <f t="array" aca="1" ref="Y3776" ca="1">IFERROR(SUM(L3776:X3776*1),4)</f>
        <v>2</v>
      </c>
      <c r="Z3776" t="str">
        <f ca="1">IF(tbl_vendors[[#This Row],[error_count]]&gt;0,"FAIL","PASS")</f>
        <v>FAIL</v>
      </c>
    </row>
    <row r="3777" spans="1:26" x14ac:dyDescent="0.3">
      <c r="A3777" t="s">
        <v>14751</v>
      </c>
      <c r="B3777" t="s">
        <v>14752</v>
      </c>
      <c r="C3777" t="s">
        <v>109</v>
      </c>
      <c r="D3777" t="s">
        <v>14753</v>
      </c>
      <c r="E3777" t="s">
        <v>39</v>
      </c>
      <c r="F3777" t="s">
        <v>16</v>
      </c>
      <c r="G3777" t="s">
        <v>14754</v>
      </c>
      <c r="H3777" t="s">
        <v>47</v>
      </c>
      <c r="I3777" t="s">
        <v>26</v>
      </c>
      <c r="J3777" s="1">
        <v>45586</v>
      </c>
      <c r="K3777" s="1">
        <v>46041</v>
      </c>
      <c r="L3777" t="b">
        <f>COUNTIF(tbl_vendors[Vendor_ID],tbl_vendors[[#This Row],[Vendor_ID]])&gt;1</f>
        <v>0</v>
      </c>
      <c r="M3777" t="b">
        <f>ISBLANK(tbl_vendors[[#This Row],[Vendor_ID]])</f>
        <v>0</v>
      </c>
      <c r="N3777" t="b">
        <f>LEN(TRIM(tbl_vendors[[#This Row],[Vendor_Name]]))=0</f>
        <v>0</v>
      </c>
      <c r="O3777" t="b">
        <f>LEN(TRIM(tbl_vendors[[#This Row],[Email]]))=0</f>
        <v>0</v>
      </c>
      <c r="P3777" t="b">
        <f>OR(ISERROR(FIND("@",tbl_vendors[[#This Row],[Email]])),ISERROR(FIND(".",tbl_vendors[[#This Row],[Email]])))</f>
        <v>0</v>
      </c>
      <c r="Q3777" t="b">
        <f>ISNA(MATCH(tbl_vendors[[#This Row],[Country]],tbl_country[country],0))</f>
        <v>0</v>
      </c>
      <c r="R3777" t="b">
        <f>ISNA(MATCH(tbl_vendors[[#This Row],[Currency]],tbl_country[currency],0))</f>
        <v>0</v>
      </c>
      <c r="S3777" t="b">
        <f>_xlfn.XLOOKUP(tbl_vendors[[#This Row],[Country]],tbl_country[country],tbl_country[currency],"NotFound")&lt;&gt;tbl_vendors[[#This Row],[Currency]]</f>
        <v>1</v>
      </c>
      <c r="T3777" t="b">
        <f>ISNA(MATCH(tbl_vendors[[#This Row],[Payment_Terms]],tbl_payment_terms[Payment_Terms],0))</f>
        <v>0</v>
      </c>
      <c r="U3777" t="b">
        <f>ISNA(MATCH(tbl_vendors[[#This Row],[Status]],tbl_status[valid_status]))</f>
        <v>0</v>
      </c>
      <c r="V3777" t="b">
        <f ca="1">tbl_vendors[[#This Row],[Created_Date]]&gt;TODAY()</f>
        <v>0</v>
      </c>
      <c r="W3777" t="b">
        <f>tbl_vendors[[#This Row],[Updated_Date]]&lt;tbl_vendors[[#This Row],[Created_Date]]</f>
        <v>0</v>
      </c>
      <c r="X3777" t="b">
        <f>COUNTIF(tbl_vendors[Vendor_Name],tbl_vendors[[#This Row],[Vendor_Name]])&gt;1</f>
        <v>0</v>
      </c>
      <c r="Y3777" s="14" cm="1">
        <f t="array" aca="1" ref="Y3777" ca="1">IFERROR(SUM(L3777:X3777*1),4)</f>
        <v>1</v>
      </c>
      <c r="Z3777" t="str">
        <f ca="1">IF(tbl_vendors[[#This Row],[error_count]]&gt;0,"FAIL","PASS")</f>
        <v>FAIL</v>
      </c>
    </row>
    <row r="3778" spans="1:26" x14ac:dyDescent="0.3">
      <c r="A3778" t="s">
        <v>14755</v>
      </c>
      <c r="B3778" t="s">
        <v>3175</v>
      </c>
      <c r="C3778" t="s">
        <v>100</v>
      </c>
      <c r="D3778" t="s">
        <v>14756</v>
      </c>
      <c r="E3778" t="s">
        <v>39</v>
      </c>
      <c r="F3778" t="s">
        <v>23</v>
      </c>
      <c r="G3778" t="s">
        <v>14757</v>
      </c>
      <c r="H3778" t="s">
        <v>52</v>
      </c>
      <c r="I3778" t="s">
        <v>19</v>
      </c>
      <c r="J3778" s="1">
        <v>46180</v>
      </c>
      <c r="K3778" s="1">
        <v>46198</v>
      </c>
      <c r="L3778" t="b">
        <f>COUNTIF(tbl_vendors[Vendor_ID],tbl_vendors[[#This Row],[Vendor_ID]])&gt;1</f>
        <v>0</v>
      </c>
      <c r="M3778" t="b">
        <f>ISBLANK(tbl_vendors[[#This Row],[Vendor_ID]])</f>
        <v>0</v>
      </c>
      <c r="N3778" t="b">
        <f>LEN(TRIM(tbl_vendors[[#This Row],[Vendor_Name]]))=0</f>
        <v>0</v>
      </c>
      <c r="O3778" t="b">
        <f>LEN(TRIM(tbl_vendors[[#This Row],[Email]]))=0</f>
        <v>0</v>
      </c>
      <c r="P3778" t="b">
        <f>OR(ISERROR(FIND("@",tbl_vendors[[#This Row],[Email]])),ISERROR(FIND(".",tbl_vendors[[#This Row],[Email]])))</f>
        <v>0</v>
      </c>
      <c r="Q3778" t="b">
        <f>ISNA(MATCH(tbl_vendors[[#This Row],[Country]],tbl_country[country],0))</f>
        <v>0</v>
      </c>
      <c r="R3778" t="b">
        <f>ISNA(MATCH(tbl_vendors[[#This Row],[Currency]],tbl_country[currency],0))</f>
        <v>0</v>
      </c>
      <c r="S3778" t="b">
        <f>_xlfn.XLOOKUP(tbl_vendors[[#This Row],[Country]],tbl_country[country],tbl_country[currency],"NotFound")&lt;&gt;tbl_vendors[[#This Row],[Currency]]</f>
        <v>0</v>
      </c>
      <c r="T3778" t="b">
        <f>ISNA(MATCH(tbl_vendors[[#This Row],[Payment_Terms]],tbl_payment_terms[Payment_Terms],0))</f>
        <v>0</v>
      </c>
      <c r="U3778" t="b">
        <f>ISNA(MATCH(tbl_vendors[[#This Row],[Status]],tbl_status[valid_status]))</f>
        <v>0</v>
      </c>
      <c r="V3778" t="b">
        <f ca="1">tbl_vendors[[#This Row],[Created_Date]]&gt;TODAY()</f>
        <v>0</v>
      </c>
      <c r="W3778" t="b">
        <f>tbl_vendors[[#This Row],[Updated_Date]]&lt;tbl_vendors[[#This Row],[Created_Date]]</f>
        <v>0</v>
      </c>
      <c r="X3778" t="b">
        <f>COUNTIF(tbl_vendors[Vendor_Name],tbl_vendors[[#This Row],[Vendor_Name]])&gt;1</f>
        <v>1</v>
      </c>
      <c r="Y3778" s="14" cm="1">
        <f t="array" aca="1" ref="Y3778" ca="1">IFERROR(SUM(L3778:X3778*1),4)</f>
        <v>1</v>
      </c>
      <c r="Z3778" t="str">
        <f ca="1">IF(tbl_vendors[[#This Row],[error_count]]&gt;0,"FAIL","PASS")</f>
        <v>FAIL</v>
      </c>
    </row>
    <row r="3779" spans="1:26" x14ac:dyDescent="0.3">
      <c r="A3779" t="s">
        <v>14758</v>
      </c>
      <c r="B3779" t="s">
        <v>14759</v>
      </c>
      <c r="C3779" t="s">
        <v>153</v>
      </c>
      <c r="D3779" t="s">
        <v>14760</v>
      </c>
      <c r="E3779" t="s">
        <v>155</v>
      </c>
      <c r="F3779" t="s">
        <v>75</v>
      </c>
      <c r="G3779" t="s">
        <v>14761</v>
      </c>
      <c r="H3779" t="s">
        <v>69</v>
      </c>
      <c r="I3779" t="s">
        <v>19</v>
      </c>
      <c r="J3779" s="1">
        <v>45493</v>
      </c>
      <c r="K3779" s="1">
        <v>46057</v>
      </c>
      <c r="L3779" t="b">
        <f>COUNTIF(tbl_vendors[Vendor_ID],tbl_vendors[[#This Row],[Vendor_ID]])&gt;1</f>
        <v>0</v>
      </c>
      <c r="M3779" t="b">
        <f>ISBLANK(tbl_vendors[[#This Row],[Vendor_ID]])</f>
        <v>0</v>
      </c>
      <c r="N3779" t="b">
        <f>LEN(TRIM(tbl_vendors[[#This Row],[Vendor_Name]]))=0</f>
        <v>0</v>
      </c>
      <c r="O3779" t="b">
        <f>LEN(TRIM(tbl_vendors[[#This Row],[Email]]))=0</f>
        <v>0</v>
      </c>
      <c r="P3779" t="b">
        <f>OR(ISERROR(FIND("@",tbl_vendors[[#This Row],[Email]])),ISERROR(FIND(".",tbl_vendors[[#This Row],[Email]])))</f>
        <v>0</v>
      </c>
      <c r="Q3779" t="b">
        <f>ISNA(MATCH(tbl_vendors[[#This Row],[Country]],tbl_country[country],0))</f>
        <v>0</v>
      </c>
      <c r="R3779" t="b">
        <f>ISNA(MATCH(tbl_vendors[[#This Row],[Currency]],tbl_country[currency],0))</f>
        <v>0</v>
      </c>
      <c r="S3779" t="b">
        <f>_xlfn.XLOOKUP(tbl_vendors[[#This Row],[Country]],tbl_country[country],tbl_country[currency],"NotFound")&lt;&gt;tbl_vendors[[#This Row],[Currency]]</f>
        <v>0</v>
      </c>
      <c r="T3779" t="b">
        <f>ISNA(MATCH(tbl_vendors[[#This Row],[Payment_Terms]],tbl_payment_terms[Payment_Terms],0))</f>
        <v>0</v>
      </c>
      <c r="U3779" t="b">
        <f>ISNA(MATCH(tbl_vendors[[#This Row],[Status]],tbl_status[valid_status]))</f>
        <v>0</v>
      </c>
      <c r="V3779" t="b">
        <f ca="1">tbl_vendors[[#This Row],[Created_Date]]&gt;TODAY()</f>
        <v>0</v>
      </c>
      <c r="W3779" t="b">
        <f>tbl_vendors[[#This Row],[Updated_Date]]&lt;tbl_vendors[[#This Row],[Created_Date]]</f>
        <v>0</v>
      </c>
      <c r="X3779" t="b">
        <f>COUNTIF(tbl_vendors[Vendor_Name],tbl_vendors[[#This Row],[Vendor_Name]])&gt;1</f>
        <v>0</v>
      </c>
      <c r="Y3779" s="14" cm="1">
        <f t="array" aca="1" ref="Y3779" ca="1">IFERROR(SUM(L3779:X3779*1),4)</f>
        <v>0</v>
      </c>
      <c r="Z3779" t="str">
        <f ca="1">IF(tbl_vendors[[#This Row],[error_count]]&gt;0,"FAIL","PASS")</f>
        <v>PASS</v>
      </c>
    </row>
    <row r="3780" spans="1:26" x14ac:dyDescent="0.3">
      <c r="A3780" t="s">
        <v>14762</v>
      </c>
      <c r="B3780" t="s">
        <v>14763</v>
      </c>
      <c r="C3780" t="s">
        <v>100</v>
      </c>
      <c r="D3780" t="s">
        <v>14764</v>
      </c>
      <c r="E3780" t="s">
        <v>39</v>
      </c>
      <c r="F3780" t="s">
        <v>32</v>
      </c>
      <c r="G3780" t="s">
        <v>14765</v>
      </c>
      <c r="H3780" t="s">
        <v>18</v>
      </c>
      <c r="I3780" t="s">
        <v>26</v>
      </c>
      <c r="J3780" s="1">
        <v>45447</v>
      </c>
      <c r="K3780" s="1">
        <v>46147</v>
      </c>
      <c r="L3780" t="b">
        <f>COUNTIF(tbl_vendors[Vendor_ID],tbl_vendors[[#This Row],[Vendor_ID]])&gt;1</f>
        <v>0</v>
      </c>
      <c r="M3780" t="b">
        <f>ISBLANK(tbl_vendors[[#This Row],[Vendor_ID]])</f>
        <v>0</v>
      </c>
      <c r="N3780" t="b">
        <f>LEN(TRIM(tbl_vendors[[#This Row],[Vendor_Name]]))=0</f>
        <v>0</v>
      </c>
      <c r="O3780" t="b">
        <f>LEN(TRIM(tbl_vendors[[#This Row],[Email]]))=0</f>
        <v>0</v>
      </c>
      <c r="P3780" t="b">
        <f>OR(ISERROR(FIND("@",tbl_vendors[[#This Row],[Email]])),ISERROR(FIND(".",tbl_vendors[[#This Row],[Email]])))</f>
        <v>0</v>
      </c>
      <c r="Q3780" t="b">
        <f>ISNA(MATCH(tbl_vendors[[#This Row],[Country]],tbl_country[country],0))</f>
        <v>0</v>
      </c>
      <c r="R3780" t="b">
        <f>ISNA(MATCH(tbl_vendors[[#This Row],[Currency]],tbl_country[currency],0))</f>
        <v>0</v>
      </c>
      <c r="S3780" t="b">
        <f>_xlfn.XLOOKUP(tbl_vendors[[#This Row],[Country]],tbl_country[country],tbl_country[currency],"NotFound")&lt;&gt;tbl_vendors[[#This Row],[Currency]]</f>
        <v>0</v>
      </c>
      <c r="T3780" t="b">
        <f>ISNA(MATCH(tbl_vendors[[#This Row],[Payment_Terms]],tbl_payment_terms[Payment_Terms],0))</f>
        <v>0</v>
      </c>
      <c r="U3780" t="b">
        <f>ISNA(MATCH(tbl_vendors[[#This Row],[Status]],tbl_status[valid_status]))</f>
        <v>0</v>
      </c>
      <c r="V3780" t="b">
        <f ca="1">tbl_vendors[[#This Row],[Created_Date]]&gt;TODAY()</f>
        <v>0</v>
      </c>
      <c r="W3780" t="b">
        <f>tbl_vendors[[#This Row],[Updated_Date]]&lt;tbl_vendors[[#This Row],[Created_Date]]</f>
        <v>0</v>
      </c>
      <c r="X3780" t="b">
        <f>COUNTIF(tbl_vendors[Vendor_Name],tbl_vendors[[#This Row],[Vendor_Name]])&gt;1</f>
        <v>0</v>
      </c>
      <c r="Y3780" s="14" cm="1">
        <f t="array" aca="1" ref="Y3780" ca="1">IFERROR(SUM(L3780:X3780*1),4)</f>
        <v>0</v>
      </c>
      <c r="Z3780" t="str">
        <f ca="1">IF(tbl_vendors[[#This Row],[error_count]]&gt;0,"FAIL","PASS")</f>
        <v>PASS</v>
      </c>
    </row>
    <row r="3781" spans="1:26" x14ac:dyDescent="0.3">
      <c r="A3781" t="s">
        <v>14766</v>
      </c>
      <c r="B3781" t="s">
        <v>14767</v>
      </c>
      <c r="C3781" t="s">
        <v>109</v>
      </c>
      <c r="D3781" t="s">
        <v>14768</v>
      </c>
      <c r="E3781" t="s">
        <v>39</v>
      </c>
      <c r="F3781" t="s">
        <v>32</v>
      </c>
      <c r="G3781" t="s">
        <v>14769</v>
      </c>
      <c r="H3781" t="s">
        <v>18</v>
      </c>
      <c r="I3781" t="s">
        <v>19</v>
      </c>
      <c r="J3781" s="1">
        <v>45136</v>
      </c>
      <c r="K3781" s="1">
        <v>45776</v>
      </c>
      <c r="L3781" t="b">
        <f>COUNTIF(tbl_vendors[Vendor_ID],tbl_vendors[[#This Row],[Vendor_ID]])&gt;1</f>
        <v>0</v>
      </c>
      <c r="M3781" t="b">
        <f>ISBLANK(tbl_vendors[[#This Row],[Vendor_ID]])</f>
        <v>0</v>
      </c>
      <c r="N3781" t="b">
        <f>LEN(TRIM(tbl_vendors[[#This Row],[Vendor_Name]]))=0</f>
        <v>0</v>
      </c>
      <c r="O3781" t="b">
        <f>LEN(TRIM(tbl_vendors[[#This Row],[Email]]))=0</f>
        <v>0</v>
      </c>
      <c r="P3781" t="b">
        <f>OR(ISERROR(FIND("@",tbl_vendors[[#This Row],[Email]])),ISERROR(FIND(".",tbl_vendors[[#This Row],[Email]])))</f>
        <v>0</v>
      </c>
      <c r="Q3781" t="b">
        <f>ISNA(MATCH(tbl_vendors[[#This Row],[Country]],tbl_country[country],0))</f>
        <v>0</v>
      </c>
      <c r="R3781" t="b">
        <f>ISNA(MATCH(tbl_vendors[[#This Row],[Currency]],tbl_country[currency],0))</f>
        <v>0</v>
      </c>
      <c r="S3781" t="b">
        <f>_xlfn.XLOOKUP(tbl_vendors[[#This Row],[Country]],tbl_country[country],tbl_country[currency],"NotFound")&lt;&gt;tbl_vendors[[#This Row],[Currency]]</f>
        <v>1</v>
      </c>
      <c r="T3781" t="b">
        <f>ISNA(MATCH(tbl_vendors[[#This Row],[Payment_Terms]],tbl_payment_terms[Payment_Terms],0))</f>
        <v>0</v>
      </c>
      <c r="U3781" t="b">
        <f>ISNA(MATCH(tbl_vendors[[#This Row],[Status]],tbl_status[valid_status]))</f>
        <v>0</v>
      </c>
      <c r="V3781" t="b">
        <f ca="1">tbl_vendors[[#This Row],[Created_Date]]&gt;TODAY()</f>
        <v>0</v>
      </c>
      <c r="W3781" t="b">
        <f>tbl_vendors[[#This Row],[Updated_Date]]&lt;tbl_vendors[[#This Row],[Created_Date]]</f>
        <v>0</v>
      </c>
      <c r="X3781" t="b">
        <f>COUNTIF(tbl_vendors[Vendor_Name],tbl_vendors[[#This Row],[Vendor_Name]])&gt;1</f>
        <v>0</v>
      </c>
      <c r="Y3781" s="14" cm="1">
        <f t="array" aca="1" ref="Y3781" ca="1">IFERROR(SUM(L3781:X3781*1),4)</f>
        <v>1</v>
      </c>
      <c r="Z3781" t="str">
        <f ca="1">IF(tbl_vendors[[#This Row],[error_count]]&gt;0,"FAIL","PASS")</f>
        <v>FAIL</v>
      </c>
    </row>
    <row r="3782" spans="1:26" x14ac:dyDescent="0.3">
      <c r="A3782" t="s">
        <v>14770</v>
      </c>
      <c r="B3782" t="s">
        <v>14771</v>
      </c>
      <c r="C3782" t="s">
        <v>153</v>
      </c>
      <c r="D3782" t="s">
        <v>14772</v>
      </c>
      <c r="E3782" t="s">
        <v>155</v>
      </c>
      <c r="F3782" t="s">
        <v>16</v>
      </c>
      <c r="G3782" t="s">
        <v>14773</v>
      </c>
      <c r="H3782" t="s">
        <v>18</v>
      </c>
      <c r="I3782" t="s">
        <v>19</v>
      </c>
      <c r="J3782" s="1">
        <v>44449</v>
      </c>
      <c r="K3782" s="1">
        <v>46202</v>
      </c>
      <c r="L3782" t="b">
        <f>COUNTIF(tbl_vendors[Vendor_ID],tbl_vendors[[#This Row],[Vendor_ID]])&gt;1</f>
        <v>0</v>
      </c>
      <c r="M3782" t="b">
        <f>ISBLANK(tbl_vendors[[#This Row],[Vendor_ID]])</f>
        <v>0</v>
      </c>
      <c r="N3782" t="b">
        <f>LEN(TRIM(tbl_vendors[[#This Row],[Vendor_Name]]))=0</f>
        <v>0</v>
      </c>
      <c r="O3782" t="b">
        <f>LEN(TRIM(tbl_vendors[[#This Row],[Email]]))=0</f>
        <v>0</v>
      </c>
      <c r="P3782" t="b">
        <f>OR(ISERROR(FIND("@",tbl_vendors[[#This Row],[Email]])),ISERROR(FIND(".",tbl_vendors[[#This Row],[Email]])))</f>
        <v>0</v>
      </c>
      <c r="Q3782" t="b">
        <f>ISNA(MATCH(tbl_vendors[[#This Row],[Country]],tbl_country[country],0))</f>
        <v>0</v>
      </c>
      <c r="R3782" t="b">
        <f>ISNA(MATCH(tbl_vendors[[#This Row],[Currency]],tbl_country[currency],0))</f>
        <v>0</v>
      </c>
      <c r="S3782" t="b">
        <f>_xlfn.XLOOKUP(tbl_vendors[[#This Row],[Country]],tbl_country[country],tbl_country[currency],"NotFound")&lt;&gt;tbl_vendors[[#This Row],[Currency]]</f>
        <v>0</v>
      </c>
      <c r="T3782" t="b">
        <f>ISNA(MATCH(tbl_vendors[[#This Row],[Payment_Terms]],tbl_payment_terms[Payment_Terms],0))</f>
        <v>0</v>
      </c>
      <c r="U3782" t="b">
        <f>ISNA(MATCH(tbl_vendors[[#This Row],[Status]],tbl_status[valid_status]))</f>
        <v>0</v>
      </c>
      <c r="V3782" t="b">
        <f ca="1">tbl_vendors[[#This Row],[Created_Date]]&gt;TODAY()</f>
        <v>0</v>
      </c>
      <c r="W3782" t="b">
        <f>tbl_vendors[[#This Row],[Updated_Date]]&lt;tbl_vendors[[#This Row],[Created_Date]]</f>
        <v>0</v>
      </c>
      <c r="X3782" t="b">
        <f>COUNTIF(tbl_vendors[Vendor_Name],tbl_vendors[[#This Row],[Vendor_Name]])&gt;1</f>
        <v>0</v>
      </c>
      <c r="Y3782" s="14" cm="1">
        <f t="array" aca="1" ref="Y3782" ca="1">IFERROR(SUM(L3782:X3782*1),4)</f>
        <v>0</v>
      </c>
      <c r="Z3782" t="str">
        <f ca="1">IF(tbl_vendors[[#This Row],[error_count]]&gt;0,"FAIL","PASS")</f>
        <v>PASS</v>
      </c>
    </row>
    <row r="3783" spans="1:26" x14ac:dyDescent="0.3">
      <c r="A3783" t="s">
        <v>14774</v>
      </c>
      <c r="B3783" t="s">
        <v>14775</v>
      </c>
      <c r="C3783" t="s">
        <v>13</v>
      </c>
      <c r="D3783" t="s">
        <v>14776</v>
      </c>
      <c r="E3783" t="s">
        <v>15</v>
      </c>
      <c r="F3783" t="s">
        <v>32</v>
      </c>
      <c r="G3783" t="s">
        <v>14777</v>
      </c>
      <c r="H3783" t="s">
        <v>52</v>
      </c>
      <c r="I3783" t="s">
        <v>26</v>
      </c>
      <c r="J3783" s="1">
        <v>44634</v>
      </c>
      <c r="K3783" s="1">
        <v>45003</v>
      </c>
      <c r="L3783" t="b">
        <f>COUNTIF(tbl_vendors[Vendor_ID],tbl_vendors[[#This Row],[Vendor_ID]])&gt;1</f>
        <v>0</v>
      </c>
      <c r="M3783" t="b">
        <f>ISBLANK(tbl_vendors[[#This Row],[Vendor_ID]])</f>
        <v>0</v>
      </c>
      <c r="N3783" t="b">
        <f>LEN(TRIM(tbl_vendors[[#This Row],[Vendor_Name]]))=0</f>
        <v>0</v>
      </c>
      <c r="O3783" t="b">
        <f>LEN(TRIM(tbl_vendors[[#This Row],[Email]]))=0</f>
        <v>0</v>
      </c>
      <c r="P3783" t="b">
        <f>OR(ISERROR(FIND("@",tbl_vendors[[#This Row],[Email]])),ISERROR(FIND(".",tbl_vendors[[#This Row],[Email]])))</f>
        <v>0</v>
      </c>
      <c r="Q3783" t="b">
        <f>ISNA(MATCH(tbl_vendors[[#This Row],[Country]],tbl_country[country],0))</f>
        <v>0</v>
      </c>
      <c r="R3783" t="b">
        <f>ISNA(MATCH(tbl_vendors[[#This Row],[Currency]],tbl_country[currency],0))</f>
        <v>1</v>
      </c>
      <c r="S3783" t="b">
        <f>_xlfn.XLOOKUP(tbl_vendors[[#This Row],[Country]],tbl_country[country],tbl_country[currency],"NotFound")&lt;&gt;tbl_vendors[[#This Row],[Currency]]</f>
        <v>1</v>
      </c>
      <c r="T3783" t="b">
        <f>ISNA(MATCH(tbl_vendors[[#This Row],[Payment_Terms]],tbl_payment_terms[Payment_Terms],0))</f>
        <v>0</v>
      </c>
      <c r="U3783" t="b">
        <f>ISNA(MATCH(tbl_vendors[[#This Row],[Status]],tbl_status[valid_status]))</f>
        <v>0</v>
      </c>
      <c r="V3783" t="b">
        <f ca="1">tbl_vendors[[#This Row],[Created_Date]]&gt;TODAY()</f>
        <v>0</v>
      </c>
      <c r="W3783" t="b">
        <f>tbl_vendors[[#This Row],[Updated_Date]]&lt;tbl_vendors[[#This Row],[Created_Date]]</f>
        <v>0</v>
      </c>
      <c r="X3783" t="b">
        <f>COUNTIF(tbl_vendors[Vendor_Name],tbl_vendors[[#This Row],[Vendor_Name]])&gt;1</f>
        <v>0</v>
      </c>
      <c r="Y3783" s="14" cm="1">
        <f t="array" aca="1" ref="Y3783" ca="1">IFERROR(SUM(L3783:X3783*1),4)</f>
        <v>2</v>
      </c>
      <c r="Z3783" t="str">
        <f ca="1">IF(tbl_vendors[[#This Row],[error_count]]&gt;0,"FAIL","PASS")</f>
        <v>FAIL</v>
      </c>
    </row>
    <row r="3784" spans="1:26" x14ac:dyDescent="0.3">
      <c r="A3784" t="s">
        <v>14778</v>
      </c>
      <c r="B3784" t="s">
        <v>8364</v>
      </c>
      <c r="C3784" t="s">
        <v>37</v>
      </c>
      <c r="D3784" t="s">
        <v>14779</v>
      </c>
      <c r="E3784" t="s">
        <v>39</v>
      </c>
      <c r="F3784" t="s">
        <v>32</v>
      </c>
      <c r="G3784" t="s">
        <v>14780</v>
      </c>
      <c r="H3784" t="s">
        <v>25</v>
      </c>
      <c r="I3784" t="s">
        <v>19</v>
      </c>
      <c r="J3784" s="1">
        <v>46016</v>
      </c>
      <c r="K3784" s="1">
        <v>46017</v>
      </c>
      <c r="L3784" t="b">
        <f>COUNTIF(tbl_vendors[Vendor_ID],tbl_vendors[[#This Row],[Vendor_ID]])&gt;1</f>
        <v>0</v>
      </c>
      <c r="M3784" t="b">
        <f>ISBLANK(tbl_vendors[[#This Row],[Vendor_ID]])</f>
        <v>0</v>
      </c>
      <c r="N3784" t="b">
        <f>LEN(TRIM(tbl_vendors[[#This Row],[Vendor_Name]]))=0</f>
        <v>0</v>
      </c>
      <c r="O3784" t="b">
        <f>LEN(TRIM(tbl_vendors[[#This Row],[Email]]))=0</f>
        <v>0</v>
      </c>
      <c r="P3784" t="b">
        <f>OR(ISERROR(FIND("@",tbl_vendors[[#This Row],[Email]])),ISERROR(FIND(".",tbl_vendors[[#This Row],[Email]])))</f>
        <v>0</v>
      </c>
      <c r="Q3784" t="b">
        <f>ISNA(MATCH(tbl_vendors[[#This Row],[Country]],tbl_country[country],0))</f>
        <v>0</v>
      </c>
      <c r="R3784" t="b">
        <f>ISNA(MATCH(tbl_vendors[[#This Row],[Currency]],tbl_country[currency],0))</f>
        <v>0</v>
      </c>
      <c r="S3784" t="b">
        <f>_xlfn.XLOOKUP(tbl_vendors[[#This Row],[Country]],tbl_country[country],tbl_country[currency],"NotFound")&lt;&gt;tbl_vendors[[#This Row],[Currency]]</f>
        <v>0</v>
      </c>
      <c r="T3784" t="b">
        <f>ISNA(MATCH(tbl_vendors[[#This Row],[Payment_Terms]],tbl_payment_terms[Payment_Terms],0))</f>
        <v>0</v>
      </c>
      <c r="U3784" t="b">
        <f>ISNA(MATCH(tbl_vendors[[#This Row],[Status]],tbl_status[valid_status]))</f>
        <v>0</v>
      </c>
      <c r="V3784" t="b">
        <f ca="1">tbl_vendors[[#This Row],[Created_Date]]&gt;TODAY()</f>
        <v>0</v>
      </c>
      <c r="W3784" t="b">
        <f>tbl_vendors[[#This Row],[Updated_Date]]&lt;tbl_vendors[[#This Row],[Created_Date]]</f>
        <v>0</v>
      </c>
      <c r="X3784" t="b">
        <f>COUNTIF(tbl_vendors[Vendor_Name],tbl_vendors[[#This Row],[Vendor_Name]])&gt;1</f>
        <v>1</v>
      </c>
      <c r="Y3784" s="14" cm="1">
        <f t="array" aca="1" ref="Y3784" ca="1">IFERROR(SUM(L3784:X3784*1),4)</f>
        <v>1</v>
      </c>
      <c r="Z3784" t="str">
        <f ca="1">IF(tbl_vendors[[#This Row],[error_count]]&gt;0,"FAIL","PASS")</f>
        <v>FAIL</v>
      </c>
    </row>
    <row r="3785" spans="1:26" x14ac:dyDescent="0.3">
      <c r="A3785" t="s">
        <v>14781</v>
      </c>
      <c r="B3785" t="s">
        <v>14782</v>
      </c>
      <c r="C3785" t="s">
        <v>29</v>
      </c>
      <c r="D3785" t="s">
        <v>14783</v>
      </c>
      <c r="E3785" t="s">
        <v>31</v>
      </c>
      <c r="F3785" t="s">
        <v>16</v>
      </c>
      <c r="G3785" t="s">
        <v>14784</v>
      </c>
      <c r="H3785" t="s">
        <v>47</v>
      </c>
      <c r="I3785" t="s">
        <v>26</v>
      </c>
      <c r="J3785" s="1">
        <v>45703</v>
      </c>
      <c r="K3785" s="1">
        <v>46081</v>
      </c>
      <c r="L3785" t="b">
        <f>COUNTIF(tbl_vendors[Vendor_ID],tbl_vendors[[#This Row],[Vendor_ID]])&gt;1</f>
        <v>0</v>
      </c>
      <c r="M3785" t="b">
        <f>ISBLANK(tbl_vendors[[#This Row],[Vendor_ID]])</f>
        <v>0</v>
      </c>
      <c r="N3785" t="b">
        <f>LEN(TRIM(tbl_vendors[[#This Row],[Vendor_Name]]))=0</f>
        <v>0</v>
      </c>
      <c r="O3785" t="b">
        <f>LEN(TRIM(tbl_vendors[[#This Row],[Email]]))=0</f>
        <v>0</v>
      </c>
      <c r="P3785" t="b">
        <f>OR(ISERROR(FIND("@",tbl_vendors[[#This Row],[Email]])),ISERROR(FIND(".",tbl_vendors[[#This Row],[Email]])))</f>
        <v>0</v>
      </c>
      <c r="Q3785" t="b">
        <f>ISNA(MATCH(tbl_vendors[[#This Row],[Country]],tbl_country[country],0))</f>
        <v>0</v>
      </c>
      <c r="R3785" t="b">
        <f>ISNA(MATCH(tbl_vendors[[#This Row],[Currency]],tbl_country[currency],0))</f>
        <v>0</v>
      </c>
      <c r="S3785" t="b">
        <f>_xlfn.XLOOKUP(tbl_vendors[[#This Row],[Country]],tbl_country[country],tbl_country[currency],"NotFound")&lt;&gt;tbl_vendors[[#This Row],[Currency]]</f>
        <v>0</v>
      </c>
      <c r="T3785" t="b">
        <f>ISNA(MATCH(tbl_vendors[[#This Row],[Payment_Terms]],tbl_payment_terms[Payment_Terms],0))</f>
        <v>0</v>
      </c>
      <c r="U3785" t="b">
        <f>ISNA(MATCH(tbl_vendors[[#This Row],[Status]],tbl_status[valid_status]))</f>
        <v>0</v>
      </c>
      <c r="V3785" t="b">
        <f ca="1">tbl_vendors[[#This Row],[Created_Date]]&gt;TODAY()</f>
        <v>0</v>
      </c>
      <c r="W3785" t="b">
        <f>tbl_vendors[[#This Row],[Updated_Date]]&lt;tbl_vendors[[#This Row],[Created_Date]]</f>
        <v>0</v>
      </c>
      <c r="X3785" t="b">
        <f>COUNTIF(tbl_vendors[Vendor_Name],tbl_vendors[[#This Row],[Vendor_Name]])&gt;1</f>
        <v>0</v>
      </c>
      <c r="Y3785" s="14" cm="1">
        <f t="array" aca="1" ref="Y3785" ca="1">IFERROR(SUM(L3785:X3785*1),4)</f>
        <v>0</v>
      </c>
      <c r="Z3785" t="str">
        <f ca="1">IF(tbl_vendors[[#This Row],[error_count]]&gt;0,"FAIL","PASS")</f>
        <v>PASS</v>
      </c>
    </row>
    <row r="3786" spans="1:26" x14ac:dyDescent="0.3">
      <c r="A3786" t="s">
        <v>14785</v>
      </c>
      <c r="B3786" t="s">
        <v>14786</v>
      </c>
      <c r="C3786" t="s">
        <v>79</v>
      </c>
      <c r="D3786" t="s">
        <v>14787</v>
      </c>
      <c r="E3786" t="s">
        <v>39</v>
      </c>
      <c r="F3786" t="s">
        <v>75</v>
      </c>
      <c r="G3786" t="s">
        <v>14788</v>
      </c>
      <c r="H3786" t="s">
        <v>25</v>
      </c>
      <c r="I3786" t="s">
        <v>19</v>
      </c>
      <c r="J3786" s="1">
        <v>45810</v>
      </c>
      <c r="K3786" s="1">
        <v>45836</v>
      </c>
      <c r="L3786" t="b">
        <f>COUNTIF(tbl_vendors[Vendor_ID],tbl_vendors[[#This Row],[Vendor_ID]])&gt;1</f>
        <v>0</v>
      </c>
      <c r="M3786" t="b">
        <f>ISBLANK(tbl_vendors[[#This Row],[Vendor_ID]])</f>
        <v>0</v>
      </c>
      <c r="N3786" t="b">
        <f>LEN(TRIM(tbl_vendors[[#This Row],[Vendor_Name]]))=0</f>
        <v>0</v>
      </c>
      <c r="O3786" t="b">
        <f>LEN(TRIM(tbl_vendors[[#This Row],[Email]]))=0</f>
        <v>0</v>
      </c>
      <c r="P3786" t="b">
        <f>OR(ISERROR(FIND("@",tbl_vendors[[#This Row],[Email]])),ISERROR(FIND(".",tbl_vendors[[#This Row],[Email]])))</f>
        <v>0</v>
      </c>
      <c r="Q3786" t="b">
        <f>ISNA(MATCH(tbl_vendors[[#This Row],[Country]],tbl_country[country],0))</f>
        <v>0</v>
      </c>
      <c r="R3786" t="b">
        <f>ISNA(MATCH(tbl_vendors[[#This Row],[Currency]],tbl_country[currency],0))</f>
        <v>0</v>
      </c>
      <c r="S3786" t="b">
        <f>_xlfn.XLOOKUP(tbl_vendors[[#This Row],[Country]],tbl_country[country],tbl_country[currency],"NotFound")&lt;&gt;tbl_vendors[[#This Row],[Currency]]</f>
        <v>0</v>
      </c>
      <c r="T3786" t="b">
        <f>ISNA(MATCH(tbl_vendors[[#This Row],[Payment_Terms]],tbl_payment_terms[Payment_Terms],0))</f>
        <v>0</v>
      </c>
      <c r="U3786" t="b">
        <f>ISNA(MATCH(tbl_vendors[[#This Row],[Status]],tbl_status[valid_status]))</f>
        <v>0</v>
      </c>
      <c r="V3786" t="b">
        <f ca="1">tbl_vendors[[#This Row],[Created_Date]]&gt;TODAY()</f>
        <v>0</v>
      </c>
      <c r="W3786" t="b">
        <f>tbl_vendors[[#This Row],[Updated_Date]]&lt;tbl_vendors[[#This Row],[Created_Date]]</f>
        <v>0</v>
      </c>
      <c r="X3786" t="b">
        <f>COUNTIF(tbl_vendors[Vendor_Name],tbl_vendors[[#This Row],[Vendor_Name]])&gt;1</f>
        <v>0</v>
      </c>
      <c r="Y3786" s="14" cm="1">
        <f t="array" aca="1" ref="Y3786" ca="1">IFERROR(SUM(L3786:X3786*1),4)</f>
        <v>0</v>
      </c>
      <c r="Z3786" t="str">
        <f ca="1">IF(tbl_vendors[[#This Row],[error_count]]&gt;0,"FAIL","PASS")</f>
        <v>PASS</v>
      </c>
    </row>
    <row r="3787" spans="1:26" x14ac:dyDescent="0.3">
      <c r="A3787" t="s">
        <v>14789</v>
      </c>
      <c r="B3787" t="s">
        <v>14790</v>
      </c>
      <c r="C3787" t="s">
        <v>79</v>
      </c>
      <c r="D3787" t="s">
        <v>14791</v>
      </c>
      <c r="E3787" t="s">
        <v>39</v>
      </c>
      <c r="F3787" t="s">
        <v>23</v>
      </c>
      <c r="G3787" t="s">
        <v>14792</v>
      </c>
      <c r="H3787" t="s">
        <v>69</v>
      </c>
      <c r="I3787" t="s">
        <v>53</v>
      </c>
      <c r="J3787" s="1">
        <v>45251</v>
      </c>
      <c r="K3787" s="1">
        <v>45325</v>
      </c>
      <c r="L3787" t="b">
        <f>COUNTIF(tbl_vendors[Vendor_ID],tbl_vendors[[#This Row],[Vendor_ID]])&gt;1</f>
        <v>0</v>
      </c>
      <c r="M3787" t="b">
        <f>ISBLANK(tbl_vendors[[#This Row],[Vendor_ID]])</f>
        <v>0</v>
      </c>
      <c r="N3787" t="b">
        <f>LEN(TRIM(tbl_vendors[[#This Row],[Vendor_Name]]))=0</f>
        <v>0</v>
      </c>
      <c r="O3787" t="b">
        <f>LEN(TRIM(tbl_vendors[[#This Row],[Email]]))=0</f>
        <v>0</v>
      </c>
      <c r="P3787" t="b">
        <f>OR(ISERROR(FIND("@",tbl_vendors[[#This Row],[Email]])),ISERROR(FIND(".",tbl_vendors[[#This Row],[Email]])))</f>
        <v>0</v>
      </c>
      <c r="Q3787" t="b">
        <f>ISNA(MATCH(tbl_vendors[[#This Row],[Country]],tbl_country[country],0))</f>
        <v>0</v>
      </c>
      <c r="R3787" t="b">
        <f>ISNA(MATCH(tbl_vendors[[#This Row],[Currency]],tbl_country[currency],0))</f>
        <v>0</v>
      </c>
      <c r="S3787" t="b">
        <f>_xlfn.XLOOKUP(tbl_vendors[[#This Row],[Country]],tbl_country[country],tbl_country[currency],"NotFound")&lt;&gt;tbl_vendors[[#This Row],[Currency]]</f>
        <v>0</v>
      </c>
      <c r="T3787" t="b">
        <f>ISNA(MATCH(tbl_vendors[[#This Row],[Payment_Terms]],tbl_payment_terms[Payment_Terms],0))</f>
        <v>0</v>
      </c>
      <c r="U3787" t="b">
        <f>ISNA(MATCH(tbl_vendors[[#This Row],[Status]],tbl_status[valid_status]))</f>
        <v>1</v>
      </c>
      <c r="V3787" t="b">
        <f ca="1">tbl_vendors[[#This Row],[Created_Date]]&gt;TODAY()</f>
        <v>0</v>
      </c>
      <c r="W3787" t="b">
        <f>tbl_vendors[[#This Row],[Updated_Date]]&lt;tbl_vendors[[#This Row],[Created_Date]]</f>
        <v>0</v>
      </c>
      <c r="X3787" t="b">
        <f>COUNTIF(tbl_vendors[Vendor_Name],tbl_vendors[[#This Row],[Vendor_Name]])&gt;1</f>
        <v>0</v>
      </c>
      <c r="Y3787" s="14" cm="1">
        <f t="array" aca="1" ref="Y3787" ca="1">IFERROR(SUM(L3787:X3787*1),4)</f>
        <v>1</v>
      </c>
      <c r="Z3787" t="str">
        <f ca="1">IF(tbl_vendors[[#This Row],[error_count]]&gt;0,"FAIL","PASS")</f>
        <v>FAIL</v>
      </c>
    </row>
    <row r="3788" spans="1:26" x14ac:dyDescent="0.3">
      <c r="A3788" t="s">
        <v>14793</v>
      </c>
      <c r="B3788" t="s">
        <v>14794</v>
      </c>
      <c r="C3788" t="s">
        <v>72</v>
      </c>
      <c r="D3788" t="s">
        <v>14795</v>
      </c>
      <c r="E3788" t="s">
        <v>74</v>
      </c>
      <c r="F3788" t="s">
        <v>23</v>
      </c>
      <c r="G3788" t="s">
        <v>14796</v>
      </c>
      <c r="H3788" t="s">
        <v>34</v>
      </c>
      <c r="I3788" t="s">
        <v>53</v>
      </c>
      <c r="J3788" s="1">
        <v>44808</v>
      </c>
      <c r="K3788" s="1">
        <v>45036</v>
      </c>
      <c r="L3788" t="b">
        <f>COUNTIF(tbl_vendors[Vendor_ID],tbl_vendors[[#This Row],[Vendor_ID]])&gt;1</f>
        <v>0</v>
      </c>
      <c r="M3788" t="b">
        <f>ISBLANK(tbl_vendors[[#This Row],[Vendor_ID]])</f>
        <v>0</v>
      </c>
      <c r="N3788" t="b">
        <f>LEN(TRIM(tbl_vendors[[#This Row],[Vendor_Name]]))=0</f>
        <v>0</v>
      </c>
      <c r="O3788" t="b">
        <f>LEN(TRIM(tbl_vendors[[#This Row],[Email]]))=0</f>
        <v>0</v>
      </c>
      <c r="P3788" t="b">
        <f>OR(ISERROR(FIND("@",tbl_vendors[[#This Row],[Email]])),ISERROR(FIND(".",tbl_vendors[[#This Row],[Email]])))</f>
        <v>0</v>
      </c>
      <c r="Q3788" t="b">
        <f>ISNA(MATCH(tbl_vendors[[#This Row],[Country]],tbl_country[country],0))</f>
        <v>0</v>
      </c>
      <c r="R3788" t="b">
        <f>ISNA(MATCH(tbl_vendors[[#This Row],[Currency]],tbl_country[currency],0))</f>
        <v>1</v>
      </c>
      <c r="S3788" t="b">
        <f>_xlfn.XLOOKUP(tbl_vendors[[#This Row],[Country]],tbl_country[country],tbl_country[currency],"NotFound")&lt;&gt;tbl_vendors[[#This Row],[Currency]]</f>
        <v>1</v>
      </c>
      <c r="T3788" t="b">
        <f>ISNA(MATCH(tbl_vendors[[#This Row],[Payment_Terms]],tbl_payment_terms[Payment_Terms],0))</f>
        <v>0</v>
      </c>
      <c r="U3788" t="b">
        <f>ISNA(MATCH(tbl_vendors[[#This Row],[Status]],tbl_status[valid_status]))</f>
        <v>1</v>
      </c>
      <c r="V3788" t="b">
        <f ca="1">tbl_vendors[[#This Row],[Created_Date]]&gt;TODAY()</f>
        <v>0</v>
      </c>
      <c r="W3788" t="b">
        <f>tbl_vendors[[#This Row],[Updated_Date]]&lt;tbl_vendors[[#This Row],[Created_Date]]</f>
        <v>0</v>
      </c>
      <c r="X3788" t="b">
        <f>COUNTIF(tbl_vendors[Vendor_Name],tbl_vendors[[#This Row],[Vendor_Name]])&gt;1</f>
        <v>0</v>
      </c>
      <c r="Y3788" s="14" cm="1">
        <f t="array" aca="1" ref="Y3788" ca="1">IFERROR(SUM(L3788:X3788*1),4)</f>
        <v>3</v>
      </c>
      <c r="Z3788" t="str">
        <f ca="1">IF(tbl_vendors[[#This Row],[error_count]]&gt;0,"FAIL","PASS")</f>
        <v>FAIL</v>
      </c>
    </row>
    <row r="3789" spans="1:26" x14ac:dyDescent="0.3">
      <c r="A3789" t="s">
        <v>14797</v>
      </c>
      <c r="B3789" t="s">
        <v>14798</v>
      </c>
      <c r="C3789" t="s">
        <v>66</v>
      </c>
      <c r="D3789" t="s">
        <v>14799</v>
      </c>
      <c r="E3789" t="s">
        <v>67</v>
      </c>
      <c r="F3789" t="s">
        <v>40</v>
      </c>
      <c r="G3789" t="s">
        <v>14800</v>
      </c>
      <c r="H3789" t="s">
        <v>69</v>
      </c>
      <c r="I3789" t="s">
        <v>19</v>
      </c>
      <c r="J3789" s="1">
        <v>45845</v>
      </c>
      <c r="K3789" s="1">
        <v>46000</v>
      </c>
      <c r="L3789" t="b">
        <f>COUNTIF(tbl_vendors[Vendor_ID],tbl_vendors[[#This Row],[Vendor_ID]])&gt;1</f>
        <v>0</v>
      </c>
      <c r="M3789" t="b">
        <f>ISBLANK(tbl_vendors[[#This Row],[Vendor_ID]])</f>
        <v>0</v>
      </c>
      <c r="N3789" t="b">
        <f>LEN(TRIM(tbl_vendors[[#This Row],[Vendor_Name]]))=0</f>
        <v>0</v>
      </c>
      <c r="O3789" t="b">
        <f>LEN(TRIM(tbl_vendors[[#This Row],[Email]]))=0</f>
        <v>0</v>
      </c>
      <c r="P3789" t="b">
        <f>OR(ISERROR(FIND("@",tbl_vendors[[#This Row],[Email]])),ISERROR(FIND(".",tbl_vendors[[#This Row],[Email]])))</f>
        <v>0</v>
      </c>
      <c r="Q3789" t="b">
        <f>ISNA(MATCH(tbl_vendors[[#This Row],[Country]],tbl_country[country],0))</f>
        <v>0</v>
      </c>
      <c r="R3789" t="b">
        <f>ISNA(MATCH(tbl_vendors[[#This Row],[Currency]],tbl_country[currency],0))</f>
        <v>0</v>
      </c>
      <c r="S3789" t="b">
        <f>_xlfn.XLOOKUP(tbl_vendors[[#This Row],[Country]],tbl_country[country],tbl_country[currency],"NotFound")&lt;&gt;tbl_vendors[[#This Row],[Currency]]</f>
        <v>0</v>
      </c>
      <c r="T3789" t="b">
        <f>ISNA(MATCH(tbl_vendors[[#This Row],[Payment_Terms]],tbl_payment_terms[Payment_Terms],0))</f>
        <v>0</v>
      </c>
      <c r="U3789" t="b">
        <f>ISNA(MATCH(tbl_vendors[[#This Row],[Status]],tbl_status[valid_status]))</f>
        <v>0</v>
      </c>
      <c r="V3789" t="b">
        <f ca="1">tbl_vendors[[#This Row],[Created_Date]]&gt;TODAY()</f>
        <v>0</v>
      </c>
      <c r="W3789" t="b">
        <f>tbl_vendors[[#This Row],[Updated_Date]]&lt;tbl_vendors[[#This Row],[Created_Date]]</f>
        <v>0</v>
      </c>
      <c r="X3789" t="b">
        <f>COUNTIF(tbl_vendors[Vendor_Name],tbl_vendors[[#This Row],[Vendor_Name]])&gt;1</f>
        <v>0</v>
      </c>
      <c r="Y3789" s="14" cm="1">
        <f t="array" aca="1" ref="Y3789" ca="1">IFERROR(SUM(L3789:X3789*1),4)</f>
        <v>0</v>
      </c>
      <c r="Z3789" t="str">
        <f ca="1">IF(tbl_vendors[[#This Row],[error_count]]&gt;0,"FAIL","PASS")</f>
        <v>PASS</v>
      </c>
    </row>
    <row r="3790" spans="1:26" x14ac:dyDescent="0.3">
      <c r="A3790" t="s">
        <v>14801</v>
      </c>
      <c r="B3790" t="s">
        <v>14802</v>
      </c>
      <c r="C3790" t="s">
        <v>109</v>
      </c>
      <c r="D3790" t="s">
        <v>14803</v>
      </c>
      <c r="E3790" t="s">
        <v>39</v>
      </c>
      <c r="F3790" t="s">
        <v>40</v>
      </c>
      <c r="G3790" t="s">
        <v>14804</v>
      </c>
      <c r="H3790" t="s">
        <v>18</v>
      </c>
      <c r="I3790" t="s">
        <v>19</v>
      </c>
      <c r="J3790" s="1">
        <v>45488</v>
      </c>
      <c r="K3790" s="1">
        <v>45761</v>
      </c>
      <c r="L3790" t="b">
        <f>COUNTIF(tbl_vendors[Vendor_ID],tbl_vendors[[#This Row],[Vendor_ID]])&gt;1</f>
        <v>0</v>
      </c>
      <c r="M3790" t="b">
        <f>ISBLANK(tbl_vendors[[#This Row],[Vendor_ID]])</f>
        <v>0</v>
      </c>
      <c r="N3790" t="b">
        <f>LEN(TRIM(tbl_vendors[[#This Row],[Vendor_Name]]))=0</f>
        <v>0</v>
      </c>
      <c r="O3790" t="b">
        <f>LEN(TRIM(tbl_vendors[[#This Row],[Email]]))=0</f>
        <v>0</v>
      </c>
      <c r="P3790" t="b">
        <f>OR(ISERROR(FIND("@",tbl_vendors[[#This Row],[Email]])),ISERROR(FIND(".",tbl_vendors[[#This Row],[Email]])))</f>
        <v>0</v>
      </c>
      <c r="Q3790" t="b">
        <f>ISNA(MATCH(tbl_vendors[[#This Row],[Country]],tbl_country[country],0))</f>
        <v>0</v>
      </c>
      <c r="R3790" t="b">
        <f>ISNA(MATCH(tbl_vendors[[#This Row],[Currency]],tbl_country[currency],0))</f>
        <v>0</v>
      </c>
      <c r="S3790" t="b">
        <f>_xlfn.XLOOKUP(tbl_vendors[[#This Row],[Country]],tbl_country[country],tbl_country[currency],"NotFound")&lt;&gt;tbl_vendors[[#This Row],[Currency]]</f>
        <v>1</v>
      </c>
      <c r="T3790" t="b">
        <f>ISNA(MATCH(tbl_vendors[[#This Row],[Payment_Terms]],tbl_payment_terms[Payment_Terms],0))</f>
        <v>0</v>
      </c>
      <c r="U3790" t="b">
        <f>ISNA(MATCH(tbl_vendors[[#This Row],[Status]],tbl_status[valid_status]))</f>
        <v>0</v>
      </c>
      <c r="V3790" t="b">
        <f ca="1">tbl_vendors[[#This Row],[Created_Date]]&gt;TODAY()</f>
        <v>0</v>
      </c>
      <c r="W3790" t="b">
        <f>tbl_vendors[[#This Row],[Updated_Date]]&lt;tbl_vendors[[#This Row],[Created_Date]]</f>
        <v>0</v>
      </c>
      <c r="X3790" t="b">
        <f>COUNTIF(tbl_vendors[Vendor_Name],tbl_vendors[[#This Row],[Vendor_Name]])&gt;1</f>
        <v>0</v>
      </c>
      <c r="Y3790" s="14" cm="1">
        <f t="array" aca="1" ref="Y3790" ca="1">IFERROR(SUM(L3790:X3790*1),4)</f>
        <v>1</v>
      </c>
      <c r="Z3790" t="str">
        <f ca="1">IF(tbl_vendors[[#This Row],[error_count]]&gt;0,"FAIL","PASS")</f>
        <v>FAIL</v>
      </c>
    </row>
    <row r="3791" spans="1:26" x14ac:dyDescent="0.3">
      <c r="A3791" t="s">
        <v>14805</v>
      </c>
      <c r="B3791" t="s">
        <v>14806</v>
      </c>
      <c r="C3791" t="s">
        <v>66</v>
      </c>
      <c r="D3791" t="s">
        <v>14807</v>
      </c>
      <c r="E3791" t="s">
        <v>643</v>
      </c>
      <c r="F3791" t="s">
        <v>16</v>
      </c>
      <c r="G3791" t="s">
        <v>14808</v>
      </c>
      <c r="H3791" t="s">
        <v>52</v>
      </c>
      <c r="I3791" t="s">
        <v>26</v>
      </c>
      <c r="J3791" s="1">
        <v>45325</v>
      </c>
      <c r="K3791" s="1">
        <v>45533</v>
      </c>
      <c r="L3791" t="b">
        <f>COUNTIF(tbl_vendors[Vendor_ID],tbl_vendors[[#This Row],[Vendor_ID]])&gt;1</f>
        <v>0</v>
      </c>
      <c r="M3791" t="b">
        <f>ISBLANK(tbl_vendors[[#This Row],[Vendor_ID]])</f>
        <v>0</v>
      </c>
      <c r="N3791" t="b">
        <f>LEN(TRIM(tbl_vendors[[#This Row],[Vendor_Name]]))=0</f>
        <v>0</v>
      </c>
      <c r="O3791" t="b">
        <f>LEN(TRIM(tbl_vendors[[#This Row],[Email]]))=0</f>
        <v>0</v>
      </c>
      <c r="P3791" t="b">
        <f>OR(ISERROR(FIND("@",tbl_vendors[[#This Row],[Email]])),ISERROR(FIND(".",tbl_vendors[[#This Row],[Email]])))</f>
        <v>0</v>
      </c>
      <c r="Q3791" t="b">
        <f>ISNA(MATCH(tbl_vendors[[#This Row],[Country]],tbl_country[country],0))</f>
        <v>0</v>
      </c>
      <c r="R3791" t="b">
        <f>ISNA(MATCH(tbl_vendors[[#This Row],[Currency]],tbl_country[currency],0))</f>
        <v>1</v>
      </c>
      <c r="S3791" t="b">
        <f>_xlfn.XLOOKUP(tbl_vendors[[#This Row],[Country]],tbl_country[country],tbl_country[currency],"NotFound")&lt;&gt;tbl_vendors[[#This Row],[Currency]]</f>
        <v>1</v>
      </c>
      <c r="T3791" t="b">
        <f>ISNA(MATCH(tbl_vendors[[#This Row],[Payment_Terms]],tbl_payment_terms[Payment_Terms],0))</f>
        <v>0</v>
      </c>
      <c r="U3791" t="b">
        <f>ISNA(MATCH(tbl_vendors[[#This Row],[Status]],tbl_status[valid_status]))</f>
        <v>0</v>
      </c>
      <c r="V3791" t="b">
        <f ca="1">tbl_vendors[[#This Row],[Created_Date]]&gt;TODAY()</f>
        <v>0</v>
      </c>
      <c r="W3791" t="b">
        <f>tbl_vendors[[#This Row],[Updated_Date]]&lt;tbl_vendors[[#This Row],[Created_Date]]</f>
        <v>0</v>
      </c>
      <c r="X3791" t="b">
        <f>COUNTIF(tbl_vendors[Vendor_Name],tbl_vendors[[#This Row],[Vendor_Name]])&gt;1</f>
        <v>0</v>
      </c>
      <c r="Y3791" s="14" cm="1">
        <f t="array" aca="1" ref="Y3791" ca="1">IFERROR(SUM(L3791:X3791*1),4)</f>
        <v>2</v>
      </c>
      <c r="Z3791" t="str">
        <f ca="1">IF(tbl_vendors[[#This Row],[error_count]]&gt;0,"FAIL","PASS")</f>
        <v>FAIL</v>
      </c>
    </row>
    <row r="3792" spans="1:26" x14ac:dyDescent="0.3">
      <c r="A3792" t="s">
        <v>14809</v>
      </c>
      <c r="B3792" t="s">
        <v>14810</v>
      </c>
      <c r="C3792" t="s">
        <v>100</v>
      </c>
      <c r="D3792" t="s">
        <v>14811</v>
      </c>
      <c r="E3792" t="s">
        <v>39</v>
      </c>
      <c r="F3792" t="s">
        <v>75</v>
      </c>
      <c r="G3792" t="s">
        <v>14812</v>
      </c>
      <c r="H3792" t="s">
        <v>47</v>
      </c>
      <c r="I3792" t="s">
        <v>19</v>
      </c>
      <c r="J3792" s="1">
        <v>45336</v>
      </c>
      <c r="K3792" s="1">
        <v>45825</v>
      </c>
      <c r="L3792" t="b">
        <f>COUNTIF(tbl_vendors[Vendor_ID],tbl_vendors[[#This Row],[Vendor_ID]])&gt;1</f>
        <v>0</v>
      </c>
      <c r="M3792" t="b">
        <f>ISBLANK(tbl_vendors[[#This Row],[Vendor_ID]])</f>
        <v>0</v>
      </c>
      <c r="N3792" t="b">
        <f>LEN(TRIM(tbl_vendors[[#This Row],[Vendor_Name]]))=0</f>
        <v>0</v>
      </c>
      <c r="O3792" t="b">
        <f>LEN(TRIM(tbl_vendors[[#This Row],[Email]]))=0</f>
        <v>0</v>
      </c>
      <c r="P3792" t="b">
        <f>OR(ISERROR(FIND("@",tbl_vendors[[#This Row],[Email]])),ISERROR(FIND(".",tbl_vendors[[#This Row],[Email]])))</f>
        <v>0</v>
      </c>
      <c r="Q3792" t="b">
        <f>ISNA(MATCH(tbl_vendors[[#This Row],[Country]],tbl_country[country],0))</f>
        <v>0</v>
      </c>
      <c r="R3792" t="b">
        <f>ISNA(MATCH(tbl_vendors[[#This Row],[Currency]],tbl_country[currency],0))</f>
        <v>0</v>
      </c>
      <c r="S3792" t="b">
        <f>_xlfn.XLOOKUP(tbl_vendors[[#This Row],[Country]],tbl_country[country],tbl_country[currency],"NotFound")&lt;&gt;tbl_vendors[[#This Row],[Currency]]</f>
        <v>0</v>
      </c>
      <c r="T3792" t="b">
        <f>ISNA(MATCH(tbl_vendors[[#This Row],[Payment_Terms]],tbl_payment_terms[Payment_Terms],0))</f>
        <v>0</v>
      </c>
      <c r="U3792" t="b">
        <f>ISNA(MATCH(tbl_vendors[[#This Row],[Status]],tbl_status[valid_status]))</f>
        <v>0</v>
      </c>
      <c r="V3792" t="b">
        <f ca="1">tbl_vendors[[#This Row],[Created_Date]]&gt;TODAY()</f>
        <v>0</v>
      </c>
      <c r="W3792" t="b">
        <f>tbl_vendors[[#This Row],[Updated_Date]]&lt;tbl_vendors[[#This Row],[Created_Date]]</f>
        <v>0</v>
      </c>
      <c r="X3792" t="b">
        <f>COUNTIF(tbl_vendors[Vendor_Name],tbl_vendors[[#This Row],[Vendor_Name]])&gt;1</f>
        <v>1</v>
      </c>
      <c r="Y3792" s="14" cm="1">
        <f t="array" aca="1" ref="Y3792" ca="1">IFERROR(SUM(L3792:X3792*1),4)</f>
        <v>1</v>
      </c>
      <c r="Z3792" t="str">
        <f ca="1">IF(tbl_vendors[[#This Row],[error_count]]&gt;0,"FAIL","PASS")</f>
        <v>FAIL</v>
      </c>
    </row>
    <row r="3793" spans="1:26" x14ac:dyDescent="0.3">
      <c r="A3793" t="s">
        <v>14813</v>
      </c>
      <c r="B3793" t="s">
        <v>14814</v>
      </c>
      <c r="C3793" t="s">
        <v>72</v>
      </c>
      <c r="D3793" t="s">
        <v>14815</v>
      </c>
      <c r="E3793" t="s">
        <v>74</v>
      </c>
      <c r="F3793" t="s">
        <v>75</v>
      </c>
      <c r="G3793" t="s">
        <v>14816</v>
      </c>
      <c r="H3793" t="s">
        <v>18</v>
      </c>
      <c r="I3793" t="s">
        <v>26</v>
      </c>
      <c r="J3793" s="1">
        <v>45703</v>
      </c>
      <c r="K3793" s="1">
        <v>45807</v>
      </c>
      <c r="L3793" t="b">
        <f>COUNTIF(tbl_vendors[Vendor_ID],tbl_vendors[[#This Row],[Vendor_ID]])&gt;1</f>
        <v>0</v>
      </c>
      <c r="M3793" t="b">
        <f>ISBLANK(tbl_vendors[[#This Row],[Vendor_ID]])</f>
        <v>0</v>
      </c>
      <c r="N3793" t="b">
        <f>LEN(TRIM(tbl_vendors[[#This Row],[Vendor_Name]]))=0</f>
        <v>0</v>
      </c>
      <c r="O3793" t="b">
        <f>LEN(TRIM(tbl_vendors[[#This Row],[Email]]))=0</f>
        <v>0</v>
      </c>
      <c r="P3793" t="b">
        <f>OR(ISERROR(FIND("@",tbl_vendors[[#This Row],[Email]])),ISERROR(FIND(".",tbl_vendors[[#This Row],[Email]])))</f>
        <v>0</v>
      </c>
      <c r="Q3793" t="b">
        <f>ISNA(MATCH(tbl_vendors[[#This Row],[Country]],tbl_country[country],0))</f>
        <v>0</v>
      </c>
      <c r="R3793" t="b">
        <f>ISNA(MATCH(tbl_vendors[[#This Row],[Currency]],tbl_country[currency],0))</f>
        <v>1</v>
      </c>
      <c r="S3793" t="b">
        <f>_xlfn.XLOOKUP(tbl_vendors[[#This Row],[Country]],tbl_country[country],tbl_country[currency],"NotFound")&lt;&gt;tbl_vendors[[#This Row],[Currency]]</f>
        <v>1</v>
      </c>
      <c r="T3793" t="b">
        <f>ISNA(MATCH(tbl_vendors[[#This Row],[Payment_Terms]],tbl_payment_terms[Payment_Terms],0))</f>
        <v>0</v>
      </c>
      <c r="U3793" t="b">
        <f>ISNA(MATCH(tbl_vendors[[#This Row],[Status]],tbl_status[valid_status]))</f>
        <v>0</v>
      </c>
      <c r="V3793" t="b">
        <f ca="1">tbl_vendors[[#This Row],[Created_Date]]&gt;TODAY()</f>
        <v>0</v>
      </c>
      <c r="W3793" t="b">
        <f>tbl_vendors[[#This Row],[Updated_Date]]&lt;tbl_vendors[[#This Row],[Created_Date]]</f>
        <v>0</v>
      </c>
      <c r="X3793" t="b">
        <f>COUNTIF(tbl_vendors[Vendor_Name],tbl_vendors[[#This Row],[Vendor_Name]])&gt;1</f>
        <v>0</v>
      </c>
      <c r="Y3793" s="14" cm="1">
        <f t="array" aca="1" ref="Y3793" ca="1">IFERROR(SUM(L3793:X3793*1),4)</f>
        <v>2</v>
      </c>
      <c r="Z3793" t="str">
        <f ca="1">IF(tbl_vendors[[#This Row],[error_count]]&gt;0,"FAIL","PASS")</f>
        <v>FAIL</v>
      </c>
    </row>
    <row r="3794" spans="1:26" x14ac:dyDescent="0.3">
      <c r="A3794" t="s">
        <v>14817</v>
      </c>
      <c r="B3794" t="s">
        <v>14818</v>
      </c>
      <c r="C3794" t="s">
        <v>37</v>
      </c>
      <c r="D3794" t="s">
        <v>14819</v>
      </c>
      <c r="E3794" t="s">
        <v>39</v>
      </c>
      <c r="F3794" t="s">
        <v>16</v>
      </c>
      <c r="G3794" t="s">
        <v>14820</v>
      </c>
      <c r="H3794" t="s">
        <v>52</v>
      </c>
      <c r="I3794" t="s">
        <v>53</v>
      </c>
      <c r="J3794" s="1">
        <v>45545</v>
      </c>
      <c r="K3794" s="1">
        <v>45884</v>
      </c>
      <c r="L3794" t="b">
        <f>COUNTIF(tbl_vendors[Vendor_ID],tbl_vendors[[#This Row],[Vendor_ID]])&gt;1</f>
        <v>0</v>
      </c>
      <c r="M3794" t="b">
        <f>ISBLANK(tbl_vendors[[#This Row],[Vendor_ID]])</f>
        <v>0</v>
      </c>
      <c r="N3794" t="b">
        <f>LEN(TRIM(tbl_vendors[[#This Row],[Vendor_Name]]))=0</f>
        <v>0</v>
      </c>
      <c r="O3794" t="b">
        <f>LEN(TRIM(tbl_vendors[[#This Row],[Email]]))=0</f>
        <v>0</v>
      </c>
      <c r="P3794" t="b">
        <f>OR(ISERROR(FIND("@",tbl_vendors[[#This Row],[Email]])),ISERROR(FIND(".",tbl_vendors[[#This Row],[Email]])))</f>
        <v>0</v>
      </c>
      <c r="Q3794" t="b">
        <f>ISNA(MATCH(tbl_vendors[[#This Row],[Country]],tbl_country[country],0))</f>
        <v>0</v>
      </c>
      <c r="R3794" t="b">
        <f>ISNA(MATCH(tbl_vendors[[#This Row],[Currency]],tbl_country[currency],0))</f>
        <v>0</v>
      </c>
      <c r="S3794" t="b">
        <f>_xlfn.XLOOKUP(tbl_vendors[[#This Row],[Country]],tbl_country[country],tbl_country[currency],"NotFound")&lt;&gt;tbl_vendors[[#This Row],[Currency]]</f>
        <v>0</v>
      </c>
      <c r="T3794" t="b">
        <f>ISNA(MATCH(tbl_vendors[[#This Row],[Payment_Terms]],tbl_payment_terms[Payment_Terms],0))</f>
        <v>0</v>
      </c>
      <c r="U3794" t="b">
        <f>ISNA(MATCH(tbl_vendors[[#This Row],[Status]],tbl_status[valid_status]))</f>
        <v>1</v>
      </c>
      <c r="V3794" t="b">
        <f ca="1">tbl_vendors[[#This Row],[Created_Date]]&gt;TODAY()</f>
        <v>0</v>
      </c>
      <c r="W3794" t="b">
        <f>tbl_vendors[[#This Row],[Updated_Date]]&lt;tbl_vendors[[#This Row],[Created_Date]]</f>
        <v>0</v>
      </c>
      <c r="X3794" t="b">
        <f>COUNTIF(tbl_vendors[Vendor_Name],tbl_vendors[[#This Row],[Vendor_Name]])&gt;1</f>
        <v>0</v>
      </c>
      <c r="Y3794" s="14" cm="1">
        <f t="array" aca="1" ref="Y3794" ca="1">IFERROR(SUM(L3794:X3794*1),4)</f>
        <v>1</v>
      </c>
      <c r="Z3794" t="str">
        <f ca="1">IF(tbl_vendors[[#This Row],[error_count]]&gt;0,"FAIL","PASS")</f>
        <v>FAIL</v>
      </c>
    </row>
    <row r="3795" spans="1:26" x14ac:dyDescent="0.3">
      <c r="A3795" t="s">
        <v>14821</v>
      </c>
      <c r="B3795" t="s">
        <v>14822</v>
      </c>
      <c r="C3795" t="s">
        <v>72</v>
      </c>
      <c r="D3795" t="s">
        <v>14823</v>
      </c>
      <c r="E3795" t="s">
        <v>74</v>
      </c>
      <c r="F3795" t="s">
        <v>16</v>
      </c>
      <c r="G3795" t="s">
        <v>14824</v>
      </c>
      <c r="H3795" t="s">
        <v>42</v>
      </c>
      <c r="I3795" t="s">
        <v>19</v>
      </c>
      <c r="J3795" s="1">
        <v>44747</v>
      </c>
      <c r="K3795" s="1">
        <v>44858</v>
      </c>
      <c r="L3795" t="b">
        <f>COUNTIF(tbl_vendors[Vendor_ID],tbl_vendors[[#This Row],[Vendor_ID]])&gt;1</f>
        <v>0</v>
      </c>
      <c r="M3795" t="b">
        <f>ISBLANK(tbl_vendors[[#This Row],[Vendor_ID]])</f>
        <v>0</v>
      </c>
      <c r="N3795" t="b">
        <f>LEN(TRIM(tbl_vendors[[#This Row],[Vendor_Name]]))=0</f>
        <v>0</v>
      </c>
      <c r="O3795" t="b">
        <f>LEN(TRIM(tbl_vendors[[#This Row],[Email]]))=0</f>
        <v>0</v>
      </c>
      <c r="P3795" t="b">
        <f>OR(ISERROR(FIND("@",tbl_vendors[[#This Row],[Email]])),ISERROR(FIND(".",tbl_vendors[[#This Row],[Email]])))</f>
        <v>0</v>
      </c>
      <c r="Q3795" t="b">
        <f>ISNA(MATCH(tbl_vendors[[#This Row],[Country]],tbl_country[country],0))</f>
        <v>0</v>
      </c>
      <c r="R3795" t="b">
        <f>ISNA(MATCH(tbl_vendors[[#This Row],[Currency]],tbl_country[currency],0))</f>
        <v>1</v>
      </c>
      <c r="S3795" t="b">
        <f>_xlfn.XLOOKUP(tbl_vendors[[#This Row],[Country]],tbl_country[country],tbl_country[currency],"NotFound")&lt;&gt;tbl_vendors[[#This Row],[Currency]]</f>
        <v>1</v>
      </c>
      <c r="T3795" t="b">
        <f>ISNA(MATCH(tbl_vendors[[#This Row],[Payment_Terms]],tbl_payment_terms[Payment_Terms],0))</f>
        <v>0</v>
      </c>
      <c r="U3795" t="b">
        <f>ISNA(MATCH(tbl_vendors[[#This Row],[Status]],tbl_status[valid_status]))</f>
        <v>0</v>
      </c>
      <c r="V3795" t="b">
        <f ca="1">tbl_vendors[[#This Row],[Created_Date]]&gt;TODAY()</f>
        <v>0</v>
      </c>
      <c r="W3795" t="b">
        <f>tbl_vendors[[#This Row],[Updated_Date]]&lt;tbl_vendors[[#This Row],[Created_Date]]</f>
        <v>0</v>
      </c>
      <c r="X3795" t="b">
        <f>COUNTIF(tbl_vendors[Vendor_Name],tbl_vendors[[#This Row],[Vendor_Name]])&gt;1</f>
        <v>0</v>
      </c>
      <c r="Y3795" s="14" cm="1">
        <f t="array" aca="1" ref="Y3795" ca="1">IFERROR(SUM(L3795:X3795*1),4)</f>
        <v>2</v>
      </c>
      <c r="Z3795" t="str">
        <f ca="1">IF(tbl_vendors[[#This Row],[error_count]]&gt;0,"FAIL","PASS")</f>
        <v>FAIL</v>
      </c>
    </row>
    <row r="3796" spans="1:26" x14ac:dyDescent="0.3">
      <c r="A3796" t="s">
        <v>14825</v>
      </c>
      <c r="B3796" t="s">
        <v>14826</v>
      </c>
      <c r="C3796" t="s">
        <v>29</v>
      </c>
      <c r="D3796" t="s">
        <v>14827</v>
      </c>
      <c r="E3796" t="s">
        <v>643</v>
      </c>
      <c r="F3796" t="s">
        <v>32</v>
      </c>
      <c r="G3796" t="s">
        <v>14828</v>
      </c>
      <c r="H3796" t="s">
        <v>34</v>
      </c>
      <c r="I3796" t="s">
        <v>26</v>
      </c>
      <c r="J3796" s="1">
        <v>45781</v>
      </c>
      <c r="K3796" s="1">
        <v>46165</v>
      </c>
      <c r="L3796" t="b">
        <f>COUNTIF(tbl_vendors[Vendor_ID],tbl_vendors[[#This Row],[Vendor_ID]])&gt;1</f>
        <v>0</v>
      </c>
      <c r="M3796" t="b">
        <f>ISBLANK(tbl_vendors[[#This Row],[Vendor_ID]])</f>
        <v>0</v>
      </c>
      <c r="N3796" t="b">
        <f>LEN(TRIM(tbl_vendors[[#This Row],[Vendor_Name]]))=0</f>
        <v>0</v>
      </c>
      <c r="O3796" t="b">
        <f>LEN(TRIM(tbl_vendors[[#This Row],[Email]]))=0</f>
        <v>0</v>
      </c>
      <c r="P3796" t="b">
        <f>OR(ISERROR(FIND("@",tbl_vendors[[#This Row],[Email]])),ISERROR(FIND(".",tbl_vendors[[#This Row],[Email]])))</f>
        <v>0</v>
      </c>
      <c r="Q3796" t="b">
        <f>ISNA(MATCH(tbl_vendors[[#This Row],[Country]],tbl_country[country],0))</f>
        <v>0</v>
      </c>
      <c r="R3796" t="b">
        <f>ISNA(MATCH(tbl_vendors[[#This Row],[Currency]],tbl_country[currency],0))</f>
        <v>1</v>
      </c>
      <c r="S3796" t="b">
        <f>_xlfn.XLOOKUP(tbl_vendors[[#This Row],[Country]],tbl_country[country],tbl_country[currency],"NotFound")&lt;&gt;tbl_vendors[[#This Row],[Currency]]</f>
        <v>1</v>
      </c>
      <c r="T3796" t="b">
        <f>ISNA(MATCH(tbl_vendors[[#This Row],[Payment_Terms]],tbl_payment_terms[Payment_Terms],0))</f>
        <v>0</v>
      </c>
      <c r="U3796" t="b">
        <f>ISNA(MATCH(tbl_vendors[[#This Row],[Status]],tbl_status[valid_status]))</f>
        <v>0</v>
      </c>
      <c r="V3796" t="b">
        <f ca="1">tbl_vendors[[#This Row],[Created_Date]]&gt;TODAY()</f>
        <v>0</v>
      </c>
      <c r="W3796" t="b">
        <f>tbl_vendors[[#This Row],[Updated_Date]]&lt;tbl_vendors[[#This Row],[Created_Date]]</f>
        <v>0</v>
      </c>
      <c r="X3796" t="b">
        <f>COUNTIF(tbl_vendors[Vendor_Name],tbl_vendors[[#This Row],[Vendor_Name]])&gt;1</f>
        <v>0</v>
      </c>
      <c r="Y3796" s="14" cm="1">
        <f t="array" aca="1" ref="Y3796" ca="1">IFERROR(SUM(L3796:X3796*1),4)</f>
        <v>2</v>
      </c>
      <c r="Z3796" t="str">
        <f ca="1">IF(tbl_vendors[[#This Row],[error_count]]&gt;0,"FAIL","PASS")</f>
        <v>FAIL</v>
      </c>
    </row>
    <row r="3797" spans="1:26" x14ac:dyDescent="0.3">
      <c r="A3797" t="s">
        <v>14829</v>
      </c>
      <c r="B3797" t="s">
        <v>14830</v>
      </c>
      <c r="C3797" t="s">
        <v>29</v>
      </c>
      <c r="D3797" t="s">
        <v>14831</v>
      </c>
      <c r="E3797" t="s">
        <v>31</v>
      </c>
      <c r="F3797" t="s">
        <v>32</v>
      </c>
      <c r="G3797" t="s">
        <v>14832</v>
      </c>
      <c r="H3797" t="s">
        <v>18</v>
      </c>
      <c r="I3797" t="s">
        <v>26</v>
      </c>
      <c r="J3797" s="1">
        <v>45490</v>
      </c>
      <c r="K3797" s="1">
        <v>46162</v>
      </c>
      <c r="L3797" t="b">
        <f>COUNTIF(tbl_vendors[Vendor_ID],tbl_vendors[[#This Row],[Vendor_ID]])&gt;1</f>
        <v>0</v>
      </c>
      <c r="M3797" t="b">
        <f>ISBLANK(tbl_vendors[[#This Row],[Vendor_ID]])</f>
        <v>0</v>
      </c>
      <c r="N3797" t="b">
        <f>LEN(TRIM(tbl_vendors[[#This Row],[Vendor_Name]]))=0</f>
        <v>0</v>
      </c>
      <c r="O3797" t="b">
        <f>LEN(TRIM(tbl_vendors[[#This Row],[Email]]))=0</f>
        <v>0</v>
      </c>
      <c r="P3797" t="b">
        <f>OR(ISERROR(FIND("@",tbl_vendors[[#This Row],[Email]])),ISERROR(FIND(".",tbl_vendors[[#This Row],[Email]])))</f>
        <v>0</v>
      </c>
      <c r="Q3797" t="b">
        <f>ISNA(MATCH(tbl_vendors[[#This Row],[Country]],tbl_country[country],0))</f>
        <v>0</v>
      </c>
      <c r="R3797" t="b">
        <f>ISNA(MATCH(tbl_vendors[[#This Row],[Currency]],tbl_country[currency],0))</f>
        <v>0</v>
      </c>
      <c r="S3797" t="b">
        <f>_xlfn.XLOOKUP(tbl_vendors[[#This Row],[Country]],tbl_country[country],tbl_country[currency],"NotFound")&lt;&gt;tbl_vendors[[#This Row],[Currency]]</f>
        <v>0</v>
      </c>
      <c r="T3797" t="b">
        <f>ISNA(MATCH(tbl_vendors[[#This Row],[Payment_Terms]],tbl_payment_terms[Payment_Terms],0))</f>
        <v>0</v>
      </c>
      <c r="U3797" t="b">
        <f>ISNA(MATCH(tbl_vendors[[#This Row],[Status]],tbl_status[valid_status]))</f>
        <v>0</v>
      </c>
      <c r="V3797" t="b">
        <f ca="1">tbl_vendors[[#This Row],[Created_Date]]&gt;TODAY()</f>
        <v>0</v>
      </c>
      <c r="W3797" t="b">
        <f>tbl_vendors[[#This Row],[Updated_Date]]&lt;tbl_vendors[[#This Row],[Created_Date]]</f>
        <v>0</v>
      </c>
      <c r="X3797" t="b">
        <f>COUNTIF(tbl_vendors[Vendor_Name],tbl_vendors[[#This Row],[Vendor_Name]])&gt;1</f>
        <v>0</v>
      </c>
      <c r="Y3797" s="14" cm="1">
        <f t="array" aca="1" ref="Y3797" ca="1">IFERROR(SUM(L3797:X3797*1),4)</f>
        <v>0</v>
      </c>
      <c r="Z3797" t="str">
        <f ca="1">IF(tbl_vendors[[#This Row],[error_count]]&gt;0,"FAIL","PASS")</f>
        <v>PASS</v>
      </c>
    </row>
    <row r="3798" spans="1:26" x14ac:dyDescent="0.3">
      <c r="A3798" t="s">
        <v>14833</v>
      </c>
      <c r="B3798" t="s">
        <v>14834</v>
      </c>
      <c r="C3798" t="s">
        <v>37</v>
      </c>
      <c r="D3798" t="s">
        <v>14835</v>
      </c>
      <c r="E3798" t="s">
        <v>39</v>
      </c>
      <c r="F3798" t="s">
        <v>16</v>
      </c>
      <c r="G3798" t="s">
        <v>14836</v>
      </c>
      <c r="H3798" t="s">
        <v>69</v>
      </c>
      <c r="I3798" t="s">
        <v>19</v>
      </c>
      <c r="J3798" s="1">
        <v>44849</v>
      </c>
      <c r="K3798" s="1">
        <v>45835</v>
      </c>
      <c r="L3798" t="b">
        <f>COUNTIF(tbl_vendors[Vendor_ID],tbl_vendors[[#This Row],[Vendor_ID]])&gt;1</f>
        <v>0</v>
      </c>
      <c r="M3798" t="b">
        <f>ISBLANK(tbl_vendors[[#This Row],[Vendor_ID]])</f>
        <v>0</v>
      </c>
      <c r="N3798" t="b">
        <f>LEN(TRIM(tbl_vendors[[#This Row],[Vendor_Name]]))=0</f>
        <v>0</v>
      </c>
      <c r="O3798" t="b">
        <f>LEN(TRIM(tbl_vendors[[#This Row],[Email]]))=0</f>
        <v>0</v>
      </c>
      <c r="P3798" t="b">
        <f>OR(ISERROR(FIND("@",tbl_vendors[[#This Row],[Email]])),ISERROR(FIND(".",tbl_vendors[[#This Row],[Email]])))</f>
        <v>0</v>
      </c>
      <c r="Q3798" t="b">
        <f>ISNA(MATCH(tbl_vendors[[#This Row],[Country]],tbl_country[country],0))</f>
        <v>0</v>
      </c>
      <c r="R3798" t="b">
        <f>ISNA(MATCH(tbl_vendors[[#This Row],[Currency]],tbl_country[currency],0))</f>
        <v>0</v>
      </c>
      <c r="S3798" t="b">
        <f>_xlfn.XLOOKUP(tbl_vendors[[#This Row],[Country]],tbl_country[country],tbl_country[currency],"NotFound")&lt;&gt;tbl_vendors[[#This Row],[Currency]]</f>
        <v>0</v>
      </c>
      <c r="T3798" t="b">
        <f>ISNA(MATCH(tbl_vendors[[#This Row],[Payment_Terms]],tbl_payment_terms[Payment_Terms],0))</f>
        <v>0</v>
      </c>
      <c r="U3798" t="b">
        <f>ISNA(MATCH(tbl_vendors[[#This Row],[Status]],tbl_status[valid_status]))</f>
        <v>0</v>
      </c>
      <c r="V3798" t="b">
        <f ca="1">tbl_vendors[[#This Row],[Created_Date]]&gt;TODAY()</f>
        <v>0</v>
      </c>
      <c r="W3798" t="b">
        <f>tbl_vendors[[#This Row],[Updated_Date]]&lt;tbl_vendors[[#This Row],[Created_Date]]</f>
        <v>0</v>
      </c>
      <c r="X3798" t="b">
        <f>COUNTIF(tbl_vendors[Vendor_Name],tbl_vendors[[#This Row],[Vendor_Name]])&gt;1</f>
        <v>0</v>
      </c>
      <c r="Y3798" s="14" cm="1">
        <f t="array" aca="1" ref="Y3798" ca="1">IFERROR(SUM(L3798:X3798*1),4)</f>
        <v>0</v>
      </c>
      <c r="Z3798" t="str">
        <f ca="1">IF(tbl_vendors[[#This Row],[error_count]]&gt;0,"FAIL","PASS")</f>
        <v>PASS</v>
      </c>
    </row>
    <row r="3799" spans="1:26" x14ac:dyDescent="0.3">
      <c r="A3799" t="s">
        <v>14837</v>
      </c>
      <c r="B3799" t="s">
        <v>14838</v>
      </c>
      <c r="C3799" t="s">
        <v>56</v>
      </c>
      <c r="D3799" t="s">
        <v>14839</v>
      </c>
      <c r="E3799" t="s">
        <v>58</v>
      </c>
      <c r="F3799" t="s">
        <v>16</v>
      </c>
      <c r="G3799" t="s">
        <v>14840</v>
      </c>
      <c r="H3799" t="s">
        <v>42</v>
      </c>
      <c r="I3799" t="s">
        <v>53</v>
      </c>
      <c r="J3799" s="1">
        <v>44737</v>
      </c>
      <c r="K3799" s="1">
        <v>45427</v>
      </c>
      <c r="L3799" t="b">
        <f>COUNTIF(tbl_vendors[Vendor_ID],tbl_vendors[[#This Row],[Vendor_ID]])&gt;1</f>
        <v>0</v>
      </c>
      <c r="M3799" t="b">
        <f>ISBLANK(tbl_vendors[[#This Row],[Vendor_ID]])</f>
        <v>0</v>
      </c>
      <c r="N3799" t="b">
        <f>LEN(TRIM(tbl_vendors[[#This Row],[Vendor_Name]]))=0</f>
        <v>0</v>
      </c>
      <c r="O3799" t="b">
        <f>LEN(TRIM(tbl_vendors[[#This Row],[Email]]))=0</f>
        <v>0</v>
      </c>
      <c r="P3799" t="b">
        <f>OR(ISERROR(FIND("@",tbl_vendors[[#This Row],[Email]])),ISERROR(FIND(".",tbl_vendors[[#This Row],[Email]])))</f>
        <v>0</v>
      </c>
      <c r="Q3799" t="b">
        <f>ISNA(MATCH(tbl_vendors[[#This Row],[Country]],tbl_country[country],0))</f>
        <v>0</v>
      </c>
      <c r="R3799" t="b">
        <f>ISNA(MATCH(tbl_vendors[[#This Row],[Currency]],tbl_country[currency],0))</f>
        <v>0</v>
      </c>
      <c r="S3799" t="b">
        <f>_xlfn.XLOOKUP(tbl_vendors[[#This Row],[Country]],tbl_country[country],tbl_country[currency],"NotFound")&lt;&gt;tbl_vendors[[#This Row],[Currency]]</f>
        <v>0</v>
      </c>
      <c r="T3799" t="b">
        <f>ISNA(MATCH(tbl_vendors[[#This Row],[Payment_Terms]],tbl_payment_terms[Payment_Terms],0))</f>
        <v>0</v>
      </c>
      <c r="U3799" t="b">
        <f>ISNA(MATCH(tbl_vendors[[#This Row],[Status]],tbl_status[valid_status]))</f>
        <v>1</v>
      </c>
      <c r="V3799" t="b">
        <f ca="1">tbl_vendors[[#This Row],[Created_Date]]&gt;TODAY()</f>
        <v>0</v>
      </c>
      <c r="W3799" t="b">
        <f>tbl_vendors[[#This Row],[Updated_Date]]&lt;tbl_vendors[[#This Row],[Created_Date]]</f>
        <v>0</v>
      </c>
      <c r="X3799" t="b">
        <f>COUNTIF(tbl_vendors[Vendor_Name],tbl_vendors[[#This Row],[Vendor_Name]])&gt;1</f>
        <v>0</v>
      </c>
      <c r="Y3799" s="14" cm="1">
        <f t="array" aca="1" ref="Y3799" ca="1">IFERROR(SUM(L3799:X3799*1),4)</f>
        <v>1</v>
      </c>
      <c r="Z3799" t="str">
        <f ca="1">IF(tbl_vendors[[#This Row],[error_count]]&gt;0,"FAIL","PASS")</f>
        <v>FAIL</v>
      </c>
    </row>
    <row r="3800" spans="1:26" x14ac:dyDescent="0.3">
      <c r="A3800" t="s">
        <v>14841</v>
      </c>
      <c r="B3800" t="s">
        <v>14842</v>
      </c>
      <c r="C3800" t="s">
        <v>56</v>
      </c>
      <c r="D3800" t="s">
        <v>14843</v>
      </c>
      <c r="E3800" t="s">
        <v>58</v>
      </c>
      <c r="F3800" t="s">
        <v>32</v>
      </c>
      <c r="G3800" t="s">
        <v>14844</v>
      </c>
      <c r="H3800" t="s">
        <v>25</v>
      </c>
      <c r="I3800" t="s">
        <v>26</v>
      </c>
      <c r="J3800" s="1">
        <v>45599</v>
      </c>
      <c r="K3800" s="1">
        <v>45864</v>
      </c>
      <c r="L3800" t="b">
        <f>COUNTIF(tbl_vendors[Vendor_ID],tbl_vendors[[#This Row],[Vendor_ID]])&gt;1</f>
        <v>0</v>
      </c>
      <c r="M3800" t="b">
        <f>ISBLANK(tbl_vendors[[#This Row],[Vendor_ID]])</f>
        <v>0</v>
      </c>
      <c r="N3800" t="b">
        <f>LEN(TRIM(tbl_vendors[[#This Row],[Vendor_Name]]))=0</f>
        <v>0</v>
      </c>
      <c r="O3800" t="b">
        <f>LEN(TRIM(tbl_vendors[[#This Row],[Email]]))=0</f>
        <v>0</v>
      </c>
      <c r="P3800" t="b">
        <f>OR(ISERROR(FIND("@",tbl_vendors[[#This Row],[Email]])),ISERROR(FIND(".",tbl_vendors[[#This Row],[Email]])))</f>
        <v>0</v>
      </c>
      <c r="Q3800" t="b">
        <f>ISNA(MATCH(tbl_vendors[[#This Row],[Country]],tbl_country[country],0))</f>
        <v>0</v>
      </c>
      <c r="R3800" t="b">
        <f>ISNA(MATCH(tbl_vendors[[#This Row],[Currency]],tbl_country[currency],0))</f>
        <v>0</v>
      </c>
      <c r="S3800" t="b">
        <f>_xlfn.XLOOKUP(tbl_vendors[[#This Row],[Country]],tbl_country[country],tbl_country[currency],"NotFound")&lt;&gt;tbl_vendors[[#This Row],[Currency]]</f>
        <v>0</v>
      </c>
      <c r="T3800" t="b">
        <f>ISNA(MATCH(tbl_vendors[[#This Row],[Payment_Terms]],tbl_payment_terms[Payment_Terms],0))</f>
        <v>0</v>
      </c>
      <c r="U3800" t="b">
        <f>ISNA(MATCH(tbl_vendors[[#This Row],[Status]],tbl_status[valid_status]))</f>
        <v>0</v>
      </c>
      <c r="V3800" t="b">
        <f ca="1">tbl_vendors[[#This Row],[Created_Date]]&gt;TODAY()</f>
        <v>0</v>
      </c>
      <c r="W3800" t="b">
        <f>tbl_vendors[[#This Row],[Updated_Date]]&lt;tbl_vendors[[#This Row],[Created_Date]]</f>
        <v>0</v>
      </c>
      <c r="X3800" t="b">
        <f>COUNTIF(tbl_vendors[Vendor_Name],tbl_vendors[[#This Row],[Vendor_Name]])&gt;1</f>
        <v>0</v>
      </c>
      <c r="Y3800" s="14" cm="1">
        <f t="array" aca="1" ref="Y3800" ca="1">IFERROR(SUM(L3800:X3800*1),4)</f>
        <v>0</v>
      </c>
      <c r="Z3800" t="str">
        <f ca="1">IF(tbl_vendors[[#This Row],[error_count]]&gt;0,"FAIL","PASS")</f>
        <v>PASS</v>
      </c>
    </row>
    <row r="3801" spans="1:26" x14ac:dyDescent="0.3">
      <c r="A3801" t="s">
        <v>14845</v>
      </c>
      <c r="B3801" t="s">
        <v>14846</v>
      </c>
      <c r="C3801" t="s">
        <v>29</v>
      </c>
      <c r="D3801" t="s">
        <v>14847</v>
      </c>
      <c r="E3801" t="s">
        <v>31</v>
      </c>
      <c r="F3801" t="s">
        <v>16</v>
      </c>
      <c r="G3801" t="s">
        <v>14848</v>
      </c>
      <c r="H3801" t="s">
        <v>69</v>
      </c>
      <c r="I3801" t="s">
        <v>53</v>
      </c>
      <c r="J3801" s="1">
        <v>46046</v>
      </c>
      <c r="K3801" s="1">
        <v>46095</v>
      </c>
      <c r="L3801" t="b">
        <f>COUNTIF(tbl_vendors[Vendor_ID],tbl_vendors[[#This Row],[Vendor_ID]])&gt;1</f>
        <v>0</v>
      </c>
      <c r="M3801" t="b">
        <f>ISBLANK(tbl_vendors[[#This Row],[Vendor_ID]])</f>
        <v>0</v>
      </c>
      <c r="N3801" t="b">
        <f>LEN(TRIM(tbl_vendors[[#This Row],[Vendor_Name]]))=0</f>
        <v>0</v>
      </c>
      <c r="O3801" t="b">
        <f>LEN(TRIM(tbl_vendors[[#This Row],[Email]]))=0</f>
        <v>0</v>
      </c>
      <c r="P3801" t="b">
        <f>OR(ISERROR(FIND("@",tbl_vendors[[#This Row],[Email]])),ISERROR(FIND(".",tbl_vendors[[#This Row],[Email]])))</f>
        <v>0</v>
      </c>
      <c r="Q3801" t="b">
        <f>ISNA(MATCH(tbl_vendors[[#This Row],[Country]],tbl_country[country],0))</f>
        <v>0</v>
      </c>
      <c r="R3801" t="b">
        <f>ISNA(MATCH(tbl_vendors[[#This Row],[Currency]],tbl_country[currency],0))</f>
        <v>0</v>
      </c>
      <c r="S3801" t="b">
        <f>_xlfn.XLOOKUP(tbl_vendors[[#This Row],[Country]],tbl_country[country],tbl_country[currency],"NotFound")&lt;&gt;tbl_vendors[[#This Row],[Currency]]</f>
        <v>0</v>
      </c>
      <c r="T3801" t="b">
        <f>ISNA(MATCH(tbl_vendors[[#This Row],[Payment_Terms]],tbl_payment_terms[Payment_Terms],0))</f>
        <v>0</v>
      </c>
      <c r="U3801" t="b">
        <f>ISNA(MATCH(tbl_vendors[[#This Row],[Status]],tbl_status[valid_status]))</f>
        <v>1</v>
      </c>
      <c r="V3801" t="b">
        <f ca="1">tbl_vendors[[#This Row],[Created_Date]]&gt;TODAY()</f>
        <v>0</v>
      </c>
      <c r="W3801" t="b">
        <f>tbl_vendors[[#This Row],[Updated_Date]]&lt;tbl_vendors[[#This Row],[Created_Date]]</f>
        <v>0</v>
      </c>
      <c r="X3801" t="b">
        <f>COUNTIF(tbl_vendors[Vendor_Name],tbl_vendors[[#This Row],[Vendor_Name]])&gt;1</f>
        <v>0</v>
      </c>
      <c r="Y3801" s="14" cm="1">
        <f t="array" aca="1" ref="Y3801" ca="1">IFERROR(SUM(L3801:X3801*1),4)</f>
        <v>1</v>
      </c>
      <c r="Z3801" t="str">
        <f ca="1">IF(tbl_vendors[[#This Row],[error_count]]&gt;0,"FAIL","PASS")</f>
        <v>FAIL</v>
      </c>
    </row>
    <row r="3802" spans="1:26" x14ac:dyDescent="0.3">
      <c r="A3802" t="s">
        <v>14849</v>
      </c>
      <c r="B3802" t="s">
        <v>14850</v>
      </c>
      <c r="C3802" t="s">
        <v>13</v>
      </c>
      <c r="D3802" t="s">
        <v>14851</v>
      </c>
      <c r="E3802" t="s">
        <v>15</v>
      </c>
      <c r="F3802" t="s">
        <v>23</v>
      </c>
      <c r="G3802" t="s">
        <v>14852</v>
      </c>
      <c r="H3802" t="s">
        <v>52</v>
      </c>
      <c r="I3802" t="s">
        <v>26</v>
      </c>
      <c r="J3802" s="1">
        <v>45010</v>
      </c>
      <c r="K3802" s="1">
        <v>45830</v>
      </c>
      <c r="L3802" t="b">
        <f>COUNTIF(tbl_vendors[Vendor_ID],tbl_vendors[[#This Row],[Vendor_ID]])&gt;1</f>
        <v>0</v>
      </c>
      <c r="M3802" t="b">
        <f>ISBLANK(tbl_vendors[[#This Row],[Vendor_ID]])</f>
        <v>0</v>
      </c>
      <c r="N3802" t="b">
        <f>LEN(TRIM(tbl_vendors[[#This Row],[Vendor_Name]]))=0</f>
        <v>0</v>
      </c>
      <c r="O3802" t="b">
        <f>LEN(TRIM(tbl_vendors[[#This Row],[Email]]))=0</f>
        <v>0</v>
      </c>
      <c r="P3802" t="b">
        <f>OR(ISERROR(FIND("@",tbl_vendors[[#This Row],[Email]])),ISERROR(FIND(".",tbl_vendors[[#This Row],[Email]])))</f>
        <v>0</v>
      </c>
      <c r="Q3802" t="b">
        <f>ISNA(MATCH(tbl_vendors[[#This Row],[Country]],tbl_country[country],0))</f>
        <v>0</v>
      </c>
      <c r="R3802" t="b">
        <f>ISNA(MATCH(tbl_vendors[[#This Row],[Currency]],tbl_country[currency],0))</f>
        <v>1</v>
      </c>
      <c r="S3802" t="b">
        <f>_xlfn.XLOOKUP(tbl_vendors[[#This Row],[Country]],tbl_country[country],tbl_country[currency],"NotFound")&lt;&gt;tbl_vendors[[#This Row],[Currency]]</f>
        <v>1</v>
      </c>
      <c r="T3802" t="b">
        <f>ISNA(MATCH(tbl_vendors[[#This Row],[Payment_Terms]],tbl_payment_terms[Payment_Terms],0))</f>
        <v>0</v>
      </c>
      <c r="U3802" t="b">
        <f>ISNA(MATCH(tbl_vendors[[#This Row],[Status]],tbl_status[valid_status]))</f>
        <v>0</v>
      </c>
      <c r="V3802" t="b">
        <f ca="1">tbl_vendors[[#This Row],[Created_Date]]&gt;TODAY()</f>
        <v>0</v>
      </c>
      <c r="W3802" t="b">
        <f>tbl_vendors[[#This Row],[Updated_Date]]&lt;tbl_vendors[[#This Row],[Created_Date]]</f>
        <v>0</v>
      </c>
      <c r="X3802" t="b">
        <f>COUNTIF(tbl_vendors[Vendor_Name],tbl_vendors[[#This Row],[Vendor_Name]])&gt;1</f>
        <v>0</v>
      </c>
      <c r="Y3802" s="14" cm="1">
        <f t="array" aca="1" ref="Y3802" ca="1">IFERROR(SUM(L3802:X3802*1),4)</f>
        <v>2</v>
      </c>
      <c r="Z3802" t="str">
        <f ca="1">IF(tbl_vendors[[#This Row],[error_count]]&gt;0,"FAIL","PASS")</f>
        <v>FAIL</v>
      </c>
    </row>
    <row r="3803" spans="1:26" x14ac:dyDescent="0.3">
      <c r="A3803" t="s">
        <v>14853</v>
      </c>
      <c r="B3803" t="s">
        <v>14854</v>
      </c>
      <c r="C3803" t="s">
        <v>56</v>
      </c>
      <c r="D3803" t="s">
        <v>14855</v>
      </c>
      <c r="E3803" t="s">
        <v>58</v>
      </c>
      <c r="F3803" t="s">
        <v>23</v>
      </c>
      <c r="G3803" t="s">
        <v>14856</v>
      </c>
      <c r="H3803" t="s">
        <v>34</v>
      </c>
      <c r="I3803" t="s">
        <v>19</v>
      </c>
      <c r="J3803" s="1">
        <v>45435</v>
      </c>
      <c r="K3803" s="1">
        <v>45569</v>
      </c>
      <c r="L3803" t="b">
        <f>COUNTIF(tbl_vendors[Vendor_ID],tbl_vendors[[#This Row],[Vendor_ID]])&gt;1</f>
        <v>0</v>
      </c>
      <c r="M3803" t="b">
        <f>ISBLANK(tbl_vendors[[#This Row],[Vendor_ID]])</f>
        <v>0</v>
      </c>
      <c r="N3803" t="b">
        <f>LEN(TRIM(tbl_vendors[[#This Row],[Vendor_Name]]))=0</f>
        <v>0</v>
      </c>
      <c r="O3803" t="b">
        <f>LEN(TRIM(tbl_vendors[[#This Row],[Email]]))=0</f>
        <v>0</v>
      </c>
      <c r="P3803" t="b">
        <f>OR(ISERROR(FIND("@",tbl_vendors[[#This Row],[Email]])),ISERROR(FIND(".",tbl_vendors[[#This Row],[Email]])))</f>
        <v>0</v>
      </c>
      <c r="Q3803" t="b">
        <f>ISNA(MATCH(tbl_vendors[[#This Row],[Country]],tbl_country[country],0))</f>
        <v>0</v>
      </c>
      <c r="R3803" t="b">
        <f>ISNA(MATCH(tbl_vendors[[#This Row],[Currency]],tbl_country[currency],0))</f>
        <v>0</v>
      </c>
      <c r="S3803" t="b">
        <f>_xlfn.XLOOKUP(tbl_vendors[[#This Row],[Country]],tbl_country[country],tbl_country[currency],"NotFound")&lt;&gt;tbl_vendors[[#This Row],[Currency]]</f>
        <v>0</v>
      </c>
      <c r="T3803" t="b">
        <f>ISNA(MATCH(tbl_vendors[[#This Row],[Payment_Terms]],tbl_payment_terms[Payment_Terms],0))</f>
        <v>0</v>
      </c>
      <c r="U3803" t="b">
        <f>ISNA(MATCH(tbl_vendors[[#This Row],[Status]],tbl_status[valid_status]))</f>
        <v>0</v>
      </c>
      <c r="V3803" t="b">
        <f ca="1">tbl_vendors[[#This Row],[Created_Date]]&gt;TODAY()</f>
        <v>0</v>
      </c>
      <c r="W3803" t="b">
        <f>tbl_vendors[[#This Row],[Updated_Date]]&lt;tbl_vendors[[#This Row],[Created_Date]]</f>
        <v>0</v>
      </c>
      <c r="X3803" t="b">
        <f>COUNTIF(tbl_vendors[Vendor_Name],tbl_vendors[[#This Row],[Vendor_Name]])&gt;1</f>
        <v>0</v>
      </c>
      <c r="Y3803" s="14" cm="1">
        <f t="array" aca="1" ref="Y3803" ca="1">IFERROR(SUM(L3803:X3803*1),4)</f>
        <v>0</v>
      </c>
      <c r="Z3803" t="str">
        <f ca="1">IF(tbl_vendors[[#This Row],[error_count]]&gt;0,"FAIL","PASS")</f>
        <v>PASS</v>
      </c>
    </row>
    <row r="3804" spans="1:26" x14ac:dyDescent="0.3">
      <c r="A3804" t="s">
        <v>14857</v>
      </c>
      <c r="B3804" t="s">
        <v>14858</v>
      </c>
      <c r="C3804" t="s">
        <v>13</v>
      </c>
      <c r="D3804" t="s">
        <v>14859</v>
      </c>
      <c r="E3804" t="s">
        <v>15</v>
      </c>
      <c r="F3804" t="s">
        <v>40</v>
      </c>
      <c r="G3804" t="s">
        <v>14860</v>
      </c>
      <c r="H3804" t="s">
        <v>47</v>
      </c>
      <c r="I3804" t="s">
        <v>19</v>
      </c>
      <c r="J3804" s="1">
        <v>45533</v>
      </c>
      <c r="K3804" s="1">
        <v>46027</v>
      </c>
      <c r="L3804" t="b">
        <f>COUNTIF(tbl_vendors[Vendor_ID],tbl_vendors[[#This Row],[Vendor_ID]])&gt;1</f>
        <v>0</v>
      </c>
      <c r="M3804" t="b">
        <f>ISBLANK(tbl_vendors[[#This Row],[Vendor_ID]])</f>
        <v>0</v>
      </c>
      <c r="N3804" t="b">
        <f>LEN(TRIM(tbl_vendors[[#This Row],[Vendor_Name]]))=0</f>
        <v>0</v>
      </c>
      <c r="O3804" t="b">
        <f>LEN(TRIM(tbl_vendors[[#This Row],[Email]]))=0</f>
        <v>0</v>
      </c>
      <c r="P3804" t="b">
        <f>OR(ISERROR(FIND("@",tbl_vendors[[#This Row],[Email]])),ISERROR(FIND(".",tbl_vendors[[#This Row],[Email]])))</f>
        <v>0</v>
      </c>
      <c r="Q3804" t="b">
        <f>ISNA(MATCH(tbl_vendors[[#This Row],[Country]],tbl_country[country],0))</f>
        <v>0</v>
      </c>
      <c r="R3804" t="b">
        <f>ISNA(MATCH(tbl_vendors[[#This Row],[Currency]],tbl_country[currency],0))</f>
        <v>1</v>
      </c>
      <c r="S3804" t="b">
        <f>_xlfn.XLOOKUP(tbl_vendors[[#This Row],[Country]],tbl_country[country],tbl_country[currency],"NotFound")&lt;&gt;tbl_vendors[[#This Row],[Currency]]</f>
        <v>1</v>
      </c>
      <c r="T3804" t="b">
        <f>ISNA(MATCH(tbl_vendors[[#This Row],[Payment_Terms]],tbl_payment_terms[Payment_Terms],0))</f>
        <v>0</v>
      </c>
      <c r="U3804" t="b">
        <f>ISNA(MATCH(tbl_vendors[[#This Row],[Status]],tbl_status[valid_status]))</f>
        <v>0</v>
      </c>
      <c r="V3804" t="b">
        <f ca="1">tbl_vendors[[#This Row],[Created_Date]]&gt;TODAY()</f>
        <v>0</v>
      </c>
      <c r="W3804" t="b">
        <f>tbl_vendors[[#This Row],[Updated_Date]]&lt;tbl_vendors[[#This Row],[Created_Date]]</f>
        <v>0</v>
      </c>
      <c r="X3804" t="b">
        <f>COUNTIF(tbl_vendors[Vendor_Name],tbl_vendors[[#This Row],[Vendor_Name]])&gt;1</f>
        <v>0</v>
      </c>
      <c r="Y3804" s="14" cm="1">
        <f t="array" aca="1" ref="Y3804" ca="1">IFERROR(SUM(L3804:X3804*1),4)</f>
        <v>2</v>
      </c>
      <c r="Z3804" t="str">
        <f ca="1">IF(tbl_vendors[[#This Row],[error_count]]&gt;0,"FAIL","PASS")</f>
        <v>FAIL</v>
      </c>
    </row>
    <row r="3805" spans="1:26" x14ac:dyDescent="0.3">
      <c r="A3805" t="s">
        <v>14861</v>
      </c>
      <c r="B3805" t="s">
        <v>14862</v>
      </c>
      <c r="C3805" t="s">
        <v>109</v>
      </c>
      <c r="D3805" t="s">
        <v>14863</v>
      </c>
      <c r="E3805" t="s">
        <v>39</v>
      </c>
      <c r="F3805" t="s">
        <v>40</v>
      </c>
      <c r="G3805" t="s">
        <v>14864</v>
      </c>
      <c r="H3805" t="s">
        <v>18</v>
      </c>
      <c r="I3805" t="s">
        <v>53</v>
      </c>
      <c r="J3805" s="1">
        <v>44885</v>
      </c>
      <c r="K3805" s="1">
        <v>45151</v>
      </c>
      <c r="L3805" t="b">
        <f>COUNTIF(tbl_vendors[Vendor_ID],tbl_vendors[[#This Row],[Vendor_ID]])&gt;1</f>
        <v>0</v>
      </c>
      <c r="M3805" t="b">
        <f>ISBLANK(tbl_vendors[[#This Row],[Vendor_ID]])</f>
        <v>0</v>
      </c>
      <c r="N3805" t="b">
        <f>LEN(TRIM(tbl_vendors[[#This Row],[Vendor_Name]]))=0</f>
        <v>0</v>
      </c>
      <c r="O3805" t="b">
        <f>LEN(TRIM(tbl_vendors[[#This Row],[Email]]))=0</f>
        <v>0</v>
      </c>
      <c r="P3805" t="b">
        <f>OR(ISERROR(FIND("@",tbl_vendors[[#This Row],[Email]])),ISERROR(FIND(".",tbl_vendors[[#This Row],[Email]])))</f>
        <v>0</v>
      </c>
      <c r="Q3805" t="b">
        <f>ISNA(MATCH(tbl_vendors[[#This Row],[Country]],tbl_country[country],0))</f>
        <v>0</v>
      </c>
      <c r="R3805" t="b">
        <f>ISNA(MATCH(tbl_vendors[[#This Row],[Currency]],tbl_country[currency],0))</f>
        <v>0</v>
      </c>
      <c r="S3805" t="b">
        <f>_xlfn.XLOOKUP(tbl_vendors[[#This Row],[Country]],tbl_country[country],tbl_country[currency],"NotFound")&lt;&gt;tbl_vendors[[#This Row],[Currency]]</f>
        <v>1</v>
      </c>
      <c r="T3805" t="b">
        <f>ISNA(MATCH(tbl_vendors[[#This Row],[Payment_Terms]],tbl_payment_terms[Payment_Terms],0))</f>
        <v>0</v>
      </c>
      <c r="U3805" t="b">
        <f>ISNA(MATCH(tbl_vendors[[#This Row],[Status]],tbl_status[valid_status]))</f>
        <v>1</v>
      </c>
      <c r="V3805" t="b">
        <f ca="1">tbl_vendors[[#This Row],[Created_Date]]&gt;TODAY()</f>
        <v>0</v>
      </c>
      <c r="W3805" t="b">
        <f>tbl_vendors[[#This Row],[Updated_Date]]&lt;tbl_vendors[[#This Row],[Created_Date]]</f>
        <v>0</v>
      </c>
      <c r="X3805" t="b">
        <f>COUNTIF(tbl_vendors[Vendor_Name],tbl_vendors[[#This Row],[Vendor_Name]])&gt;1</f>
        <v>0</v>
      </c>
      <c r="Y3805" s="14" cm="1">
        <f t="array" aca="1" ref="Y3805" ca="1">IFERROR(SUM(L3805:X3805*1),4)</f>
        <v>2</v>
      </c>
      <c r="Z3805" t="str">
        <f ca="1">IF(tbl_vendors[[#This Row],[error_count]]&gt;0,"FAIL","PASS")</f>
        <v>FAIL</v>
      </c>
    </row>
    <row r="3806" spans="1:26" x14ac:dyDescent="0.3">
      <c r="A3806" t="s">
        <v>14865</v>
      </c>
      <c r="B3806" t="s">
        <v>1480</v>
      </c>
      <c r="C3806" t="s">
        <v>66</v>
      </c>
      <c r="D3806" t="s">
        <v>14866</v>
      </c>
      <c r="E3806" t="s">
        <v>67</v>
      </c>
      <c r="F3806" t="s">
        <v>32</v>
      </c>
      <c r="G3806" t="s">
        <v>14867</v>
      </c>
      <c r="H3806" t="s">
        <v>47</v>
      </c>
      <c r="I3806" t="s">
        <v>26</v>
      </c>
      <c r="J3806" s="1">
        <v>45710</v>
      </c>
      <c r="K3806" s="1">
        <v>46048</v>
      </c>
      <c r="L3806" t="b">
        <f>COUNTIF(tbl_vendors[Vendor_ID],tbl_vendors[[#This Row],[Vendor_ID]])&gt;1</f>
        <v>0</v>
      </c>
      <c r="M3806" t="b">
        <f>ISBLANK(tbl_vendors[[#This Row],[Vendor_ID]])</f>
        <v>0</v>
      </c>
      <c r="N3806" t="b">
        <f>LEN(TRIM(tbl_vendors[[#This Row],[Vendor_Name]]))=0</f>
        <v>0</v>
      </c>
      <c r="O3806" t="b">
        <f>LEN(TRIM(tbl_vendors[[#This Row],[Email]]))=0</f>
        <v>0</v>
      </c>
      <c r="P3806" t="b">
        <f>OR(ISERROR(FIND("@",tbl_vendors[[#This Row],[Email]])),ISERROR(FIND(".",tbl_vendors[[#This Row],[Email]])))</f>
        <v>0</v>
      </c>
      <c r="Q3806" t="b">
        <f>ISNA(MATCH(tbl_vendors[[#This Row],[Country]],tbl_country[country],0))</f>
        <v>0</v>
      </c>
      <c r="R3806" t="b">
        <f>ISNA(MATCH(tbl_vendors[[#This Row],[Currency]],tbl_country[currency],0))</f>
        <v>0</v>
      </c>
      <c r="S3806" t="b">
        <f>_xlfn.XLOOKUP(tbl_vendors[[#This Row],[Country]],tbl_country[country],tbl_country[currency],"NotFound")&lt;&gt;tbl_vendors[[#This Row],[Currency]]</f>
        <v>0</v>
      </c>
      <c r="T3806" t="b">
        <f>ISNA(MATCH(tbl_vendors[[#This Row],[Payment_Terms]],tbl_payment_terms[Payment_Terms],0))</f>
        <v>0</v>
      </c>
      <c r="U3806" t="b">
        <f>ISNA(MATCH(tbl_vendors[[#This Row],[Status]],tbl_status[valid_status]))</f>
        <v>0</v>
      </c>
      <c r="V3806" t="b">
        <f ca="1">tbl_vendors[[#This Row],[Created_Date]]&gt;TODAY()</f>
        <v>0</v>
      </c>
      <c r="W3806" t="b">
        <f>tbl_vendors[[#This Row],[Updated_Date]]&lt;tbl_vendors[[#This Row],[Created_Date]]</f>
        <v>0</v>
      </c>
      <c r="X3806" t="b">
        <f>COUNTIF(tbl_vendors[Vendor_Name],tbl_vendors[[#This Row],[Vendor_Name]])&gt;1</f>
        <v>1</v>
      </c>
      <c r="Y3806" s="14" cm="1">
        <f t="array" aca="1" ref="Y3806" ca="1">IFERROR(SUM(L3806:X3806*1),4)</f>
        <v>1</v>
      </c>
      <c r="Z3806" t="str">
        <f ca="1">IF(tbl_vendors[[#This Row],[error_count]]&gt;0,"FAIL","PASS")</f>
        <v>FAIL</v>
      </c>
    </row>
    <row r="3807" spans="1:26" x14ac:dyDescent="0.3">
      <c r="A3807" t="s">
        <v>14868</v>
      </c>
      <c r="B3807" t="s">
        <v>5941</v>
      </c>
      <c r="C3807" t="s">
        <v>66</v>
      </c>
      <c r="D3807" t="s">
        <v>14869</v>
      </c>
      <c r="E3807" t="s">
        <v>67</v>
      </c>
      <c r="F3807" t="s">
        <v>40</v>
      </c>
      <c r="G3807" t="s">
        <v>14870</v>
      </c>
      <c r="H3807" t="s">
        <v>52</v>
      </c>
      <c r="I3807" t="s">
        <v>19</v>
      </c>
      <c r="J3807" s="1">
        <v>45676</v>
      </c>
      <c r="K3807" s="1">
        <v>45991</v>
      </c>
      <c r="L3807" t="b">
        <f>COUNTIF(tbl_vendors[Vendor_ID],tbl_vendors[[#This Row],[Vendor_ID]])&gt;1</f>
        <v>0</v>
      </c>
      <c r="M3807" t="b">
        <f>ISBLANK(tbl_vendors[[#This Row],[Vendor_ID]])</f>
        <v>0</v>
      </c>
      <c r="N3807" t="b">
        <f>LEN(TRIM(tbl_vendors[[#This Row],[Vendor_Name]]))=0</f>
        <v>0</v>
      </c>
      <c r="O3807" t="b">
        <f>LEN(TRIM(tbl_vendors[[#This Row],[Email]]))=0</f>
        <v>0</v>
      </c>
      <c r="P3807" t="b">
        <f>OR(ISERROR(FIND("@",tbl_vendors[[#This Row],[Email]])),ISERROR(FIND(".",tbl_vendors[[#This Row],[Email]])))</f>
        <v>0</v>
      </c>
      <c r="Q3807" t="b">
        <f>ISNA(MATCH(tbl_vendors[[#This Row],[Country]],tbl_country[country],0))</f>
        <v>0</v>
      </c>
      <c r="R3807" t="b">
        <f>ISNA(MATCH(tbl_vendors[[#This Row],[Currency]],tbl_country[currency],0))</f>
        <v>0</v>
      </c>
      <c r="S3807" t="b">
        <f>_xlfn.XLOOKUP(tbl_vendors[[#This Row],[Country]],tbl_country[country],tbl_country[currency],"NotFound")&lt;&gt;tbl_vendors[[#This Row],[Currency]]</f>
        <v>0</v>
      </c>
      <c r="T3807" t="b">
        <f>ISNA(MATCH(tbl_vendors[[#This Row],[Payment_Terms]],tbl_payment_terms[Payment_Terms],0))</f>
        <v>0</v>
      </c>
      <c r="U3807" t="b">
        <f>ISNA(MATCH(tbl_vendors[[#This Row],[Status]],tbl_status[valid_status]))</f>
        <v>0</v>
      </c>
      <c r="V3807" t="b">
        <f ca="1">tbl_vendors[[#This Row],[Created_Date]]&gt;TODAY()</f>
        <v>0</v>
      </c>
      <c r="W3807" t="b">
        <f>tbl_vendors[[#This Row],[Updated_Date]]&lt;tbl_vendors[[#This Row],[Created_Date]]</f>
        <v>0</v>
      </c>
      <c r="X3807" t="b">
        <f>COUNTIF(tbl_vendors[Vendor_Name],tbl_vendors[[#This Row],[Vendor_Name]])&gt;1</f>
        <v>1</v>
      </c>
      <c r="Y3807" s="14" cm="1">
        <f t="array" aca="1" ref="Y3807" ca="1">IFERROR(SUM(L3807:X3807*1),4)</f>
        <v>1</v>
      </c>
      <c r="Z3807" t="str">
        <f ca="1">IF(tbl_vendors[[#This Row],[error_count]]&gt;0,"FAIL","PASS")</f>
        <v>FAIL</v>
      </c>
    </row>
    <row r="3808" spans="1:26" x14ac:dyDescent="0.3">
      <c r="A3808" t="s">
        <v>14871</v>
      </c>
      <c r="B3808" t="s">
        <v>14872</v>
      </c>
      <c r="C3808" t="s">
        <v>100</v>
      </c>
      <c r="D3808" t="s">
        <v>14873</v>
      </c>
      <c r="E3808" t="s">
        <v>39</v>
      </c>
      <c r="F3808" t="s">
        <v>16</v>
      </c>
      <c r="G3808" t="s">
        <v>14874</v>
      </c>
      <c r="H3808" t="s">
        <v>42</v>
      </c>
      <c r="I3808" t="s">
        <v>53</v>
      </c>
      <c r="J3808" s="1">
        <v>45148</v>
      </c>
      <c r="K3808" s="1">
        <v>45766</v>
      </c>
      <c r="L3808" t="b">
        <f>COUNTIF(tbl_vendors[Vendor_ID],tbl_vendors[[#This Row],[Vendor_ID]])&gt;1</f>
        <v>0</v>
      </c>
      <c r="M3808" t="b">
        <f>ISBLANK(tbl_vendors[[#This Row],[Vendor_ID]])</f>
        <v>0</v>
      </c>
      <c r="N3808" t="b">
        <f>LEN(TRIM(tbl_vendors[[#This Row],[Vendor_Name]]))=0</f>
        <v>0</v>
      </c>
      <c r="O3808" t="b">
        <f>LEN(TRIM(tbl_vendors[[#This Row],[Email]]))=0</f>
        <v>0</v>
      </c>
      <c r="P3808" t="b">
        <f>OR(ISERROR(FIND("@",tbl_vendors[[#This Row],[Email]])),ISERROR(FIND(".",tbl_vendors[[#This Row],[Email]])))</f>
        <v>0</v>
      </c>
      <c r="Q3808" t="b">
        <f>ISNA(MATCH(tbl_vendors[[#This Row],[Country]],tbl_country[country],0))</f>
        <v>0</v>
      </c>
      <c r="R3808" t="b">
        <f>ISNA(MATCH(tbl_vendors[[#This Row],[Currency]],tbl_country[currency],0))</f>
        <v>0</v>
      </c>
      <c r="S3808" t="b">
        <f>_xlfn.XLOOKUP(tbl_vendors[[#This Row],[Country]],tbl_country[country],tbl_country[currency],"NotFound")&lt;&gt;tbl_vendors[[#This Row],[Currency]]</f>
        <v>0</v>
      </c>
      <c r="T3808" t="b">
        <f>ISNA(MATCH(tbl_vendors[[#This Row],[Payment_Terms]],tbl_payment_terms[Payment_Terms],0))</f>
        <v>0</v>
      </c>
      <c r="U3808" t="b">
        <f>ISNA(MATCH(tbl_vendors[[#This Row],[Status]],tbl_status[valid_status]))</f>
        <v>1</v>
      </c>
      <c r="V3808" t="b">
        <f ca="1">tbl_vendors[[#This Row],[Created_Date]]&gt;TODAY()</f>
        <v>0</v>
      </c>
      <c r="W3808" t="b">
        <f>tbl_vendors[[#This Row],[Updated_Date]]&lt;tbl_vendors[[#This Row],[Created_Date]]</f>
        <v>0</v>
      </c>
      <c r="X3808" t="b">
        <f>COUNTIF(tbl_vendors[Vendor_Name],tbl_vendors[[#This Row],[Vendor_Name]])&gt;1</f>
        <v>0</v>
      </c>
      <c r="Y3808" s="14" cm="1">
        <f t="array" aca="1" ref="Y3808" ca="1">IFERROR(SUM(L3808:X3808*1),4)</f>
        <v>1</v>
      </c>
      <c r="Z3808" t="str">
        <f ca="1">IF(tbl_vendors[[#This Row],[error_count]]&gt;0,"FAIL","PASS")</f>
        <v>FAIL</v>
      </c>
    </row>
    <row r="3809" spans="1:26" x14ac:dyDescent="0.3">
      <c r="A3809" t="s">
        <v>14875</v>
      </c>
      <c r="B3809" t="s">
        <v>14876</v>
      </c>
      <c r="C3809" t="s">
        <v>153</v>
      </c>
      <c r="D3809" t="s">
        <v>14877</v>
      </c>
      <c r="E3809" t="s">
        <v>155</v>
      </c>
      <c r="F3809" t="s">
        <v>32</v>
      </c>
      <c r="G3809" t="s">
        <v>14878</v>
      </c>
      <c r="H3809" t="s">
        <v>47</v>
      </c>
      <c r="I3809" t="s">
        <v>19</v>
      </c>
      <c r="J3809" s="1">
        <v>44873</v>
      </c>
      <c r="K3809" s="1">
        <v>45671</v>
      </c>
      <c r="L3809" t="b">
        <f>COUNTIF(tbl_vendors[Vendor_ID],tbl_vendors[[#This Row],[Vendor_ID]])&gt;1</f>
        <v>0</v>
      </c>
      <c r="M3809" t="b">
        <f>ISBLANK(tbl_vendors[[#This Row],[Vendor_ID]])</f>
        <v>0</v>
      </c>
      <c r="N3809" t="b">
        <f>LEN(TRIM(tbl_vendors[[#This Row],[Vendor_Name]]))=0</f>
        <v>0</v>
      </c>
      <c r="O3809" t="b">
        <f>LEN(TRIM(tbl_vendors[[#This Row],[Email]]))=0</f>
        <v>0</v>
      </c>
      <c r="P3809" t="b">
        <f>OR(ISERROR(FIND("@",tbl_vendors[[#This Row],[Email]])),ISERROR(FIND(".",tbl_vendors[[#This Row],[Email]])))</f>
        <v>0</v>
      </c>
      <c r="Q3809" t="b">
        <f>ISNA(MATCH(tbl_vendors[[#This Row],[Country]],tbl_country[country],0))</f>
        <v>0</v>
      </c>
      <c r="R3809" t="b">
        <f>ISNA(MATCH(tbl_vendors[[#This Row],[Currency]],tbl_country[currency],0))</f>
        <v>0</v>
      </c>
      <c r="S3809" t="b">
        <f>_xlfn.XLOOKUP(tbl_vendors[[#This Row],[Country]],tbl_country[country],tbl_country[currency],"NotFound")&lt;&gt;tbl_vendors[[#This Row],[Currency]]</f>
        <v>0</v>
      </c>
      <c r="T3809" t="b">
        <f>ISNA(MATCH(tbl_vendors[[#This Row],[Payment_Terms]],tbl_payment_terms[Payment_Terms],0))</f>
        <v>0</v>
      </c>
      <c r="U3809" t="b">
        <f>ISNA(MATCH(tbl_vendors[[#This Row],[Status]],tbl_status[valid_status]))</f>
        <v>0</v>
      </c>
      <c r="V3809" t="b">
        <f ca="1">tbl_vendors[[#This Row],[Created_Date]]&gt;TODAY()</f>
        <v>0</v>
      </c>
      <c r="W3809" t="b">
        <f>tbl_vendors[[#This Row],[Updated_Date]]&lt;tbl_vendors[[#This Row],[Created_Date]]</f>
        <v>0</v>
      </c>
      <c r="X3809" t="b">
        <f>COUNTIF(tbl_vendors[Vendor_Name],tbl_vendors[[#This Row],[Vendor_Name]])&gt;1</f>
        <v>0</v>
      </c>
      <c r="Y3809" s="14" cm="1">
        <f t="array" aca="1" ref="Y3809" ca="1">IFERROR(SUM(L3809:X3809*1),4)</f>
        <v>0</v>
      </c>
      <c r="Z3809" t="str">
        <f ca="1">IF(tbl_vendors[[#This Row],[error_count]]&gt;0,"FAIL","PASS")</f>
        <v>PASS</v>
      </c>
    </row>
    <row r="3810" spans="1:26" x14ac:dyDescent="0.3">
      <c r="A3810" t="s">
        <v>14879</v>
      </c>
      <c r="B3810" t="s">
        <v>14880</v>
      </c>
      <c r="C3810" t="s">
        <v>72</v>
      </c>
      <c r="D3810" t="s">
        <v>14881</v>
      </c>
      <c r="E3810" t="s">
        <v>74</v>
      </c>
      <c r="F3810" t="s">
        <v>32</v>
      </c>
      <c r="G3810" t="s">
        <v>14882</v>
      </c>
      <c r="H3810" t="s">
        <v>18</v>
      </c>
      <c r="I3810" t="s">
        <v>53</v>
      </c>
      <c r="J3810" s="1">
        <v>45704</v>
      </c>
      <c r="K3810" s="1">
        <v>45956</v>
      </c>
      <c r="L3810" t="b">
        <f>COUNTIF(tbl_vendors[Vendor_ID],tbl_vendors[[#This Row],[Vendor_ID]])&gt;1</f>
        <v>0</v>
      </c>
      <c r="M3810" t="b">
        <f>ISBLANK(tbl_vendors[[#This Row],[Vendor_ID]])</f>
        <v>0</v>
      </c>
      <c r="N3810" t="b">
        <f>LEN(TRIM(tbl_vendors[[#This Row],[Vendor_Name]]))=0</f>
        <v>0</v>
      </c>
      <c r="O3810" t="b">
        <f>LEN(TRIM(tbl_vendors[[#This Row],[Email]]))=0</f>
        <v>0</v>
      </c>
      <c r="P3810" t="b">
        <f>OR(ISERROR(FIND("@",tbl_vendors[[#This Row],[Email]])),ISERROR(FIND(".",tbl_vendors[[#This Row],[Email]])))</f>
        <v>0</v>
      </c>
      <c r="Q3810" t="b">
        <f>ISNA(MATCH(tbl_vendors[[#This Row],[Country]],tbl_country[country],0))</f>
        <v>0</v>
      </c>
      <c r="R3810" t="b">
        <f>ISNA(MATCH(tbl_vendors[[#This Row],[Currency]],tbl_country[currency],0))</f>
        <v>1</v>
      </c>
      <c r="S3810" t="b">
        <f>_xlfn.XLOOKUP(tbl_vendors[[#This Row],[Country]],tbl_country[country],tbl_country[currency],"NotFound")&lt;&gt;tbl_vendors[[#This Row],[Currency]]</f>
        <v>1</v>
      </c>
      <c r="T3810" t="b">
        <f>ISNA(MATCH(tbl_vendors[[#This Row],[Payment_Terms]],tbl_payment_terms[Payment_Terms],0))</f>
        <v>0</v>
      </c>
      <c r="U3810" t="b">
        <f>ISNA(MATCH(tbl_vendors[[#This Row],[Status]],tbl_status[valid_status]))</f>
        <v>1</v>
      </c>
      <c r="V3810" t="b">
        <f ca="1">tbl_vendors[[#This Row],[Created_Date]]&gt;TODAY()</f>
        <v>0</v>
      </c>
      <c r="W3810" t="b">
        <f>tbl_vendors[[#This Row],[Updated_Date]]&lt;tbl_vendors[[#This Row],[Created_Date]]</f>
        <v>0</v>
      </c>
      <c r="X3810" t="b">
        <f>COUNTIF(tbl_vendors[Vendor_Name],tbl_vendors[[#This Row],[Vendor_Name]])&gt;1</f>
        <v>0</v>
      </c>
      <c r="Y3810" s="14" cm="1">
        <f t="array" aca="1" ref="Y3810" ca="1">IFERROR(SUM(L3810:X3810*1),4)</f>
        <v>3</v>
      </c>
      <c r="Z3810" t="str">
        <f ca="1">IF(tbl_vendors[[#This Row],[error_count]]&gt;0,"FAIL","PASS")</f>
        <v>FAIL</v>
      </c>
    </row>
    <row r="3811" spans="1:26" x14ac:dyDescent="0.3">
      <c r="A3811" t="s">
        <v>14883</v>
      </c>
      <c r="B3811" t="s">
        <v>2519</v>
      </c>
      <c r="C3811" t="s">
        <v>13</v>
      </c>
      <c r="D3811" t="s">
        <v>14884</v>
      </c>
      <c r="E3811" t="s">
        <v>15</v>
      </c>
      <c r="F3811" t="s">
        <v>75</v>
      </c>
      <c r="G3811" t="s">
        <v>14885</v>
      </c>
      <c r="H3811" t="s">
        <v>42</v>
      </c>
      <c r="I3811" t="s">
        <v>19</v>
      </c>
      <c r="J3811" s="1">
        <v>45629</v>
      </c>
      <c r="K3811" s="1">
        <v>45887</v>
      </c>
      <c r="L3811" t="b">
        <f>COUNTIF(tbl_vendors[Vendor_ID],tbl_vendors[[#This Row],[Vendor_ID]])&gt;1</f>
        <v>0</v>
      </c>
      <c r="M3811" t="b">
        <f>ISBLANK(tbl_vendors[[#This Row],[Vendor_ID]])</f>
        <v>0</v>
      </c>
      <c r="N3811" t="b">
        <f>LEN(TRIM(tbl_vendors[[#This Row],[Vendor_Name]]))=0</f>
        <v>0</v>
      </c>
      <c r="O3811" t="b">
        <f>LEN(TRIM(tbl_vendors[[#This Row],[Email]]))=0</f>
        <v>0</v>
      </c>
      <c r="P3811" t="b">
        <f>OR(ISERROR(FIND("@",tbl_vendors[[#This Row],[Email]])),ISERROR(FIND(".",tbl_vendors[[#This Row],[Email]])))</f>
        <v>0</v>
      </c>
      <c r="Q3811" t="b">
        <f>ISNA(MATCH(tbl_vendors[[#This Row],[Country]],tbl_country[country],0))</f>
        <v>0</v>
      </c>
      <c r="R3811" t="b">
        <f>ISNA(MATCH(tbl_vendors[[#This Row],[Currency]],tbl_country[currency],0))</f>
        <v>1</v>
      </c>
      <c r="S3811" t="b">
        <f>_xlfn.XLOOKUP(tbl_vendors[[#This Row],[Country]],tbl_country[country],tbl_country[currency],"NotFound")&lt;&gt;tbl_vendors[[#This Row],[Currency]]</f>
        <v>1</v>
      </c>
      <c r="T3811" t="b">
        <f>ISNA(MATCH(tbl_vendors[[#This Row],[Payment_Terms]],tbl_payment_terms[Payment_Terms],0))</f>
        <v>0</v>
      </c>
      <c r="U3811" t="b">
        <f>ISNA(MATCH(tbl_vendors[[#This Row],[Status]],tbl_status[valid_status]))</f>
        <v>0</v>
      </c>
      <c r="V3811" t="b">
        <f ca="1">tbl_vendors[[#This Row],[Created_Date]]&gt;TODAY()</f>
        <v>0</v>
      </c>
      <c r="W3811" t="b">
        <f>tbl_vendors[[#This Row],[Updated_Date]]&lt;tbl_vendors[[#This Row],[Created_Date]]</f>
        <v>0</v>
      </c>
      <c r="X3811" t="b">
        <f>COUNTIF(tbl_vendors[Vendor_Name],tbl_vendors[[#This Row],[Vendor_Name]])&gt;1</f>
        <v>1</v>
      </c>
      <c r="Y3811" s="14" cm="1">
        <f t="array" aca="1" ref="Y3811" ca="1">IFERROR(SUM(L3811:X3811*1),4)</f>
        <v>3</v>
      </c>
      <c r="Z3811" t="str">
        <f ca="1">IF(tbl_vendors[[#This Row],[error_count]]&gt;0,"FAIL","PASS")</f>
        <v>FAIL</v>
      </c>
    </row>
    <row r="3812" spans="1:26" x14ac:dyDescent="0.3">
      <c r="A3812" t="s">
        <v>14886</v>
      </c>
      <c r="B3812" t="s">
        <v>14887</v>
      </c>
      <c r="C3812" t="s">
        <v>66</v>
      </c>
      <c r="D3812" t="s">
        <v>14888</v>
      </c>
      <c r="E3812" t="s">
        <v>67</v>
      </c>
      <c r="F3812" t="s">
        <v>16</v>
      </c>
      <c r="G3812" t="s">
        <v>14889</v>
      </c>
      <c r="H3812" t="s">
        <v>69</v>
      </c>
      <c r="I3812" t="s">
        <v>53</v>
      </c>
      <c r="J3812" s="1">
        <v>44591</v>
      </c>
      <c r="K3812" s="1">
        <v>45771</v>
      </c>
      <c r="L3812" t="b">
        <f>COUNTIF(tbl_vendors[Vendor_ID],tbl_vendors[[#This Row],[Vendor_ID]])&gt;1</f>
        <v>0</v>
      </c>
      <c r="M3812" t="b">
        <f>ISBLANK(tbl_vendors[[#This Row],[Vendor_ID]])</f>
        <v>0</v>
      </c>
      <c r="N3812" t="b">
        <f>LEN(TRIM(tbl_vendors[[#This Row],[Vendor_Name]]))=0</f>
        <v>0</v>
      </c>
      <c r="O3812" t="b">
        <f>LEN(TRIM(tbl_vendors[[#This Row],[Email]]))=0</f>
        <v>0</v>
      </c>
      <c r="P3812" t="b">
        <f>OR(ISERROR(FIND("@",tbl_vendors[[#This Row],[Email]])),ISERROR(FIND(".",tbl_vendors[[#This Row],[Email]])))</f>
        <v>0</v>
      </c>
      <c r="Q3812" t="b">
        <f>ISNA(MATCH(tbl_vendors[[#This Row],[Country]],tbl_country[country],0))</f>
        <v>0</v>
      </c>
      <c r="R3812" t="b">
        <f>ISNA(MATCH(tbl_vendors[[#This Row],[Currency]],tbl_country[currency],0))</f>
        <v>0</v>
      </c>
      <c r="S3812" t="b">
        <f>_xlfn.XLOOKUP(tbl_vendors[[#This Row],[Country]],tbl_country[country],tbl_country[currency],"NotFound")&lt;&gt;tbl_vendors[[#This Row],[Currency]]</f>
        <v>0</v>
      </c>
      <c r="T3812" t="b">
        <f>ISNA(MATCH(tbl_vendors[[#This Row],[Payment_Terms]],tbl_payment_terms[Payment_Terms],0))</f>
        <v>0</v>
      </c>
      <c r="U3812" t="b">
        <f>ISNA(MATCH(tbl_vendors[[#This Row],[Status]],tbl_status[valid_status]))</f>
        <v>1</v>
      </c>
      <c r="V3812" t="b">
        <f ca="1">tbl_vendors[[#This Row],[Created_Date]]&gt;TODAY()</f>
        <v>0</v>
      </c>
      <c r="W3812" t="b">
        <f>tbl_vendors[[#This Row],[Updated_Date]]&lt;tbl_vendors[[#This Row],[Created_Date]]</f>
        <v>0</v>
      </c>
      <c r="X3812" t="b">
        <f>COUNTIF(tbl_vendors[Vendor_Name],tbl_vendors[[#This Row],[Vendor_Name]])&gt;1</f>
        <v>0</v>
      </c>
      <c r="Y3812" s="14" cm="1">
        <f t="array" aca="1" ref="Y3812" ca="1">IFERROR(SUM(L3812:X3812*1),4)</f>
        <v>1</v>
      </c>
      <c r="Z3812" t="str">
        <f ca="1">IF(tbl_vendors[[#This Row],[error_count]]&gt;0,"FAIL","PASS")</f>
        <v>FAIL</v>
      </c>
    </row>
    <row r="3813" spans="1:26" x14ac:dyDescent="0.3">
      <c r="A3813" t="s">
        <v>14890</v>
      </c>
      <c r="B3813" t="s">
        <v>14891</v>
      </c>
      <c r="C3813" t="s">
        <v>153</v>
      </c>
      <c r="D3813" t="s">
        <v>14892</v>
      </c>
      <c r="E3813" t="s">
        <v>155</v>
      </c>
      <c r="F3813" t="s">
        <v>16</v>
      </c>
      <c r="G3813" t="s">
        <v>14893</v>
      </c>
      <c r="H3813" t="s">
        <v>52</v>
      </c>
      <c r="I3813" t="s">
        <v>53</v>
      </c>
      <c r="J3813" s="1">
        <v>46130</v>
      </c>
      <c r="K3813" s="1">
        <v>46144</v>
      </c>
      <c r="L3813" t="b">
        <f>COUNTIF(tbl_vendors[Vendor_ID],tbl_vendors[[#This Row],[Vendor_ID]])&gt;1</f>
        <v>0</v>
      </c>
      <c r="M3813" t="b">
        <f>ISBLANK(tbl_vendors[[#This Row],[Vendor_ID]])</f>
        <v>0</v>
      </c>
      <c r="N3813" t="b">
        <f>LEN(TRIM(tbl_vendors[[#This Row],[Vendor_Name]]))=0</f>
        <v>0</v>
      </c>
      <c r="O3813" t="b">
        <f>LEN(TRIM(tbl_vendors[[#This Row],[Email]]))=0</f>
        <v>0</v>
      </c>
      <c r="P3813" t="b">
        <f>OR(ISERROR(FIND("@",tbl_vendors[[#This Row],[Email]])),ISERROR(FIND(".",tbl_vendors[[#This Row],[Email]])))</f>
        <v>0</v>
      </c>
      <c r="Q3813" t="b">
        <f>ISNA(MATCH(tbl_vendors[[#This Row],[Country]],tbl_country[country],0))</f>
        <v>0</v>
      </c>
      <c r="R3813" t="b">
        <f>ISNA(MATCH(tbl_vendors[[#This Row],[Currency]],tbl_country[currency],0))</f>
        <v>0</v>
      </c>
      <c r="S3813" t="b">
        <f>_xlfn.XLOOKUP(tbl_vendors[[#This Row],[Country]],tbl_country[country],tbl_country[currency],"NotFound")&lt;&gt;tbl_vendors[[#This Row],[Currency]]</f>
        <v>0</v>
      </c>
      <c r="T3813" t="b">
        <f>ISNA(MATCH(tbl_vendors[[#This Row],[Payment_Terms]],tbl_payment_terms[Payment_Terms],0))</f>
        <v>0</v>
      </c>
      <c r="U3813" t="b">
        <f>ISNA(MATCH(tbl_vendors[[#This Row],[Status]],tbl_status[valid_status]))</f>
        <v>1</v>
      </c>
      <c r="V3813" t="b">
        <f ca="1">tbl_vendors[[#This Row],[Created_Date]]&gt;TODAY()</f>
        <v>0</v>
      </c>
      <c r="W3813" t="b">
        <f>tbl_vendors[[#This Row],[Updated_Date]]&lt;tbl_vendors[[#This Row],[Created_Date]]</f>
        <v>0</v>
      </c>
      <c r="X3813" t="b">
        <f>COUNTIF(tbl_vendors[Vendor_Name],tbl_vendors[[#This Row],[Vendor_Name]])&gt;1</f>
        <v>0</v>
      </c>
      <c r="Y3813" s="14" cm="1">
        <f t="array" aca="1" ref="Y3813" ca="1">IFERROR(SUM(L3813:X3813*1),4)</f>
        <v>1</v>
      </c>
      <c r="Z3813" t="str">
        <f ca="1">IF(tbl_vendors[[#This Row],[error_count]]&gt;0,"FAIL","PASS")</f>
        <v>FAIL</v>
      </c>
    </row>
    <row r="3814" spans="1:26" x14ac:dyDescent="0.3">
      <c r="A3814" t="s">
        <v>14894</v>
      </c>
      <c r="B3814" t="s">
        <v>14895</v>
      </c>
      <c r="C3814" t="s">
        <v>100</v>
      </c>
      <c r="D3814" t="s">
        <v>14896</v>
      </c>
      <c r="E3814" t="s">
        <v>39</v>
      </c>
      <c r="F3814" t="s">
        <v>23</v>
      </c>
      <c r="G3814" t="s">
        <v>14897</v>
      </c>
      <c r="H3814" t="s">
        <v>18</v>
      </c>
      <c r="I3814" t="s">
        <v>19</v>
      </c>
      <c r="J3814" s="1">
        <v>45268</v>
      </c>
      <c r="K3814" s="1">
        <v>46140</v>
      </c>
      <c r="L3814" t="b">
        <f>COUNTIF(tbl_vendors[Vendor_ID],tbl_vendors[[#This Row],[Vendor_ID]])&gt;1</f>
        <v>0</v>
      </c>
      <c r="M3814" t="b">
        <f>ISBLANK(tbl_vendors[[#This Row],[Vendor_ID]])</f>
        <v>0</v>
      </c>
      <c r="N3814" t="b">
        <f>LEN(TRIM(tbl_vendors[[#This Row],[Vendor_Name]]))=0</f>
        <v>0</v>
      </c>
      <c r="O3814" t="b">
        <f>LEN(TRIM(tbl_vendors[[#This Row],[Email]]))=0</f>
        <v>0</v>
      </c>
      <c r="P3814" t="b">
        <f>OR(ISERROR(FIND("@",tbl_vendors[[#This Row],[Email]])),ISERROR(FIND(".",tbl_vendors[[#This Row],[Email]])))</f>
        <v>0</v>
      </c>
      <c r="Q3814" t="b">
        <f>ISNA(MATCH(tbl_vendors[[#This Row],[Country]],tbl_country[country],0))</f>
        <v>0</v>
      </c>
      <c r="R3814" t="b">
        <f>ISNA(MATCH(tbl_vendors[[#This Row],[Currency]],tbl_country[currency],0))</f>
        <v>0</v>
      </c>
      <c r="S3814" t="b">
        <f>_xlfn.XLOOKUP(tbl_vendors[[#This Row],[Country]],tbl_country[country],tbl_country[currency],"NotFound")&lt;&gt;tbl_vendors[[#This Row],[Currency]]</f>
        <v>0</v>
      </c>
      <c r="T3814" t="b">
        <f>ISNA(MATCH(tbl_vendors[[#This Row],[Payment_Terms]],tbl_payment_terms[Payment_Terms],0))</f>
        <v>0</v>
      </c>
      <c r="U3814" t="b">
        <f>ISNA(MATCH(tbl_vendors[[#This Row],[Status]],tbl_status[valid_status]))</f>
        <v>0</v>
      </c>
      <c r="V3814" t="b">
        <f ca="1">tbl_vendors[[#This Row],[Created_Date]]&gt;TODAY()</f>
        <v>0</v>
      </c>
      <c r="W3814" t="b">
        <f>tbl_vendors[[#This Row],[Updated_Date]]&lt;tbl_vendors[[#This Row],[Created_Date]]</f>
        <v>0</v>
      </c>
      <c r="X3814" t="b">
        <f>COUNTIF(tbl_vendors[Vendor_Name],tbl_vendors[[#This Row],[Vendor_Name]])&gt;1</f>
        <v>0</v>
      </c>
      <c r="Y3814" s="14" cm="1">
        <f t="array" aca="1" ref="Y3814" ca="1">IFERROR(SUM(L3814:X3814*1),4)</f>
        <v>0</v>
      </c>
      <c r="Z3814" t="str">
        <f ca="1">IF(tbl_vendors[[#This Row],[error_count]]&gt;0,"FAIL","PASS")</f>
        <v>PASS</v>
      </c>
    </row>
    <row r="3815" spans="1:26" x14ac:dyDescent="0.3">
      <c r="A3815" t="s">
        <v>14898</v>
      </c>
      <c r="B3815" t="s">
        <v>14899</v>
      </c>
      <c r="C3815" t="s">
        <v>56</v>
      </c>
      <c r="D3815" t="s">
        <v>14900</v>
      </c>
      <c r="E3815" t="s">
        <v>58</v>
      </c>
      <c r="F3815" t="s">
        <v>23</v>
      </c>
      <c r="G3815" t="s">
        <v>14901</v>
      </c>
      <c r="H3815" t="s">
        <v>25</v>
      </c>
      <c r="I3815" t="s">
        <v>53</v>
      </c>
      <c r="J3815" s="1">
        <v>44501</v>
      </c>
      <c r="K3815" s="1">
        <v>45571</v>
      </c>
      <c r="L3815" t="b">
        <f>COUNTIF(tbl_vendors[Vendor_ID],tbl_vendors[[#This Row],[Vendor_ID]])&gt;1</f>
        <v>0</v>
      </c>
      <c r="M3815" t="b">
        <f>ISBLANK(tbl_vendors[[#This Row],[Vendor_ID]])</f>
        <v>0</v>
      </c>
      <c r="N3815" t="b">
        <f>LEN(TRIM(tbl_vendors[[#This Row],[Vendor_Name]]))=0</f>
        <v>0</v>
      </c>
      <c r="O3815" t="b">
        <f>LEN(TRIM(tbl_vendors[[#This Row],[Email]]))=0</f>
        <v>0</v>
      </c>
      <c r="P3815" t="b">
        <f>OR(ISERROR(FIND("@",tbl_vendors[[#This Row],[Email]])),ISERROR(FIND(".",tbl_vendors[[#This Row],[Email]])))</f>
        <v>0</v>
      </c>
      <c r="Q3815" t="b">
        <f>ISNA(MATCH(tbl_vendors[[#This Row],[Country]],tbl_country[country],0))</f>
        <v>0</v>
      </c>
      <c r="R3815" t="b">
        <f>ISNA(MATCH(tbl_vendors[[#This Row],[Currency]],tbl_country[currency],0))</f>
        <v>0</v>
      </c>
      <c r="S3815" t="b">
        <f>_xlfn.XLOOKUP(tbl_vendors[[#This Row],[Country]],tbl_country[country],tbl_country[currency],"NotFound")&lt;&gt;tbl_vendors[[#This Row],[Currency]]</f>
        <v>0</v>
      </c>
      <c r="T3815" t="b">
        <f>ISNA(MATCH(tbl_vendors[[#This Row],[Payment_Terms]],tbl_payment_terms[Payment_Terms],0))</f>
        <v>0</v>
      </c>
      <c r="U3815" t="b">
        <f>ISNA(MATCH(tbl_vendors[[#This Row],[Status]],tbl_status[valid_status]))</f>
        <v>1</v>
      </c>
      <c r="V3815" t="b">
        <f ca="1">tbl_vendors[[#This Row],[Created_Date]]&gt;TODAY()</f>
        <v>0</v>
      </c>
      <c r="W3815" t="b">
        <f>tbl_vendors[[#This Row],[Updated_Date]]&lt;tbl_vendors[[#This Row],[Created_Date]]</f>
        <v>0</v>
      </c>
      <c r="X3815" t="b">
        <f>COUNTIF(tbl_vendors[Vendor_Name],tbl_vendors[[#This Row],[Vendor_Name]])&gt;1</f>
        <v>0</v>
      </c>
      <c r="Y3815" s="14" cm="1">
        <f t="array" aca="1" ref="Y3815" ca="1">IFERROR(SUM(L3815:X3815*1),4)</f>
        <v>1</v>
      </c>
      <c r="Z3815" t="str">
        <f ca="1">IF(tbl_vendors[[#This Row],[error_count]]&gt;0,"FAIL","PASS")</f>
        <v>FAIL</v>
      </c>
    </row>
    <row r="3816" spans="1:26" x14ac:dyDescent="0.3">
      <c r="A3816" t="s">
        <v>14902</v>
      </c>
      <c r="B3816" t="s">
        <v>14903</v>
      </c>
      <c r="C3816" t="s">
        <v>13</v>
      </c>
      <c r="D3816" t="s">
        <v>14904</v>
      </c>
      <c r="E3816" t="s">
        <v>15</v>
      </c>
      <c r="F3816" t="s">
        <v>32</v>
      </c>
      <c r="G3816" t="s">
        <v>14905</v>
      </c>
      <c r="H3816" t="s">
        <v>18</v>
      </c>
      <c r="I3816" t="s">
        <v>26</v>
      </c>
      <c r="J3816" s="1">
        <v>44520</v>
      </c>
      <c r="K3816" s="1">
        <v>46174</v>
      </c>
      <c r="L3816" t="b">
        <f>COUNTIF(tbl_vendors[Vendor_ID],tbl_vendors[[#This Row],[Vendor_ID]])&gt;1</f>
        <v>0</v>
      </c>
      <c r="M3816" t="b">
        <f>ISBLANK(tbl_vendors[[#This Row],[Vendor_ID]])</f>
        <v>0</v>
      </c>
      <c r="N3816" t="b">
        <f>LEN(TRIM(tbl_vendors[[#This Row],[Vendor_Name]]))=0</f>
        <v>0</v>
      </c>
      <c r="O3816" t="b">
        <f>LEN(TRIM(tbl_vendors[[#This Row],[Email]]))=0</f>
        <v>0</v>
      </c>
      <c r="P3816" t="b">
        <f>OR(ISERROR(FIND("@",tbl_vendors[[#This Row],[Email]])),ISERROR(FIND(".",tbl_vendors[[#This Row],[Email]])))</f>
        <v>0</v>
      </c>
      <c r="Q3816" t="b">
        <f>ISNA(MATCH(tbl_vendors[[#This Row],[Country]],tbl_country[country],0))</f>
        <v>0</v>
      </c>
      <c r="R3816" t="b">
        <f>ISNA(MATCH(tbl_vendors[[#This Row],[Currency]],tbl_country[currency],0))</f>
        <v>1</v>
      </c>
      <c r="S3816" t="b">
        <f>_xlfn.XLOOKUP(tbl_vendors[[#This Row],[Country]],tbl_country[country],tbl_country[currency],"NotFound")&lt;&gt;tbl_vendors[[#This Row],[Currency]]</f>
        <v>1</v>
      </c>
      <c r="T3816" t="b">
        <f>ISNA(MATCH(tbl_vendors[[#This Row],[Payment_Terms]],tbl_payment_terms[Payment_Terms],0))</f>
        <v>0</v>
      </c>
      <c r="U3816" t="b">
        <f>ISNA(MATCH(tbl_vendors[[#This Row],[Status]],tbl_status[valid_status]))</f>
        <v>0</v>
      </c>
      <c r="V3816" t="b">
        <f ca="1">tbl_vendors[[#This Row],[Created_Date]]&gt;TODAY()</f>
        <v>0</v>
      </c>
      <c r="W3816" t="b">
        <f>tbl_vendors[[#This Row],[Updated_Date]]&lt;tbl_vendors[[#This Row],[Created_Date]]</f>
        <v>0</v>
      </c>
      <c r="X3816" t="b">
        <f>COUNTIF(tbl_vendors[Vendor_Name],tbl_vendors[[#This Row],[Vendor_Name]])&gt;1</f>
        <v>0</v>
      </c>
      <c r="Y3816" s="14" cm="1">
        <f t="array" aca="1" ref="Y3816" ca="1">IFERROR(SUM(L3816:X3816*1),4)</f>
        <v>2</v>
      </c>
      <c r="Z3816" t="str">
        <f ca="1">IF(tbl_vendors[[#This Row],[error_count]]&gt;0,"FAIL","PASS")</f>
        <v>FAIL</v>
      </c>
    </row>
    <row r="3817" spans="1:26" x14ac:dyDescent="0.3">
      <c r="A3817" t="s">
        <v>14906</v>
      </c>
      <c r="B3817" t="s">
        <v>14907</v>
      </c>
      <c r="C3817" t="s">
        <v>56</v>
      </c>
      <c r="D3817" t="s">
        <v>14908</v>
      </c>
      <c r="E3817" t="s">
        <v>58</v>
      </c>
      <c r="F3817" t="s">
        <v>75</v>
      </c>
      <c r="G3817" t="s">
        <v>14909</v>
      </c>
      <c r="H3817" t="s">
        <v>34</v>
      </c>
      <c r="I3817" t="s">
        <v>26</v>
      </c>
      <c r="J3817" s="1">
        <v>45449</v>
      </c>
      <c r="K3817" s="1">
        <v>45554</v>
      </c>
      <c r="L3817" t="b">
        <f>COUNTIF(tbl_vendors[Vendor_ID],tbl_vendors[[#This Row],[Vendor_ID]])&gt;1</f>
        <v>0</v>
      </c>
      <c r="M3817" t="b">
        <f>ISBLANK(tbl_vendors[[#This Row],[Vendor_ID]])</f>
        <v>0</v>
      </c>
      <c r="N3817" t="b">
        <f>LEN(TRIM(tbl_vendors[[#This Row],[Vendor_Name]]))=0</f>
        <v>0</v>
      </c>
      <c r="O3817" t="b">
        <f>LEN(TRIM(tbl_vendors[[#This Row],[Email]]))=0</f>
        <v>0</v>
      </c>
      <c r="P3817" t="b">
        <f>OR(ISERROR(FIND("@",tbl_vendors[[#This Row],[Email]])),ISERROR(FIND(".",tbl_vendors[[#This Row],[Email]])))</f>
        <v>0</v>
      </c>
      <c r="Q3817" t="b">
        <f>ISNA(MATCH(tbl_vendors[[#This Row],[Country]],tbl_country[country],0))</f>
        <v>0</v>
      </c>
      <c r="R3817" t="b">
        <f>ISNA(MATCH(tbl_vendors[[#This Row],[Currency]],tbl_country[currency],0))</f>
        <v>0</v>
      </c>
      <c r="S3817" t="b">
        <f>_xlfn.XLOOKUP(tbl_vendors[[#This Row],[Country]],tbl_country[country],tbl_country[currency],"NotFound")&lt;&gt;tbl_vendors[[#This Row],[Currency]]</f>
        <v>0</v>
      </c>
      <c r="T3817" t="b">
        <f>ISNA(MATCH(tbl_vendors[[#This Row],[Payment_Terms]],tbl_payment_terms[Payment_Terms],0))</f>
        <v>0</v>
      </c>
      <c r="U3817" t="b">
        <f>ISNA(MATCH(tbl_vendors[[#This Row],[Status]],tbl_status[valid_status]))</f>
        <v>0</v>
      </c>
      <c r="V3817" t="b">
        <f ca="1">tbl_vendors[[#This Row],[Created_Date]]&gt;TODAY()</f>
        <v>0</v>
      </c>
      <c r="W3817" t="b">
        <f>tbl_vendors[[#This Row],[Updated_Date]]&lt;tbl_vendors[[#This Row],[Created_Date]]</f>
        <v>0</v>
      </c>
      <c r="X3817" t="b">
        <f>COUNTIF(tbl_vendors[Vendor_Name],tbl_vendors[[#This Row],[Vendor_Name]])&gt;1</f>
        <v>0</v>
      </c>
      <c r="Y3817" s="14" cm="1">
        <f t="array" aca="1" ref="Y3817" ca="1">IFERROR(SUM(L3817:X3817*1),4)</f>
        <v>0</v>
      </c>
      <c r="Z3817" t="str">
        <f ca="1">IF(tbl_vendors[[#This Row],[error_count]]&gt;0,"FAIL","PASS")</f>
        <v>PASS</v>
      </c>
    </row>
    <row r="3818" spans="1:26" x14ac:dyDescent="0.3">
      <c r="A3818" t="s">
        <v>14910</v>
      </c>
      <c r="B3818" t="s">
        <v>14911</v>
      </c>
      <c r="C3818" t="s">
        <v>79</v>
      </c>
      <c r="D3818" t="s">
        <v>14912</v>
      </c>
      <c r="E3818" t="s">
        <v>39</v>
      </c>
      <c r="F3818" t="s">
        <v>32</v>
      </c>
      <c r="G3818" t="s">
        <v>14913</v>
      </c>
      <c r="H3818" t="s">
        <v>34</v>
      </c>
      <c r="I3818" t="s">
        <v>19</v>
      </c>
      <c r="J3818" s="1">
        <v>45084</v>
      </c>
      <c r="K3818" s="1">
        <v>46095</v>
      </c>
      <c r="L3818" t="b">
        <f>COUNTIF(tbl_vendors[Vendor_ID],tbl_vendors[[#This Row],[Vendor_ID]])&gt;1</f>
        <v>0</v>
      </c>
      <c r="M3818" t="b">
        <f>ISBLANK(tbl_vendors[[#This Row],[Vendor_ID]])</f>
        <v>0</v>
      </c>
      <c r="N3818" t="b">
        <f>LEN(TRIM(tbl_vendors[[#This Row],[Vendor_Name]]))=0</f>
        <v>0</v>
      </c>
      <c r="O3818" t="b">
        <f>LEN(TRIM(tbl_vendors[[#This Row],[Email]]))=0</f>
        <v>0</v>
      </c>
      <c r="P3818" t="b">
        <f>OR(ISERROR(FIND("@",tbl_vendors[[#This Row],[Email]])),ISERROR(FIND(".",tbl_vendors[[#This Row],[Email]])))</f>
        <v>0</v>
      </c>
      <c r="Q3818" t="b">
        <f>ISNA(MATCH(tbl_vendors[[#This Row],[Country]],tbl_country[country],0))</f>
        <v>0</v>
      </c>
      <c r="R3818" t="b">
        <f>ISNA(MATCH(tbl_vendors[[#This Row],[Currency]],tbl_country[currency],0))</f>
        <v>0</v>
      </c>
      <c r="S3818" t="b">
        <f>_xlfn.XLOOKUP(tbl_vendors[[#This Row],[Country]],tbl_country[country],tbl_country[currency],"NotFound")&lt;&gt;tbl_vendors[[#This Row],[Currency]]</f>
        <v>0</v>
      </c>
      <c r="T3818" t="b">
        <f>ISNA(MATCH(tbl_vendors[[#This Row],[Payment_Terms]],tbl_payment_terms[Payment_Terms],0))</f>
        <v>0</v>
      </c>
      <c r="U3818" t="b">
        <f>ISNA(MATCH(tbl_vendors[[#This Row],[Status]],tbl_status[valid_status]))</f>
        <v>0</v>
      </c>
      <c r="V3818" t="b">
        <f ca="1">tbl_vendors[[#This Row],[Created_Date]]&gt;TODAY()</f>
        <v>0</v>
      </c>
      <c r="W3818" t="b">
        <f>tbl_vendors[[#This Row],[Updated_Date]]&lt;tbl_vendors[[#This Row],[Created_Date]]</f>
        <v>0</v>
      </c>
      <c r="X3818" t="b">
        <f>COUNTIF(tbl_vendors[Vendor_Name],tbl_vendors[[#This Row],[Vendor_Name]])&gt;1</f>
        <v>0</v>
      </c>
      <c r="Y3818" s="14" cm="1">
        <f t="array" aca="1" ref="Y3818" ca="1">IFERROR(SUM(L3818:X3818*1),4)</f>
        <v>0</v>
      </c>
      <c r="Z3818" t="str">
        <f ca="1">IF(tbl_vendors[[#This Row],[error_count]]&gt;0,"FAIL","PASS")</f>
        <v>PASS</v>
      </c>
    </row>
    <row r="3819" spans="1:26" x14ac:dyDescent="0.3">
      <c r="A3819" t="s">
        <v>14914</v>
      </c>
      <c r="B3819" t="s">
        <v>14915</v>
      </c>
      <c r="C3819" t="s">
        <v>66</v>
      </c>
      <c r="D3819" t="s">
        <v>14916</v>
      </c>
      <c r="E3819" t="s">
        <v>67</v>
      </c>
      <c r="F3819" t="s">
        <v>32</v>
      </c>
      <c r="G3819" t="s">
        <v>14917</v>
      </c>
      <c r="H3819" t="s">
        <v>18</v>
      </c>
      <c r="I3819" t="s">
        <v>26</v>
      </c>
      <c r="J3819" s="1">
        <v>45857</v>
      </c>
      <c r="K3819" s="1">
        <v>45877</v>
      </c>
      <c r="L3819" t="b">
        <f>COUNTIF(tbl_vendors[Vendor_ID],tbl_vendors[[#This Row],[Vendor_ID]])&gt;1</f>
        <v>0</v>
      </c>
      <c r="M3819" t="b">
        <f>ISBLANK(tbl_vendors[[#This Row],[Vendor_ID]])</f>
        <v>0</v>
      </c>
      <c r="N3819" t="b">
        <f>LEN(TRIM(tbl_vendors[[#This Row],[Vendor_Name]]))=0</f>
        <v>0</v>
      </c>
      <c r="O3819" t="b">
        <f>LEN(TRIM(tbl_vendors[[#This Row],[Email]]))=0</f>
        <v>0</v>
      </c>
      <c r="P3819" t="b">
        <f>OR(ISERROR(FIND("@",tbl_vendors[[#This Row],[Email]])),ISERROR(FIND(".",tbl_vendors[[#This Row],[Email]])))</f>
        <v>0</v>
      </c>
      <c r="Q3819" t="b">
        <f>ISNA(MATCH(tbl_vendors[[#This Row],[Country]],tbl_country[country],0))</f>
        <v>0</v>
      </c>
      <c r="R3819" t="b">
        <f>ISNA(MATCH(tbl_vendors[[#This Row],[Currency]],tbl_country[currency],0))</f>
        <v>0</v>
      </c>
      <c r="S3819" t="b">
        <f>_xlfn.XLOOKUP(tbl_vendors[[#This Row],[Country]],tbl_country[country],tbl_country[currency],"NotFound")&lt;&gt;tbl_vendors[[#This Row],[Currency]]</f>
        <v>0</v>
      </c>
      <c r="T3819" t="b">
        <f>ISNA(MATCH(tbl_vendors[[#This Row],[Payment_Terms]],tbl_payment_terms[Payment_Terms],0))</f>
        <v>0</v>
      </c>
      <c r="U3819" t="b">
        <f>ISNA(MATCH(tbl_vendors[[#This Row],[Status]],tbl_status[valid_status]))</f>
        <v>0</v>
      </c>
      <c r="V3819" t="b">
        <f ca="1">tbl_vendors[[#This Row],[Created_Date]]&gt;TODAY()</f>
        <v>0</v>
      </c>
      <c r="W3819" t="b">
        <f>tbl_vendors[[#This Row],[Updated_Date]]&lt;tbl_vendors[[#This Row],[Created_Date]]</f>
        <v>0</v>
      </c>
      <c r="X3819" t="b">
        <f>COUNTIF(tbl_vendors[Vendor_Name],tbl_vendors[[#This Row],[Vendor_Name]])&gt;1</f>
        <v>0</v>
      </c>
      <c r="Y3819" s="14" cm="1">
        <f t="array" aca="1" ref="Y3819" ca="1">IFERROR(SUM(L3819:X3819*1),4)</f>
        <v>0</v>
      </c>
      <c r="Z3819" t="str">
        <f ca="1">IF(tbl_vendors[[#This Row],[error_count]]&gt;0,"FAIL","PASS")</f>
        <v>PASS</v>
      </c>
    </row>
    <row r="3820" spans="1:26" x14ac:dyDescent="0.3">
      <c r="A3820" t="s">
        <v>14918</v>
      </c>
      <c r="B3820" t="s">
        <v>1693</v>
      </c>
      <c r="C3820" t="s">
        <v>66</v>
      </c>
      <c r="D3820" t="s">
        <v>14919</v>
      </c>
      <c r="E3820" t="s">
        <v>67</v>
      </c>
      <c r="F3820" t="s">
        <v>75</v>
      </c>
      <c r="G3820" t="s">
        <v>14920</v>
      </c>
      <c r="H3820" t="s">
        <v>25</v>
      </c>
      <c r="I3820" t="s">
        <v>26</v>
      </c>
      <c r="J3820" s="1">
        <v>44554</v>
      </c>
      <c r="K3820" s="1">
        <v>45614</v>
      </c>
      <c r="L3820" t="b">
        <f>COUNTIF(tbl_vendors[Vendor_ID],tbl_vendors[[#This Row],[Vendor_ID]])&gt;1</f>
        <v>0</v>
      </c>
      <c r="M3820" t="b">
        <f>ISBLANK(tbl_vendors[[#This Row],[Vendor_ID]])</f>
        <v>0</v>
      </c>
      <c r="N3820" t="b">
        <f>LEN(TRIM(tbl_vendors[[#This Row],[Vendor_Name]]))=0</f>
        <v>0</v>
      </c>
      <c r="O3820" t="b">
        <f>LEN(TRIM(tbl_vendors[[#This Row],[Email]]))=0</f>
        <v>0</v>
      </c>
      <c r="P3820" t="b">
        <f>OR(ISERROR(FIND("@",tbl_vendors[[#This Row],[Email]])),ISERROR(FIND(".",tbl_vendors[[#This Row],[Email]])))</f>
        <v>0</v>
      </c>
      <c r="Q3820" t="b">
        <f>ISNA(MATCH(tbl_vendors[[#This Row],[Country]],tbl_country[country],0))</f>
        <v>0</v>
      </c>
      <c r="R3820" t="b">
        <f>ISNA(MATCH(tbl_vendors[[#This Row],[Currency]],tbl_country[currency],0))</f>
        <v>0</v>
      </c>
      <c r="S3820" t="b">
        <f>_xlfn.XLOOKUP(tbl_vendors[[#This Row],[Country]],tbl_country[country],tbl_country[currency],"NotFound")&lt;&gt;tbl_vendors[[#This Row],[Currency]]</f>
        <v>0</v>
      </c>
      <c r="T3820" t="b">
        <f>ISNA(MATCH(tbl_vendors[[#This Row],[Payment_Terms]],tbl_payment_terms[Payment_Terms],0))</f>
        <v>0</v>
      </c>
      <c r="U3820" t="b">
        <f>ISNA(MATCH(tbl_vendors[[#This Row],[Status]],tbl_status[valid_status]))</f>
        <v>0</v>
      </c>
      <c r="V3820" t="b">
        <f ca="1">tbl_vendors[[#This Row],[Created_Date]]&gt;TODAY()</f>
        <v>0</v>
      </c>
      <c r="W3820" t="b">
        <f>tbl_vendors[[#This Row],[Updated_Date]]&lt;tbl_vendors[[#This Row],[Created_Date]]</f>
        <v>0</v>
      </c>
      <c r="X3820" t="b">
        <f>COUNTIF(tbl_vendors[Vendor_Name],tbl_vendors[[#This Row],[Vendor_Name]])&gt;1</f>
        <v>1</v>
      </c>
      <c r="Y3820" s="14" cm="1">
        <f t="array" aca="1" ref="Y3820" ca="1">IFERROR(SUM(L3820:X3820*1),4)</f>
        <v>1</v>
      </c>
      <c r="Z3820" t="str">
        <f ca="1">IF(tbl_vendors[[#This Row],[error_count]]&gt;0,"FAIL","PASS")</f>
        <v>FAIL</v>
      </c>
    </row>
    <row r="3821" spans="1:26" x14ac:dyDescent="0.3">
      <c r="A3821" t="s">
        <v>14921</v>
      </c>
      <c r="B3821" t="s">
        <v>14922</v>
      </c>
      <c r="C3821" t="s">
        <v>29</v>
      </c>
      <c r="D3821" t="s">
        <v>14923</v>
      </c>
      <c r="E3821" t="s">
        <v>31</v>
      </c>
      <c r="F3821" t="s">
        <v>32</v>
      </c>
      <c r="G3821" t="s">
        <v>14924</v>
      </c>
      <c r="H3821" t="s">
        <v>47</v>
      </c>
      <c r="I3821" t="s">
        <v>53</v>
      </c>
      <c r="J3821" s="1">
        <v>45281</v>
      </c>
      <c r="K3821" s="1">
        <v>45661</v>
      </c>
      <c r="L3821" t="b">
        <f>COUNTIF(tbl_vendors[Vendor_ID],tbl_vendors[[#This Row],[Vendor_ID]])&gt;1</f>
        <v>0</v>
      </c>
      <c r="M3821" t="b">
        <f>ISBLANK(tbl_vendors[[#This Row],[Vendor_ID]])</f>
        <v>0</v>
      </c>
      <c r="N3821" t="b">
        <f>LEN(TRIM(tbl_vendors[[#This Row],[Vendor_Name]]))=0</f>
        <v>0</v>
      </c>
      <c r="O3821" t="b">
        <f>LEN(TRIM(tbl_vendors[[#This Row],[Email]]))=0</f>
        <v>0</v>
      </c>
      <c r="P3821" t="b">
        <f>OR(ISERROR(FIND("@",tbl_vendors[[#This Row],[Email]])),ISERROR(FIND(".",tbl_vendors[[#This Row],[Email]])))</f>
        <v>0</v>
      </c>
      <c r="Q3821" t="b">
        <f>ISNA(MATCH(tbl_vendors[[#This Row],[Country]],tbl_country[country],0))</f>
        <v>0</v>
      </c>
      <c r="R3821" t="b">
        <f>ISNA(MATCH(tbl_vendors[[#This Row],[Currency]],tbl_country[currency],0))</f>
        <v>0</v>
      </c>
      <c r="S3821" t="b">
        <f>_xlfn.XLOOKUP(tbl_vendors[[#This Row],[Country]],tbl_country[country],tbl_country[currency],"NotFound")&lt;&gt;tbl_vendors[[#This Row],[Currency]]</f>
        <v>0</v>
      </c>
      <c r="T3821" t="b">
        <f>ISNA(MATCH(tbl_vendors[[#This Row],[Payment_Terms]],tbl_payment_terms[Payment_Terms],0))</f>
        <v>0</v>
      </c>
      <c r="U3821" t="b">
        <f>ISNA(MATCH(tbl_vendors[[#This Row],[Status]],tbl_status[valid_status]))</f>
        <v>1</v>
      </c>
      <c r="V3821" t="b">
        <f ca="1">tbl_vendors[[#This Row],[Created_Date]]&gt;TODAY()</f>
        <v>0</v>
      </c>
      <c r="W3821" t="b">
        <f>tbl_vendors[[#This Row],[Updated_Date]]&lt;tbl_vendors[[#This Row],[Created_Date]]</f>
        <v>0</v>
      </c>
      <c r="X3821" t="b">
        <f>COUNTIF(tbl_vendors[Vendor_Name],tbl_vendors[[#This Row],[Vendor_Name]])&gt;1</f>
        <v>0</v>
      </c>
      <c r="Y3821" s="14" cm="1">
        <f t="array" aca="1" ref="Y3821" ca="1">IFERROR(SUM(L3821:X3821*1),4)</f>
        <v>1</v>
      </c>
      <c r="Z3821" t="str">
        <f ca="1">IF(tbl_vendors[[#This Row],[error_count]]&gt;0,"FAIL","PASS")</f>
        <v>FAIL</v>
      </c>
    </row>
    <row r="3822" spans="1:26" x14ac:dyDescent="0.3">
      <c r="A3822" t="s">
        <v>14925</v>
      </c>
      <c r="B3822" t="s">
        <v>14926</v>
      </c>
      <c r="C3822" t="s">
        <v>37</v>
      </c>
      <c r="D3822" t="s">
        <v>14927</v>
      </c>
      <c r="E3822" t="s">
        <v>39</v>
      </c>
      <c r="F3822" t="s">
        <v>32</v>
      </c>
      <c r="G3822" t="s">
        <v>14928</v>
      </c>
      <c r="H3822" t="s">
        <v>52</v>
      </c>
      <c r="I3822" t="s">
        <v>53</v>
      </c>
      <c r="J3822" s="1">
        <v>46136</v>
      </c>
      <c r="K3822" s="1">
        <v>46150</v>
      </c>
      <c r="L3822" t="b">
        <f>COUNTIF(tbl_vendors[Vendor_ID],tbl_vendors[[#This Row],[Vendor_ID]])&gt;1</f>
        <v>0</v>
      </c>
      <c r="M3822" t="b">
        <f>ISBLANK(tbl_vendors[[#This Row],[Vendor_ID]])</f>
        <v>0</v>
      </c>
      <c r="N3822" t="b">
        <f>LEN(TRIM(tbl_vendors[[#This Row],[Vendor_Name]]))=0</f>
        <v>0</v>
      </c>
      <c r="O3822" t="b">
        <f>LEN(TRIM(tbl_vendors[[#This Row],[Email]]))=0</f>
        <v>0</v>
      </c>
      <c r="P3822" t="b">
        <f>OR(ISERROR(FIND("@",tbl_vendors[[#This Row],[Email]])),ISERROR(FIND(".",tbl_vendors[[#This Row],[Email]])))</f>
        <v>0</v>
      </c>
      <c r="Q3822" t="b">
        <f>ISNA(MATCH(tbl_vendors[[#This Row],[Country]],tbl_country[country],0))</f>
        <v>0</v>
      </c>
      <c r="R3822" t="b">
        <f>ISNA(MATCH(tbl_vendors[[#This Row],[Currency]],tbl_country[currency],0))</f>
        <v>0</v>
      </c>
      <c r="S3822" t="b">
        <f>_xlfn.XLOOKUP(tbl_vendors[[#This Row],[Country]],tbl_country[country],tbl_country[currency],"NotFound")&lt;&gt;tbl_vendors[[#This Row],[Currency]]</f>
        <v>0</v>
      </c>
      <c r="T3822" t="b">
        <f>ISNA(MATCH(tbl_vendors[[#This Row],[Payment_Terms]],tbl_payment_terms[Payment_Terms],0))</f>
        <v>0</v>
      </c>
      <c r="U3822" t="b">
        <f>ISNA(MATCH(tbl_vendors[[#This Row],[Status]],tbl_status[valid_status]))</f>
        <v>1</v>
      </c>
      <c r="V3822" t="b">
        <f ca="1">tbl_vendors[[#This Row],[Created_Date]]&gt;TODAY()</f>
        <v>0</v>
      </c>
      <c r="W3822" t="b">
        <f>tbl_vendors[[#This Row],[Updated_Date]]&lt;tbl_vendors[[#This Row],[Created_Date]]</f>
        <v>0</v>
      </c>
      <c r="X3822" t="b">
        <f>COUNTIF(tbl_vendors[Vendor_Name],tbl_vendors[[#This Row],[Vendor_Name]])&gt;1</f>
        <v>0</v>
      </c>
      <c r="Y3822" s="14" cm="1">
        <f t="array" aca="1" ref="Y3822" ca="1">IFERROR(SUM(L3822:X3822*1),4)</f>
        <v>1</v>
      </c>
      <c r="Z3822" t="str">
        <f ca="1">IF(tbl_vendors[[#This Row],[error_count]]&gt;0,"FAIL","PASS")</f>
        <v>FAIL</v>
      </c>
    </row>
    <row r="3823" spans="1:26" x14ac:dyDescent="0.3">
      <c r="A3823" t="s">
        <v>14929</v>
      </c>
      <c r="B3823" t="s">
        <v>14930</v>
      </c>
      <c r="C3823" t="s">
        <v>109</v>
      </c>
      <c r="E3823" t="s">
        <v>39</v>
      </c>
      <c r="F3823" t="s">
        <v>23</v>
      </c>
      <c r="G3823" t="s">
        <v>14931</v>
      </c>
      <c r="H3823" t="s">
        <v>52</v>
      </c>
      <c r="I3823" t="s">
        <v>19</v>
      </c>
      <c r="J3823" s="1">
        <v>44407</v>
      </c>
      <c r="K3823" s="1">
        <v>45637</v>
      </c>
      <c r="L3823" t="b">
        <f>COUNTIF(tbl_vendors[Vendor_ID],tbl_vendors[[#This Row],[Vendor_ID]])&gt;1</f>
        <v>0</v>
      </c>
      <c r="M3823" t="b">
        <f>ISBLANK(tbl_vendors[[#This Row],[Vendor_ID]])</f>
        <v>0</v>
      </c>
      <c r="N3823" t="b">
        <f>LEN(TRIM(tbl_vendors[[#This Row],[Vendor_Name]]))=0</f>
        <v>0</v>
      </c>
      <c r="O3823" t="b">
        <f>LEN(TRIM(tbl_vendors[[#This Row],[Email]]))=0</f>
        <v>0</v>
      </c>
      <c r="P3823" t="b">
        <f>OR(ISERROR(FIND("@",tbl_vendors[[#This Row],[Email]])),ISERROR(FIND(".",tbl_vendors[[#This Row],[Email]])))</f>
        <v>0</v>
      </c>
      <c r="Q3823" t="b">
        <f>ISNA(MATCH(tbl_vendors[[#This Row],[Country]],tbl_country[country],0))</f>
        <v>0</v>
      </c>
      <c r="R3823" t="b">
        <f>ISNA(MATCH(tbl_vendors[[#This Row],[Currency]],tbl_country[currency],0))</f>
        <v>0</v>
      </c>
      <c r="S3823" t="b">
        <f>_xlfn.XLOOKUP(tbl_vendors[[#This Row],[Country]],tbl_country[country],tbl_country[currency],"NotFound")&lt;&gt;tbl_vendors[[#This Row],[Currency]]</f>
        <v>1</v>
      </c>
      <c r="T3823" t="b">
        <f>ISNA(MATCH(tbl_vendors[[#This Row],[Payment_Terms]],tbl_payment_terms[Payment_Terms],0))</f>
        <v>0</v>
      </c>
      <c r="U3823" t="b">
        <f>ISNA(MATCH(tbl_vendors[[#This Row],[Status]],tbl_status[valid_status]))</f>
        <v>0</v>
      </c>
      <c r="V3823" t="b">
        <f ca="1">tbl_vendors[[#This Row],[Created_Date]]&gt;TODAY()</f>
        <v>0</v>
      </c>
      <c r="W3823" t="b">
        <f>tbl_vendors[[#This Row],[Updated_Date]]&lt;tbl_vendors[[#This Row],[Created_Date]]</f>
        <v>0</v>
      </c>
      <c r="X3823" t="b">
        <f>COUNTIF(tbl_vendors[Vendor_Name],tbl_vendors[[#This Row],[Vendor_Name]])&gt;1</f>
        <v>0</v>
      </c>
      <c r="Y3823" s="14" cm="1">
        <f t="array" aca="1" ref="Y3823" ca="1">IFERROR(SUM(L3823:X3823*1),4)</f>
        <v>1</v>
      </c>
      <c r="Z3823" t="str">
        <f ca="1">IF(tbl_vendors[[#This Row],[error_count]]&gt;0,"FAIL","PASS")</f>
        <v>FAIL</v>
      </c>
    </row>
    <row r="3824" spans="1:26" x14ac:dyDescent="0.3">
      <c r="A3824" t="s">
        <v>14932</v>
      </c>
      <c r="B3824" t="s">
        <v>14933</v>
      </c>
      <c r="C3824" t="s">
        <v>37</v>
      </c>
      <c r="D3824" t="s">
        <v>14934</v>
      </c>
      <c r="E3824" t="s">
        <v>39</v>
      </c>
      <c r="F3824" t="s">
        <v>23</v>
      </c>
      <c r="G3824" t="s">
        <v>14935</v>
      </c>
      <c r="H3824" t="s">
        <v>34</v>
      </c>
      <c r="I3824" t="s">
        <v>19</v>
      </c>
      <c r="J3824" s="1">
        <v>45041</v>
      </c>
      <c r="K3824" s="1">
        <v>45774</v>
      </c>
      <c r="L3824" t="b">
        <f>COUNTIF(tbl_vendors[Vendor_ID],tbl_vendors[[#This Row],[Vendor_ID]])&gt;1</f>
        <v>0</v>
      </c>
      <c r="M3824" t="b">
        <f>ISBLANK(tbl_vendors[[#This Row],[Vendor_ID]])</f>
        <v>0</v>
      </c>
      <c r="N3824" t="b">
        <f>LEN(TRIM(tbl_vendors[[#This Row],[Vendor_Name]]))=0</f>
        <v>0</v>
      </c>
      <c r="O3824" t="b">
        <f>LEN(TRIM(tbl_vendors[[#This Row],[Email]]))=0</f>
        <v>0</v>
      </c>
      <c r="P3824" t="b">
        <f>OR(ISERROR(FIND("@",tbl_vendors[[#This Row],[Email]])),ISERROR(FIND(".",tbl_vendors[[#This Row],[Email]])))</f>
        <v>0</v>
      </c>
      <c r="Q3824" t="b">
        <f>ISNA(MATCH(tbl_vendors[[#This Row],[Country]],tbl_country[country],0))</f>
        <v>0</v>
      </c>
      <c r="R3824" t="b">
        <f>ISNA(MATCH(tbl_vendors[[#This Row],[Currency]],tbl_country[currency],0))</f>
        <v>0</v>
      </c>
      <c r="S3824" t="b">
        <f>_xlfn.XLOOKUP(tbl_vendors[[#This Row],[Country]],tbl_country[country],tbl_country[currency],"NotFound")&lt;&gt;tbl_vendors[[#This Row],[Currency]]</f>
        <v>0</v>
      </c>
      <c r="T3824" t="b">
        <f>ISNA(MATCH(tbl_vendors[[#This Row],[Payment_Terms]],tbl_payment_terms[Payment_Terms],0))</f>
        <v>0</v>
      </c>
      <c r="U3824" t="b">
        <f>ISNA(MATCH(tbl_vendors[[#This Row],[Status]],tbl_status[valid_status]))</f>
        <v>0</v>
      </c>
      <c r="V3824" t="b">
        <f ca="1">tbl_vendors[[#This Row],[Created_Date]]&gt;TODAY()</f>
        <v>0</v>
      </c>
      <c r="W3824" t="b">
        <f>tbl_vendors[[#This Row],[Updated_Date]]&lt;tbl_vendors[[#This Row],[Created_Date]]</f>
        <v>0</v>
      </c>
      <c r="X3824" t="b">
        <f>COUNTIF(tbl_vendors[Vendor_Name],tbl_vendors[[#This Row],[Vendor_Name]])&gt;1</f>
        <v>0</v>
      </c>
      <c r="Y3824" s="14" cm="1">
        <f t="array" aca="1" ref="Y3824" ca="1">IFERROR(SUM(L3824:X3824*1),4)</f>
        <v>0</v>
      </c>
      <c r="Z3824" t="str">
        <f ca="1">IF(tbl_vendors[[#This Row],[error_count]]&gt;0,"FAIL","PASS")</f>
        <v>PASS</v>
      </c>
    </row>
    <row r="3825" spans="1:26" x14ac:dyDescent="0.3">
      <c r="A3825" t="s">
        <v>14936</v>
      </c>
      <c r="B3825" t="s">
        <v>14937</v>
      </c>
      <c r="C3825" t="s">
        <v>29</v>
      </c>
      <c r="D3825" t="s">
        <v>14938</v>
      </c>
      <c r="E3825" t="s">
        <v>31</v>
      </c>
      <c r="F3825" t="s">
        <v>40</v>
      </c>
      <c r="G3825" t="s">
        <v>14939</v>
      </c>
      <c r="H3825" t="s">
        <v>25</v>
      </c>
      <c r="I3825" t="s">
        <v>53</v>
      </c>
      <c r="J3825" s="1">
        <v>45096</v>
      </c>
      <c r="K3825" s="1">
        <v>45578</v>
      </c>
      <c r="L3825" t="b">
        <f>COUNTIF(tbl_vendors[Vendor_ID],tbl_vendors[[#This Row],[Vendor_ID]])&gt;1</f>
        <v>0</v>
      </c>
      <c r="M3825" t="b">
        <f>ISBLANK(tbl_vendors[[#This Row],[Vendor_ID]])</f>
        <v>0</v>
      </c>
      <c r="N3825" t="b">
        <f>LEN(TRIM(tbl_vendors[[#This Row],[Vendor_Name]]))=0</f>
        <v>0</v>
      </c>
      <c r="O3825" t="b">
        <f>LEN(TRIM(tbl_vendors[[#This Row],[Email]]))=0</f>
        <v>0</v>
      </c>
      <c r="P3825" t="b">
        <f>OR(ISERROR(FIND("@",tbl_vendors[[#This Row],[Email]])),ISERROR(FIND(".",tbl_vendors[[#This Row],[Email]])))</f>
        <v>0</v>
      </c>
      <c r="Q3825" t="b">
        <f>ISNA(MATCH(tbl_vendors[[#This Row],[Country]],tbl_country[country],0))</f>
        <v>0</v>
      </c>
      <c r="R3825" t="b">
        <f>ISNA(MATCH(tbl_vendors[[#This Row],[Currency]],tbl_country[currency],0))</f>
        <v>0</v>
      </c>
      <c r="S3825" t="b">
        <f>_xlfn.XLOOKUP(tbl_vendors[[#This Row],[Country]],tbl_country[country],tbl_country[currency],"NotFound")&lt;&gt;tbl_vendors[[#This Row],[Currency]]</f>
        <v>0</v>
      </c>
      <c r="T3825" t="b">
        <f>ISNA(MATCH(tbl_vendors[[#This Row],[Payment_Terms]],tbl_payment_terms[Payment_Terms],0))</f>
        <v>0</v>
      </c>
      <c r="U3825" t="b">
        <f>ISNA(MATCH(tbl_vendors[[#This Row],[Status]],tbl_status[valid_status]))</f>
        <v>1</v>
      </c>
      <c r="V3825" t="b">
        <f ca="1">tbl_vendors[[#This Row],[Created_Date]]&gt;TODAY()</f>
        <v>0</v>
      </c>
      <c r="W3825" t="b">
        <f>tbl_vendors[[#This Row],[Updated_Date]]&lt;tbl_vendors[[#This Row],[Created_Date]]</f>
        <v>0</v>
      </c>
      <c r="X3825" t="b">
        <f>COUNTIF(tbl_vendors[Vendor_Name],tbl_vendors[[#This Row],[Vendor_Name]])&gt;1</f>
        <v>0</v>
      </c>
      <c r="Y3825" s="14" cm="1">
        <f t="array" aca="1" ref="Y3825" ca="1">IFERROR(SUM(L3825:X3825*1),4)</f>
        <v>1</v>
      </c>
      <c r="Z3825" t="str">
        <f ca="1">IF(tbl_vendors[[#This Row],[error_count]]&gt;0,"FAIL","PASS")</f>
        <v>FAIL</v>
      </c>
    </row>
    <row r="3826" spans="1:26" x14ac:dyDescent="0.3">
      <c r="A3826" t="s">
        <v>14940</v>
      </c>
      <c r="B3826" t="s">
        <v>14941</v>
      </c>
      <c r="C3826" t="s">
        <v>56</v>
      </c>
      <c r="D3826" t="s">
        <v>14942</v>
      </c>
      <c r="E3826" t="s">
        <v>58</v>
      </c>
      <c r="F3826" t="s">
        <v>16</v>
      </c>
      <c r="G3826" t="s">
        <v>14943</v>
      </c>
      <c r="H3826" t="s">
        <v>18</v>
      </c>
      <c r="I3826" t="s">
        <v>26</v>
      </c>
      <c r="J3826" s="1">
        <v>45305</v>
      </c>
      <c r="K3826" s="1">
        <v>45406</v>
      </c>
      <c r="L3826" t="b">
        <f>COUNTIF(tbl_vendors[Vendor_ID],tbl_vendors[[#This Row],[Vendor_ID]])&gt;1</f>
        <v>0</v>
      </c>
      <c r="M3826" t="b">
        <f>ISBLANK(tbl_vendors[[#This Row],[Vendor_ID]])</f>
        <v>0</v>
      </c>
      <c r="N3826" t="b">
        <f>LEN(TRIM(tbl_vendors[[#This Row],[Vendor_Name]]))=0</f>
        <v>0</v>
      </c>
      <c r="O3826" t="b">
        <f>LEN(TRIM(tbl_vendors[[#This Row],[Email]]))=0</f>
        <v>0</v>
      </c>
      <c r="P3826" t="b">
        <f>OR(ISERROR(FIND("@",tbl_vendors[[#This Row],[Email]])),ISERROR(FIND(".",tbl_vendors[[#This Row],[Email]])))</f>
        <v>0</v>
      </c>
      <c r="Q3826" t="b">
        <f>ISNA(MATCH(tbl_vendors[[#This Row],[Country]],tbl_country[country],0))</f>
        <v>0</v>
      </c>
      <c r="R3826" t="b">
        <f>ISNA(MATCH(tbl_vendors[[#This Row],[Currency]],tbl_country[currency],0))</f>
        <v>0</v>
      </c>
      <c r="S3826" t="b">
        <f>_xlfn.XLOOKUP(tbl_vendors[[#This Row],[Country]],tbl_country[country],tbl_country[currency],"NotFound")&lt;&gt;tbl_vendors[[#This Row],[Currency]]</f>
        <v>0</v>
      </c>
      <c r="T3826" t="b">
        <f>ISNA(MATCH(tbl_vendors[[#This Row],[Payment_Terms]],tbl_payment_terms[Payment_Terms],0))</f>
        <v>0</v>
      </c>
      <c r="U3826" t="b">
        <f>ISNA(MATCH(tbl_vendors[[#This Row],[Status]],tbl_status[valid_status]))</f>
        <v>0</v>
      </c>
      <c r="V3826" t="b">
        <f ca="1">tbl_vendors[[#This Row],[Created_Date]]&gt;TODAY()</f>
        <v>0</v>
      </c>
      <c r="W3826" t="b">
        <f>tbl_vendors[[#This Row],[Updated_Date]]&lt;tbl_vendors[[#This Row],[Created_Date]]</f>
        <v>0</v>
      </c>
      <c r="X3826" t="b">
        <f>COUNTIF(tbl_vendors[Vendor_Name],tbl_vendors[[#This Row],[Vendor_Name]])&gt;1</f>
        <v>0</v>
      </c>
      <c r="Y3826" s="14" cm="1">
        <f t="array" aca="1" ref="Y3826" ca="1">IFERROR(SUM(L3826:X3826*1),4)</f>
        <v>0</v>
      </c>
      <c r="Z3826" t="str">
        <f ca="1">IF(tbl_vendors[[#This Row],[error_count]]&gt;0,"FAIL","PASS")</f>
        <v>PASS</v>
      </c>
    </row>
    <row r="3827" spans="1:26" x14ac:dyDescent="0.3">
      <c r="A3827" t="s">
        <v>14944</v>
      </c>
      <c r="B3827" t="s">
        <v>14945</v>
      </c>
      <c r="C3827" t="s">
        <v>37</v>
      </c>
      <c r="D3827" t="s">
        <v>14946</v>
      </c>
      <c r="E3827" t="s">
        <v>39</v>
      </c>
      <c r="F3827" t="s">
        <v>75</v>
      </c>
      <c r="G3827" t="s">
        <v>14947</v>
      </c>
      <c r="H3827" t="s">
        <v>34</v>
      </c>
      <c r="I3827" t="s">
        <v>19</v>
      </c>
      <c r="J3827" s="1">
        <v>45155</v>
      </c>
      <c r="K3827" s="1">
        <v>45891</v>
      </c>
      <c r="L3827" t="b">
        <f>COUNTIF(tbl_vendors[Vendor_ID],tbl_vendors[[#This Row],[Vendor_ID]])&gt;1</f>
        <v>0</v>
      </c>
      <c r="M3827" t="b">
        <f>ISBLANK(tbl_vendors[[#This Row],[Vendor_ID]])</f>
        <v>0</v>
      </c>
      <c r="N3827" t="b">
        <f>LEN(TRIM(tbl_vendors[[#This Row],[Vendor_Name]]))=0</f>
        <v>0</v>
      </c>
      <c r="O3827" t="b">
        <f>LEN(TRIM(tbl_vendors[[#This Row],[Email]]))=0</f>
        <v>0</v>
      </c>
      <c r="P3827" t="b">
        <f>OR(ISERROR(FIND("@",tbl_vendors[[#This Row],[Email]])),ISERROR(FIND(".",tbl_vendors[[#This Row],[Email]])))</f>
        <v>0</v>
      </c>
      <c r="Q3827" t="b">
        <f>ISNA(MATCH(tbl_vendors[[#This Row],[Country]],tbl_country[country],0))</f>
        <v>0</v>
      </c>
      <c r="R3827" t="b">
        <f>ISNA(MATCH(tbl_vendors[[#This Row],[Currency]],tbl_country[currency],0))</f>
        <v>0</v>
      </c>
      <c r="S3827" t="b">
        <f>_xlfn.XLOOKUP(tbl_vendors[[#This Row],[Country]],tbl_country[country],tbl_country[currency],"NotFound")&lt;&gt;tbl_vendors[[#This Row],[Currency]]</f>
        <v>0</v>
      </c>
      <c r="T3827" t="b">
        <f>ISNA(MATCH(tbl_vendors[[#This Row],[Payment_Terms]],tbl_payment_terms[Payment_Terms],0))</f>
        <v>0</v>
      </c>
      <c r="U3827" t="b">
        <f>ISNA(MATCH(tbl_vendors[[#This Row],[Status]],tbl_status[valid_status]))</f>
        <v>0</v>
      </c>
      <c r="V3827" t="b">
        <f ca="1">tbl_vendors[[#This Row],[Created_Date]]&gt;TODAY()</f>
        <v>0</v>
      </c>
      <c r="W3827" t="b">
        <f>tbl_vendors[[#This Row],[Updated_Date]]&lt;tbl_vendors[[#This Row],[Created_Date]]</f>
        <v>0</v>
      </c>
      <c r="X3827" t="b">
        <f>COUNTIF(tbl_vendors[Vendor_Name],tbl_vendors[[#This Row],[Vendor_Name]])&gt;1</f>
        <v>0</v>
      </c>
      <c r="Y3827" s="14" cm="1">
        <f t="array" aca="1" ref="Y3827" ca="1">IFERROR(SUM(L3827:X3827*1),4)</f>
        <v>0</v>
      </c>
      <c r="Z3827" t="str">
        <f ca="1">IF(tbl_vendors[[#This Row],[error_count]]&gt;0,"FAIL","PASS")</f>
        <v>PASS</v>
      </c>
    </row>
    <row r="3828" spans="1:26" x14ac:dyDescent="0.3">
      <c r="A3828" t="s">
        <v>14948</v>
      </c>
      <c r="B3828" t="s">
        <v>4084</v>
      </c>
      <c r="C3828" t="s">
        <v>29</v>
      </c>
      <c r="D3828" t="s">
        <v>14949</v>
      </c>
      <c r="E3828" t="s">
        <v>31</v>
      </c>
      <c r="F3828" t="s">
        <v>75</v>
      </c>
      <c r="G3828" t="s">
        <v>14950</v>
      </c>
      <c r="H3828" t="s">
        <v>42</v>
      </c>
      <c r="I3828" t="s">
        <v>26</v>
      </c>
      <c r="J3828" s="1">
        <v>44828</v>
      </c>
      <c r="K3828" s="1">
        <v>45785</v>
      </c>
      <c r="L3828" t="b">
        <f>COUNTIF(tbl_vendors[Vendor_ID],tbl_vendors[[#This Row],[Vendor_ID]])&gt;1</f>
        <v>0</v>
      </c>
      <c r="M3828" t="b">
        <f>ISBLANK(tbl_vendors[[#This Row],[Vendor_ID]])</f>
        <v>0</v>
      </c>
      <c r="N3828" t="b">
        <f>LEN(TRIM(tbl_vendors[[#This Row],[Vendor_Name]]))=0</f>
        <v>0</v>
      </c>
      <c r="O3828" t="b">
        <f>LEN(TRIM(tbl_vendors[[#This Row],[Email]]))=0</f>
        <v>0</v>
      </c>
      <c r="P3828" t="b">
        <f>OR(ISERROR(FIND("@",tbl_vendors[[#This Row],[Email]])),ISERROR(FIND(".",tbl_vendors[[#This Row],[Email]])))</f>
        <v>0</v>
      </c>
      <c r="Q3828" t="b">
        <f>ISNA(MATCH(tbl_vendors[[#This Row],[Country]],tbl_country[country],0))</f>
        <v>0</v>
      </c>
      <c r="R3828" t="b">
        <f>ISNA(MATCH(tbl_vendors[[#This Row],[Currency]],tbl_country[currency],0))</f>
        <v>0</v>
      </c>
      <c r="S3828" t="b">
        <f>_xlfn.XLOOKUP(tbl_vendors[[#This Row],[Country]],tbl_country[country],tbl_country[currency],"NotFound")&lt;&gt;tbl_vendors[[#This Row],[Currency]]</f>
        <v>0</v>
      </c>
      <c r="T3828" t="b">
        <f>ISNA(MATCH(tbl_vendors[[#This Row],[Payment_Terms]],tbl_payment_terms[Payment_Terms],0))</f>
        <v>0</v>
      </c>
      <c r="U3828" t="b">
        <f>ISNA(MATCH(tbl_vendors[[#This Row],[Status]],tbl_status[valid_status]))</f>
        <v>0</v>
      </c>
      <c r="V3828" t="b">
        <f ca="1">tbl_vendors[[#This Row],[Created_Date]]&gt;TODAY()</f>
        <v>0</v>
      </c>
      <c r="W3828" t="b">
        <f>tbl_vendors[[#This Row],[Updated_Date]]&lt;tbl_vendors[[#This Row],[Created_Date]]</f>
        <v>0</v>
      </c>
      <c r="X3828" t="b">
        <f>COUNTIF(tbl_vendors[Vendor_Name],tbl_vendors[[#This Row],[Vendor_Name]])&gt;1</f>
        <v>1</v>
      </c>
      <c r="Y3828" s="14" cm="1">
        <f t="array" aca="1" ref="Y3828" ca="1">IFERROR(SUM(L3828:X3828*1),4)</f>
        <v>1</v>
      </c>
      <c r="Z3828" t="str">
        <f ca="1">IF(tbl_vendors[[#This Row],[error_count]]&gt;0,"FAIL","PASS")</f>
        <v>FAIL</v>
      </c>
    </row>
    <row r="3829" spans="1:26" x14ac:dyDescent="0.3">
      <c r="A3829" t="s">
        <v>14951</v>
      </c>
      <c r="B3829" t="s">
        <v>353</v>
      </c>
      <c r="C3829" t="s">
        <v>13</v>
      </c>
      <c r="D3829" t="s">
        <v>14952</v>
      </c>
      <c r="E3829" t="s">
        <v>15</v>
      </c>
      <c r="F3829" t="s">
        <v>23</v>
      </c>
      <c r="G3829" t="s">
        <v>14953</v>
      </c>
      <c r="H3829" t="s">
        <v>69</v>
      </c>
      <c r="I3829" t="s">
        <v>26</v>
      </c>
      <c r="J3829" s="1">
        <v>45399</v>
      </c>
      <c r="K3829" s="1">
        <v>45974</v>
      </c>
      <c r="L3829" t="b">
        <f>COUNTIF(tbl_vendors[Vendor_ID],tbl_vendors[[#This Row],[Vendor_ID]])&gt;1</f>
        <v>0</v>
      </c>
      <c r="M3829" t="b">
        <f>ISBLANK(tbl_vendors[[#This Row],[Vendor_ID]])</f>
        <v>0</v>
      </c>
      <c r="N3829" t="b">
        <f>LEN(TRIM(tbl_vendors[[#This Row],[Vendor_Name]]))=0</f>
        <v>0</v>
      </c>
      <c r="O3829" t="b">
        <f>LEN(TRIM(tbl_vendors[[#This Row],[Email]]))=0</f>
        <v>0</v>
      </c>
      <c r="P3829" t="b">
        <f>OR(ISERROR(FIND("@",tbl_vendors[[#This Row],[Email]])),ISERROR(FIND(".",tbl_vendors[[#This Row],[Email]])))</f>
        <v>0</v>
      </c>
      <c r="Q3829" t="b">
        <f>ISNA(MATCH(tbl_vendors[[#This Row],[Country]],tbl_country[country],0))</f>
        <v>0</v>
      </c>
      <c r="R3829" t="b">
        <f>ISNA(MATCH(tbl_vendors[[#This Row],[Currency]],tbl_country[currency],0))</f>
        <v>1</v>
      </c>
      <c r="S3829" t="b">
        <f>_xlfn.XLOOKUP(tbl_vendors[[#This Row],[Country]],tbl_country[country],tbl_country[currency],"NotFound")&lt;&gt;tbl_vendors[[#This Row],[Currency]]</f>
        <v>1</v>
      </c>
      <c r="T3829" t="b">
        <f>ISNA(MATCH(tbl_vendors[[#This Row],[Payment_Terms]],tbl_payment_terms[Payment_Terms],0))</f>
        <v>0</v>
      </c>
      <c r="U3829" t="b">
        <f>ISNA(MATCH(tbl_vendors[[#This Row],[Status]],tbl_status[valid_status]))</f>
        <v>0</v>
      </c>
      <c r="V3829" t="b">
        <f ca="1">tbl_vendors[[#This Row],[Created_Date]]&gt;TODAY()</f>
        <v>0</v>
      </c>
      <c r="W3829" t="b">
        <f>tbl_vendors[[#This Row],[Updated_Date]]&lt;tbl_vendors[[#This Row],[Created_Date]]</f>
        <v>0</v>
      </c>
      <c r="X3829" t="b">
        <f>COUNTIF(tbl_vendors[Vendor_Name],tbl_vendors[[#This Row],[Vendor_Name]])&gt;1</f>
        <v>1</v>
      </c>
      <c r="Y3829" s="14" cm="1">
        <f t="array" aca="1" ref="Y3829" ca="1">IFERROR(SUM(L3829:X3829*1),4)</f>
        <v>3</v>
      </c>
      <c r="Z3829" t="str">
        <f ca="1">IF(tbl_vendors[[#This Row],[error_count]]&gt;0,"FAIL","PASS")</f>
        <v>FAIL</v>
      </c>
    </row>
    <row r="3830" spans="1:26" x14ac:dyDescent="0.3">
      <c r="A3830" t="s">
        <v>14954</v>
      </c>
      <c r="B3830" t="s">
        <v>5166</v>
      </c>
      <c r="C3830" t="s">
        <v>79</v>
      </c>
      <c r="D3830" t="s">
        <v>14955</v>
      </c>
      <c r="E3830" t="s">
        <v>39</v>
      </c>
      <c r="F3830" t="s">
        <v>16</v>
      </c>
      <c r="G3830" t="s">
        <v>14956</v>
      </c>
      <c r="H3830" t="s">
        <v>69</v>
      </c>
      <c r="I3830" t="s">
        <v>26</v>
      </c>
      <c r="J3830" s="1">
        <v>45446</v>
      </c>
      <c r="K3830" s="1">
        <v>45509</v>
      </c>
      <c r="L3830" t="b">
        <f>COUNTIF(tbl_vendors[Vendor_ID],tbl_vendors[[#This Row],[Vendor_ID]])&gt;1</f>
        <v>0</v>
      </c>
      <c r="M3830" t="b">
        <f>ISBLANK(tbl_vendors[[#This Row],[Vendor_ID]])</f>
        <v>0</v>
      </c>
      <c r="N3830" t="b">
        <f>LEN(TRIM(tbl_vendors[[#This Row],[Vendor_Name]]))=0</f>
        <v>0</v>
      </c>
      <c r="O3830" t="b">
        <f>LEN(TRIM(tbl_vendors[[#This Row],[Email]]))=0</f>
        <v>0</v>
      </c>
      <c r="P3830" t="b">
        <f>OR(ISERROR(FIND("@",tbl_vendors[[#This Row],[Email]])),ISERROR(FIND(".",tbl_vendors[[#This Row],[Email]])))</f>
        <v>0</v>
      </c>
      <c r="Q3830" t="b">
        <f>ISNA(MATCH(tbl_vendors[[#This Row],[Country]],tbl_country[country],0))</f>
        <v>0</v>
      </c>
      <c r="R3830" t="b">
        <f>ISNA(MATCH(tbl_vendors[[#This Row],[Currency]],tbl_country[currency],0))</f>
        <v>0</v>
      </c>
      <c r="S3830" t="b">
        <f>_xlfn.XLOOKUP(tbl_vendors[[#This Row],[Country]],tbl_country[country],tbl_country[currency],"NotFound")&lt;&gt;tbl_vendors[[#This Row],[Currency]]</f>
        <v>0</v>
      </c>
      <c r="T3830" t="b">
        <f>ISNA(MATCH(tbl_vendors[[#This Row],[Payment_Terms]],tbl_payment_terms[Payment_Terms],0))</f>
        <v>0</v>
      </c>
      <c r="U3830" t="b">
        <f>ISNA(MATCH(tbl_vendors[[#This Row],[Status]],tbl_status[valid_status]))</f>
        <v>0</v>
      </c>
      <c r="V3830" t="b">
        <f ca="1">tbl_vendors[[#This Row],[Created_Date]]&gt;TODAY()</f>
        <v>0</v>
      </c>
      <c r="W3830" t="b">
        <f>tbl_vendors[[#This Row],[Updated_Date]]&lt;tbl_vendors[[#This Row],[Created_Date]]</f>
        <v>0</v>
      </c>
      <c r="X3830" t="b">
        <f>COUNTIF(tbl_vendors[Vendor_Name],tbl_vendors[[#This Row],[Vendor_Name]])&gt;1</f>
        <v>1</v>
      </c>
      <c r="Y3830" s="14" cm="1">
        <f t="array" aca="1" ref="Y3830" ca="1">IFERROR(SUM(L3830:X3830*1),4)</f>
        <v>1</v>
      </c>
      <c r="Z3830" t="str">
        <f ca="1">IF(tbl_vendors[[#This Row],[error_count]]&gt;0,"FAIL","PASS")</f>
        <v>FAIL</v>
      </c>
    </row>
    <row r="3831" spans="1:26" x14ac:dyDescent="0.3">
      <c r="A3831" t="s">
        <v>14957</v>
      </c>
      <c r="B3831" t="s">
        <v>14958</v>
      </c>
      <c r="C3831" t="s">
        <v>100</v>
      </c>
      <c r="D3831" t="s">
        <v>14959</v>
      </c>
      <c r="E3831" t="s">
        <v>175</v>
      </c>
      <c r="F3831" t="s">
        <v>16</v>
      </c>
      <c r="G3831" t="s">
        <v>14960</v>
      </c>
      <c r="H3831" t="s">
        <v>25</v>
      </c>
      <c r="I3831" t="s">
        <v>19</v>
      </c>
      <c r="J3831" s="1">
        <v>44480</v>
      </c>
      <c r="K3831" s="1">
        <v>44995</v>
      </c>
      <c r="L3831" t="b">
        <f>COUNTIF(tbl_vendors[Vendor_ID],tbl_vendors[[#This Row],[Vendor_ID]])&gt;1</f>
        <v>0</v>
      </c>
      <c r="M3831" t="b">
        <f>ISBLANK(tbl_vendors[[#This Row],[Vendor_ID]])</f>
        <v>0</v>
      </c>
      <c r="N3831" t="b">
        <f>LEN(TRIM(tbl_vendors[[#This Row],[Vendor_Name]]))=0</f>
        <v>0</v>
      </c>
      <c r="O3831" t="b">
        <f>LEN(TRIM(tbl_vendors[[#This Row],[Email]]))=0</f>
        <v>0</v>
      </c>
      <c r="P3831" t="b">
        <f>OR(ISERROR(FIND("@",tbl_vendors[[#This Row],[Email]])),ISERROR(FIND(".",tbl_vendors[[#This Row],[Email]])))</f>
        <v>0</v>
      </c>
      <c r="Q3831" t="b">
        <f>ISNA(MATCH(tbl_vendors[[#This Row],[Country]],tbl_country[country],0))</f>
        <v>0</v>
      </c>
      <c r="R3831" t="b">
        <f>ISNA(MATCH(tbl_vendors[[#This Row],[Currency]],tbl_country[currency],0))</f>
        <v>1</v>
      </c>
      <c r="S3831" t="b">
        <f>_xlfn.XLOOKUP(tbl_vendors[[#This Row],[Country]],tbl_country[country],tbl_country[currency],"NotFound")&lt;&gt;tbl_vendors[[#This Row],[Currency]]</f>
        <v>1</v>
      </c>
      <c r="T3831" t="b">
        <f>ISNA(MATCH(tbl_vendors[[#This Row],[Payment_Terms]],tbl_payment_terms[Payment_Terms],0))</f>
        <v>0</v>
      </c>
      <c r="U3831" t="b">
        <f>ISNA(MATCH(tbl_vendors[[#This Row],[Status]],tbl_status[valid_status]))</f>
        <v>0</v>
      </c>
      <c r="V3831" t="b">
        <f ca="1">tbl_vendors[[#This Row],[Created_Date]]&gt;TODAY()</f>
        <v>0</v>
      </c>
      <c r="W3831" t="b">
        <f>tbl_vendors[[#This Row],[Updated_Date]]&lt;tbl_vendors[[#This Row],[Created_Date]]</f>
        <v>0</v>
      </c>
      <c r="X3831" t="b">
        <f>COUNTIF(tbl_vendors[Vendor_Name],tbl_vendors[[#This Row],[Vendor_Name]])&gt;1</f>
        <v>0</v>
      </c>
      <c r="Y3831" s="14" cm="1">
        <f t="array" aca="1" ref="Y3831" ca="1">IFERROR(SUM(L3831:X3831*1),4)</f>
        <v>2</v>
      </c>
      <c r="Z3831" t="str">
        <f ca="1">IF(tbl_vendors[[#This Row],[error_count]]&gt;0,"FAIL","PASS")</f>
        <v>FAIL</v>
      </c>
    </row>
    <row r="3832" spans="1:26" x14ac:dyDescent="0.3">
      <c r="A3832" t="s">
        <v>14961</v>
      </c>
      <c r="B3832" t="s">
        <v>14962</v>
      </c>
      <c r="C3832" t="s">
        <v>66</v>
      </c>
      <c r="D3832" t="s">
        <v>14963</v>
      </c>
      <c r="E3832" t="s">
        <v>67</v>
      </c>
      <c r="F3832" t="s">
        <v>23</v>
      </c>
      <c r="G3832" t="s">
        <v>14964</v>
      </c>
      <c r="H3832" t="s">
        <v>18</v>
      </c>
      <c r="I3832" t="s">
        <v>26</v>
      </c>
      <c r="J3832" s="1">
        <v>46020</v>
      </c>
      <c r="K3832" s="1">
        <v>46104</v>
      </c>
      <c r="L3832" t="b">
        <f>COUNTIF(tbl_vendors[Vendor_ID],tbl_vendors[[#This Row],[Vendor_ID]])&gt;1</f>
        <v>0</v>
      </c>
      <c r="M3832" t="b">
        <f>ISBLANK(tbl_vendors[[#This Row],[Vendor_ID]])</f>
        <v>0</v>
      </c>
      <c r="N3832" t="b">
        <f>LEN(TRIM(tbl_vendors[[#This Row],[Vendor_Name]]))=0</f>
        <v>0</v>
      </c>
      <c r="O3832" t="b">
        <f>LEN(TRIM(tbl_vendors[[#This Row],[Email]]))=0</f>
        <v>0</v>
      </c>
      <c r="P3832" t="b">
        <f>OR(ISERROR(FIND("@",tbl_vendors[[#This Row],[Email]])),ISERROR(FIND(".",tbl_vendors[[#This Row],[Email]])))</f>
        <v>0</v>
      </c>
      <c r="Q3832" t="b">
        <f>ISNA(MATCH(tbl_vendors[[#This Row],[Country]],tbl_country[country],0))</f>
        <v>0</v>
      </c>
      <c r="R3832" t="b">
        <f>ISNA(MATCH(tbl_vendors[[#This Row],[Currency]],tbl_country[currency],0))</f>
        <v>0</v>
      </c>
      <c r="S3832" t="b">
        <f>_xlfn.XLOOKUP(tbl_vendors[[#This Row],[Country]],tbl_country[country],tbl_country[currency],"NotFound")&lt;&gt;tbl_vendors[[#This Row],[Currency]]</f>
        <v>0</v>
      </c>
      <c r="T3832" t="b">
        <f>ISNA(MATCH(tbl_vendors[[#This Row],[Payment_Terms]],tbl_payment_terms[Payment_Terms],0))</f>
        <v>0</v>
      </c>
      <c r="U3832" t="b">
        <f>ISNA(MATCH(tbl_vendors[[#This Row],[Status]],tbl_status[valid_status]))</f>
        <v>0</v>
      </c>
      <c r="V3832" t="b">
        <f ca="1">tbl_vendors[[#This Row],[Created_Date]]&gt;TODAY()</f>
        <v>0</v>
      </c>
      <c r="W3832" t="b">
        <f>tbl_vendors[[#This Row],[Updated_Date]]&lt;tbl_vendors[[#This Row],[Created_Date]]</f>
        <v>0</v>
      </c>
      <c r="X3832" t="b">
        <f>COUNTIF(tbl_vendors[Vendor_Name],tbl_vendors[[#This Row],[Vendor_Name]])&gt;1</f>
        <v>0</v>
      </c>
      <c r="Y3832" s="14" cm="1">
        <f t="array" aca="1" ref="Y3832" ca="1">IFERROR(SUM(L3832:X3832*1),4)</f>
        <v>0</v>
      </c>
      <c r="Z3832" t="str">
        <f ca="1">IF(tbl_vendors[[#This Row],[error_count]]&gt;0,"FAIL","PASS")</f>
        <v>PASS</v>
      </c>
    </row>
    <row r="3833" spans="1:26" x14ac:dyDescent="0.3">
      <c r="A3833" t="s">
        <v>14965</v>
      </c>
      <c r="B3833" t="s">
        <v>14966</v>
      </c>
      <c r="C3833" t="s">
        <v>109</v>
      </c>
      <c r="D3833" t="s">
        <v>14967</v>
      </c>
      <c r="E3833" t="s">
        <v>39</v>
      </c>
      <c r="F3833" t="s">
        <v>40</v>
      </c>
      <c r="G3833" t="s">
        <v>14968</v>
      </c>
      <c r="H3833" t="s">
        <v>34</v>
      </c>
      <c r="I3833" t="s">
        <v>53</v>
      </c>
      <c r="J3833" s="1">
        <v>45438</v>
      </c>
      <c r="K3833" s="1">
        <v>45708</v>
      </c>
      <c r="L3833" t="b">
        <f>COUNTIF(tbl_vendors[Vendor_ID],tbl_vendors[[#This Row],[Vendor_ID]])&gt;1</f>
        <v>0</v>
      </c>
      <c r="M3833" t="b">
        <f>ISBLANK(tbl_vendors[[#This Row],[Vendor_ID]])</f>
        <v>0</v>
      </c>
      <c r="N3833" t="b">
        <f>LEN(TRIM(tbl_vendors[[#This Row],[Vendor_Name]]))=0</f>
        <v>0</v>
      </c>
      <c r="O3833" t="b">
        <f>LEN(TRIM(tbl_vendors[[#This Row],[Email]]))=0</f>
        <v>0</v>
      </c>
      <c r="P3833" t="b">
        <f>OR(ISERROR(FIND("@",tbl_vendors[[#This Row],[Email]])),ISERROR(FIND(".",tbl_vendors[[#This Row],[Email]])))</f>
        <v>0</v>
      </c>
      <c r="Q3833" t="b">
        <f>ISNA(MATCH(tbl_vendors[[#This Row],[Country]],tbl_country[country],0))</f>
        <v>0</v>
      </c>
      <c r="R3833" t="b">
        <f>ISNA(MATCH(tbl_vendors[[#This Row],[Currency]],tbl_country[currency],0))</f>
        <v>0</v>
      </c>
      <c r="S3833" t="b">
        <f>_xlfn.XLOOKUP(tbl_vendors[[#This Row],[Country]],tbl_country[country],tbl_country[currency],"NotFound")&lt;&gt;tbl_vendors[[#This Row],[Currency]]</f>
        <v>1</v>
      </c>
      <c r="T3833" t="b">
        <f>ISNA(MATCH(tbl_vendors[[#This Row],[Payment_Terms]],tbl_payment_terms[Payment_Terms],0))</f>
        <v>0</v>
      </c>
      <c r="U3833" t="b">
        <f>ISNA(MATCH(tbl_vendors[[#This Row],[Status]],tbl_status[valid_status]))</f>
        <v>1</v>
      </c>
      <c r="V3833" t="b">
        <f ca="1">tbl_vendors[[#This Row],[Created_Date]]&gt;TODAY()</f>
        <v>0</v>
      </c>
      <c r="W3833" t="b">
        <f>tbl_vendors[[#This Row],[Updated_Date]]&lt;tbl_vendors[[#This Row],[Created_Date]]</f>
        <v>0</v>
      </c>
      <c r="X3833" t="b">
        <f>COUNTIF(tbl_vendors[Vendor_Name],tbl_vendors[[#This Row],[Vendor_Name]])&gt;1</f>
        <v>0</v>
      </c>
      <c r="Y3833" s="14" cm="1">
        <f t="array" aca="1" ref="Y3833" ca="1">IFERROR(SUM(L3833:X3833*1),4)</f>
        <v>2</v>
      </c>
      <c r="Z3833" t="str">
        <f ca="1">IF(tbl_vendors[[#This Row],[error_count]]&gt;0,"FAIL","PASS")</f>
        <v>FAIL</v>
      </c>
    </row>
    <row r="3834" spans="1:26" x14ac:dyDescent="0.3">
      <c r="A3834" t="s">
        <v>14969</v>
      </c>
      <c r="B3834" t="s">
        <v>14970</v>
      </c>
      <c r="C3834" t="s">
        <v>79</v>
      </c>
      <c r="D3834" t="s">
        <v>14971</v>
      </c>
      <c r="E3834" t="s">
        <v>39</v>
      </c>
      <c r="F3834" t="s">
        <v>40</v>
      </c>
      <c r="G3834" t="s">
        <v>14972</v>
      </c>
      <c r="H3834" t="s">
        <v>47</v>
      </c>
      <c r="I3834" t="s">
        <v>19</v>
      </c>
      <c r="J3834" s="1">
        <v>44409</v>
      </c>
      <c r="K3834" s="1">
        <v>44981</v>
      </c>
      <c r="L3834" t="b">
        <f>COUNTIF(tbl_vendors[Vendor_ID],tbl_vendors[[#This Row],[Vendor_ID]])&gt;1</f>
        <v>0</v>
      </c>
      <c r="M3834" t="b">
        <f>ISBLANK(tbl_vendors[[#This Row],[Vendor_ID]])</f>
        <v>0</v>
      </c>
      <c r="N3834" t="b">
        <f>LEN(TRIM(tbl_vendors[[#This Row],[Vendor_Name]]))=0</f>
        <v>0</v>
      </c>
      <c r="O3834" t="b">
        <f>LEN(TRIM(tbl_vendors[[#This Row],[Email]]))=0</f>
        <v>0</v>
      </c>
      <c r="P3834" t="b">
        <f>OR(ISERROR(FIND("@",tbl_vendors[[#This Row],[Email]])),ISERROR(FIND(".",tbl_vendors[[#This Row],[Email]])))</f>
        <v>0</v>
      </c>
      <c r="Q3834" t="b">
        <f>ISNA(MATCH(tbl_vendors[[#This Row],[Country]],tbl_country[country],0))</f>
        <v>0</v>
      </c>
      <c r="R3834" t="b">
        <f>ISNA(MATCH(tbl_vendors[[#This Row],[Currency]],tbl_country[currency],0))</f>
        <v>0</v>
      </c>
      <c r="S3834" t="b">
        <f>_xlfn.XLOOKUP(tbl_vendors[[#This Row],[Country]],tbl_country[country],tbl_country[currency],"NotFound")&lt;&gt;tbl_vendors[[#This Row],[Currency]]</f>
        <v>0</v>
      </c>
      <c r="T3834" t="b">
        <f>ISNA(MATCH(tbl_vendors[[#This Row],[Payment_Terms]],tbl_payment_terms[Payment_Terms],0))</f>
        <v>0</v>
      </c>
      <c r="U3834" t="b">
        <f>ISNA(MATCH(tbl_vendors[[#This Row],[Status]],tbl_status[valid_status]))</f>
        <v>0</v>
      </c>
      <c r="V3834" t="b">
        <f ca="1">tbl_vendors[[#This Row],[Created_Date]]&gt;TODAY()</f>
        <v>0</v>
      </c>
      <c r="W3834" t="b">
        <f>tbl_vendors[[#This Row],[Updated_Date]]&lt;tbl_vendors[[#This Row],[Created_Date]]</f>
        <v>0</v>
      </c>
      <c r="X3834" t="b">
        <f>COUNTIF(tbl_vendors[Vendor_Name],tbl_vendors[[#This Row],[Vendor_Name]])&gt;1</f>
        <v>0</v>
      </c>
      <c r="Y3834" s="14" cm="1">
        <f t="array" aca="1" ref="Y3834" ca="1">IFERROR(SUM(L3834:X3834*1),4)</f>
        <v>0</v>
      </c>
      <c r="Z3834" t="str">
        <f ca="1">IF(tbl_vendors[[#This Row],[error_count]]&gt;0,"FAIL","PASS")</f>
        <v>PASS</v>
      </c>
    </row>
    <row r="3835" spans="1:26" x14ac:dyDescent="0.3">
      <c r="A3835" t="s">
        <v>14973</v>
      </c>
      <c r="B3835" t="s">
        <v>14974</v>
      </c>
      <c r="C3835" t="s">
        <v>100</v>
      </c>
      <c r="D3835" t="s">
        <v>14975</v>
      </c>
      <c r="E3835" t="s">
        <v>39</v>
      </c>
      <c r="F3835" t="s">
        <v>16</v>
      </c>
      <c r="G3835" t="s">
        <v>14976</v>
      </c>
      <c r="H3835" t="s">
        <v>42</v>
      </c>
      <c r="I3835" t="s">
        <v>19</v>
      </c>
      <c r="J3835" s="1">
        <v>45656</v>
      </c>
      <c r="K3835" s="1">
        <v>45857</v>
      </c>
      <c r="L3835" t="b">
        <f>COUNTIF(tbl_vendors[Vendor_ID],tbl_vendors[[#This Row],[Vendor_ID]])&gt;1</f>
        <v>0</v>
      </c>
      <c r="M3835" t="b">
        <f>ISBLANK(tbl_vendors[[#This Row],[Vendor_ID]])</f>
        <v>0</v>
      </c>
      <c r="N3835" t="b">
        <f>LEN(TRIM(tbl_vendors[[#This Row],[Vendor_Name]]))=0</f>
        <v>0</v>
      </c>
      <c r="O3835" t="b">
        <f>LEN(TRIM(tbl_vendors[[#This Row],[Email]]))=0</f>
        <v>0</v>
      </c>
      <c r="P3835" t="b">
        <f>OR(ISERROR(FIND("@",tbl_vendors[[#This Row],[Email]])),ISERROR(FIND(".",tbl_vendors[[#This Row],[Email]])))</f>
        <v>0</v>
      </c>
      <c r="Q3835" t="b">
        <f>ISNA(MATCH(tbl_vendors[[#This Row],[Country]],tbl_country[country],0))</f>
        <v>0</v>
      </c>
      <c r="R3835" t="b">
        <f>ISNA(MATCH(tbl_vendors[[#This Row],[Currency]],tbl_country[currency],0))</f>
        <v>0</v>
      </c>
      <c r="S3835" t="b">
        <f>_xlfn.XLOOKUP(tbl_vendors[[#This Row],[Country]],tbl_country[country],tbl_country[currency],"NotFound")&lt;&gt;tbl_vendors[[#This Row],[Currency]]</f>
        <v>0</v>
      </c>
      <c r="T3835" t="b">
        <f>ISNA(MATCH(tbl_vendors[[#This Row],[Payment_Terms]],tbl_payment_terms[Payment_Terms],0))</f>
        <v>0</v>
      </c>
      <c r="U3835" t="b">
        <f>ISNA(MATCH(tbl_vendors[[#This Row],[Status]],tbl_status[valid_status]))</f>
        <v>0</v>
      </c>
      <c r="V3835" t="b">
        <f ca="1">tbl_vendors[[#This Row],[Created_Date]]&gt;TODAY()</f>
        <v>0</v>
      </c>
      <c r="W3835" t="b">
        <f>tbl_vendors[[#This Row],[Updated_Date]]&lt;tbl_vendors[[#This Row],[Created_Date]]</f>
        <v>0</v>
      </c>
      <c r="X3835" t="b">
        <f>COUNTIF(tbl_vendors[Vendor_Name],tbl_vendors[[#This Row],[Vendor_Name]])&gt;1</f>
        <v>0</v>
      </c>
      <c r="Y3835" s="14" cm="1">
        <f t="array" aca="1" ref="Y3835" ca="1">IFERROR(SUM(L3835:X3835*1),4)</f>
        <v>0</v>
      </c>
      <c r="Z3835" t="str">
        <f ca="1">IF(tbl_vendors[[#This Row],[error_count]]&gt;0,"FAIL","PASS")</f>
        <v>PASS</v>
      </c>
    </row>
    <row r="3836" spans="1:26" x14ac:dyDescent="0.3">
      <c r="A3836" t="s">
        <v>14977</v>
      </c>
      <c r="B3836" t="s">
        <v>9755</v>
      </c>
      <c r="C3836" t="s">
        <v>153</v>
      </c>
      <c r="D3836" t="s">
        <v>14978</v>
      </c>
      <c r="E3836" t="s">
        <v>155</v>
      </c>
      <c r="F3836" t="s">
        <v>40</v>
      </c>
      <c r="G3836" t="s">
        <v>14979</v>
      </c>
      <c r="H3836" t="s">
        <v>42</v>
      </c>
      <c r="I3836" t="s">
        <v>53</v>
      </c>
      <c r="J3836" s="1">
        <v>46079</v>
      </c>
      <c r="K3836" s="1">
        <v>46169</v>
      </c>
      <c r="L3836" t="b">
        <f>COUNTIF(tbl_vendors[Vendor_ID],tbl_vendors[[#This Row],[Vendor_ID]])&gt;1</f>
        <v>0</v>
      </c>
      <c r="M3836" t="b">
        <f>ISBLANK(tbl_vendors[[#This Row],[Vendor_ID]])</f>
        <v>0</v>
      </c>
      <c r="N3836" t="b">
        <f>LEN(TRIM(tbl_vendors[[#This Row],[Vendor_Name]]))=0</f>
        <v>0</v>
      </c>
      <c r="O3836" t="b">
        <f>LEN(TRIM(tbl_vendors[[#This Row],[Email]]))=0</f>
        <v>0</v>
      </c>
      <c r="P3836" t="b">
        <f>OR(ISERROR(FIND("@",tbl_vendors[[#This Row],[Email]])),ISERROR(FIND(".",tbl_vendors[[#This Row],[Email]])))</f>
        <v>0</v>
      </c>
      <c r="Q3836" t="b">
        <f>ISNA(MATCH(tbl_vendors[[#This Row],[Country]],tbl_country[country],0))</f>
        <v>0</v>
      </c>
      <c r="R3836" t="b">
        <f>ISNA(MATCH(tbl_vendors[[#This Row],[Currency]],tbl_country[currency],0))</f>
        <v>0</v>
      </c>
      <c r="S3836" t="b">
        <f>_xlfn.XLOOKUP(tbl_vendors[[#This Row],[Country]],tbl_country[country],tbl_country[currency],"NotFound")&lt;&gt;tbl_vendors[[#This Row],[Currency]]</f>
        <v>0</v>
      </c>
      <c r="T3836" t="b">
        <f>ISNA(MATCH(tbl_vendors[[#This Row],[Payment_Terms]],tbl_payment_terms[Payment_Terms],0))</f>
        <v>0</v>
      </c>
      <c r="U3836" t="b">
        <f>ISNA(MATCH(tbl_vendors[[#This Row],[Status]],tbl_status[valid_status]))</f>
        <v>1</v>
      </c>
      <c r="V3836" t="b">
        <f ca="1">tbl_vendors[[#This Row],[Created_Date]]&gt;TODAY()</f>
        <v>0</v>
      </c>
      <c r="W3836" t="b">
        <f>tbl_vendors[[#This Row],[Updated_Date]]&lt;tbl_vendors[[#This Row],[Created_Date]]</f>
        <v>0</v>
      </c>
      <c r="X3836" t="b">
        <f>COUNTIF(tbl_vendors[Vendor_Name],tbl_vendors[[#This Row],[Vendor_Name]])&gt;1</f>
        <v>1</v>
      </c>
      <c r="Y3836" s="14" cm="1">
        <f t="array" aca="1" ref="Y3836" ca="1">IFERROR(SUM(L3836:X3836*1),4)</f>
        <v>2</v>
      </c>
      <c r="Z3836" t="str">
        <f ca="1">IF(tbl_vendors[[#This Row],[error_count]]&gt;0,"FAIL","PASS")</f>
        <v>FAIL</v>
      </c>
    </row>
    <row r="3837" spans="1:26" x14ac:dyDescent="0.3">
      <c r="A3837" t="s">
        <v>14980</v>
      </c>
      <c r="B3837" t="s">
        <v>14981</v>
      </c>
      <c r="C3837" t="s">
        <v>56</v>
      </c>
      <c r="D3837" t="s">
        <v>14982</v>
      </c>
      <c r="E3837" t="s">
        <v>58</v>
      </c>
      <c r="F3837" t="s">
        <v>16</v>
      </c>
      <c r="G3837" t="s">
        <v>14983</v>
      </c>
      <c r="H3837" t="s">
        <v>69</v>
      </c>
      <c r="I3837" t="s">
        <v>26</v>
      </c>
      <c r="J3837" s="1">
        <v>44863</v>
      </c>
      <c r="K3837" s="1">
        <v>45131</v>
      </c>
      <c r="L3837" t="b">
        <f>COUNTIF(tbl_vendors[Vendor_ID],tbl_vendors[[#This Row],[Vendor_ID]])&gt;1</f>
        <v>0</v>
      </c>
      <c r="M3837" t="b">
        <f>ISBLANK(tbl_vendors[[#This Row],[Vendor_ID]])</f>
        <v>0</v>
      </c>
      <c r="N3837" t="b">
        <f>LEN(TRIM(tbl_vendors[[#This Row],[Vendor_Name]]))=0</f>
        <v>0</v>
      </c>
      <c r="O3837" t="b">
        <f>LEN(TRIM(tbl_vendors[[#This Row],[Email]]))=0</f>
        <v>0</v>
      </c>
      <c r="P3837" t="b">
        <f>OR(ISERROR(FIND("@",tbl_vendors[[#This Row],[Email]])),ISERROR(FIND(".",tbl_vendors[[#This Row],[Email]])))</f>
        <v>0</v>
      </c>
      <c r="Q3837" t="b">
        <f>ISNA(MATCH(tbl_vendors[[#This Row],[Country]],tbl_country[country],0))</f>
        <v>0</v>
      </c>
      <c r="R3837" t="b">
        <f>ISNA(MATCH(tbl_vendors[[#This Row],[Currency]],tbl_country[currency],0))</f>
        <v>0</v>
      </c>
      <c r="S3837" t="b">
        <f>_xlfn.XLOOKUP(tbl_vendors[[#This Row],[Country]],tbl_country[country],tbl_country[currency],"NotFound")&lt;&gt;tbl_vendors[[#This Row],[Currency]]</f>
        <v>0</v>
      </c>
      <c r="T3837" t="b">
        <f>ISNA(MATCH(tbl_vendors[[#This Row],[Payment_Terms]],tbl_payment_terms[Payment_Terms],0))</f>
        <v>0</v>
      </c>
      <c r="U3837" t="b">
        <f>ISNA(MATCH(tbl_vendors[[#This Row],[Status]],tbl_status[valid_status]))</f>
        <v>0</v>
      </c>
      <c r="V3837" t="b">
        <f ca="1">tbl_vendors[[#This Row],[Created_Date]]&gt;TODAY()</f>
        <v>0</v>
      </c>
      <c r="W3837" t="b">
        <f>tbl_vendors[[#This Row],[Updated_Date]]&lt;tbl_vendors[[#This Row],[Created_Date]]</f>
        <v>0</v>
      </c>
      <c r="X3837" t="b">
        <f>COUNTIF(tbl_vendors[Vendor_Name],tbl_vendors[[#This Row],[Vendor_Name]])&gt;1</f>
        <v>0</v>
      </c>
      <c r="Y3837" s="14" cm="1">
        <f t="array" aca="1" ref="Y3837" ca="1">IFERROR(SUM(L3837:X3837*1),4)</f>
        <v>0</v>
      </c>
      <c r="Z3837" t="str">
        <f ca="1">IF(tbl_vendors[[#This Row],[error_count]]&gt;0,"FAIL","PASS")</f>
        <v>PASS</v>
      </c>
    </row>
    <row r="3838" spans="1:26" x14ac:dyDescent="0.3">
      <c r="A3838" t="s">
        <v>14984</v>
      </c>
      <c r="B3838" t="s">
        <v>14985</v>
      </c>
      <c r="C3838" t="s">
        <v>109</v>
      </c>
      <c r="D3838" t="s">
        <v>14986</v>
      </c>
      <c r="E3838" t="s">
        <v>39</v>
      </c>
      <c r="F3838" t="s">
        <v>23</v>
      </c>
      <c r="G3838" t="s">
        <v>14987</v>
      </c>
      <c r="H3838" t="s">
        <v>34</v>
      </c>
      <c r="I3838" t="s">
        <v>53</v>
      </c>
      <c r="J3838" s="1">
        <v>44396</v>
      </c>
      <c r="K3838" s="1">
        <v>44583</v>
      </c>
      <c r="L3838" t="b">
        <f>COUNTIF(tbl_vendors[Vendor_ID],tbl_vendors[[#This Row],[Vendor_ID]])&gt;1</f>
        <v>0</v>
      </c>
      <c r="M3838" t="b">
        <f>ISBLANK(tbl_vendors[[#This Row],[Vendor_ID]])</f>
        <v>0</v>
      </c>
      <c r="N3838" t="b">
        <f>LEN(TRIM(tbl_vendors[[#This Row],[Vendor_Name]]))=0</f>
        <v>0</v>
      </c>
      <c r="O3838" t="b">
        <f>LEN(TRIM(tbl_vendors[[#This Row],[Email]]))=0</f>
        <v>0</v>
      </c>
      <c r="P3838" t="b">
        <f>OR(ISERROR(FIND("@",tbl_vendors[[#This Row],[Email]])),ISERROR(FIND(".",tbl_vendors[[#This Row],[Email]])))</f>
        <v>0</v>
      </c>
      <c r="Q3838" t="b">
        <f>ISNA(MATCH(tbl_vendors[[#This Row],[Country]],tbl_country[country],0))</f>
        <v>0</v>
      </c>
      <c r="R3838" t="b">
        <f>ISNA(MATCH(tbl_vendors[[#This Row],[Currency]],tbl_country[currency],0))</f>
        <v>0</v>
      </c>
      <c r="S3838" t="b">
        <f>_xlfn.XLOOKUP(tbl_vendors[[#This Row],[Country]],tbl_country[country],tbl_country[currency],"NotFound")&lt;&gt;tbl_vendors[[#This Row],[Currency]]</f>
        <v>1</v>
      </c>
      <c r="T3838" t="b">
        <f>ISNA(MATCH(tbl_vendors[[#This Row],[Payment_Terms]],tbl_payment_terms[Payment_Terms],0))</f>
        <v>0</v>
      </c>
      <c r="U3838" t="b">
        <f>ISNA(MATCH(tbl_vendors[[#This Row],[Status]],tbl_status[valid_status]))</f>
        <v>1</v>
      </c>
      <c r="V3838" t="b">
        <f ca="1">tbl_vendors[[#This Row],[Created_Date]]&gt;TODAY()</f>
        <v>0</v>
      </c>
      <c r="W3838" t="b">
        <f>tbl_vendors[[#This Row],[Updated_Date]]&lt;tbl_vendors[[#This Row],[Created_Date]]</f>
        <v>0</v>
      </c>
      <c r="X3838" t="b">
        <f>COUNTIF(tbl_vendors[Vendor_Name],tbl_vendors[[#This Row],[Vendor_Name]])&gt;1</f>
        <v>0</v>
      </c>
      <c r="Y3838" s="14" cm="1">
        <f t="array" aca="1" ref="Y3838" ca="1">IFERROR(SUM(L3838:X3838*1),4)</f>
        <v>2</v>
      </c>
      <c r="Z3838" t="str">
        <f ca="1">IF(tbl_vendors[[#This Row],[error_count]]&gt;0,"FAIL","PASS")</f>
        <v>FAIL</v>
      </c>
    </row>
    <row r="3839" spans="1:26" x14ac:dyDescent="0.3">
      <c r="A3839" t="s">
        <v>14988</v>
      </c>
      <c r="B3839" t="s">
        <v>14989</v>
      </c>
      <c r="C3839" t="s">
        <v>37</v>
      </c>
      <c r="D3839" t="s">
        <v>14990</v>
      </c>
      <c r="E3839" t="s">
        <v>39</v>
      </c>
      <c r="F3839" t="s">
        <v>23</v>
      </c>
      <c r="G3839" t="s">
        <v>14991</v>
      </c>
      <c r="H3839" t="s">
        <v>42</v>
      </c>
      <c r="I3839" t="s">
        <v>19</v>
      </c>
      <c r="J3839" s="1">
        <v>45643</v>
      </c>
      <c r="K3839" s="1">
        <v>46177</v>
      </c>
      <c r="L3839" t="b">
        <f>COUNTIF(tbl_vendors[Vendor_ID],tbl_vendors[[#This Row],[Vendor_ID]])&gt;1</f>
        <v>0</v>
      </c>
      <c r="M3839" t="b">
        <f>ISBLANK(tbl_vendors[[#This Row],[Vendor_ID]])</f>
        <v>0</v>
      </c>
      <c r="N3839" t="b">
        <f>LEN(TRIM(tbl_vendors[[#This Row],[Vendor_Name]]))=0</f>
        <v>0</v>
      </c>
      <c r="O3839" t="b">
        <f>LEN(TRIM(tbl_vendors[[#This Row],[Email]]))=0</f>
        <v>0</v>
      </c>
      <c r="P3839" t="b">
        <f>OR(ISERROR(FIND("@",tbl_vendors[[#This Row],[Email]])),ISERROR(FIND(".",tbl_vendors[[#This Row],[Email]])))</f>
        <v>0</v>
      </c>
      <c r="Q3839" t="b">
        <f>ISNA(MATCH(tbl_vendors[[#This Row],[Country]],tbl_country[country],0))</f>
        <v>0</v>
      </c>
      <c r="R3839" t="b">
        <f>ISNA(MATCH(tbl_vendors[[#This Row],[Currency]],tbl_country[currency],0))</f>
        <v>0</v>
      </c>
      <c r="S3839" t="b">
        <f>_xlfn.XLOOKUP(tbl_vendors[[#This Row],[Country]],tbl_country[country],tbl_country[currency],"NotFound")&lt;&gt;tbl_vendors[[#This Row],[Currency]]</f>
        <v>0</v>
      </c>
      <c r="T3839" t="b">
        <f>ISNA(MATCH(tbl_vendors[[#This Row],[Payment_Terms]],tbl_payment_terms[Payment_Terms],0))</f>
        <v>0</v>
      </c>
      <c r="U3839" t="b">
        <f>ISNA(MATCH(tbl_vendors[[#This Row],[Status]],tbl_status[valid_status]))</f>
        <v>0</v>
      </c>
      <c r="V3839" t="b">
        <f ca="1">tbl_vendors[[#This Row],[Created_Date]]&gt;TODAY()</f>
        <v>0</v>
      </c>
      <c r="W3839" t="b">
        <f>tbl_vendors[[#This Row],[Updated_Date]]&lt;tbl_vendors[[#This Row],[Created_Date]]</f>
        <v>0</v>
      </c>
      <c r="X3839" t="b">
        <f>COUNTIF(tbl_vendors[Vendor_Name],tbl_vendors[[#This Row],[Vendor_Name]])&gt;1</f>
        <v>0</v>
      </c>
      <c r="Y3839" s="14" cm="1">
        <f t="array" aca="1" ref="Y3839" ca="1">IFERROR(SUM(L3839:X3839*1),4)</f>
        <v>0</v>
      </c>
      <c r="Z3839" t="str">
        <f ca="1">IF(tbl_vendors[[#This Row],[error_count]]&gt;0,"FAIL","PASS")</f>
        <v>PASS</v>
      </c>
    </row>
    <row r="3840" spans="1:26" x14ac:dyDescent="0.3">
      <c r="A3840" t="s">
        <v>14992</v>
      </c>
      <c r="B3840" t="s">
        <v>14993</v>
      </c>
      <c r="C3840" t="s">
        <v>56</v>
      </c>
      <c r="D3840" t="s">
        <v>14994</v>
      </c>
      <c r="E3840" t="s">
        <v>58</v>
      </c>
      <c r="F3840" t="s">
        <v>32</v>
      </c>
      <c r="G3840" t="s">
        <v>14995</v>
      </c>
      <c r="H3840" t="s">
        <v>69</v>
      </c>
      <c r="I3840" t="s">
        <v>53</v>
      </c>
      <c r="J3840" s="1">
        <v>45806</v>
      </c>
      <c r="K3840" s="1">
        <v>46035</v>
      </c>
      <c r="L3840" t="b">
        <f>COUNTIF(tbl_vendors[Vendor_ID],tbl_vendors[[#This Row],[Vendor_ID]])&gt;1</f>
        <v>0</v>
      </c>
      <c r="M3840" t="b">
        <f>ISBLANK(tbl_vendors[[#This Row],[Vendor_ID]])</f>
        <v>0</v>
      </c>
      <c r="N3840" t="b">
        <f>LEN(TRIM(tbl_vendors[[#This Row],[Vendor_Name]]))=0</f>
        <v>0</v>
      </c>
      <c r="O3840" t="b">
        <f>LEN(TRIM(tbl_vendors[[#This Row],[Email]]))=0</f>
        <v>0</v>
      </c>
      <c r="P3840" t="b">
        <f>OR(ISERROR(FIND("@",tbl_vendors[[#This Row],[Email]])),ISERROR(FIND(".",tbl_vendors[[#This Row],[Email]])))</f>
        <v>0</v>
      </c>
      <c r="Q3840" t="b">
        <f>ISNA(MATCH(tbl_vendors[[#This Row],[Country]],tbl_country[country],0))</f>
        <v>0</v>
      </c>
      <c r="R3840" t="b">
        <f>ISNA(MATCH(tbl_vendors[[#This Row],[Currency]],tbl_country[currency],0))</f>
        <v>0</v>
      </c>
      <c r="S3840" t="b">
        <f>_xlfn.XLOOKUP(tbl_vendors[[#This Row],[Country]],tbl_country[country],tbl_country[currency],"NotFound")&lt;&gt;tbl_vendors[[#This Row],[Currency]]</f>
        <v>0</v>
      </c>
      <c r="T3840" t="b">
        <f>ISNA(MATCH(tbl_vendors[[#This Row],[Payment_Terms]],tbl_payment_terms[Payment_Terms],0))</f>
        <v>0</v>
      </c>
      <c r="U3840" t="b">
        <f>ISNA(MATCH(tbl_vendors[[#This Row],[Status]],tbl_status[valid_status]))</f>
        <v>1</v>
      </c>
      <c r="V3840" t="b">
        <f ca="1">tbl_vendors[[#This Row],[Created_Date]]&gt;TODAY()</f>
        <v>0</v>
      </c>
      <c r="W3840" t="b">
        <f>tbl_vendors[[#This Row],[Updated_Date]]&lt;tbl_vendors[[#This Row],[Created_Date]]</f>
        <v>0</v>
      </c>
      <c r="X3840" t="b">
        <f>COUNTIF(tbl_vendors[Vendor_Name],tbl_vendors[[#This Row],[Vendor_Name]])&gt;1</f>
        <v>0</v>
      </c>
      <c r="Y3840" s="14" cm="1">
        <f t="array" aca="1" ref="Y3840" ca="1">IFERROR(SUM(L3840:X3840*1),4)</f>
        <v>1</v>
      </c>
      <c r="Z3840" t="str">
        <f ca="1">IF(tbl_vendors[[#This Row],[error_count]]&gt;0,"FAIL","PASS")</f>
        <v>FAIL</v>
      </c>
    </row>
    <row r="3841" spans="1:26" x14ac:dyDescent="0.3">
      <c r="A3841" t="s">
        <v>14996</v>
      </c>
      <c r="B3841" t="s">
        <v>14997</v>
      </c>
      <c r="C3841" t="s">
        <v>72</v>
      </c>
      <c r="D3841" t="s">
        <v>14998</v>
      </c>
      <c r="E3841" t="s">
        <v>74</v>
      </c>
      <c r="F3841" t="s">
        <v>75</v>
      </c>
      <c r="G3841" t="s">
        <v>14999</v>
      </c>
      <c r="H3841" t="s">
        <v>34</v>
      </c>
      <c r="I3841" t="s">
        <v>26</v>
      </c>
      <c r="J3841" s="1">
        <v>45426</v>
      </c>
      <c r="K3841" s="1">
        <v>46172</v>
      </c>
      <c r="L3841" t="b">
        <f>COUNTIF(tbl_vendors[Vendor_ID],tbl_vendors[[#This Row],[Vendor_ID]])&gt;1</f>
        <v>0</v>
      </c>
      <c r="M3841" t="b">
        <f>ISBLANK(tbl_vendors[[#This Row],[Vendor_ID]])</f>
        <v>0</v>
      </c>
      <c r="N3841" t="b">
        <f>LEN(TRIM(tbl_vendors[[#This Row],[Vendor_Name]]))=0</f>
        <v>0</v>
      </c>
      <c r="O3841" t="b">
        <f>LEN(TRIM(tbl_vendors[[#This Row],[Email]]))=0</f>
        <v>0</v>
      </c>
      <c r="P3841" t="b">
        <f>OR(ISERROR(FIND("@",tbl_vendors[[#This Row],[Email]])),ISERROR(FIND(".",tbl_vendors[[#This Row],[Email]])))</f>
        <v>0</v>
      </c>
      <c r="Q3841" t="b">
        <f>ISNA(MATCH(tbl_vendors[[#This Row],[Country]],tbl_country[country],0))</f>
        <v>0</v>
      </c>
      <c r="R3841" t="b">
        <f>ISNA(MATCH(tbl_vendors[[#This Row],[Currency]],tbl_country[currency],0))</f>
        <v>1</v>
      </c>
      <c r="S3841" t="b">
        <f>_xlfn.XLOOKUP(tbl_vendors[[#This Row],[Country]],tbl_country[country],tbl_country[currency],"NotFound")&lt;&gt;tbl_vendors[[#This Row],[Currency]]</f>
        <v>1</v>
      </c>
      <c r="T3841" t="b">
        <f>ISNA(MATCH(tbl_vendors[[#This Row],[Payment_Terms]],tbl_payment_terms[Payment_Terms],0))</f>
        <v>0</v>
      </c>
      <c r="U3841" t="b">
        <f>ISNA(MATCH(tbl_vendors[[#This Row],[Status]],tbl_status[valid_status]))</f>
        <v>0</v>
      </c>
      <c r="V3841" t="b">
        <f ca="1">tbl_vendors[[#This Row],[Created_Date]]&gt;TODAY()</f>
        <v>0</v>
      </c>
      <c r="W3841" t="b">
        <f>tbl_vendors[[#This Row],[Updated_Date]]&lt;tbl_vendors[[#This Row],[Created_Date]]</f>
        <v>0</v>
      </c>
      <c r="X3841" t="b">
        <f>COUNTIF(tbl_vendors[Vendor_Name],tbl_vendors[[#This Row],[Vendor_Name]])&gt;1</f>
        <v>0</v>
      </c>
      <c r="Y3841" s="14" cm="1">
        <f t="array" aca="1" ref="Y3841" ca="1">IFERROR(SUM(L3841:X3841*1),4)</f>
        <v>2</v>
      </c>
      <c r="Z3841" t="str">
        <f ca="1">IF(tbl_vendors[[#This Row],[error_count]]&gt;0,"FAIL","PASS")</f>
        <v>FAIL</v>
      </c>
    </row>
    <row r="3842" spans="1:26" x14ac:dyDescent="0.3">
      <c r="A3842" t="s">
        <v>15000</v>
      </c>
      <c r="B3842" t="s">
        <v>15001</v>
      </c>
      <c r="C3842" t="s">
        <v>72</v>
      </c>
      <c r="D3842" t="s">
        <v>15002</v>
      </c>
      <c r="E3842" t="s">
        <v>74</v>
      </c>
      <c r="F3842" t="s">
        <v>32</v>
      </c>
      <c r="G3842" t="s">
        <v>15003</v>
      </c>
      <c r="H3842" t="s">
        <v>69</v>
      </c>
      <c r="I3842" t="s">
        <v>53</v>
      </c>
      <c r="J3842" s="1">
        <v>45857</v>
      </c>
      <c r="K3842" s="1">
        <v>45883</v>
      </c>
      <c r="L3842" t="b">
        <f>COUNTIF(tbl_vendors[Vendor_ID],tbl_vendors[[#This Row],[Vendor_ID]])&gt;1</f>
        <v>0</v>
      </c>
      <c r="M3842" t="b">
        <f>ISBLANK(tbl_vendors[[#This Row],[Vendor_ID]])</f>
        <v>0</v>
      </c>
      <c r="N3842" t="b">
        <f>LEN(TRIM(tbl_vendors[[#This Row],[Vendor_Name]]))=0</f>
        <v>0</v>
      </c>
      <c r="O3842" t="b">
        <f>LEN(TRIM(tbl_vendors[[#This Row],[Email]]))=0</f>
        <v>0</v>
      </c>
      <c r="P3842" t="b">
        <f>OR(ISERROR(FIND("@",tbl_vendors[[#This Row],[Email]])),ISERROR(FIND(".",tbl_vendors[[#This Row],[Email]])))</f>
        <v>0</v>
      </c>
      <c r="Q3842" t="b">
        <f>ISNA(MATCH(tbl_vendors[[#This Row],[Country]],tbl_country[country],0))</f>
        <v>0</v>
      </c>
      <c r="R3842" t="b">
        <f>ISNA(MATCH(tbl_vendors[[#This Row],[Currency]],tbl_country[currency],0))</f>
        <v>1</v>
      </c>
      <c r="S3842" t="b">
        <f>_xlfn.XLOOKUP(tbl_vendors[[#This Row],[Country]],tbl_country[country],tbl_country[currency],"NotFound")&lt;&gt;tbl_vendors[[#This Row],[Currency]]</f>
        <v>1</v>
      </c>
      <c r="T3842" t="b">
        <f>ISNA(MATCH(tbl_vendors[[#This Row],[Payment_Terms]],tbl_payment_terms[Payment_Terms],0))</f>
        <v>0</v>
      </c>
      <c r="U3842" t="b">
        <f>ISNA(MATCH(tbl_vendors[[#This Row],[Status]],tbl_status[valid_status]))</f>
        <v>1</v>
      </c>
      <c r="V3842" t="b">
        <f ca="1">tbl_vendors[[#This Row],[Created_Date]]&gt;TODAY()</f>
        <v>0</v>
      </c>
      <c r="W3842" t="b">
        <f>tbl_vendors[[#This Row],[Updated_Date]]&lt;tbl_vendors[[#This Row],[Created_Date]]</f>
        <v>0</v>
      </c>
      <c r="X3842" t="b">
        <f>COUNTIF(tbl_vendors[Vendor_Name],tbl_vendors[[#This Row],[Vendor_Name]])&gt;1</f>
        <v>0</v>
      </c>
      <c r="Y3842" s="14" cm="1">
        <f t="array" aca="1" ref="Y3842" ca="1">IFERROR(SUM(L3842:X3842*1),4)</f>
        <v>3</v>
      </c>
      <c r="Z3842" t="str">
        <f ca="1">IF(tbl_vendors[[#This Row],[error_count]]&gt;0,"FAIL","PASS")</f>
        <v>FAIL</v>
      </c>
    </row>
    <row r="3843" spans="1:26" x14ac:dyDescent="0.3">
      <c r="A3843" t="s">
        <v>15004</v>
      </c>
      <c r="B3843" t="s">
        <v>15005</v>
      </c>
      <c r="C3843" t="s">
        <v>13</v>
      </c>
      <c r="D3843" t="s">
        <v>15006</v>
      </c>
      <c r="E3843" t="s">
        <v>15</v>
      </c>
      <c r="F3843" t="s">
        <v>75</v>
      </c>
      <c r="G3843" t="s">
        <v>15007</v>
      </c>
      <c r="H3843" t="s">
        <v>52</v>
      </c>
      <c r="I3843" t="s">
        <v>26</v>
      </c>
      <c r="J3843" s="1">
        <v>44823</v>
      </c>
      <c r="K3843" s="1">
        <v>45685</v>
      </c>
      <c r="L3843" t="b">
        <f>COUNTIF(tbl_vendors[Vendor_ID],tbl_vendors[[#This Row],[Vendor_ID]])&gt;1</f>
        <v>0</v>
      </c>
      <c r="M3843" t="b">
        <f>ISBLANK(tbl_vendors[[#This Row],[Vendor_ID]])</f>
        <v>0</v>
      </c>
      <c r="N3843" t="b">
        <f>LEN(TRIM(tbl_vendors[[#This Row],[Vendor_Name]]))=0</f>
        <v>0</v>
      </c>
      <c r="O3843" t="b">
        <f>LEN(TRIM(tbl_vendors[[#This Row],[Email]]))=0</f>
        <v>0</v>
      </c>
      <c r="P3843" t="b">
        <f>OR(ISERROR(FIND("@",tbl_vendors[[#This Row],[Email]])),ISERROR(FIND(".",tbl_vendors[[#This Row],[Email]])))</f>
        <v>0</v>
      </c>
      <c r="Q3843" t="b">
        <f>ISNA(MATCH(tbl_vendors[[#This Row],[Country]],tbl_country[country],0))</f>
        <v>0</v>
      </c>
      <c r="R3843" t="b">
        <f>ISNA(MATCH(tbl_vendors[[#This Row],[Currency]],tbl_country[currency],0))</f>
        <v>1</v>
      </c>
      <c r="S3843" t="b">
        <f>_xlfn.XLOOKUP(tbl_vendors[[#This Row],[Country]],tbl_country[country],tbl_country[currency],"NotFound")&lt;&gt;tbl_vendors[[#This Row],[Currency]]</f>
        <v>1</v>
      </c>
      <c r="T3843" t="b">
        <f>ISNA(MATCH(tbl_vendors[[#This Row],[Payment_Terms]],tbl_payment_terms[Payment_Terms],0))</f>
        <v>0</v>
      </c>
      <c r="U3843" t="b">
        <f>ISNA(MATCH(tbl_vendors[[#This Row],[Status]],tbl_status[valid_status]))</f>
        <v>0</v>
      </c>
      <c r="V3843" t="b">
        <f ca="1">tbl_vendors[[#This Row],[Created_Date]]&gt;TODAY()</f>
        <v>0</v>
      </c>
      <c r="W3843" t="b">
        <f>tbl_vendors[[#This Row],[Updated_Date]]&lt;tbl_vendors[[#This Row],[Created_Date]]</f>
        <v>0</v>
      </c>
      <c r="X3843" t="b">
        <f>COUNTIF(tbl_vendors[Vendor_Name],tbl_vendors[[#This Row],[Vendor_Name]])&gt;1</f>
        <v>0</v>
      </c>
      <c r="Y3843" s="14" cm="1">
        <f t="array" aca="1" ref="Y3843" ca="1">IFERROR(SUM(L3843:X3843*1),4)</f>
        <v>2</v>
      </c>
      <c r="Z3843" t="str">
        <f ca="1">IF(tbl_vendors[[#This Row],[error_count]]&gt;0,"FAIL","PASS")</f>
        <v>FAIL</v>
      </c>
    </row>
    <row r="3844" spans="1:26" x14ac:dyDescent="0.3">
      <c r="A3844" t="s">
        <v>15008</v>
      </c>
      <c r="B3844" t="s">
        <v>15009</v>
      </c>
      <c r="C3844" t="s">
        <v>56</v>
      </c>
      <c r="D3844" t="s">
        <v>15010</v>
      </c>
      <c r="E3844" t="s">
        <v>58</v>
      </c>
      <c r="F3844" t="s">
        <v>40</v>
      </c>
      <c r="G3844" t="s">
        <v>15011</v>
      </c>
      <c r="H3844" t="s">
        <v>47</v>
      </c>
      <c r="I3844" t="s">
        <v>53</v>
      </c>
      <c r="J3844" s="1">
        <v>45678</v>
      </c>
      <c r="K3844" s="1">
        <v>45991</v>
      </c>
      <c r="L3844" t="b">
        <f>COUNTIF(tbl_vendors[Vendor_ID],tbl_vendors[[#This Row],[Vendor_ID]])&gt;1</f>
        <v>0</v>
      </c>
      <c r="M3844" t="b">
        <f>ISBLANK(tbl_vendors[[#This Row],[Vendor_ID]])</f>
        <v>0</v>
      </c>
      <c r="N3844" t="b">
        <f>LEN(TRIM(tbl_vendors[[#This Row],[Vendor_Name]]))=0</f>
        <v>0</v>
      </c>
      <c r="O3844" t="b">
        <f>LEN(TRIM(tbl_vendors[[#This Row],[Email]]))=0</f>
        <v>0</v>
      </c>
      <c r="P3844" t="b">
        <f>OR(ISERROR(FIND("@",tbl_vendors[[#This Row],[Email]])),ISERROR(FIND(".",tbl_vendors[[#This Row],[Email]])))</f>
        <v>0</v>
      </c>
      <c r="Q3844" t="b">
        <f>ISNA(MATCH(tbl_vendors[[#This Row],[Country]],tbl_country[country],0))</f>
        <v>0</v>
      </c>
      <c r="R3844" t="b">
        <f>ISNA(MATCH(tbl_vendors[[#This Row],[Currency]],tbl_country[currency],0))</f>
        <v>0</v>
      </c>
      <c r="S3844" t="b">
        <f>_xlfn.XLOOKUP(tbl_vendors[[#This Row],[Country]],tbl_country[country],tbl_country[currency],"NotFound")&lt;&gt;tbl_vendors[[#This Row],[Currency]]</f>
        <v>0</v>
      </c>
      <c r="T3844" t="b">
        <f>ISNA(MATCH(tbl_vendors[[#This Row],[Payment_Terms]],tbl_payment_terms[Payment_Terms],0))</f>
        <v>0</v>
      </c>
      <c r="U3844" t="b">
        <f>ISNA(MATCH(tbl_vendors[[#This Row],[Status]],tbl_status[valid_status]))</f>
        <v>1</v>
      </c>
      <c r="V3844" t="b">
        <f ca="1">tbl_vendors[[#This Row],[Created_Date]]&gt;TODAY()</f>
        <v>0</v>
      </c>
      <c r="W3844" t="b">
        <f>tbl_vendors[[#This Row],[Updated_Date]]&lt;tbl_vendors[[#This Row],[Created_Date]]</f>
        <v>0</v>
      </c>
      <c r="X3844" t="b">
        <f>COUNTIF(tbl_vendors[Vendor_Name],tbl_vendors[[#This Row],[Vendor_Name]])&gt;1</f>
        <v>0</v>
      </c>
      <c r="Y3844" s="14" cm="1">
        <f t="array" aca="1" ref="Y3844" ca="1">IFERROR(SUM(L3844:X3844*1),4)</f>
        <v>1</v>
      </c>
      <c r="Z3844" t="str">
        <f ca="1">IF(tbl_vendors[[#This Row],[error_count]]&gt;0,"FAIL","PASS")</f>
        <v>FAIL</v>
      </c>
    </row>
    <row r="3845" spans="1:26" x14ac:dyDescent="0.3">
      <c r="A3845" t="s">
        <v>15012</v>
      </c>
      <c r="B3845" t="s">
        <v>2617</v>
      </c>
      <c r="C3845" t="s">
        <v>72</v>
      </c>
      <c r="D3845" t="s">
        <v>15013</v>
      </c>
      <c r="E3845" t="s">
        <v>74</v>
      </c>
      <c r="F3845" t="s">
        <v>16</v>
      </c>
      <c r="G3845" t="s">
        <v>15014</v>
      </c>
      <c r="H3845" t="s">
        <v>25</v>
      </c>
      <c r="I3845" t="s">
        <v>26</v>
      </c>
      <c r="J3845" s="1">
        <v>45471</v>
      </c>
      <c r="K3845" s="1">
        <v>45851</v>
      </c>
      <c r="L3845" t="b">
        <f>COUNTIF(tbl_vendors[Vendor_ID],tbl_vendors[[#This Row],[Vendor_ID]])&gt;1</f>
        <v>0</v>
      </c>
      <c r="M3845" t="b">
        <f>ISBLANK(tbl_vendors[[#This Row],[Vendor_ID]])</f>
        <v>0</v>
      </c>
      <c r="N3845" t="b">
        <f>LEN(TRIM(tbl_vendors[[#This Row],[Vendor_Name]]))=0</f>
        <v>0</v>
      </c>
      <c r="O3845" t="b">
        <f>LEN(TRIM(tbl_vendors[[#This Row],[Email]]))=0</f>
        <v>0</v>
      </c>
      <c r="P3845" t="b">
        <f>OR(ISERROR(FIND("@",tbl_vendors[[#This Row],[Email]])),ISERROR(FIND(".",tbl_vendors[[#This Row],[Email]])))</f>
        <v>0</v>
      </c>
      <c r="Q3845" t="b">
        <f>ISNA(MATCH(tbl_vendors[[#This Row],[Country]],tbl_country[country],0))</f>
        <v>0</v>
      </c>
      <c r="R3845" t="b">
        <f>ISNA(MATCH(tbl_vendors[[#This Row],[Currency]],tbl_country[currency],0))</f>
        <v>1</v>
      </c>
      <c r="S3845" t="b">
        <f>_xlfn.XLOOKUP(tbl_vendors[[#This Row],[Country]],tbl_country[country],tbl_country[currency],"NotFound")&lt;&gt;tbl_vendors[[#This Row],[Currency]]</f>
        <v>1</v>
      </c>
      <c r="T3845" t="b">
        <f>ISNA(MATCH(tbl_vendors[[#This Row],[Payment_Terms]],tbl_payment_terms[Payment_Terms],0))</f>
        <v>0</v>
      </c>
      <c r="U3845" t="b">
        <f>ISNA(MATCH(tbl_vendors[[#This Row],[Status]],tbl_status[valid_status]))</f>
        <v>0</v>
      </c>
      <c r="V3845" t="b">
        <f ca="1">tbl_vendors[[#This Row],[Created_Date]]&gt;TODAY()</f>
        <v>0</v>
      </c>
      <c r="W3845" t="b">
        <f>tbl_vendors[[#This Row],[Updated_Date]]&lt;tbl_vendors[[#This Row],[Created_Date]]</f>
        <v>0</v>
      </c>
      <c r="X3845" t="b">
        <f>COUNTIF(tbl_vendors[Vendor_Name],tbl_vendors[[#This Row],[Vendor_Name]])&gt;1</f>
        <v>1</v>
      </c>
      <c r="Y3845" s="14" cm="1">
        <f t="array" aca="1" ref="Y3845" ca="1">IFERROR(SUM(L3845:X3845*1),4)</f>
        <v>3</v>
      </c>
      <c r="Z3845" t="str">
        <f ca="1">IF(tbl_vendors[[#This Row],[error_count]]&gt;0,"FAIL","PASS")</f>
        <v>FAIL</v>
      </c>
    </row>
    <row r="3846" spans="1:26" x14ac:dyDescent="0.3">
      <c r="A3846" t="s">
        <v>15015</v>
      </c>
      <c r="B3846" t="s">
        <v>15016</v>
      </c>
      <c r="C3846" t="s">
        <v>153</v>
      </c>
      <c r="D3846" t="s">
        <v>15017</v>
      </c>
      <c r="E3846" t="s">
        <v>155</v>
      </c>
      <c r="F3846" t="s">
        <v>23</v>
      </c>
      <c r="G3846" t="s">
        <v>15018</v>
      </c>
      <c r="H3846" t="s">
        <v>69</v>
      </c>
      <c r="I3846" t="s">
        <v>19</v>
      </c>
      <c r="J3846" s="1">
        <v>45229</v>
      </c>
      <c r="K3846" s="1">
        <v>45915</v>
      </c>
      <c r="L3846" t="b">
        <f>COUNTIF(tbl_vendors[Vendor_ID],tbl_vendors[[#This Row],[Vendor_ID]])&gt;1</f>
        <v>0</v>
      </c>
      <c r="M3846" t="b">
        <f>ISBLANK(tbl_vendors[[#This Row],[Vendor_ID]])</f>
        <v>0</v>
      </c>
      <c r="N3846" t="b">
        <f>LEN(TRIM(tbl_vendors[[#This Row],[Vendor_Name]]))=0</f>
        <v>0</v>
      </c>
      <c r="O3846" t="b">
        <f>LEN(TRIM(tbl_vendors[[#This Row],[Email]]))=0</f>
        <v>0</v>
      </c>
      <c r="P3846" t="b">
        <f>OR(ISERROR(FIND("@",tbl_vendors[[#This Row],[Email]])),ISERROR(FIND(".",tbl_vendors[[#This Row],[Email]])))</f>
        <v>0</v>
      </c>
      <c r="Q3846" t="b">
        <f>ISNA(MATCH(tbl_vendors[[#This Row],[Country]],tbl_country[country],0))</f>
        <v>0</v>
      </c>
      <c r="R3846" t="b">
        <f>ISNA(MATCH(tbl_vendors[[#This Row],[Currency]],tbl_country[currency],0))</f>
        <v>0</v>
      </c>
      <c r="S3846" t="b">
        <f>_xlfn.XLOOKUP(tbl_vendors[[#This Row],[Country]],tbl_country[country],tbl_country[currency],"NotFound")&lt;&gt;tbl_vendors[[#This Row],[Currency]]</f>
        <v>0</v>
      </c>
      <c r="T3846" t="b">
        <f>ISNA(MATCH(tbl_vendors[[#This Row],[Payment_Terms]],tbl_payment_terms[Payment_Terms],0))</f>
        <v>0</v>
      </c>
      <c r="U3846" t="b">
        <f>ISNA(MATCH(tbl_vendors[[#This Row],[Status]],tbl_status[valid_status]))</f>
        <v>0</v>
      </c>
      <c r="V3846" t="b">
        <f ca="1">tbl_vendors[[#This Row],[Created_Date]]&gt;TODAY()</f>
        <v>0</v>
      </c>
      <c r="W3846" t="b">
        <f>tbl_vendors[[#This Row],[Updated_Date]]&lt;tbl_vendors[[#This Row],[Created_Date]]</f>
        <v>0</v>
      </c>
      <c r="X3846" t="b">
        <f>COUNTIF(tbl_vendors[Vendor_Name],tbl_vendors[[#This Row],[Vendor_Name]])&gt;1</f>
        <v>0</v>
      </c>
      <c r="Y3846" s="14" cm="1">
        <f t="array" aca="1" ref="Y3846" ca="1">IFERROR(SUM(L3846:X3846*1),4)</f>
        <v>0</v>
      </c>
      <c r="Z3846" t="str">
        <f ca="1">IF(tbl_vendors[[#This Row],[error_count]]&gt;0,"FAIL","PASS")</f>
        <v>PASS</v>
      </c>
    </row>
    <row r="3847" spans="1:26" x14ac:dyDescent="0.3">
      <c r="A3847" t="s">
        <v>15019</v>
      </c>
      <c r="B3847" t="s">
        <v>15020</v>
      </c>
      <c r="C3847" t="s">
        <v>29</v>
      </c>
      <c r="D3847" t="s">
        <v>15021</v>
      </c>
      <c r="E3847" t="s">
        <v>31</v>
      </c>
      <c r="F3847" t="s">
        <v>75</v>
      </c>
      <c r="G3847" t="s">
        <v>15022</v>
      </c>
      <c r="H3847" t="s">
        <v>25</v>
      </c>
      <c r="I3847" t="s">
        <v>26</v>
      </c>
      <c r="J3847" s="1">
        <v>44762</v>
      </c>
      <c r="K3847" s="1">
        <v>46050</v>
      </c>
      <c r="L3847" t="b">
        <f>COUNTIF(tbl_vendors[Vendor_ID],tbl_vendors[[#This Row],[Vendor_ID]])&gt;1</f>
        <v>0</v>
      </c>
      <c r="M3847" t="b">
        <f>ISBLANK(tbl_vendors[[#This Row],[Vendor_ID]])</f>
        <v>0</v>
      </c>
      <c r="N3847" t="b">
        <f>LEN(TRIM(tbl_vendors[[#This Row],[Vendor_Name]]))=0</f>
        <v>0</v>
      </c>
      <c r="O3847" t="b">
        <f>LEN(TRIM(tbl_vendors[[#This Row],[Email]]))=0</f>
        <v>0</v>
      </c>
      <c r="P3847" t="b">
        <f>OR(ISERROR(FIND("@",tbl_vendors[[#This Row],[Email]])),ISERROR(FIND(".",tbl_vendors[[#This Row],[Email]])))</f>
        <v>0</v>
      </c>
      <c r="Q3847" t="b">
        <f>ISNA(MATCH(tbl_vendors[[#This Row],[Country]],tbl_country[country],0))</f>
        <v>0</v>
      </c>
      <c r="R3847" t="b">
        <f>ISNA(MATCH(tbl_vendors[[#This Row],[Currency]],tbl_country[currency],0))</f>
        <v>0</v>
      </c>
      <c r="S3847" t="b">
        <f>_xlfn.XLOOKUP(tbl_vendors[[#This Row],[Country]],tbl_country[country],tbl_country[currency],"NotFound")&lt;&gt;tbl_vendors[[#This Row],[Currency]]</f>
        <v>0</v>
      </c>
      <c r="T3847" t="b">
        <f>ISNA(MATCH(tbl_vendors[[#This Row],[Payment_Terms]],tbl_payment_terms[Payment_Terms],0))</f>
        <v>0</v>
      </c>
      <c r="U3847" t="b">
        <f>ISNA(MATCH(tbl_vendors[[#This Row],[Status]],tbl_status[valid_status]))</f>
        <v>0</v>
      </c>
      <c r="V3847" t="b">
        <f ca="1">tbl_vendors[[#This Row],[Created_Date]]&gt;TODAY()</f>
        <v>0</v>
      </c>
      <c r="W3847" t="b">
        <f>tbl_vendors[[#This Row],[Updated_Date]]&lt;tbl_vendors[[#This Row],[Created_Date]]</f>
        <v>0</v>
      </c>
      <c r="X3847" t="b">
        <f>COUNTIF(tbl_vendors[Vendor_Name],tbl_vendors[[#This Row],[Vendor_Name]])&gt;1</f>
        <v>0</v>
      </c>
      <c r="Y3847" s="14" cm="1">
        <f t="array" aca="1" ref="Y3847" ca="1">IFERROR(SUM(L3847:X3847*1),4)</f>
        <v>0</v>
      </c>
      <c r="Z3847" t="str">
        <f ca="1">IF(tbl_vendors[[#This Row],[error_count]]&gt;0,"FAIL","PASS")</f>
        <v>PASS</v>
      </c>
    </row>
    <row r="3848" spans="1:26" x14ac:dyDescent="0.3">
      <c r="A3848" t="s">
        <v>15023</v>
      </c>
      <c r="B3848" t="s">
        <v>15024</v>
      </c>
      <c r="C3848" t="s">
        <v>37</v>
      </c>
      <c r="D3848" t="s">
        <v>15025</v>
      </c>
      <c r="E3848" t="s">
        <v>39</v>
      </c>
      <c r="F3848" t="s">
        <v>16</v>
      </c>
      <c r="G3848" t="s">
        <v>15026</v>
      </c>
      <c r="H3848" t="s">
        <v>42</v>
      </c>
      <c r="I3848" t="s">
        <v>19</v>
      </c>
      <c r="J3848" s="1">
        <v>45934</v>
      </c>
      <c r="K3848" s="1">
        <v>46027</v>
      </c>
      <c r="L3848" t="b">
        <f>COUNTIF(tbl_vendors[Vendor_ID],tbl_vendors[[#This Row],[Vendor_ID]])&gt;1</f>
        <v>0</v>
      </c>
      <c r="M3848" t="b">
        <f>ISBLANK(tbl_vendors[[#This Row],[Vendor_ID]])</f>
        <v>0</v>
      </c>
      <c r="N3848" t="b">
        <f>LEN(TRIM(tbl_vendors[[#This Row],[Vendor_Name]]))=0</f>
        <v>0</v>
      </c>
      <c r="O3848" t="b">
        <f>LEN(TRIM(tbl_vendors[[#This Row],[Email]]))=0</f>
        <v>0</v>
      </c>
      <c r="P3848" t="b">
        <f>OR(ISERROR(FIND("@",tbl_vendors[[#This Row],[Email]])),ISERROR(FIND(".",tbl_vendors[[#This Row],[Email]])))</f>
        <v>0</v>
      </c>
      <c r="Q3848" t="b">
        <f>ISNA(MATCH(tbl_vendors[[#This Row],[Country]],tbl_country[country],0))</f>
        <v>0</v>
      </c>
      <c r="R3848" t="b">
        <f>ISNA(MATCH(tbl_vendors[[#This Row],[Currency]],tbl_country[currency],0))</f>
        <v>0</v>
      </c>
      <c r="S3848" t="b">
        <f>_xlfn.XLOOKUP(tbl_vendors[[#This Row],[Country]],tbl_country[country],tbl_country[currency],"NotFound")&lt;&gt;tbl_vendors[[#This Row],[Currency]]</f>
        <v>0</v>
      </c>
      <c r="T3848" t="b">
        <f>ISNA(MATCH(tbl_vendors[[#This Row],[Payment_Terms]],tbl_payment_terms[Payment_Terms],0))</f>
        <v>0</v>
      </c>
      <c r="U3848" t="b">
        <f>ISNA(MATCH(tbl_vendors[[#This Row],[Status]],tbl_status[valid_status]))</f>
        <v>0</v>
      </c>
      <c r="V3848" t="b">
        <f ca="1">tbl_vendors[[#This Row],[Created_Date]]&gt;TODAY()</f>
        <v>0</v>
      </c>
      <c r="W3848" t="b">
        <f>tbl_vendors[[#This Row],[Updated_Date]]&lt;tbl_vendors[[#This Row],[Created_Date]]</f>
        <v>0</v>
      </c>
      <c r="X3848" t="b">
        <f>COUNTIF(tbl_vendors[Vendor_Name],tbl_vendors[[#This Row],[Vendor_Name]])&gt;1</f>
        <v>0</v>
      </c>
      <c r="Y3848" s="14" cm="1">
        <f t="array" aca="1" ref="Y3848" ca="1">IFERROR(SUM(L3848:X3848*1),4)</f>
        <v>0</v>
      </c>
      <c r="Z3848" t="str">
        <f ca="1">IF(tbl_vendors[[#This Row],[error_count]]&gt;0,"FAIL","PASS")</f>
        <v>PASS</v>
      </c>
    </row>
    <row r="3849" spans="1:26" x14ac:dyDescent="0.3">
      <c r="A3849" t="s">
        <v>15027</v>
      </c>
      <c r="B3849" t="s">
        <v>3019</v>
      </c>
      <c r="C3849" t="s">
        <v>153</v>
      </c>
      <c r="D3849" t="s">
        <v>15028</v>
      </c>
      <c r="E3849" t="s">
        <v>155</v>
      </c>
      <c r="F3849" t="s">
        <v>32</v>
      </c>
      <c r="G3849" t="s">
        <v>15029</v>
      </c>
      <c r="H3849" t="s">
        <v>47</v>
      </c>
      <c r="I3849" t="s">
        <v>53</v>
      </c>
      <c r="J3849" s="1">
        <v>45327</v>
      </c>
      <c r="K3849" s="1">
        <v>45635</v>
      </c>
      <c r="L3849" t="b">
        <f>COUNTIF(tbl_vendors[Vendor_ID],tbl_vendors[[#This Row],[Vendor_ID]])&gt;1</f>
        <v>0</v>
      </c>
      <c r="M3849" t="b">
        <f>ISBLANK(tbl_vendors[[#This Row],[Vendor_ID]])</f>
        <v>0</v>
      </c>
      <c r="N3849" t="b">
        <f>LEN(TRIM(tbl_vendors[[#This Row],[Vendor_Name]]))=0</f>
        <v>0</v>
      </c>
      <c r="O3849" t="b">
        <f>LEN(TRIM(tbl_vendors[[#This Row],[Email]]))=0</f>
        <v>0</v>
      </c>
      <c r="P3849" t="b">
        <f>OR(ISERROR(FIND("@",tbl_vendors[[#This Row],[Email]])),ISERROR(FIND(".",tbl_vendors[[#This Row],[Email]])))</f>
        <v>0</v>
      </c>
      <c r="Q3849" t="b">
        <f>ISNA(MATCH(tbl_vendors[[#This Row],[Country]],tbl_country[country],0))</f>
        <v>0</v>
      </c>
      <c r="R3849" t="b">
        <f>ISNA(MATCH(tbl_vendors[[#This Row],[Currency]],tbl_country[currency],0))</f>
        <v>0</v>
      </c>
      <c r="S3849" t="b">
        <f>_xlfn.XLOOKUP(tbl_vendors[[#This Row],[Country]],tbl_country[country],tbl_country[currency],"NotFound")&lt;&gt;tbl_vendors[[#This Row],[Currency]]</f>
        <v>0</v>
      </c>
      <c r="T3849" t="b">
        <f>ISNA(MATCH(tbl_vendors[[#This Row],[Payment_Terms]],tbl_payment_terms[Payment_Terms],0))</f>
        <v>0</v>
      </c>
      <c r="U3849" t="b">
        <f>ISNA(MATCH(tbl_vendors[[#This Row],[Status]],tbl_status[valid_status]))</f>
        <v>1</v>
      </c>
      <c r="V3849" t="b">
        <f ca="1">tbl_vendors[[#This Row],[Created_Date]]&gt;TODAY()</f>
        <v>0</v>
      </c>
      <c r="W3849" t="b">
        <f>tbl_vendors[[#This Row],[Updated_Date]]&lt;tbl_vendors[[#This Row],[Created_Date]]</f>
        <v>0</v>
      </c>
      <c r="X3849" t="b">
        <f>COUNTIF(tbl_vendors[Vendor_Name],tbl_vendors[[#This Row],[Vendor_Name]])&gt;1</f>
        <v>1</v>
      </c>
      <c r="Y3849" s="14" cm="1">
        <f t="array" aca="1" ref="Y3849" ca="1">IFERROR(SUM(L3849:X3849*1),4)</f>
        <v>2</v>
      </c>
      <c r="Z3849" t="str">
        <f ca="1">IF(tbl_vendors[[#This Row],[error_count]]&gt;0,"FAIL","PASS")</f>
        <v>FAIL</v>
      </c>
    </row>
    <row r="3850" spans="1:26" x14ac:dyDescent="0.3">
      <c r="A3850" t="s">
        <v>15030</v>
      </c>
      <c r="B3850" t="s">
        <v>15031</v>
      </c>
      <c r="C3850" t="s">
        <v>29</v>
      </c>
      <c r="D3850" t="s">
        <v>15032</v>
      </c>
      <c r="E3850" t="s">
        <v>31</v>
      </c>
      <c r="F3850" t="s">
        <v>23</v>
      </c>
      <c r="G3850" t="s">
        <v>15033</v>
      </c>
      <c r="H3850" t="s">
        <v>42</v>
      </c>
      <c r="I3850" t="s">
        <v>53</v>
      </c>
      <c r="J3850" s="1">
        <v>45235</v>
      </c>
      <c r="K3850" s="1">
        <v>45510</v>
      </c>
      <c r="L3850" t="b">
        <f>COUNTIF(tbl_vendors[Vendor_ID],tbl_vendors[[#This Row],[Vendor_ID]])&gt;1</f>
        <v>0</v>
      </c>
      <c r="M3850" t="b">
        <f>ISBLANK(tbl_vendors[[#This Row],[Vendor_ID]])</f>
        <v>0</v>
      </c>
      <c r="N3850" t="b">
        <f>LEN(TRIM(tbl_vendors[[#This Row],[Vendor_Name]]))=0</f>
        <v>0</v>
      </c>
      <c r="O3850" t="b">
        <f>LEN(TRIM(tbl_vendors[[#This Row],[Email]]))=0</f>
        <v>0</v>
      </c>
      <c r="P3850" t="b">
        <f>OR(ISERROR(FIND("@",tbl_vendors[[#This Row],[Email]])),ISERROR(FIND(".",tbl_vendors[[#This Row],[Email]])))</f>
        <v>0</v>
      </c>
      <c r="Q3850" t="b">
        <f>ISNA(MATCH(tbl_vendors[[#This Row],[Country]],tbl_country[country],0))</f>
        <v>0</v>
      </c>
      <c r="R3850" t="b">
        <f>ISNA(MATCH(tbl_vendors[[#This Row],[Currency]],tbl_country[currency],0))</f>
        <v>0</v>
      </c>
      <c r="S3850" t="b">
        <f>_xlfn.XLOOKUP(tbl_vendors[[#This Row],[Country]],tbl_country[country],tbl_country[currency],"NotFound")&lt;&gt;tbl_vendors[[#This Row],[Currency]]</f>
        <v>0</v>
      </c>
      <c r="T3850" t="b">
        <f>ISNA(MATCH(tbl_vendors[[#This Row],[Payment_Terms]],tbl_payment_terms[Payment_Terms],0))</f>
        <v>0</v>
      </c>
      <c r="U3850" t="b">
        <f>ISNA(MATCH(tbl_vendors[[#This Row],[Status]],tbl_status[valid_status]))</f>
        <v>1</v>
      </c>
      <c r="V3850" t="b">
        <f ca="1">tbl_vendors[[#This Row],[Created_Date]]&gt;TODAY()</f>
        <v>0</v>
      </c>
      <c r="W3850" t="b">
        <f>tbl_vendors[[#This Row],[Updated_Date]]&lt;tbl_vendors[[#This Row],[Created_Date]]</f>
        <v>0</v>
      </c>
      <c r="X3850" t="b">
        <f>COUNTIF(tbl_vendors[Vendor_Name],tbl_vendors[[#This Row],[Vendor_Name]])&gt;1</f>
        <v>0</v>
      </c>
      <c r="Y3850" s="14" cm="1">
        <f t="array" aca="1" ref="Y3850" ca="1">IFERROR(SUM(L3850:X3850*1),4)</f>
        <v>1</v>
      </c>
      <c r="Z3850" t="str">
        <f ca="1">IF(tbl_vendors[[#This Row],[error_count]]&gt;0,"FAIL","PASS")</f>
        <v>FAIL</v>
      </c>
    </row>
    <row r="3851" spans="1:26" x14ac:dyDescent="0.3">
      <c r="A3851" t="s">
        <v>15034</v>
      </c>
      <c r="B3851" t="s">
        <v>15035</v>
      </c>
      <c r="C3851" t="s">
        <v>29</v>
      </c>
      <c r="E3851" t="s">
        <v>31</v>
      </c>
      <c r="F3851" t="s">
        <v>16</v>
      </c>
      <c r="G3851" t="s">
        <v>15036</v>
      </c>
      <c r="H3851" t="s">
        <v>34</v>
      </c>
      <c r="I3851" t="s">
        <v>26</v>
      </c>
      <c r="J3851" s="1">
        <v>45502</v>
      </c>
      <c r="K3851" s="1">
        <v>45680</v>
      </c>
      <c r="L3851" t="b">
        <f>COUNTIF(tbl_vendors[Vendor_ID],tbl_vendors[[#This Row],[Vendor_ID]])&gt;1</f>
        <v>0</v>
      </c>
      <c r="M3851" t="b">
        <f>ISBLANK(tbl_vendors[[#This Row],[Vendor_ID]])</f>
        <v>0</v>
      </c>
      <c r="N3851" t="b">
        <f>LEN(TRIM(tbl_vendors[[#This Row],[Vendor_Name]]))=0</f>
        <v>0</v>
      </c>
      <c r="O3851" t="b">
        <f>LEN(TRIM(tbl_vendors[[#This Row],[Email]]))=0</f>
        <v>0</v>
      </c>
      <c r="P3851" t="b">
        <f>OR(ISERROR(FIND("@",tbl_vendors[[#This Row],[Email]])),ISERROR(FIND(".",tbl_vendors[[#This Row],[Email]])))</f>
        <v>0</v>
      </c>
      <c r="Q3851" t="b">
        <f>ISNA(MATCH(tbl_vendors[[#This Row],[Country]],tbl_country[country],0))</f>
        <v>0</v>
      </c>
      <c r="R3851" t="b">
        <f>ISNA(MATCH(tbl_vendors[[#This Row],[Currency]],tbl_country[currency],0))</f>
        <v>0</v>
      </c>
      <c r="S3851" t="b">
        <f>_xlfn.XLOOKUP(tbl_vendors[[#This Row],[Country]],tbl_country[country],tbl_country[currency],"NotFound")&lt;&gt;tbl_vendors[[#This Row],[Currency]]</f>
        <v>0</v>
      </c>
      <c r="T3851" t="b">
        <f>ISNA(MATCH(tbl_vendors[[#This Row],[Payment_Terms]],tbl_payment_terms[Payment_Terms],0))</f>
        <v>0</v>
      </c>
      <c r="U3851" t="b">
        <f>ISNA(MATCH(tbl_vendors[[#This Row],[Status]],tbl_status[valid_status]))</f>
        <v>0</v>
      </c>
      <c r="V3851" t="b">
        <f ca="1">tbl_vendors[[#This Row],[Created_Date]]&gt;TODAY()</f>
        <v>0</v>
      </c>
      <c r="W3851" t="b">
        <f>tbl_vendors[[#This Row],[Updated_Date]]&lt;tbl_vendors[[#This Row],[Created_Date]]</f>
        <v>0</v>
      </c>
      <c r="X3851" t="b">
        <f>COUNTIF(tbl_vendors[Vendor_Name],tbl_vendors[[#This Row],[Vendor_Name]])&gt;1</f>
        <v>0</v>
      </c>
      <c r="Y3851" s="14" cm="1">
        <f t="array" aca="1" ref="Y3851" ca="1">IFERROR(SUM(L3851:X3851*1),4)</f>
        <v>0</v>
      </c>
      <c r="Z3851" t="str">
        <f ca="1">IF(tbl_vendors[[#This Row],[error_count]]&gt;0,"FAIL","PASS")</f>
        <v>PASS</v>
      </c>
    </row>
    <row r="3852" spans="1:26" x14ac:dyDescent="0.3">
      <c r="A3852" t="s">
        <v>15037</v>
      </c>
      <c r="B3852" t="s">
        <v>15038</v>
      </c>
      <c r="C3852" t="s">
        <v>109</v>
      </c>
      <c r="D3852" t="s">
        <v>15039</v>
      </c>
      <c r="E3852" t="s">
        <v>39</v>
      </c>
      <c r="F3852" t="s">
        <v>32</v>
      </c>
      <c r="G3852" t="s">
        <v>15040</v>
      </c>
      <c r="H3852" t="s">
        <v>69</v>
      </c>
      <c r="I3852" t="s">
        <v>26</v>
      </c>
      <c r="J3852" s="1">
        <v>45177</v>
      </c>
      <c r="K3852" s="1">
        <v>45405</v>
      </c>
      <c r="L3852" t="b">
        <f>COUNTIF(tbl_vendors[Vendor_ID],tbl_vendors[[#This Row],[Vendor_ID]])&gt;1</f>
        <v>0</v>
      </c>
      <c r="M3852" t="b">
        <f>ISBLANK(tbl_vendors[[#This Row],[Vendor_ID]])</f>
        <v>0</v>
      </c>
      <c r="N3852" t="b">
        <f>LEN(TRIM(tbl_vendors[[#This Row],[Vendor_Name]]))=0</f>
        <v>0</v>
      </c>
      <c r="O3852" t="b">
        <f>LEN(TRIM(tbl_vendors[[#This Row],[Email]]))=0</f>
        <v>0</v>
      </c>
      <c r="P3852" t="b">
        <f>OR(ISERROR(FIND("@",tbl_vendors[[#This Row],[Email]])),ISERROR(FIND(".",tbl_vendors[[#This Row],[Email]])))</f>
        <v>0</v>
      </c>
      <c r="Q3852" t="b">
        <f>ISNA(MATCH(tbl_vendors[[#This Row],[Country]],tbl_country[country],0))</f>
        <v>0</v>
      </c>
      <c r="R3852" t="b">
        <f>ISNA(MATCH(tbl_vendors[[#This Row],[Currency]],tbl_country[currency],0))</f>
        <v>0</v>
      </c>
      <c r="S3852" t="b">
        <f>_xlfn.XLOOKUP(tbl_vendors[[#This Row],[Country]],tbl_country[country],tbl_country[currency],"NotFound")&lt;&gt;tbl_vendors[[#This Row],[Currency]]</f>
        <v>1</v>
      </c>
      <c r="T3852" t="b">
        <f>ISNA(MATCH(tbl_vendors[[#This Row],[Payment_Terms]],tbl_payment_terms[Payment_Terms],0))</f>
        <v>0</v>
      </c>
      <c r="U3852" t="b">
        <f>ISNA(MATCH(tbl_vendors[[#This Row],[Status]],tbl_status[valid_status]))</f>
        <v>0</v>
      </c>
      <c r="V3852" t="b">
        <f ca="1">tbl_vendors[[#This Row],[Created_Date]]&gt;TODAY()</f>
        <v>0</v>
      </c>
      <c r="W3852" t="b">
        <f>tbl_vendors[[#This Row],[Updated_Date]]&lt;tbl_vendors[[#This Row],[Created_Date]]</f>
        <v>0</v>
      </c>
      <c r="X3852" t="b">
        <f>COUNTIF(tbl_vendors[Vendor_Name],tbl_vendors[[#This Row],[Vendor_Name]])&gt;1</f>
        <v>0</v>
      </c>
      <c r="Y3852" s="14" cm="1">
        <f t="array" aca="1" ref="Y3852" ca="1">IFERROR(SUM(L3852:X3852*1),4)</f>
        <v>1</v>
      </c>
      <c r="Z3852" t="str">
        <f ca="1">IF(tbl_vendors[[#This Row],[error_count]]&gt;0,"FAIL","PASS")</f>
        <v>FAIL</v>
      </c>
    </row>
    <row r="3853" spans="1:26" x14ac:dyDescent="0.3">
      <c r="A3853" t="s">
        <v>15041</v>
      </c>
      <c r="B3853" t="s">
        <v>15042</v>
      </c>
      <c r="C3853" t="s">
        <v>72</v>
      </c>
      <c r="D3853" t="s">
        <v>15043</v>
      </c>
      <c r="E3853" t="s">
        <v>74</v>
      </c>
      <c r="F3853" t="s">
        <v>23</v>
      </c>
      <c r="G3853" t="s">
        <v>15044</v>
      </c>
      <c r="H3853" t="s">
        <v>69</v>
      </c>
      <c r="I3853" t="s">
        <v>19</v>
      </c>
      <c r="J3853" s="1">
        <v>45649</v>
      </c>
      <c r="K3853" s="1">
        <v>46086</v>
      </c>
      <c r="L3853" t="b">
        <f>COUNTIF(tbl_vendors[Vendor_ID],tbl_vendors[[#This Row],[Vendor_ID]])&gt;1</f>
        <v>0</v>
      </c>
      <c r="M3853" t="b">
        <f>ISBLANK(tbl_vendors[[#This Row],[Vendor_ID]])</f>
        <v>0</v>
      </c>
      <c r="N3853" t="b">
        <f>LEN(TRIM(tbl_vendors[[#This Row],[Vendor_Name]]))=0</f>
        <v>0</v>
      </c>
      <c r="O3853" t="b">
        <f>LEN(TRIM(tbl_vendors[[#This Row],[Email]]))=0</f>
        <v>0</v>
      </c>
      <c r="P3853" t="b">
        <f>OR(ISERROR(FIND("@",tbl_vendors[[#This Row],[Email]])),ISERROR(FIND(".",tbl_vendors[[#This Row],[Email]])))</f>
        <v>0</v>
      </c>
      <c r="Q3853" t="b">
        <f>ISNA(MATCH(tbl_vendors[[#This Row],[Country]],tbl_country[country],0))</f>
        <v>0</v>
      </c>
      <c r="R3853" t="b">
        <f>ISNA(MATCH(tbl_vendors[[#This Row],[Currency]],tbl_country[currency],0))</f>
        <v>1</v>
      </c>
      <c r="S3853" t="b">
        <f>_xlfn.XLOOKUP(tbl_vendors[[#This Row],[Country]],tbl_country[country],tbl_country[currency],"NotFound")&lt;&gt;tbl_vendors[[#This Row],[Currency]]</f>
        <v>1</v>
      </c>
      <c r="T3853" t="b">
        <f>ISNA(MATCH(tbl_vendors[[#This Row],[Payment_Terms]],tbl_payment_terms[Payment_Terms],0))</f>
        <v>0</v>
      </c>
      <c r="U3853" t="b">
        <f>ISNA(MATCH(tbl_vendors[[#This Row],[Status]],tbl_status[valid_status]))</f>
        <v>0</v>
      </c>
      <c r="V3853" t="b">
        <f ca="1">tbl_vendors[[#This Row],[Created_Date]]&gt;TODAY()</f>
        <v>0</v>
      </c>
      <c r="W3853" t="b">
        <f>tbl_vendors[[#This Row],[Updated_Date]]&lt;tbl_vendors[[#This Row],[Created_Date]]</f>
        <v>0</v>
      </c>
      <c r="X3853" t="b">
        <f>COUNTIF(tbl_vendors[Vendor_Name],tbl_vendors[[#This Row],[Vendor_Name]])&gt;1</f>
        <v>0</v>
      </c>
      <c r="Y3853" s="14" cm="1">
        <f t="array" aca="1" ref="Y3853" ca="1">IFERROR(SUM(L3853:X3853*1),4)</f>
        <v>2</v>
      </c>
      <c r="Z3853" t="str">
        <f ca="1">IF(tbl_vendors[[#This Row],[error_count]]&gt;0,"FAIL","PASS")</f>
        <v>FAIL</v>
      </c>
    </row>
    <row r="3854" spans="1:26" x14ac:dyDescent="0.3">
      <c r="A3854" t="s">
        <v>15045</v>
      </c>
      <c r="B3854" t="s">
        <v>15046</v>
      </c>
      <c r="C3854" t="s">
        <v>66</v>
      </c>
      <c r="D3854" t="s">
        <v>15047</v>
      </c>
      <c r="E3854" t="s">
        <v>67</v>
      </c>
      <c r="F3854" t="s">
        <v>40</v>
      </c>
      <c r="G3854" t="s">
        <v>15048</v>
      </c>
      <c r="H3854" t="s">
        <v>47</v>
      </c>
      <c r="I3854" t="s">
        <v>53</v>
      </c>
      <c r="J3854" s="1">
        <v>44409</v>
      </c>
      <c r="K3854" s="1">
        <v>46202</v>
      </c>
      <c r="L3854" t="b">
        <f>COUNTIF(tbl_vendors[Vendor_ID],tbl_vendors[[#This Row],[Vendor_ID]])&gt;1</f>
        <v>0</v>
      </c>
      <c r="M3854" t="b">
        <f>ISBLANK(tbl_vendors[[#This Row],[Vendor_ID]])</f>
        <v>0</v>
      </c>
      <c r="N3854" t="b">
        <f>LEN(TRIM(tbl_vendors[[#This Row],[Vendor_Name]]))=0</f>
        <v>0</v>
      </c>
      <c r="O3854" t="b">
        <f>LEN(TRIM(tbl_vendors[[#This Row],[Email]]))=0</f>
        <v>0</v>
      </c>
      <c r="P3854" t="b">
        <f>OR(ISERROR(FIND("@",tbl_vendors[[#This Row],[Email]])),ISERROR(FIND(".",tbl_vendors[[#This Row],[Email]])))</f>
        <v>0</v>
      </c>
      <c r="Q3854" t="b">
        <f>ISNA(MATCH(tbl_vendors[[#This Row],[Country]],tbl_country[country],0))</f>
        <v>0</v>
      </c>
      <c r="R3854" t="b">
        <f>ISNA(MATCH(tbl_vendors[[#This Row],[Currency]],tbl_country[currency],0))</f>
        <v>0</v>
      </c>
      <c r="S3854" t="b">
        <f>_xlfn.XLOOKUP(tbl_vendors[[#This Row],[Country]],tbl_country[country],tbl_country[currency],"NotFound")&lt;&gt;tbl_vendors[[#This Row],[Currency]]</f>
        <v>0</v>
      </c>
      <c r="T3854" t="b">
        <f>ISNA(MATCH(tbl_vendors[[#This Row],[Payment_Terms]],tbl_payment_terms[Payment_Terms],0))</f>
        <v>0</v>
      </c>
      <c r="U3854" t="b">
        <f>ISNA(MATCH(tbl_vendors[[#This Row],[Status]],tbl_status[valid_status]))</f>
        <v>1</v>
      </c>
      <c r="V3854" t="b">
        <f ca="1">tbl_vendors[[#This Row],[Created_Date]]&gt;TODAY()</f>
        <v>0</v>
      </c>
      <c r="W3854" t="b">
        <f>tbl_vendors[[#This Row],[Updated_Date]]&lt;tbl_vendors[[#This Row],[Created_Date]]</f>
        <v>0</v>
      </c>
      <c r="X3854" t="b">
        <f>COUNTIF(tbl_vendors[Vendor_Name],tbl_vendors[[#This Row],[Vendor_Name]])&gt;1</f>
        <v>0</v>
      </c>
      <c r="Y3854" s="14" cm="1">
        <f t="array" aca="1" ref="Y3854" ca="1">IFERROR(SUM(L3854:X3854*1),4)</f>
        <v>1</v>
      </c>
      <c r="Z3854" t="str">
        <f ca="1">IF(tbl_vendors[[#This Row],[error_count]]&gt;0,"FAIL","PASS")</f>
        <v>FAIL</v>
      </c>
    </row>
    <row r="3855" spans="1:26" x14ac:dyDescent="0.3">
      <c r="A3855" t="s">
        <v>15049</v>
      </c>
      <c r="B3855" t="s">
        <v>15050</v>
      </c>
      <c r="C3855" t="s">
        <v>56</v>
      </c>
      <c r="D3855" t="s">
        <v>15051</v>
      </c>
      <c r="E3855" t="s">
        <v>58</v>
      </c>
      <c r="F3855" t="s">
        <v>16</v>
      </c>
      <c r="G3855" t="s">
        <v>15052</v>
      </c>
      <c r="H3855" t="s">
        <v>34</v>
      </c>
      <c r="I3855" t="s">
        <v>26</v>
      </c>
      <c r="J3855" s="1">
        <v>45665</v>
      </c>
      <c r="K3855" s="1">
        <v>46065</v>
      </c>
      <c r="L3855" t="b">
        <f>COUNTIF(tbl_vendors[Vendor_ID],tbl_vendors[[#This Row],[Vendor_ID]])&gt;1</f>
        <v>0</v>
      </c>
      <c r="M3855" t="b">
        <f>ISBLANK(tbl_vendors[[#This Row],[Vendor_ID]])</f>
        <v>0</v>
      </c>
      <c r="N3855" t="b">
        <f>LEN(TRIM(tbl_vendors[[#This Row],[Vendor_Name]]))=0</f>
        <v>0</v>
      </c>
      <c r="O3855" t="b">
        <f>LEN(TRIM(tbl_vendors[[#This Row],[Email]]))=0</f>
        <v>0</v>
      </c>
      <c r="P3855" t="b">
        <f>OR(ISERROR(FIND("@",tbl_vendors[[#This Row],[Email]])),ISERROR(FIND(".",tbl_vendors[[#This Row],[Email]])))</f>
        <v>0</v>
      </c>
      <c r="Q3855" t="b">
        <f>ISNA(MATCH(tbl_vendors[[#This Row],[Country]],tbl_country[country],0))</f>
        <v>0</v>
      </c>
      <c r="R3855" t="b">
        <f>ISNA(MATCH(tbl_vendors[[#This Row],[Currency]],tbl_country[currency],0))</f>
        <v>0</v>
      </c>
      <c r="S3855" t="b">
        <f>_xlfn.XLOOKUP(tbl_vendors[[#This Row],[Country]],tbl_country[country],tbl_country[currency],"NotFound")&lt;&gt;tbl_vendors[[#This Row],[Currency]]</f>
        <v>0</v>
      </c>
      <c r="T3855" t="b">
        <f>ISNA(MATCH(tbl_vendors[[#This Row],[Payment_Terms]],tbl_payment_terms[Payment_Terms],0))</f>
        <v>0</v>
      </c>
      <c r="U3855" t="b">
        <f>ISNA(MATCH(tbl_vendors[[#This Row],[Status]],tbl_status[valid_status]))</f>
        <v>0</v>
      </c>
      <c r="V3855" t="b">
        <f ca="1">tbl_vendors[[#This Row],[Created_Date]]&gt;TODAY()</f>
        <v>0</v>
      </c>
      <c r="W3855" t="b">
        <f>tbl_vendors[[#This Row],[Updated_Date]]&lt;tbl_vendors[[#This Row],[Created_Date]]</f>
        <v>0</v>
      </c>
      <c r="X3855" t="b">
        <f>COUNTIF(tbl_vendors[Vendor_Name],tbl_vendors[[#This Row],[Vendor_Name]])&gt;1</f>
        <v>0</v>
      </c>
      <c r="Y3855" s="14" cm="1">
        <f t="array" aca="1" ref="Y3855" ca="1">IFERROR(SUM(L3855:X3855*1),4)</f>
        <v>0</v>
      </c>
      <c r="Z3855" t="str">
        <f ca="1">IF(tbl_vendors[[#This Row],[error_count]]&gt;0,"FAIL","PASS")</f>
        <v>PASS</v>
      </c>
    </row>
    <row r="3856" spans="1:26" x14ac:dyDescent="0.3">
      <c r="A3856" t="s">
        <v>15053</v>
      </c>
      <c r="B3856" t="s">
        <v>15054</v>
      </c>
      <c r="C3856" t="s">
        <v>56</v>
      </c>
      <c r="D3856" t="s">
        <v>15055</v>
      </c>
      <c r="E3856" t="s">
        <v>58</v>
      </c>
      <c r="F3856" t="s">
        <v>75</v>
      </c>
      <c r="G3856" t="s">
        <v>15056</v>
      </c>
      <c r="H3856" t="s">
        <v>25</v>
      </c>
      <c r="I3856" t="s">
        <v>19</v>
      </c>
      <c r="J3856" s="1">
        <v>45683</v>
      </c>
      <c r="K3856" s="1">
        <v>45826</v>
      </c>
      <c r="L3856" t="b">
        <f>COUNTIF(tbl_vendors[Vendor_ID],tbl_vendors[[#This Row],[Vendor_ID]])&gt;1</f>
        <v>0</v>
      </c>
      <c r="M3856" t="b">
        <f>ISBLANK(tbl_vendors[[#This Row],[Vendor_ID]])</f>
        <v>0</v>
      </c>
      <c r="N3856" t="b">
        <f>LEN(TRIM(tbl_vendors[[#This Row],[Vendor_Name]]))=0</f>
        <v>0</v>
      </c>
      <c r="O3856" t="b">
        <f>LEN(TRIM(tbl_vendors[[#This Row],[Email]]))=0</f>
        <v>0</v>
      </c>
      <c r="P3856" t="b">
        <f>OR(ISERROR(FIND("@",tbl_vendors[[#This Row],[Email]])),ISERROR(FIND(".",tbl_vendors[[#This Row],[Email]])))</f>
        <v>0</v>
      </c>
      <c r="Q3856" t="b">
        <f>ISNA(MATCH(tbl_vendors[[#This Row],[Country]],tbl_country[country],0))</f>
        <v>0</v>
      </c>
      <c r="R3856" t="b">
        <f>ISNA(MATCH(tbl_vendors[[#This Row],[Currency]],tbl_country[currency],0))</f>
        <v>0</v>
      </c>
      <c r="S3856" t="b">
        <f>_xlfn.XLOOKUP(tbl_vendors[[#This Row],[Country]],tbl_country[country],tbl_country[currency],"NotFound")&lt;&gt;tbl_vendors[[#This Row],[Currency]]</f>
        <v>0</v>
      </c>
      <c r="T3856" t="b">
        <f>ISNA(MATCH(tbl_vendors[[#This Row],[Payment_Terms]],tbl_payment_terms[Payment_Terms],0))</f>
        <v>0</v>
      </c>
      <c r="U3856" t="b">
        <f>ISNA(MATCH(tbl_vendors[[#This Row],[Status]],tbl_status[valid_status]))</f>
        <v>0</v>
      </c>
      <c r="V3856" t="b">
        <f ca="1">tbl_vendors[[#This Row],[Created_Date]]&gt;TODAY()</f>
        <v>0</v>
      </c>
      <c r="W3856" t="b">
        <f>tbl_vendors[[#This Row],[Updated_Date]]&lt;tbl_vendors[[#This Row],[Created_Date]]</f>
        <v>0</v>
      </c>
      <c r="X3856" t="b">
        <f>COUNTIF(tbl_vendors[Vendor_Name],tbl_vendors[[#This Row],[Vendor_Name]])&gt;1</f>
        <v>0</v>
      </c>
      <c r="Y3856" s="14" cm="1">
        <f t="array" aca="1" ref="Y3856" ca="1">IFERROR(SUM(L3856:X3856*1),4)</f>
        <v>0</v>
      </c>
      <c r="Z3856" t="str">
        <f ca="1">IF(tbl_vendors[[#This Row],[error_count]]&gt;0,"FAIL","PASS")</f>
        <v>PASS</v>
      </c>
    </row>
    <row r="3857" spans="1:26" x14ac:dyDescent="0.3">
      <c r="A3857" t="s">
        <v>15057</v>
      </c>
      <c r="B3857" t="s">
        <v>15058</v>
      </c>
      <c r="C3857" t="s">
        <v>79</v>
      </c>
      <c r="D3857" t="s">
        <v>15059</v>
      </c>
      <c r="E3857" t="s">
        <v>39</v>
      </c>
      <c r="F3857" t="s">
        <v>16</v>
      </c>
      <c r="G3857" t="s">
        <v>15060</v>
      </c>
      <c r="H3857" t="s">
        <v>34</v>
      </c>
      <c r="I3857" t="s">
        <v>53</v>
      </c>
      <c r="J3857" s="1">
        <v>45454</v>
      </c>
      <c r="K3857" s="1">
        <v>45898</v>
      </c>
      <c r="L3857" t="b">
        <f>COUNTIF(tbl_vendors[Vendor_ID],tbl_vendors[[#This Row],[Vendor_ID]])&gt;1</f>
        <v>0</v>
      </c>
      <c r="M3857" t="b">
        <f>ISBLANK(tbl_vendors[[#This Row],[Vendor_ID]])</f>
        <v>0</v>
      </c>
      <c r="N3857" t="b">
        <f>LEN(TRIM(tbl_vendors[[#This Row],[Vendor_Name]]))=0</f>
        <v>0</v>
      </c>
      <c r="O3857" t="b">
        <f>LEN(TRIM(tbl_vendors[[#This Row],[Email]]))=0</f>
        <v>0</v>
      </c>
      <c r="P3857" t="b">
        <f>OR(ISERROR(FIND("@",tbl_vendors[[#This Row],[Email]])),ISERROR(FIND(".",tbl_vendors[[#This Row],[Email]])))</f>
        <v>0</v>
      </c>
      <c r="Q3857" t="b">
        <f>ISNA(MATCH(tbl_vendors[[#This Row],[Country]],tbl_country[country],0))</f>
        <v>0</v>
      </c>
      <c r="R3857" t="b">
        <f>ISNA(MATCH(tbl_vendors[[#This Row],[Currency]],tbl_country[currency],0))</f>
        <v>0</v>
      </c>
      <c r="S3857" t="b">
        <f>_xlfn.XLOOKUP(tbl_vendors[[#This Row],[Country]],tbl_country[country],tbl_country[currency],"NotFound")&lt;&gt;tbl_vendors[[#This Row],[Currency]]</f>
        <v>0</v>
      </c>
      <c r="T3857" t="b">
        <f>ISNA(MATCH(tbl_vendors[[#This Row],[Payment_Terms]],tbl_payment_terms[Payment_Terms],0))</f>
        <v>0</v>
      </c>
      <c r="U3857" t="b">
        <f>ISNA(MATCH(tbl_vendors[[#This Row],[Status]],tbl_status[valid_status]))</f>
        <v>1</v>
      </c>
      <c r="V3857" t="b">
        <f ca="1">tbl_vendors[[#This Row],[Created_Date]]&gt;TODAY()</f>
        <v>0</v>
      </c>
      <c r="W3857" t="b">
        <f>tbl_vendors[[#This Row],[Updated_Date]]&lt;tbl_vendors[[#This Row],[Created_Date]]</f>
        <v>0</v>
      </c>
      <c r="X3857" t="b">
        <f>COUNTIF(tbl_vendors[Vendor_Name],tbl_vendors[[#This Row],[Vendor_Name]])&gt;1</f>
        <v>0</v>
      </c>
      <c r="Y3857" s="14" cm="1">
        <f t="array" aca="1" ref="Y3857" ca="1">IFERROR(SUM(L3857:X3857*1),4)</f>
        <v>1</v>
      </c>
      <c r="Z3857" t="str">
        <f ca="1">IF(tbl_vendors[[#This Row],[error_count]]&gt;0,"FAIL","PASS")</f>
        <v>FAIL</v>
      </c>
    </row>
    <row r="3858" spans="1:26" x14ac:dyDescent="0.3">
      <c r="A3858" t="s">
        <v>15061</v>
      </c>
      <c r="B3858" t="s">
        <v>15062</v>
      </c>
      <c r="C3858" t="s">
        <v>37</v>
      </c>
      <c r="D3858" t="s">
        <v>15063</v>
      </c>
      <c r="E3858" t="s">
        <v>39</v>
      </c>
      <c r="F3858" t="s">
        <v>16</v>
      </c>
      <c r="G3858" t="s">
        <v>15064</v>
      </c>
      <c r="H3858" t="s">
        <v>42</v>
      </c>
      <c r="I3858" t="s">
        <v>19</v>
      </c>
      <c r="J3858" s="1">
        <v>45288</v>
      </c>
      <c r="K3858" s="1">
        <v>45441</v>
      </c>
      <c r="L3858" t="b">
        <f>COUNTIF(tbl_vendors[Vendor_ID],tbl_vendors[[#This Row],[Vendor_ID]])&gt;1</f>
        <v>0</v>
      </c>
      <c r="M3858" t="b">
        <f>ISBLANK(tbl_vendors[[#This Row],[Vendor_ID]])</f>
        <v>0</v>
      </c>
      <c r="N3858" t="b">
        <f>LEN(TRIM(tbl_vendors[[#This Row],[Vendor_Name]]))=0</f>
        <v>0</v>
      </c>
      <c r="O3858" t="b">
        <f>LEN(TRIM(tbl_vendors[[#This Row],[Email]]))=0</f>
        <v>0</v>
      </c>
      <c r="P3858" t="b">
        <f>OR(ISERROR(FIND("@",tbl_vendors[[#This Row],[Email]])),ISERROR(FIND(".",tbl_vendors[[#This Row],[Email]])))</f>
        <v>0</v>
      </c>
      <c r="Q3858" t="b">
        <f>ISNA(MATCH(tbl_vendors[[#This Row],[Country]],tbl_country[country],0))</f>
        <v>0</v>
      </c>
      <c r="R3858" t="b">
        <f>ISNA(MATCH(tbl_vendors[[#This Row],[Currency]],tbl_country[currency],0))</f>
        <v>0</v>
      </c>
      <c r="S3858" t="b">
        <f>_xlfn.XLOOKUP(tbl_vendors[[#This Row],[Country]],tbl_country[country],tbl_country[currency],"NotFound")&lt;&gt;tbl_vendors[[#This Row],[Currency]]</f>
        <v>0</v>
      </c>
      <c r="T3858" t="b">
        <f>ISNA(MATCH(tbl_vendors[[#This Row],[Payment_Terms]],tbl_payment_terms[Payment_Terms],0))</f>
        <v>0</v>
      </c>
      <c r="U3858" t="b">
        <f>ISNA(MATCH(tbl_vendors[[#This Row],[Status]],tbl_status[valid_status]))</f>
        <v>0</v>
      </c>
      <c r="V3858" t="b">
        <f ca="1">tbl_vendors[[#This Row],[Created_Date]]&gt;TODAY()</f>
        <v>0</v>
      </c>
      <c r="W3858" t="b">
        <f>tbl_vendors[[#This Row],[Updated_Date]]&lt;tbl_vendors[[#This Row],[Created_Date]]</f>
        <v>0</v>
      </c>
      <c r="X3858" t="b">
        <f>COUNTIF(tbl_vendors[Vendor_Name],tbl_vendors[[#This Row],[Vendor_Name]])&gt;1</f>
        <v>0</v>
      </c>
      <c r="Y3858" s="14" cm="1">
        <f t="array" aca="1" ref="Y3858" ca="1">IFERROR(SUM(L3858:X3858*1),4)</f>
        <v>0</v>
      </c>
      <c r="Z3858" t="str">
        <f ca="1">IF(tbl_vendors[[#This Row],[error_count]]&gt;0,"FAIL","PASS")</f>
        <v>PASS</v>
      </c>
    </row>
    <row r="3859" spans="1:26" x14ac:dyDescent="0.3">
      <c r="A3859" t="s">
        <v>15065</v>
      </c>
      <c r="B3859" t="s">
        <v>15066</v>
      </c>
      <c r="C3859" t="s">
        <v>100</v>
      </c>
      <c r="D3859" t="s">
        <v>15067</v>
      </c>
      <c r="E3859" t="s">
        <v>39</v>
      </c>
      <c r="F3859" t="s">
        <v>16</v>
      </c>
      <c r="G3859" t="s">
        <v>15068</v>
      </c>
      <c r="H3859" t="s">
        <v>18</v>
      </c>
      <c r="I3859" t="s">
        <v>26</v>
      </c>
      <c r="J3859" s="1">
        <v>45769</v>
      </c>
      <c r="K3859" s="1">
        <v>46195</v>
      </c>
      <c r="L3859" t="b">
        <f>COUNTIF(tbl_vendors[Vendor_ID],tbl_vendors[[#This Row],[Vendor_ID]])&gt;1</f>
        <v>0</v>
      </c>
      <c r="M3859" t="b">
        <f>ISBLANK(tbl_vendors[[#This Row],[Vendor_ID]])</f>
        <v>0</v>
      </c>
      <c r="N3859" t="b">
        <f>LEN(TRIM(tbl_vendors[[#This Row],[Vendor_Name]]))=0</f>
        <v>0</v>
      </c>
      <c r="O3859" t="b">
        <f>LEN(TRIM(tbl_vendors[[#This Row],[Email]]))=0</f>
        <v>0</v>
      </c>
      <c r="P3859" t="b">
        <f>OR(ISERROR(FIND("@",tbl_vendors[[#This Row],[Email]])),ISERROR(FIND(".",tbl_vendors[[#This Row],[Email]])))</f>
        <v>0</v>
      </c>
      <c r="Q3859" t="b">
        <f>ISNA(MATCH(tbl_vendors[[#This Row],[Country]],tbl_country[country],0))</f>
        <v>0</v>
      </c>
      <c r="R3859" t="b">
        <f>ISNA(MATCH(tbl_vendors[[#This Row],[Currency]],tbl_country[currency],0))</f>
        <v>0</v>
      </c>
      <c r="S3859" t="b">
        <f>_xlfn.XLOOKUP(tbl_vendors[[#This Row],[Country]],tbl_country[country],tbl_country[currency],"NotFound")&lt;&gt;tbl_vendors[[#This Row],[Currency]]</f>
        <v>0</v>
      </c>
      <c r="T3859" t="b">
        <f>ISNA(MATCH(tbl_vendors[[#This Row],[Payment_Terms]],tbl_payment_terms[Payment_Terms],0))</f>
        <v>0</v>
      </c>
      <c r="U3859" t="b">
        <f>ISNA(MATCH(tbl_vendors[[#This Row],[Status]],tbl_status[valid_status]))</f>
        <v>0</v>
      </c>
      <c r="V3859" t="b">
        <f ca="1">tbl_vendors[[#This Row],[Created_Date]]&gt;TODAY()</f>
        <v>0</v>
      </c>
      <c r="W3859" t="b">
        <f>tbl_vendors[[#This Row],[Updated_Date]]&lt;tbl_vendors[[#This Row],[Created_Date]]</f>
        <v>0</v>
      </c>
      <c r="X3859" t="b">
        <f>COUNTIF(tbl_vendors[Vendor_Name],tbl_vendors[[#This Row],[Vendor_Name]])&gt;1</f>
        <v>0</v>
      </c>
      <c r="Y3859" s="14" cm="1">
        <f t="array" aca="1" ref="Y3859" ca="1">IFERROR(SUM(L3859:X3859*1),4)</f>
        <v>0</v>
      </c>
      <c r="Z3859" t="str">
        <f ca="1">IF(tbl_vendors[[#This Row],[error_count]]&gt;0,"FAIL","PASS")</f>
        <v>PASS</v>
      </c>
    </row>
    <row r="3860" spans="1:26" x14ac:dyDescent="0.3">
      <c r="A3860" t="s">
        <v>15069</v>
      </c>
      <c r="B3860" t="s">
        <v>15070</v>
      </c>
      <c r="C3860" t="s">
        <v>13</v>
      </c>
      <c r="D3860" t="s">
        <v>15071</v>
      </c>
      <c r="E3860" t="s">
        <v>15</v>
      </c>
      <c r="F3860" t="s">
        <v>16</v>
      </c>
      <c r="G3860" t="s">
        <v>15072</v>
      </c>
      <c r="H3860" t="s">
        <v>69</v>
      </c>
      <c r="I3860" t="s">
        <v>19</v>
      </c>
      <c r="J3860" s="1">
        <v>44737</v>
      </c>
      <c r="K3860" s="1">
        <v>45041</v>
      </c>
      <c r="L3860" t="b">
        <f>COUNTIF(tbl_vendors[Vendor_ID],tbl_vendors[[#This Row],[Vendor_ID]])&gt;1</f>
        <v>0</v>
      </c>
      <c r="M3860" t="b">
        <f>ISBLANK(tbl_vendors[[#This Row],[Vendor_ID]])</f>
        <v>0</v>
      </c>
      <c r="N3860" t="b">
        <f>LEN(TRIM(tbl_vendors[[#This Row],[Vendor_Name]]))=0</f>
        <v>0</v>
      </c>
      <c r="O3860" t="b">
        <f>LEN(TRIM(tbl_vendors[[#This Row],[Email]]))=0</f>
        <v>0</v>
      </c>
      <c r="P3860" t="b">
        <f>OR(ISERROR(FIND("@",tbl_vendors[[#This Row],[Email]])),ISERROR(FIND(".",tbl_vendors[[#This Row],[Email]])))</f>
        <v>0</v>
      </c>
      <c r="Q3860" t="b">
        <f>ISNA(MATCH(tbl_vendors[[#This Row],[Country]],tbl_country[country],0))</f>
        <v>0</v>
      </c>
      <c r="R3860" t="b">
        <f>ISNA(MATCH(tbl_vendors[[#This Row],[Currency]],tbl_country[currency],0))</f>
        <v>1</v>
      </c>
      <c r="S3860" t="b">
        <f>_xlfn.XLOOKUP(tbl_vendors[[#This Row],[Country]],tbl_country[country],tbl_country[currency],"NotFound")&lt;&gt;tbl_vendors[[#This Row],[Currency]]</f>
        <v>1</v>
      </c>
      <c r="T3860" t="b">
        <f>ISNA(MATCH(tbl_vendors[[#This Row],[Payment_Terms]],tbl_payment_terms[Payment_Terms],0))</f>
        <v>0</v>
      </c>
      <c r="U3860" t="b">
        <f>ISNA(MATCH(tbl_vendors[[#This Row],[Status]],tbl_status[valid_status]))</f>
        <v>0</v>
      </c>
      <c r="V3860" t="b">
        <f ca="1">tbl_vendors[[#This Row],[Created_Date]]&gt;TODAY()</f>
        <v>0</v>
      </c>
      <c r="W3860" t="b">
        <f>tbl_vendors[[#This Row],[Updated_Date]]&lt;tbl_vendors[[#This Row],[Created_Date]]</f>
        <v>0</v>
      </c>
      <c r="X3860" t="b">
        <f>COUNTIF(tbl_vendors[Vendor_Name],tbl_vendors[[#This Row],[Vendor_Name]])&gt;1</f>
        <v>0</v>
      </c>
      <c r="Y3860" s="14" cm="1">
        <f t="array" aca="1" ref="Y3860" ca="1">IFERROR(SUM(L3860:X3860*1),4)</f>
        <v>2</v>
      </c>
      <c r="Z3860" t="str">
        <f ca="1">IF(tbl_vendors[[#This Row],[error_count]]&gt;0,"FAIL","PASS")</f>
        <v>FAIL</v>
      </c>
    </row>
    <row r="3861" spans="1:26" x14ac:dyDescent="0.3">
      <c r="A3861" t="s">
        <v>15073</v>
      </c>
      <c r="B3861" t="s">
        <v>15074</v>
      </c>
      <c r="C3861" t="s">
        <v>109</v>
      </c>
      <c r="D3861" t="s">
        <v>15075</v>
      </c>
      <c r="E3861" t="s">
        <v>39</v>
      </c>
      <c r="F3861" t="s">
        <v>40</v>
      </c>
      <c r="G3861" t="s">
        <v>15076</v>
      </c>
      <c r="H3861" t="s">
        <v>18</v>
      </c>
      <c r="I3861" t="s">
        <v>26</v>
      </c>
      <c r="J3861" s="1">
        <v>45015</v>
      </c>
      <c r="K3861" s="1">
        <v>45624</v>
      </c>
      <c r="L3861" t="b">
        <f>COUNTIF(tbl_vendors[Vendor_ID],tbl_vendors[[#This Row],[Vendor_ID]])&gt;1</f>
        <v>0</v>
      </c>
      <c r="M3861" t="b">
        <f>ISBLANK(tbl_vendors[[#This Row],[Vendor_ID]])</f>
        <v>0</v>
      </c>
      <c r="N3861" t="b">
        <f>LEN(TRIM(tbl_vendors[[#This Row],[Vendor_Name]]))=0</f>
        <v>0</v>
      </c>
      <c r="O3861" t="b">
        <f>LEN(TRIM(tbl_vendors[[#This Row],[Email]]))=0</f>
        <v>0</v>
      </c>
      <c r="P3861" t="b">
        <f>OR(ISERROR(FIND("@",tbl_vendors[[#This Row],[Email]])),ISERROR(FIND(".",tbl_vendors[[#This Row],[Email]])))</f>
        <v>0</v>
      </c>
      <c r="Q3861" t="b">
        <f>ISNA(MATCH(tbl_vendors[[#This Row],[Country]],tbl_country[country],0))</f>
        <v>0</v>
      </c>
      <c r="R3861" t="b">
        <f>ISNA(MATCH(tbl_vendors[[#This Row],[Currency]],tbl_country[currency],0))</f>
        <v>0</v>
      </c>
      <c r="S3861" t="b">
        <f>_xlfn.XLOOKUP(tbl_vendors[[#This Row],[Country]],tbl_country[country],tbl_country[currency],"NotFound")&lt;&gt;tbl_vendors[[#This Row],[Currency]]</f>
        <v>1</v>
      </c>
      <c r="T3861" t="b">
        <f>ISNA(MATCH(tbl_vendors[[#This Row],[Payment_Terms]],tbl_payment_terms[Payment_Terms],0))</f>
        <v>0</v>
      </c>
      <c r="U3861" t="b">
        <f>ISNA(MATCH(tbl_vendors[[#This Row],[Status]],tbl_status[valid_status]))</f>
        <v>0</v>
      </c>
      <c r="V3861" t="b">
        <f ca="1">tbl_vendors[[#This Row],[Created_Date]]&gt;TODAY()</f>
        <v>0</v>
      </c>
      <c r="W3861" t="b">
        <f>tbl_vendors[[#This Row],[Updated_Date]]&lt;tbl_vendors[[#This Row],[Created_Date]]</f>
        <v>0</v>
      </c>
      <c r="X3861" t="b">
        <f>COUNTIF(tbl_vendors[Vendor_Name],tbl_vendors[[#This Row],[Vendor_Name]])&gt;1</f>
        <v>0</v>
      </c>
      <c r="Y3861" s="14" cm="1">
        <f t="array" aca="1" ref="Y3861" ca="1">IFERROR(SUM(L3861:X3861*1),4)</f>
        <v>1</v>
      </c>
      <c r="Z3861" t="str">
        <f ca="1">IF(tbl_vendors[[#This Row],[error_count]]&gt;0,"FAIL","PASS")</f>
        <v>FAIL</v>
      </c>
    </row>
    <row r="3862" spans="1:26" x14ac:dyDescent="0.3">
      <c r="A3862" t="s">
        <v>15077</v>
      </c>
      <c r="B3862" t="s">
        <v>15078</v>
      </c>
      <c r="C3862" t="s">
        <v>37</v>
      </c>
      <c r="D3862" t="s">
        <v>15079</v>
      </c>
      <c r="E3862" t="s">
        <v>39</v>
      </c>
      <c r="F3862" t="s">
        <v>23</v>
      </c>
      <c r="G3862" t="s">
        <v>15080</v>
      </c>
      <c r="H3862" t="s">
        <v>25</v>
      </c>
      <c r="I3862" t="s">
        <v>53</v>
      </c>
      <c r="J3862" s="1">
        <v>44868</v>
      </c>
      <c r="K3862" s="1">
        <v>45138</v>
      </c>
      <c r="L3862" t="b">
        <f>COUNTIF(tbl_vendors[Vendor_ID],tbl_vendors[[#This Row],[Vendor_ID]])&gt;1</f>
        <v>0</v>
      </c>
      <c r="M3862" t="b">
        <f>ISBLANK(tbl_vendors[[#This Row],[Vendor_ID]])</f>
        <v>0</v>
      </c>
      <c r="N3862" t="b">
        <f>LEN(TRIM(tbl_vendors[[#This Row],[Vendor_Name]]))=0</f>
        <v>0</v>
      </c>
      <c r="O3862" t="b">
        <f>LEN(TRIM(tbl_vendors[[#This Row],[Email]]))=0</f>
        <v>0</v>
      </c>
      <c r="P3862" t="b">
        <f>OR(ISERROR(FIND("@",tbl_vendors[[#This Row],[Email]])),ISERROR(FIND(".",tbl_vendors[[#This Row],[Email]])))</f>
        <v>0</v>
      </c>
      <c r="Q3862" t="b">
        <f>ISNA(MATCH(tbl_vendors[[#This Row],[Country]],tbl_country[country],0))</f>
        <v>0</v>
      </c>
      <c r="R3862" t="b">
        <f>ISNA(MATCH(tbl_vendors[[#This Row],[Currency]],tbl_country[currency],0))</f>
        <v>0</v>
      </c>
      <c r="S3862" t="b">
        <f>_xlfn.XLOOKUP(tbl_vendors[[#This Row],[Country]],tbl_country[country],tbl_country[currency],"NotFound")&lt;&gt;tbl_vendors[[#This Row],[Currency]]</f>
        <v>0</v>
      </c>
      <c r="T3862" t="b">
        <f>ISNA(MATCH(tbl_vendors[[#This Row],[Payment_Terms]],tbl_payment_terms[Payment_Terms],0))</f>
        <v>0</v>
      </c>
      <c r="U3862" t="b">
        <f>ISNA(MATCH(tbl_vendors[[#This Row],[Status]],tbl_status[valid_status]))</f>
        <v>1</v>
      </c>
      <c r="V3862" t="b">
        <f ca="1">tbl_vendors[[#This Row],[Created_Date]]&gt;TODAY()</f>
        <v>0</v>
      </c>
      <c r="W3862" t="b">
        <f>tbl_vendors[[#This Row],[Updated_Date]]&lt;tbl_vendors[[#This Row],[Created_Date]]</f>
        <v>0</v>
      </c>
      <c r="X3862" t="b">
        <f>COUNTIF(tbl_vendors[Vendor_Name],tbl_vendors[[#This Row],[Vendor_Name]])&gt;1</f>
        <v>0</v>
      </c>
      <c r="Y3862" s="14" cm="1">
        <f t="array" aca="1" ref="Y3862" ca="1">IFERROR(SUM(L3862:X3862*1),4)</f>
        <v>1</v>
      </c>
      <c r="Z3862" t="str">
        <f ca="1">IF(tbl_vendors[[#This Row],[error_count]]&gt;0,"FAIL","PASS")</f>
        <v>FAIL</v>
      </c>
    </row>
    <row r="3863" spans="1:26" x14ac:dyDescent="0.3">
      <c r="A3863" t="s">
        <v>15081</v>
      </c>
      <c r="B3863" t="s">
        <v>6105</v>
      </c>
      <c r="C3863" t="s">
        <v>100</v>
      </c>
      <c r="D3863" t="s">
        <v>15082</v>
      </c>
      <c r="E3863" t="s">
        <v>39</v>
      </c>
      <c r="F3863" t="s">
        <v>16</v>
      </c>
      <c r="G3863" t="s">
        <v>15083</v>
      </c>
      <c r="H3863" t="s">
        <v>25</v>
      </c>
      <c r="I3863" t="s">
        <v>19</v>
      </c>
      <c r="J3863" s="1">
        <v>44568</v>
      </c>
      <c r="K3863" s="1">
        <v>46009</v>
      </c>
      <c r="L3863" t="b">
        <f>COUNTIF(tbl_vendors[Vendor_ID],tbl_vendors[[#This Row],[Vendor_ID]])&gt;1</f>
        <v>0</v>
      </c>
      <c r="M3863" t="b">
        <f>ISBLANK(tbl_vendors[[#This Row],[Vendor_ID]])</f>
        <v>0</v>
      </c>
      <c r="N3863" t="b">
        <f>LEN(TRIM(tbl_vendors[[#This Row],[Vendor_Name]]))=0</f>
        <v>0</v>
      </c>
      <c r="O3863" t="b">
        <f>LEN(TRIM(tbl_vendors[[#This Row],[Email]]))=0</f>
        <v>0</v>
      </c>
      <c r="P3863" t="b">
        <f>OR(ISERROR(FIND("@",tbl_vendors[[#This Row],[Email]])),ISERROR(FIND(".",tbl_vendors[[#This Row],[Email]])))</f>
        <v>0</v>
      </c>
      <c r="Q3863" t="b">
        <f>ISNA(MATCH(tbl_vendors[[#This Row],[Country]],tbl_country[country],0))</f>
        <v>0</v>
      </c>
      <c r="R3863" t="b">
        <f>ISNA(MATCH(tbl_vendors[[#This Row],[Currency]],tbl_country[currency],0))</f>
        <v>0</v>
      </c>
      <c r="S3863" t="b">
        <f>_xlfn.XLOOKUP(tbl_vendors[[#This Row],[Country]],tbl_country[country],tbl_country[currency],"NotFound")&lt;&gt;tbl_vendors[[#This Row],[Currency]]</f>
        <v>0</v>
      </c>
      <c r="T3863" t="b">
        <f>ISNA(MATCH(tbl_vendors[[#This Row],[Payment_Terms]],tbl_payment_terms[Payment_Terms],0))</f>
        <v>0</v>
      </c>
      <c r="U3863" t="b">
        <f>ISNA(MATCH(tbl_vendors[[#This Row],[Status]],tbl_status[valid_status]))</f>
        <v>0</v>
      </c>
      <c r="V3863" t="b">
        <f ca="1">tbl_vendors[[#This Row],[Created_Date]]&gt;TODAY()</f>
        <v>0</v>
      </c>
      <c r="W3863" t="b">
        <f>tbl_vendors[[#This Row],[Updated_Date]]&lt;tbl_vendors[[#This Row],[Created_Date]]</f>
        <v>0</v>
      </c>
      <c r="X3863" t="b">
        <f>COUNTIF(tbl_vendors[Vendor_Name],tbl_vendors[[#This Row],[Vendor_Name]])&gt;1</f>
        <v>1</v>
      </c>
      <c r="Y3863" s="14" cm="1">
        <f t="array" aca="1" ref="Y3863" ca="1">IFERROR(SUM(L3863:X3863*1),4)</f>
        <v>1</v>
      </c>
      <c r="Z3863" t="str">
        <f ca="1">IF(tbl_vendors[[#This Row],[error_count]]&gt;0,"FAIL","PASS")</f>
        <v>FAIL</v>
      </c>
    </row>
    <row r="3864" spans="1:26" x14ac:dyDescent="0.3">
      <c r="A3864" t="s">
        <v>15084</v>
      </c>
      <c r="B3864" t="s">
        <v>590</v>
      </c>
      <c r="C3864" t="s">
        <v>29</v>
      </c>
      <c r="D3864" t="s">
        <v>15085</v>
      </c>
      <c r="E3864" t="s">
        <v>31</v>
      </c>
      <c r="F3864" t="s">
        <v>75</v>
      </c>
      <c r="H3864" t="s">
        <v>34</v>
      </c>
      <c r="I3864" t="s">
        <v>26</v>
      </c>
      <c r="J3864" s="1">
        <v>44754</v>
      </c>
      <c r="K3864" s="1">
        <v>45812</v>
      </c>
      <c r="L3864" t="b">
        <f>COUNTIF(tbl_vendors[Vendor_ID],tbl_vendors[[#This Row],[Vendor_ID]])&gt;1</f>
        <v>0</v>
      </c>
      <c r="M3864" t="b">
        <f>ISBLANK(tbl_vendors[[#This Row],[Vendor_ID]])</f>
        <v>0</v>
      </c>
      <c r="N3864" t="b">
        <f>LEN(TRIM(tbl_vendors[[#This Row],[Vendor_Name]]))=0</f>
        <v>0</v>
      </c>
      <c r="O3864" t="b">
        <f>LEN(TRIM(tbl_vendors[[#This Row],[Email]]))=0</f>
        <v>1</v>
      </c>
      <c r="P3864" t="b">
        <f>OR(ISERROR(FIND("@",tbl_vendors[[#This Row],[Email]])),ISERROR(FIND(".",tbl_vendors[[#This Row],[Email]])))</f>
        <v>1</v>
      </c>
      <c r="Q3864" t="b">
        <f>ISNA(MATCH(tbl_vendors[[#This Row],[Country]],tbl_country[country],0))</f>
        <v>0</v>
      </c>
      <c r="R3864" t="b">
        <f>ISNA(MATCH(tbl_vendors[[#This Row],[Currency]],tbl_country[currency],0))</f>
        <v>0</v>
      </c>
      <c r="S3864" t="b">
        <f>_xlfn.XLOOKUP(tbl_vendors[[#This Row],[Country]],tbl_country[country],tbl_country[currency],"NotFound")&lt;&gt;tbl_vendors[[#This Row],[Currency]]</f>
        <v>0</v>
      </c>
      <c r="T3864" t="b">
        <f>ISNA(MATCH(tbl_vendors[[#This Row],[Payment_Terms]],tbl_payment_terms[Payment_Terms],0))</f>
        <v>0</v>
      </c>
      <c r="U3864" t="b">
        <f>ISNA(MATCH(tbl_vendors[[#This Row],[Status]],tbl_status[valid_status]))</f>
        <v>0</v>
      </c>
      <c r="V3864" t="b">
        <f ca="1">tbl_vendors[[#This Row],[Created_Date]]&gt;TODAY()</f>
        <v>0</v>
      </c>
      <c r="W3864" t="b">
        <f>tbl_vendors[[#This Row],[Updated_Date]]&lt;tbl_vendors[[#This Row],[Created_Date]]</f>
        <v>0</v>
      </c>
      <c r="X3864" t="b">
        <f>COUNTIF(tbl_vendors[Vendor_Name],tbl_vendors[[#This Row],[Vendor_Name]])&gt;1</f>
        <v>1</v>
      </c>
      <c r="Y3864" s="14" cm="1">
        <f t="array" aca="1" ref="Y3864" ca="1">IFERROR(SUM(L3864:X3864*1),4)</f>
        <v>3</v>
      </c>
      <c r="Z3864" t="str">
        <f ca="1">IF(tbl_vendors[[#This Row],[error_count]]&gt;0,"FAIL","PASS")</f>
        <v>FAIL</v>
      </c>
    </row>
    <row r="3865" spans="1:26" x14ac:dyDescent="0.3">
      <c r="A3865" t="s">
        <v>15086</v>
      </c>
      <c r="B3865" t="s">
        <v>15087</v>
      </c>
      <c r="C3865" t="s">
        <v>79</v>
      </c>
      <c r="D3865" t="s">
        <v>15088</v>
      </c>
      <c r="E3865" t="s">
        <v>39</v>
      </c>
      <c r="F3865" t="s">
        <v>23</v>
      </c>
      <c r="G3865" t="s">
        <v>15089</v>
      </c>
      <c r="H3865" t="s">
        <v>34</v>
      </c>
      <c r="I3865" t="s">
        <v>26</v>
      </c>
      <c r="J3865" s="1">
        <v>45075</v>
      </c>
      <c r="K3865" s="1">
        <v>45289</v>
      </c>
      <c r="L3865" t="b">
        <f>COUNTIF(tbl_vendors[Vendor_ID],tbl_vendors[[#This Row],[Vendor_ID]])&gt;1</f>
        <v>0</v>
      </c>
      <c r="M3865" t="b">
        <f>ISBLANK(tbl_vendors[[#This Row],[Vendor_ID]])</f>
        <v>0</v>
      </c>
      <c r="N3865" t="b">
        <f>LEN(TRIM(tbl_vendors[[#This Row],[Vendor_Name]]))=0</f>
        <v>0</v>
      </c>
      <c r="O3865" t="b">
        <f>LEN(TRIM(tbl_vendors[[#This Row],[Email]]))=0</f>
        <v>0</v>
      </c>
      <c r="P3865" t="b">
        <f>OR(ISERROR(FIND("@",tbl_vendors[[#This Row],[Email]])),ISERROR(FIND(".",tbl_vendors[[#This Row],[Email]])))</f>
        <v>0</v>
      </c>
      <c r="Q3865" t="b">
        <f>ISNA(MATCH(tbl_vendors[[#This Row],[Country]],tbl_country[country],0))</f>
        <v>0</v>
      </c>
      <c r="R3865" t="b">
        <f>ISNA(MATCH(tbl_vendors[[#This Row],[Currency]],tbl_country[currency],0))</f>
        <v>0</v>
      </c>
      <c r="S3865" t="b">
        <f>_xlfn.XLOOKUP(tbl_vendors[[#This Row],[Country]],tbl_country[country],tbl_country[currency],"NotFound")&lt;&gt;tbl_vendors[[#This Row],[Currency]]</f>
        <v>0</v>
      </c>
      <c r="T3865" t="b">
        <f>ISNA(MATCH(tbl_vendors[[#This Row],[Payment_Terms]],tbl_payment_terms[Payment_Terms],0))</f>
        <v>0</v>
      </c>
      <c r="U3865" t="b">
        <f>ISNA(MATCH(tbl_vendors[[#This Row],[Status]],tbl_status[valid_status]))</f>
        <v>0</v>
      </c>
      <c r="V3865" t="b">
        <f ca="1">tbl_vendors[[#This Row],[Created_Date]]&gt;TODAY()</f>
        <v>0</v>
      </c>
      <c r="W3865" t="b">
        <f>tbl_vendors[[#This Row],[Updated_Date]]&lt;tbl_vendors[[#This Row],[Created_Date]]</f>
        <v>0</v>
      </c>
      <c r="X3865" t="b">
        <f>COUNTIF(tbl_vendors[Vendor_Name],tbl_vendors[[#This Row],[Vendor_Name]])&gt;1</f>
        <v>0</v>
      </c>
      <c r="Y3865" s="14" cm="1">
        <f t="array" aca="1" ref="Y3865" ca="1">IFERROR(SUM(L3865:X3865*1),4)</f>
        <v>0</v>
      </c>
      <c r="Z3865" t="str">
        <f ca="1">IF(tbl_vendors[[#This Row],[error_count]]&gt;0,"FAIL","PASS")</f>
        <v>PASS</v>
      </c>
    </row>
    <row r="3866" spans="1:26" x14ac:dyDescent="0.3">
      <c r="A3866" t="s">
        <v>15090</v>
      </c>
      <c r="B3866" t="s">
        <v>15091</v>
      </c>
      <c r="C3866" t="s">
        <v>56</v>
      </c>
      <c r="D3866" t="s">
        <v>15092</v>
      </c>
      <c r="E3866" t="s">
        <v>58</v>
      </c>
      <c r="F3866" t="s">
        <v>32</v>
      </c>
      <c r="G3866" t="s">
        <v>15093</v>
      </c>
      <c r="H3866" t="s">
        <v>47</v>
      </c>
      <c r="I3866" t="s">
        <v>53</v>
      </c>
      <c r="J3866" s="1">
        <v>45660</v>
      </c>
      <c r="K3866" s="1">
        <v>45784</v>
      </c>
      <c r="L3866" t="b">
        <f>COUNTIF(tbl_vendors[Vendor_ID],tbl_vendors[[#This Row],[Vendor_ID]])&gt;1</f>
        <v>0</v>
      </c>
      <c r="M3866" t="b">
        <f>ISBLANK(tbl_vendors[[#This Row],[Vendor_ID]])</f>
        <v>0</v>
      </c>
      <c r="N3866" t="b">
        <f>LEN(TRIM(tbl_vendors[[#This Row],[Vendor_Name]]))=0</f>
        <v>0</v>
      </c>
      <c r="O3866" t="b">
        <f>LEN(TRIM(tbl_vendors[[#This Row],[Email]]))=0</f>
        <v>0</v>
      </c>
      <c r="P3866" t="b">
        <f>OR(ISERROR(FIND("@",tbl_vendors[[#This Row],[Email]])),ISERROR(FIND(".",tbl_vendors[[#This Row],[Email]])))</f>
        <v>0</v>
      </c>
      <c r="Q3866" t="b">
        <f>ISNA(MATCH(tbl_vendors[[#This Row],[Country]],tbl_country[country],0))</f>
        <v>0</v>
      </c>
      <c r="R3866" t="b">
        <f>ISNA(MATCH(tbl_vendors[[#This Row],[Currency]],tbl_country[currency],0))</f>
        <v>0</v>
      </c>
      <c r="S3866" t="b">
        <f>_xlfn.XLOOKUP(tbl_vendors[[#This Row],[Country]],tbl_country[country],tbl_country[currency],"NotFound")&lt;&gt;tbl_vendors[[#This Row],[Currency]]</f>
        <v>0</v>
      </c>
      <c r="T3866" t="b">
        <f>ISNA(MATCH(tbl_vendors[[#This Row],[Payment_Terms]],tbl_payment_terms[Payment_Terms],0))</f>
        <v>0</v>
      </c>
      <c r="U3866" t="b">
        <f>ISNA(MATCH(tbl_vendors[[#This Row],[Status]],tbl_status[valid_status]))</f>
        <v>1</v>
      </c>
      <c r="V3866" t="b">
        <f ca="1">tbl_vendors[[#This Row],[Created_Date]]&gt;TODAY()</f>
        <v>0</v>
      </c>
      <c r="W3866" t="b">
        <f>tbl_vendors[[#This Row],[Updated_Date]]&lt;tbl_vendors[[#This Row],[Created_Date]]</f>
        <v>0</v>
      </c>
      <c r="X3866" t="b">
        <f>COUNTIF(tbl_vendors[Vendor_Name],tbl_vendors[[#This Row],[Vendor_Name]])&gt;1</f>
        <v>0</v>
      </c>
      <c r="Y3866" s="14" cm="1">
        <f t="array" aca="1" ref="Y3866" ca="1">IFERROR(SUM(L3866:X3866*1),4)</f>
        <v>1</v>
      </c>
      <c r="Z3866" t="str">
        <f ca="1">IF(tbl_vendors[[#This Row],[error_count]]&gt;0,"FAIL","PASS")</f>
        <v>FAIL</v>
      </c>
    </row>
    <row r="3867" spans="1:26" x14ac:dyDescent="0.3">
      <c r="A3867" t="s">
        <v>15094</v>
      </c>
      <c r="B3867" t="s">
        <v>574</v>
      </c>
      <c r="C3867" t="s">
        <v>153</v>
      </c>
      <c r="D3867" t="s">
        <v>15095</v>
      </c>
      <c r="E3867" t="s">
        <v>155</v>
      </c>
      <c r="F3867" t="s">
        <v>16</v>
      </c>
      <c r="G3867" t="s">
        <v>15096</v>
      </c>
      <c r="H3867" t="s">
        <v>25</v>
      </c>
      <c r="I3867" t="s">
        <v>53</v>
      </c>
      <c r="J3867" s="1">
        <v>44627</v>
      </c>
      <c r="K3867" s="1">
        <v>44738</v>
      </c>
      <c r="L3867" t="b">
        <f>COUNTIF(tbl_vendors[Vendor_ID],tbl_vendors[[#This Row],[Vendor_ID]])&gt;1</f>
        <v>0</v>
      </c>
      <c r="M3867" t="b">
        <f>ISBLANK(tbl_vendors[[#This Row],[Vendor_ID]])</f>
        <v>0</v>
      </c>
      <c r="N3867" t="b">
        <f>LEN(TRIM(tbl_vendors[[#This Row],[Vendor_Name]]))=0</f>
        <v>0</v>
      </c>
      <c r="O3867" t="b">
        <f>LEN(TRIM(tbl_vendors[[#This Row],[Email]]))=0</f>
        <v>0</v>
      </c>
      <c r="P3867" t="b">
        <f>OR(ISERROR(FIND("@",tbl_vendors[[#This Row],[Email]])),ISERROR(FIND(".",tbl_vendors[[#This Row],[Email]])))</f>
        <v>0</v>
      </c>
      <c r="Q3867" t="b">
        <f>ISNA(MATCH(tbl_vendors[[#This Row],[Country]],tbl_country[country],0))</f>
        <v>0</v>
      </c>
      <c r="R3867" t="b">
        <f>ISNA(MATCH(tbl_vendors[[#This Row],[Currency]],tbl_country[currency],0))</f>
        <v>0</v>
      </c>
      <c r="S3867" t="b">
        <f>_xlfn.XLOOKUP(tbl_vendors[[#This Row],[Country]],tbl_country[country],tbl_country[currency],"NotFound")&lt;&gt;tbl_vendors[[#This Row],[Currency]]</f>
        <v>0</v>
      </c>
      <c r="T3867" t="b">
        <f>ISNA(MATCH(tbl_vendors[[#This Row],[Payment_Terms]],tbl_payment_terms[Payment_Terms],0))</f>
        <v>0</v>
      </c>
      <c r="U3867" t="b">
        <f>ISNA(MATCH(tbl_vendors[[#This Row],[Status]],tbl_status[valid_status]))</f>
        <v>1</v>
      </c>
      <c r="V3867" t="b">
        <f ca="1">tbl_vendors[[#This Row],[Created_Date]]&gt;TODAY()</f>
        <v>0</v>
      </c>
      <c r="W3867" t="b">
        <f>tbl_vendors[[#This Row],[Updated_Date]]&lt;tbl_vendors[[#This Row],[Created_Date]]</f>
        <v>0</v>
      </c>
      <c r="X3867" t="b">
        <f>COUNTIF(tbl_vendors[Vendor_Name],tbl_vendors[[#This Row],[Vendor_Name]])&gt;1</f>
        <v>1</v>
      </c>
      <c r="Y3867" s="14" cm="1">
        <f t="array" aca="1" ref="Y3867" ca="1">IFERROR(SUM(L3867:X3867*1),4)</f>
        <v>2</v>
      </c>
      <c r="Z3867" t="str">
        <f ca="1">IF(tbl_vendors[[#This Row],[error_count]]&gt;0,"FAIL","PASS")</f>
        <v>FAIL</v>
      </c>
    </row>
    <row r="3868" spans="1:26" x14ac:dyDescent="0.3">
      <c r="A3868" t="s">
        <v>15097</v>
      </c>
      <c r="B3868" t="s">
        <v>15098</v>
      </c>
      <c r="C3868" t="s">
        <v>79</v>
      </c>
      <c r="D3868" t="s">
        <v>15099</v>
      </c>
      <c r="E3868" t="s">
        <v>39</v>
      </c>
      <c r="F3868" t="s">
        <v>16</v>
      </c>
      <c r="G3868" t="s">
        <v>15100</v>
      </c>
      <c r="H3868" t="s">
        <v>69</v>
      </c>
      <c r="I3868" t="s">
        <v>53</v>
      </c>
      <c r="J3868" s="1">
        <v>45724</v>
      </c>
      <c r="K3868" s="1">
        <v>45765</v>
      </c>
      <c r="L3868" t="b">
        <f>COUNTIF(tbl_vendors[Vendor_ID],tbl_vendors[[#This Row],[Vendor_ID]])&gt;1</f>
        <v>0</v>
      </c>
      <c r="M3868" t="b">
        <f>ISBLANK(tbl_vendors[[#This Row],[Vendor_ID]])</f>
        <v>0</v>
      </c>
      <c r="N3868" t="b">
        <f>LEN(TRIM(tbl_vendors[[#This Row],[Vendor_Name]]))=0</f>
        <v>0</v>
      </c>
      <c r="O3868" t="b">
        <f>LEN(TRIM(tbl_vendors[[#This Row],[Email]]))=0</f>
        <v>0</v>
      </c>
      <c r="P3868" t="b">
        <f>OR(ISERROR(FIND("@",tbl_vendors[[#This Row],[Email]])),ISERROR(FIND(".",tbl_vendors[[#This Row],[Email]])))</f>
        <v>0</v>
      </c>
      <c r="Q3868" t="b">
        <f>ISNA(MATCH(tbl_vendors[[#This Row],[Country]],tbl_country[country],0))</f>
        <v>0</v>
      </c>
      <c r="R3868" t="b">
        <f>ISNA(MATCH(tbl_vendors[[#This Row],[Currency]],tbl_country[currency],0))</f>
        <v>0</v>
      </c>
      <c r="S3868" t="b">
        <f>_xlfn.XLOOKUP(tbl_vendors[[#This Row],[Country]],tbl_country[country],tbl_country[currency],"NotFound")&lt;&gt;tbl_vendors[[#This Row],[Currency]]</f>
        <v>0</v>
      </c>
      <c r="T3868" t="b">
        <f>ISNA(MATCH(tbl_vendors[[#This Row],[Payment_Terms]],tbl_payment_terms[Payment_Terms],0))</f>
        <v>0</v>
      </c>
      <c r="U3868" t="b">
        <f>ISNA(MATCH(tbl_vendors[[#This Row],[Status]],tbl_status[valid_status]))</f>
        <v>1</v>
      </c>
      <c r="V3868" t="b">
        <f ca="1">tbl_vendors[[#This Row],[Created_Date]]&gt;TODAY()</f>
        <v>0</v>
      </c>
      <c r="W3868" t="b">
        <f>tbl_vendors[[#This Row],[Updated_Date]]&lt;tbl_vendors[[#This Row],[Created_Date]]</f>
        <v>0</v>
      </c>
      <c r="X3868" t="b">
        <f>COUNTIF(tbl_vendors[Vendor_Name],tbl_vendors[[#This Row],[Vendor_Name]])&gt;1</f>
        <v>0</v>
      </c>
      <c r="Y3868" s="14" cm="1">
        <f t="array" aca="1" ref="Y3868" ca="1">IFERROR(SUM(L3868:X3868*1),4)</f>
        <v>1</v>
      </c>
      <c r="Z3868" t="str">
        <f ca="1">IF(tbl_vendors[[#This Row],[error_count]]&gt;0,"FAIL","PASS")</f>
        <v>FAIL</v>
      </c>
    </row>
    <row r="3869" spans="1:26" x14ac:dyDescent="0.3">
      <c r="A3869" t="s">
        <v>15101</v>
      </c>
      <c r="B3869" t="s">
        <v>15102</v>
      </c>
      <c r="C3869" t="s">
        <v>37</v>
      </c>
      <c r="D3869" t="s">
        <v>15103</v>
      </c>
      <c r="E3869" t="s">
        <v>39</v>
      </c>
      <c r="F3869" t="s">
        <v>16</v>
      </c>
      <c r="G3869" t="s">
        <v>15104</v>
      </c>
      <c r="H3869" t="s">
        <v>42</v>
      </c>
      <c r="I3869" t="s">
        <v>53</v>
      </c>
      <c r="J3869" s="1">
        <v>45086</v>
      </c>
      <c r="K3869" s="1">
        <v>46172</v>
      </c>
      <c r="L3869" t="b">
        <f>COUNTIF(tbl_vendors[Vendor_ID],tbl_vendors[[#This Row],[Vendor_ID]])&gt;1</f>
        <v>0</v>
      </c>
      <c r="M3869" t="b">
        <f>ISBLANK(tbl_vendors[[#This Row],[Vendor_ID]])</f>
        <v>0</v>
      </c>
      <c r="N3869" t="b">
        <f>LEN(TRIM(tbl_vendors[[#This Row],[Vendor_Name]]))=0</f>
        <v>0</v>
      </c>
      <c r="O3869" t="b">
        <f>LEN(TRIM(tbl_vendors[[#This Row],[Email]]))=0</f>
        <v>0</v>
      </c>
      <c r="P3869" t="b">
        <f>OR(ISERROR(FIND("@",tbl_vendors[[#This Row],[Email]])),ISERROR(FIND(".",tbl_vendors[[#This Row],[Email]])))</f>
        <v>0</v>
      </c>
      <c r="Q3869" t="b">
        <f>ISNA(MATCH(tbl_vendors[[#This Row],[Country]],tbl_country[country],0))</f>
        <v>0</v>
      </c>
      <c r="R3869" t="b">
        <f>ISNA(MATCH(tbl_vendors[[#This Row],[Currency]],tbl_country[currency],0))</f>
        <v>0</v>
      </c>
      <c r="S3869" t="b">
        <f>_xlfn.XLOOKUP(tbl_vendors[[#This Row],[Country]],tbl_country[country],tbl_country[currency],"NotFound")&lt;&gt;tbl_vendors[[#This Row],[Currency]]</f>
        <v>0</v>
      </c>
      <c r="T3869" t="b">
        <f>ISNA(MATCH(tbl_vendors[[#This Row],[Payment_Terms]],tbl_payment_terms[Payment_Terms],0))</f>
        <v>0</v>
      </c>
      <c r="U3869" t="b">
        <f>ISNA(MATCH(tbl_vendors[[#This Row],[Status]],tbl_status[valid_status]))</f>
        <v>1</v>
      </c>
      <c r="V3869" t="b">
        <f ca="1">tbl_vendors[[#This Row],[Created_Date]]&gt;TODAY()</f>
        <v>0</v>
      </c>
      <c r="W3869" t="b">
        <f>tbl_vendors[[#This Row],[Updated_Date]]&lt;tbl_vendors[[#This Row],[Created_Date]]</f>
        <v>0</v>
      </c>
      <c r="X3869" t="b">
        <f>COUNTIF(tbl_vendors[Vendor_Name],tbl_vendors[[#This Row],[Vendor_Name]])&gt;1</f>
        <v>0</v>
      </c>
      <c r="Y3869" s="14" cm="1">
        <f t="array" aca="1" ref="Y3869" ca="1">IFERROR(SUM(L3869:X3869*1),4)</f>
        <v>1</v>
      </c>
      <c r="Z3869" t="str">
        <f ca="1">IF(tbl_vendors[[#This Row],[error_count]]&gt;0,"FAIL","PASS")</f>
        <v>FAIL</v>
      </c>
    </row>
    <row r="3870" spans="1:26" x14ac:dyDescent="0.3">
      <c r="A3870" t="s">
        <v>15105</v>
      </c>
      <c r="B3870" t="s">
        <v>15106</v>
      </c>
      <c r="C3870" t="s">
        <v>56</v>
      </c>
      <c r="D3870" t="s">
        <v>15107</v>
      </c>
      <c r="E3870" t="s">
        <v>58</v>
      </c>
      <c r="F3870" t="s">
        <v>23</v>
      </c>
      <c r="G3870" t="s">
        <v>15108</v>
      </c>
      <c r="H3870" t="s">
        <v>69</v>
      </c>
      <c r="I3870" t="s">
        <v>26</v>
      </c>
      <c r="J3870" s="1">
        <v>45329</v>
      </c>
      <c r="K3870" s="1">
        <v>46143</v>
      </c>
      <c r="L3870" t="b">
        <f>COUNTIF(tbl_vendors[Vendor_ID],tbl_vendors[[#This Row],[Vendor_ID]])&gt;1</f>
        <v>0</v>
      </c>
      <c r="M3870" t="b">
        <f>ISBLANK(tbl_vendors[[#This Row],[Vendor_ID]])</f>
        <v>0</v>
      </c>
      <c r="N3870" t="b">
        <f>LEN(TRIM(tbl_vendors[[#This Row],[Vendor_Name]]))=0</f>
        <v>0</v>
      </c>
      <c r="O3870" t="b">
        <f>LEN(TRIM(tbl_vendors[[#This Row],[Email]]))=0</f>
        <v>0</v>
      </c>
      <c r="P3870" t="b">
        <f>OR(ISERROR(FIND("@",tbl_vendors[[#This Row],[Email]])),ISERROR(FIND(".",tbl_vendors[[#This Row],[Email]])))</f>
        <v>0</v>
      </c>
      <c r="Q3870" t="b">
        <f>ISNA(MATCH(tbl_vendors[[#This Row],[Country]],tbl_country[country],0))</f>
        <v>0</v>
      </c>
      <c r="R3870" t="b">
        <f>ISNA(MATCH(tbl_vendors[[#This Row],[Currency]],tbl_country[currency],0))</f>
        <v>0</v>
      </c>
      <c r="S3870" t="b">
        <f>_xlfn.XLOOKUP(tbl_vendors[[#This Row],[Country]],tbl_country[country],tbl_country[currency],"NotFound")&lt;&gt;tbl_vendors[[#This Row],[Currency]]</f>
        <v>0</v>
      </c>
      <c r="T3870" t="b">
        <f>ISNA(MATCH(tbl_vendors[[#This Row],[Payment_Terms]],tbl_payment_terms[Payment_Terms],0))</f>
        <v>0</v>
      </c>
      <c r="U3870" t="b">
        <f>ISNA(MATCH(tbl_vendors[[#This Row],[Status]],tbl_status[valid_status]))</f>
        <v>0</v>
      </c>
      <c r="V3870" t="b">
        <f ca="1">tbl_vendors[[#This Row],[Created_Date]]&gt;TODAY()</f>
        <v>0</v>
      </c>
      <c r="W3870" t="b">
        <f>tbl_vendors[[#This Row],[Updated_Date]]&lt;tbl_vendors[[#This Row],[Created_Date]]</f>
        <v>0</v>
      </c>
      <c r="X3870" t="b">
        <f>COUNTIF(tbl_vendors[Vendor_Name],tbl_vendors[[#This Row],[Vendor_Name]])&gt;1</f>
        <v>0</v>
      </c>
      <c r="Y3870" s="14" cm="1">
        <f t="array" aca="1" ref="Y3870" ca="1">IFERROR(SUM(L3870:X3870*1),4)</f>
        <v>0</v>
      </c>
      <c r="Z3870" t="str">
        <f ca="1">IF(tbl_vendors[[#This Row],[error_count]]&gt;0,"FAIL","PASS")</f>
        <v>PASS</v>
      </c>
    </row>
    <row r="3871" spans="1:26" x14ac:dyDescent="0.3">
      <c r="A3871" t="s">
        <v>15109</v>
      </c>
      <c r="B3871" t="s">
        <v>15110</v>
      </c>
      <c r="C3871" t="s">
        <v>56</v>
      </c>
      <c r="D3871" t="s">
        <v>15111</v>
      </c>
      <c r="E3871" t="s">
        <v>58</v>
      </c>
      <c r="F3871" t="s">
        <v>40</v>
      </c>
      <c r="G3871" t="s">
        <v>15112</v>
      </c>
      <c r="H3871" t="s">
        <v>47</v>
      </c>
      <c r="I3871" t="s">
        <v>26</v>
      </c>
      <c r="J3871" s="1">
        <v>44503</v>
      </c>
      <c r="K3871" s="1">
        <v>44918</v>
      </c>
      <c r="L3871" t="b">
        <f>COUNTIF(tbl_vendors[Vendor_ID],tbl_vendors[[#This Row],[Vendor_ID]])&gt;1</f>
        <v>0</v>
      </c>
      <c r="M3871" t="b">
        <f>ISBLANK(tbl_vendors[[#This Row],[Vendor_ID]])</f>
        <v>0</v>
      </c>
      <c r="N3871" t="b">
        <f>LEN(TRIM(tbl_vendors[[#This Row],[Vendor_Name]]))=0</f>
        <v>0</v>
      </c>
      <c r="O3871" t="b">
        <f>LEN(TRIM(tbl_vendors[[#This Row],[Email]]))=0</f>
        <v>0</v>
      </c>
      <c r="P3871" t="b">
        <f>OR(ISERROR(FIND("@",tbl_vendors[[#This Row],[Email]])),ISERROR(FIND(".",tbl_vendors[[#This Row],[Email]])))</f>
        <v>0</v>
      </c>
      <c r="Q3871" t="b">
        <f>ISNA(MATCH(tbl_vendors[[#This Row],[Country]],tbl_country[country],0))</f>
        <v>0</v>
      </c>
      <c r="R3871" t="b">
        <f>ISNA(MATCH(tbl_vendors[[#This Row],[Currency]],tbl_country[currency],0))</f>
        <v>0</v>
      </c>
      <c r="S3871" t="b">
        <f>_xlfn.XLOOKUP(tbl_vendors[[#This Row],[Country]],tbl_country[country],tbl_country[currency],"NotFound")&lt;&gt;tbl_vendors[[#This Row],[Currency]]</f>
        <v>0</v>
      </c>
      <c r="T3871" t="b">
        <f>ISNA(MATCH(tbl_vendors[[#This Row],[Payment_Terms]],tbl_payment_terms[Payment_Terms],0))</f>
        <v>0</v>
      </c>
      <c r="U3871" t="b">
        <f>ISNA(MATCH(tbl_vendors[[#This Row],[Status]],tbl_status[valid_status]))</f>
        <v>0</v>
      </c>
      <c r="V3871" t="b">
        <f ca="1">tbl_vendors[[#This Row],[Created_Date]]&gt;TODAY()</f>
        <v>0</v>
      </c>
      <c r="W3871" t="b">
        <f>tbl_vendors[[#This Row],[Updated_Date]]&lt;tbl_vendors[[#This Row],[Created_Date]]</f>
        <v>0</v>
      </c>
      <c r="X3871" t="b">
        <f>COUNTIF(tbl_vendors[Vendor_Name],tbl_vendors[[#This Row],[Vendor_Name]])&gt;1</f>
        <v>0</v>
      </c>
      <c r="Y3871" s="14" cm="1">
        <f t="array" aca="1" ref="Y3871" ca="1">IFERROR(SUM(L3871:X3871*1),4)</f>
        <v>0</v>
      </c>
      <c r="Z3871" t="str">
        <f ca="1">IF(tbl_vendors[[#This Row],[error_count]]&gt;0,"FAIL","PASS")</f>
        <v>PASS</v>
      </c>
    </row>
    <row r="3872" spans="1:26" x14ac:dyDescent="0.3">
      <c r="A3872" t="s">
        <v>15113</v>
      </c>
      <c r="B3872" t="s">
        <v>15114</v>
      </c>
      <c r="C3872" t="s">
        <v>66</v>
      </c>
      <c r="D3872" t="s">
        <v>15115</v>
      </c>
      <c r="E3872" t="s">
        <v>67</v>
      </c>
      <c r="F3872" t="s">
        <v>16</v>
      </c>
      <c r="G3872" t="s">
        <v>15116</v>
      </c>
      <c r="H3872" t="s">
        <v>34</v>
      </c>
      <c r="I3872" t="s">
        <v>26</v>
      </c>
      <c r="J3872" s="1">
        <v>45651</v>
      </c>
      <c r="K3872" s="1">
        <v>46003</v>
      </c>
      <c r="L3872" t="b">
        <f>COUNTIF(tbl_vendors[Vendor_ID],tbl_vendors[[#This Row],[Vendor_ID]])&gt;1</f>
        <v>0</v>
      </c>
      <c r="M3872" t="b">
        <f>ISBLANK(tbl_vendors[[#This Row],[Vendor_ID]])</f>
        <v>0</v>
      </c>
      <c r="N3872" t="b">
        <f>LEN(TRIM(tbl_vendors[[#This Row],[Vendor_Name]]))=0</f>
        <v>0</v>
      </c>
      <c r="O3872" t="b">
        <f>LEN(TRIM(tbl_vendors[[#This Row],[Email]]))=0</f>
        <v>0</v>
      </c>
      <c r="P3872" t="b">
        <f>OR(ISERROR(FIND("@",tbl_vendors[[#This Row],[Email]])),ISERROR(FIND(".",tbl_vendors[[#This Row],[Email]])))</f>
        <v>0</v>
      </c>
      <c r="Q3872" t="b">
        <f>ISNA(MATCH(tbl_vendors[[#This Row],[Country]],tbl_country[country],0))</f>
        <v>0</v>
      </c>
      <c r="R3872" t="b">
        <f>ISNA(MATCH(tbl_vendors[[#This Row],[Currency]],tbl_country[currency],0))</f>
        <v>0</v>
      </c>
      <c r="S3872" t="b">
        <f>_xlfn.XLOOKUP(tbl_vendors[[#This Row],[Country]],tbl_country[country],tbl_country[currency],"NotFound")&lt;&gt;tbl_vendors[[#This Row],[Currency]]</f>
        <v>0</v>
      </c>
      <c r="T3872" t="b">
        <f>ISNA(MATCH(tbl_vendors[[#This Row],[Payment_Terms]],tbl_payment_terms[Payment_Terms],0))</f>
        <v>0</v>
      </c>
      <c r="U3872" t="b">
        <f>ISNA(MATCH(tbl_vendors[[#This Row],[Status]],tbl_status[valid_status]))</f>
        <v>0</v>
      </c>
      <c r="V3872" t="b">
        <f ca="1">tbl_vendors[[#This Row],[Created_Date]]&gt;TODAY()</f>
        <v>0</v>
      </c>
      <c r="W3872" t="b">
        <f>tbl_vendors[[#This Row],[Updated_Date]]&lt;tbl_vendors[[#This Row],[Created_Date]]</f>
        <v>0</v>
      </c>
      <c r="X3872" t="b">
        <f>COUNTIF(tbl_vendors[Vendor_Name],tbl_vendors[[#This Row],[Vendor_Name]])&gt;1</f>
        <v>0</v>
      </c>
      <c r="Y3872" s="14" cm="1">
        <f t="array" aca="1" ref="Y3872" ca="1">IFERROR(SUM(L3872:X3872*1),4)</f>
        <v>0</v>
      </c>
      <c r="Z3872" t="str">
        <f ca="1">IF(tbl_vendors[[#This Row],[error_count]]&gt;0,"FAIL","PASS")</f>
        <v>PASS</v>
      </c>
    </row>
    <row r="3873" spans="1:26" x14ac:dyDescent="0.3">
      <c r="A3873" t="s">
        <v>15117</v>
      </c>
      <c r="B3873" t="s">
        <v>15118</v>
      </c>
      <c r="C3873" t="s">
        <v>66</v>
      </c>
      <c r="D3873" t="s">
        <v>15119</v>
      </c>
      <c r="E3873" t="s">
        <v>67</v>
      </c>
      <c r="F3873" t="s">
        <v>16</v>
      </c>
      <c r="G3873" t="s">
        <v>15120</v>
      </c>
      <c r="H3873" t="s">
        <v>25</v>
      </c>
      <c r="I3873" t="s">
        <v>53</v>
      </c>
      <c r="J3873" s="1">
        <v>44652</v>
      </c>
      <c r="K3873" s="1">
        <v>44695</v>
      </c>
      <c r="L3873" t="b">
        <f>COUNTIF(tbl_vendors[Vendor_ID],tbl_vendors[[#This Row],[Vendor_ID]])&gt;1</f>
        <v>0</v>
      </c>
      <c r="M3873" t="b">
        <f>ISBLANK(tbl_vendors[[#This Row],[Vendor_ID]])</f>
        <v>0</v>
      </c>
      <c r="N3873" t="b">
        <f>LEN(TRIM(tbl_vendors[[#This Row],[Vendor_Name]]))=0</f>
        <v>0</v>
      </c>
      <c r="O3873" t="b">
        <f>LEN(TRIM(tbl_vendors[[#This Row],[Email]]))=0</f>
        <v>0</v>
      </c>
      <c r="P3873" t="b">
        <f>OR(ISERROR(FIND("@",tbl_vendors[[#This Row],[Email]])),ISERROR(FIND(".",tbl_vendors[[#This Row],[Email]])))</f>
        <v>0</v>
      </c>
      <c r="Q3873" t="b">
        <f>ISNA(MATCH(tbl_vendors[[#This Row],[Country]],tbl_country[country],0))</f>
        <v>0</v>
      </c>
      <c r="R3873" t="b">
        <f>ISNA(MATCH(tbl_vendors[[#This Row],[Currency]],tbl_country[currency],0))</f>
        <v>0</v>
      </c>
      <c r="S3873" t="b">
        <f>_xlfn.XLOOKUP(tbl_vendors[[#This Row],[Country]],tbl_country[country],tbl_country[currency],"NotFound")&lt;&gt;tbl_vendors[[#This Row],[Currency]]</f>
        <v>0</v>
      </c>
      <c r="T3873" t="b">
        <f>ISNA(MATCH(tbl_vendors[[#This Row],[Payment_Terms]],tbl_payment_terms[Payment_Terms],0))</f>
        <v>0</v>
      </c>
      <c r="U3873" t="b">
        <f>ISNA(MATCH(tbl_vendors[[#This Row],[Status]],tbl_status[valid_status]))</f>
        <v>1</v>
      </c>
      <c r="V3873" t="b">
        <f ca="1">tbl_vendors[[#This Row],[Created_Date]]&gt;TODAY()</f>
        <v>0</v>
      </c>
      <c r="W3873" t="b">
        <f>tbl_vendors[[#This Row],[Updated_Date]]&lt;tbl_vendors[[#This Row],[Created_Date]]</f>
        <v>0</v>
      </c>
      <c r="X3873" t="b">
        <f>COUNTIF(tbl_vendors[Vendor_Name],tbl_vendors[[#This Row],[Vendor_Name]])&gt;1</f>
        <v>0</v>
      </c>
      <c r="Y3873" s="14" cm="1">
        <f t="array" aca="1" ref="Y3873" ca="1">IFERROR(SUM(L3873:X3873*1),4)</f>
        <v>1</v>
      </c>
      <c r="Z3873" t="str">
        <f ca="1">IF(tbl_vendors[[#This Row],[error_count]]&gt;0,"FAIL","PASS")</f>
        <v>FAIL</v>
      </c>
    </row>
    <row r="3874" spans="1:26" x14ac:dyDescent="0.3">
      <c r="A3874" t="s">
        <v>15121</v>
      </c>
      <c r="B3874" t="s">
        <v>15122</v>
      </c>
      <c r="C3874" t="s">
        <v>56</v>
      </c>
      <c r="D3874" t="s">
        <v>15123</v>
      </c>
      <c r="E3874" t="s">
        <v>58</v>
      </c>
      <c r="F3874" t="s">
        <v>75</v>
      </c>
      <c r="G3874" t="s">
        <v>15124</v>
      </c>
      <c r="H3874" t="s">
        <v>47</v>
      </c>
      <c r="I3874" t="s">
        <v>26</v>
      </c>
      <c r="J3874" s="1">
        <v>45839</v>
      </c>
      <c r="K3874" s="1">
        <v>45868</v>
      </c>
      <c r="L3874" t="b">
        <f>COUNTIF(tbl_vendors[Vendor_ID],tbl_vendors[[#This Row],[Vendor_ID]])&gt;1</f>
        <v>0</v>
      </c>
      <c r="M3874" t="b">
        <f>ISBLANK(tbl_vendors[[#This Row],[Vendor_ID]])</f>
        <v>0</v>
      </c>
      <c r="N3874" t="b">
        <f>LEN(TRIM(tbl_vendors[[#This Row],[Vendor_Name]]))=0</f>
        <v>0</v>
      </c>
      <c r="O3874" t="b">
        <f>LEN(TRIM(tbl_vendors[[#This Row],[Email]]))=0</f>
        <v>0</v>
      </c>
      <c r="P3874" t="b">
        <f>OR(ISERROR(FIND("@",tbl_vendors[[#This Row],[Email]])),ISERROR(FIND(".",tbl_vendors[[#This Row],[Email]])))</f>
        <v>0</v>
      </c>
      <c r="Q3874" t="b">
        <f>ISNA(MATCH(tbl_vendors[[#This Row],[Country]],tbl_country[country],0))</f>
        <v>0</v>
      </c>
      <c r="R3874" t="b">
        <f>ISNA(MATCH(tbl_vendors[[#This Row],[Currency]],tbl_country[currency],0))</f>
        <v>0</v>
      </c>
      <c r="S3874" t="b">
        <f>_xlfn.XLOOKUP(tbl_vendors[[#This Row],[Country]],tbl_country[country],tbl_country[currency],"NotFound")&lt;&gt;tbl_vendors[[#This Row],[Currency]]</f>
        <v>0</v>
      </c>
      <c r="T3874" t="b">
        <f>ISNA(MATCH(tbl_vendors[[#This Row],[Payment_Terms]],tbl_payment_terms[Payment_Terms],0))</f>
        <v>0</v>
      </c>
      <c r="U3874" t="b">
        <f>ISNA(MATCH(tbl_vendors[[#This Row],[Status]],tbl_status[valid_status]))</f>
        <v>0</v>
      </c>
      <c r="V3874" t="b">
        <f ca="1">tbl_vendors[[#This Row],[Created_Date]]&gt;TODAY()</f>
        <v>0</v>
      </c>
      <c r="W3874" t="b">
        <f>tbl_vendors[[#This Row],[Updated_Date]]&lt;tbl_vendors[[#This Row],[Created_Date]]</f>
        <v>0</v>
      </c>
      <c r="X3874" t="b">
        <f>COUNTIF(tbl_vendors[Vendor_Name],tbl_vendors[[#This Row],[Vendor_Name]])&gt;1</f>
        <v>0</v>
      </c>
      <c r="Y3874" s="14" cm="1">
        <f t="array" aca="1" ref="Y3874" ca="1">IFERROR(SUM(L3874:X3874*1),4)</f>
        <v>0</v>
      </c>
      <c r="Z3874" t="str">
        <f ca="1">IF(tbl_vendors[[#This Row],[error_count]]&gt;0,"FAIL","PASS")</f>
        <v>PASS</v>
      </c>
    </row>
    <row r="3875" spans="1:26" x14ac:dyDescent="0.3">
      <c r="A3875" t="s">
        <v>15125</v>
      </c>
      <c r="B3875" t="s">
        <v>15126</v>
      </c>
      <c r="C3875" t="s">
        <v>72</v>
      </c>
      <c r="D3875" t="s">
        <v>15127</v>
      </c>
      <c r="E3875" t="s">
        <v>74</v>
      </c>
      <c r="F3875" t="s">
        <v>40</v>
      </c>
      <c r="G3875" t="s">
        <v>15128</v>
      </c>
      <c r="H3875" t="s">
        <v>25</v>
      </c>
      <c r="I3875" t="s">
        <v>26</v>
      </c>
      <c r="J3875" s="1">
        <v>46012</v>
      </c>
      <c r="K3875" s="1">
        <v>46168</v>
      </c>
      <c r="L3875" t="b">
        <f>COUNTIF(tbl_vendors[Vendor_ID],tbl_vendors[[#This Row],[Vendor_ID]])&gt;1</f>
        <v>0</v>
      </c>
      <c r="M3875" t="b">
        <f>ISBLANK(tbl_vendors[[#This Row],[Vendor_ID]])</f>
        <v>0</v>
      </c>
      <c r="N3875" t="b">
        <f>LEN(TRIM(tbl_vendors[[#This Row],[Vendor_Name]]))=0</f>
        <v>0</v>
      </c>
      <c r="O3875" t="b">
        <f>LEN(TRIM(tbl_vendors[[#This Row],[Email]]))=0</f>
        <v>0</v>
      </c>
      <c r="P3875" t="b">
        <f>OR(ISERROR(FIND("@",tbl_vendors[[#This Row],[Email]])),ISERROR(FIND(".",tbl_vendors[[#This Row],[Email]])))</f>
        <v>0</v>
      </c>
      <c r="Q3875" t="b">
        <f>ISNA(MATCH(tbl_vendors[[#This Row],[Country]],tbl_country[country],0))</f>
        <v>0</v>
      </c>
      <c r="R3875" t="b">
        <f>ISNA(MATCH(tbl_vendors[[#This Row],[Currency]],tbl_country[currency],0))</f>
        <v>1</v>
      </c>
      <c r="S3875" t="b">
        <f>_xlfn.XLOOKUP(tbl_vendors[[#This Row],[Country]],tbl_country[country],tbl_country[currency],"NotFound")&lt;&gt;tbl_vendors[[#This Row],[Currency]]</f>
        <v>1</v>
      </c>
      <c r="T3875" t="b">
        <f>ISNA(MATCH(tbl_vendors[[#This Row],[Payment_Terms]],tbl_payment_terms[Payment_Terms],0))</f>
        <v>0</v>
      </c>
      <c r="U3875" t="b">
        <f>ISNA(MATCH(tbl_vendors[[#This Row],[Status]],tbl_status[valid_status]))</f>
        <v>0</v>
      </c>
      <c r="V3875" t="b">
        <f ca="1">tbl_vendors[[#This Row],[Created_Date]]&gt;TODAY()</f>
        <v>0</v>
      </c>
      <c r="W3875" t="b">
        <f>tbl_vendors[[#This Row],[Updated_Date]]&lt;tbl_vendors[[#This Row],[Created_Date]]</f>
        <v>0</v>
      </c>
      <c r="X3875" t="b">
        <f>COUNTIF(tbl_vendors[Vendor_Name],tbl_vendors[[#This Row],[Vendor_Name]])&gt;1</f>
        <v>0</v>
      </c>
      <c r="Y3875" s="14" cm="1">
        <f t="array" aca="1" ref="Y3875" ca="1">IFERROR(SUM(L3875:X3875*1),4)</f>
        <v>2</v>
      </c>
      <c r="Z3875" t="str">
        <f ca="1">IF(tbl_vendors[[#This Row],[error_count]]&gt;0,"FAIL","PASS")</f>
        <v>FAIL</v>
      </c>
    </row>
    <row r="3876" spans="1:26" x14ac:dyDescent="0.3">
      <c r="A3876" t="s">
        <v>15129</v>
      </c>
      <c r="B3876" t="s">
        <v>15130</v>
      </c>
      <c r="C3876" t="s">
        <v>109</v>
      </c>
      <c r="D3876" t="s">
        <v>15131</v>
      </c>
      <c r="E3876" t="s">
        <v>39</v>
      </c>
      <c r="F3876" t="s">
        <v>16</v>
      </c>
      <c r="G3876" t="s">
        <v>15132</v>
      </c>
      <c r="H3876" t="s">
        <v>42</v>
      </c>
      <c r="I3876" t="s">
        <v>53</v>
      </c>
      <c r="J3876" s="1">
        <v>44964</v>
      </c>
      <c r="K3876" s="1">
        <v>45045</v>
      </c>
      <c r="L3876" t="b">
        <f>COUNTIF(tbl_vendors[Vendor_ID],tbl_vendors[[#This Row],[Vendor_ID]])&gt;1</f>
        <v>0</v>
      </c>
      <c r="M3876" t="b">
        <f>ISBLANK(tbl_vendors[[#This Row],[Vendor_ID]])</f>
        <v>0</v>
      </c>
      <c r="N3876" t="b">
        <f>LEN(TRIM(tbl_vendors[[#This Row],[Vendor_Name]]))=0</f>
        <v>0</v>
      </c>
      <c r="O3876" t="b">
        <f>LEN(TRIM(tbl_vendors[[#This Row],[Email]]))=0</f>
        <v>0</v>
      </c>
      <c r="P3876" t="b">
        <f>OR(ISERROR(FIND("@",tbl_vendors[[#This Row],[Email]])),ISERROR(FIND(".",tbl_vendors[[#This Row],[Email]])))</f>
        <v>0</v>
      </c>
      <c r="Q3876" t="b">
        <f>ISNA(MATCH(tbl_vendors[[#This Row],[Country]],tbl_country[country],0))</f>
        <v>0</v>
      </c>
      <c r="R3876" t="b">
        <f>ISNA(MATCH(tbl_vendors[[#This Row],[Currency]],tbl_country[currency],0))</f>
        <v>0</v>
      </c>
      <c r="S3876" t="b">
        <f>_xlfn.XLOOKUP(tbl_vendors[[#This Row],[Country]],tbl_country[country],tbl_country[currency],"NotFound")&lt;&gt;tbl_vendors[[#This Row],[Currency]]</f>
        <v>1</v>
      </c>
      <c r="T3876" t="b">
        <f>ISNA(MATCH(tbl_vendors[[#This Row],[Payment_Terms]],tbl_payment_terms[Payment_Terms],0))</f>
        <v>0</v>
      </c>
      <c r="U3876" t="b">
        <f>ISNA(MATCH(tbl_vendors[[#This Row],[Status]],tbl_status[valid_status]))</f>
        <v>1</v>
      </c>
      <c r="V3876" t="b">
        <f ca="1">tbl_vendors[[#This Row],[Created_Date]]&gt;TODAY()</f>
        <v>0</v>
      </c>
      <c r="W3876" t="b">
        <f>tbl_vendors[[#This Row],[Updated_Date]]&lt;tbl_vendors[[#This Row],[Created_Date]]</f>
        <v>0</v>
      </c>
      <c r="X3876" t="b">
        <f>COUNTIF(tbl_vendors[Vendor_Name],tbl_vendors[[#This Row],[Vendor_Name]])&gt;1</f>
        <v>0</v>
      </c>
      <c r="Y3876" s="14" cm="1">
        <f t="array" aca="1" ref="Y3876" ca="1">IFERROR(SUM(L3876:X3876*1),4)</f>
        <v>2</v>
      </c>
      <c r="Z3876" t="str">
        <f ca="1">IF(tbl_vendors[[#This Row],[error_count]]&gt;0,"FAIL","PASS")</f>
        <v>FAIL</v>
      </c>
    </row>
    <row r="3877" spans="1:26" x14ac:dyDescent="0.3">
      <c r="A3877" t="s">
        <v>15133</v>
      </c>
      <c r="B3877" t="s">
        <v>15134</v>
      </c>
      <c r="C3877" t="s">
        <v>56</v>
      </c>
      <c r="D3877" t="s">
        <v>15135</v>
      </c>
      <c r="E3877" t="s">
        <v>58</v>
      </c>
      <c r="F3877" t="s">
        <v>16</v>
      </c>
      <c r="G3877" t="s">
        <v>15136</v>
      </c>
      <c r="H3877" t="s">
        <v>69</v>
      </c>
      <c r="I3877" t="s">
        <v>26</v>
      </c>
      <c r="J3877" s="1">
        <v>44816</v>
      </c>
      <c r="K3877" s="1">
        <v>45612</v>
      </c>
      <c r="L3877" t="b">
        <f>COUNTIF(tbl_vendors[Vendor_ID],tbl_vendors[[#This Row],[Vendor_ID]])&gt;1</f>
        <v>0</v>
      </c>
      <c r="M3877" t="b">
        <f>ISBLANK(tbl_vendors[[#This Row],[Vendor_ID]])</f>
        <v>0</v>
      </c>
      <c r="N3877" t="b">
        <f>LEN(TRIM(tbl_vendors[[#This Row],[Vendor_Name]]))=0</f>
        <v>0</v>
      </c>
      <c r="O3877" t="b">
        <f>LEN(TRIM(tbl_vendors[[#This Row],[Email]]))=0</f>
        <v>0</v>
      </c>
      <c r="P3877" t="b">
        <f>OR(ISERROR(FIND("@",tbl_vendors[[#This Row],[Email]])),ISERROR(FIND(".",tbl_vendors[[#This Row],[Email]])))</f>
        <v>0</v>
      </c>
      <c r="Q3877" t="b">
        <f>ISNA(MATCH(tbl_vendors[[#This Row],[Country]],tbl_country[country],0))</f>
        <v>0</v>
      </c>
      <c r="R3877" t="b">
        <f>ISNA(MATCH(tbl_vendors[[#This Row],[Currency]],tbl_country[currency],0))</f>
        <v>0</v>
      </c>
      <c r="S3877" t="b">
        <f>_xlfn.XLOOKUP(tbl_vendors[[#This Row],[Country]],tbl_country[country],tbl_country[currency],"NotFound")&lt;&gt;tbl_vendors[[#This Row],[Currency]]</f>
        <v>0</v>
      </c>
      <c r="T3877" t="b">
        <f>ISNA(MATCH(tbl_vendors[[#This Row],[Payment_Terms]],tbl_payment_terms[Payment_Terms],0))</f>
        <v>0</v>
      </c>
      <c r="U3877" t="b">
        <f>ISNA(MATCH(tbl_vendors[[#This Row],[Status]],tbl_status[valid_status]))</f>
        <v>0</v>
      </c>
      <c r="V3877" t="b">
        <f ca="1">tbl_vendors[[#This Row],[Created_Date]]&gt;TODAY()</f>
        <v>0</v>
      </c>
      <c r="W3877" t="b">
        <f>tbl_vendors[[#This Row],[Updated_Date]]&lt;tbl_vendors[[#This Row],[Created_Date]]</f>
        <v>0</v>
      </c>
      <c r="X3877" t="b">
        <f>COUNTIF(tbl_vendors[Vendor_Name],tbl_vendors[[#This Row],[Vendor_Name]])&gt;1</f>
        <v>0</v>
      </c>
      <c r="Y3877" s="14" cm="1">
        <f t="array" aca="1" ref="Y3877" ca="1">IFERROR(SUM(L3877:X3877*1),4)</f>
        <v>0</v>
      </c>
      <c r="Z3877" t="str">
        <f ca="1">IF(tbl_vendors[[#This Row],[error_count]]&gt;0,"FAIL","PASS")</f>
        <v>PASS</v>
      </c>
    </row>
    <row r="3878" spans="1:26" x14ac:dyDescent="0.3">
      <c r="A3878" t="s">
        <v>15137</v>
      </c>
      <c r="B3878" t="s">
        <v>15138</v>
      </c>
      <c r="C3878" t="s">
        <v>79</v>
      </c>
      <c r="D3878" t="s">
        <v>15139</v>
      </c>
      <c r="E3878" t="s">
        <v>39</v>
      </c>
      <c r="F3878" t="s">
        <v>40</v>
      </c>
      <c r="G3878" t="s">
        <v>15140</v>
      </c>
      <c r="H3878" t="s">
        <v>47</v>
      </c>
      <c r="I3878" t="s">
        <v>26</v>
      </c>
      <c r="J3878" s="1">
        <v>45839</v>
      </c>
      <c r="K3878" s="1">
        <v>45871</v>
      </c>
      <c r="L3878" t="b">
        <f>COUNTIF(tbl_vendors[Vendor_ID],tbl_vendors[[#This Row],[Vendor_ID]])&gt;1</f>
        <v>0</v>
      </c>
      <c r="M3878" t="b">
        <f>ISBLANK(tbl_vendors[[#This Row],[Vendor_ID]])</f>
        <v>0</v>
      </c>
      <c r="N3878" t="b">
        <f>LEN(TRIM(tbl_vendors[[#This Row],[Vendor_Name]]))=0</f>
        <v>0</v>
      </c>
      <c r="O3878" t="b">
        <f>LEN(TRIM(tbl_vendors[[#This Row],[Email]]))=0</f>
        <v>0</v>
      </c>
      <c r="P3878" t="b">
        <f>OR(ISERROR(FIND("@",tbl_vendors[[#This Row],[Email]])),ISERROR(FIND(".",tbl_vendors[[#This Row],[Email]])))</f>
        <v>0</v>
      </c>
      <c r="Q3878" t="b">
        <f>ISNA(MATCH(tbl_vendors[[#This Row],[Country]],tbl_country[country],0))</f>
        <v>0</v>
      </c>
      <c r="R3878" t="b">
        <f>ISNA(MATCH(tbl_vendors[[#This Row],[Currency]],tbl_country[currency],0))</f>
        <v>0</v>
      </c>
      <c r="S3878" t="b">
        <f>_xlfn.XLOOKUP(tbl_vendors[[#This Row],[Country]],tbl_country[country],tbl_country[currency],"NotFound")&lt;&gt;tbl_vendors[[#This Row],[Currency]]</f>
        <v>0</v>
      </c>
      <c r="T3878" t="b">
        <f>ISNA(MATCH(tbl_vendors[[#This Row],[Payment_Terms]],tbl_payment_terms[Payment_Terms],0))</f>
        <v>0</v>
      </c>
      <c r="U3878" t="b">
        <f>ISNA(MATCH(tbl_vendors[[#This Row],[Status]],tbl_status[valid_status]))</f>
        <v>0</v>
      </c>
      <c r="V3878" t="b">
        <f ca="1">tbl_vendors[[#This Row],[Created_Date]]&gt;TODAY()</f>
        <v>0</v>
      </c>
      <c r="W3878" t="b">
        <f>tbl_vendors[[#This Row],[Updated_Date]]&lt;tbl_vendors[[#This Row],[Created_Date]]</f>
        <v>0</v>
      </c>
      <c r="X3878" t="b">
        <f>COUNTIF(tbl_vendors[Vendor_Name],tbl_vendors[[#This Row],[Vendor_Name]])&gt;1</f>
        <v>0</v>
      </c>
      <c r="Y3878" s="14" cm="1">
        <f t="array" aca="1" ref="Y3878" ca="1">IFERROR(SUM(L3878:X3878*1),4)</f>
        <v>0</v>
      </c>
      <c r="Z3878" t="str">
        <f ca="1">IF(tbl_vendors[[#This Row],[error_count]]&gt;0,"FAIL","PASS")</f>
        <v>PASS</v>
      </c>
    </row>
    <row r="3879" spans="1:26" x14ac:dyDescent="0.3">
      <c r="A3879" t="s">
        <v>15141</v>
      </c>
      <c r="B3879" t="s">
        <v>15142</v>
      </c>
      <c r="C3879" t="s">
        <v>37</v>
      </c>
      <c r="D3879" t="s">
        <v>15143</v>
      </c>
      <c r="E3879" t="s">
        <v>39</v>
      </c>
      <c r="F3879" t="s">
        <v>23</v>
      </c>
      <c r="G3879" t="s">
        <v>15144</v>
      </c>
      <c r="H3879" t="s">
        <v>18</v>
      </c>
      <c r="I3879" t="s">
        <v>19</v>
      </c>
      <c r="J3879" s="1">
        <v>45958</v>
      </c>
      <c r="K3879" s="1">
        <v>46052</v>
      </c>
      <c r="L3879" t="b">
        <f>COUNTIF(tbl_vendors[Vendor_ID],tbl_vendors[[#This Row],[Vendor_ID]])&gt;1</f>
        <v>0</v>
      </c>
      <c r="M3879" t="b">
        <f>ISBLANK(tbl_vendors[[#This Row],[Vendor_ID]])</f>
        <v>0</v>
      </c>
      <c r="N3879" t="b">
        <f>LEN(TRIM(tbl_vendors[[#This Row],[Vendor_Name]]))=0</f>
        <v>0</v>
      </c>
      <c r="O3879" t="b">
        <f>LEN(TRIM(tbl_vendors[[#This Row],[Email]]))=0</f>
        <v>0</v>
      </c>
      <c r="P3879" t="b">
        <f>OR(ISERROR(FIND("@",tbl_vendors[[#This Row],[Email]])),ISERROR(FIND(".",tbl_vendors[[#This Row],[Email]])))</f>
        <v>0</v>
      </c>
      <c r="Q3879" t="b">
        <f>ISNA(MATCH(tbl_vendors[[#This Row],[Country]],tbl_country[country],0))</f>
        <v>0</v>
      </c>
      <c r="R3879" t="b">
        <f>ISNA(MATCH(tbl_vendors[[#This Row],[Currency]],tbl_country[currency],0))</f>
        <v>0</v>
      </c>
      <c r="S3879" t="b">
        <f>_xlfn.XLOOKUP(tbl_vendors[[#This Row],[Country]],tbl_country[country],tbl_country[currency],"NotFound")&lt;&gt;tbl_vendors[[#This Row],[Currency]]</f>
        <v>0</v>
      </c>
      <c r="T3879" t="b">
        <f>ISNA(MATCH(tbl_vendors[[#This Row],[Payment_Terms]],tbl_payment_terms[Payment_Terms],0))</f>
        <v>0</v>
      </c>
      <c r="U3879" t="b">
        <f>ISNA(MATCH(tbl_vendors[[#This Row],[Status]],tbl_status[valid_status]))</f>
        <v>0</v>
      </c>
      <c r="V3879" t="b">
        <f ca="1">tbl_vendors[[#This Row],[Created_Date]]&gt;TODAY()</f>
        <v>0</v>
      </c>
      <c r="W3879" t="b">
        <f>tbl_vendors[[#This Row],[Updated_Date]]&lt;tbl_vendors[[#This Row],[Created_Date]]</f>
        <v>0</v>
      </c>
      <c r="X3879" t="b">
        <f>COUNTIF(tbl_vendors[Vendor_Name],tbl_vendors[[#This Row],[Vendor_Name]])&gt;1</f>
        <v>0</v>
      </c>
      <c r="Y3879" s="14" cm="1">
        <f t="array" aca="1" ref="Y3879" ca="1">IFERROR(SUM(L3879:X3879*1),4)</f>
        <v>0</v>
      </c>
      <c r="Z3879" t="str">
        <f ca="1">IF(tbl_vendors[[#This Row],[error_count]]&gt;0,"FAIL","PASS")</f>
        <v>PASS</v>
      </c>
    </row>
    <row r="3880" spans="1:26" x14ac:dyDescent="0.3">
      <c r="A3880" t="s">
        <v>15145</v>
      </c>
      <c r="B3880" t="s">
        <v>15146</v>
      </c>
      <c r="C3880" t="s">
        <v>153</v>
      </c>
      <c r="D3880" t="s">
        <v>15147</v>
      </c>
      <c r="E3880" t="s">
        <v>155</v>
      </c>
      <c r="F3880" t="s">
        <v>16</v>
      </c>
      <c r="G3880" t="s">
        <v>15148</v>
      </c>
      <c r="H3880" t="s">
        <v>47</v>
      </c>
      <c r="I3880" t="s">
        <v>26</v>
      </c>
      <c r="J3880" s="1">
        <v>45212</v>
      </c>
      <c r="K3880" s="1">
        <v>45348</v>
      </c>
      <c r="L3880" t="b">
        <f>COUNTIF(tbl_vendors[Vendor_ID],tbl_vendors[[#This Row],[Vendor_ID]])&gt;1</f>
        <v>0</v>
      </c>
      <c r="M3880" t="b">
        <f>ISBLANK(tbl_vendors[[#This Row],[Vendor_ID]])</f>
        <v>0</v>
      </c>
      <c r="N3880" t="b">
        <f>LEN(TRIM(tbl_vendors[[#This Row],[Vendor_Name]]))=0</f>
        <v>0</v>
      </c>
      <c r="O3880" t="b">
        <f>LEN(TRIM(tbl_vendors[[#This Row],[Email]]))=0</f>
        <v>0</v>
      </c>
      <c r="P3880" t="b">
        <f>OR(ISERROR(FIND("@",tbl_vendors[[#This Row],[Email]])),ISERROR(FIND(".",tbl_vendors[[#This Row],[Email]])))</f>
        <v>0</v>
      </c>
      <c r="Q3880" t="b">
        <f>ISNA(MATCH(tbl_vendors[[#This Row],[Country]],tbl_country[country],0))</f>
        <v>0</v>
      </c>
      <c r="R3880" t="b">
        <f>ISNA(MATCH(tbl_vendors[[#This Row],[Currency]],tbl_country[currency],0))</f>
        <v>0</v>
      </c>
      <c r="S3880" t="b">
        <f>_xlfn.XLOOKUP(tbl_vendors[[#This Row],[Country]],tbl_country[country],tbl_country[currency],"NotFound")&lt;&gt;tbl_vendors[[#This Row],[Currency]]</f>
        <v>0</v>
      </c>
      <c r="T3880" t="b">
        <f>ISNA(MATCH(tbl_vendors[[#This Row],[Payment_Terms]],tbl_payment_terms[Payment_Terms],0))</f>
        <v>0</v>
      </c>
      <c r="U3880" t="b">
        <f>ISNA(MATCH(tbl_vendors[[#This Row],[Status]],tbl_status[valid_status]))</f>
        <v>0</v>
      </c>
      <c r="V3880" t="b">
        <f ca="1">tbl_vendors[[#This Row],[Created_Date]]&gt;TODAY()</f>
        <v>0</v>
      </c>
      <c r="W3880" t="b">
        <f>tbl_vendors[[#This Row],[Updated_Date]]&lt;tbl_vendors[[#This Row],[Created_Date]]</f>
        <v>0</v>
      </c>
      <c r="X3880" t="b">
        <f>COUNTIF(tbl_vendors[Vendor_Name],tbl_vendors[[#This Row],[Vendor_Name]])&gt;1</f>
        <v>0</v>
      </c>
      <c r="Y3880" s="14" cm="1">
        <f t="array" aca="1" ref="Y3880" ca="1">IFERROR(SUM(L3880:X3880*1),4)</f>
        <v>0</v>
      </c>
      <c r="Z3880" t="str">
        <f ca="1">IF(tbl_vendors[[#This Row],[error_count]]&gt;0,"FAIL","PASS")</f>
        <v>PASS</v>
      </c>
    </row>
    <row r="3881" spans="1:26" x14ac:dyDescent="0.3">
      <c r="A3881" t="s">
        <v>15149</v>
      </c>
      <c r="B3881" t="s">
        <v>15150</v>
      </c>
      <c r="C3881" t="s">
        <v>79</v>
      </c>
      <c r="D3881" t="s">
        <v>15151</v>
      </c>
      <c r="E3881" t="s">
        <v>39</v>
      </c>
      <c r="F3881" t="s">
        <v>40</v>
      </c>
      <c r="G3881" t="s">
        <v>15152</v>
      </c>
      <c r="H3881" t="s">
        <v>52</v>
      </c>
      <c r="I3881" t="s">
        <v>26</v>
      </c>
      <c r="J3881" s="1">
        <v>45054</v>
      </c>
      <c r="K3881" s="1">
        <v>45652</v>
      </c>
      <c r="L3881" t="b">
        <f>COUNTIF(tbl_vendors[Vendor_ID],tbl_vendors[[#This Row],[Vendor_ID]])&gt;1</f>
        <v>0</v>
      </c>
      <c r="M3881" t="b">
        <f>ISBLANK(tbl_vendors[[#This Row],[Vendor_ID]])</f>
        <v>0</v>
      </c>
      <c r="N3881" t="b">
        <f>LEN(TRIM(tbl_vendors[[#This Row],[Vendor_Name]]))=0</f>
        <v>0</v>
      </c>
      <c r="O3881" t="b">
        <f>LEN(TRIM(tbl_vendors[[#This Row],[Email]]))=0</f>
        <v>0</v>
      </c>
      <c r="P3881" t="b">
        <f>OR(ISERROR(FIND("@",tbl_vendors[[#This Row],[Email]])),ISERROR(FIND(".",tbl_vendors[[#This Row],[Email]])))</f>
        <v>0</v>
      </c>
      <c r="Q3881" t="b">
        <f>ISNA(MATCH(tbl_vendors[[#This Row],[Country]],tbl_country[country],0))</f>
        <v>0</v>
      </c>
      <c r="R3881" t="b">
        <f>ISNA(MATCH(tbl_vendors[[#This Row],[Currency]],tbl_country[currency],0))</f>
        <v>0</v>
      </c>
      <c r="S3881" t="b">
        <f>_xlfn.XLOOKUP(tbl_vendors[[#This Row],[Country]],tbl_country[country],tbl_country[currency],"NotFound")&lt;&gt;tbl_vendors[[#This Row],[Currency]]</f>
        <v>0</v>
      </c>
      <c r="T3881" t="b">
        <f>ISNA(MATCH(tbl_vendors[[#This Row],[Payment_Terms]],tbl_payment_terms[Payment_Terms],0))</f>
        <v>0</v>
      </c>
      <c r="U3881" t="b">
        <f>ISNA(MATCH(tbl_vendors[[#This Row],[Status]],tbl_status[valid_status]))</f>
        <v>0</v>
      </c>
      <c r="V3881" t="b">
        <f ca="1">tbl_vendors[[#This Row],[Created_Date]]&gt;TODAY()</f>
        <v>0</v>
      </c>
      <c r="W3881" t="b">
        <f>tbl_vendors[[#This Row],[Updated_Date]]&lt;tbl_vendors[[#This Row],[Created_Date]]</f>
        <v>0</v>
      </c>
      <c r="X3881" t="b">
        <f>COUNTIF(tbl_vendors[Vendor_Name],tbl_vendors[[#This Row],[Vendor_Name]])&gt;1</f>
        <v>0</v>
      </c>
      <c r="Y3881" s="14" cm="1">
        <f t="array" aca="1" ref="Y3881" ca="1">IFERROR(SUM(L3881:X3881*1),4)</f>
        <v>0</v>
      </c>
      <c r="Z3881" t="str">
        <f ca="1">IF(tbl_vendors[[#This Row],[error_count]]&gt;0,"FAIL","PASS")</f>
        <v>PASS</v>
      </c>
    </row>
    <row r="3882" spans="1:26" x14ac:dyDescent="0.3">
      <c r="A3882" t="s">
        <v>15153</v>
      </c>
      <c r="B3882" t="s">
        <v>15154</v>
      </c>
      <c r="C3882" t="s">
        <v>153</v>
      </c>
      <c r="D3882" t="s">
        <v>15155</v>
      </c>
      <c r="E3882" t="s">
        <v>155</v>
      </c>
      <c r="F3882" t="s">
        <v>23</v>
      </c>
      <c r="G3882" t="s">
        <v>15156</v>
      </c>
      <c r="H3882" t="s">
        <v>25</v>
      </c>
      <c r="I3882" t="s">
        <v>26</v>
      </c>
      <c r="J3882" s="1">
        <v>44728</v>
      </c>
      <c r="K3882" s="1">
        <v>45444</v>
      </c>
      <c r="L3882" t="b">
        <f>COUNTIF(tbl_vendors[Vendor_ID],tbl_vendors[[#This Row],[Vendor_ID]])&gt;1</f>
        <v>0</v>
      </c>
      <c r="M3882" t="b">
        <f>ISBLANK(tbl_vendors[[#This Row],[Vendor_ID]])</f>
        <v>0</v>
      </c>
      <c r="N3882" t="b">
        <f>LEN(TRIM(tbl_vendors[[#This Row],[Vendor_Name]]))=0</f>
        <v>0</v>
      </c>
      <c r="O3882" t="b">
        <f>LEN(TRIM(tbl_vendors[[#This Row],[Email]]))=0</f>
        <v>0</v>
      </c>
      <c r="P3882" t="b">
        <f>OR(ISERROR(FIND("@",tbl_vendors[[#This Row],[Email]])),ISERROR(FIND(".",tbl_vendors[[#This Row],[Email]])))</f>
        <v>0</v>
      </c>
      <c r="Q3882" t="b">
        <f>ISNA(MATCH(tbl_vendors[[#This Row],[Country]],tbl_country[country],0))</f>
        <v>0</v>
      </c>
      <c r="R3882" t="b">
        <f>ISNA(MATCH(tbl_vendors[[#This Row],[Currency]],tbl_country[currency],0))</f>
        <v>0</v>
      </c>
      <c r="S3882" t="b">
        <f>_xlfn.XLOOKUP(tbl_vendors[[#This Row],[Country]],tbl_country[country],tbl_country[currency],"NotFound")&lt;&gt;tbl_vendors[[#This Row],[Currency]]</f>
        <v>0</v>
      </c>
      <c r="T3882" t="b">
        <f>ISNA(MATCH(tbl_vendors[[#This Row],[Payment_Terms]],tbl_payment_terms[Payment_Terms],0))</f>
        <v>0</v>
      </c>
      <c r="U3882" t="b">
        <f>ISNA(MATCH(tbl_vendors[[#This Row],[Status]],tbl_status[valid_status]))</f>
        <v>0</v>
      </c>
      <c r="V3882" t="b">
        <f ca="1">tbl_vendors[[#This Row],[Created_Date]]&gt;TODAY()</f>
        <v>0</v>
      </c>
      <c r="W3882" t="b">
        <f>tbl_vendors[[#This Row],[Updated_Date]]&lt;tbl_vendors[[#This Row],[Created_Date]]</f>
        <v>0</v>
      </c>
      <c r="X3882" t="b">
        <f>COUNTIF(tbl_vendors[Vendor_Name],tbl_vendors[[#This Row],[Vendor_Name]])&gt;1</f>
        <v>0</v>
      </c>
      <c r="Y3882" s="14" cm="1">
        <f t="array" aca="1" ref="Y3882" ca="1">IFERROR(SUM(L3882:X3882*1),4)</f>
        <v>0</v>
      </c>
      <c r="Z3882" t="str">
        <f ca="1">IF(tbl_vendors[[#This Row],[error_count]]&gt;0,"FAIL","PASS")</f>
        <v>PASS</v>
      </c>
    </row>
    <row r="3883" spans="1:26" x14ac:dyDescent="0.3">
      <c r="A3883" t="s">
        <v>15157</v>
      </c>
      <c r="B3883" t="s">
        <v>15158</v>
      </c>
      <c r="C3883" t="s">
        <v>72</v>
      </c>
      <c r="D3883" t="s">
        <v>15159</v>
      </c>
      <c r="E3883" t="s">
        <v>74</v>
      </c>
      <c r="F3883" t="s">
        <v>40</v>
      </c>
      <c r="G3883" t="s">
        <v>15160</v>
      </c>
      <c r="H3883" t="s">
        <v>69</v>
      </c>
      <c r="I3883" t="s">
        <v>53</v>
      </c>
      <c r="J3883" s="1">
        <v>45920</v>
      </c>
      <c r="K3883" s="1">
        <v>45968</v>
      </c>
      <c r="L3883" t="b">
        <f>COUNTIF(tbl_vendors[Vendor_ID],tbl_vendors[[#This Row],[Vendor_ID]])&gt;1</f>
        <v>0</v>
      </c>
      <c r="M3883" t="b">
        <f>ISBLANK(tbl_vendors[[#This Row],[Vendor_ID]])</f>
        <v>0</v>
      </c>
      <c r="N3883" t="b">
        <f>LEN(TRIM(tbl_vendors[[#This Row],[Vendor_Name]]))=0</f>
        <v>0</v>
      </c>
      <c r="O3883" t="b">
        <f>LEN(TRIM(tbl_vendors[[#This Row],[Email]]))=0</f>
        <v>0</v>
      </c>
      <c r="P3883" t="b">
        <f>OR(ISERROR(FIND("@",tbl_vendors[[#This Row],[Email]])),ISERROR(FIND(".",tbl_vendors[[#This Row],[Email]])))</f>
        <v>0</v>
      </c>
      <c r="Q3883" t="b">
        <f>ISNA(MATCH(tbl_vendors[[#This Row],[Country]],tbl_country[country],0))</f>
        <v>0</v>
      </c>
      <c r="R3883" t="b">
        <f>ISNA(MATCH(tbl_vendors[[#This Row],[Currency]],tbl_country[currency],0))</f>
        <v>1</v>
      </c>
      <c r="S3883" t="b">
        <f>_xlfn.XLOOKUP(tbl_vendors[[#This Row],[Country]],tbl_country[country],tbl_country[currency],"NotFound")&lt;&gt;tbl_vendors[[#This Row],[Currency]]</f>
        <v>1</v>
      </c>
      <c r="T3883" t="b">
        <f>ISNA(MATCH(tbl_vendors[[#This Row],[Payment_Terms]],tbl_payment_terms[Payment_Terms],0))</f>
        <v>0</v>
      </c>
      <c r="U3883" t="b">
        <f>ISNA(MATCH(tbl_vendors[[#This Row],[Status]],tbl_status[valid_status]))</f>
        <v>1</v>
      </c>
      <c r="V3883" t="b">
        <f ca="1">tbl_vendors[[#This Row],[Created_Date]]&gt;TODAY()</f>
        <v>0</v>
      </c>
      <c r="W3883" t="b">
        <f>tbl_vendors[[#This Row],[Updated_Date]]&lt;tbl_vendors[[#This Row],[Created_Date]]</f>
        <v>0</v>
      </c>
      <c r="X3883" t="b">
        <f>COUNTIF(tbl_vendors[Vendor_Name],tbl_vendors[[#This Row],[Vendor_Name]])&gt;1</f>
        <v>0</v>
      </c>
      <c r="Y3883" s="14" cm="1">
        <f t="array" aca="1" ref="Y3883" ca="1">IFERROR(SUM(L3883:X3883*1),4)</f>
        <v>3</v>
      </c>
      <c r="Z3883" t="str">
        <f ca="1">IF(tbl_vendors[[#This Row],[error_count]]&gt;0,"FAIL","PASS")</f>
        <v>FAIL</v>
      </c>
    </row>
    <row r="3884" spans="1:26" x14ac:dyDescent="0.3">
      <c r="A3884" t="s">
        <v>15161</v>
      </c>
      <c r="B3884" t="s">
        <v>15162</v>
      </c>
      <c r="C3884" t="s">
        <v>13</v>
      </c>
      <c r="D3884" t="s">
        <v>15163</v>
      </c>
      <c r="E3884" t="s">
        <v>15</v>
      </c>
      <c r="F3884" t="s">
        <v>16</v>
      </c>
      <c r="G3884" t="s">
        <v>15164</v>
      </c>
      <c r="H3884" t="s">
        <v>69</v>
      </c>
      <c r="I3884" t="s">
        <v>26</v>
      </c>
      <c r="J3884" s="1">
        <v>44770</v>
      </c>
      <c r="K3884" s="1">
        <v>45508</v>
      </c>
      <c r="L3884" t="b">
        <f>COUNTIF(tbl_vendors[Vendor_ID],tbl_vendors[[#This Row],[Vendor_ID]])&gt;1</f>
        <v>0</v>
      </c>
      <c r="M3884" t="b">
        <f>ISBLANK(tbl_vendors[[#This Row],[Vendor_ID]])</f>
        <v>0</v>
      </c>
      <c r="N3884" t="b">
        <f>LEN(TRIM(tbl_vendors[[#This Row],[Vendor_Name]]))=0</f>
        <v>0</v>
      </c>
      <c r="O3884" t="b">
        <f>LEN(TRIM(tbl_vendors[[#This Row],[Email]]))=0</f>
        <v>0</v>
      </c>
      <c r="P3884" t="b">
        <f>OR(ISERROR(FIND("@",tbl_vendors[[#This Row],[Email]])),ISERROR(FIND(".",tbl_vendors[[#This Row],[Email]])))</f>
        <v>0</v>
      </c>
      <c r="Q3884" t="b">
        <f>ISNA(MATCH(tbl_vendors[[#This Row],[Country]],tbl_country[country],0))</f>
        <v>0</v>
      </c>
      <c r="R3884" t="b">
        <f>ISNA(MATCH(tbl_vendors[[#This Row],[Currency]],tbl_country[currency],0))</f>
        <v>1</v>
      </c>
      <c r="S3884" t="b">
        <f>_xlfn.XLOOKUP(tbl_vendors[[#This Row],[Country]],tbl_country[country],tbl_country[currency],"NotFound")&lt;&gt;tbl_vendors[[#This Row],[Currency]]</f>
        <v>1</v>
      </c>
      <c r="T3884" t="b">
        <f>ISNA(MATCH(tbl_vendors[[#This Row],[Payment_Terms]],tbl_payment_terms[Payment_Terms],0))</f>
        <v>0</v>
      </c>
      <c r="U3884" t="b">
        <f>ISNA(MATCH(tbl_vendors[[#This Row],[Status]],tbl_status[valid_status]))</f>
        <v>0</v>
      </c>
      <c r="V3884" t="b">
        <f ca="1">tbl_vendors[[#This Row],[Created_Date]]&gt;TODAY()</f>
        <v>0</v>
      </c>
      <c r="W3884" t="b">
        <f>tbl_vendors[[#This Row],[Updated_Date]]&lt;tbl_vendors[[#This Row],[Created_Date]]</f>
        <v>0</v>
      </c>
      <c r="X3884" t="b">
        <f>COUNTIF(tbl_vendors[Vendor_Name],tbl_vendors[[#This Row],[Vendor_Name]])&gt;1</f>
        <v>0</v>
      </c>
      <c r="Y3884" s="14" cm="1">
        <f t="array" aca="1" ref="Y3884" ca="1">IFERROR(SUM(L3884:X3884*1),4)</f>
        <v>2</v>
      </c>
      <c r="Z3884" t="str">
        <f ca="1">IF(tbl_vendors[[#This Row],[error_count]]&gt;0,"FAIL","PASS")</f>
        <v>FAIL</v>
      </c>
    </row>
    <row r="3885" spans="1:26" x14ac:dyDescent="0.3">
      <c r="A3885" t="s">
        <v>15165</v>
      </c>
      <c r="B3885" t="s">
        <v>15166</v>
      </c>
      <c r="C3885" t="s">
        <v>100</v>
      </c>
      <c r="D3885" t="s">
        <v>15167</v>
      </c>
      <c r="E3885" t="s">
        <v>39</v>
      </c>
      <c r="F3885" t="s">
        <v>32</v>
      </c>
      <c r="G3885" t="s">
        <v>15168</v>
      </c>
      <c r="H3885" t="s">
        <v>47</v>
      </c>
      <c r="I3885" t="s">
        <v>19</v>
      </c>
      <c r="J3885" s="1">
        <v>44974</v>
      </c>
      <c r="K3885" s="1">
        <v>45101</v>
      </c>
      <c r="L3885" t="b">
        <f>COUNTIF(tbl_vendors[Vendor_ID],tbl_vendors[[#This Row],[Vendor_ID]])&gt;1</f>
        <v>0</v>
      </c>
      <c r="M3885" t="b">
        <f>ISBLANK(tbl_vendors[[#This Row],[Vendor_ID]])</f>
        <v>0</v>
      </c>
      <c r="N3885" t="b">
        <f>LEN(TRIM(tbl_vendors[[#This Row],[Vendor_Name]]))=0</f>
        <v>0</v>
      </c>
      <c r="O3885" t="b">
        <f>LEN(TRIM(tbl_vendors[[#This Row],[Email]]))=0</f>
        <v>0</v>
      </c>
      <c r="P3885" t="b">
        <f>OR(ISERROR(FIND("@",tbl_vendors[[#This Row],[Email]])),ISERROR(FIND(".",tbl_vendors[[#This Row],[Email]])))</f>
        <v>0</v>
      </c>
      <c r="Q3885" t="b">
        <f>ISNA(MATCH(tbl_vendors[[#This Row],[Country]],tbl_country[country],0))</f>
        <v>0</v>
      </c>
      <c r="R3885" t="b">
        <f>ISNA(MATCH(tbl_vendors[[#This Row],[Currency]],tbl_country[currency],0))</f>
        <v>0</v>
      </c>
      <c r="S3885" t="b">
        <f>_xlfn.XLOOKUP(tbl_vendors[[#This Row],[Country]],tbl_country[country],tbl_country[currency],"NotFound")&lt;&gt;tbl_vendors[[#This Row],[Currency]]</f>
        <v>0</v>
      </c>
      <c r="T3885" t="b">
        <f>ISNA(MATCH(tbl_vendors[[#This Row],[Payment_Terms]],tbl_payment_terms[Payment_Terms],0))</f>
        <v>0</v>
      </c>
      <c r="U3885" t="b">
        <f>ISNA(MATCH(tbl_vendors[[#This Row],[Status]],tbl_status[valid_status]))</f>
        <v>0</v>
      </c>
      <c r="V3885" t="b">
        <f ca="1">tbl_vendors[[#This Row],[Created_Date]]&gt;TODAY()</f>
        <v>0</v>
      </c>
      <c r="W3885" t="b">
        <f>tbl_vendors[[#This Row],[Updated_Date]]&lt;tbl_vendors[[#This Row],[Created_Date]]</f>
        <v>0</v>
      </c>
      <c r="X3885" t="b">
        <f>COUNTIF(tbl_vendors[Vendor_Name],tbl_vendors[[#This Row],[Vendor_Name]])&gt;1</f>
        <v>0</v>
      </c>
      <c r="Y3885" s="14" cm="1">
        <f t="array" aca="1" ref="Y3885" ca="1">IFERROR(SUM(L3885:X3885*1),4)</f>
        <v>0</v>
      </c>
      <c r="Z3885" t="str">
        <f ca="1">IF(tbl_vendors[[#This Row],[error_count]]&gt;0,"FAIL","PASS")</f>
        <v>PASS</v>
      </c>
    </row>
    <row r="3886" spans="1:26" x14ac:dyDescent="0.3">
      <c r="A3886" t="s">
        <v>15169</v>
      </c>
      <c r="B3886" t="s">
        <v>15170</v>
      </c>
      <c r="C3886" t="s">
        <v>72</v>
      </c>
      <c r="D3886" t="s">
        <v>15171</v>
      </c>
      <c r="E3886" t="s">
        <v>74</v>
      </c>
      <c r="F3886" t="s">
        <v>23</v>
      </c>
      <c r="G3886" t="s">
        <v>15172</v>
      </c>
      <c r="H3886" t="s">
        <v>25</v>
      </c>
      <c r="I3886" t="s">
        <v>26</v>
      </c>
      <c r="J3886" s="1">
        <v>46016</v>
      </c>
      <c r="K3886" s="1">
        <v>46169</v>
      </c>
      <c r="L3886" t="b">
        <f>COUNTIF(tbl_vendors[Vendor_ID],tbl_vendors[[#This Row],[Vendor_ID]])&gt;1</f>
        <v>0</v>
      </c>
      <c r="M3886" t="b">
        <f>ISBLANK(tbl_vendors[[#This Row],[Vendor_ID]])</f>
        <v>0</v>
      </c>
      <c r="N3886" t="b">
        <f>LEN(TRIM(tbl_vendors[[#This Row],[Vendor_Name]]))=0</f>
        <v>0</v>
      </c>
      <c r="O3886" t="b">
        <f>LEN(TRIM(tbl_vendors[[#This Row],[Email]]))=0</f>
        <v>0</v>
      </c>
      <c r="P3886" t="b">
        <f>OR(ISERROR(FIND("@",tbl_vendors[[#This Row],[Email]])),ISERROR(FIND(".",tbl_vendors[[#This Row],[Email]])))</f>
        <v>0</v>
      </c>
      <c r="Q3886" t="b">
        <f>ISNA(MATCH(tbl_vendors[[#This Row],[Country]],tbl_country[country],0))</f>
        <v>0</v>
      </c>
      <c r="R3886" t="b">
        <f>ISNA(MATCH(tbl_vendors[[#This Row],[Currency]],tbl_country[currency],0))</f>
        <v>1</v>
      </c>
      <c r="S3886" t="b">
        <f>_xlfn.XLOOKUP(tbl_vendors[[#This Row],[Country]],tbl_country[country],tbl_country[currency],"NotFound")&lt;&gt;tbl_vendors[[#This Row],[Currency]]</f>
        <v>1</v>
      </c>
      <c r="T3886" t="b">
        <f>ISNA(MATCH(tbl_vendors[[#This Row],[Payment_Terms]],tbl_payment_terms[Payment_Terms],0))</f>
        <v>0</v>
      </c>
      <c r="U3886" t="b">
        <f>ISNA(MATCH(tbl_vendors[[#This Row],[Status]],tbl_status[valid_status]))</f>
        <v>0</v>
      </c>
      <c r="V3886" t="b">
        <f ca="1">tbl_vendors[[#This Row],[Created_Date]]&gt;TODAY()</f>
        <v>0</v>
      </c>
      <c r="W3886" t="b">
        <f>tbl_vendors[[#This Row],[Updated_Date]]&lt;tbl_vendors[[#This Row],[Created_Date]]</f>
        <v>0</v>
      </c>
      <c r="X3886" t="b">
        <f>COUNTIF(tbl_vendors[Vendor_Name],tbl_vendors[[#This Row],[Vendor_Name]])&gt;1</f>
        <v>0</v>
      </c>
      <c r="Y3886" s="14" cm="1">
        <f t="array" aca="1" ref="Y3886" ca="1">IFERROR(SUM(L3886:X3886*1),4)</f>
        <v>2</v>
      </c>
      <c r="Z3886" t="str">
        <f ca="1">IF(tbl_vendors[[#This Row],[error_count]]&gt;0,"FAIL","PASS")</f>
        <v>FAIL</v>
      </c>
    </row>
    <row r="3887" spans="1:26" x14ac:dyDescent="0.3">
      <c r="A3887" t="s">
        <v>15173</v>
      </c>
      <c r="B3887" t="s">
        <v>15174</v>
      </c>
      <c r="C3887" t="s">
        <v>37</v>
      </c>
      <c r="D3887" t="s">
        <v>15175</v>
      </c>
      <c r="E3887" t="s">
        <v>39</v>
      </c>
      <c r="F3887" t="s">
        <v>40</v>
      </c>
      <c r="G3887" t="s">
        <v>15176</v>
      </c>
      <c r="H3887" t="s">
        <v>18</v>
      </c>
      <c r="I3887" t="s">
        <v>53</v>
      </c>
      <c r="J3887" s="1">
        <v>46171</v>
      </c>
      <c r="K3887" s="1">
        <v>46202</v>
      </c>
      <c r="L3887" t="b">
        <f>COUNTIF(tbl_vendors[Vendor_ID],tbl_vendors[[#This Row],[Vendor_ID]])&gt;1</f>
        <v>0</v>
      </c>
      <c r="M3887" t="b">
        <f>ISBLANK(tbl_vendors[[#This Row],[Vendor_ID]])</f>
        <v>0</v>
      </c>
      <c r="N3887" t="b">
        <f>LEN(TRIM(tbl_vendors[[#This Row],[Vendor_Name]]))=0</f>
        <v>0</v>
      </c>
      <c r="O3887" t="b">
        <f>LEN(TRIM(tbl_vendors[[#This Row],[Email]]))=0</f>
        <v>0</v>
      </c>
      <c r="P3887" t="b">
        <f>OR(ISERROR(FIND("@",tbl_vendors[[#This Row],[Email]])),ISERROR(FIND(".",tbl_vendors[[#This Row],[Email]])))</f>
        <v>0</v>
      </c>
      <c r="Q3887" t="b">
        <f>ISNA(MATCH(tbl_vendors[[#This Row],[Country]],tbl_country[country],0))</f>
        <v>0</v>
      </c>
      <c r="R3887" t="b">
        <f>ISNA(MATCH(tbl_vendors[[#This Row],[Currency]],tbl_country[currency],0))</f>
        <v>0</v>
      </c>
      <c r="S3887" t="b">
        <f>_xlfn.XLOOKUP(tbl_vendors[[#This Row],[Country]],tbl_country[country],tbl_country[currency],"NotFound")&lt;&gt;tbl_vendors[[#This Row],[Currency]]</f>
        <v>0</v>
      </c>
      <c r="T3887" t="b">
        <f>ISNA(MATCH(tbl_vendors[[#This Row],[Payment_Terms]],tbl_payment_terms[Payment_Terms],0))</f>
        <v>0</v>
      </c>
      <c r="U3887" t="b">
        <f>ISNA(MATCH(tbl_vendors[[#This Row],[Status]],tbl_status[valid_status]))</f>
        <v>1</v>
      </c>
      <c r="V3887" t="b">
        <f ca="1">tbl_vendors[[#This Row],[Created_Date]]&gt;TODAY()</f>
        <v>0</v>
      </c>
      <c r="W3887" t="b">
        <f>tbl_vendors[[#This Row],[Updated_Date]]&lt;tbl_vendors[[#This Row],[Created_Date]]</f>
        <v>0</v>
      </c>
      <c r="X3887" t="b">
        <f>COUNTIF(tbl_vendors[Vendor_Name],tbl_vendors[[#This Row],[Vendor_Name]])&gt;1</f>
        <v>0</v>
      </c>
      <c r="Y3887" s="14" cm="1">
        <f t="array" aca="1" ref="Y3887" ca="1">IFERROR(SUM(L3887:X3887*1),4)</f>
        <v>1</v>
      </c>
      <c r="Z3887" t="str">
        <f ca="1">IF(tbl_vendors[[#This Row],[error_count]]&gt;0,"FAIL","PASS")</f>
        <v>FAIL</v>
      </c>
    </row>
    <row r="3888" spans="1:26" x14ac:dyDescent="0.3">
      <c r="A3888" t="s">
        <v>15177</v>
      </c>
      <c r="B3888" t="s">
        <v>15178</v>
      </c>
      <c r="C3888" t="s">
        <v>29</v>
      </c>
      <c r="D3888" t="s">
        <v>15179</v>
      </c>
      <c r="E3888" t="s">
        <v>31</v>
      </c>
      <c r="F3888" t="s">
        <v>16</v>
      </c>
      <c r="G3888" t="s">
        <v>15180</v>
      </c>
      <c r="H3888" t="s">
        <v>52</v>
      </c>
      <c r="I3888" t="s">
        <v>26</v>
      </c>
      <c r="J3888" s="1">
        <v>45960</v>
      </c>
      <c r="K3888" s="1">
        <v>46031</v>
      </c>
      <c r="L3888" t="b">
        <f>COUNTIF(tbl_vendors[Vendor_ID],tbl_vendors[[#This Row],[Vendor_ID]])&gt;1</f>
        <v>0</v>
      </c>
      <c r="M3888" t="b">
        <f>ISBLANK(tbl_vendors[[#This Row],[Vendor_ID]])</f>
        <v>0</v>
      </c>
      <c r="N3888" t="b">
        <f>LEN(TRIM(tbl_vendors[[#This Row],[Vendor_Name]]))=0</f>
        <v>0</v>
      </c>
      <c r="O3888" t="b">
        <f>LEN(TRIM(tbl_vendors[[#This Row],[Email]]))=0</f>
        <v>0</v>
      </c>
      <c r="P3888" t="b">
        <f>OR(ISERROR(FIND("@",tbl_vendors[[#This Row],[Email]])),ISERROR(FIND(".",tbl_vendors[[#This Row],[Email]])))</f>
        <v>0</v>
      </c>
      <c r="Q3888" t="b">
        <f>ISNA(MATCH(tbl_vendors[[#This Row],[Country]],tbl_country[country],0))</f>
        <v>0</v>
      </c>
      <c r="R3888" t="b">
        <f>ISNA(MATCH(tbl_vendors[[#This Row],[Currency]],tbl_country[currency],0))</f>
        <v>0</v>
      </c>
      <c r="S3888" t="b">
        <f>_xlfn.XLOOKUP(tbl_vendors[[#This Row],[Country]],tbl_country[country],tbl_country[currency],"NotFound")&lt;&gt;tbl_vendors[[#This Row],[Currency]]</f>
        <v>0</v>
      </c>
      <c r="T3888" t="b">
        <f>ISNA(MATCH(tbl_vendors[[#This Row],[Payment_Terms]],tbl_payment_terms[Payment_Terms],0))</f>
        <v>0</v>
      </c>
      <c r="U3888" t="b">
        <f>ISNA(MATCH(tbl_vendors[[#This Row],[Status]],tbl_status[valid_status]))</f>
        <v>0</v>
      </c>
      <c r="V3888" t="b">
        <f ca="1">tbl_vendors[[#This Row],[Created_Date]]&gt;TODAY()</f>
        <v>0</v>
      </c>
      <c r="W3888" t="b">
        <f>tbl_vendors[[#This Row],[Updated_Date]]&lt;tbl_vendors[[#This Row],[Created_Date]]</f>
        <v>0</v>
      </c>
      <c r="X3888" t="b">
        <f>COUNTIF(tbl_vendors[Vendor_Name],tbl_vendors[[#This Row],[Vendor_Name]])&gt;1</f>
        <v>0</v>
      </c>
      <c r="Y3888" s="14" cm="1">
        <f t="array" aca="1" ref="Y3888" ca="1">IFERROR(SUM(L3888:X3888*1),4)</f>
        <v>0</v>
      </c>
      <c r="Z3888" t="str">
        <f ca="1">IF(tbl_vendors[[#This Row],[error_count]]&gt;0,"FAIL","PASS")</f>
        <v>PASS</v>
      </c>
    </row>
    <row r="3889" spans="1:26" x14ac:dyDescent="0.3">
      <c r="A3889" t="s">
        <v>15181</v>
      </c>
      <c r="B3889" t="s">
        <v>15182</v>
      </c>
      <c r="C3889" t="s">
        <v>153</v>
      </c>
      <c r="D3889" t="s">
        <v>15183</v>
      </c>
      <c r="E3889" t="s">
        <v>155</v>
      </c>
      <c r="F3889" t="s">
        <v>23</v>
      </c>
      <c r="G3889" t="s">
        <v>15184</v>
      </c>
      <c r="H3889" t="s">
        <v>69</v>
      </c>
      <c r="I3889" t="s">
        <v>26</v>
      </c>
      <c r="J3889" s="1">
        <v>44871</v>
      </c>
      <c r="K3889" s="1">
        <v>45258</v>
      </c>
      <c r="L3889" t="b">
        <f>COUNTIF(tbl_vendors[Vendor_ID],tbl_vendors[[#This Row],[Vendor_ID]])&gt;1</f>
        <v>0</v>
      </c>
      <c r="M3889" t="b">
        <f>ISBLANK(tbl_vendors[[#This Row],[Vendor_ID]])</f>
        <v>0</v>
      </c>
      <c r="N3889" t="b">
        <f>LEN(TRIM(tbl_vendors[[#This Row],[Vendor_Name]]))=0</f>
        <v>0</v>
      </c>
      <c r="O3889" t="b">
        <f>LEN(TRIM(tbl_vendors[[#This Row],[Email]]))=0</f>
        <v>0</v>
      </c>
      <c r="P3889" t="b">
        <f>OR(ISERROR(FIND("@",tbl_vendors[[#This Row],[Email]])),ISERROR(FIND(".",tbl_vendors[[#This Row],[Email]])))</f>
        <v>0</v>
      </c>
      <c r="Q3889" t="b">
        <f>ISNA(MATCH(tbl_vendors[[#This Row],[Country]],tbl_country[country],0))</f>
        <v>0</v>
      </c>
      <c r="R3889" t="b">
        <f>ISNA(MATCH(tbl_vendors[[#This Row],[Currency]],tbl_country[currency],0))</f>
        <v>0</v>
      </c>
      <c r="S3889" t="b">
        <f>_xlfn.XLOOKUP(tbl_vendors[[#This Row],[Country]],tbl_country[country],tbl_country[currency],"NotFound")&lt;&gt;tbl_vendors[[#This Row],[Currency]]</f>
        <v>0</v>
      </c>
      <c r="T3889" t="b">
        <f>ISNA(MATCH(tbl_vendors[[#This Row],[Payment_Terms]],tbl_payment_terms[Payment_Terms],0))</f>
        <v>0</v>
      </c>
      <c r="U3889" t="b">
        <f>ISNA(MATCH(tbl_vendors[[#This Row],[Status]],tbl_status[valid_status]))</f>
        <v>0</v>
      </c>
      <c r="V3889" t="b">
        <f ca="1">tbl_vendors[[#This Row],[Created_Date]]&gt;TODAY()</f>
        <v>0</v>
      </c>
      <c r="W3889" t="b">
        <f>tbl_vendors[[#This Row],[Updated_Date]]&lt;tbl_vendors[[#This Row],[Created_Date]]</f>
        <v>0</v>
      </c>
      <c r="X3889" t="b">
        <f>COUNTIF(tbl_vendors[Vendor_Name],tbl_vendors[[#This Row],[Vendor_Name]])&gt;1</f>
        <v>0</v>
      </c>
      <c r="Y3889" s="14" cm="1">
        <f t="array" aca="1" ref="Y3889" ca="1">IFERROR(SUM(L3889:X3889*1),4)</f>
        <v>0</v>
      </c>
      <c r="Z3889" t="str">
        <f ca="1">IF(tbl_vendors[[#This Row],[error_count]]&gt;0,"FAIL","PASS")</f>
        <v>PASS</v>
      </c>
    </row>
    <row r="3890" spans="1:26" x14ac:dyDescent="0.3">
      <c r="A3890" t="s">
        <v>15185</v>
      </c>
      <c r="B3890" t="s">
        <v>15186</v>
      </c>
      <c r="C3890" t="s">
        <v>153</v>
      </c>
      <c r="D3890" t="s">
        <v>15187</v>
      </c>
      <c r="E3890" t="s">
        <v>155</v>
      </c>
      <c r="F3890" t="s">
        <v>40</v>
      </c>
      <c r="G3890" t="s">
        <v>15188</v>
      </c>
      <c r="H3890" t="s">
        <v>69</v>
      </c>
      <c r="I3890" t="s">
        <v>26</v>
      </c>
      <c r="J3890" s="1">
        <v>45832</v>
      </c>
      <c r="K3890" s="1">
        <v>45853</v>
      </c>
      <c r="L3890" t="b">
        <f>COUNTIF(tbl_vendors[Vendor_ID],tbl_vendors[[#This Row],[Vendor_ID]])&gt;1</f>
        <v>0</v>
      </c>
      <c r="M3890" t="b">
        <f>ISBLANK(tbl_vendors[[#This Row],[Vendor_ID]])</f>
        <v>0</v>
      </c>
      <c r="N3890" t="b">
        <f>LEN(TRIM(tbl_vendors[[#This Row],[Vendor_Name]]))=0</f>
        <v>0</v>
      </c>
      <c r="O3890" t="b">
        <f>LEN(TRIM(tbl_vendors[[#This Row],[Email]]))=0</f>
        <v>0</v>
      </c>
      <c r="P3890" t="b">
        <f>OR(ISERROR(FIND("@",tbl_vendors[[#This Row],[Email]])),ISERROR(FIND(".",tbl_vendors[[#This Row],[Email]])))</f>
        <v>0</v>
      </c>
      <c r="Q3890" t="b">
        <f>ISNA(MATCH(tbl_vendors[[#This Row],[Country]],tbl_country[country],0))</f>
        <v>0</v>
      </c>
      <c r="R3890" t="b">
        <f>ISNA(MATCH(tbl_vendors[[#This Row],[Currency]],tbl_country[currency],0))</f>
        <v>0</v>
      </c>
      <c r="S3890" t="b">
        <f>_xlfn.XLOOKUP(tbl_vendors[[#This Row],[Country]],tbl_country[country],tbl_country[currency],"NotFound")&lt;&gt;tbl_vendors[[#This Row],[Currency]]</f>
        <v>0</v>
      </c>
      <c r="T3890" t="b">
        <f>ISNA(MATCH(tbl_vendors[[#This Row],[Payment_Terms]],tbl_payment_terms[Payment_Terms],0))</f>
        <v>0</v>
      </c>
      <c r="U3890" t="b">
        <f>ISNA(MATCH(tbl_vendors[[#This Row],[Status]],tbl_status[valid_status]))</f>
        <v>0</v>
      </c>
      <c r="V3890" t="b">
        <f ca="1">tbl_vendors[[#This Row],[Created_Date]]&gt;TODAY()</f>
        <v>0</v>
      </c>
      <c r="W3890" t="b">
        <f>tbl_vendors[[#This Row],[Updated_Date]]&lt;tbl_vendors[[#This Row],[Created_Date]]</f>
        <v>0</v>
      </c>
      <c r="X3890" t="b">
        <f>COUNTIF(tbl_vendors[Vendor_Name],tbl_vendors[[#This Row],[Vendor_Name]])&gt;1</f>
        <v>0</v>
      </c>
      <c r="Y3890" s="14" cm="1">
        <f t="array" aca="1" ref="Y3890" ca="1">IFERROR(SUM(L3890:X3890*1),4)</f>
        <v>0</v>
      </c>
      <c r="Z3890" t="str">
        <f ca="1">IF(tbl_vendors[[#This Row],[error_count]]&gt;0,"FAIL","PASS")</f>
        <v>PASS</v>
      </c>
    </row>
    <row r="3891" spans="1:26" x14ac:dyDescent="0.3">
      <c r="A3891" t="s">
        <v>15189</v>
      </c>
      <c r="B3891" t="s">
        <v>15190</v>
      </c>
      <c r="C3891" t="s">
        <v>66</v>
      </c>
      <c r="D3891" t="s">
        <v>15191</v>
      </c>
      <c r="E3891" t="s">
        <v>67</v>
      </c>
      <c r="F3891" t="s">
        <v>32</v>
      </c>
      <c r="G3891" t="s">
        <v>15192</v>
      </c>
      <c r="H3891" t="s">
        <v>69</v>
      </c>
      <c r="I3891" t="s">
        <v>19</v>
      </c>
      <c r="J3891" s="1">
        <v>46007</v>
      </c>
      <c r="K3891" s="1">
        <v>46093</v>
      </c>
      <c r="L3891" t="b">
        <f>COUNTIF(tbl_vendors[Vendor_ID],tbl_vendors[[#This Row],[Vendor_ID]])&gt;1</f>
        <v>0</v>
      </c>
      <c r="M3891" t="b">
        <f>ISBLANK(tbl_vendors[[#This Row],[Vendor_ID]])</f>
        <v>0</v>
      </c>
      <c r="N3891" t="b">
        <f>LEN(TRIM(tbl_vendors[[#This Row],[Vendor_Name]]))=0</f>
        <v>0</v>
      </c>
      <c r="O3891" t="b">
        <f>LEN(TRIM(tbl_vendors[[#This Row],[Email]]))=0</f>
        <v>0</v>
      </c>
      <c r="P3891" t="b">
        <f>OR(ISERROR(FIND("@",tbl_vendors[[#This Row],[Email]])),ISERROR(FIND(".",tbl_vendors[[#This Row],[Email]])))</f>
        <v>0</v>
      </c>
      <c r="Q3891" t="b">
        <f>ISNA(MATCH(tbl_vendors[[#This Row],[Country]],tbl_country[country],0))</f>
        <v>0</v>
      </c>
      <c r="R3891" t="b">
        <f>ISNA(MATCH(tbl_vendors[[#This Row],[Currency]],tbl_country[currency],0))</f>
        <v>0</v>
      </c>
      <c r="S3891" t="b">
        <f>_xlfn.XLOOKUP(tbl_vendors[[#This Row],[Country]],tbl_country[country],tbl_country[currency],"NotFound")&lt;&gt;tbl_vendors[[#This Row],[Currency]]</f>
        <v>0</v>
      </c>
      <c r="T3891" t="b">
        <f>ISNA(MATCH(tbl_vendors[[#This Row],[Payment_Terms]],tbl_payment_terms[Payment_Terms],0))</f>
        <v>0</v>
      </c>
      <c r="U3891" t="b">
        <f>ISNA(MATCH(tbl_vendors[[#This Row],[Status]],tbl_status[valid_status]))</f>
        <v>0</v>
      </c>
      <c r="V3891" t="b">
        <f ca="1">tbl_vendors[[#This Row],[Created_Date]]&gt;TODAY()</f>
        <v>0</v>
      </c>
      <c r="W3891" t="b">
        <f>tbl_vendors[[#This Row],[Updated_Date]]&lt;tbl_vendors[[#This Row],[Created_Date]]</f>
        <v>0</v>
      </c>
      <c r="X3891" t="b">
        <f>COUNTIF(tbl_vendors[Vendor_Name],tbl_vendors[[#This Row],[Vendor_Name]])&gt;1</f>
        <v>0</v>
      </c>
      <c r="Y3891" s="14" cm="1">
        <f t="array" aca="1" ref="Y3891" ca="1">IFERROR(SUM(L3891:X3891*1),4)</f>
        <v>0</v>
      </c>
      <c r="Z3891" t="str">
        <f ca="1">IF(tbl_vendors[[#This Row],[error_count]]&gt;0,"FAIL","PASS")</f>
        <v>PASS</v>
      </c>
    </row>
    <row r="3892" spans="1:26" x14ac:dyDescent="0.3">
      <c r="A3892" t="s">
        <v>15193</v>
      </c>
      <c r="B3892" t="s">
        <v>15194</v>
      </c>
      <c r="C3892" t="s">
        <v>79</v>
      </c>
      <c r="D3892" t="s">
        <v>15195</v>
      </c>
      <c r="E3892" t="s">
        <v>39</v>
      </c>
      <c r="F3892" t="s">
        <v>75</v>
      </c>
      <c r="G3892" t="s">
        <v>15196</v>
      </c>
      <c r="H3892" t="s">
        <v>69</v>
      </c>
      <c r="I3892" t="s">
        <v>53</v>
      </c>
      <c r="J3892" s="1">
        <v>45790</v>
      </c>
      <c r="K3892" s="1">
        <v>46066</v>
      </c>
      <c r="L3892" t="b">
        <f>COUNTIF(tbl_vendors[Vendor_ID],tbl_vendors[[#This Row],[Vendor_ID]])&gt;1</f>
        <v>0</v>
      </c>
      <c r="M3892" t="b">
        <f>ISBLANK(tbl_vendors[[#This Row],[Vendor_ID]])</f>
        <v>0</v>
      </c>
      <c r="N3892" t="b">
        <f>LEN(TRIM(tbl_vendors[[#This Row],[Vendor_Name]]))=0</f>
        <v>0</v>
      </c>
      <c r="O3892" t="b">
        <f>LEN(TRIM(tbl_vendors[[#This Row],[Email]]))=0</f>
        <v>0</v>
      </c>
      <c r="P3892" t="b">
        <f>OR(ISERROR(FIND("@",tbl_vendors[[#This Row],[Email]])),ISERROR(FIND(".",tbl_vendors[[#This Row],[Email]])))</f>
        <v>0</v>
      </c>
      <c r="Q3892" t="b">
        <f>ISNA(MATCH(tbl_vendors[[#This Row],[Country]],tbl_country[country],0))</f>
        <v>0</v>
      </c>
      <c r="R3892" t="b">
        <f>ISNA(MATCH(tbl_vendors[[#This Row],[Currency]],tbl_country[currency],0))</f>
        <v>0</v>
      </c>
      <c r="S3892" t="b">
        <f>_xlfn.XLOOKUP(tbl_vendors[[#This Row],[Country]],tbl_country[country],tbl_country[currency],"NotFound")&lt;&gt;tbl_vendors[[#This Row],[Currency]]</f>
        <v>0</v>
      </c>
      <c r="T3892" t="b">
        <f>ISNA(MATCH(tbl_vendors[[#This Row],[Payment_Terms]],tbl_payment_terms[Payment_Terms],0))</f>
        <v>0</v>
      </c>
      <c r="U3892" t="b">
        <f>ISNA(MATCH(tbl_vendors[[#This Row],[Status]],tbl_status[valid_status]))</f>
        <v>1</v>
      </c>
      <c r="V3892" t="b">
        <f ca="1">tbl_vendors[[#This Row],[Created_Date]]&gt;TODAY()</f>
        <v>0</v>
      </c>
      <c r="W3892" t="b">
        <f>tbl_vendors[[#This Row],[Updated_Date]]&lt;tbl_vendors[[#This Row],[Created_Date]]</f>
        <v>0</v>
      </c>
      <c r="X3892" t="b">
        <f>COUNTIF(tbl_vendors[Vendor_Name],tbl_vendors[[#This Row],[Vendor_Name]])&gt;1</f>
        <v>0</v>
      </c>
      <c r="Y3892" s="14" cm="1">
        <f t="array" aca="1" ref="Y3892" ca="1">IFERROR(SUM(L3892:X3892*1),4)</f>
        <v>1</v>
      </c>
      <c r="Z3892" t="str">
        <f ca="1">IF(tbl_vendors[[#This Row],[error_count]]&gt;0,"FAIL","PASS")</f>
        <v>FAIL</v>
      </c>
    </row>
    <row r="3893" spans="1:26" x14ac:dyDescent="0.3">
      <c r="A3893" t="s">
        <v>15197</v>
      </c>
      <c r="B3893" t="s">
        <v>15198</v>
      </c>
      <c r="C3893" t="s">
        <v>153</v>
      </c>
      <c r="D3893" t="s">
        <v>15199</v>
      </c>
      <c r="E3893" t="s">
        <v>643</v>
      </c>
      <c r="F3893" t="s">
        <v>23</v>
      </c>
      <c r="G3893" t="s">
        <v>15200</v>
      </c>
      <c r="H3893" t="s">
        <v>18</v>
      </c>
      <c r="I3893" t="s">
        <v>53</v>
      </c>
      <c r="J3893" s="1">
        <v>44911</v>
      </c>
      <c r="K3893" s="1">
        <v>45415</v>
      </c>
      <c r="L3893" t="b">
        <f>COUNTIF(tbl_vendors[Vendor_ID],tbl_vendors[[#This Row],[Vendor_ID]])&gt;1</f>
        <v>0</v>
      </c>
      <c r="M3893" t="b">
        <f>ISBLANK(tbl_vendors[[#This Row],[Vendor_ID]])</f>
        <v>0</v>
      </c>
      <c r="N3893" t="b">
        <f>LEN(TRIM(tbl_vendors[[#This Row],[Vendor_Name]]))=0</f>
        <v>0</v>
      </c>
      <c r="O3893" t="b">
        <f>LEN(TRIM(tbl_vendors[[#This Row],[Email]]))=0</f>
        <v>0</v>
      </c>
      <c r="P3893" t="b">
        <f>OR(ISERROR(FIND("@",tbl_vendors[[#This Row],[Email]])),ISERROR(FIND(".",tbl_vendors[[#This Row],[Email]])))</f>
        <v>0</v>
      </c>
      <c r="Q3893" t="b">
        <f>ISNA(MATCH(tbl_vendors[[#This Row],[Country]],tbl_country[country],0))</f>
        <v>0</v>
      </c>
      <c r="R3893" t="b">
        <f>ISNA(MATCH(tbl_vendors[[#This Row],[Currency]],tbl_country[currency],0))</f>
        <v>1</v>
      </c>
      <c r="S3893" t="b">
        <f>_xlfn.XLOOKUP(tbl_vendors[[#This Row],[Country]],tbl_country[country],tbl_country[currency],"NotFound")&lt;&gt;tbl_vendors[[#This Row],[Currency]]</f>
        <v>1</v>
      </c>
      <c r="T3893" t="b">
        <f>ISNA(MATCH(tbl_vendors[[#This Row],[Payment_Terms]],tbl_payment_terms[Payment_Terms],0))</f>
        <v>0</v>
      </c>
      <c r="U3893" t="b">
        <f>ISNA(MATCH(tbl_vendors[[#This Row],[Status]],tbl_status[valid_status]))</f>
        <v>1</v>
      </c>
      <c r="V3893" t="b">
        <f ca="1">tbl_vendors[[#This Row],[Created_Date]]&gt;TODAY()</f>
        <v>0</v>
      </c>
      <c r="W3893" t="b">
        <f>tbl_vendors[[#This Row],[Updated_Date]]&lt;tbl_vendors[[#This Row],[Created_Date]]</f>
        <v>0</v>
      </c>
      <c r="X3893" t="b">
        <f>COUNTIF(tbl_vendors[Vendor_Name],tbl_vendors[[#This Row],[Vendor_Name]])&gt;1</f>
        <v>0</v>
      </c>
      <c r="Y3893" s="14" cm="1">
        <f t="array" aca="1" ref="Y3893" ca="1">IFERROR(SUM(L3893:X3893*1),4)</f>
        <v>3</v>
      </c>
      <c r="Z3893" t="str">
        <f ca="1">IF(tbl_vendors[[#This Row],[error_count]]&gt;0,"FAIL","PASS")</f>
        <v>FAIL</v>
      </c>
    </row>
    <row r="3894" spans="1:26" x14ac:dyDescent="0.3">
      <c r="A3894" t="s">
        <v>15201</v>
      </c>
      <c r="B3894" t="s">
        <v>15202</v>
      </c>
      <c r="C3894" t="s">
        <v>66</v>
      </c>
      <c r="D3894" t="s">
        <v>15203</v>
      </c>
      <c r="E3894" t="s">
        <v>67</v>
      </c>
      <c r="F3894" t="s">
        <v>32</v>
      </c>
      <c r="G3894" t="s">
        <v>15204</v>
      </c>
      <c r="H3894" t="s">
        <v>25</v>
      </c>
      <c r="I3894" t="s">
        <v>26</v>
      </c>
      <c r="J3894" s="1">
        <v>45098</v>
      </c>
      <c r="K3894" s="1">
        <v>45743</v>
      </c>
      <c r="L3894" t="b">
        <f>COUNTIF(tbl_vendors[Vendor_ID],tbl_vendors[[#This Row],[Vendor_ID]])&gt;1</f>
        <v>0</v>
      </c>
      <c r="M3894" t="b">
        <f>ISBLANK(tbl_vendors[[#This Row],[Vendor_ID]])</f>
        <v>0</v>
      </c>
      <c r="N3894" t="b">
        <f>LEN(TRIM(tbl_vendors[[#This Row],[Vendor_Name]]))=0</f>
        <v>0</v>
      </c>
      <c r="O3894" t="b">
        <f>LEN(TRIM(tbl_vendors[[#This Row],[Email]]))=0</f>
        <v>0</v>
      </c>
      <c r="P3894" t="b">
        <f>OR(ISERROR(FIND("@",tbl_vendors[[#This Row],[Email]])),ISERROR(FIND(".",tbl_vendors[[#This Row],[Email]])))</f>
        <v>0</v>
      </c>
      <c r="Q3894" t="b">
        <f>ISNA(MATCH(tbl_vendors[[#This Row],[Country]],tbl_country[country],0))</f>
        <v>0</v>
      </c>
      <c r="R3894" t="b">
        <f>ISNA(MATCH(tbl_vendors[[#This Row],[Currency]],tbl_country[currency],0))</f>
        <v>0</v>
      </c>
      <c r="S3894" t="b">
        <f>_xlfn.XLOOKUP(tbl_vendors[[#This Row],[Country]],tbl_country[country],tbl_country[currency],"NotFound")&lt;&gt;tbl_vendors[[#This Row],[Currency]]</f>
        <v>0</v>
      </c>
      <c r="T3894" t="b">
        <f>ISNA(MATCH(tbl_vendors[[#This Row],[Payment_Terms]],tbl_payment_terms[Payment_Terms],0))</f>
        <v>0</v>
      </c>
      <c r="U3894" t="b">
        <f>ISNA(MATCH(tbl_vendors[[#This Row],[Status]],tbl_status[valid_status]))</f>
        <v>0</v>
      </c>
      <c r="V3894" t="b">
        <f ca="1">tbl_vendors[[#This Row],[Created_Date]]&gt;TODAY()</f>
        <v>0</v>
      </c>
      <c r="W3894" t="b">
        <f>tbl_vendors[[#This Row],[Updated_Date]]&lt;tbl_vendors[[#This Row],[Created_Date]]</f>
        <v>0</v>
      </c>
      <c r="X3894" t="b">
        <f>COUNTIF(tbl_vendors[Vendor_Name],tbl_vendors[[#This Row],[Vendor_Name]])&gt;1</f>
        <v>0</v>
      </c>
      <c r="Y3894" s="14" cm="1">
        <f t="array" aca="1" ref="Y3894" ca="1">IFERROR(SUM(L3894:X3894*1),4)</f>
        <v>0</v>
      </c>
      <c r="Z3894" t="str">
        <f ca="1">IF(tbl_vendors[[#This Row],[error_count]]&gt;0,"FAIL","PASS")</f>
        <v>PASS</v>
      </c>
    </row>
    <row r="3895" spans="1:26" x14ac:dyDescent="0.3">
      <c r="A3895" t="s">
        <v>15205</v>
      </c>
      <c r="B3895" t="s">
        <v>15206</v>
      </c>
      <c r="C3895" t="s">
        <v>72</v>
      </c>
      <c r="D3895" t="s">
        <v>15207</v>
      </c>
      <c r="E3895" t="s">
        <v>74</v>
      </c>
      <c r="F3895" t="s">
        <v>32</v>
      </c>
      <c r="G3895" t="s">
        <v>15208</v>
      </c>
      <c r="H3895" t="s">
        <v>69</v>
      </c>
      <c r="I3895" t="s">
        <v>26</v>
      </c>
      <c r="J3895" s="1">
        <v>44594</v>
      </c>
      <c r="K3895" s="1">
        <v>45845</v>
      </c>
      <c r="L3895" t="b">
        <f>COUNTIF(tbl_vendors[Vendor_ID],tbl_vendors[[#This Row],[Vendor_ID]])&gt;1</f>
        <v>0</v>
      </c>
      <c r="M3895" t="b">
        <f>ISBLANK(tbl_vendors[[#This Row],[Vendor_ID]])</f>
        <v>0</v>
      </c>
      <c r="N3895" t="b">
        <f>LEN(TRIM(tbl_vendors[[#This Row],[Vendor_Name]]))=0</f>
        <v>0</v>
      </c>
      <c r="O3895" t="b">
        <f>LEN(TRIM(tbl_vendors[[#This Row],[Email]]))=0</f>
        <v>0</v>
      </c>
      <c r="P3895" t="b">
        <f>OR(ISERROR(FIND("@",tbl_vendors[[#This Row],[Email]])),ISERROR(FIND(".",tbl_vendors[[#This Row],[Email]])))</f>
        <v>0</v>
      </c>
      <c r="Q3895" t="b">
        <f>ISNA(MATCH(tbl_vendors[[#This Row],[Country]],tbl_country[country],0))</f>
        <v>0</v>
      </c>
      <c r="R3895" t="b">
        <f>ISNA(MATCH(tbl_vendors[[#This Row],[Currency]],tbl_country[currency],0))</f>
        <v>1</v>
      </c>
      <c r="S3895" t="b">
        <f>_xlfn.XLOOKUP(tbl_vendors[[#This Row],[Country]],tbl_country[country],tbl_country[currency],"NotFound")&lt;&gt;tbl_vendors[[#This Row],[Currency]]</f>
        <v>1</v>
      </c>
      <c r="T3895" t="b">
        <f>ISNA(MATCH(tbl_vendors[[#This Row],[Payment_Terms]],tbl_payment_terms[Payment_Terms],0))</f>
        <v>0</v>
      </c>
      <c r="U3895" t="b">
        <f>ISNA(MATCH(tbl_vendors[[#This Row],[Status]],tbl_status[valid_status]))</f>
        <v>0</v>
      </c>
      <c r="V3895" t="b">
        <f ca="1">tbl_vendors[[#This Row],[Created_Date]]&gt;TODAY()</f>
        <v>0</v>
      </c>
      <c r="W3895" t="b">
        <f>tbl_vendors[[#This Row],[Updated_Date]]&lt;tbl_vendors[[#This Row],[Created_Date]]</f>
        <v>0</v>
      </c>
      <c r="X3895" t="b">
        <f>COUNTIF(tbl_vendors[Vendor_Name],tbl_vendors[[#This Row],[Vendor_Name]])&gt;1</f>
        <v>0</v>
      </c>
      <c r="Y3895" s="14" cm="1">
        <f t="array" aca="1" ref="Y3895" ca="1">IFERROR(SUM(L3895:X3895*1),4)</f>
        <v>2</v>
      </c>
      <c r="Z3895" t="str">
        <f ca="1">IF(tbl_vendors[[#This Row],[error_count]]&gt;0,"FAIL","PASS")</f>
        <v>FAIL</v>
      </c>
    </row>
    <row r="3896" spans="1:26" x14ac:dyDescent="0.3">
      <c r="A3896" t="s">
        <v>15209</v>
      </c>
      <c r="B3896" t="s">
        <v>8240</v>
      </c>
      <c r="C3896" t="s">
        <v>29</v>
      </c>
      <c r="D3896" t="s">
        <v>15210</v>
      </c>
      <c r="E3896" t="s">
        <v>31</v>
      </c>
      <c r="F3896" t="s">
        <v>40</v>
      </c>
      <c r="G3896" t="s">
        <v>15211</v>
      </c>
      <c r="H3896" t="s">
        <v>25</v>
      </c>
      <c r="I3896" t="s">
        <v>19</v>
      </c>
      <c r="J3896" s="1">
        <v>45009</v>
      </c>
      <c r="K3896" s="1">
        <v>45066</v>
      </c>
      <c r="L3896" t="b">
        <f>COUNTIF(tbl_vendors[Vendor_ID],tbl_vendors[[#This Row],[Vendor_ID]])&gt;1</f>
        <v>0</v>
      </c>
      <c r="M3896" t="b">
        <f>ISBLANK(tbl_vendors[[#This Row],[Vendor_ID]])</f>
        <v>0</v>
      </c>
      <c r="N3896" t="b">
        <f>LEN(TRIM(tbl_vendors[[#This Row],[Vendor_Name]]))=0</f>
        <v>0</v>
      </c>
      <c r="O3896" t="b">
        <f>LEN(TRIM(tbl_vendors[[#This Row],[Email]]))=0</f>
        <v>0</v>
      </c>
      <c r="P3896" t="b">
        <f>OR(ISERROR(FIND("@",tbl_vendors[[#This Row],[Email]])),ISERROR(FIND(".",tbl_vendors[[#This Row],[Email]])))</f>
        <v>0</v>
      </c>
      <c r="Q3896" t="b">
        <f>ISNA(MATCH(tbl_vendors[[#This Row],[Country]],tbl_country[country],0))</f>
        <v>0</v>
      </c>
      <c r="R3896" t="b">
        <f>ISNA(MATCH(tbl_vendors[[#This Row],[Currency]],tbl_country[currency],0))</f>
        <v>0</v>
      </c>
      <c r="S3896" t="b">
        <f>_xlfn.XLOOKUP(tbl_vendors[[#This Row],[Country]],tbl_country[country],tbl_country[currency],"NotFound")&lt;&gt;tbl_vendors[[#This Row],[Currency]]</f>
        <v>0</v>
      </c>
      <c r="T3896" t="b">
        <f>ISNA(MATCH(tbl_vendors[[#This Row],[Payment_Terms]],tbl_payment_terms[Payment_Terms],0))</f>
        <v>0</v>
      </c>
      <c r="U3896" t="b">
        <f>ISNA(MATCH(tbl_vendors[[#This Row],[Status]],tbl_status[valid_status]))</f>
        <v>0</v>
      </c>
      <c r="V3896" t="b">
        <f ca="1">tbl_vendors[[#This Row],[Created_Date]]&gt;TODAY()</f>
        <v>0</v>
      </c>
      <c r="W3896" t="b">
        <f>tbl_vendors[[#This Row],[Updated_Date]]&lt;tbl_vendors[[#This Row],[Created_Date]]</f>
        <v>0</v>
      </c>
      <c r="X3896" t="b">
        <f>COUNTIF(tbl_vendors[Vendor_Name],tbl_vendors[[#This Row],[Vendor_Name]])&gt;1</f>
        <v>1</v>
      </c>
      <c r="Y3896" s="14" cm="1">
        <f t="array" aca="1" ref="Y3896" ca="1">IFERROR(SUM(L3896:X3896*1),4)</f>
        <v>1</v>
      </c>
      <c r="Z3896" t="str">
        <f ca="1">IF(tbl_vendors[[#This Row],[error_count]]&gt;0,"FAIL","PASS")</f>
        <v>FAIL</v>
      </c>
    </row>
    <row r="3897" spans="1:26" x14ac:dyDescent="0.3">
      <c r="A3897" t="s">
        <v>15212</v>
      </c>
      <c r="B3897" t="s">
        <v>15213</v>
      </c>
      <c r="C3897" t="s">
        <v>37</v>
      </c>
      <c r="D3897" t="s">
        <v>15214</v>
      </c>
      <c r="E3897" t="s">
        <v>39</v>
      </c>
      <c r="F3897" t="s">
        <v>23</v>
      </c>
      <c r="G3897" t="s">
        <v>15215</v>
      </c>
      <c r="H3897" t="s">
        <v>18</v>
      </c>
      <c r="I3897" t="s">
        <v>26</v>
      </c>
      <c r="J3897" s="1">
        <v>45180</v>
      </c>
      <c r="K3897" s="1">
        <v>45625</v>
      </c>
      <c r="L3897" t="b">
        <f>COUNTIF(tbl_vendors[Vendor_ID],tbl_vendors[[#This Row],[Vendor_ID]])&gt;1</f>
        <v>0</v>
      </c>
      <c r="M3897" t="b">
        <f>ISBLANK(tbl_vendors[[#This Row],[Vendor_ID]])</f>
        <v>0</v>
      </c>
      <c r="N3897" t="b">
        <f>LEN(TRIM(tbl_vendors[[#This Row],[Vendor_Name]]))=0</f>
        <v>0</v>
      </c>
      <c r="O3897" t="b">
        <f>LEN(TRIM(tbl_vendors[[#This Row],[Email]]))=0</f>
        <v>0</v>
      </c>
      <c r="P3897" t="b">
        <f>OR(ISERROR(FIND("@",tbl_vendors[[#This Row],[Email]])),ISERROR(FIND(".",tbl_vendors[[#This Row],[Email]])))</f>
        <v>0</v>
      </c>
      <c r="Q3897" t="b">
        <f>ISNA(MATCH(tbl_vendors[[#This Row],[Country]],tbl_country[country],0))</f>
        <v>0</v>
      </c>
      <c r="R3897" t="b">
        <f>ISNA(MATCH(tbl_vendors[[#This Row],[Currency]],tbl_country[currency],0))</f>
        <v>0</v>
      </c>
      <c r="S3897" t="b">
        <f>_xlfn.XLOOKUP(tbl_vendors[[#This Row],[Country]],tbl_country[country],tbl_country[currency],"NotFound")&lt;&gt;tbl_vendors[[#This Row],[Currency]]</f>
        <v>0</v>
      </c>
      <c r="T3897" t="b">
        <f>ISNA(MATCH(tbl_vendors[[#This Row],[Payment_Terms]],tbl_payment_terms[Payment_Terms],0))</f>
        <v>0</v>
      </c>
      <c r="U3897" t="b">
        <f>ISNA(MATCH(tbl_vendors[[#This Row],[Status]],tbl_status[valid_status]))</f>
        <v>0</v>
      </c>
      <c r="V3897" t="b">
        <f ca="1">tbl_vendors[[#This Row],[Created_Date]]&gt;TODAY()</f>
        <v>0</v>
      </c>
      <c r="W3897" t="b">
        <f>tbl_vendors[[#This Row],[Updated_Date]]&lt;tbl_vendors[[#This Row],[Created_Date]]</f>
        <v>0</v>
      </c>
      <c r="X3897" t="b">
        <f>COUNTIF(tbl_vendors[Vendor_Name],tbl_vendors[[#This Row],[Vendor_Name]])&gt;1</f>
        <v>0</v>
      </c>
      <c r="Y3897" s="14" cm="1">
        <f t="array" aca="1" ref="Y3897" ca="1">IFERROR(SUM(L3897:X3897*1),4)</f>
        <v>0</v>
      </c>
      <c r="Z3897" t="str">
        <f ca="1">IF(tbl_vendors[[#This Row],[error_count]]&gt;0,"FAIL","PASS")</f>
        <v>PASS</v>
      </c>
    </row>
    <row r="3898" spans="1:26" x14ac:dyDescent="0.3">
      <c r="A3898" t="s">
        <v>15216</v>
      </c>
      <c r="B3898" t="s">
        <v>15217</v>
      </c>
      <c r="C3898" t="s">
        <v>66</v>
      </c>
      <c r="D3898" t="s">
        <v>15218</v>
      </c>
      <c r="E3898" t="s">
        <v>67</v>
      </c>
      <c r="F3898" t="s">
        <v>40</v>
      </c>
      <c r="G3898" t="s">
        <v>15219</v>
      </c>
      <c r="H3898" t="s">
        <v>42</v>
      </c>
      <c r="I3898" t="s">
        <v>53</v>
      </c>
      <c r="J3898" s="1">
        <v>45953</v>
      </c>
      <c r="K3898" s="1">
        <v>46034</v>
      </c>
      <c r="L3898" t="b">
        <f>COUNTIF(tbl_vendors[Vendor_ID],tbl_vendors[[#This Row],[Vendor_ID]])&gt;1</f>
        <v>0</v>
      </c>
      <c r="M3898" t="b">
        <f>ISBLANK(tbl_vendors[[#This Row],[Vendor_ID]])</f>
        <v>0</v>
      </c>
      <c r="N3898" t="b">
        <f>LEN(TRIM(tbl_vendors[[#This Row],[Vendor_Name]]))=0</f>
        <v>0</v>
      </c>
      <c r="O3898" t="b">
        <f>LEN(TRIM(tbl_vendors[[#This Row],[Email]]))=0</f>
        <v>0</v>
      </c>
      <c r="P3898" t="b">
        <f>OR(ISERROR(FIND("@",tbl_vendors[[#This Row],[Email]])),ISERROR(FIND(".",tbl_vendors[[#This Row],[Email]])))</f>
        <v>0</v>
      </c>
      <c r="Q3898" t="b">
        <f>ISNA(MATCH(tbl_vendors[[#This Row],[Country]],tbl_country[country],0))</f>
        <v>0</v>
      </c>
      <c r="R3898" t="b">
        <f>ISNA(MATCH(tbl_vendors[[#This Row],[Currency]],tbl_country[currency],0))</f>
        <v>0</v>
      </c>
      <c r="S3898" t="b">
        <f>_xlfn.XLOOKUP(tbl_vendors[[#This Row],[Country]],tbl_country[country],tbl_country[currency],"NotFound")&lt;&gt;tbl_vendors[[#This Row],[Currency]]</f>
        <v>0</v>
      </c>
      <c r="T3898" t="b">
        <f>ISNA(MATCH(tbl_vendors[[#This Row],[Payment_Terms]],tbl_payment_terms[Payment_Terms],0))</f>
        <v>0</v>
      </c>
      <c r="U3898" t="b">
        <f>ISNA(MATCH(tbl_vendors[[#This Row],[Status]],tbl_status[valid_status]))</f>
        <v>1</v>
      </c>
      <c r="V3898" t="b">
        <f ca="1">tbl_vendors[[#This Row],[Created_Date]]&gt;TODAY()</f>
        <v>0</v>
      </c>
      <c r="W3898" t="b">
        <f>tbl_vendors[[#This Row],[Updated_Date]]&lt;tbl_vendors[[#This Row],[Created_Date]]</f>
        <v>0</v>
      </c>
      <c r="X3898" t="b">
        <f>COUNTIF(tbl_vendors[Vendor_Name],tbl_vendors[[#This Row],[Vendor_Name]])&gt;1</f>
        <v>0</v>
      </c>
      <c r="Y3898" s="14" cm="1">
        <f t="array" aca="1" ref="Y3898" ca="1">IFERROR(SUM(L3898:X3898*1),4)</f>
        <v>1</v>
      </c>
      <c r="Z3898" t="str">
        <f ca="1">IF(tbl_vendors[[#This Row],[error_count]]&gt;0,"FAIL","PASS")</f>
        <v>FAIL</v>
      </c>
    </row>
    <row r="3899" spans="1:26" x14ac:dyDescent="0.3">
      <c r="A3899" t="s">
        <v>15220</v>
      </c>
      <c r="B3899" t="s">
        <v>15221</v>
      </c>
      <c r="C3899" t="s">
        <v>29</v>
      </c>
      <c r="D3899" t="s">
        <v>15222</v>
      </c>
      <c r="E3899" t="s">
        <v>31</v>
      </c>
      <c r="F3899" t="s">
        <v>75</v>
      </c>
      <c r="G3899" t="s">
        <v>15223</v>
      </c>
      <c r="H3899" t="s">
        <v>47</v>
      </c>
      <c r="I3899" t="s">
        <v>53</v>
      </c>
      <c r="J3899" s="1">
        <v>44563</v>
      </c>
      <c r="K3899" s="1">
        <v>44928</v>
      </c>
      <c r="L3899" t="b">
        <f>COUNTIF(tbl_vendors[Vendor_ID],tbl_vendors[[#This Row],[Vendor_ID]])&gt;1</f>
        <v>0</v>
      </c>
      <c r="M3899" t="b">
        <f>ISBLANK(tbl_vendors[[#This Row],[Vendor_ID]])</f>
        <v>0</v>
      </c>
      <c r="N3899" t="b">
        <f>LEN(TRIM(tbl_vendors[[#This Row],[Vendor_Name]]))=0</f>
        <v>0</v>
      </c>
      <c r="O3899" t="b">
        <f>LEN(TRIM(tbl_vendors[[#This Row],[Email]]))=0</f>
        <v>0</v>
      </c>
      <c r="P3899" t="b">
        <f>OR(ISERROR(FIND("@",tbl_vendors[[#This Row],[Email]])),ISERROR(FIND(".",tbl_vendors[[#This Row],[Email]])))</f>
        <v>0</v>
      </c>
      <c r="Q3899" t="b">
        <f>ISNA(MATCH(tbl_vendors[[#This Row],[Country]],tbl_country[country],0))</f>
        <v>0</v>
      </c>
      <c r="R3899" t="b">
        <f>ISNA(MATCH(tbl_vendors[[#This Row],[Currency]],tbl_country[currency],0))</f>
        <v>0</v>
      </c>
      <c r="S3899" t="b">
        <f>_xlfn.XLOOKUP(tbl_vendors[[#This Row],[Country]],tbl_country[country],tbl_country[currency],"NotFound")&lt;&gt;tbl_vendors[[#This Row],[Currency]]</f>
        <v>0</v>
      </c>
      <c r="T3899" t="b">
        <f>ISNA(MATCH(tbl_vendors[[#This Row],[Payment_Terms]],tbl_payment_terms[Payment_Terms],0))</f>
        <v>0</v>
      </c>
      <c r="U3899" t="b">
        <f>ISNA(MATCH(tbl_vendors[[#This Row],[Status]],tbl_status[valid_status]))</f>
        <v>1</v>
      </c>
      <c r="V3899" t="b">
        <f ca="1">tbl_vendors[[#This Row],[Created_Date]]&gt;TODAY()</f>
        <v>0</v>
      </c>
      <c r="W3899" t="b">
        <f>tbl_vendors[[#This Row],[Updated_Date]]&lt;tbl_vendors[[#This Row],[Created_Date]]</f>
        <v>0</v>
      </c>
      <c r="X3899" t="b">
        <f>COUNTIF(tbl_vendors[Vendor_Name],tbl_vendors[[#This Row],[Vendor_Name]])&gt;1</f>
        <v>0</v>
      </c>
      <c r="Y3899" s="14" cm="1">
        <f t="array" aca="1" ref="Y3899" ca="1">IFERROR(SUM(L3899:X3899*1),4)</f>
        <v>1</v>
      </c>
      <c r="Z3899" t="str">
        <f ca="1">IF(tbl_vendors[[#This Row],[error_count]]&gt;0,"FAIL","PASS")</f>
        <v>FAIL</v>
      </c>
    </row>
    <row r="3900" spans="1:26" x14ac:dyDescent="0.3">
      <c r="A3900" t="s">
        <v>15224</v>
      </c>
      <c r="B3900" t="s">
        <v>15225</v>
      </c>
      <c r="C3900" t="s">
        <v>66</v>
      </c>
      <c r="D3900" t="s">
        <v>15226</v>
      </c>
      <c r="E3900" t="s">
        <v>67</v>
      </c>
      <c r="F3900" t="s">
        <v>16</v>
      </c>
      <c r="G3900" t="s">
        <v>15227</v>
      </c>
      <c r="H3900" t="s">
        <v>34</v>
      </c>
      <c r="I3900" t="s">
        <v>53</v>
      </c>
      <c r="J3900" s="1">
        <v>45200</v>
      </c>
      <c r="K3900" s="1">
        <v>45542</v>
      </c>
      <c r="L3900" t="b">
        <f>COUNTIF(tbl_vendors[Vendor_ID],tbl_vendors[[#This Row],[Vendor_ID]])&gt;1</f>
        <v>0</v>
      </c>
      <c r="M3900" t="b">
        <f>ISBLANK(tbl_vendors[[#This Row],[Vendor_ID]])</f>
        <v>0</v>
      </c>
      <c r="N3900" t="b">
        <f>LEN(TRIM(tbl_vendors[[#This Row],[Vendor_Name]]))=0</f>
        <v>0</v>
      </c>
      <c r="O3900" t="b">
        <f>LEN(TRIM(tbl_vendors[[#This Row],[Email]]))=0</f>
        <v>0</v>
      </c>
      <c r="P3900" t="b">
        <f>OR(ISERROR(FIND("@",tbl_vendors[[#This Row],[Email]])),ISERROR(FIND(".",tbl_vendors[[#This Row],[Email]])))</f>
        <v>0</v>
      </c>
      <c r="Q3900" t="b">
        <f>ISNA(MATCH(tbl_vendors[[#This Row],[Country]],tbl_country[country],0))</f>
        <v>0</v>
      </c>
      <c r="R3900" t="b">
        <f>ISNA(MATCH(tbl_vendors[[#This Row],[Currency]],tbl_country[currency],0))</f>
        <v>0</v>
      </c>
      <c r="S3900" t="b">
        <f>_xlfn.XLOOKUP(tbl_vendors[[#This Row],[Country]],tbl_country[country],tbl_country[currency],"NotFound")&lt;&gt;tbl_vendors[[#This Row],[Currency]]</f>
        <v>0</v>
      </c>
      <c r="T3900" t="b">
        <f>ISNA(MATCH(tbl_vendors[[#This Row],[Payment_Terms]],tbl_payment_terms[Payment_Terms],0))</f>
        <v>0</v>
      </c>
      <c r="U3900" t="b">
        <f>ISNA(MATCH(tbl_vendors[[#This Row],[Status]],tbl_status[valid_status]))</f>
        <v>1</v>
      </c>
      <c r="V3900" t="b">
        <f ca="1">tbl_vendors[[#This Row],[Created_Date]]&gt;TODAY()</f>
        <v>0</v>
      </c>
      <c r="W3900" t="b">
        <f>tbl_vendors[[#This Row],[Updated_Date]]&lt;tbl_vendors[[#This Row],[Created_Date]]</f>
        <v>0</v>
      </c>
      <c r="X3900" t="b">
        <f>COUNTIF(tbl_vendors[Vendor_Name],tbl_vendors[[#This Row],[Vendor_Name]])&gt;1</f>
        <v>0</v>
      </c>
      <c r="Y3900" s="14" cm="1">
        <f t="array" aca="1" ref="Y3900" ca="1">IFERROR(SUM(L3900:X3900*1),4)</f>
        <v>1</v>
      </c>
      <c r="Z3900" t="str">
        <f ca="1">IF(tbl_vendors[[#This Row],[error_count]]&gt;0,"FAIL","PASS")</f>
        <v>FAIL</v>
      </c>
    </row>
    <row r="3901" spans="1:26" x14ac:dyDescent="0.3">
      <c r="A3901" t="s">
        <v>15228</v>
      </c>
      <c r="B3901" t="s">
        <v>13283</v>
      </c>
      <c r="C3901" t="s">
        <v>37</v>
      </c>
      <c r="E3901" t="s">
        <v>39</v>
      </c>
      <c r="F3901" t="s">
        <v>40</v>
      </c>
      <c r="G3901" t="s">
        <v>15229</v>
      </c>
      <c r="H3901" t="s">
        <v>25</v>
      </c>
      <c r="I3901" t="s">
        <v>53</v>
      </c>
      <c r="J3901" s="1">
        <v>46176</v>
      </c>
      <c r="K3901" s="1">
        <v>46180</v>
      </c>
      <c r="L3901" t="b">
        <f>COUNTIF(tbl_vendors[Vendor_ID],tbl_vendors[[#This Row],[Vendor_ID]])&gt;1</f>
        <v>0</v>
      </c>
      <c r="M3901" t="b">
        <f>ISBLANK(tbl_vendors[[#This Row],[Vendor_ID]])</f>
        <v>0</v>
      </c>
      <c r="N3901" t="b">
        <f>LEN(TRIM(tbl_vendors[[#This Row],[Vendor_Name]]))=0</f>
        <v>0</v>
      </c>
      <c r="O3901" t="b">
        <f>LEN(TRIM(tbl_vendors[[#This Row],[Email]]))=0</f>
        <v>0</v>
      </c>
      <c r="P3901" t="b">
        <f>OR(ISERROR(FIND("@",tbl_vendors[[#This Row],[Email]])),ISERROR(FIND(".",tbl_vendors[[#This Row],[Email]])))</f>
        <v>0</v>
      </c>
      <c r="Q3901" t="b">
        <f>ISNA(MATCH(tbl_vendors[[#This Row],[Country]],tbl_country[country],0))</f>
        <v>0</v>
      </c>
      <c r="R3901" t="b">
        <f>ISNA(MATCH(tbl_vendors[[#This Row],[Currency]],tbl_country[currency],0))</f>
        <v>0</v>
      </c>
      <c r="S3901" t="b">
        <f>_xlfn.XLOOKUP(tbl_vendors[[#This Row],[Country]],tbl_country[country],tbl_country[currency],"NotFound")&lt;&gt;tbl_vendors[[#This Row],[Currency]]</f>
        <v>0</v>
      </c>
      <c r="T3901" t="b">
        <f>ISNA(MATCH(tbl_vendors[[#This Row],[Payment_Terms]],tbl_payment_terms[Payment_Terms],0))</f>
        <v>0</v>
      </c>
      <c r="U3901" t="b">
        <f>ISNA(MATCH(tbl_vendors[[#This Row],[Status]],tbl_status[valid_status]))</f>
        <v>1</v>
      </c>
      <c r="V3901" t="b">
        <f ca="1">tbl_vendors[[#This Row],[Created_Date]]&gt;TODAY()</f>
        <v>0</v>
      </c>
      <c r="W3901" t="b">
        <f>tbl_vendors[[#This Row],[Updated_Date]]&lt;tbl_vendors[[#This Row],[Created_Date]]</f>
        <v>0</v>
      </c>
      <c r="X3901" t="b">
        <f>COUNTIF(tbl_vendors[Vendor_Name],tbl_vendors[[#This Row],[Vendor_Name]])&gt;1</f>
        <v>1</v>
      </c>
      <c r="Y3901" s="14" cm="1">
        <f t="array" aca="1" ref="Y3901" ca="1">IFERROR(SUM(L3901:X3901*1),4)</f>
        <v>2</v>
      </c>
      <c r="Z3901" t="str">
        <f ca="1">IF(tbl_vendors[[#This Row],[error_count]]&gt;0,"FAIL","PASS")</f>
        <v>FAIL</v>
      </c>
    </row>
    <row r="3902" spans="1:26" x14ac:dyDescent="0.3">
      <c r="A3902" t="s">
        <v>15230</v>
      </c>
      <c r="B3902" t="s">
        <v>15231</v>
      </c>
      <c r="C3902" t="s">
        <v>72</v>
      </c>
      <c r="D3902" t="s">
        <v>15232</v>
      </c>
      <c r="E3902" t="s">
        <v>74</v>
      </c>
      <c r="F3902" t="s">
        <v>75</v>
      </c>
      <c r="G3902" t="s">
        <v>15233</v>
      </c>
      <c r="H3902" t="s">
        <v>52</v>
      </c>
      <c r="I3902" t="s">
        <v>53</v>
      </c>
      <c r="J3902" s="1">
        <v>46143</v>
      </c>
      <c r="K3902" s="1">
        <v>46179</v>
      </c>
      <c r="L3902" t="b">
        <f>COUNTIF(tbl_vendors[Vendor_ID],tbl_vendors[[#This Row],[Vendor_ID]])&gt;1</f>
        <v>0</v>
      </c>
      <c r="M3902" t="b">
        <f>ISBLANK(tbl_vendors[[#This Row],[Vendor_ID]])</f>
        <v>0</v>
      </c>
      <c r="N3902" t="b">
        <f>LEN(TRIM(tbl_vendors[[#This Row],[Vendor_Name]]))=0</f>
        <v>0</v>
      </c>
      <c r="O3902" t="b">
        <f>LEN(TRIM(tbl_vendors[[#This Row],[Email]]))=0</f>
        <v>0</v>
      </c>
      <c r="P3902" t="b">
        <f>OR(ISERROR(FIND("@",tbl_vendors[[#This Row],[Email]])),ISERROR(FIND(".",tbl_vendors[[#This Row],[Email]])))</f>
        <v>0</v>
      </c>
      <c r="Q3902" t="b">
        <f>ISNA(MATCH(tbl_vendors[[#This Row],[Country]],tbl_country[country],0))</f>
        <v>0</v>
      </c>
      <c r="R3902" t="b">
        <f>ISNA(MATCH(tbl_vendors[[#This Row],[Currency]],tbl_country[currency],0))</f>
        <v>1</v>
      </c>
      <c r="S3902" t="b">
        <f>_xlfn.XLOOKUP(tbl_vendors[[#This Row],[Country]],tbl_country[country],tbl_country[currency],"NotFound")&lt;&gt;tbl_vendors[[#This Row],[Currency]]</f>
        <v>1</v>
      </c>
      <c r="T3902" t="b">
        <f>ISNA(MATCH(tbl_vendors[[#This Row],[Payment_Terms]],tbl_payment_terms[Payment_Terms],0))</f>
        <v>0</v>
      </c>
      <c r="U3902" t="b">
        <f>ISNA(MATCH(tbl_vendors[[#This Row],[Status]],tbl_status[valid_status]))</f>
        <v>1</v>
      </c>
      <c r="V3902" t="b">
        <f ca="1">tbl_vendors[[#This Row],[Created_Date]]&gt;TODAY()</f>
        <v>0</v>
      </c>
      <c r="W3902" t="b">
        <f>tbl_vendors[[#This Row],[Updated_Date]]&lt;tbl_vendors[[#This Row],[Created_Date]]</f>
        <v>0</v>
      </c>
      <c r="X3902" t="b">
        <f>COUNTIF(tbl_vendors[Vendor_Name],tbl_vendors[[#This Row],[Vendor_Name]])&gt;1</f>
        <v>0</v>
      </c>
      <c r="Y3902" s="14" cm="1">
        <f t="array" aca="1" ref="Y3902" ca="1">IFERROR(SUM(L3902:X3902*1),4)</f>
        <v>3</v>
      </c>
      <c r="Z3902" t="str">
        <f ca="1">IF(tbl_vendors[[#This Row],[error_count]]&gt;0,"FAIL","PASS")</f>
        <v>FAIL</v>
      </c>
    </row>
    <row r="3903" spans="1:26" x14ac:dyDescent="0.3">
      <c r="A3903" t="s">
        <v>15234</v>
      </c>
      <c r="B3903" t="s">
        <v>15235</v>
      </c>
      <c r="C3903" t="s">
        <v>72</v>
      </c>
      <c r="D3903" t="s">
        <v>15236</v>
      </c>
      <c r="E3903" t="s">
        <v>74</v>
      </c>
      <c r="F3903" t="s">
        <v>40</v>
      </c>
      <c r="G3903" t="s">
        <v>15237</v>
      </c>
      <c r="H3903" t="s">
        <v>18</v>
      </c>
      <c r="I3903" t="s">
        <v>53</v>
      </c>
      <c r="J3903" s="1">
        <v>45460</v>
      </c>
      <c r="K3903" s="1">
        <v>45576</v>
      </c>
      <c r="L3903" t="b">
        <f>COUNTIF(tbl_vendors[Vendor_ID],tbl_vendors[[#This Row],[Vendor_ID]])&gt;1</f>
        <v>0</v>
      </c>
      <c r="M3903" t="b">
        <f>ISBLANK(tbl_vendors[[#This Row],[Vendor_ID]])</f>
        <v>0</v>
      </c>
      <c r="N3903" t="b">
        <f>LEN(TRIM(tbl_vendors[[#This Row],[Vendor_Name]]))=0</f>
        <v>0</v>
      </c>
      <c r="O3903" t="b">
        <f>LEN(TRIM(tbl_vendors[[#This Row],[Email]]))=0</f>
        <v>0</v>
      </c>
      <c r="P3903" t="b">
        <f>OR(ISERROR(FIND("@",tbl_vendors[[#This Row],[Email]])),ISERROR(FIND(".",tbl_vendors[[#This Row],[Email]])))</f>
        <v>0</v>
      </c>
      <c r="Q3903" t="b">
        <f>ISNA(MATCH(tbl_vendors[[#This Row],[Country]],tbl_country[country],0))</f>
        <v>0</v>
      </c>
      <c r="R3903" t="b">
        <f>ISNA(MATCH(tbl_vendors[[#This Row],[Currency]],tbl_country[currency],0))</f>
        <v>1</v>
      </c>
      <c r="S3903" t="b">
        <f>_xlfn.XLOOKUP(tbl_vendors[[#This Row],[Country]],tbl_country[country],tbl_country[currency],"NotFound")&lt;&gt;tbl_vendors[[#This Row],[Currency]]</f>
        <v>1</v>
      </c>
      <c r="T3903" t="b">
        <f>ISNA(MATCH(tbl_vendors[[#This Row],[Payment_Terms]],tbl_payment_terms[Payment_Terms],0))</f>
        <v>0</v>
      </c>
      <c r="U3903" t="b">
        <f>ISNA(MATCH(tbl_vendors[[#This Row],[Status]],tbl_status[valid_status]))</f>
        <v>1</v>
      </c>
      <c r="V3903" t="b">
        <f ca="1">tbl_vendors[[#This Row],[Created_Date]]&gt;TODAY()</f>
        <v>0</v>
      </c>
      <c r="W3903" t="b">
        <f>tbl_vendors[[#This Row],[Updated_Date]]&lt;tbl_vendors[[#This Row],[Created_Date]]</f>
        <v>0</v>
      </c>
      <c r="X3903" t="b">
        <f>COUNTIF(tbl_vendors[Vendor_Name],tbl_vendors[[#This Row],[Vendor_Name]])&gt;1</f>
        <v>0</v>
      </c>
      <c r="Y3903" s="14" cm="1">
        <f t="array" aca="1" ref="Y3903" ca="1">IFERROR(SUM(L3903:X3903*1),4)</f>
        <v>3</v>
      </c>
      <c r="Z3903" t="str">
        <f ca="1">IF(tbl_vendors[[#This Row],[error_count]]&gt;0,"FAIL","PASS")</f>
        <v>FAIL</v>
      </c>
    </row>
    <row r="3904" spans="1:26" x14ac:dyDescent="0.3">
      <c r="A3904" t="s">
        <v>15238</v>
      </c>
      <c r="B3904" t="s">
        <v>15239</v>
      </c>
      <c r="C3904" t="s">
        <v>29</v>
      </c>
      <c r="D3904" t="s">
        <v>15240</v>
      </c>
      <c r="E3904" t="s">
        <v>31</v>
      </c>
      <c r="F3904" t="s">
        <v>16</v>
      </c>
      <c r="G3904" t="s">
        <v>15241</v>
      </c>
      <c r="H3904" t="s">
        <v>47</v>
      </c>
      <c r="I3904" t="s">
        <v>26</v>
      </c>
      <c r="J3904" s="1">
        <v>45447</v>
      </c>
      <c r="K3904" s="1">
        <v>45624</v>
      </c>
      <c r="L3904" t="b">
        <f>COUNTIF(tbl_vendors[Vendor_ID],tbl_vendors[[#This Row],[Vendor_ID]])&gt;1</f>
        <v>0</v>
      </c>
      <c r="M3904" t="b">
        <f>ISBLANK(tbl_vendors[[#This Row],[Vendor_ID]])</f>
        <v>0</v>
      </c>
      <c r="N3904" t="b">
        <f>LEN(TRIM(tbl_vendors[[#This Row],[Vendor_Name]]))=0</f>
        <v>0</v>
      </c>
      <c r="O3904" t="b">
        <f>LEN(TRIM(tbl_vendors[[#This Row],[Email]]))=0</f>
        <v>0</v>
      </c>
      <c r="P3904" t="b">
        <f>OR(ISERROR(FIND("@",tbl_vendors[[#This Row],[Email]])),ISERROR(FIND(".",tbl_vendors[[#This Row],[Email]])))</f>
        <v>0</v>
      </c>
      <c r="Q3904" t="b">
        <f>ISNA(MATCH(tbl_vendors[[#This Row],[Country]],tbl_country[country],0))</f>
        <v>0</v>
      </c>
      <c r="R3904" t="b">
        <f>ISNA(MATCH(tbl_vendors[[#This Row],[Currency]],tbl_country[currency],0))</f>
        <v>0</v>
      </c>
      <c r="S3904" t="b">
        <f>_xlfn.XLOOKUP(tbl_vendors[[#This Row],[Country]],tbl_country[country],tbl_country[currency],"NotFound")&lt;&gt;tbl_vendors[[#This Row],[Currency]]</f>
        <v>0</v>
      </c>
      <c r="T3904" t="b">
        <f>ISNA(MATCH(tbl_vendors[[#This Row],[Payment_Terms]],tbl_payment_terms[Payment_Terms],0))</f>
        <v>0</v>
      </c>
      <c r="U3904" t="b">
        <f>ISNA(MATCH(tbl_vendors[[#This Row],[Status]],tbl_status[valid_status]))</f>
        <v>0</v>
      </c>
      <c r="V3904" t="b">
        <f ca="1">tbl_vendors[[#This Row],[Created_Date]]&gt;TODAY()</f>
        <v>0</v>
      </c>
      <c r="W3904" t="b">
        <f>tbl_vendors[[#This Row],[Updated_Date]]&lt;tbl_vendors[[#This Row],[Created_Date]]</f>
        <v>0</v>
      </c>
      <c r="X3904" t="b">
        <f>COUNTIF(tbl_vendors[Vendor_Name],tbl_vendors[[#This Row],[Vendor_Name]])&gt;1</f>
        <v>0</v>
      </c>
      <c r="Y3904" s="14" cm="1">
        <f t="array" aca="1" ref="Y3904" ca="1">IFERROR(SUM(L3904:X3904*1),4)</f>
        <v>0</v>
      </c>
      <c r="Z3904" t="str">
        <f ca="1">IF(tbl_vendors[[#This Row],[error_count]]&gt;0,"FAIL","PASS")</f>
        <v>PASS</v>
      </c>
    </row>
    <row r="3905" spans="1:26" x14ac:dyDescent="0.3">
      <c r="A3905" t="s">
        <v>15242</v>
      </c>
      <c r="B3905" t="s">
        <v>15243</v>
      </c>
      <c r="C3905" t="s">
        <v>100</v>
      </c>
      <c r="D3905" t="s">
        <v>15244</v>
      </c>
      <c r="E3905" t="s">
        <v>39</v>
      </c>
      <c r="F3905" t="s">
        <v>40</v>
      </c>
      <c r="G3905" t="s">
        <v>15245</v>
      </c>
      <c r="H3905" t="s">
        <v>47</v>
      </c>
      <c r="I3905" t="s">
        <v>19</v>
      </c>
      <c r="J3905" s="1">
        <v>45621</v>
      </c>
      <c r="K3905" s="1">
        <v>45858</v>
      </c>
      <c r="L3905" t="b">
        <f>COUNTIF(tbl_vendors[Vendor_ID],tbl_vendors[[#This Row],[Vendor_ID]])&gt;1</f>
        <v>0</v>
      </c>
      <c r="M3905" t="b">
        <f>ISBLANK(tbl_vendors[[#This Row],[Vendor_ID]])</f>
        <v>0</v>
      </c>
      <c r="N3905" t="b">
        <f>LEN(TRIM(tbl_vendors[[#This Row],[Vendor_Name]]))=0</f>
        <v>0</v>
      </c>
      <c r="O3905" t="b">
        <f>LEN(TRIM(tbl_vendors[[#This Row],[Email]]))=0</f>
        <v>0</v>
      </c>
      <c r="P3905" t="b">
        <f>OR(ISERROR(FIND("@",tbl_vendors[[#This Row],[Email]])),ISERROR(FIND(".",tbl_vendors[[#This Row],[Email]])))</f>
        <v>0</v>
      </c>
      <c r="Q3905" t="b">
        <f>ISNA(MATCH(tbl_vendors[[#This Row],[Country]],tbl_country[country],0))</f>
        <v>0</v>
      </c>
      <c r="R3905" t="b">
        <f>ISNA(MATCH(tbl_vendors[[#This Row],[Currency]],tbl_country[currency],0))</f>
        <v>0</v>
      </c>
      <c r="S3905" t="b">
        <f>_xlfn.XLOOKUP(tbl_vendors[[#This Row],[Country]],tbl_country[country],tbl_country[currency],"NotFound")&lt;&gt;tbl_vendors[[#This Row],[Currency]]</f>
        <v>0</v>
      </c>
      <c r="T3905" t="b">
        <f>ISNA(MATCH(tbl_vendors[[#This Row],[Payment_Terms]],tbl_payment_terms[Payment_Terms],0))</f>
        <v>0</v>
      </c>
      <c r="U3905" t="b">
        <f>ISNA(MATCH(tbl_vendors[[#This Row],[Status]],tbl_status[valid_status]))</f>
        <v>0</v>
      </c>
      <c r="V3905" t="b">
        <f ca="1">tbl_vendors[[#This Row],[Created_Date]]&gt;TODAY()</f>
        <v>0</v>
      </c>
      <c r="W3905" t="b">
        <f>tbl_vendors[[#This Row],[Updated_Date]]&lt;tbl_vendors[[#This Row],[Created_Date]]</f>
        <v>0</v>
      </c>
      <c r="X3905" t="b">
        <f>COUNTIF(tbl_vendors[Vendor_Name],tbl_vendors[[#This Row],[Vendor_Name]])&gt;1</f>
        <v>0</v>
      </c>
      <c r="Y3905" s="14" cm="1">
        <f t="array" aca="1" ref="Y3905" ca="1">IFERROR(SUM(L3905:X3905*1),4)</f>
        <v>0</v>
      </c>
      <c r="Z3905" t="str">
        <f ca="1">IF(tbl_vendors[[#This Row],[error_count]]&gt;0,"FAIL","PASS")</f>
        <v>PASS</v>
      </c>
    </row>
    <row r="3906" spans="1:26" x14ac:dyDescent="0.3">
      <c r="A3906" t="s">
        <v>15246</v>
      </c>
      <c r="B3906" t="s">
        <v>15247</v>
      </c>
      <c r="C3906" t="s">
        <v>109</v>
      </c>
      <c r="D3906" t="s">
        <v>15248</v>
      </c>
      <c r="E3906" t="s">
        <v>39</v>
      </c>
      <c r="F3906" t="s">
        <v>75</v>
      </c>
      <c r="G3906" t="s">
        <v>15249</v>
      </c>
      <c r="H3906" t="s">
        <v>47</v>
      </c>
      <c r="I3906" t="s">
        <v>53</v>
      </c>
      <c r="J3906" s="1">
        <v>45321</v>
      </c>
      <c r="K3906" s="1">
        <v>46140</v>
      </c>
      <c r="L3906" t="b">
        <f>COUNTIF(tbl_vendors[Vendor_ID],tbl_vendors[[#This Row],[Vendor_ID]])&gt;1</f>
        <v>0</v>
      </c>
      <c r="M3906" t="b">
        <f>ISBLANK(tbl_vendors[[#This Row],[Vendor_ID]])</f>
        <v>0</v>
      </c>
      <c r="N3906" t="b">
        <f>LEN(TRIM(tbl_vendors[[#This Row],[Vendor_Name]]))=0</f>
        <v>0</v>
      </c>
      <c r="O3906" t="b">
        <f>LEN(TRIM(tbl_vendors[[#This Row],[Email]]))=0</f>
        <v>0</v>
      </c>
      <c r="P3906" t="b">
        <f>OR(ISERROR(FIND("@",tbl_vendors[[#This Row],[Email]])),ISERROR(FIND(".",tbl_vendors[[#This Row],[Email]])))</f>
        <v>0</v>
      </c>
      <c r="Q3906" t="b">
        <f>ISNA(MATCH(tbl_vendors[[#This Row],[Country]],tbl_country[country],0))</f>
        <v>0</v>
      </c>
      <c r="R3906" t="b">
        <f>ISNA(MATCH(tbl_vendors[[#This Row],[Currency]],tbl_country[currency],0))</f>
        <v>0</v>
      </c>
      <c r="S3906" t="b">
        <f>_xlfn.XLOOKUP(tbl_vendors[[#This Row],[Country]],tbl_country[country],tbl_country[currency],"NotFound")&lt;&gt;tbl_vendors[[#This Row],[Currency]]</f>
        <v>1</v>
      </c>
      <c r="T3906" t="b">
        <f>ISNA(MATCH(tbl_vendors[[#This Row],[Payment_Terms]],tbl_payment_terms[Payment_Terms],0))</f>
        <v>0</v>
      </c>
      <c r="U3906" t="b">
        <f>ISNA(MATCH(tbl_vendors[[#This Row],[Status]],tbl_status[valid_status]))</f>
        <v>1</v>
      </c>
      <c r="V3906" t="b">
        <f ca="1">tbl_vendors[[#This Row],[Created_Date]]&gt;TODAY()</f>
        <v>0</v>
      </c>
      <c r="W3906" t="b">
        <f>tbl_vendors[[#This Row],[Updated_Date]]&lt;tbl_vendors[[#This Row],[Created_Date]]</f>
        <v>0</v>
      </c>
      <c r="X3906" t="b">
        <f>COUNTIF(tbl_vendors[Vendor_Name],tbl_vendors[[#This Row],[Vendor_Name]])&gt;1</f>
        <v>0</v>
      </c>
      <c r="Y3906" s="14" cm="1">
        <f t="array" aca="1" ref="Y3906" ca="1">IFERROR(SUM(L3906:X3906*1),4)</f>
        <v>2</v>
      </c>
      <c r="Z3906" t="str">
        <f ca="1">IF(tbl_vendors[[#This Row],[error_count]]&gt;0,"FAIL","PASS")</f>
        <v>FAIL</v>
      </c>
    </row>
    <row r="3907" spans="1:26" x14ac:dyDescent="0.3">
      <c r="A3907" t="s">
        <v>15250</v>
      </c>
      <c r="B3907" t="s">
        <v>15251</v>
      </c>
      <c r="C3907" t="s">
        <v>29</v>
      </c>
      <c r="D3907" t="s">
        <v>15252</v>
      </c>
      <c r="E3907" t="s">
        <v>31</v>
      </c>
      <c r="F3907" t="s">
        <v>16</v>
      </c>
      <c r="G3907" t="s">
        <v>15253</v>
      </c>
      <c r="H3907" t="s">
        <v>52</v>
      </c>
      <c r="I3907" t="s">
        <v>26</v>
      </c>
      <c r="J3907" s="1">
        <v>44951</v>
      </c>
      <c r="K3907" s="1">
        <v>46093</v>
      </c>
      <c r="L3907" t="b">
        <f>COUNTIF(tbl_vendors[Vendor_ID],tbl_vendors[[#This Row],[Vendor_ID]])&gt;1</f>
        <v>0</v>
      </c>
      <c r="M3907" t="b">
        <f>ISBLANK(tbl_vendors[[#This Row],[Vendor_ID]])</f>
        <v>0</v>
      </c>
      <c r="N3907" t="b">
        <f>LEN(TRIM(tbl_vendors[[#This Row],[Vendor_Name]]))=0</f>
        <v>0</v>
      </c>
      <c r="O3907" t="b">
        <f>LEN(TRIM(tbl_vendors[[#This Row],[Email]]))=0</f>
        <v>0</v>
      </c>
      <c r="P3907" t="b">
        <f>OR(ISERROR(FIND("@",tbl_vendors[[#This Row],[Email]])),ISERROR(FIND(".",tbl_vendors[[#This Row],[Email]])))</f>
        <v>0</v>
      </c>
      <c r="Q3907" t="b">
        <f>ISNA(MATCH(tbl_vendors[[#This Row],[Country]],tbl_country[country],0))</f>
        <v>0</v>
      </c>
      <c r="R3907" t="b">
        <f>ISNA(MATCH(tbl_vendors[[#This Row],[Currency]],tbl_country[currency],0))</f>
        <v>0</v>
      </c>
      <c r="S3907" t="b">
        <f>_xlfn.XLOOKUP(tbl_vendors[[#This Row],[Country]],tbl_country[country],tbl_country[currency],"NotFound")&lt;&gt;tbl_vendors[[#This Row],[Currency]]</f>
        <v>0</v>
      </c>
      <c r="T3907" t="b">
        <f>ISNA(MATCH(tbl_vendors[[#This Row],[Payment_Terms]],tbl_payment_terms[Payment_Terms],0))</f>
        <v>0</v>
      </c>
      <c r="U3907" t="b">
        <f>ISNA(MATCH(tbl_vendors[[#This Row],[Status]],tbl_status[valid_status]))</f>
        <v>0</v>
      </c>
      <c r="V3907" t="b">
        <f ca="1">tbl_vendors[[#This Row],[Created_Date]]&gt;TODAY()</f>
        <v>0</v>
      </c>
      <c r="W3907" t="b">
        <f>tbl_vendors[[#This Row],[Updated_Date]]&lt;tbl_vendors[[#This Row],[Created_Date]]</f>
        <v>0</v>
      </c>
      <c r="X3907" t="b">
        <f>COUNTIF(tbl_vendors[Vendor_Name],tbl_vendors[[#This Row],[Vendor_Name]])&gt;1</f>
        <v>0</v>
      </c>
      <c r="Y3907" s="14" cm="1">
        <f t="array" aca="1" ref="Y3907" ca="1">IFERROR(SUM(L3907:X3907*1),4)</f>
        <v>0</v>
      </c>
      <c r="Z3907" t="str">
        <f ca="1">IF(tbl_vendors[[#This Row],[error_count]]&gt;0,"FAIL","PASS")</f>
        <v>PASS</v>
      </c>
    </row>
    <row r="3908" spans="1:26" x14ac:dyDescent="0.3">
      <c r="A3908" t="s">
        <v>15254</v>
      </c>
      <c r="B3908" t="s">
        <v>15255</v>
      </c>
      <c r="C3908" t="s">
        <v>153</v>
      </c>
      <c r="D3908" t="s">
        <v>15256</v>
      </c>
      <c r="E3908" t="s">
        <v>155</v>
      </c>
      <c r="F3908" t="s">
        <v>40</v>
      </c>
      <c r="H3908" t="s">
        <v>42</v>
      </c>
      <c r="I3908" t="s">
        <v>26</v>
      </c>
      <c r="J3908" s="1">
        <v>45665</v>
      </c>
      <c r="K3908" s="1">
        <v>45832</v>
      </c>
      <c r="L3908" t="b">
        <f>COUNTIF(tbl_vendors[Vendor_ID],tbl_vendors[[#This Row],[Vendor_ID]])&gt;1</f>
        <v>0</v>
      </c>
      <c r="M3908" t="b">
        <f>ISBLANK(tbl_vendors[[#This Row],[Vendor_ID]])</f>
        <v>0</v>
      </c>
      <c r="N3908" t="b">
        <f>LEN(TRIM(tbl_vendors[[#This Row],[Vendor_Name]]))=0</f>
        <v>0</v>
      </c>
      <c r="O3908" t="b">
        <f>LEN(TRIM(tbl_vendors[[#This Row],[Email]]))=0</f>
        <v>1</v>
      </c>
      <c r="P3908" t="b">
        <f>OR(ISERROR(FIND("@",tbl_vendors[[#This Row],[Email]])),ISERROR(FIND(".",tbl_vendors[[#This Row],[Email]])))</f>
        <v>1</v>
      </c>
      <c r="Q3908" t="b">
        <f>ISNA(MATCH(tbl_vendors[[#This Row],[Country]],tbl_country[country],0))</f>
        <v>0</v>
      </c>
      <c r="R3908" t="b">
        <f>ISNA(MATCH(tbl_vendors[[#This Row],[Currency]],tbl_country[currency],0))</f>
        <v>0</v>
      </c>
      <c r="S3908" t="b">
        <f>_xlfn.XLOOKUP(tbl_vendors[[#This Row],[Country]],tbl_country[country],tbl_country[currency],"NotFound")&lt;&gt;tbl_vendors[[#This Row],[Currency]]</f>
        <v>0</v>
      </c>
      <c r="T3908" t="b">
        <f>ISNA(MATCH(tbl_vendors[[#This Row],[Payment_Terms]],tbl_payment_terms[Payment_Terms],0))</f>
        <v>0</v>
      </c>
      <c r="U3908" t="b">
        <f>ISNA(MATCH(tbl_vendors[[#This Row],[Status]],tbl_status[valid_status]))</f>
        <v>0</v>
      </c>
      <c r="V3908" t="b">
        <f ca="1">tbl_vendors[[#This Row],[Created_Date]]&gt;TODAY()</f>
        <v>0</v>
      </c>
      <c r="W3908" t="b">
        <f>tbl_vendors[[#This Row],[Updated_Date]]&lt;tbl_vendors[[#This Row],[Created_Date]]</f>
        <v>0</v>
      </c>
      <c r="X3908" t="b">
        <f>COUNTIF(tbl_vendors[Vendor_Name],tbl_vendors[[#This Row],[Vendor_Name]])&gt;1</f>
        <v>0</v>
      </c>
      <c r="Y3908" s="14" cm="1">
        <f t="array" aca="1" ref="Y3908" ca="1">IFERROR(SUM(L3908:X3908*1),4)</f>
        <v>2</v>
      </c>
      <c r="Z3908" t="str">
        <f ca="1">IF(tbl_vendors[[#This Row],[error_count]]&gt;0,"FAIL","PASS")</f>
        <v>FAIL</v>
      </c>
    </row>
    <row r="3909" spans="1:26" x14ac:dyDescent="0.3">
      <c r="A3909" t="s">
        <v>15257</v>
      </c>
      <c r="B3909" t="s">
        <v>15258</v>
      </c>
      <c r="C3909" t="s">
        <v>72</v>
      </c>
      <c r="E3909" t="s">
        <v>74</v>
      </c>
      <c r="F3909" t="s">
        <v>32</v>
      </c>
      <c r="G3909" t="s">
        <v>15259</v>
      </c>
      <c r="H3909" t="s">
        <v>69</v>
      </c>
      <c r="I3909" t="s">
        <v>26</v>
      </c>
      <c r="J3909" s="1">
        <v>45753</v>
      </c>
      <c r="K3909" s="1">
        <v>45796</v>
      </c>
      <c r="L3909" t="b">
        <f>COUNTIF(tbl_vendors[Vendor_ID],tbl_vendors[[#This Row],[Vendor_ID]])&gt;1</f>
        <v>0</v>
      </c>
      <c r="M3909" t="b">
        <f>ISBLANK(tbl_vendors[[#This Row],[Vendor_ID]])</f>
        <v>0</v>
      </c>
      <c r="N3909" t="b">
        <f>LEN(TRIM(tbl_vendors[[#This Row],[Vendor_Name]]))=0</f>
        <v>0</v>
      </c>
      <c r="O3909" t="b">
        <f>LEN(TRIM(tbl_vendors[[#This Row],[Email]]))=0</f>
        <v>0</v>
      </c>
      <c r="P3909" t="b">
        <f>OR(ISERROR(FIND("@",tbl_vendors[[#This Row],[Email]])),ISERROR(FIND(".",tbl_vendors[[#This Row],[Email]])))</f>
        <v>0</v>
      </c>
      <c r="Q3909" t="b">
        <f>ISNA(MATCH(tbl_vendors[[#This Row],[Country]],tbl_country[country],0))</f>
        <v>0</v>
      </c>
      <c r="R3909" t="b">
        <f>ISNA(MATCH(tbl_vendors[[#This Row],[Currency]],tbl_country[currency],0))</f>
        <v>1</v>
      </c>
      <c r="S3909" t="b">
        <f>_xlfn.XLOOKUP(tbl_vendors[[#This Row],[Country]],tbl_country[country],tbl_country[currency],"NotFound")&lt;&gt;tbl_vendors[[#This Row],[Currency]]</f>
        <v>1</v>
      </c>
      <c r="T3909" t="b">
        <f>ISNA(MATCH(tbl_vendors[[#This Row],[Payment_Terms]],tbl_payment_terms[Payment_Terms],0))</f>
        <v>0</v>
      </c>
      <c r="U3909" t="b">
        <f>ISNA(MATCH(tbl_vendors[[#This Row],[Status]],tbl_status[valid_status]))</f>
        <v>0</v>
      </c>
      <c r="V3909" t="b">
        <f ca="1">tbl_vendors[[#This Row],[Created_Date]]&gt;TODAY()</f>
        <v>0</v>
      </c>
      <c r="W3909" t="b">
        <f>tbl_vendors[[#This Row],[Updated_Date]]&lt;tbl_vendors[[#This Row],[Created_Date]]</f>
        <v>0</v>
      </c>
      <c r="X3909" t="b">
        <f>COUNTIF(tbl_vendors[Vendor_Name],tbl_vendors[[#This Row],[Vendor_Name]])&gt;1</f>
        <v>0</v>
      </c>
      <c r="Y3909" s="14" cm="1">
        <f t="array" aca="1" ref="Y3909" ca="1">IFERROR(SUM(L3909:X3909*1),4)</f>
        <v>2</v>
      </c>
      <c r="Z3909" t="str">
        <f ca="1">IF(tbl_vendors[[#This Row],[error_count]]&gt;0,"FAIL","PASS")</f>
        <v>FAIL</v>
      </c>
    </row>
    <row r="3910" spans="1:26" x14ac:dyDescent="0.3">
      <c r="A3910" t="s">
        <v>15260</v>
      </c>
      <c r="B3910" t="s">
        <v>15261</v>
      </c>
      <c r="C3910" t="s">
        <v>66</v>
      </c>
      <c r="D3910" t="s">
        <v>15262</v>
      </c>
      <c r="E3910" t="s">
        <v>67</v>
      </c>
      <c r="F3910" t="s">
        <v>75</v>
      </c>
      <c r="G3910" t="s">
        <v>15263</v>
      </c>
      <c r="H3910" t="s">
        <v>25</v>
      </c>
      <c r="I3910" t="s">
        <v>53</v>
      </c>
      <c r="J3910" s="1">
        <v>45781</v>
      </c>
      <c r="K3910" s="1">
        <v>46044</v>
      </c>
      <c r="L3910" t="b">
        <f>COUNTIF(tbl_vendors[Vendor_ID],tbl_vendors[[#This Row],[Vendor_ID]])&gt;1</f>
        <v>0</v>
      </c>
      <c r="M3910" t="b">
        <f>ISBLANK(tbl_vendors[[#This Row],[Vendor_ID]])</f>
        <v>0</v>
      </c>
      <c r="N3910" t="b">
        <f>LEN(TRIM(tbl_vendors[[#This Row],[Vendor_Name]]))=0</f>
        <v>0</v>
      </c>
      <c r="O3910" t="b">
        <f>LEN(TRIM(tbl_vendors[[#This Row],[Email]]))=0</f>
        <v>0</v>
      </c>
      <c r="P3910" t="b">
        <f>OR(ISERROR(FIND("@",tbl_vendors[[#This Row],[Email]])),ISERROR(FIND(".",tbl_vendors[[#This Row],[Email]])))</f>
        <v>0</v>
      </c>
      <c r="Q3910" t="b">
        <f>ISNA(MATCH(tbl_vendors[[#This Row],[Country]],tbl_country[country],0))</f>
        <v>0</v>
      </c>
      <c r="R3910" t="b">
        <f>ISNA(MATCH(tbl_vendors[[#This Row],[Currency]],tbl_country[currency],0))</f>
        <v>0</v>
      </c>
      <c r="S3910" t="b">
        <f>_xlfn.XLOOKUP(tbl_vendors[[#This Row],[Country]],tbl_country[country],tbl_country[currency],"NotFound")&lt;&gt;tbl_vendors[[#This Row],[Currency]]</f>
        <v>0</v>
      </c>
      <c r="T3910" t="b">
        <f>ISNA(MATCH(tbl_vendors[[#This Row],[Payment_Terms]],tbl_payment_terms[Payment_Terms],0))</f>
        <v>0</v>
      </c>
      <c r="U3910" t="b">
        <f>ISNA(MATCH(tbl_vendors[[#This Row],[Status]],tbl_status[valid_status]))</f>
        <v>1</v>
      </c>
      <c r="V3910" t="b">
        <f ca="1">tbl_vendors[[#This Row],[Created_Date]]&gt;TODAY()</f>
        <v>0</v>
      </c>
      <c r="W3910" t="b">
        <f>tbl_vendors[[#This Row],[Updated_Date]]&lt;tbl_vendors[[#This Row],[Created_Date]]</f>
        <v>0</v>
      </c>
      <c r="X3910" t="b">
        <f>COUNTIF(tbl_vendors[Vendor_Name],tbl_vendors[[#This Row],[Vendor_Name]])&gt;1</f>
        <v>0</v>
      </c>
      <c r="Y3910" s="14" cm="1">
        <f t="array" aca="1" ref="Y3910" ca="1">IFERROR(SUM(L3910:X3910*1),4)</f>
        <v>1</v>
      </c>
      <c r="Z3910" t="str">
        <f ca="1">IF(tbl_vendors[[#This Row],[error_count]]&gt;0,"FAIL","PASS")</f>
        <v>FAIL</v>
      </c>
    </row>
    <row r="3911" spans="1:26" x14ac:dyDescent="0.3">
      <c r="A3911" t="s">
        <v>15264</v>
      </c>
      <c r="B3911" t="s">
        <v>15265</v>
      </c>
      <c r="C3911" t="s">
        <v>79</v>
      </c>
      <c r="D3911" t="s">
        <v>15266</v>
      </c>
      <c r="E3911" t="s">
        <v>39</v>
      </c>
      <c r="F3911" t="s">
        <v>75</v>
      </c>
      <c r="G3911" t="s">
        <v>15267</v>
      </c>
      <c r="H3911" t="s">
        <v>47</v>
      </c>
      <c r="I3911" t="s">
        <v>19</v>
      </c>
      <c r="J3911" s="1">
        <v>44769</v>
      </c>
      <c r="K3911" s="1">
        <v>45557</v>
      </c>
      <c r="L3911" t="b">
        <f>COUNTIF(tbl_vendors[Vendor_ID],tbl_vendors[[#This Row],[Vendor_ID]])&gt;1</f>
        <v>0</v>
      </c>
      <c r="M3911" t="b">
        <f>ISBLANK(tbl_vendors[[#This Row],[Vendor_ID]])</f>
        <v>0</v>
      </c>
      <c r="N3911" t="b">
        <f>LEN(TRIM(tbl_vendors[[#This Row],[Vendor_Name]]))=0</f>
        <v>0</v>
      </c>
      <c r="O3911" t="b">
        <f>LEN(TRIM(tbl_vendors[[#This Row],[Email]]))=0</f>
        <v>0</v>
      </c>
      <c r="P3911" t="b">
        <f>OR(ISERROR(FIND("@",tbl_vendors[[#This Row],[Email]])),ISERROR(FIND(".",tbl_vendors[[#This Row],[Email]])))</f>
        <v>0</v>
      </c>
      <c r="Q3911" t="b">
        <f>ISNA(MATCH(tbl_vendors[[#This Row],[Country]],tbl_country[country],0))</f>
        <v>0</v>
      </c>
      <c r="R3911" t="b">
        <f>ISNA(MATCH(tbl_vendors[[#This Row],[Currency]],tbl_country[currency],0))</f>
        <v>0</v>
      </c>
      <c r="S3911" t="b">
        <f>_xlfn.XLOOKUP(tbl_vendors[[#This Row],[Country]],tbl_country[country],tbl_country[currency],"NotFound")&lt;&gt;tbl_vendors[[#This Row],[Currency]]</f>
        <v>0</v>
      </c>
      <c r="T3911" t="b">
        <f>ISNA(MATCH(tbl_vendors[[#This Row],[Payment_Terms]],tbl_payment_terms[Payment_Terms],0))</f>
        <v>0</v>
      </c>
      <c r="U3911" t="b">
        <f>ISNA(MATCH(tbl_vendors[[#This Row],[Status]],tbl_status[valid_status]))</f>
        <v>0</v>
      </c>
      <c r="V3911" t="b">
        <f ca="1">tbl_vendors[[#This Row],[Created_Date]]&gt;TODAY()</f>
        <v>0</v>
      </c>
      <c r="W3911" t="b">
        <f>tbl_vendors[[#This Row],[Updated_Date]]&lt;tbl_vendors[[#This Row],[Created_Date]]</f>
        <v>0</v>
      </c>
      <c r="X3911" t="b">
        <f>COUNTIF(tbl_vendors[Vendor_Name],tbl_vendors[[#This Row],[Vendor_Name]])&gt;1</f>
        <v>0</v>
      </c>
      <c r="Y3911" s="14" cm="1">
        <f t="array" aca="1" ref="Y3911" ca="1">IFERROR(SUM(L3911:X3911*1),4)</f>
        <v>0</v>
      </c>
      <c r="Z3911" t="str">
        <f ca="1">IF(tbl_vendors[[#This Row],[error_count]]&gt;0,"FAIL","PASS")</f>
        <v>PASS</v>
      </c>
    </row>
    <row r="3912" spans="1:26" x14ac:dyDescent="0.3">
      <c r="A3912" t="s">
        <v>15268</v>
      </c>
      <c r="B3912" t="s">
        <v>15269</v>
      </c>
      <c r="C3912" t="s">
        <v>37</v>
      </c>
      <c r="D3912" t="s">
        <v>15270</v>
      </c>
      <c r="E3912" t="s">
        <v>39</v>
      </c>
      <c r="F3912" t="s">
        <v>23</v>
      </c>
      <c r="G3912" t="s">
        <v>15271</v>
      </c>
      <c r="H3912" t="s">
        <v>42</v>
      </c>
      <c r="I3912" t="s">
        <v>26</v>
      </c>
      <c r="J3912" s="1">
        <v>45117</v>
      </c>
      <c r="K3912" s="1">
        <v>45573</v>
      </c>
      <c r="L3912" t="b">
        <f>COUNTIF(tbl_vendors[Vendor_ID],tbl_vendors[[#This Row],[Vendor_ID]])&gt;1</f>
        <v>0</v>
      </c>
      <c r="M3912" t="b">
        <f>ISBLANK(tbl_vendors[[#This Row],[Vendor_ID]])</f>
        <v>0</v>
      </c>
      <c r="N3912" t="b">
        <f>LEN(TRIM(tbl_vendors[[#This Row],[Vendor_Name]]))=0</f>
        <v>0</v>
      </c>
      <c r="O3912" t="b">
        <f>LEN(TRIM(tbl_vendors[[#This Row],[Email]]))=0</f>
        <v>0</v>
      </c>
      <c r="P3912" t="b">
        <f>OR(ISERROR(FIND("@",tbl_vendors[[#This Row],[Email]])),ISERROR(FIND(".",tbl_vendors[[#This Row],[Email]])))</f>
        <v>0</v>
      </c>
      <c r="Q3912" t="b">
        <f>ISNA(MATCH(tbl_vendors[[#This Row],[Country]],tbl_country[country],0))</f>
        <v>0</v>
      </c>
      <c r="R3912" t="b">
        <f>ISNA(MATCH(tbl_vendors[[#This Row],[Currency]],tbl_country[currency],0))</f>
        <v>0</v>
      </c>
      <c r="S3912" t="b">
        <f>_xlfn.XLOOKUP(tbl_vendors[[#This Row],[Country]],tbl_country[country],tbl_country[currency],"NotFound")&lt;&gt;tbl_vendors[[#This Row],[Currency]]</f>
        <v>0</v>
      </c>
      <c r="T3912" t="b">
        <f>ISNA(MATCH(tbl_vendors[[#This Row],[Payment_Terms]],tbl_payment_terms[Payment_Terms],0))</f>
        <v>0</v>
      </c>
      <c r="U3912" t="b">
        <f>ISNA(MATCH(tbl_vendors[[#This Row],[Status]],tbl_status[valid_status]))</f>
        <v>0</v>
      </c>
      <c r="V3912" t="b">
        <f ca="1">tbl_vendors[[#This Row],[Created_Date]]&gt;TODAY()</f>
        <v>0</v>
      </c>
      <c r="W3912" t="b">
        <f>tbl_vendors[[#This Row],[Updated_Date]]&lt;tbl_vendors[[#This Row],[Created_Date]]</f>
        <v>0</v>
      </c>
      <c r="X3912" t="b">
        <f>COUNTIF(tbl_vendors[Vendor_Name],tbl_vendors[[#This Row],[Vendor_Name]])&gt;1</f>
        <v>0</v>
      </c>
      <c r="Y3912" s="14" cm="1">
        <f t="array" aca="1" ref="Y3912" ca="1">IFERROR(SUM(L3912:X3912*1),4)</f>
        <v>0</v>
      </c>
      <c r="Z3912" t="str">
        <f ca="1">IF(tbl_vendors[[#This Row],[error_count]]&gt;0,"FAIL","PASS")</f>
        <v>PASS</v>
      </c>
    </row>
    <row r="3913" spans="1:26" x14ac:dyDescent="0.3">
      <c r="A3913" t="s">
        <v>15272</v>
      </c>
      <c r="B3913" t="s">
        <v>3668</v>
      </c>
      <c r="C3913" t="s">
        <v>29</v>
      </c>
      <c r="D3913" t="s">
        <v>15273</v>
      </c>
      <c r="E3913" t="s">
        <v>31</v>
      </c>
      <c r="F3913" t="s">
        <v>23</v>
      </c>
      <c r="G3913" t="s">
        <v>15274</v>
      </c>
      <c r="H3913" t="s">
        <v>34</v>
      </c>
      <c r="I3913" t="s">
        <v>53</v>
      </c>
      <c r="J3913" s="1">
        <v>44419</v>
      </c>
      <c r="K3913" s="1">
        <v>44537</v>
      </c>
      <c r="L3913" t="b">
        <f>COUNTIF(tbl_vendors[Vendor_ID],tbl_vendors[[#This Row],[Vendor_ID]])&gt;1</f>
        <v>0</v>
      </c>
      <c r="M3913" t="b">
        <f>ISBLANK(tbl_vendors[[#This Row],[Vendor_ID]])</f>
        <v>0</v>
      </c>
      <c r="N3913" t="b">
        <f>LEN(TRIM(tbl_vendors[[#This Row],[Vendor_Name]]))=0</f>
        <v>0</v>
      </c>
      <c r="O3913" t="b">
        <f>LEN(TRIM(tbl_vendors[[#This Row],[Email]]))=0</f>
        <v>0</v>
      </c>
      <c r="P3913" t="b">
        <f>OR(ISERROR(FIND("@",tbl_vendors[[#This Row],[Email]])),ISERROR(FIND(".",tbl_vendors[[#This Row],[Email]])))</f>
        <v>0</v>
      </c>
      <c r="Q3913" t="b">
        <f>ISNA(MATCH(tbl_vendors[[#This Row],[Country]],tbl_country[country],0))</f>
        <v>0</v>
      </c>
      <c r="R3913" t="b">
        <f>ISNA(MATCH(tbl_vendors[[#This Row],[Currency]],tbl_country[currency],0))</f>
        <v>0</v>
      </c>
      <c r="S3913" t="b">
        <f>_xlfn.XLOOKUP(tbl_vendors[[#This Row],[Country]],tbl_country[country],tbl_country[currency],"NotFound")&lt;&gt;tbl_vendors[[#This Row],[Currency]]</f>
        <v>0</v>
      </c>
      <c r="T3913" t="b">
        <f>ISNA(MATCH(tbl_vendors[[#This Row],[Payment_Terms]],tbl_payment_terms[Payment_Terms],0))</f>
        <v>0</v>
      </c>
      <c r="U3913" t="b">
        <f>ISNA(MATCH(tbl_vendors[[#This Row],[Status]],tbl_status[valid_status]))</f>
        <v>1</v>
      </c>
      <c r="V3913" t="b">
        <f ca="1">tbl_vendors[[#This Row],[Created_Date]]&gt;TODAY()</f>
        <v>0</v>
      </c>
      <c r="W3913" t="b">
        <f>tbl_vendors[[#This Row],[Updated_Date]]&lt;tbl_vendors[[#This Row],[Created_Date]]</f>
        <v>0</v>
      </c>
      <c r="X3913" t="b">
        <f>COUNTIF(tbl_vendors[Vendor_Name],tbl_vendors[[#This Row],[Vendor_Name]])&gt;1</f>
        <v>1</v>
      </c>
      <c r="Y3913" s="14" cm="1">
        <f t="array" aca="1" ref="Y3913" ca="1">IFERROR(SUM(L3913:X3913*1),4)</f>
        <v>2</v>
      </c>
      <c r="Z3913" t="str">
        <f ca="1">IF(tbl_vendors[[#This Row],[error_count]]&gt;0,"FAIL","PASS")</f>
        <v>FAIL</v>
      </c>
    </row>
    <row r="3914" spans="1:26" x14ac:dyDescent="0.3">
      <c r="A3914" t="s">
        <v>15275</v>
      </c>
      <c r="B3914" t="s">
        <v>15276</v>
      </c>
      <c r="C3914" t="s">
        <v>37</v>
      </c>
      <c r="D3914" t="s">
        <v>15277</v>
      </c>
      <c r="E3914" t="s">
        <v>39</v>
      </c>
      <c r="F3914" t="s">
        <v>23</v>
      </c>
      <c r="G3914" t="s">
        <v>15278</v>
      </c>
      <c r="H3914" t="s">
        <v>69</v>
      </c>
      <c r="I3914" t="s">
        <v>26</v>
      </c>
      <c r="J3914" s="1">
        <v>45769</v>
      </c>
      <c r="K3914" s="1">
        <v>45882</v>
      </c>
      <c r="L3914" t="b">
        <f>COUNTIF(tbl_vendors[Vendor_ID],tbl_vendors[[#This Row],[Vendor_ID]])&gt;1</f>
        <v>0</v>
      </c>
      <c r="M3914" t="b">
        <f>ISBLANK(tbl_vendors[[#This Row],[Vendor_ID]])</f>
        <v>0</v>
      </c>
      <c r="N3914" t="b">
        <f>LEN(TRIM(tbl_vendors[[#This Row],[Vendor_Name]]))=0</f>
        <v>0</v>
      </c>
      <c r="O3914" t="b">
        <f>LEN(TRIM(tbl_vendors[[#This Row],[Email]]))=0</f>
        <v>0</v>
      </c>
      <c r="P3914" t="b">
        <f>OR(ISERROR(FIND("@",tbl_vendors[[#This Row],[Email]])),ISERROR(FIND(".",tbl_vendors[[#This Row],[Email]])))</f>
        <v>0</v>
      </c>
      <c r="Q3914" t="b">
        <f>ISNA(MATCH(tbl_vendors[[#This Row],[Country]],tbl_country[country],0))</f>
        <v>0</v>
      </c>
      <c r="R3914" t="b">
        <f>ISNA(MATCH(tbl_vendors[[#This Row],[Currency]],tbl_country[currency],0))</f>
        <v>0</v>
      </c>
      <c r="S3914" t="b">
        <f>_xlfn.XLOOKUP(tbl_vendors[[#This Row],[Country]],tbl_country[country],tbl_country[currency],"NotFound")&lt;&gt;tbl_vendors[[#This Row],[Currency]]</f>
        <v>0</v>
      </c>
      <c r="T3914" t="b">
        <f>ISNA(MATCH(tbl_vendors[[#This Row],[Payment_Terms]],tbl_payment_terms[Payment_Terms],0))</f>
        <v>0</v>
      </c>
      <c r="U3914" t="b">
        <f>ISNA(MATCH(tbl_vendors[[#This Row],[Status]],tbl_status[valid_status]))</f>
        <v>0</v>
      </c>
      <c r="V3914" t="b">
        <f ca="1">tbl_vendors[[#This Row],[Created_Date]]&gt;TODAY()</f>
        <v>0</v>
      </c>
      <c r="W3914" t="b">
        <f>tbl_vendors[[#This Row],[Updated_Date]]&lt;tbl_vendors[[#This Row],[Created_Date]]</f>
        <v>0</v>
      </c>
      <c r="X3914" t="b">
        <f>COUNTIF(tbl_vendors[Vendor_Name],tbl_vendors[[#This Row],[Vendor_Name]])&gt;1</f>
        <v>0</v>
      </c>
      <c r="Y3914" s="14" cm="1">
        <f t="array" aca="1" ref="Y3914" ca="1">IFERROR(SUM(L3914:X3914*1),4)</f>
        <v>0</v>
      </c>
      <c r="Z3914" t="str">
        <f ca="1">IF(tbl_vendors[[#This Row],[error_count]]&gt;0,"FAIL","PASS")</f>
        <v>PASS</v>
      </c>
    </row>
    <row r="3915" spans="1:26" x14ac:dyDescent="0.3">
      <c r="A3915" t="s">
        <v>15279</v>
      </c>
      <c r="B3915" t="s">
        <v>15280</v>
      </c>
      <c r="C3915" t="s">
        <v>37</v>
      </c>
      <c r="D3915" t="s">
        <v>15281</v>
      </c>
      <c r="E3915" t="s">
        <v>39</v>
      </c>
      <c r="F3915" t="s">
        <v>75</v>
      </c>
      <c r="G3915" t="s">
        <v>15282</v>
      </c>
      <c r="H3915" t="s">
        <v>34</v>
      </c>
      <c r="I3915" t="s">
        <v>19</v>
      </c>
      <c r="J3915" s="1">
        <v>45197</v>
      </c>
      <c r="K3915" s="1">
        <v>45387</v>
      </c>
      <c r="L3915" t="b">
        <f>COUNTIF(tbl_vendors[Vendor_ID],tbl_vendors[[#This Row],[Vendor_ID]])&gt;1</f>
        <v>0</v>
      </c>
      <c r="M3915" t="b">
        <f>ISBLANK(tbl_vendors[[#This Row],[Vendor_ID]])</f>
        <v>0</v>
      </c>
      <c r="N3915" t="b">
        <f>LEN(TRIM(tbl_vendors[[#This Row],[Vendor_Name]]))=0</f>
        <v>0</v>
      </c>
      <c r="O3915" t="b">
        <f>LEN(TRIM(tbl_vendors[[#This Row],[Email]]))=0</f>
        <v>0</v>
      </c>
      <c r="P3915" t="b">
        <f>OR(ISERROR(FIND("@",tbl_vendors[[#This Row],[Email]])),ISERROR(FIND(".",tbl_vendors[[#This Row],[Email]])))</f>
        <v>0</v>
      </c>
      <c r="Q3915" t="b">
        <f>ISNA(MATCH(tbl_vendors[[#This Row],[Country]],tbl_country[country],0))</f>
        <v>0</v>
      </c>
      <c r="R3915" t="b">
        <f>ISNA(MATCH(tbl_vendors[[#This Row],[Currency]],tbl_country[currency],0))</f>
        <v>0</v>
      </c>
      <c r="S3915" t="b">
        <f>_xlfn.XLOOKUP(tbl_vendors[[#This Row],[Country]],tbl_country[country],tbl_country[currency],"NotFound")&lt;&gt;tbl_vendors[[#This Row],[Currency]]</f>
        <v>0</v>
      </c>
      <c r="T3915" t="b">
        <f>ISNA(MATCH(tbl_vendors[[#This Row],[Payment_Terms]],tbl_payment_terms[Payment_Terms],0))</f>
        <v>0</v>
      </c>
      <c r="U3915" t="b">
        <f>ISNA(MATCH(tbl_vendors[[#This Row],[Status]],tbl_status[valid_status]))</f>
        <v>0</v>
      </c>
      <c r="V3915" t="b">
        <f ca="1">tbl_vendors[[#This Row],[Created_Date]]&gt;TODAY()</f>
        <v>0</v>
      </c>
      <c r="W3915" t="b">
        <f>tbl_vendors[[#This Row],[Updated_Date]]&lt;tbl_vendors[[#This Row],[Created_Date]]</f>
        <v>0</v>
      </c>
      <c r="X3915" t="b">
        <f>COUNTIF(tbl_vendors[Vendor_Name],tbl_vendors[[#This Row],[Vendor_Name]])&gt;1</f>
        <v>0</v>
      </c>
      <c r="Y3915" s="14" cm="1">
        <f t="array" aca="1" ref="Y3915" ca="1">IFERROR(SUM(L3915:X3915*1),4)</f>
        <v>0</v>
      </c>
      <c r="Z3915" t="str">
        <f ca="1">IF(tbl_vendors[[#This Row],[error_count]]&gt;0,"FAIL","PASS")</f>
        <v>PASS</v>
      </c>
    </row>
    <row r="3916" spans="1:26" x14ac:dyDescent="0.3">
      <c r="A3916" t="s">
        <v>15283</v>
      </c>
      <c r="B3916" t="s">
        <v>7120</v>
      </c>
      <c r="C3916" t="s">
        <v>66</v>
      </c>
      <c r="D3916" t="s">
        <v>15284</v>
      </c>
      <c r="E3916" t="s">
        <v>67</v>
      </c>
      <c r="F3916" t="s">
        <v>16</v>
      </c>
      <c r="G3916" t="s">
        <v>15285</v>
      </c>
      <c r="H3916" t="s">
        <v>34</v>
      </c>
      <c r="I3916" t="s">
        <v>53</v>
      </c>
      <c r="J3916" s="1">
        <v>45875</v>
      </c>
      <c r="K3916" s="1">
        <v>45905</v>
      </c>
      <c r="L3916" t="b">
        <f>COUNTIF(tbl_vendors[Vendor_ID],tbl_vendors[[#This Row],[Vendor_ID]])&gt;1</f>
        <v>0</v>
      </c>
      <c r="M3916" t="b">
        <f>ISBLANK(tbl_vendors[[#This Row],[Vendor_ID]])</f>
        <v>0</v>
      </c>
      <c r="N3916" t="b">
        <f>LEN(TRIM(tbl_vendors[[#This Row],[Vendor_Name]]))=0</f>
        <v>0</v>
      </c>
      <c r="O3916" t="b">
        <f>LEN(TRIM(tbl_vendors[[#This Row],[Email]]))=0</f>
        <v>0</v>
      </c>
      <c r="P3916" t="b">
        <f>OR(ISERROR(FIND("@",tbl_vendors[[#This Row],[Email]])),ISERROR(FIND(".",tbl_vendors[[#This Row],[Email]])))</f>
        <v>0</v>
      </c>
      <c r="Q3916" t="b">
        <f>ISNA(MATCH(tbl_vendors[[#This Row],[Country]],tbl_country[country],0))</f>
        <v>0</v>
      </c>
      <c r="R3916" t="b">
        <f>ISNA(MATCH(tbl_vendors[[#This Row],[Currency]],tbl_country[currency],0))</f>
        <v>0</v>
      </c>
      <c r="S3916" t="b">
        <f>_xlfn.XLOOKUP(tbl_vendors[[#This Row],[Country]],tbl_country[country],tbl_country[currency],"NotFound")&lt;&gt;tbl_vendors[[#This Row],[Currency]]</f>
        <v>0</v>
      </c>
      <c r="T3916" t="b">
        <f>ISNA(MATCH(tbl_vendors[[#This Row],[Payment_Terms]],tbl_payment_terms[Payment_Terms],0))</f>
        <v>0</v>
      </c>
      <c r="U3916" t="b">
        <f>ISNA(MATCH(tbl_vendors[[#This Row],[Status]],tbl_status[valid_status]))</f>
        <v>1</v>
      </c>
      <c r="V3916" t="b">
        <f ca="1">tbl_vendors[[#This Row],[Created_Date]]&gt;TODAY()</f>
        <v>0</v>
      </c>
      <c r="W3916" t="b">
        <f>tbl_vendors[[#This Row],[Updated_Date]]&lt;tbl_vendors[[#This Row],[Created_Date]]</f>
        <v>0</v>
      </c>
      <c r="X3916" t="b">
        <f>COUNTIF(tbl_vendors[Vendor_Name],tbl_vendors[[#This Row],[Vendor_Name]])&gt;1</f>
        <v>1</v>
      </c>
      <c r="Y3916" s="14" cm="1">
        <f t="array" aca="1" ref="Y3916" ca="1">IFERROR(SUM(L3916:X3916*1),4)</f>
        <v>2</v>
      </c>
      <c r="Z3916" t="str">
        <f ca="1">IF(tbl_vendors[[#This Row],[error_count]]&gt;0,"FAIL","PASS")</f>
        <v>FAIL</v>
      </c>
    </row>
    <row r="3917" spans="1:26" x14ac:dyDescent="0.3">
      <c r="A3917" t="s">
        <v>15286</v>
      </c>
      <c r="B3917" t="s">
        <v>15287</v>
      </c>
      <c r="C3917" t="s">
        <v>66</v>
      </c>
      <c r="D3917" t="s">
        <v>15288</v>
      </c>
      <c r="E3917" t="s">
        <v>67</v>
      </c>
      <c r="F3917" t="s">
        <v>16</v>
      </c>
      <c r="G3917" t="s">
        <v>15289</v>
      </c>
      <c r="H3917" t="s">
        <v>69</v>
      </c>
      <c r="I3917" t="s">
        <v>53</v>
      </c>
      <c r="J3917" s="1">
        <v>44623</v>
      </c>
      <c r="K3917" s="1">
        <v>44878</v>
      </c>
      <c r="L3917" t="b">
        <f>COUNTIF(tbl_vendors[Vendor_ID],tbl_vendors[[#This Row],[Vendor_ID]])&gt;1</f>
        <v>0</v>
      </c>
      <c r="M3917" t="b">
        <f>ISBLANK(tbl_vendors[[#This Row],[Vendor_ID]])</f>
        <v>0</v>
      </c>
      <c r="N3917" t="b">
        <f>LEN(TRIM(tbl_vendors[[#This Row],[Vendor_Name]]))=0</f>
        <v>0</v>
      </c>
      <c r="O3917" t="b">
        <f>LEN(TRIM(tbl_vendors[[#This Row],[Email]]))=0</f>
        <v>0</v>
      </c>
      <c r="P3917" t="b">
        <f>OR(ISERROR(FIND("@",tbl_vendors[[#This Row],[Email]])),ISERROR(FIND(".",tbl_vendors[[#This Row],[Email]])))</f>
        <v>0</v>
      </c>
      <c r="Q3917" t="b">
        <f>ISNA(MATCH(tbl_vendors[[#This Row],[Country]],tbl_country[country],0))</f>
        <v>0</v>
      </c>
      <c r="R3917" t="b">
        <f>ISNA(MATCH(tbl_vendors[[#This Row],[Currency]],tbl_country[currency],0))</f>
        <v>0</v>
      </c>
      <c r="S3917" t="b">
        <f>_xlfn.XLOOKUP(tbl_vendors[[#This Row],[Country]],tbl_country[country],tbl_country[currency],"NotFound")&lt;&gt;tbl_vendors[[#This Row],[Currency]]</f>
        <v>0</v>
      </c>
      <c r="T3917" t="b">
        <f>ISNA(MATCH(tbl_vendors[[#This Row],[Payment_Terms]],tbl_payment_terms[Payment_Terms],0))</f>
        <v>0</v>
      </c>
      <c r="U3917" t="b">
        <f>ISNA(MATCH(tbl_vendors[[#This Row],[Status]],tbl_status[valid_status]))</f>
        <v>1</v>
      </c>
      <c r="V3917" t="b">
        <f ca="1">tbl_vendors[[#This Row],[Created_Date]]&gt;TODAY()</f>
        <v>0</v>
      </c>
      <c r="W3917" t="b">
        <f>tbl_vendors[[#This Row],[Updated_Date]]&lt;tbl_vendors[[#This Row],[Created_Date]]</f>
        <v>0</v>
      </c>
      <c r="X3917" t="b">
        <f>COUNTIF(tbl_vendors[Vendor_Name],tbl_vendors[[#This Row],[Vendor_Name]])&gt;1</f>
        <v>0</v>
      </c>
      <c r="Y3917" s="14" cm="1">
        <f t="array" aca="1" ref="Y3917" ca="1">IFERROR(SUM(L3917:X3917*1),4)</f>
        <v>1</v>
      </c>
      <c r="Z3917" t="str">
        <f ca="1">IF(tbl_vendors[[#This Row],[error_count]]&gt;0,"FAIL","PASS")</f>
        <v>FAIL</v>
      </c>
    </row>
    <row r="3918" spans="1:26" x14ac:dyDescent="0.3">
      <c r="A3918" t="s">
        <v>15290</v>
      </c>
      <c r="B3918" t="s">
        <v>15291</v>
      </c>
      <c r="C3918" t="s">
        <v>66</v>
      </c>
      <c r="D3918" t="s">
        <v>15292</v>
      </c>
      <c r="E3918" t="s">
        <v>67</v>
      </c>
      <c r="F3918" t="s">
        <v>32</v>
      </c>
      <c r="G3918" t="s">
        <v>15293</v>
      </c>
      <c r="H3918" t="s">
        <v>18</v>
      </c>
      <c r="I3918" t="s">
        <v>53</v>
      </c>
      <c r="J3918" s="1">
        <v>45246</v>
      </c>
      <c r="K3918" s="1">
        <v>45784</v>
      </c>
      <c r="L3918" t="b">
        <f>COUNTIF(tbl_vendors[Vendor_ID],tbl_vendors[[#This Row],[Vendor_ID]])&gt;1</f>
        <v>0</v>
      </c>
      <c r="M3918" t="b">
        <f>ISBLANK(tbl_vendors[[#This Row],[Vendor_ID]])</f>
        <v>0</v>
      </c>
      <c r="N3918" t="b">
        <f>LEN(TRIM(tbl_vendors[[#This Row],[Vendor_Name]]))=0</f>
        <v>0</v>
      </c>
      <c r="O3918" t="b">
        <f>LEN(TRIM(tbl_vendors[[#This Row],[Email]]))=0</f>
        <v>0</v>
      </c>
      <c r="P3918" t="b">
        <f>OR(ISERROR(FIND("@",tbl_vendors[[#This Row],[Email]])),ISERROR(FIND(".",tbl_vendors[[#This Row],[Email]])))</f>
        <v>0</v>
      </c>
      <c r="Q3918" t="b">
        <f>ISNA(MATCH(tbl_vendors[[#This Row],[Country]],tbl_country[country],0))</f>
        <v>0</v>
      </c>
      <c r="R3918" t="b">
        <f>ISNA(MATCH(tbl_vendors[[#This Row],[Currency]],tbl_country[currency],0))</f>
        <v>0</v>
      </c>
      <c r="S3918" t="b">
        <f>_xlfn.XLOOKUP(tbl_vendors[[#This Row],[Country]],tbl_country[country],tbl_country[currency],"NotFound")&lt;&gt;tbl_vendors[[#This Row],[Currency]]</f>
        <v>0</v>
      </c>
      <c r="T3918" t="b">
        <f>ISNA(MATCH(tbl_vendors[[#This Row],[Payment_Terms]],tbl_payment_terms[Payment_Terms],0))</f>
        <v>0</v>
      </c>
      <c r="U3918" t="b">
        <f>ISNA(MATCH(tbl_vendors[[#This Row],[Status]],tbl_status[valid_status]))</f>
        <v>1</v>
      </c>
      <c r="V3918" t="b">
        <f ca="1">tbl_vendors[[#This Row],[Created_Date]]&gt;TODAY()</f>
        <v>0</v>
      </c>
      <c r="W3918" t="b">
        <f>tbl_vendors[[#This Row],[Updated_Date]]&lt;tbl_vendors[[#This Row],[Created_Date]]</f>
        <v>0</v>
      </c>
      <c r="X3918" t="b">
        <f>COUNTIF(tbl_vendors[Vendor_Name],tbl_vendors[[#This Row],[Vendor_Name]])&gt;1</f>
        <v>0</v>
      </c>
      <c r="Y3918" s="14" cm="1">
        <f t="array" aca="1" ref="Y3918" ca="1">IFERROR(SUM(L3918:X3918*1),4)</f>
        <v>1</v>
      </c>
      <c r="Z3918" t="str">
        <f ca="1">IF(tbl_vendors[[#This Row],[error_count]]&gt;0,"FAIL","PASS")</f>
        <v>FAIL</v>
      </c>
    </row>
    <row r="3919" spans="1:26" x14ac:dyDescent="0.3">
      <c r="A3919" t="s">
        <v>15294</v>
      </c>
      <c r="B3919" t="s">
        <v>9864</v>
      </c>
      <c r="C3919" t="s">
        <v>153</v>
      </c>
      <c r="D3919" t="s">
        <v>15295</v>
      </c>
      <c r="E3919" t="s">
        <v>155</v>
      </c>
      <c r="F3919" t="s">
        <v>40</v>
      </c>
      <c r="G3919" t="s">
        <v>15296</v>
      </c>
      <c r="H3919" t="s">
        <v>34</v>
      </c>
      <c r="I3919" t="s">
        <v>26</v>
      </c>
      <c r="J3919" s="1">
        <v>44799</v>
      </c>
      <c r="K3919" s="1">
        <v>45320</v>
      </c>
      <c r="L3919" t="b">
        <f>COUNTIF(tbl_vendors[Vendor_ID],tbl_vendors[[#This Row],[Vendor_ID]])&gt;1</f>
        <v>0</v>
      </c>
      <c r="M3919" t="b">
        <f>ISBLANK(tbl_vendors[[#This Row],[Vendor_ID]])</f>
        <v>0</v>
      </c>
      <c r="N3919" t="b">
        <f>LEN(TRIM(tbl_vendors[[#This Row],[Vendor_Name]]))=0</f>
        <v>0</v>
      </c>
      <c r="O3919" t="b">
        <f>LEN(TRIM(tbl_vendors[[#This Row],[Email]]))=0</f>
        <v>0</v>
      </c>
      <c r="P3919" t="b">
        <f>OR(ISERROR(FIND("@",tbl_vendors[[#This Row],[Email]])),ISERROR(FIND(".",tbl_vendors[[#This Row],[Email]])))</f>
        <v>0</v>
      </c>
      <c r="Q3919" t="b">
        <f>ISNA(MATCH(tbl_vendors[[#This Row],[Country]],tbl_country[country],0))</f>
        <v>0</v>
      </c>
      <c r="R3919" t="b">
        <f>ISNA(MATCH(tbl_vendors[[#This Row],[Currency]],tbl_country[currency],0))</f>
        <v>0</v>
      </c>
      <c r="S3919" t="b">
        <f>_xlfn.XLOOKUP(tbl_vendors[[#This Row],[Country]],tbl_country[country],tbl_country[currency],"NotFound")&lt;&gt;tbl_vendors[[#This Row],[Currency]]</f>
        <v>0</v>
      </c>
      <c r="T3919" t="b">
        <f>ISNA(MATCH(tbl_vendors[[#This Row],[Payment_Terms]],tbl_payment_terms[Payment_Terms],0))</f>
        <v>0</v>
      </c>
      <c r="U3919" t="b">
        <f>ISNA(MATCH(tbl_vendors[[#This Row],[Status]],tbl_status[valid_status]))</f>
        <v>0</v>
      </c>
      <c r="V3919" t="b">
        <f ca="1">tbl_vendors[[#This Row],[Created_Date]]&gt;TODAY()</f>
        <v>0</v>
      </c>
      <c r="W3919" t="b">
        <f>tbl_vendors[[#This Row],[Updated_Date]]&lt;tbl_vendors[[#This Row],[Created_Date]]</f>
        <v>0</v>
      </c>
      <c r="X3919" t="b">
        <f>COUNTIF(tbl_vendors[Vendor_Name],tbl_vendors[[#This Row],[Vendor_Name]])&gt;1</f>
        <v>1</v>
      </c>
      <c r="Y3919" s="14" cm="1">
        <f t="array" aca="1" ref="Y3919" ca="1">IFERROR(SUM(L3919:X3919*1),4)</f>
        <v>1</v>
      </c>
      <c r="Z3919" t="str">
        <f ca="1">IF(tbl_vendors[[#This Row],[error_count]]&gt;0,"FAIL","PASS")</f>
        <v>FAIL</v>
      </c>
    </row>
    <row r="3920" spans="1:26" x14ac:dyDescent="0.3">
      <c r="A3920" t="s">
        <v>15297</v>
      </c>
      <c r="B3920" t="s">
        <v>15298</v>
      </c>
      <c r="C3920" t="s">
        <v>79</v>
      </c>
      <c r="D3920" t="s">
        <v>15299</v>
      </c>
      <c r="E3920" t="s">
        <v>39</v>
      </c>
      <c r="F3920" t="s">
        <v>16</v>
      </c>
      <c r="G3920" t="s">
        <v>15300</v>
      </c>
      <c r="H3920" t="s">
        <v>34</v>
      </c>
      <c r="I3920" t="s">
        <v>53</v>
      </c>
      <c r="J3920" s="1">
        <v>45046</v>
      </c>
      <c r="K3920" s="1">
        <v>45125</v>
      </c>
      <c r="L3920" t="b">
        <f>COUNTIF(tbl_vendors[Vendor_ID],tbl_vendors[[#This Row],[Vendor_ID]])&gt;1</f>
        <v>0</v>
      </c>
      <c r="M3920" t="b">
        <f>ISBLANK(tbl_vendors[[#This Row],[Vendor_ID]])</f>
        <v>0</v>
      </c>
      <c r="N3920" t="b">
        <f>LEN(TRIM(tbl_vendors[[#This Row],[Vendor_Name]]))=0</f>
        <v>0</v>
      </c>
      <c r="O3920" t="b">
        <f>LEN(TRIM(tbl_vendors[[#This Row],[Email]]))=0</f>
        <v>0</v>
      </c>
      <c r="P3920" t="b">
        <f>OR(ISERROR(FIND("@",tbl_vendors[[#This Row],[Email]])),ISERROR(FIND(".",tbl_vendors[[#This Row],[Email]])))</f>
        <v>0</v>
      </c>
      <c r="Q3920" t="b">
        <f>ISNA(MATCH(tbl_vendors[[#This Row],[Country]],tbl_country[country],0))</f>
        <v>0</v>
      </c>
      <c r="R3920" t="b">
        <f>ISNA(MATCH(tbl_vendors[[#This Row],[Currency]],tbl_country[currency],0))</f>
        <v>0</v>
      </c>
      <c r="S3920" t="b">
        <f>_xlfn.XLOOKUP(tbl_vendors[[#This Row],[Country]],tbl_country[country],tbl_country[currency],"NotFound")&lt;&gt;tbl_vendors[[#This Row],[Currency]]</f>
        <v>0</v>
      </c>
      <c r="T3920" t="b">
        <f>ISNA(MATCH(tbl_vendors[[#This Row],[Payment_Terms]],tbl_payment_terms[Payment_Terms],0))</f>
        <v>0</v>
      </c>
      <c r="U3920" t="b">
        <f>ISNA(MATCH(tbl_vendors[[#This Row],[Status]],tbl_status[valid_status]))</f>
        <v>1</v>
      </c>
      <c r="V3920" t="b">
        <f ca="1">tbl_vendors[[#This Row],[Created_Date]]&gt;TODAY()</f>
        <v>0</v>
      </c>
      <c r="W3920" t="b">
        <f>tbl_vendors[[#This Row],[Updated_Date]]&lt;tbl_vendors[[#This Row],[Created_Date]]</f>
        <v>0</v>
      </c>
      <c r="X3920" t="b">
        <f>COUNTIF(tbl_vendors[Vendor_Name],tbl_vendors[[#This Row],[Vendor_Name]])&gt;1</f>
        <v>0</v>
      </c>
      <c r="Y3920" s="14" cm="1">
        <f t="array" aca="1" ref="Y3920" ca="1">IFERROR(SUM(L3920:X3920*1),4)</f>
        <v>1</v>
      </c>
      <c r="Z3920" t="str">
        <f ca="1">IF(tbl_vendors[[#This Row],[error_count]]&gt;0,"FAIL","PASS")</f>
        <v>FAIL</v>
      </c>
    </row>
    <row r="3921" spans="1:26" x14ac:dyDescent="0.3">
      <c r="A3921" t="s">
        <v>15301</v>
      </c>
      <c r="B3921" t="s">
        <v>6129</v>
      </c>
      <c r="C3921" t="s">
        <v>100</v>
      </c>
      <c r="D3921" t="s">
        <v>15302</v>
      </c>
      <c r="E3921" t="s">
        <v>39</v>
      </c>
      <c r="F3921" t="s">
        <v>32</v>
      </c>
      <c r="G3921" t="s">
        <v>15303</v>
      </c>
      <c r="H3921" t="s">
        <v>25</v>
      </c>
      <c r="I3921" t="s">
        <v>26</v>
      </c>
      <c r="J3921" s="1">
        <v>45171</v>
      </c>
      <c r="K3921" s="1">
        <v>46172</v>
      </c>
      <c r="L3921" t="b">
        <f>COUNTIF(tbl_vendors[Vendor_ID],tbl_vendors[[#This Row],[Vendor_ID]])&gt;1</f>
        <v>0</v>
      </c>
      <c r="M3921" t="b">
        <f>ISBLANK(tbl_vendors[[#This Row],[Vendor_ID]])</f>
        <v>0</v>
      </c>
      <c r="N3921" t="b">
        <f>LEN(TRIM(tbl_vendors[[#This Row],[Vendor_Name]]))=0</f>
        <v>0</v>
      </c>
      <c r="O3921" t="b">
        <f>LEN(TRIM(tbl_vendors[[#This Row],[Email]]))=0</f>
        <v>0</v>
      </c>
      <c r="P3921" t="b">
        <f>OR(ISERROR(FIND("@",tbl_vendors[[#This Row],[Email]])),ISERROR(FIND(".",tbl_vendors[[#This Row],[Email]])))</f>
        <v>0</v>
      </c>
      <c r="Q3921" t="b">
        <f>ISNA(MATCH(tbl_vendors[[#This Row],[Country]],tbl_country[country],0))</f>
        <v>0</v>
      </c>
      <c r="R3921" t="b">
        <f>ISNA(MATCH(tbl_vendors[[#This Row],[Currency]],tbl_country[currency],0))</f>
        <v>0</v>
      </c>
      <c r="S3921" t="b">
        <f>_xlfn.XLOOKUP(tbl_vendors[[#This Row],[Country]],tbl_country[country],tbl_country[currency],"NotFound")&lt;&gt;tbl_vendors[[#This Row],[Currency]]</f>
        <v>0</v>
      </c>
      <c r="T3921" t="b">
        <f>ISNA(MATCH(tbl_vendors[[#This Row],[Payment_Terms]],tbl_payment_terms[Payment_Terms],0))</f>
        <v>0</v>
      </c>
      <c r="U3921" t="b">
        <f>ISNA(MATCH(tbl_vendors[[#This Row],[Status]],tbl_status[valid_status]))</f>
        <v>0</v>
      </c>
      <c r="V3921" t="b">
        <f ca="1">tbl_vendors[[#This Row],[Created_Date]]&gt;TODAY()</f>
        <v>0</v>
      </c>
      <c r="W3921" t="b">
        <f>tbl_vendors[[#This Row],[Updated_Date]]&lt;tbl_vendors[[#This Row],[Created_Date]]</f>
        <v>0</v>
      </c>
      <c r="X3921" t="b">
        <f>COUNTIF(tbl_vendors[Vendor_Name],tbl_vendors[[#This Row],[Vendor_Name]])&gt;1</f>
        <v>1</v>
      </c>
      <c r="Y3921" s="14" cm="1">
        <f t="array" aca="1" ref="Y3921" ca="1">IFERROR(SUM(L3921:X3921*1),4)</f>
        <v>1</v>
      </c>
      <c r="Z3921" t="str">
        <f ca="1">IF(tbl_vendors[[#This Row],[error_count]]&gt;0,"FAIL","PASS")</f>
        <v>FAIL</v>
      </c>
    </row>
    <row r="3922" spans="1:26" x14ac:dyDescent="0.3">
      <c r="A3922" t="s">
        <v>15304</v>
      </c>
      <c r="B3922" t="s">
        <v>15305</v>
      </c>
      <c r="C3922" t="s">
        <v>72</v>
      </c>
      <c r="D3922" t="s">
        <v>15306</v>
      </c>
      <c r="E3922" t="s">
        <v>74</v>
      </c>
      <c r="F3922" t="s">
        <v>32</v>
      </c>
      <c r="G3922" t="s">
        <v>15307</v>
      </c>
      <c r="H3922" t="s">
        <v>69</v>
      </c>
      <c r="I3922" t="s">
        <v>19</v>
      </c>
      <c r="J3922" s="1">
        <v>44759</v>
      </c>
      <c r="K3922" s="1">
        <v>45228</v>
      </c>
      <c r="L3922" t="b">
        <f>COUNTIF(tbl_vendors[Vendor_ID],tbl_vendors[[#This Row],[Vendor_ID]])&gt;1</f>
        <v>0</v>
      </c>
      <c r="M3922" t="b">
        <f>ISBLANK(tbl_vendors[[#This Row],[Vendor_ID]])</f>
        <v>0</v>
      </c>
      <c r="N3922" t="b">
        <f>LEN(TRIM(tbl_vendors[[#This Row],[Vendor_Name]]))=0</f>
        <v>0</v>
      </c>
      <c r="O3922" t="b">
        <f>LEN(TRIM(tbl_vendors[[#This Row],[Email]]))=0</f>
        <v>0</v>
      </c>
      <c r="P3922" t="b">
        <f>OR(ISERROR(FIND("@",tbl_vendors[[#This Row],[Email]])),ISERROR(FIND(".",tbl_vendors[[#This Row],[Email]])))</f>
        <v>0</v>
      </c>
      <c r="Q3922" t="b">
        <f>ISNA(MATCH(tbl_vendors[[#This Row],[Country]],tbl_country[country],0))</f>
        <v>0</v>
      </c>
      <c r="R3922" t="b">
        <f>ISNA(MATCH(tbl_vendors[[#This Row],[Currency]],tbl_country[currency],0))</f>
        <v>1</v>
      </c>
      <c r="S3922" t="b">
        <f>_xlfn.XLOOKUP(tbl_vendors[[#This Row],[Country]],tbl_country[country],tbl_country[currency],"NotFound")&lt;&gt;tbl_vendors[[#This Row],[Currency]]</f>
        <v>1</v>
      </c>
      <c r="T3922" t="b">
        <f>ISNA(MATCH(tbl_vendors[[#This Row],[Payment_Terms]],tbl_payment_terms[Payment_Terms],0))</f>
        <v>0</v>
      </c>
      <c r="U3922" t="b">
        <f>ISNA(MATCH(tbl_vendors[[#This Row],[Status]],tbl_status[valid_status]))</f>
        <v>0</v>
      </c>
      <c r="V3922" t="b">
        <f ca="1">tbl_vendors[[#This Row],[Created_Date]]&gt;TODAY()</f>
        <v>0</v>
      </c>
      <c r="W3922" t="b">
        <f>tbl_vendors[[#This Row],[Updated_Date]]&lt;tbl_vendors[[#This Row],[Created_Date]]</f>
        <v>0</v>
      </c>
      <c r="X3922" t="b">
        <f>COUNTIF(tbl_vendors[Vendor_Name],tbl_vendors[[#This Row],[Vendor_Name]])&gt;1</f>
        <v>0</v>
      </c>
      <c r="Y3922" s="14" cm="1">
        <f t="array" aca="1" ref="Y3922" ca="1">IFERROR(SUM(L3922:X3922*1),4)</f>
        <v>2</v>
      </c>
      <c r="Z3922" t="str">
        <f ca="1">IF(tbl_vendors[[#This Row],[error_count]]&gt;0,"FAIL","PASS")</f>
        <v>FAIL</v>
      </c>
    </row>
    <row r="3923" spans="1:26" x14ac:dyDescent="0.3">
      <c r="A3923" t="s">
        <v>15308</v>
      </c>
      <c r="B3923" t="s">
        <v>546</v>
      </c>
      <c r="C3923" t="s">
        <v>29</v>
      </c>
      <c r="D3923" t="s">
        <v>15309</v>
      </c>
      <c r="E3923" t="s">
        <v>31</v>
      </c>
      <c r="F3923" t="s">
        <v>32</v>
      </c>
      <c r="G3923" t="s">
        <v>15310</v>
      </c>
      <c r="H3923" t="s">
        <v>52</v>
      </c>
      <c r="I3923" t="s">
        <v>19</v>
      </c>
      <c r="J3923" s="1">
        <v>44680</v>
      </c>
      <c r="K3923" s="1">
        <v>45845</v>
      </c>
      <c r="L3923" t="b">
        <f>COUNTIF(tbl_vendors[Vendor_ID],tbl_vendors[[#This Row],[Vendor_ID]])&gt;1</f>
        <v>0</v>
      </c>
      <c r="M3923" t="b">
        <f>ISBLANK(tbl_vendors[[#This Row],[Vendor_ID]])</f>
        <v>0</v>
      </c>
      <c r="N3923" t="b">
        <f>LEN(TRIM(tbl_vendors[[#This Row],[Vendor_Name]]))=0</f>
        <v>0</v>
      </c>
      <c r="O3923" t="b">
        <f>LEN(TRIM(tbl_vendors[[#This Row],[Email]]))=0</f>
        <v>0</v>
      </c>
      <c r="P3923" t="b">
        <f>OR(ISERROR(FIND("@",tbl_vendors[[#This Row],[Email]])),ISERROR(FIND(".",tbl_vendors[[#This Row],[Email]])))</f>
        <v>0</v>
      </c>
      <c r="Q3923" t="b">
        <f>ISNA(MATCH(tbl_vendors[[#This Row],[Country]],tbl_country[country],0))</f>
        <v>0</v>
      </c>
      <c r="R3923" t="b">
        <f>ISNA(MATCH(tbl_vendors[[#This Row],[Currency]],tbl_country[currency],0))</f>
        <v>0</v>
      </c>
      <c r="S3923" t="b">
        <f>_xlfn.XLOOKUP(tbl_vendors[[#This Row],[Country]],tbl_country[country],tbl_country[currency],"NotFound")&lt;&gt;tbl_vendors[[#This Row],[Currency]]</f>
        <v>0</v>
      </c>
      <c r="T3923" t="b">
        <f>ISNA(MATCH(tbl_vendors[[#This Row],[Payment_Terms]],tbl_payment_terms[Payment_Terms],0))</f>
        <v>0</v>
      </c>
      <c r="U3923" t="b">
        <f>ISNA(MATCH(tbl_vendors[[#This Row],[Status]],tbl_status[valid_status]))</f>
        <v>0</v>
      </c>
      <c r="V3923" t="b">
        <f ca="1">tbl_vendors[[#This Row],[Created_Date]]&gt;TODAY()</f>
        <v>0</v>
      </c>
      <c r="W3923" t="b">
        <f>tbl_vendors[[#This Row],[Updated_Date]]&lt;tbl_vendors[[#This Row],[Created_Date]]</f>
        <v>0</v>
      </c>
      <c r="X3923" t="b">
        <f>COUNTIF(tbl_vendors[Vendor_Name],tbl_vendors[[#This Row],[Vendor_Name]])&gt;1</f>
        <v>1</v>
      </c>
      <c r="Y3923" s="14" cm="1">
        <f t="array" aca="1" ref="Y3923" ca="1">IFERROR(SUM(L3923:X3923*1),4)</f>
        <v>1</v>
      </c>
      <c r="Z3923" t="str">
        <f ca="1">IF(tbl_vendors[[#This Row],[error_count]]&gt;0,"FAIL","PASS")</f>
        <v>FAIL</v>
      </c>
    </row>
    <row r="3924" spans="1:26" x14ac:dyDescent="0.3">
      <c r="A3924" t="s">
        <v>15311</v>
      </c>
      <c r="B3924" t="s">
        <v>15312</v>
      </c>
      <c r="C3924" t="s">
        <v>153</v>
      </c>
      <c r="D3924" t="s">
        <v>15313</v>
      </c>
      <c r="E3924" t="s">
        <v>155</v>
      </c>
      <c r="F3924" t="s">
        <v>23</v>
      </c>
      <c r="G3924" t="s">
        <v>15314</v>
      </c>
      <c r="H3924" t="s">
        <v>52</v>
      </c>
      <c r="I3924" t="s">
        <v>26</v>
      </c>
      <c r="J3924" s="1">
        <v>45010</v>
      </c>
      <c r="K3924" s="1">
        <v>45836</v>
      </c>
      <c r="L3924" t="b">
        <f>COUNTIF(tbl_vendors[Vendor_ID],tbl_vendors[[#This Row],[Vendor_ID]])&gt;1</f>
        <v>0</v>
      </c>
      <c r="M3924" t="b">
        <f>ISBLANK(tbl_vendors[[#This Row],[Vendor_ID]])</f>
        <v>0</v>
      </c>
      <c r="N3924" t="b">
        <f>LEN(TRIM(tbl_vendors[[#This Row],[Vendor_Name]]))=0</f>
        <v>0</v>
      </c>
      <c r="O3924" t="b">
        <f>LEN(TRIM(tbl_vendors[[#This Row],[Email]]))=0</f>
        <v>0</v>
      </c>
      <c r="P3924" t="b">
        <f>OR(ISERROR(FIND("@",tbl_vendors[[#This Row],[Email]])),ISERROR(FIND(".",tbl_vendors[[#This Row],[Email]])))</f>
        <v>0</v>
      </c>
      <c r="Q3924" t="b">
        <f>ISNA(MATCH(tbl_vendors[[#This Row],[Country]],tbl_country[country],0))</f>
        <v>0</v>
      </c>
      <c r="R3924" t="b">
        <f>ISNA(MATCH(tbl_vendors[[#This Row],[Currency]],tbl_country[currency],0))</f>
        <v>0</v>
      </c>
      <c r="S3924" t="b">
        <f>_xlfn.XLOOKUP(tbl_vendors[[#This Row],[Country]],tbl_country[country],tbl_country[currency],"NotFound")&lt;&gt;tbl_vendors[[#This Row],[Currency]]</f>
        <v>0</v>
      </c>
      <c r="T3924" t="b">
        <f>ISNA(MATCH(tbl_vendors[[#This Row],[Payment_Terms]],tbl_payment_terms[Payment_Terms],0))</f>
        <v>0</v>
      </c>
      <c r="U3924" t="b">
        <f>ISNA(MATCH(tbl_vendors[[#This Row],[Status]],tbl_status[valid_status]))</f>
        <v>0</v>
      </c>
      <c r="V3924" t="b">
        <f ca="1">tbl_vendors[[#This Row],[Created_Date]]&gt;TODAY()</f>
        <v>0</v>
      </c>
      <c r="W3924" t="b">
        <f>tbl_vendors[[#This Row],[Updated_Date]]&lt;tbl_vendors[[#This Row],[Created_Date]]</f>
        <v>0</v>
      </c>
      <c r="X3924" t="b">
        <f>COUNTIF(tbl_vendors[Vendor_Name],tbl_vendors[[#This Row],[Vendor_Name]])&gt;1</f>
        <v>0</v>
      </c>
      <c r="Y3924" s="14" cm="1">
        <f t="array" aca="1" ref="Y3924" ca="1">IFERROR(SUM(L3924:X3924*1),4)</f>
        <v>0</v>
      </c>
      <c r="Z3924" t="str">
        <f ca="1">IF(tbl_vendors[[#This Row],[error_count]]&gt;0,"FAIL","PASS")</f>
        <v>PASS</v>
      </c>
    </row>
    <row r="3925" spans="1:26" x14ac:dyDescent="0.3">
      <c r="A3925" t="s">
        <v>15315</v>
      </c>
      <c r="B3925" t="s">
        <v>15316</v>
      </c>
      <c r="C3925" t="s">
        <v>153</v>
      </c>
      <c r="D3925" t="s">
        <v>15317</v>
      </c>
      <c r="E3925" t="s">
        <v>155</v>
      </c>
      <c r="F3925" t="s">
        <v>23</v>
      </c>
      <c r="G3925" t="s">
        <v>15318</v>
      </c>
      <c r="H3925" t="s">
        <v>69</v>
      </c>
      <c r="I3925" t="s">
        <v>26</v>
      </c>
      <c r="J3925" s="1">
        <v>45806</v>
      </c>
      <c r="K3925" s="1">
        <v>45862</v>
      </c>
      <c r="L3925" t="b">
        <f>COUNTIF(tbl_vendors[Vendor_ID],tbl_vendors[[#This Row],[Vendor_ID]])&gt;1</f>
        <v>0</v>
      </c>
      <c r="M3925" t="b">
        <f>ISBLANK(tbl_vendors[[#This Row],[Vendor_ID]])</f>
        <v>0</v>
      </c>
      <c r="N3925" t="b">
        <f>LEN(TRIM(tbl_vendors[[#This Row],[Vendor_Name]]))=0</f>
        <v>0</v>
      </c>
      <c r="O3925" t="b">
        <f>LEN(TRIM(tbl_vendors[[#This Row],[Email]]))=0</f>
        <v>0</v>
      </c>
      <c r="P3925" t="b">
        <f>OR(ISERROR(FIND("@",tbl_vendors[[#This Row],[Email]])),ISERROR(FIND(".",tbl_vendors[[#This Row],[Email]])))</f>
        <v>0</v>
      </c>
      <c r="Q3925" t="b">
        <f>ISNA(MATCH(tbl_vendors[[#This Row],[Country]],tbl_country[country],0))</f>
        <v>0</v>
      </c>
      <c r="R3925" t="b">
        <f>ISNA(MATCH(tbl_vendors[[#This Row],[Currency]],tbl_country[currency],0))</f>
        <v>0</v>
      </c>
      <c r="S3925" t="b">
        <f>_xlfn.XLOOKUP(tbl_vendors[[#This Row],[Country]],tbl_country[country],tbl_country[currency],"NotFound")&lt;&gt;tbl_vendors[[#This Row],[Currency]]</f>
        <v>0</v>
      </c>
      <c r="T3925" t="b">
        <f>ISNA(MATCH(tbl_vendors[[#This Row],[Payment_Terms]],tbl_payment_terms[Payment_Terms],0))</f>
        <v>0</v>
      </c>
      <c r="U3925" t="b">
        <f>ISNA(MATCH(tbl_vendors[[#This Row],[Status]],tbl_status[valid_status]))</f>
        <v>0</v>
      </c>
      <c r="V3925" t="b">
        <f ca="1">tbl_vendors[[#This Row],[Created_Date]]&gt;TODAY()</f>
        <v>0</v>
      </c>
      <c r="W3925" t="b">
        <f>tbl_vendors[[#This Row],[Updated_Date]]&lt;tbl_vendors[[#This Row],[Created_Date]]</f>
        <v>0</v>
      </c>
      <c r="X3925" t="b">
        <f>COUNTIF(tbl_vendors[Vendor_Name],tbl_vendors[[#This Row],[Vendor_Name]])&gt;1</f>
        <v>0</v>
      </c>
      <c r="Y3925" s="14" cm="1">
        <f t="array" aca="1" ref="Y3925" ca="1">IFERROR(SUM(L3925:X3925*1),4)</f>
        <v>0</v>
      </c>
      <c r="Z3925" t="str">
        <f ca="1">IF(tbl_vendors[[#This Row],[error_count]]&gt;0,"FAIL","PASS")</f>
        <v>PASS</v>
      </c>
    </row>
    <row r="3926" spans="1:26" x14ac:dyDescent="0.3">
      <c r="A3926" t="s">
        <v>15319</v>
      </c>
      <c r="B3926" t="s">
        <v>15320</v>
      </c>
      <c r="C3926" t="s">
        <v>37</v>
      </c>
      <c r="D3926" t="s">
        <v>15321</v>
      </c>
      <c r="E3926" t="s">
        <v>39</v>
      </c>
      <c r="F3926" t="s">
        <v>16</v>
      </c>
      <c r="G3926" t="s">
        <v>15322</v>
      </c>
      <c r="H3926" t="s">
        <v>47</v>
      </c>
      <c r="I3926" t="s">
        <v>26</v>
      </c>
      <c r="J3926" s="1">
        <v>44470</v>
      </c>
      <c r="K3926" s="1">
        <v>44944</v>
      </c>
      <c r="L3926" t="b">
        <f>COUNTIF(tbl_vendors[Vendor_ID],tbl_vendors[[#This Row],[Vendor_ID]])&gt;1</f>
        <v>0</v>
      </c>
      <c r="M3926" t="b">
        <f>ISBLANK(tbl_vendors[[#This Row],[Vendor_ID]])</f>
        <v>0</v>
      </c>
      <c r="N3926" t="b">
        <f>LEN(TRIM(tbl_vendors[[#This Row],[Vendor_Name]]))=0</f>
        <v>0</v>
      </c>
      <c r="O3926" t="b">
        <f>LEN(TRIM(tbl_vendors[[#This Row],[Email]]))=0</f>
        <v>0</v>
      </c>
      <c r="P3926" t="b">
        <f>OR(ISERROR(FIND("@",tbl_vendors[[#This Row],[Email]])),ISERROR(FIND(".",tbl_vendors[[#This Row],[Email]])))</f>
        <v>0</v>
      </c>
      <c r="Q3926" t="b">
        <f>ISNA(MATCH(tbl_vendors[[#This Row],[Country]],tbl_country[country],0))</f>
        <v>0</v>
      </c>
      <c r="R3926" t="b">
        <f>ISNA(MATCH(tbl_vendors[[#This Row],[Currency]],tbl_country[currency],0))</f>
        <v>0</v>
      </c>
      <c r="S3926" t="b">
        <f>_xlfn.XLOOKUP(tbl_vendors[[#This Row],[Country]],tbl_country[country],tbl_country[currency],"NotFound")&lt;&gt;tbl_vendors[[#This Row],[Currency]]</f>
        <v>0</v>
      </c>
      <c r="T3926" t="b">
        <f>ISNA(MATCH(tbl_vendors[[#This Row],[Payment_Terms]],tbl_payment_terms[Payment_Terms],0))</f>
        <v>0</v>
      </c>
      <c r="U3926" t="b">
        <f>ISNA(MATCH(tbl_vendors[[#This Row],[Status]],tbl_status[valid_status]))</f>
        <v>0</v>
      </c>
      <c r="V3926" t="b">
        <f ca="1">tbl_vendors[[#This Row],[Created_Date]]&gt;TODAY()</f>
        <v>0</v>
      </c>
      <c r="W3926" t="b">
        <f>tbl_vendors[[#This Row],[Updated_Date]]&lt;tbl_vendors[[#This Row],[Created_Date]]</f>
        <v>0</v>
      </c>
      <c r="X3926" t="b">
        <f>COUNTIF(tbl_vendors[Vendor_Name],tbl_vendors[[#This Row],[Vendor_Name]])&gt;1</f>
        <v>0</v>
      </c>
      <c r="Y3926" s="14" cm="1">
        <f t="array" aca="1" ref="Y3926" ca="1">IFERROR(SUM(L3926:X3926*1),4)</f>
        <v>0</v>
      </c>
      <c r="Z3926" t="str">
        <f ca="1">IF(tbl_vendors[[#This Row],[error_count]]&gt;0,"FAIL","PASS")</f>
        <v>PASS</v>
      </c>
    </row>
    <row r="3927" spans="1:26" x14ac:dyDescent="0.3">
      <c r="A3927" t="s">
        <v>15323</v>
      </c>
      <c r="B3927" t="s">
        <v>15324</v>
      </c>
      <c r="C3927" t="s">
        <v>79</v>
      </c>
      <c r="D3927" t="s">
        <v>15325</v>
      </c>
      <c r="E3927" t="s">
        <v>39</v>
      </c>
      <c r="F3927" t="s">
        <v>23</v>
      </c>
      <c r="G3927" t="s">
        <v>15326</v>
      </c>
      <c r="H3927" t="s">
        <v>18</v>
      </c>
      <c r="I3927" t="s">
        <v>19</v>
      </c>
      <c r="J3927" s="1">
        <v>45076</v>
      </c>
      <c r="K3927" s="1">
        <v>45471</v>
      </c>
      <c r="L3927" t="b">
        <f>COUNTIF(tbl_vendors[Vendor_ID],tbl_vendors[[#This Row],[Vendor_ID]])&gt;1</f>
        <v>0</v>
      </c>
      <c r="M3927" t="b">
        <f>ISBLANK(tbl_vendors[[#This Row],[Vendor_ID]])</f>
        <v>0</v>
      </c>
      <c r="N3927" t="b">
        <f>LEN(TRIM(tbl_vendors[[#This Row],[Vendor_Name]]))=0</f>
        <v>0</v>
      </c>
      <c r="O3927" t="b">
        <f>LEN(TRIM(tbl_vendors[[#This Row],[Email]]))=0</f>
        <v>0</v>
      </c>
      <c r="P3927" t="b">
        <f>OR(ISERROR(FIND("@",tbl_vendors[[#This Row],[Email]])),ISERROR(FIND(".",tbl_vendors[[#This Row],[Email]])))</f>
        <v>0</v>
      </c>
      <c r="Q3927" t="b">
        <f>ISNA(MATCH(tbl_vendors[[#This Row],[Country]],tbl_country[country],0))</f>
        <v>0</v>
      </c>
      <c r="R3927" t="b">
        <f>ISNA(MATCH(tbl_vendors[[#This Row],[Currency]],tbl_country[currency],0))</f>
        <v>0</v>
      </c>
      <c r="S3927" t="b">
        <f>_xlfn.XLOOKUP(tbl_vendors[[#This Row],[Country]],tbl_country[country],tbl_country[currency],"NotFound")&lt;&gt;tbl_vendors[[#This Row],[Currency]]</f>
        <v>0</v>
      </c>
      <c r="T3927" t="b">
        <f>ISNA(MATCH(tbl_vendors[[#This Row],[Payment_Terms]],tbl_payment_terms[Payment_Terms],0))</f>
        <v>0</v>
      </c>
      <c r="U3927" t="b">
        <f>ISNA(MATCH(tbl_vendors[[#This Row],[Status]],tbl_status[valid_status]))</f>
        <v>0</v>
      </c>
      <c r="V3927" t="b">
        <f ca="1">tbl_vendors[[#This Row],[Created_Date]]&gt;TODAY()</f>
        <v>0</v>
      </c>
      <c r="W3927" t="b">
        <f>tbl_vendors[[#This Row],[Updated_Date]]&lt;tbl_vendors[[#This Row],[Created_Date]]</f>
        <v>0</v>
      </c>
      <c r="X3927" t="b">
        <f>COUNTIF(tbl_vendors[Vendor_Name],tbl_vendors[[#This Row],[Vendor_Name]])&gt;1</f>
        <v>0</v>
      </c>
      <c r="Y3927" s="14" cm="1">
        <f t="array" aca="1" ref="Y3927" ca="1">IFERROR(SUM(L3927:X3927*1),4)</f>
        <v>0</v>
      </c>
      <c r="Z3927" t="str">
        <f ca="1">IF(tbl_vendors[[#This Row],[error_count]]&gt;0,"FAIL","PASS")</f>
        <v>PASS</v>
      </c>
    </row>
    <row r="3928" spans="1:26" x14ac:dyDescent="0.3">
      <c r="A3928" t="s">
        <v>15327</v>
      </c>
      <c r="B3928" t="s">
        <v>15328</v>
      </c>
      <c r="C3928" t="s">
        <v>109</v>
      </c>
      <c r="D3928" t="s">
        <v>15329</v>
      </c>
      <c r="E3928" t="s">
        <v>39</v>
      </c>
      <c r="F3928" t="s">
        <v>16</v>
      </c>
      <c r="G3928" t="s">
        <v>15330</v>
      </c>
      <c r="H3928" t="s">
        <v>34</v>
      </c>
      <c r="I3928" t="s">
        <v>53</v>
      </c>
      <c r="J3928" s="1">
        <v>45352</v>
      </c>
      <c r="K3928" s="1">
        <v>45825</v>
      </c>
      <c r="L3928" t="b">
        <f>COUNTIF(tbl_vendors[Vendor_ID],tbl_vendors[[#This Row],[Vendor_ID]])&gt;1</f>
        <v>0</v>
      </c>
      <c r="M3928" t="b">
        <f>ISBLANK(tbl_vendors[[#This Row],[Vendor_ID]])</f>
        <v>0</v>
      </c>
      <c r="N3928" t="b">
        <f>LEN(TRIM(tbl_vendors[[#This Row],[Vendor_Name]]))=0</f>
        <v>0</v>
      </c>
      <c r="O3928" t="b">
        <f>LEN(TRIM(tbl_vendors[[#This Row],[Email]]))=0</f>
        <v>0</v>
      </c>
      <c r="P3928" t="b">
        <f>OR(ISERROR(FIND("@",tbl_vendors[[#This Row],[Email]])),ISERROR(FIND(".",tbl_vendors[[#This Row],[Email]])))</f>
        <v>0</v>
      </c>
      <c r="Q3928" t="b">
        <f>ISNA(MATCH(tbl_vendors[[#This Row],[Country]],tbl_country[country],0))</f>
        <v>0</v>
      </c>
      <c r="R3928" t="b">
        <f>ISNA(MATCH(tbl_vendors[[#This Row],[Currency]],tbl_country[currency],0))</f>
        <v>0</v>
      </c>
      <c r="S3928" t="b">
        <f>_xlfn.XLOOKUP(tbl_vendors[[#This Row],[Country]],tbl_country[country],tbl_country[currency],"NotFound")&lt;&gt;tbl_vendors[[#This Row],[Currency]]</f>
        <v>1</v>
      </c>
      <c r="T3928" t="b">
        <f>ISNA(MATCH(tbl_vendors[[#This Row],[Payment_Terms]],tbl_payment_terms[Payment_Terms],0))</f>
        <v>0</v>
      </c>
      <c r="U3928" t="b">
        <f>ISNA(MATCH(tbl_vendors[[#This Row],[Status]],tbl_status[valid_status]))</f>
        <v>1</v>
      </c>
      <c r="V3928" t="b">
        <f ca="1">tbl_vendors[[#This Row],[Created_Date]]&gt;TODAY()</f>
        <v>0</v>
      </c>
      <c r="W3928" t="b">
        <f>tbl_vendors[[#This Row],[Updated_Date]]&lt;tbl_vendors[[#This Row],[Created_Date]]</f>
        <v>0</v>
      </c>
      <c r="X3928" t="b">
        <f>COUNTIF(tbl_vendors[Vendor_Name],tbl_vendors[[#This Row],[Vendor_Name]])&gt;1</f>
        <v>0</v>
      </c>
      <c r="Y3928" s="14" cm="1">
        <f t="array" aca="1" ref="Y3928" ca="1">IFERROR(SUM(L3928:X3928*1),4)</f>
        <v>2</v>
      </c>
      <c r="Z3928" t="str">
        <f ca="1">IF(tbl_vendors[[#This Row],[error_count]]&gt;0,"FAIL","PASS")</f>
        <v>FAIL</v>
      </c>
    </row>
    <row r="3929" spans="1:26" x14ac:dyDescent="0.3">
      <c r="A3929" t="s">
        <v>15331</v>
      </c>
      <c r="B3929" t="s">
        <v>15332</v>
      </c>
      <c r="C3929" t="s">
        <v>13</v>
      </c>
      <c r="D3929" t="s">
        <v>15333</v>
      </c>
      <c r="E3929" t="s">
        <v>15</v>
      </c>
      <c r="F3929" t="s">
        <v>75</v>
      </c>
      <c r="G3929" t="s">
        <v>15334</v>
      </c>
      <c r="H3929" t="s">
        <v>25</v>
      </c>
      <c r="I3929" t="s">
        <v>53</v>
      </c>
      <c r="J3929" s="1">
        <v>44684</v>
      </c>
      <c r="K3929" s="1">
        <v>45528</v>
      </c>
      <c r="L3929" t="b">
        <f>COUNTIF(tbl_vendors[Vendor_ID],tbl_vendors[[#This Row],[Vendor_ID]])&gt;1</f>
        <v>0</v>
      </c>
      <c r="M3929" t="b">
        <f>ISBLANK(tbl_vendors[[#This Row],[Vendor_ID]])</f>
        <v>0</v>
      </c>
      <c r="N3929" t="b">
        <f>LEN(TRIM(tbl_vendors[[#This Row],[Vendor_Name]]))=0</f>
        <v>0</v>
      </c>
      <c r="O3929" t="b">
        <f>LEN(TRIM(tbl_vendors[[#This Row],[Email]]))=0</f>
        <v>0</v>
      </c>
      <c r="P3929" t="b">
        <f>OR(ISERROR(FIND("@",tbl_vendors[[#This Row],[Email]])),ISERROR(FIND(".",tbl_vendors[[#This Row],[Email]])))</f>
        <v>0</v>
      </c>
      <c r="Q3929" t="b">
        <f>ISNA(MATCH(tbl_vendors[[#This Row],[Country]],tbl_country[country],0))</f>
        <v>0</v>
      </c>
      <c r="R3929" t="b">
        <f>ISNA(MATCH(tbl_vendors[[#This Row],[Currency]],tbl_country[currency],0))</f>
        <v>1</v>
      </c>
      <c r="S3929" t="b">
        <f>_xlfn.XLOOKUP(tbl_vendors[[#This Row],[Country]],tbl_country[country],tbl_country[currency],"NotFound")&lt;&gt;tbl_vendors[[#This Row],[Currency]]</f>
        <v>1</v>
      </c>
      <c r="T3929" t="b">
        <f>ISNA(MATCH(tbl_vendors[[#This Row],[Payment_Terms]],tbl_payment_terms[Payment_Terms],0))</f>
        <v>0</v>
      </c>
      <c r="U3929" t="b">
        <f>ISNA(MATCH(tbl_vendors[[#This Row],[Status]],tbl_status[valid_status]))</f>
        <v>1</v>
      </c>
      <c r="V3929" t="b">
        <f ca="1">tbl_vendors[[#This Row],[Created_Date]]&gt;TODAY()</f>
        <v>0</v>
      </c>
      <c r="W3929" t="b">
        <f>tbl_vendors[[#This Row],[Updated_Date]]&lt;tbl_vendors[[#This Row],[Created_Date]]</f>
        <v>0</v>
      </c>
      <c r="X3929" t="b">
        <f>COUNTIF(tbl_vendors[Vendor_Name],tbl_vendors[[#This Row],[Vendor_Name]])&gt;1</f>
        <v>0</v>
      </c>
      <c r="Y3929" s="14" cm="1">
        <f t="array" aca="1" ref="Y3929" ca="1">IFERROR(SUM(L3929:X3929*1),4)</f>
        <v>3</v>
      </c>
      <c r="Z3929" t="str">
        <f ca="1">IF(tbl_vendors[[#This Row],[error_count]]&gt;0,"FAIL","PASS")</f>
        <v>FAIL</v>
      </c>
    </row>
    <row r="3930" spans="1:26" x14ac:dyDescent="0.3">
      <c r="A3930" t="s">
        <v>15335</v>
      </c>
      <c r="B3930" t="s">
        <v>15336</v>
      </c>
      <c r="C3930" t="s">
        <v>66</v>
      </c>
      <c r="D3930" t="s">
        <v>15337</v>
      </c>
      <c r="E3930" t="s">
        <v>67</v>
      </c>
      <c r="F3930" t="s">
        <v>40</v>
      </c>
      <c r="G3930" t="s">
        <v>15338</v>
      </c>
      <c r="H3930" t="s">
        <v>34</v>
      </c>
      <c r="I3930" t="s">
        <v>19</v>
      </c>
      <c r="J3930" s="1">
        <v>44457</v>
      </c>
      <c r="K3930" s="1">
        <v>45718</v>
      </c>
      <c r="L3930" t="b">
        <f>COUNTIF(tbl_vendors[Vendor_ID],tbl_vendors[[#This Row],[Vendor_ID]])&gt;1</f>
        <v>0</v>
      </c>
      <c r="M3930" t="b">
        <f>ISBLANK(tbl_vendors[[#This Row],[Vendor_ID]])</f>
        <v>0</v>
      </c>
      <c r="N3930" t="b">
        <f>LEN(TRIM(tbl_vendors[[#This Row],[Vendor_Name]]))=0</f>
        <v>0</v>
      </c>
      <c r="O3930" t="b">
        <f>LEN(TRIM(tbl_vendors[[#This Row],[Email]]))=0</f>
        <v>0</v>
      </c>
      <c r="P3930" t="b">
        <f>OR(ISERROR(FIND("@",tbl_vendors[[#This Row],[Email]])),ISERROR(FIND(".",tbl_vendors[[#This Row],[Email]])))</f>
        <v>0</v>
      </c>
      <c r="Q3930" t="b">
        <f>ISNA(MATCH(tbl_vendors[[#This Row],[Country]],tbl_country[country],0))</f>
        <v>0</v>
      </c>
      <c r="R3930" t="b">
        <f>ISNA(MATCH(tbl_vendors[[#This Row],[Currency]],tbl_country[currency],0))</f>
        <v>0</v>
      </c>
      <c r="S3930" t="b">
        <f>_xlfn.XLOOKUP(tbl_vendors[[#This Row],[Country]],tbl_country[country],tbl_country[currency],"NotFound")&lt;&gt;tbl_vendors[[#This Row],[Currency]]</f>
        <v>0</v>
      </c>
      <c r="T3930" t="b">
        <f>ISNA(MATCH(tbl_vendors[[#This Row],[Payment_Terms]],tbl_payment_terms[Payment_Terms],0))</f>
        <v>0</v>
      </c>
      <c r="U3930" t="b">
        <f>ISNA(MATCH(tbl_vendors[[#This Row],[Status]],tbl_status[valid_status]))</f>
        <v>0</v>
      </c>
      <c r="V3930" t="b">
        <f ca="1">tbl_vendors[[#This Row],[Created_Date]]&gt;TODAY()</f>
        <v>0</v>
      </c>
      <c r="W3930" t="b">
        <f>tbl_vendors[[#This Row],[Updated_Date]]&lt;tbl_vendors[[#This Row],[Created_Date]]</f>
        <v>0</v>
      </c>
      <c r="X3930" t="b">
        <f>COUNTIF(tbl_vendors[Vendor_Name],tbl_vendors[[#This Row],[Vendor_Name]])&gt;1</f>
        <v>0</v>
      </c>
      <c r="Y3930" s="14" cm="1">
        <f t="array" aca="1" ref="Y3930" ca="1">IFERROR(SUM(L3930:X3930*1),4)</f>
        <v>0</v>
      </c>
      <c r="Z3930" t="str">
        <f ca="1">IF(tbl_vendors[[#This Row],[error_count]]&gt;0,"FAIL","PASS")</f>
        <v>PASS</v>
      </c>
    </row>
    <row r="3931" spans="1:26" x14ac:dyDescent="0.3">
      <c r="A3931" t="s">
        <v>15339</v>
      </c>
      <c r="B3931" t="s">
        <v>15340</v>
      </c>
      <c r="C3931" t="s">
        <v>13</v>
      </c>
      <c r="D3931" t="s">
        <v>15341</v>
      </c>
      <c r="E3931" t="s">
        <v>15</v>
      </c>
      <c r="F3931" t="s">
        <v>23</v>
      </c>
      <c r="G3931" t="s">
        <v>15342</v>
      </c>
      <c r="H3931" t="s">
        <v>47</v>
      </c>
      <c r="I3931" t="s">
        <v>53</v>
      </c>
      <c r="J3931" s="1">
        <v>45697</v>
      </c>
      <c r="K3931" s="1">
        <v>45967</v>
      </c>
      <c r="L3931" t="b">
        <f>COUNTIF(tbl_vendors[Vendor_ID],tbl_vendors[[#This Row],[Vendor_ID]])&gt;1</f>
        <v>0</v>
      </c>
      <c r="M3931" t="b">
        <f>ISBLANK(tbl_vendors[[#This Row],[Vendor_ID]])</f>
        <v>0</v>
      </c>
      <c r="N3931" t="b">
        <f>LEN(TRIM(tbl_vendors[[#This Row],[Vendor_Name]]))=0</f>
        <v>0</v>
      </c>
      <c r="O3931" t="b">
        <f>LEN(TRIM(tbl_vendors[[#This Row],[Email]]))=0</f>
        <v>0</v>
      </c>
      <c r="P3931" t="b">
        <f>OR(ISERROR(FIND("@",tbl_vendors[[#This Row],[Email]])),ISERROR(FIND(".",tbl_vendors[[#This Row],[Email]])))</f>
        <v>0</v>
      </c>
      <c r="Q3931" t="b">
        <f>ISNA(MATCH(tbl_vendors[[#This Row],[Country]],tbl_country[country],0))</f>
        <v>0</v>
      </c>
      <c r="R3931" t="b">
        <f>ISNA(MATCH(tbl_vendors[[#This Row],[Currency]],tbl_country[currency],0))</f>
        <v>1</v>
      </c>
      <c r="S3931" t="b">
        <f>_xlfn.XLOOKUP(tbl_vendors[[#This Row],[Country]],tbl_country[country],tbl_country[currency],"NotFound")&lt;&gt;tbl_vendors[[#This Row],[Currency]]</f>
        <v>1</v>
      </c>
      <c r="T3931" t="b">
        <f>ISNA(MATCH(tbl_vendors[[#This Row],[Payment_Terms]],tbl_payment_terms[Payment_Terms],0))</f>
        <v>0</v>
      </c>
      <c r="U3931" t="b">
        <f>ISNA(MATCH(tbl_vendors[[#This Row],[Status]],tbl_status[valid_status]))</f>
        <v>1</v>
      </c>
      <c r="V3931" t="b">
        <f ca="1">tbl_vendors[[#This Row],[Created_Date]]&gt;TODAY()</f>
        <v>0</v>
      </c>
      <c r="W3931" t="b">
        <f>tbl_vendors[[#This Row],[Updated_Date]]&lt;tbl_vendors[[#This Row],[Created_Date]]</f>
        <v>0</v>
      </c>
      <c r="X3931" t="b">
        <f>COUNTIF(tbl_vendors[Vendor_Name],tbl_vendors[[#This Row],[Vendor_Name]])&gt;1</f>
        <v>0</v>
      </c>
      <c r="Y3931" s="14" cm="1">
        <f t="array" aca="1" ref="Y3931" ca="1">IFERROR(SUM(L3931:X3931*1),4)</f>
        <v>3</v>
      </c>
      <c r="Z3931" t="str">
        <f ca="1">IF(tbl_vendors[[#This Row],[error_count]]&gt;0,"FAIL","PASS")</f>
        <v>FAIL</v>
      </c>
    </row>
    <row r="3932" spans="1:26" x14ac:dyDescent="0.3">
      <c r="A3932" t="s">
        <v>15343</v>
      </c>
      <c r="B3932" t="s">
        <v>12736</v>
      </c>
      <c r="C3932" t="s">
        <v>100</v>
      </c>
      <c r="D3932" t="s">
        <v>15344</v>
      </c>
      <c r="E3932" t="s">
        <v>39</v>
      </c>
      <c r="F3932" t="s">
        <v>75</v>
      </c>
      <c r="G3932" t="s">
        <v>15345</v>
      </c>
      <c r="H3932" t="s">
        <v>25</v>
      </c>
      <c r="I3932" t="s">
        <v>19</v>
      </c>
      <c r="J3932" s="1">
        <v>45049</v>
      </c>
      <c r="K3932" s="1">
        <v>45805</v>
      </c>
      <c r="L3932" t="b">
        <f>COUNTIF(tbl_vendors[Vendor_ID],tbl_vendors[[#This Row],[Vendor_ID]])&gt;1</f>
        <v>0</v>
      </c>
      <c r="M3932" t="b">
        <f>ISBLANK(tbl_vendors[[#This Row],[Vendor_ID]])</f>
        <v>0</v>
      </c>
      <c r="N3932" t="b">
        <f>LEN(TRIM(tbl_vendors[[#This Row],[Vendor_Name]]))=0</f>
        <v>0</v>
      </c>
      <c r="O3932" t="b">
        <f>LEN(TRIM(tbl_vendors[[#This Row],[Email]]))=0</f>
        <v>0</v>
      </c>
      <c r="P3932" t="b">
        <f>OR(ISERROR(FIND("@",tbl_vendors[[#This Row],[Email]])),ISERROR(FIND(".",tbl_vendors[[#This Row],[Email]])))</f>
        <v>0</v>
      </c>
      <c r="Q3932" t="b">
        <f>ISNA(MATCH(tbl_vendors[[#This Row],[Country]],tbl_country[country],0))</f>
        <v>0</v>
      </c>
      <c r="R3932" t="b">
        <f>ISNA(MATCH(tbl_vendors[[#This Row],[Currency]],tbl_country[currency],0))</f>
        <v>0</v>
      </c>
      <c r="S3932" t="b">
        <f>_xlfn.XLOOKUP(tbl_vendors[[#This Row],[Country]],tbl_country[country],tbl_country[currency],"NotFound")&lt;&gt;tbl_vendors[[#This Row],[Currency]]</f>
        <v>0</v>
      </c>
      <c r="T3932" t="b">
        <f>ISNA(MATCH(tbl_vendors[[#This Row],[Payment_Terms]],tbl_payment_terms[Payment_Terms],0))</f>
        <v>0</v>
      </c>
      <c r="U3932" t="b">
        <f>ISNA(MATCH(tbl_vendors[[#This Row],[Status]],tbl_status[valid_status]))</f>
        <v>0</v>
      </c>
      <c r="V3932" t="b">
        <f ca="1">tbl_vendors[[#This Row],[Created_Date]]&gt;TODAY()</f>
        <v>0</v>
      </c>
      <c r="W3932" t="b">
        <f>tbl_vendors[[#This Row],[Updated_Date]]&lt;tbl_vendors[[#This Row],[Created_Date]]</f>
        <v>0</v>
      </c>
      <c r="X3932" t="b">
        <f>COUNTIF(tbl_vendors[Vendor_Name],tbl_vendors[[#This Row],[Vendor_Name]])&gt;1</f>
        <v>1</v>
      </c>
      <c r="Y3932" s="14" cm="1">
        <f t="array" aca="1" ref="Y3932" ca="1">IFERROR(SUM(L3932:X3932*1),4)</f>
        <v>1</v>
      </c>
      <c r="Z3932" t="str">
        <f ca="1">IF(tbl_vendors[[#This Row],[error_count]]&gt;0,"FAIL","PASS")</f>
        <v>FAIL</v>
      </c>
    </row>
    <row r="3933" spans="1:26" x14ac:dyDescent="0.3">
      <c r="A3933" t="s">
        <v>15346</v>
      </c>
      <c r="B3933" t="s">
        <v>15347</v>
      </c>
      <c r="C3933" t="s">
        <v>37</v>
      </c>
      <c r="D3933" t="s">
        <v>15348</v>
      </c>
      <c r="E3933" t="s">
        <v>39</v>
      </c>
      <c r="F3933" t="s">
        <v>23</v>
      </c>
      <c r="G3933" t="s">
        <v>15349</v>
      </c>
      <c r="H3933" t="s">
        <v>42</v>
      </c>
      <c r="I3933" t="s">
        <v>53</v>
      </c>
      <c r="J3933" s="1">
        <v>45524</v>
      </c>
      <c r="K3933" s="1">
        <v>45581</v>
      </c>
      <c r="L3933" t="b">
        <f>COUNTIF(tbl_vendors[Vendor_ID],tbl_vendors[[#This Row],[Vendor_ID]])&gt;1</f>
        <v>0</v>
      </c>
      <c r="M3933" t="b">
        <f>ISBLANK(tbl_vendors[[#This Row],[Vendor_ID]])</f>
        <v>0</v>
      </c>
      <c r="N3933" t="b">
        <f>LEN(TRIM(tbl_vendors[[#This Row],[Vendor_Name]]))=0</f>
        <v>0</v>
      </c>
      <c r="O3933" t="b">
        <f>LEN(TRIM(tbl_vendors[[#This Row],[Email]]))=0</f>
        <v>0</v>
      </c>
      <c r="P3933" t="b">
        <f>OR(ISERROR(FIND("@",tbl_vendors[[#This Row],[Email]])),ISERROR(FIND(".",tbl_vendors[[#This Row],[Email]])))</f>
        <v>0</v>
      </c>
      <c r="Q3933" t="b">
        <f>ISNA(MATCH(tbl_vendors[[#This Row],[Country]],tbl_country[country],0))</f>
        <v>0</v>
      </c>
      <c r="R3933" t="b">
        <f>ISNA(MATCH(tbl_vendors[[#This Row],[Currency]],tbl_country[currency],0))</f>
        <v>0</v>
      </c>
      <c r="S3933" t="b">
        <f>_xlfn.XLOOKUP(tbl_vendors[[#This Row],[Country]],tbl_country[country],tbl_country[currency],"NotFound")&lt;&gt;tbl_vendors[[#This Row],[Currency]]</f>
        <v>0</v>
      </c>
      <c r="T3933" t="b">
        <f>ISNA(MATCH(tbl_vendors[[#This Row],[Payment_Terms]],tbl_payment_terms[Payment_Terms],0))</f>
        <v>0</v>
      </c>
      <c r="U3933" t="b">
        <f>ISNA(MATCH(tbl_vendors[[#This Row],[Status]],tbl_status[valid_status]))</f>
        <v>1</v>
      </c>
      <c r="V3933" t="b">
        <f ca="1">tbl_vendors[[#This Row],[Created_Date]]&gt;TODAY()</f>
        <v>0</v>
      </c>
      <c r="W3933" t="b">
        <f>tbl_vendors[[#This Row],[Updated_Date]]&lt;tbl_vendors[[#This Row],[Created_Date]]</f>
        <v>0</v>
      </c>
      <c r="X3933" t="b">
        <f>COUNTIF(tbl_vendors[Vendor_Name],tbl_vendors[[#This Row],[Vendor_Name]])&gt;1</f>
        <v>0</v>
      </c>
      <c r="Y3933" s="14" cm="1">
        <f t="array" aca="1" ref="Y3933" ca="1">IFERROR(SUM(L3933:X3933*1),4)</f>
        <v>1</v>
      </c>
      <c r="Z3933" t="str">
        <f ca="1">IF(tbl_vendors[[#This Row],[error_count]]&gt;0,"FAIL","PASS")</f>
        <v>FAIL</v>
      </c>
    </row>
    <row r="3934" spans="1:26" x14ac:dyDescent="0.3">
      <c r="A3934" t="s">
        <v>15350</v>
      </c>
      <c r="B3934" t="s">
        <v>14538</v>
      </c>
      <c r="C3934" t="s">
        <v>153</v>
      </c>
      <c r="D3934" t="s">
        <v>15351</v>
      </c>
      <c r="E3934" t="s">
        <v>155</v>
      </c>
      <c r="F3934" t="s">
        <v>75</v>
      </c>
      <c r="G3934" t="s">
        <v>15352</v>
      </c>
      <c r="H3934" t="s">
        <v>18</v>
      </c>
      <c r="I3934" t="s">
        <v>53</v>
      </c>
      <c r="J3934" s="1">
        <v>44394</v>
      </c>
      <c r="K3934" s="1">
        <v>45634</v>
      </c>
      <c r="L3934" t="b">
        <f>COUNTIF(tbl_vendors[Vendor_ID],tbl_vendors[[#This Row],[Vendor_ID]])&gt;1</f>
        <v>0</v>
      </c>
      <c r="M3934" t="b">
        <f>ISBLANK(tbl_vendors[[#This Row],[Vendor_ID]])</f>
        <v>0</v>
      </c>
      <c r="N3934" t="b">
        <f>LEN(TRIM(tbl_vendors[[#This Row],[Vendor_Name]]))=0</f>
        <v>0</v>
      </c>
      <c r="O3934" t="b">
        <f>LEN(TRIM(tbl_vendors[[#This Row],[Email]]))=0</f>
        <v>0</v>
      </c>
      <c r="P3934" t="b">
        <f>OR(ISERROR(FIND("@",tbl_vendors[[#This Row],[Email]])),ISERROR(FIND(".",tbl_vendors[[#This Row],[Email]])))</f>
        <v>0</v>
      </c>
      <c r="Q3934" t="b">
        <f>ISNA(MATCH(tbl_vendors[[#This Row],[Country]],tbl_country[country],0))</f>
        <v>0</v>
      </c>
      <c r="R3934" t="b">
        <f>ISNA(MATCH(tbl_vendors[[#This Row],[Currency]],tbl_country[currency],0))</f>
        <v>0</v>
      </c>
      <c r="S3934" t="b">
        <f>_xlfn.XLOOKUP(tbl_vendors[[#This Row],[Country]],tbl_country[country],tbl_country[currency],"NotFound")&lt;&gt;tbl_vendors[[#This Row],[Currency]]</f>
        <v>0</v>
      </c>
      <c r="T3934" t="b">
        <f>ISNA(MATCH(tbl_vendors[[#This Row],[Payment_Terms]],tbl_payment_terms[Payment_Terms],0))</f>
        <v>0</v>
      </c>
      <c r="U3934" t="b">
        <f>ISNA(MATCH(tbl_vendors[[#This Row],[Status]],tbl_status[valid_status]))</f>
        <v>1</v>
      </c>
      <c r="V3934" t="b">
        <f ca="1">tbl_vendors[[#This Row],[Created_Date]]&gt;TODAY()</f>
        <v>0</v>
      </c>
      <c r="W3934" t="b">
        <f>tbl_vendors[[#This Row],[Updated_Date]]&lt;tbl_vendors[[#This Row],[Created_Date]]</f>
        <v>0</v>
      </c>
      <c r="X3934" t="b">
        <f>COUNTIF(tbl_vendors[Vendor_Name],tbl_vendors[[#This Row],[Vendor_Name]])&gt;1</f>
        <v>1</v>
      </c>
      <c r="Y3934" s="14" cm="1">
        <f t="array" aca="1" ref="Y3934" ca="1">IFERROR(SUM(L3934:X3934*1),4)</f>
        <v>2</v>
      </c>
      <c r="Z3934" t="str">
        <f ca="1">IF(tbl_vendors[[#This Row],[error_count]]&gt;0,"FAIL","PASS")</f>
        <v>FAIL</v>
      </c>
    </row>
    <row r="3935" spans="1:26" x14ac:dyDescent="0.3">
      <c r="A3935" t="s">
        <v>15353</v>
      </c>
      <c r="B3935" t="s">
        <v>15354</v>
      </c>
      <c r="C3935" t="s">
        <v>79</v>
      </c>
      <c r="D3935" t="s">
        <v>15355</v>
      </c>
      <c r="E3935" t="s">
        <v>39</v>
      </c>
      <c r="F3935" t="s">
        <v>23</v>
      </c>
      <c r="G3935" t="s">
        <v>15356</v>
      </c>
      <c r="H3935" t="s">
        <v>47</v>
      </c>
      <c r="I3935" t="s">
        <v>26</v>
      </c>
      <c r="J3935" s="1">
        <v>45327</v>
      </c>
      <c r="K3935" s="1">
        <v>45360</v>
      </c>
      <c r="L3935" t="b">
        <f>COUNTIF(tbl_vendors[Vendor_ID],tbl_vendors[[#This Row],[Vendor_ID]])&gt;1</f>
        <v>0</v>
      </c>
      <c r="M3935" t="b">
        <f>ISBLANK(tbl_vendors[[#This Row],[Vendor_ID]])</f>
        <v>0</v>
      </c>
      <c r="N3935" t="b">
        <f>LEN(TRIM(tbl_vendors[[#This Row],[Vendor_Name]]))=0</f>
        <v>0</v>
      </c>
      <c r="O3935" t="b">
        <f>LEN(TRIM(tbl_vendors[[#This Row],[Email]]))=0</f>
        <v>0</v>
      </c>
      <c r="P3935" t="b">
        <f>OR(ISERROR(FIND("@",tbl_vendors[[#This Row],[Email]])),ISERROR(FIND(".",tbl_vendors[[#This Row],[Email]])))</f>
        <v>0</v>
      </c>
      <c r="Q3935" t="b">
        <f>ISNA(MATCH(tbl_vendors[[#This Row],[Country]],tbl_country[country],0))</f>
        <v>0</v>
      </c>
      <c r="R3935" t="b">
        <f>ISNA(MATCH(tbl_vendors[[#This Row],[Currency]],tbl_country[currency],0))</f>
        <v>0</v>
      </c>
      <c r="S3935" t="b">
        <f>_xlfn.XLOOKUP(tbl_vendors[[#This Row],[Country]],tbl_country[country],tbl_country[currency],"NotFound")&lt;&gt;tbl_vendors[[#This Row],[Currency]]</f>
        <v>0</v>
      </c>
      <c r="T3935" t="b">
        <f>ISNA(MATCH(tbl_vendors[[#This Row],[Payment_Terms]],tbl_payment_terms[Payment_Terms],0))</f>
        <v>0</v>
      </c>
      <c r="U3935" t="b">
        <f>ISNA(MATCH(tbl_vendors[[#This Row],[Status]],tbl_status[valid_status]))</f>
        <v>0</v>
      </c>
      <c r="V3935" t="b">
        <f ca="1">tbl_vendors[[#This Row],[Created_Date]]&gt;TODAY()</f>
        <v>0</v>
      </c>
      <c r="W3935" t="b">
        <f>tbl_vendors[[#This Row],[Updated_Date]]&lt;tbl_vendors[[#This Row],[Created_Date]]</f>
        <v>0</v>
      </c>
      <c r="X3935" t="b">
        <f>COUNTIF(tbl_vendors[Vendor_Name],tbl_vendors[[#This Row],[Vendor_Name]])&gt;1</f>
        <v>0</v>
      </c>
      <c r="Y3935" s="14" cm="1">
        <f t="array" aca="1" ref="Y3935" ca="1">IFERROR(SUM(L3935:X3935*1),4)</f>
        <v>0</v>
      </c>
      <c r="Z3935" t="str">
        <f ca="1">IF(tbl_vendors[[#This Row],[error_count]]&gt;0,"FAIL","PASS")</f>
        <v>PASS</v>
      </c>
    </row>
    <row r="3936" spans="1:26" x14ac:dyDescent="0.3">
      <c r="A3936" t="s">
        <v>15357</v>
      </c>
      <c r="B3936" t="s">
        <v>15358</v>
      </c>
      <c r="C3936" t="s">
        <v>72</v>
      </c>
      <c r="D3936" t="s">
        <v>15359</v>
      </c>
      <c r="E3936" t="s">
        <v>74</v>
      </c>
      <c r="F3936" t="s">
        <v>75</v>
      </c>
      <c r="G3936" t="s">
        <v>15360</v>
      </c>
      <c r="H3936" t="s">
        <v>34</v>
      </c>
      <c r="I3936" t="s">
        <v>53</v>
      </c>
      <c r="J3936" s="1">
        <v>45007</v>
      </c>
      <c r="K3936" s="1">
        <v>45129</v>
      </c>
      <c r="L3936" t="b">
        <f>COUNTIF(tbl_vendors[Vendor_ID],tbl_vendors[[#This Row],[Vendor_ID]])&gt;1</f>
        <v>0</v>
      </c>
      <c r="M3936" t="b">
        <f>ISBLANK(tbl_vendors[[#This Row],[Vendor_ID]])</f>
        <v>0</v>
      </c>
      <c r="N3936" t="b">
        <f>LEN(TRIM(tbl_vendors[[#This Row],[Vendor_Name]]))=0</f>
        <v>0</v>
      </c>
      <c r="O3936" t="b">
        <f>LEN(TRIM(tbl_vendors[[#This Row],[Email]]))=0</f>
        <v>0</v>
      </c>
      <c r="P3936" t="b">
        <f>OR(ISERROR(FIND("@",tbl_vendors[[#This Row],[Email]])),ISERROR(FIND(".",tbl_vendors[[#This Row],[Email]])))</f>
        <v>0</v>
      </c>
      <c r="Q3936" t="b">
        <f>ISNA(MATCH(tbl_vendors[[#This Row],[Country]],tbl_country[country],0))</f>
        <v>0</v>
      </c>
      <c r="R3936" t="b">
        <f>ISNA(MATCH(tbl_vendors[[#This Row],[Currency]],tbl_country[currency],0))</f>
        <v>1</v>
      </c>
      <c r="S3936" t="b">
        <f>_xlfn.XLOOKUP(tbl_vendors[[#This Row],[Country]],tbl_country[country],tbl_country[currency],"NotFound")&lt;&gt;tbl_vendors[[#This Row],[Currency]]</f>
        <v>1</v>
      </c>
      <c r="T3936" t="b">
        <f>ISNA(MATCH(tbl_vendors[[#This Row],[Payment_Terms]],tbl_payment_terms[Payment_Terms],0))</f>
        <v>0</v>
      </c>
      <c r="U3936" t="b">
        <f>ISNA(MATCH(tbl_vendors[[#This Row],[Status]],tbl_status[valid_status]))</f>
        <v>1</v>
      </c>
      <c r="V3936" t="b">
        <f ca="1">tbl_vendors[[#This Row],[Created_Date]]&gt;TODAY()</f>
        <v>0</v>
      </c>
      <c r="W3936" t="b">
        <f>tbl_vendors[[#This Row],[Updated_Date]]&lt;tbl_vendors[[#This Row],[Created_Date]]</f>
        <v>0</v>
      </c>
      <c r="X3936" t="b">
        <f>COUNTIF(tbl_vendors[Vendor_Name],tbl_vendors[[#This Row],[Vendor_Name]])&gt;1</f>
        <v>0</v>
      </c>
      <c r="Y3936" s="14" cm="1">
        <f t="array" aca="1" ref="Y3936" ca="1">IFERROR(SUM(L3936:X3936*1),4)</f>
        <v>3</v>
      </c>
      <c r="Z3936" t="str">
        <f ca="1">IF(tbl_vendors[[#This Row],[error_count]]&gt;0,"FAIL","PASS")</f>
        <v>FAIL</v>
      </c>
    </row>
    <row r="3937" spans="1:26" x14ac:dyDescent="0.3">
      <c r="A3937" t="s">
        <v>15361</v>
      </c>
      <c r="B3937" t="s">
        <v>15362</v>
      </c>
      <c r="C3937" t="s">
        <v>100</v>
      </c>
      <c r="D3937" t="s">
        <v>15363</v>
      </c>
      <c r="E3937" t="s">
        <v>39</v>
      </c>
      <c r="F3937" t="s">
        <v>16</v>
      </c>
      <c r="G3937" t="s">
        <v>15364</v>
      </c>
      <c r="H3937" t="s">
        <v>42</v>
      </c>
      <c r="I3937" t="s">
        <v>53</v>
      </c>
      <c r="J3937" s="1">
        <v>44501</v>
      </c>
      <c r="K3937" s="1">
        <v>46133</v>
      </c>
      <c r="L3937" t="b">
        <f>COUNTIF(tbl_vendors[Vendor_ID],tbl_vendors[[#This Row],[Vendor_ID]])&gt;1</f>
        <v>0</v>
      </c>
      <c r="M3937" t="b">
        <f>ISBLANK(tbl_vendors[[#This Row],[Vendor_ID]])</f>
        <v>0</v>
      </c>
      <c r="N3937" t="b">
        <f>LEN(TRIM(tbl_vendors[[#This Row],[Vendor_Name]]))=0</f>
        <v>0</v>
      </c>
      <c r="O3937" t="b">
        <f>LEN(TRIM(tbl_vendors[[#This Row],[Email]]))=0</f>
        <v>0</v>
      </c>
      <c r="P3937" t="b">
        <f>OR(ISERROR(FIND("@",tbl_vendors[[#This Row],[Email]])),ISERROR(FIND(".",tbl_vendors[[#This Row],[Email]])))</f>
        <v>0</v>
      </c>
      <c r="Q3937" t="b">
        <f>ISNA(MATCH(tbl_vendors[[#This Row],[Country]],tbl_country[country],0))</f>
        <v>0</v>
      </c>
      <c r="R3937" t="b">
        <f>ISNA(MATCH(tbl_vendors[[#This Row],[Currency]],tbl_country[currency],0))</f>
        <v>0</v>
      </c>
      <c r="S3937" t="b">
        <f>_xlfn.XLOOKUP(tbl_vendors[[#This Row],[Country]],tbl_country[country],tbl_country[currency],"NotFound")&lt;&gt;tbl_vendors[[#This Row],[Currency]]</f>
        <v>0</v>
      </c>
      <c r="T3937" t="b">
        <f>ISNA(MATCH(tbl_vendors[[#This Row],[Payment_Terms]],tbl_payment_terms[Payment_Terms],0))</f>
        <v>0</v>
      </c>
      <c r="U3937" t="b">
        <f>ISNA(MATCH(tbl_vendors[[#This Row],[Status]],tbl_status[valid_status]))</f>
        <v>1</v>
      </c>
      <c r="V3937" t="b">
        <f ca="1">tbl_vendors[[#This Row],[Created_Date]]&gt;TODAY()</f>
        <v>0</v>
      </c>
      <c r="W3937" t="b">
        <f>tbl_vendors[[#This Row],[Updated_Date]]&lt;tbl_vendors[[#This Row],[Created_Date]]</f>
        <v>0</v>
      </c>
      <c r="X3937" t="b">
        <f>COUNTIF(tbl_vendors[Vendor_Name],tbl_vendors[[#This Row],[Vendor_Name]])&gt;1</f>
        <v>0</v>
      </c>
      <c r="Y3937" s="14" cm="1">
        <f t="array" aca="1" ref="Y3937" ca="1">IFERROR(SUM(L3937:X3937*1),4)</f>
        <v>1</v>
      </c>
      <c r="Z3937" t="str">
        <f ca="1">IF(tbl_vendors[[#This Row],[error_count]]&gt;0,"FAIL","PASS")</f>
        <v>FAIL</v>
      </c>
    </row>
    <row r="3938" spans="1:26" x14ac:dyDescent="0.3">
      <c r="A3938" t="s">
        <v>15365</v>
      </c>
      <c r="B3938" t="s">
        <v>15366</v>
      </c>
      <c r="C3938" t="s">
        <v>109</v>
      </c>
      <c r="D3938" t="s">
        <v>15367</v>
      </c>
      <c r="E3938" t="s">
        <v>39</v>
      </c>
      <c r="F3938" t="s">
        <v>40</v>
      </c>
      <c r="G3938" t="s">
        <v>15368</v>
      </c>
      <c r="H3938" t="s">
        <v>69</v>
      </c>
      <c r="I3938" t="s">
        <v>53</v>
      </c>
      <c r="J3938" s="1">
        <v>44662</v>
      </c>
      <c r="K3938" s="1">
        <v>44921</v>
      </c>
      <c r="L3938" t="b">
        <f>COUNTIF(tbl_vendors[Vendor_ID],tbl_vendors[[#This Row],[Vendor_ID]])&gt;1</f>
        <v>0</v>
      </c>
      <c r="M3938" t="b">
        <f>ISBLANK(tbl_vendors[[#This Row],[Vendor_ID]])</f>
        <v>0</v>
      </c>
      <c r="N3938" t="b">
        <f>LEN(TRIM(tbl_vendors[[#This Row],[Vendor_Name]]))=0</f>
        <v>0</v>
      </c>
      <c r="O3938" t="b">
        <f>LEN(TRIM(tbl_vendors[[#This Row],[Email]]))=0</f>
        <v>0</v>
      </c>
      <c r="P3938" t="b">
        <f>OR(ISERROR(FIND("@",tbl_vendors[[#This Row],[Email]])),ISERROR(FIND(".",tbl_vendors[[#This Row],[Email]])))</f>
        <v>0</v>
      </c>
      <c r="Q3938" t="b">
        <f>ISNA(MATCH(tbl_vendors[[#This Row],[Country]],tbl_country[country],0))</f>
        <v>0</v>
      </c>
      <c r="R3938" t="b">
        <f>ISNA(MATCH(tbl_vendors[[#This Row],[Currency]],tbl_country[currency],0))</f>
        <v>0</v>
      </c>
      <c r="S3938" t="b">
        <f>_xlfn.XLOOKUP(tbl_vendors[[#This Row],[Country]],tbl_country[country],tbl_country[currency],"NotFound")&lt;&gt;tbl_vendors[[#This Row],[Currency]]</f>
        <v>1</v>
      </c>
      <c r="T3938" t="b">
        <f>ISNA(MATCH(tbl_vendors[[#This Row],[Payment_Terms]],tbl_payment_terms[Payment_Terms],0))</f>
        <v>0</v>
      </c>
      <c r="U3938" t="b">
        <f>ISNA(MATCH(tbl_vendors[[#This Row],[Status]],tbl_status[valid_status]))</f>
        <v>1</v>
      </c>
      <c r="V3938" t="b">
        <f ca="1">tbl_vendors[[#This Row],[Created_Date]]&gt;TODAY()</f>
        <v>0</v>
      </c>
      <c r="W3938" t="b">
        <f>tbl_vendors[[#This Row],[Updated_Date]]&lt;tbl_vendors[[#This Row],[Created_Date]]</f>
        <v>0</v>
      </c>
      <c r="X3938" t="b">
        <f>COUNTIF(tbl_vendors[Vendor_Name],tbl_vendors[[#This Row],[Vendor_Name]])&gt;1</f>
        <v>0</v>
      </c>
      <c r="Y3938" s="14" cm="1">
        <f t="array" aca="1" ref="Y3938" ca="1">IFERROR(SUM(L3938:X3938*1),4)</f>
        <v>2</v>
      </c>
      <c r="Z3938" t="str">
        <f ca="1">IF(tbl_vendors[[#This Row],[error_count]]&gt;0,"FAIL","PASS")</f>
        <v>FAIL</v>
      </c>
    </row>
    <row r="3939" spans="1:26" x14ac:dyDescent="0.3">
      <c r="A3939" t="s">
        <v>15369</v>
      </c>
      <c r="B3939" t="s">
        <v>15370</v>
      </c>
      <c r="C3939" t="s">
        <v>66</v>
      </c>
      <c r="D3939" t="s">
        <v>15371</v>
      </c>
      <c r="E3939" t="s">
        <v>67</v>
      </c>
      <c r="F3939" t="s">
        <v>32</v>
      </c>
      <c r="G3939" t="s">
        <v>15372</v>
      </c>
      <c r="H3939" t="s">
        <v>18</v>
      </c>
      <c r="I3939" t="s">
        <v>19</v>
      </c>
      <c r="J3939" s="1">
        <v>45708</v>
      </c>
      <c r="K3939" s="1">
        <v>46189</v>
      </c>
      <c r="L3939" t="b">
        <f>COUNTIF(tbl_vendors[Vendor_ID],tbl_vendors[[#This Row],[Vendor_ID]])&gt;1</f>
        <v>0</v>
      </c>
      <c r="M3939" t="b">
        <f>ISBLANK(tbl_vendors[[#This Row],[Vendor_ID]])</f>
        <v>0</v>
      </c>
      <c r="N3939" t="b">
        <f>LEN(TRIM(tbl_vendors[[#This Row],[Vendor_Name]]))=0</f>
        <v>0</v>
      </c>
      <c r="O3939" t="b">
        <f>LEN(TRIM(tbl_vendors[[#This Row],[Email]]))=0</f>
        <v>0</v>
      </c>
      <c r="P3939" t="b">
        <f>OR(ISERROR(FIND("@",tbl_vendors[[#This Row],[Email]])),ISERROR(FIND(".",tbl_vendors[[#This Row],[Email]])))</f>
        <v>0</v>
      </c>
      <c r="Q3939" t="b">
        <f>ISNA(MATCH(tbl_vendors[[#This Row],[Country]],tbl_country[country],0))</f>
        <v>0</v>
      </c>
      <c r="R3939" t="b">
        <f>ISNA(MATCH(tbl_vendors[[#This Row],[Currency]],tbl_country[currency],0))</f>
        <v>0</v>
      </c>
      <c r="S3939" t="b">
        <f>_xlfn.XLOOKUP(tbl_vendors[[#This Row],[Country]],tbl_country[country],tbl_country[currency],"NotFound")&lt;&gt;tbl_vendors[[#This Row],[Currency]]</f>
        <v>0</v>
      </c>
      <c r="T3939" t="b">
        <f>ISNA(MATCH(tbl_vendors[[#This Row],[Payment_Terms]],tbl_payment_terms[Payment_Terms],0))</f>
        <v>0</v>
      </c>
      <c r="U3939" t="b">
        <f>ISNA(MATCH(tbl_vendors[[#This Row],[Status]],tbl_status[valid_status]))</f>
        <v>0</v>
      </c>
      <c r="V3939" t="b">
        <f ca="1">tbl_vendors[[#This Row],[Created_Date]]&gt;TODAY()</f>
        <v>0</v>
      </c>
      <c r="W3939" t="b">
        <f>tbl_vendors[[#This Row],[Updated_Date]]&lt;tbl_vendors[[#This Row],[Created_Date]]</f>
        <v>0</v>
      </c>
      <c r="X3939" t="b">
        <f>COUNTIF(tbl_vendors[Vendor_Name],tbl_vendors[[#This Row],[Vendor_Name]])&gt;1</f>
        <v>0</v>
      </c>
      <c r="Y3939" s="14" cm="1">
        <f t="array" aca="1" ref="Y3939" ca="1">IFERROR(SUM(L3939:X3939*1),4)</f>
        <v>0</v>
      </c>
      <c r="Z3939" t="str">
        <f ca="1">IF(tbl_vendors[[#This Row],[error_count]]&gt;0,"FAIL","PASS")</f>
        <v>PASS</v>
      </c>
    </row>
    <row r="3940" spans="1:26" x14ac:dyDescent="0.3">
      <c r="A3940" t="s">
        <v>15373</v>
      </c>
      <c r="B3940" t="s">
        <v>1685</v>
      </c>
      <c r="C3940" t="s">
        <v>56</v>
      </c>
      <c r="D3940" t="s">
        <v>15374</v>
      </c>
      <c r="E3940" t="s">
        <v>58</v>
      </c>
      <c r="F3940" t="s">
        <v>23</v>
      </c>
      <c r="G3940" t="s">
        <v>15375</v>
      </c>
      <c r="H3940" t="s">
        <v>69</v>
      </c>
      <c r="I3940" t="s">
        <v>26</v>
      </c>
      <c r="J3940" s="1">
        <v>44482</v>
      </c>
      <c r="K3940" s="1">
        <v>45598</v>
      </c>
      <c r="L3940" t="b">
        <f>COUNTIF(tbl_vendors[Vendor_ID],tbl_vendors[[#This Row],[Vendor_ID]])&gt;1</f>
        <v>0</v>
      </c>
      <c r="M3940" t="b">
        <f>ISBLANK(tbl_vendors[[#This Row],[Vendor_ID]])</f>
        <v>0</v>
      </c>
      <c r="N3940" t="b">
        <f>LEN(TRIM(tbl_vendors[[#This Row],[Vendor_Name]]))=0</f>
        <v>0</v>
      </c>
      <c r="O3940" t="b">
        <f>LEN(TRIM(tbl_vendors[[#This Row],[Email]]))=0</f>
        <v>0</v>
      </c>
      <c r="P3940" t="b">
        <f>OR(ISERROR(FIND("@",tbl_vendors[[#This Row],[Email]])),ISERROR(FIND(".",tbl_vendors[[#This Row],[Email]])))</f>
        <v>0</v>
      </c>
      <c r="Q3940" t="b">
        <f>ISNA(MATCH(tbl_vendors[[#This Row],[Country]],tbl_country[country],0))</f>
        <v>0</v>
      </c>
      <c r="R3940" t="b">
        <f>ISNA(MATCH(tbl_vendors[[#This Row],[Currency]],tbl_country[currency],0))</f>
        <v>0</v>
      </c>
      <c r="S3940" t="b">
        <f>_xlfn.XLOOKUP(tbl_vendors[[#This Row],[Country]],tbl_country[country],tbl_country[currency],"NotFound")&lt;&gt;tbl_vendors[[#This Row],[Currency]]</f>
        <v>0</v>
      </c>
      <c r="T3940" t="b">
        <f>ISNA(MATCH(tbl_vendors[[#This Row],[Payment_Terms]],tbl_payment_terms[Payment_Terms],0))</f>
        <v>0</v>
      </c>
      <c r="U3940" t="b">
        <f>ISNA(MATCH(tbl_vendors[[#This Row],[Status]],tbl_status[valid_status]))</f>
        <v>0</v>
      </c>
      <c r="V3940" t="b">
        <f ca="1">tbl_vendors[[#This Row],[Created_Date]]&gt;TODAY()</f>
        <v>0</v>
      </c>
      <c r="W3940" t="b">
        <f>tbl_vendors[[#This Row],[Updated_Date]]&lt;tbl_vendors[[#This Row],[Created_Date]]</f>
        <v>0</v>
      </c>
      <c r="X3940" t="b">
        <f>COUNTIF(tbl_vendors[Vendor_Name],tbl_vendors[[#This Row],[Vendor_Name]])&gt;1</f>
        <v>1</v>
      </c>
      <c r="Y3940" s="14" cm="1">
        <f t="array" aca="1" ref="Y3940" ca="1">IFERROR(SUM(L3940:X3940*1),4)</f>
        <v>1</v>
      </c>
      <c r="Z3940" t="str">
        <f ca="1">IF(tbl_vendors[[#This Row],[error_count]]&gt;0,"FAIL","PASS")</f>
        <v>FAIL</v>
      </c>
    </row>
    <row r="3941" spans="1:26" x14ac:dyDescent="0.3">
      <c r="A3941" t="s">
        <v>15376</v>
      </c>
      <c r="B3941" t="s">
        <v>15377</v>
      </c>
      <c r="C3941" t="s">
        <v>56</v>
      </c>
      <c r="D3941" t="s">
        <v>15378</v>
      </c>
      <c r="E3941" t="s">
        <v>58</v>
      </c>
      <c r="F3941" t="s">
        <v>40</v>
      </c>
      <c r="G3941" t="s">
        <v>15379</v>
      </c>
      <c r="H3941" t="s">
        <v>25</v>
      </c>
      <c r="I3941" t="s">
        <v>19</v>
      </c>
      <c r="J3941" s="1">
        <v>45415</v>
      </c>
      <c r="K3941" s="1">
        <v>45785</v>
      </c>
      <c r="L3941" t="b">
        <f>COUNTIF(tbl_vendors[Vendor_ID],tbl_vendors[[#This Row],[Vendor_ID]])&gt;1</f>
        <v>0</v>
      </c>
      <c r="M3941" t="b">
        <f>ISBLANK(tbl_vendors[[#This Row],[Vendor_ID]])</f>
        <v>0</v>
      </c>
      <c r="N3941" t="b">
        <f>LEN(TRIM(tbl_vendors[[#This Row],[Vendor_Name]]))=0</f>
        <v>0</v>
      </c>
      <c r="O3941" t="b">
        <f>LEN(TRIM(tbl_vendors[[#This Row],[Email]]))=0</f>
        <v>0</v>
      </c>
      <c r="P3941" t="b">
        <f>OR(ISERROR(FIND("@",tbl_vendors[[#This Row],[Email]])),ISERROR(FIND(".",tbl_vendors[[#This Row],[Email]])))</f>
        <v>0</v>
      </c>
      <c r="Q3941" t="b">
        <f>ISNA(MATCH(tbl_vendors[[#This Row],[Country]],tbl_country[country],0))</f>
        <v>0</v>
      </c>
      <c r="R3941" t="b">
        <f>ISNA(MATCH(tbl_vendors[[#This Row],[Currency]],tbl_country[currency],0))</f>
        <v>0</v>
      </c>
      <c r="S3941" t="b">
        <f>_xlfn.XLOOKUP(tbl_vendors[[#This Row],[Country]],tbl_country[country],tbl_country[currency],"NotFound")&lt;&gt;tbl_vendors[[#This Row],[Currency]]</f>
        <v>0</v>
      </c>
      <c r="T3941" t="b">
        <f>ISNA(MATCH(tbl_vendors[[#This Row],[Payment_Terms]],tbl_payment_terms[Payment_Terms],0))</f>
        <v>0</v>
      </c>
      <c r="U3941" t="b">
        <f>ISNA(MATCH(tbl_vendors[[#This Row],[Status]],tbl_status[valid_status]))</f>
        <v>0</v>
      </c>
      <c r="V3941" t="b">
        <f ca="1">tbl_vendors[[#This Row],[Created_Date]]&gt;TODAY()</f>
        <v>0</v>
      </c>
      <c r="W3941" t="b">
        <f>tbl_vendors[[#This Row],[Updated_Date]]&lt;tbl_vendors[[#This Row],[Created_Date]]</f>
        <v>0</v>
      </c>
      <c r="X3941" t="b">
        <f>COUNTIF(tbl_vendors[Vendor_Name],tbl_vendors[[#This Row],[Vendor_Name]])&gt;1</f>
        <v>0</v>
      </c>
      <c r="Y3941" s="14" cm="1">
        <f t="array" aca="1" ref="Y3941" ca="1">IFERROR(SUM(L3941:X3941*1),4)</f>
        <v>0</v>
      </c>
      <c r="Z3941" t="str">
        <f ca="1">IF(tbl_vendors[[#This Row],[error_count]]&gt;0,"FAIL","PASS")</f>
        <v>PASS</v>
      </c>
    </row>
    <row r="3942" spans="1:26" x14ac:dyDescent="0.3">
      <c r="A3942" t="s">
        <v>15380</v>
      </c>
      <c r="B3942" t="s">
        <v>15381</v>
      </c>
      <c r="C3942" t="s">
        <v>66</v>
      </c>
      <c r="D3942" t="s">
        <v>15382</v>
      </c>
      <c r="E3942" t="s">
        <v>67</v>
      </c>
      <c r="F3942" t="s">
        <v>16</v>
      </c>
      <c r="G3942" t="s">
        <v>15383</v>
      </c>
      <c r="H3942" t="s">
        <v>34</v>
      </c>
      <c r="I3942" t="s">
        <v>53</v>
      </c>
      <c r="J3942" s="1">
        <v>44399</v>
      </c>
      <c r="K3942" s="1">
        <v>45183</v>
      </c>
      <c r="L3942" t="b">
        <f>COUNTIF(tbl_vendors[Vendor_ID],tbl_vendors[[#This Row],[Vendor_ID]])&gt;1</f>
        <v>0</v>
      </c>
      <c r="M3942" t="b">
        <f>ISBLANK(tbl_vendors[[#This Row],[Vendor_ID]])</f>
        <v>0</v>
      </c>
      <c r="N3942" t="b">
        <f>LEN(TRIM(tbl_vendors[[#This Row],[Vendor_Name]]))=0</f>
        <v>0</v>
      </c>
      <c r="O3942" t="b">
        <f>LEN(TRIM(tbl_vendors[[#This Row],[Email]]))=0</f>
        <v>0</v>
      </c>
      <c r="P3942" t="b">
        <f>OR(ISERROR(FIND("@",tbl_vendors[[#This Row],[Email]])),ISERROR(FIND(".",tbl_vendors[[#This Row],[Email]])))</f>
        <v>0</v>
      </c>
      <c r="Q3942" t="b">
        <f>ISNA(MATCH(tbl_vendors[[#This Row],[Country]],tbl_country[country],0))</f>
        <v>0</v>
      </c>
      <c r="R3942" t="b">
        <f>ISNA(MATCH(tbl_vendors[[#This Row],[Currency]],tbl_country[currency],0))</f>
        <v>0</v>
      </c>
      <c r="S3942" t="b">
        <f>_xlfn.XLOOKUP(tbl_vendors[[#This Row],[Country]],tbl_country[country],tbl_country[currency],"NotFound")&lt;&gt;tbl_vendors[[#This Row],[Currency]]</f>
        <v>0</v>
      </c>
      <c r="T3942" t="b">
        <f>ISNA(MATCH(tbl_vendors[[#This Row],[Payment_Terms]],tbl_payment_terms[Payment_Terms],0))</f>
        <v>0</v>
      </c>
      <c r="U3942" t="b">
        <f>ISNA(MATCH(tbl_vendors[[#This Row],[Status]],tbl_status[valid_status]))</f>
        <v>1</v>
      </c>
      <c r="V3942" t="b">
        <f ca="1">tbl_vendors[[#This Row],[Created_Date]]&gt;TODAY()</f>
        <v>0</v>
      </c>
      <c r="W3942" t="b">
        <f>tbl_vendors[[#This Row],[Updated_Date]]&lt;tbl_vendors[[#This Row],[Created_Date]]</f>
        <v>0</v>
      </c>
      <c r="X3942" t="b">
        <f>COUNTIF(tbl_vendors[Vendor_Name],tbl_vendors[[#This Row],[Vendor_Name]])&gt;1</f>
        <v>0</v>
      </c>
      <c r="Y3942" s="14" cm="1">
        <f t="array" aca="1" ref="Y3942" ca="1">IFERROR(SUM(L3942:X3942*1),4)</f>
        <v>1</v>
      </c>
      <c r="Z3942" t="str">
        <f ca="1">IF(tbl_vendors[[#This Row],[error_count]]&gt;0,"FAIL","PASS")</f>
        <v>FAIL</v>
      </c>
    </row>
    <row r="3943" spans="1:26" x14ac:dyDescent="0.3">
      <c r="A3943" t="s">
        <v>15384</v>
      </c>
      <c r="B3943" t="s">
        <v>15385</v>
      </c>
      <c r="C3943" t="s">
        <v>153</v>
      </c>
      <c r="D3943" t="s">
        <v>15386</v>
      </c>
      <c r="E3943" t="s">
        <v>155</v>
      </c>
      <c r="F3943" t="s">
        <v>75</v>
      </c>
      <c r="G3943" t="s">
        <v>15387</v>
      </c>
      <c r="H3943" t="s">
        <v>42</v>
      </c>
      <c r="I3943" t="s">
        <v>26</v>
      </c>
      <c r="J3943" s="1">
        <v>45422</v>
      </c>
      <c r="K3943" s="1">
        <v>45626</v>
      </c>
      <c r="L3943" t="b">
        <f>COUNTIF(tbl_vendors[Vendor_ID],tbl_vendors[[#This Row],[Vendor_ID]])&gt;1</f>
        <v>0</v>
      </c>
      <c r="M3943" t="b">
        <f>ISBLANK(tbl_vendors[[#This Row],[Vendor_ID]])</f>
        <v>0</v>
      </c>
      <c r="N3943" t="b">
        <f>LEN(TRIM(tbl_vendors[[#This Row],[Vendor_Name]]))=0</f>
        <v>0</v>
      </c>
      <c r="O3943" t="b">
        <f>LEN(TRIM(tbl_vendors[[#This Row],[Email]]))=0</f>
        <v>0</v>
      </c>
      <c r="P3943" t="b">
        <f>OR(ISERROR(FIND("@",tbl_vendors[[#This Row],[Email]])),ISERROR(FIND(".",tbl_vendors[[#This Row],[Email]])))</f>
        <v>0</v>
      </c>
      <c r="Q3943" t="b">
        <f>ISNA(MATCH(tbl_vendors[[#This Row],[Country]],tbl_country[country],0))</f>
        <v>0</v>
      </c>
      <c r="R3943" t="b">
        <f>ISNA(MATCH(tbl_vendors[[#This Row],[Currency]],tbl_country[currency],0))</f>
        <v>0</v>
      </c>
      <c r="S3943" t="b">
        <f>_xlfn.XLOOKUP(tbl_vendors[[#This Row],[Country]],tbl_country[country],tbl_country[currency],"NotFound")&lt;&gt;tbl_vendors[[#This Row],[Currency]]</f>
        <v>0</v>
      </c>
      <c r="T3943" t="b">
        <f>ISNA(MATCH(tbl_vendors[[#This Row],[Payment_Terms]],tbl_payment_terms[Payment_Terms],0))</f>
        <v>0</v>
      </c>
      <c r="U3943" t="b">
        <f>ISNA(MATCH(tbl_vendors[[#This Row],[Status]],tbl_status[valid_status]))</f>
        <v>0</v>
      </c>
      <c r="V3943" t="b">
        <f ca="1">tbl_vendors[[#This Row],[Created_Date]]&gt;TODAY()</f>
        <v>0</v>
      </c>
      <c r="W3943" t="b">
        <f>tbl_vendors[[#This Row],[Updated_Date]]&lt;tbl_vendors[[#This Row],[Created_Date]]</f>
        <v>0</v>
      </c>
      <c r="X3943" t="b">
        <f>COUNTIF(tbl_vendors[Vendor_Name],tbl_vendors[[#This Row],[Vendor_Name]])&gt;1</f>
        <v>0</v>
      </c>
      <c r="Y3943" s="14" cm="1">
        <f t="array" aca="1" ref="Y3943" ca="1">IFERROR(SUM(L3943:X3943*1),4)</f>
        <v>0</v>
      </c>
      <c r="Z3943" t="str">
        <f ca="1">IF(tbl_vendors[[#This Row],[error_count]]&gt;0,"FAIL","PASS")</f>
        <v>PASS</v>
      </c>
    </row>
    <row r="3944" spans="1:26" x14ac:dyDescent="0.3">
      <c r="A3944" t="s">
        <v>15388</v>
      </c>
      <c r="B3944" t="s">
        <v>15389</v>
      </c>
      <c r="C3944" t="s">
        <v>66</v>
      </c>
      <c r="D3944" t="s">
        <v>15390</v>
      </c>
      <c r="E3944" t="s">
        <v>67</v>
      </c>
      <c r="F3944" t="s">
        <v>23</v>
      </c>
      <c r="G3944" t="s">
        <v>15391</v>
      </c>
      <c r="H3944" t="s">
        <v>18</v>
      </c>
      <c r="I3944" t="s">
        <v>53</v>
      </c>
      <c r="J3944" s="1">
        <v>46182</v>
      </c>
      <c r="K3944" s="1">
        <v>46199</v>
      </c>
      <c r="L3944" t="b">
        <f>COUNTIF(tbl_vendors[Vendor_ID],tbl_vendors[[#This Row],[Vendor_ID]])&gt;1</f>
        <v>0</v>
      </c>
      <c r="M3944" t="b">
        <f>ISBLANK(tbl_vendors[[#This Row],[Vendor_ID]])</f>
        <v>0</v>
      </c>
      <c r="N3944" t="b">
        <f>LEN(TRIM(tbl_vendors[[#This Row],[Vendor_Name]]))=0</f>
        <v>0</v>
      </c>
      <c r="O3944" t="b">
        <f>LEN(TRIM(tbl_vendors[[#This Row],[Email]]))=0</f>
        <v>0</v>
      </c>
      <c r="P3944" t="b">
        <f>OR(ISERROR(FIND("@",tbl_vendors[[#This Row],[Email]])),ISERROR(FIND(".",tbl_vendors[[#This Row],[Email]])))</f>
        <v>0</v>
      </c>
      <c r="Q3944" t="b">
        <f>ISNA(MATCH(tbl_vendors[[#This Row],[Country]],tbl_country[country],0))</f>
        <v>0</v>
      </c>
      <c r="R3944" t="b">
        <f>ISNA(MATCH(tbl_vendors[[#This Row],[Currency]],tbl_country[currency],0))</f>
        <v>0</v>
      </c>
      <c r="S3944" t="b">
        <f>_xlfn.XLOOKUP(tbl_vendors[[#This Row],[Country]],tbl_country[country],tbl_country[currency],"NotFound")&lt;&gt;tbl_vendors[[#This Row],[Currency]]</f>
        <v>0</v>
      </c>
      <c r="T3944" t="b">
        <f>ISNA(MATCH(tbl_vendors[[#This Row],[Payment_Terms]],tbl_payment_terms[Payment_Terms],0))</f>
        <v>0</v>
      </c>
      <c r="U3944" t="b">
        <f>ISNA(MATCH(tbl_vendors[[#This Row],[Status]],tbl_status[valid_status]))</f>
        <v>1</v>
      </c>
      <c r="V3944" t="b">
        <f ca="1">tbl_vendors[[#This Row],[Created_Date]]&gt;TODAY()</f>
        <v>0</v>
      </c>
      <c r="W3944" t="b">
        <f>tbl_vendors[[#This Row],[Updated_Date]]&lt;tbl_vendors[[#This Row],[Created_Date]]</f>
        <v>0</v>
      </c>
      <c r="X3944" t="b">
        <f>COUNTIF(tbl_vendors[Vendor_Name],tbl_vendors[[#This Row],[Vendor_Name]])&gt;1</f>
        <v>0</v>
      </c>
      <c r="Y3944" s="14" cm="1">
        <f t="array" aca="1" ref="Y3944" ca="1">IFERROR(SUM(L3944:X3944*1),4)</f>
        <v>1</v>
      </c>
      <c r="Z3944" t="str">
        <f ca="1">IF(tbl_vendors[[#This Row],[error_count]]&gt;0,"FAIL","PASS")</f>
        <v>FAIL</v>
      </c>
    </row>
    <row r="3945" spans="1:26" x14ac:dyDescent="0.3">
      <c r="A3945" t="s">
        <v>15392</v>
      </c>
      <c r="B3945" t="s">
        <v>15393</v>
      </c>
      <c r="C3945" t="s">
        <v>56</v>
      </c>
      <c r="D3945" t="s">
        <v>15394</v>
      </c>
      <c r="E3945" t="s">
        <v>58</v>
      </c>
      <c r="F3945" t="s">
        <v>40</v>
      </c>
      <c r="G3945" t="s">
        <v>15395</v>
      </c>
      <c r="H3945" t="s">
        <v>42</v>
      </c>
      <c r="I3945" t="s">
        <v>26</v>
      </c>
      <c r="J3945" s="1">
        <v>45664</v>
      </c>
      <c r="K3945" s="1">
        <v>46068</v>
      </c>
      <c r="L3945" t="b">
        <f>COUNTIF(tbl_vendors[Vendor_ID],tbl_vendors[[#This Row],[Vendor_ID]])&gt;1</f>
        <v>0</v>
      </c>
      <c r="M3945" t="b">
        <f>ISBLANK(tbl_vendors[[#This Row],[Vendor_ID]])</f>
        <v>0</v>
      </c>
      <c r="N3945" t="b">
        <f>LEN(TRIM(tbl_vendors[[#This Row],[Vendor_Name]]))=0</f>
        <v>0</v>
      </c>
      <c r="O3945" t="b">
        <f>LEN(TRIM(tbl_vendors[[#This Row],[Email]]))=0</f>
        <v>0</v>
      </c>
      <c r="P3945" t="b">
        <f>OR(ISERROR(FIND("@",tbl_vendors[[#This Row],[Email]])),ISERROR(FIND(".",tbl_vendors[[#This Row],[Email]])))</f>
        <v>0</v>
      </c>
      <c r="Q3945" t="b">
        <f>ISNA(MATCH(tbl_vendors[[#This Row],[Country]],tbl_country[country],0))</f>
        <v>0</v>
      </c>
      <c r="R3945" t="b">
        <f>ISNA(MATCH(tbl_vendors[[#This Row],[Currency]],tbl_country[currency],0))</f>
        <v>0</v>
      </c>
      <c r="S3945" t="b">
        <f>_xlfn.XLOOKUP(tbl_vendors[[#This Row],[Country]],tbl_country[country],tbl_country[currency],"NotFound")&lt;&gt;tbl_vendors[[#This Row],[Currency]]</f>
        <v>0</v>
      </c>
      <c r="T3945" t="b">
        <f>ISNA(MATCH(tbl_vendors[[#This Row],[Payment_Terms]],tbl_payment_terms[Payment_Terms],0))</f>
        <v>0</v>
      </c>
      <c r="U3945" t="b">
        <f>ISNA(MATCH(tbl_vendors[[#This Row],[Status]],tbl_status[valid_status]))</f>
        <v>0</v>
      </c>
      <c r="V3945" t="b">
        <f ca="1">tbl_vendors[[#This Row],[Created_Date]]&gt;TODAY()</f>
        <v>0</v>
      </c>
      <c r="W3945" t="b">
        <f>tbl_vendors[[#This Row],[Updated_Date]]&lt;tbl_vendors[[#This Row],[Created_Date]]</f>
        <v>0</v>
      </c>
      <c r="X3945" t="b">
        <f>COUNTIF(tbl_vendors[Vendor_Name],tbl_vendors[[#This Row],[Vendor_Name]])&gt;1</f>
        <v>0</v>
      </c>
      <c r="Y3945" s="14" cm="1">
        <f t="array" aca="1" ref="Y3945" ca="1">IFERROR(SUM(L3945:X3945*1),4)</f>
        <v>0</v>
      </c>
      <c r="Z3945" t="str">
        <f ca="1">IF(tbl_vendors[[#This Row],[error_count]]&gt;0,"FAIL","PASS")</f>
        <v>PASS</v>
      </c>
    </row>
    <row r="3946" spans="1:26" x14ac:dyDescent="0.3">
      <c r="A3946" t="s">
        <v>15396</v>
      </c>
      <c r="B3946" t="s">
        <v>15397</v>
      </c>
      <c r="C3946" t="s">
        <v>29</v>
      </c>
      <c r="D3946" t="s">
        <v>15398</v>
      </c>
      <c r="F3946" t="s">
        <v>32</v>
      </c>
      <c r="G3946" t="s">
        <v>15399</v>
      </c>
      <c r="H3946" t="s">
        <v>47</v>
      </c>
      <c r="I3946" t="s">
        <v>19</v>
      </c>
      <c r="J3946" s="1">
        <v>45252</v>
      </c>
      <c r="K3946" s="1">
        <v>45652</v>
      </c>
      <c r="L3946" t="b">
        <f>COUNTIF(tbl_vendors[Vendor_ID],tbl_vendors[[#This Row],[Vendor_ID]])&gt;1</f>
        <v>0</v>
      </c>
      <c r="M3946" t="b">
        <f>ISBLANK(tbl_vendors[[#This Row],[Vendor_ID]])</f>
        <v>0</v>
      </c>
      <c r="N3946" t="b">
        <f>LEN(TRIM(tbl_vendors[[#This Row],[Vendor_Name]]))=0</f>
        <v>0</v>
      </c>
      <c r="O3946" t="b">
        <f>LEN(TRIM(tbl_vendors[[#This Row],[Email]]))=0</f>
        <v>0</v>
      </c>
      <c r="P3946" t="b">
        <f>OR(ISERROR(FIND("@",tbl_vendors[[#This Row],[Email]])),ISERROR(FIND(".",tbl_vendors[[#This Row],[Email]])))</f>
        <v>0</v>
      </c>
      <c r="Q3946" t="b">
        <f>ISNA(MATCH(tbl_vendors[[#This Row],[Country]],tbl_country[country],0))</f>
        <v>0</v>
      </c>
      <c r="R3946" t="b">
        <f>ISNA(MATCH(tbl_vendors[[#This Row],[Currency]],tbl_country[currency],0))</f>
        <v>1</v>
      </c>
      <c r="S3946" t="b">
        <f>_xlfn.XLOOKUP(tbl_vendors[[#This Row],[Country]],tbl_country[country],tbl_country[currency],"NotFound")&lt;&gt;tbl_vendors[[#This Row],[Currency]]</f>
        <v>1</v>
      </c>
      <c r="T3946" t="b">
        <f>ISNA(MATCH(tbl_vendors[[#This Row],[Payment_Terms]],tbl_payment_terms[Payment_Terms],0))</f>
        <v>0</v>
      </c>
      <c r="U3946" t="b">
        <f>ISNA(MATCH(tbl_vendors[[#This Row],[Status]],tbl_status[valid_status]))</f>
        <v>0</v>
      </c>
      <c r="V3946" t="b">
        <f ca="1">tbl_vendors[[#This Row],[Created_Date]]&gt;TODAY()</f>
        <v>0</v>
      </c>
      <c r="W3946" t="b">
        <f>tbl_vendors[[#This Row],[Updated_Date]]&lt;tbl_vendors[[#This Row],[Created_Date]]</f>
        <v>0</v>
      </c>
      <c r="X3946" t="b">
        <f>COUNTIF(tbl_vendors[Vendor_Name],tbl_vendors[[#This Row],[Vendor_Name]])&gt;1</f>
        <v>1</v>
      </c>
      <c r="Y3946" s="14" cm="1">
        <f t="array" aca="1" ref="Y3946" ca="1">IFERROR(SUM(L3946:X3946*1),4)</f>
        <v>3</v>
      </c>
      <c r="Z3946" t="str">
        <f ca="1">IF(tbl_vendors[[#This Row],[error_count]]&gt;0,"FAIL","PASS")</f>
        <v>FAIL</v>
      </c>
    </row>
    <row r="3947" spans="1:26" x14ac:dyDescent="0.3">
      <c r="A3947" t="s">
        <v>15400</v>
      </c>
      <c r="B3947" t="s">
        <v>7389</v>
      </c>
      <c r="C3947" t="s">
        <v>37</v>
      </c>
      <c r="D3947" t="s">
        <v>15401</v>
      </c>
      <c r="E3947" t="s">
        <v>39</v>
      </c>
      <c r="F3947" t="s">
        <v>32</v>
      </c>
      <c r="G3947" t="s">
        <v>15402</v>
      </c>
      <c r="H3947" t="s">
        <v>25</v>
      </c>
      <c r="I3947" t="s">
        <v>53</v>
      </c>
      <c r="J3947" s="1">
        <v>45639</v>
      </c>
      <c r="K3947" s="1">
        <v>46174</v>
      </c>
      <c r="L3947" t="b">
        <f>COUNTIF(tbl_vendors[Vendor_ID],tbl_vendors[[#This Row],[Vendor_ID]])&gt;1</f>
        <v>0</v>
      </c>
      <c r="M3947" t="b">
        <f>ISBLANK(tbl_vendors[[#This Row],[Vendor_ID]])</f>
        <v>0</v>
      </c>
      <c r="N3947" t="b">
        <f>LEN(TRIM(tbl_vendors[[#This Row],[Vendor_Name]]))=0</f>
        <v>0</v>
      </c>
      <c r="O3947" t="b">
        <f>LEN(TRIM(tbl_vendors[[#This Row],[Email]]))=0</f>
        <v>0</v>
      </c>
      <c r="P3947" t="b">
        <f>OR(ISERROR(FIND("@",tbl_vendors[[#This Row],[Email]])),ISERROR(FIND(".",tbl_vendors[[#This Row],[Email]])))</f>
        <v>0</v>
      </c>
      <c r="Q3947" t="b">
        <f>ISNA(MATCH(tbl_vendors[[#This Row],[Country]],tbl_country[country],0))</f>
        <v>0</v>
      </c>
      <c r="R3947" t="b">
        <f>ISNA(MATCH(tbl_vendors[[#This Row],[Currency]],tbl_country[currency],0))</f>
        <v>0</v>
      </c>
      <c r="S3947" t="b">
        <f>_xlfn.XLOOKUP(tbl_vendors[[#This Row],[Country]],tbl_country[country],tbl_country[currency],"NotFound")&lt;&gt;tbl_vendors[[#This Row],[Currency]]</f>
        <v>0</v>
      </c>
      <c r="T3947" t="b">
        <f>ISNA(MATCH(tbl_vendors[[#This Row],[Payment_Terms]],tbl_payment_terms[Payment_Terms],0))</f>
        <v>0</v>
      </c>
      <c r="U3947" t="b">
        <f>ISNA(MATCH(tbl_vendors[[#This Row],[Status]],tbl_status[valid_status]))</f>
        <v>1</v>
      </c>
      <c r="V3947" t="b">
        <f ca="1">tbl_vendors[[#This Row],[Created_Date]]&gt;TODAY()</f>
        <v>0</v>
      </c>
      <c r="W3947" t="b">
        <f>tbl_vendors[[#This Row],[Updated_Date]]&lt;tbl_vendors[[#This Row],[Created_Date]]</f>
        <v>0</v>
      </c>
      <c r="X3947" t="b">
        <f>COUNTIF(tbl_vendors[Vendor_Name],tbl_vendors[[#This Row],[Vendor_Name]])&gt;1</f>
        <v>1</v>
      </c>
      <c r="Y3947" s="14" cm="1">
        <f t="array" aca="1" ref="Y3947" ca="1">IFERROR(SUM(L3947:X3947*1),4)</f>
        <v>2</v>
      </c>
      <c r="Z3947" t="str">
        <f ca="1">IF(tbl_vendors[[#This Row],[error_count]]&gt;0,"FAIL","PASS")</f>
        <v>FAIL</v>
      </c>
    </row>
    <row r="3948" spans="1:26" x14ac:dyDescent="0.3">
      <c r="A3948" t="s">
        <v>15403</v>
      </c>
      <c r="B3948" t="s">
        <v>15404</v>
      </c>
      <c r="C3948" t="s">
        <v>13</v>
      </c>
      <c r="D3948" t="s">
        <v>15405</v>
      </c>
      <c r="E3948" t="s">
        <v>15</v>
      </c>
      <c r="F3948" t="s">
        <v>40</v>
      </c>
      <c r="G3948" t="s">
        <v>15406</v>
      </c>
      <c r="H3948" t="s">
        <v>18</v>
      </c>
      <c r="I3948" t="s">
        <v>26</v>
      </c>
      <c r="J3948" s="1">
        <v>45875</v>
      </c>
      <c r="K3948" s="1">
        <v>45878</v>
      </c>
      <c r="L3948" t="b">
        <f>COUNTIF(tbl_vendors[Vendor_ID],tbl_vendors[[#This Row],[Vendor_ID]])&gt;1</f>
        <v>0</v>
      </c>
      <c r="M3948" t="b">
        <f>ISBLANK(tbl_vendors[[#This Row],[Vendor_ID]])</f>
        <v>0</v>
      </c>
      <c r="N3948" t="b">
        <f>LEN(TRIM(tbl_vendors[[#This Row],[Vendor_Name]]))=0</f>
        <v>0</v>
      </c>
      <c r="O3948" t="b">
        <f>LEN(TRIM(tbl_vendors[[#This Row],[Email]]))=0</f>
        <v>0</v>
      </c>
      <c r="P3948" t="b">
        <f>OR(ISERROR(FIND("@",tbl_vendors[[#This Row],[Email]])),ISERROR(FIND(".",tbl_vendors[[#This Row],[Email]])))</f>
        <v>0</v>
      </c>
      <c r="Q3948" t="b">
        <f>ISNA(MATCH(tbl_vendors[[#This Row],[Country]],tbl_country[country],0))</f>
        <v>0</v>
      </c>
      <c r="R3948" t="b">
        <f>ISNA(MATCH(tbl_vendors[[#This Row],[Currency]],tbl_country[currency],0))</f>
        <v>1</v>
      </c>
      <c r="S3948" t="b">
        <f>_xlfn.XLOOKUP(tbl_vendors[[#This Row],[Country]],tbl_country[country],tbl_country[currency],"NotFound")&lt;&gt;tbl_vendors[[#This Row],[Currency]]</f>
        <v>1</v>
      </c>
      <c r="T3948" t="b">
        <f>ISNA(MATCH(tbl_vendors[[#This Row],[Payment_Terms]],tbl_payment_terms[Payment_Terms],0))</f>
        <v>0</v>
      </c>
      <c r="U3948" t="b">
        <f>ISNA(MATCH(tbl_vendors[[#This Row],[Status]],tbl_status[valid_status]))</f>
        <v>0</v>
      </c>
      <c r="V3948" t="b">
        <f ca="1">tbl_vendors[[#This Row],[Created_Date]]&gt;TODAY()</f>
        <v>0</v>
      </c>
      <c r="W3948" t="b">
        <f>tbl_vendors[[#This Row],[Updated_Date]]&lt;tbl_vendors[[#This Row],[Created_Date]]</f>
        <v>0</v>
      </c>
      <c r="X3948" t="b">
        <f>COUNTIF(tbl_vendors[Vendor_Name],tbl_vendors[[#This Row],[Vendor_Name]])&gt;1</f>
        <v>0</v>
      </c>
      <c r="Y3948" s="14" cm="1">
        <f t="array" aca="1" ref="Y3948" ca="1">IFERROR(SUM(L3948:X3948*1),4)</f>
        <v>2</v>
      </c>
      <c r="Z3948" t="str">
        <f ca="1">IF(tbl_vendors[[#This Row],[error_count]]&gt;0,"FAIL","PASS")</f>
        <v>FAIL</v>
      </c>
    </row>
    <row r="3949" spans="1:26" x14ac:dyDescent="0.3">
      <c r="A3949" t="s">
        <v>15407</v>
      </c>
      <c r="B3949" t="s">
        <v>15408</v>
      </c>
      <c r="C3949" t="s">
        <v>66</v>
      </c>
      <c r="D3949" t="s">
        <v>15409</v>
      </c>
      <c r="E3949" t="s">
        <v>67</v>
      </c>
      <c r="F3949" t="s">
        <v>40</v>
      </c>
      <c r="G3949" t="s">
        <v>15410</v>
      </c>
      <c r="H3949" t="s">
        <v>42</v>
      </c>
      <c r="I3949" t="s">
        <v>19</v>
      </c>
      <c r="J3949" s="1">
        <v>45957</v>
      </c>
      <c r="K3949" s="1">
        <v>46087</v>
      </c>
      <c r="L3949" t="b">
        <f>COUNTIF(tbl_vendors[Vendor_ID],tbl_vendors[[#This Row],[Vendor_ID]])&gt;1</f>
        <v>0</v>
      </c>
      <c r="M3949" t="b">
        <f>ISBLANK(tbl_vendors[[#This Row],[Vendor_ID]])</f>
        <v>0</v>
      </c>
      <c r="N3949" t="b">
        <f>LEN(TRIM(tbl_vendors[[#This Row],[Vendor_Name]]))=0</f>
        <v>0</v>
      </c>
      <c r="O3949" t="b">
        <f>LEN(TRIM(tbl_vendors[[#This Row],[Email]]))=0</f>
        <v>0</v>
      </c>
      <c r="P3949" t="b">
        <f>OR(ISERROR(FIND("@",tbl_vendors[[#This Row],[Email]])),ISERROR(FIND(".",tbl_vendors[[#This Row],[Email]])))</f>
        <v>0</v>
      </c>
      <c r="Q3949" t="b">
        <f>ISNA(MATCH(tbl_vendors[[#This Row],[Country]],tbl_country[country],0))</f>
        <v>0</v>
      </c>
      <c r="R3949" t="b">
        <f>ISNA(MATCH(tbl_vendors[[#This Row],[Currency]],tbl_country[currency],0))</f>
        <v>0</v>
      </c>
      <c r="S3949" t="b">
        <f>_xlfn.XLOOKUP(tbl_vendors[[#This Row],[Country]],tbl_country[country],tbl_country[currency],"NotFound")&lt;&gt;tbl_vendors[[#This Row],[Currency]]</f>
        <v>0</v>
      </c>
      <c r="T3949" t="b">
        <f>ISNA(MATCH(tbl_vendors[[#This Row],[Payment_Terms]],tbl_payment_terms[Payment_Terms],0))</f>
        <v>0</v>
      </c>
      <c r="U3949" t="b">
        <f>ISNA(MATCH(tbl_vendors[[#This Row],[Status]],tbl_status[valid_status]))</f>
        <v>0</v>
      </c>
      <c r="V3949" t="b">
        <f ca="1">tbl_vendors[[#This Row],[Created_Date]]&gt;TODAY()</f>
        <v>0</v>
      </c>
      <c r="W3949" t="b">
        <f>tbl_vendors[[#This Row],[Updated_Date]]&lt;tbl_vendors[[#This Row],[Created_Date]]</f>
        <v>0</v>
      </c>
      <c r="X3949" t="b">
        <f>COUNTIF(tbl_vendors[Vendor_Name],tbl_vendors[[#This Row],[Vendor_Name]])&gt;1</f>
        <v>0</v>
      </c>
      <c r="Y3949" s="14" cm="1">
        <f t="array" aca="1" ref="Y3949" ca="1">IFERROR(SUM(L3949:X3949*1),4)</f>
        <v>0</v>
      </c>
      <c r="Z3949" t="str">
        <f ca="1">IF(tbl_vendors[[#This Row],[error_count]]&gt;0,"FAIL","PASS")</f>
        <v>PASS</v>
      </c>
    </row>
    <row r="3950" spans="1:26" x14ac:dyDescent="0.3">
      <c r="A3950" t="s">
        <v>15411</v>
      </c>
      <c r="B3950" t="s">
        <v>15412</v>
      </c>
      <c r="C3950" t="s">
        <v>153</v>
      </c>
      <c r="D3950" t="s">
        <v>15413</v>
      </c>
      <c r="E3950" t="s">
        <v>155</v>
      </c>
      <c r="F3950" t="s">
        <v>40</v>
      </c>
      <c r="G3950" t="s">
        <v>15414</v>
      </c>
      <c r="H3950" t="s">
        <v>69</v>
      </c>
      <c r="I3950" t="s">
        <v>53</v>
      </c>
      <c r="J3950" s="1">
        <v>44404</v>
      </c>
      <c r="K3950" s="1">
        <v>44494</v>
      </c>
      <c r="L3950" t="b">
        <f>COUNTIF(tbl_vendors[Vendor_ID],tbl_vendors[[#This Row],[Vendor_ID]])&gt;1</f>
        <v>0</v>
      </c>
      <c r="M3950" t="b">
        <f>ISBLANK(tbl_vendors[[#This Row],[Vendor_ID]])</f>
        <v>0</v>
      </c>
      <c r="N3950" t="b">
        <f>LEN(TRIM(tbl_vendors[[#This Row],[Vendor_Name]]))=0</f>
        <v>0</v>
      </c>
      <c r="O3950" t="b">
        <f>LEN(TRIM(tbl_vendors[[#This Row],[Email]]))=0</f>
        <v>0</v>
      </c>
      <c r="P3950" t="b">
        <f>OR(ISERROR(FIND("@",tbl_vendors[[#This Row],[Email]])),ISERROR(FIND(".",tbl_vendors[[#This Row],[Email]])))</f>
        <v>0</v>
      </c>
      <c r="Q3950" t="b">
        <f>ISNA(MATCH(tbl_vendors[[#This Row],[Country]],tbl_country[country],0))</f>
        <v>0</v>
      </c>
      <c r="R3950" t="b">
        <f>ISNA(MATCH(tbl_vendors[[#This Row],[Currency]],tbl_country[currency],0))</f>
        <v>0</v>
      </c>
      <c r="S3950" t="b">
        <f>_xlfn.XLOOKUP(tbl_vendors[[#This Row],[Country]],tbl_country[country],tbl_country[currency],"NotFound")&lt;&gt;tbl_vendors[[#This Row],[Currency]]</f>
        <v>0</v>
      </c>
      <c r="T3950" t="b">
        <f>ISNA(MATCH(tbl_vendors[[#This Row],[Payment_Terms]],tbl_payment_terms[Payment_Terms],0))</f>
        <v>0</v>
      </c>
      <c r="U3950" t="b">
        <f>ISNA(MATCH(tbl_vendors[[#This Row],[Status]],tbl_status[valid_status]))</f>
        <v>1</v>
      </c>
      <c r="V3950" t="b">
        <f ca="1">tbl_vendors[[#This Row],[Created_Date]]&gt;TODAY()</f>
        <v>0</v>
      </c>
      <c r="W3950" t="b">
        <f>tbl_vendors[[#This Row],[Updated_Date]]&lt;tbl_vendors[[#This Row],[Created_Date]]</f>
        <v>0</v>
      </c>
      <c r="X3950" t="b">
        <f>COUNTIF(tbl_vendors[Vendor_Name],tbl_vendors[[#This Row],[Vendor_Name]])&gt;1</f>
        <v>0</v>
      </c>
      <c r="Y3950" s="14" cm="1">
        <f t="array" aca="1" ref="Y3950" ca="1">IFERROR(SUM(L3950:X3950*1),4)</f>
        <v>1</v>
      </c>
      <c r="Z3950" t="str">
        <f ca="1">IF(tbl_vendors[[#This Row],[error_count]]&gt;0,"FAIL","PASS")</f>
        <v>FAIL</v>
      </c>
    </row>
    <row r="3951" spans="1:26" x14ac:dyDescent="0.3">
      <c r="A3951" t="s">
        <v>15415</v>
      </c>
      <c r="B3951" t="s">
        <v>15416</v>
      </c>
      <c r="C3951" t="s">
        <v>66</v>
      </c>
      <c r="D3951" t="s">
        <v>15417</v>
      </c>
      <c r="E3951" t="s">
        <v>67</v>
      </c>
      <c r="F3951" t="s">
        <v>75</v>
      </c>
      <c r="G3951" t="s">
        <v>15418</v>
      </c>
      <c r="H3951" t="s">
        <v>69</v>
      </c>
      <c r="I3951" t="s">
        <v>26</v>
      </c>
      <c r="J3951" s="1">
        <v>46090</v>
      </c>
      <c r="K3951" s="1">
        <v>46131</v>
      </c>
      <c r="L3951" t="b">
        <f>COUNTIF(tbl_vendors[Vendor_ID],tbl_vendors[[#This Row],[Vendor_ID]])&gt;1</f>
        <v>0</v>
      </c>
      <c r="M3951" t="b">
        <f>ISBLANK(tbl_vendors[[#This Row],[Vendor_ID]])</f>
        <v>0</v>
      </c>
      <c r="N3951" t="b">
        <f>LEN(TRIM(tbl_vendors[[#This Row],[Vendor_Name]]))=0</f>
        <v>0</v>
      </c>
      <c r="O3951" t="b">
        <f>LEN(TRIM(tbl_vendors[[#This Row],[Email]]))=0</f>
        <v>0</v>
      </c>
      <c r="P3951" t="b">
        <f>OR(ISERROR(FIND("@",tbl_vendors[[#This Row],[Email]])),ISERROR(FIND(".",tbl_vendors[[#This Row],[Email]])))</f>
        <v>0</v>
      </c>
      <c r="Q3951" t="b">
        <f>ISNA(MATCH(tbl_vendors[[#This Row],[Country]],tbl_country[country],0))</f>
        <v>0</v>
      </c>
      <c r="R3951" t="b">
        <f>ISNA(MATCH(tbl_vendors[[#This Row],[Currency]],tbl_country[currency],0))</f>
        <v>0</v>
      </c>
      <c r="S3951" t="b">
        <f>_xlfn.XLOOKUP(tbl_vendors[[#This Row],[Country]],tbl_country[country],tbl_country[currency],"NotFound")&lt;&gt;tbl_vendors[[#This Row],[Currency]]</f>
        <v>0</v>
      </c>
      <c r="T3951" t="b">
        <f>ISNA(MATCH(tbl_vendors[[#This Row],[Payment_Terms]],tbl_payment_terms[Payment_Terms],0))</f>
        <v>0</v>
      </c>
      <c r="U3951" t="b">
        <f>ISNA(MATCH(tbl_vendors[[#This Row],[Status]],tbl_status[valid_status]))</f>
        <v>0</v>
      </c>
      <c r="V3951" t="b">
        <f ca="1">tbl_vendors[[#This Row],[Created_Date]]&gt;TODAY()</f>
        <v>0</v>
      </c>
      <c r="W3951" t="b">
        <f>tbl_vendors[[#This Row],[Updated_Date]]&lt;tbl_vendors[[#This Row],[Created_Date]]</f>
        <v>0</v>
      </c>
      <c r="X3951" t="b">
        <f>COUNTIF(tbl_vendors[Vendor_Name],tbl_vendors[[#This Row],[Vendor_Name]])&gt;1</f>
        <v>0</v>
      </c>
      <c r="Y3951" s="14" cm="1">
        <f t="array" aca="1" ref="Y3951" ca="1">IFERROR(SUM(L3951:X3951*1),4)</f>
        <v>0</v>
      </c>
      <c r="Z3951" t="str">
        <f ca="1">IF(tbl_vendors[[#This Row],[error_count]]&gt;0,"FAIL","PASS")</f>
        <v>PASS</v>
      </c>
    </row>
    <row r="3952" spans="1:26" x14ac:dyDescent="0.3">
      <c r="A3952" t="s">
        <v>15419</v>
      </c>
      <c r="B3952" t="s">
        <v>15420</v>
      </c>
      <c r="C3952" t="s">
        <v>100</v>
      </c>
      <c r="D3952" t="s">
        <v>15421</v>
      </c>
      <c r="E3952" t="s">
        <v>39</v>
      </c>
      <c r="F3952" t="s">
        <v>75</v>
      </c>
      <c r="G3952" t="s">
        <v>15422</v>
      </c>
      <c r="H3952" t="s">
        <v>42</v>
      </c>
      <c r="I3952" t="s">
        <v>26</v>
      </c>
      <c r="J3952" s="1">
        <v>45679</v>
      </c>
      <c r="K3952" s="1">
        <v>46140</v>
      </c>
      <c r="L3952" t="b">
        <f>COUNTIF(tbl_vendors[Vendor_ID],tbl_vendors[[#This Row],[Vendor_ID]])&gt;1</f>
        <v>0</v>
      </c>
      <c r="M3952" t="b">
        <f>ISBLANK(tbl_vendors[[#This Row],[Vendor_ID]])</f>
        <v>0</v>
      </c>
      <c r="N3952" t="b">
        <f>LEN(TRIM(tbl_vendors[[#This Row],[Vendor_Name]]))=0</f>
        <v>0</v>
      </c>
      <c r="O3952" t="b">
        <f>LEN(TRIM(tbl_vendors[[#This Row],[Email]]))=0</f>
        <v>0</v>
      </c>
      <c r="P3952" t="b">
        <f>OR(ISERROR(FIND("@",tbl_vendors[[#This Row],[Email]])),ISERROR(FIND(".",tbl_vendors[[#This Row],[Email]])))</f>
        <v>0</v>
      </c>
      <c r="Q3952" t="b">
        <f>ISNA(MATCH(tbl_vendors[[#This Row],[Country]],tbl_country[country],0))</f>
        <v>0</v>
      </c>
      <c r="R3952" t="b">
        <f>ISNA(MATCH(tbl_vendors[[#This Row],[Currency]],tbl_country[currency],0))</f>
        <v>0</v>
      </c>
      <c r="S3952" t="b">
        <f>_xlfn.XLOOKUP(tbl_vendors[[#This Row],[Country]],tbl_country[country],tbl_country[currency],"NotFound")&lt;&gt;tbl_vendors[[#This Row],[Currency]]</f>
        <v>0</v>
      </c>
      <c r="T3952" t="b">
        <f>ISNA(MATCH(tbl_vendors[[#This Row],[Payment_Terms]],tbl_payment_terms[Payment_Terms],0))</f>
        <v>0</v>
      </c>
      <c r="U3952" t="b">
        <f>ISNA(MATCH(tbl_vendors[[#This Row],[Status]],tbl_status[valid_status]))</f>
        <v>0</v>
      </c>
      <c r="V3952" t="b">
        <f ca="1">tbl_vendors[[#This Row],[Created_Date]]&gt;TODAY()</f>
        <v>0</v>
      </c>
      <c r="W3952" t="b">
        <f>tbl_vendors[[#This Row],[Updated_Date]]&lt;tbl_vendors[[#This Row],[Created_Date]]</f>
        <v>0</v>
      </c>
      <c r="X3952" t="b">
        <f>COUNTIF(tbl_vendors[Vendor_Name],tbl_vendors[[#This Row],[Vendor_Name]])&gt;1</f>
        <v>0</v>
      </c>
      <c r="Y3952" s="14" cm="1">
        <f t="array" aca="1" ref="Y3952" ca="1">IFERROR(SUM(L3952:X3952*1),4)</f>
        <v>0</v>
      </c>
      <c r="Z3952" t="str">
        <f ca="1">IF(tbl_vendors[[#This Row],[error_count]]&gt;0,"FAIL","PASS")</f>
        <v>PASS</v>
      </c>
    </row>
    <row r="3953" spans="1:26" x14ac:dyDescent="0.3">
      <c r="A3953" t="s">
        <v>15423</v>
      </c>
      <c r="B3953" t="s">
        <v>15424</v>
      </c>
      <c r="C3953" t="s">
        <v>29</v>
      </c>
      <c r="D3953" t="s">
        <v>15425</v>
      </c>
      <c r="E3953" t="s">
        <v>31</v>
      </c>
      <c r="F3953" t="s">
        <v>23</v>
      </c>
      <c r="G3953" t="s">
        <v>15426</v>
      </c>
      <c r="H3953" t="s">
        <v>47</v>
      </c>
      <c r="I3953" t="s">
        <v>53</v>
      </c>
      <c r="J3953" s="1">
        <v>44833</v>
      </c>
      <c r="K3953" s="1">
        <v>45460</v>
      </c>
      <c r="L3953" t="b">
        <f>COUNTIF(tbl_vendors[Vendor_ID],tbl_vendors[[#This Row],[Vendor_ID]])&gt;1</f>
        <v>0</v>
      </c>
      <c r="M3953" t="b">
        <f>ISBLANK(tbl_vendors[[#This Row],[Vendor_ID]])</f>
        <v>0</v>
      </c>
      <c r="N3953" t="b">
        <f>LEN(TRIM(tbl_vendors[[#This Row],[Vendor_Name]]))=0</f>
        <v>0</v>
      </c>
      <c r="O3953" t="b">
        <f>LEN(TRIM(tbl_vendors[[#This Row],[Email]]))=0</f>
        <v>0</v>
      </c>
      <c r="P3953" t="b">
        <f>OR(ISERROR(FIND("@",tbl_vendors[[#This Row],[Email]])),ISERROR(FIND(".",tbl_vendors[[#This Row],[Email]])))</f>
        <v>0</v>
      </c>
      <c r="Q3953" t="b">
        <f>ISNA(MATCH(tbl_vendors[[#This Row],[Country]],tbl_country[country],0))</f>
        <v>0</v>
      </c>
      <c r="R3953" t="b">
        <f>ISNA(MATCH(tbl_vendors[[#This Row],[Currency]],tbl_country[currency],0))</f>
        <v>0</v>
      </c>
      <c r="S3953" t="b">
        <f>_xlfn.XLOOKUP(tbl_vendors[[#This Row],[Country]],tbl_country[country],tbl_country[currency],"NotFound")&lt;&gt;tbl_vendors[[#This Row],[Currency]]</f>
        <v>0</v>
      </c>
      <c r="T3953" t="b">
        <f>ISNA(MATCH(tbl_vendors[[#This Row],[Payment_Terms]],tbl_payment_terms[Payment_Terms],0))</f>
        <v>0</v>
      </c>
      <c r="U3953" t="b">
        <f>ISNA(MATCH(tbl_vendors[[#This Row],[Status]],tbl_status[valid_status]))</f>
        <v>1</v>
      </c>
      <c r="V3953" t="b">
        <f ca="1">tbl_vendors[[#This Row],[Created_Date]]&gt;TODAY()</f>
        <v>0</v>
      </c>
      <c r="W3953" t="b">
        <f>tbl_vendors[[#This Row],[Updated_Date]]&lt;tbl_vendors[[#This Row],[Created_Date]]</f>
        <v>0</v>
      </c>
      <c r="X3953" t="b">
        <f>COUNTIF(tbl_vendors[Vendor_Name],tbl_vendors[[#This Row],[Vendor_Name]])&gt;1</f>
        <v>0</v>
      </c>
      <c r="Y3953" s="14" cm="1">
        <f t="array" aca="1" ref="Y3953" ca="1">IFERROR(SUM(L3953:X3953*1),4)</f>
        <v>1</v>
      </c>
      <c r="Z3953" t="str">
        <f ca="1">IF(tbl_vendors[[#This Row],[error_count]]&gt;0,"FAIL","PASS")</f>
        <v>FAIL</v>
      </c>
    </row>
    <row r="3954" spans="1:26" x14ac:dyDescent="0.3">
      <c r="A3954" t="s">
        <v>15427</v>
      </c>
      <c r="B3954" t="s">
        <v>15428</v>
      </c>
      <c r="C3954" t="s">
        <v>109</v>
      </c>
      <c r="D3954" t="s">
        <v>15429</v>
      </c>
      <c r="E3954" t="s">
        <v>39</v>
      </c>
      <c r="F3954" t="s">
        <v>75</v>
      </c>
      <c r="G3954" t="s">
        <v>15430</v>
      </c>
      <c r="H3954" t="s">
        <v>25</v>
      </c>
      <c r="I3954" t="s">
        <v>53</v>
      </c>
      <c r="J3954" s="1">
        <v>45117</v>
      </c>
      <c r="K3954" s="1">
        <v>45424</v>
      </c>
      <c r="L3954" t="b">
        <f>COUNTIF(tbl_vendors[Vendor_ID],tbl_vendors[[#This Row],[Vendor_ID]])&gt;1</f>
        <v>0</v>
      </c>
      <c r="M3954" t="b">
        <f>ISBLANK(tbl_vendors[[#This Row],[Vendor_ID]])</f>
        <v>0</v>
      </c>
      <c r="N3954" t="b">
        <f>LEN(TRIM(tbl_vendors[[#This Row],[Vendor_Name]]))=0</f>
        <v>0</v>
      </c>
      <c r="O3954" t="b">
        <f>LEN(TRIM(tbl_vendors[[#This Row],[Email]]))=0</f>
        <v>0</v>
      </c>
      <c r="P3954" t="b">
        <f>OR(ISERROR(FIND("@",tbl_vendors[[#This Row],[Email]])),ISERROR(FIND(".",tbl_vendors[[#This Row],[Email]])))</f>
        <v>0</v>
      </c>
      <c r="Q3954" t="b">
        <f>ISNA(MATCH(tbl_vendors[[#This Row],[Country]],tbl_country[country],0))</f>
        <v>0</v>
      </c>
      <c r="R3954" t="b">
        <f>ISNA(MATCH(tbl_vendors[[#This Row],[Currency]],tbl_country[currency],0))</f>
        <v>0</v>
      </c>
      <c r="S3954" t="b">
        <f>_xlfn.XLOOKUP(tbl_vendors[[#This Row],[Country]],tbl_country[country],tbl_country[currency],"NotFound")&lt;&gt;tbl_vendors[[#This Row],[Currency]]</f>
        <v>1</v>
      </c>
      <c r="T3954" t="b">
        <f>ISNA(MATCH(tbl_vendors[[#This Row],[Payment_Terms]],tbl_payment_terms[Payment_Terms],0))</f>
        <v>0</v>
      </c>
      <c r="U3954" t="b">
        <f>ISNA(MATCH(tbl_vendors[[#This Row],[Status]],tbl_status[valid_status]))</f>
        <v>1</v>
      </c>
      <c r="V3954" t="b">
        <f ca="1">tbl_vendors[[#This Row],[Created_Date]]&gt;TODAY()</f>
        <v>0</v>
      </c>
      <c r="W3954" t="b">
        <f>tbl_vendors[[#This Row],[Updated_Date]]&lt;tbl_vendors[[#This Row],[Created_Date]]</f>
        <v>0</v>
      </c>
      <c r="X3954" t="b">
        <f>COUNTIF(tbl_vendors[Vendor_Name],tbl_vendors[[#This Row],[Vendor_Name]])&gt;1</f>
        <v>0</v>
      </c>
      <c r="Y3954" s="14" cm="1">
        <f t="array" aca="1" ref="Y3954" ca="1">IFERROR(SUM(L3954:X3954*1),4)</f>
        <v>2</v>
      </c>
      <c r="Z3954" t="str">
        <f ca="1">IF(tbl_vendors[[#This Row],[error_count]]&gt;0,"FAIL","PASS")</f>
        <v>FAIL</v>
      </c>
    </row>
    <row r="3955" spans="1:26" x14ac:dyDescent="0.3">
      <c r="A3955" t="s">
        <v>15431</v>
      </c>
      <c r="B3955" t="s">
        <v>15432</v>
      </c>
      <c r="C3955" t="s">
        <v>66</v>
      </c>
      <c r="D3955" t="s">
        <v>15433</v>
      </c>
      <c r="E3955" t="s">
        <v>67</v>
      </c>
      <c r="F3955" t="s">
        <v>40</v>
      </c>
      <c r="G3955" t="s">
        <v>15434</v>
      </c>
      <c r="H3955" t="s">
        <v>42</v>
      </c>
      <c r="I3955" t="s">
        <v>26</v>
      </c>
      <c r="J3955" s="1">
        <v>45745</v>
      </c>
      <c r="K3955" s="1">
        <v>45793</v>
      </c>
      <c r="L3955" t="b">
        <f>COUNTIF(tbl_vendors[Vendor_ID],tbl_vendors[[#This Row],[Vendor_ID]])&gt;1</f>
        <v>0</v>
      </c>
      <c r="M3955" t="b">
        <f>ISBLANK(tbl_vendors[[#This Row],[Vendor_ID]])</f>
        <v>0</v>
      </c>
      <c r="N3955" t="b">
        <f>LEN(TRIM(tbl_vendors[[#This Row],[Vendor_Name]]))=0</f>
        <v>0</v>
      </c>
      <c r="O3955" t="b">
        <f>LEN(TRIM(tbl_vendors[[#This Row],[Email]]))=0</f>
        <v>0</v>
      </c>
      <c r="P3955" t="b">
        <f>OR(ISERROR(FIND("@",tbl_vendors[[#This Row],[Email]])),ISERROR(FIND(".",tbl_vendors[[#This Row],[Email]])))</f>
        <v>0</v>
      </c>
      <c r="Q3955" t="b">
        <f>ISNA(MATCH(tbl_vendors[[#This Row],[Country]],tbl_country[country],0))</f>
        <v>0</v>
      </c>
      <c r="R3955" t="b">
        <f>ISNA(MATCH(tbl_vendors[[#This Row],[Currency]],tbl_country[currency],0))</f>
        <v>0</v>
      </c>
      <c r="S3955" t="b">
        <f>_xlfn.XLOOKUP(tbl_vendors[[#This Row],[Country]],tbl_country[country],tbl_country[currency],"NotFound")&lt;&gt;tbl_vendors[[#This Row],[Currency]]</f>
        <v>0</v>
      </c>
      <c r="T3955" t="b">
        <f>ISNA(MATCH(tbl_vendors[[#This Row],[Payment_Terms]],tbl_payment_terms[Payment_Terms],0))</f>
        <v>0</v>
      </c>
      <c r="U3955" t="b">
        <f>ISNA(MATCH(tbl_vendors[[#This Row],[Status]],tbl_status[valid_status]))</f>
        <v>0</v>
      </c>
      <c r="V3955" t="b">
        <f ca="1">tbl_vendors[[#This Row],[Created_Date]]&gt;TODAY()</f>
        <v>0</v>
      </c>
      <c r="W3955" t="b">
        <f>tbl_vendors[[#This Row],[Updated_Date]]&lt;tbl_vendors[[#This Row],[Created_Date]]</f>
        <v>0</v>
      </c>
      <c r="X3955" t="b">
        <f>COUNTIF(tbl_vendors[Vendor_Name],tbl_vendors[[#This Row],[Vendor_Name]])&gt;1</f>
        <v>0</v>
      </c>
      <c r="Y3955" s="14" cm="1">
        <f t="array" aca="1" ref="Y3955" ca="1">IFERROR(SUM(L3955:X3955*1),4)</f>
        <v>0</v>
      </c>
      <c r="Z3955" t="str">
        <f ca="1">IF(tbl_vendors[[#This Row],[error_count]]&gt;0,"FAIL","PASS")</f>
        <v>PASS</v>
      </c>
    </row>
    <row r="3956" spans="1:26" x14ac:dyDescent="0.3">
      <c r="A3956" t="s">
        <v>15435</v>
      </c>
      <c r="B3956" t="s">
        <v>15436</v>
      </c>
      <c r="C3956" t="s">
        <v>37</v>
      </c>
      <c r="D3956" t="s">
        <v>15437</v>
      </c>
      <c r="E3956" t="s">
        <v>39</v>
      </c>
      <c r="F3956" t="s">
        <v>40</v>
      </c>
      <c r="G3956" t="s">
        <v>15438</v>
      </c>
      <c r="H3956" t="s">
        <v>34</v>
      </c>
      <c r="I3956" t="s">
        <v>19</v>
      </c>
      <c r="J3956" s="1">
        <v>45922</v>
      </c>
      <c r="K3956" s="1">
        <v>46122</v>
      </c>
      <c r="L3956" t="b">
        <f>COUNTIF(tbl_vendors[Vendor_ID],tbl_vendors[[#This Row],[Vendor_ID]])&gt;1</f>
        <v>0</v>
      </c>
      <c r="M3956" t="b">
        <f>ISBLANK(tbl_vendors[[#This Row],[Vendor_ID]])</f>
        <v>0</v>
      </c>
      <c r="N3956" t="b">
        <f>LEN(TRIM(tbl_vendors[[#This Row],[Vendor_Name]]))=0</f>
        <v>0</v>
      </c>
      <c r="O3956" t="b">
        <f>LEN(TRIM(tbl_vendors[[#This Row],[Email]]))=0</f>
        <v>0</v>
      </c>
      <c r="P3956" t="b">
        <f>OR(ISERROR(FIND("@",tbl_vendors[[#This Row],[Email]])),ISERROR(FIND(".",tbl_vendors[[#This Row],[Email]])))</f>
        <v>0</v>
      </c>
      <c r="Q3956" t="b">
        <f>ISNA(MATCH(tbl_vendors[[#This Row],[Country]],tbl_country[country],0))</f>
        <v>0</v>
      </c>
      <c r="R3956" t="b">
        <f>ISNA(MATCH(tbl_vendors[[#This Row],[Currency]],tbl_country[currency],0))</f>
        <v>0</v>
      </c>
      <c r="S3956" t="b">
        <f>_xlfn.XLOOKUP(tbl_vendors[[#This Row],[Country]],tbl_country[country],tbl_country[currency],"NotFound")&lt;&gt;tbl_vendors[[#This Row],[Currency]]</f>
        <v>0</v>
      </c>
      <c r="T3956" t="b">
        <f>ISNA(MATCH(tbl_vendors[[#This Row],[Payment_Terms]],tbl_payment_terms[Payment_Terms],0))</f>
        <v>0</v>
      </c>
      <c r="U3956" t="b">
        <f>ISNA(MATCH(tbl_vendors[[#This Row],[Status]],tbl_status[valid_status]))</f>
        <v>0</v>
      </c>
      <c r="V3956" t="b">
        <f ca="1">tbl_vendors[[#This Row],[Created_Date]]&gt;TODAY()</f>
        <v>0</v>
      </c>
      <c r="W3956" t="b">
        <f>tbl_vendors[[#This Row],[Updated_Date]]&lt;tbl_vendors[[#This Row],[Created_Date]]</f>
        <v>0</v>
      </c>
      <c r="X3956" t="b">
        <f>COUNTIF(tbl_vendors[Vendor_Name],tbl_vendors[[#This Row],[Vendor_Name]])&gt;1</f>
        <v>0</v>
      </c>
      <c r="Y3956" s="14" cm="1">
        <f t="array" aca="1" ref="Y3956" ca="1">IFERROR(SUM(L3956:X3956*1),4)</f>
        <v>0</v>
      </c>
      <c r="Z3956" t="str">
        <f ca="1">IF(tbl_vendors[[#This Row],[error_count]]&gt;0,"FAIL","PASS")</f>
        <v>PASS</v>
      </c>
    </row>
    <row r="3957" spans="1:26" x14ac:dyDescent="0.3">
      <c r="A3957" t="s">
        <v>15439</v>
      </c>
      <c r="B3957" t="s">
        <v>8267</v>
      </c>
      <c r="C3957" t="s">
        <v>100</v>
      </c>
      <c r="D3957" t="s">
        <v>15440</v>
      </c>
      <c r="E3957" t="s">
        <v>39</v>
      </c>
      <c r="F3957" t="s">
        <v>32</v>
      </c>
      <c r="G3957" t="s">
        <v>15441</v>
      </c>
      <c r="H3957" t="s">
        <v>42</v>
      </c>
      <c r="I3957" t="s">
        <v>53</v>
      </c>
      <c r="J3957" s="1">
        <v>44379</v>
      </c>
      <c r="K3957" s="1">
        <v>44664</v>
      </c>
      <c r="L3957" t="b">
        <f>COUNTIF(tbl_vendors[Vendor_ID],tbl_vendors[[#This Row],[Vendor_ID]])&gt;1</f>
        <v>0</v>
      </c>
      <c r="M3957" t="b">
        <f>ISBLANK(tbl_vendors[[#This Row],[Vendor_ID]])</f>
        <v>0</v>
      </c>
      <c r="N3957" t="b">
        <f>LEN(TRIM(tbl_vendors[[#This Row],[Vendor_Name]]))=0</f>
        <v>0</v>
      </c>
      <c r="O3957" t="b">
        <f>LEN(TRIM(tbl_vendors[[#This Row],[Email]]))=0</f>
        <v>0</v>
      </c>
      <c r="P3957" t="b">
        <f>OR(ISERROR(FIND("@",tbl_vendors[[#This Row],[Email]])),ISERROR(FIND(".",tbl_vendors[[#This Row],[Email]])))</f>
        <v>0</v>
      </c>
      <c r="Q3957" t="b">
        <f>ISNA(MATCH(tbl_vendors[[#This Row],[Country]],tbl_country[country],0))</f>
        <v>0</v>
      </c>
      <c r="R3957" t="b">
        <f>ISNA(MATCH(tbl_vendors[[#This Row],[Currency]],tbl_country[currency],0))</f>
        <v>0</v>
      </c>
      <c r="S3957" t="b">
        <f>_xlfn.XLOOKUP(tbl_vendors[[#This Row],[Country]],tbl_country[country],tbl_country[currency],"NotFound")&lt;&gt;tbl_vendors[[#This Row],[Currency]]</f>
        <v>0</v>
      </c>
      <c r="T3957" t="b">
        <f>ISNA(MATCH(tbl_vendors[[#This Row],[Payment_Terms]],tbl_payment_terms[Payment_Terms],0))</f>
        <v>0</v>
      </c>
      <c r="U3957" t="b">
        <f>ISNA(MATCH(tbl_vendors[[#This Row],[Status]],tbl_status[valid_status]))</f>
        <v>1</v>
      </c>
      <c r="V3957" t="b">
        <f ca="1">tbl_vendors[[#This Row],[Created_Date]]&gt;TODAY()</f>
        <v>0</v>
      </c>
      <c r="W3957" t="b">
        <f>tbl_vendors[[#This Row],[Updated_Date]]&lt;tbl_vendors[[#This Row],[Created_Date]]</f>
        <v>0</v>
      </c>
      <c r="X3957" t="b">
        <f>COUNTIF(tbl_vendors[Vendor_Name],tbl_vendors[[#This Row],[Vendor_Name]])&gt;1</f>
        <v>1</v>
      </c>
      <c r="Y3957" s="14" cm="1">
        <f t="array" aca="1" ref="Y3957" ca="1">IFERROR(SUM(L3957:X3957*1),4)</f>
        <v>2</v>
      </c>
      <c r="Z3957" t="str">
        <f ca="1">IF(tbl_vendors[[#This Row],[error_count]]&gt;0,"FAIL","PASS")</f>
        <v>FAIL</v>
      </c>
    </row>
    <row r="3958" spans="1:26" x14ac:dyDescent="0.3">
      <c r="A3958" t="s">
        <v>15442</v>
      </c>
      <c r="B3958" t="s">
        <v>15443</v>
      </c>
      <c r="C3958" t="s">
        <v>13</v>
      </c>
      <c r="D3958" t="s">
        <v>15444</v>
      </c>
      <c r="E3958" t="s">
        <v>15</v>
      </c>
      <c r="F3958" t="s">
        <v>16</v>
      </c>
      <c r="G3958" t="s">
        <v>15445</v>
      </c>
      <c r="H3958" t="s">
        <v>42</v>
      </c>
      <c r="I3958" t="s">
        <v>53</v>
      </c>
      <c r="J3958" s="1">
        <v>45841</v>
      </c>
      <c r="K3958" s="1">
        <v>45914</v>
      </c>
      <c r="L3958" t="b">
        <f>COUNTIF(tbl_vendors[Vendor_ID],tbl_vendors[[#This Row],[Vendor_ID]])&gt;1</f>
        <v>0</v>
      </c>
      <c r="M3958" t="b">
        <f>ISBLANK(tbl_vendors[[#This Row],[Vendor_ID]])</f>
        <v>0</v>
      </c>
      <c r="N3958" t="b">
        <f>LEN(TRIM(tbl_vendors[[#This Row],[Vendor_Name]]))=0</f>
        <v>0</v>
      </c>
      <c r="O3958" t="b">
        <f>LEN(TRIM(tbl_vendors[[#This Row],[Email]]))=0</f>
        <v>0</v>
      </c>
      <c r="P3958" t="b">
        <f>OR(ISERROR(FIND("@",tbl_vendors[[#This Row],[Email]])),ISERROR(FIND(".",tbl_vendors[[#This Row],[Email]])))</f>
        <v>0</v>
      </c>
      <c r="Q3958" t="b">
        <f>ISNA(MATCH(tbl_vendors[[#This Row],[Country]],tbl_country[country],0))</f>
        <v>0</v>
      </c>
      <c r="R3958" t="b">
        <f>ISNA(MATCH(tbl_vendors[[#This Row],[Currency]],tbl_country[currency],0))</f>
        <v>1</v>
      </c>
      <c r="S3958" t="b">
        <f>_xlfn.XLOOKUP(tbl_vendors[[#This Row],[Country]],tbl_country[country],tbl_country[currency],"NotFound")&lt;&gt;tbl_vendors[[#This Row],[Currency]]</f>
        <v>1</v>
      </c>
      <c r="T3958" t="b">
        <f>ISNA(MATCH(tbl_vendors[[#This Row],[Payment_Terms]],tbl_payment_terms[Payment_Terms],0))</f>
        <v>0</v>
      </c>
      <c r="U3958" t="b">
        <f>ISNA(MATCH(tbl_vendors[[#This Row],[Status]],tbl_status[valid_status]))</f>
        <v>1</v>
      </c>
      <c r="V3958" t="b">
        <f ca="1">tbl_vendors[[#This Row],[Created_Date]]&gt;TODAY()</f>
        <v>0</v>
      </c>
      <c r="W3958" t="b">
        <f>tbl_vendors[[#This Row],[Updated_Date]]&lt;tbl_vendors[[#This Row],[Created_Date]]</f>
        <v>0</v>
      </c>
      <c r="X3958" t="b">
        <f>COUNTIF(tbl_vendors[Vendor_Name],tbl_vendors[[#This Row],[Vendor_Name]])&gt;1</f>
        <v>0</v>
      </c>
      <c r="Y3958" s="14" cm="1">
        <f t="array" aca="1" ref="Y3958" ca="1">IFERROR(SUM(L3958:X3958*1),4)</f>
        <v>3</v>
      </c>
      <c r="Z3958" t="str">
        <f ca="1">IF(tbl_vendors[[#This Row],[error_count]]&gt;0,"FAIL","PASS")</f>
        <v>FAIL</v>
      </c>
    </row>
    <row r="3959" spans="1:26" x14ac:dyDescent="0.3">
      <c r="A3959" t="s">
        <v>15446</v>
      </c>
      <c r="B3959" t="s">
        <v>15447</v>
      </c>
      <c r="C3959" t="s">
        <v>13</v>
      </c>
      <c r="D3959" t="s">
        <v>15448</v>
      </c>
      <c r="E3959" t="s">
        <v>15</v>
      </c>
      <c r="F3959" t="s">
        <v>75</v>
      </c>
      <c r="G3959" t="s">
        <v>15449</v>
      </c>
      <c r="H3959" t="s">
        <v>47</v>
      </c>
      <c r="I3959" t="s">
        <v>19</v>
      </c>
      <c r="J3959" s="1">
        <v>44996</v>
      </c>
      <c r="K3959" s="1">
        <v>45466</v>
      </c>
      <c r="L3959" t="b">
        <f>COUNTIF(tbl_vendors[Vendor_ID],tbl_vendors[[#This Row],[Vendor_ID]])&gt;1</f>
        <v>0</v>
      </c>
      <c r="M3959" t="b">
        <f>ISBLANK(tbl_vendors[[#This Row],[Vendor_ID]])</f>
        <v>0</v>
      </c>
      <c r="N3959" t="b">
        <f>LEN(TRIM(tbl_vendors[[#This Row],[Vendor_Name]]))=0</f>
        <v>0</v>
      </c>
      <c r="O3959" t="b">
        <f>LEN(TRIM(tbl_vendors[[#This Row],[Email]]))=0</f>
        <v>0</v>
      </c>
      <c r="P3959" t="b">
        <f>OR(ISERROR(FIND("@",tbl_vendors[[#This Row],[Email]])),ISERROR(FIND(".",tbl_vendors[[#This Row],[Email]])))</f>
        <v>0</v>
      </c>
      <c r="Q3959" t="b">
        <f>ISNA(MATCH(tbl_vendors[[#This Row],[Country]],tbl_country[country],0))</f>
        <v>0</v>
      </c>
      <c r="R3959" t="b">
        <f>ISNA(MATCH(tbl_vendors[[#This Row],[Currency]],tbl_country[currency],0))</f>
        <v>1</v>
      </c>
      <c r="S3959" t="b">
        <f>_xlfn.XLOOKUP(tbl_vendors[[#This Row],[Country]],tbl_country[country],tbl_country[currency],"NotFound")&lt;&gt;tbl_vendors[[#This Row],[Currency]]</f>
        <v>1</v>
      </c>
      <c r="T3959" t="b">
        <f>ISNA(MATCH(tbl_vendors[[#This Row],[Payment_Terms]],tbl_payment_terms[Payment_Terms],0))</f>
        <v>0</v>
      </c>
      <c r="U3959" t="b">
        <f>ISNA(MATCH(tbl_vendors[[#This Row],[Status]],tbl_status[valid_status]))</f>
        <v>0</v>
      </c>
      <c r="V3959" t="b">
        <f ca="1">tbl_vendors[[#This Row],[Created_Date]]&gt;TODAY()</f>
        <v>0</v>
      </c>
      <c r="W3959" t="b">
        <f>tbl_vendors[[#This Row],[Updated_Date]]&lt;tbl_vendors[[#This Row],[Created_Date]]</f>
        <v>0</v>
      </c>
      <c r="X3959" t="b">
        <f>COUNTIF(tbl_vendors[Vendor_Name],tbl_vendors[[#This Row],[Vendor_Name]])&gt;1</f>
        <v>0</v>
      </c>
      <c r="Y3959" s="14" cm="1">
        <f t="array" aca="1" ref="Y3959" ca="1">IFERROR(SUM(L3959:X3959*1),4)</f>
        <v>2</v>
      </c>
      <c r="Z3959" t="str">
        <f ca="1">IF(tbl_vendors[[#This Row],[error_count]]&gt;0,"FAIL","PASS")</f>
        <v>FAIL</v>
      </c>
    </row>
    <row r="3960" spans="1:26" x14ac:dyDescent="0.3">
      <c r="A3960" t="s">
        <v>15450</v>
      </c>
      <c r="B3960" t="s">
        <v>15451</v>
      </c>
      <c r="C3960" t="s">
        <v>79</v>
      </c>
      <c r="D3960" t="s">
        <v>15452</v>
      </c>
      <c r="E3960" t="s">
        <v>39</v>
      </c>
      <c r="F3960" t="s">
        <v>16</v>
      </c>
      <c r="G3960" t="s">
        <v>15453</v>
      </c>
      <c r="H3960" t="s">
        <v>69</v>
      </c>
      <c r="I3960" t="s">
        <v>53</v>
      </c>
      <c r="J3960" s="1">
        <v>45346</v>
      </c>
      <c r="K3960" s="1">
        <v>45434</v>
      </c>
      <c r="L3960" t="b">
        <f>COUNTIF(tbl_vendors[Vendor_ID],tbl_vendors[[#This Row],[Vendor_ID]])&gt;1</f>
        <v>0</v>
      </c>
      <c r="M3960" t="b">
        <f>ISBLANK(tbl_vendors[[#This Row],[Vendor_ID]])</f>
        <v>0</v>
      </c>
      <c r="N3960" t="b">
        <f>LEN(TRIM(tbl_vendors[[#This Row],[Vendor_Name]]))=0</f>
        <v>0</v>
      </c>
      <c r="O3960" t="b">
        <f>LEN(TRIM(tbl_vendors[[#This Row],[Email]]))=0</f>
        <v>0</v>
      </c>
      <c r="P3960" t="b">
        <f>OR(ISERROR(FIND("@",tbl_vendors[[#This Row],[Email]])),ISERROR(FIND(".",tbl_vendors[[#This Row],[Email]])))</f>
        <v>0</v>
      </c>
      <c r="Q3960" t="b">
        <f>ISNA(MATCH(tbl_vendors[[#This Row],[Country]],tbl_country[country],0))</f>
        <v>0</v>
      </c>
      <c r="R3960" t="b">
        <f>ISNA(MATCH(tbl_vendors[[#This Row],[Currency]],tbl_country[currency],0))</f>
        <v>0</v>
      </c>
      <c r="S3960" t="b">
        <f>_xlfn.XLOOKUP(tbl_vendors[[#This Row],[Country]],tbl_country[country],tbl_country[currency],"NotFound")&lt;&gt;tbl_vendors[[#This Row],[Currency]]</f>
        <v>0</v>
      </c>
      <c r="T3960" t="b">
        <f>ISNA(MATCH(tbl_vendors[[#This Row],[Payment_Terms]],tbl_payment_terms[Payment_Terms],0))</f>
        <v>0</v>
      </c>
      <c r="U3960" t="b">
        <f>ISNA(MATCH(tbl_vendors[[#This Row],[Status]],tbl_status[valid_status]))</f>
        <v>1</v>
      </c>
      <c r="V3960" t="b">
        <f ca="1">tbl_vendors[[#This Row],[Created_Date]]&gt;TODAY()</f>
        <v>0</v>
      </c>
      <c r="W3960" t="b">
        <f>tbl_vendors[[#This Row],[Updated_Date]]&lt;tbl_vendors[[#This Row],[Created_Date]]</f>
        <v>0</v>
      </c>
      <c r="X3960" t="b">
        <f>COUNTIF(tbl_vendors[Vendor_Name],tbl_vendors[[#This Row],[Vendor_Name]])&gt;1</f>
        <v>0</v>
      </c>
      <c r="Y3960" s="14" cm="1">
        <f t="array" aca="1" ref="Y3960" ca="1">IFERROR(SUM(L3960:X3960*1),4)</f>
        <v>1</v>
      </c>
      <c r="Z3960" t="str">
        <f ca="1">IF(tbl_vendors[[#This Row],[error_count]]&gt;0,"FAIL","PASS")</f>
        <v>FAIL</v>
      </c>
    </row>
    <row r="3961" spans="1:26" x14ac:dyDescent="0.3">
      <c r="A3961" t="s">
        <v>15454</v>
      </c>
      <c r="B3961" t="s">
        <v>15455</v>
      </c>
      <c r="C3961" t="s">
        <v>13</v>
      </c>
      <c r="D3961" t="s">
        <v>15456</v>
      </c>
      <c r="E3961" t="s">
        <v>15</v>
      </c>
      <c r="F3961" t="s">
        <v>16</v>
      </c>
      <c r="G3961" t="s">
        <v>15457</v>
      </c>
      <c r="H3961" t="s">
        <v>69</v>
      </c>
      <c r="I3961" t="s">
        <v>53</v>
      </c>
      <c r="J3961" s="1">
        <v>46077</v>
      </c>
      <c r="K3961" s="1">
        <v>46196</v>
      </c>
      <c r="L3961" t="b">
        <f>COUNTIF(tbl_vendors[Vendor_ID],tbl_vendors[[#This Row],[Vendor_ID]])&gt;1</f>
        <v>0</v>
      </c>
      <c r="M3961" t="b">
        <f>ISBLANK(tbl_vendors[[#This Row],[Vendor_ID]])</f>
        <v>0</v>
      </c>
      <c r="N3961" t="b">
        <f>LEN(TRIM(tbl_vendors[[#This Row],[Vendor_Name]]))=0</f>
        <v>0</v>
      </c>
      <c r="O3961" t="b">
        <f>LEN(TRIM(tbl_vendors[[#This Row],[Email]]))=0</f>
        <v>0</v>
      </c>
      <c r="P3961" t="b">
        <f>OR(ISERROR(FIND("@",tbl_vendors[[#This Row],[Email]])),ISERROR(FIND(".",tbl_vendors[[#This Row],[Email]])))</f>
        <v>0</v>
      </c>
      <c r="Q3961" t="b">
        <f>ISNA(MATCH(tbl_vendors[[#This Row],[Country]],tbl_country[country],0))</f>
        <v>0</v>
      </c>
      <c r="R3961" t="b">
        <f>ISNA(MATCH(tbl_vendors[[#This Row],[Currency]],tbl_country[currency],0))</f>
        <v>1</v>
      </c>
      <c r="S3961" t="b">
        <f>_xlfn.XLOOKUP(tbl_vendors[[#This Row],[Country]],tbl_country[country],tbl_country[currency],"NotFound")&lt;&gt;tbl_vendors[[#This Row],[Currency]]</f>
        <v>1</v>
      </c>
      <c r="T3961" t="b">
        <f>ISNA(MATCH(tbl_vendors[[#This Row],[Payment_Terms]],tbl_payment_terms[Payment_Terms],0))</f>
        <v>0</v>
      </c>
      <c r="U3961" t="b">
        <f>ISNA(MATCH(tbl_vendors[[#This Row],[Status]],tbl_status[valid_status]))</f>
        <v>1</v>
      </c>
      <c r="V3961" t="b">
        <f ca="1">tbl_vendors[[#This Row],[Created_Date]]&gt;TODAY()</f>
        <v>0</v>
      </c>
      <c r="W3961" t="b">
        <f>tbl_vendors[[#This Row],[Updated_Date]]&lt;tbl_vendors[[#This Row],[Created_Date]]</f>
        <v>0</v>
      </c>
      <c r="X3961" t="b">
        <f>COUNTIF(tbl_vendors[Vendor_Name],tbl_vendors[[#This Row],[Vendor_Name]])&gt;1</f>
        <v>0</v>
      </c>
      <c r="Y3961" s="14" cm="1">
        <f t="array" aca="1" ref="Y3961" ca="1">IFERROR(SUM(L3961:X3961*1),4)</f>
        <v>3</v>
      </c>
      <c r="Z3961" t="str">
        <f ca="1">IF(tbl_vendors[[#This Row],[error_count]]&gt;0,"FAIL","PASS")</f>
        <v>FAIL</v>
      </c>
    </row>
    <row r="3962" spans="1:26" x14ac:dyDescent="0.3">
      <c r="A3962" t="s">
        <v>15458</v>
      </c>
      <c r="B3962" t="s">
        <v>15459</v>
      </c>
      <c r="C3962" t="s">
        <v>100</v>
      </c>
      <c r="D3962" t="s">
        <v>15460</v>
      </c>
      <c r="E3962" t="s">
        <v>39</v>
      </c>
      <c r="F3962" t="s">
        <v>40</v>
      </c>
      <c r="G3962" t="s">
        <v>15461</v>
      </c>
      <c r="H3962" t="s">
        <v>42</v>
      </c>
      <c r="I3962" t="s">
        <v>19</v>
      </c>
      <c r="J3962" s="1">
        <v>45808</v>
      </c>
      <c r="K3962" s="1">
        <v>45965</v>
      </c>
      <c r="L3962" t="b">
        <f>COUNTIF(tbl_vendors[Vendor_ID],tbl_vendors[[#This Row],[Vendor_ID]])&gt;1</f>
        <v>0</v>
      </c>
      <c r="M3962" t="b">
        <f>ISBLANK(tbl_vendors[[#This Row],[Vendor_ID]])</f>
        <v>0</v>
      </c>
      <c r="N3962" t="b">
        <f>LEN(TRIM(tbl_vendors[[#This Row],[Vendor_Name]]))=0</f>
        <v>0</v>
      </c>
      <c r="O3962" t="b">
        <f>LEN(TRIM(tbl_vendors[[#This Row],[Email]]))=0</f>
        <v>0</v>
      </c>
      <c r="P3962" t="b">
        <f>OR(ISERROR(FIND("@",tbl_vendors[[#This Row],[Email]])),ISERROR(FIND(".",tbl_vendors[[#This Row],[Email]])))</f>
        <v>0</v>
      </c>
      <c r="Q3962" t="b">
        <f>ISNA(MATCH(tbl_vendors[[#This Row],[Country]],tbl_country[country],0))</f>
        <v>0</v>
      </c>
      <c r="R3962" t="b">
        <f>ISNA(MATCH(tbl_vendors[[#This Row],[Currency]],tbl_country[currency],0))</f>
        <v>0</v>
      </c>
      <c r="S3962" t="b">
        <f>_xlfn.XLOOKUP(tbl_vendors[[#This Row],[Country]],tbl_country[country],tbl_country[currency],"NotFound")&lt;&gt;tbl_vendors[[#This Row],[Currency]]</f>
        <v>0</v>
      </c>
      <c r="T3962" t="b">
        <f>ISNA(MATCH(tbl_vendors[[#This Row],[Payment_Terms]],tbl_payment_terms[Payment_Terms],0))</f>
        <v>0</v>
      </c>
      <c r="U3962" t="b">
        <f>ISNA(MATCH(tbl_vendors[[#This Row],[Status]],tbl_status[valid_status]))</f>
        <v>0</v>
      </c>
      <c r="V3962" t="b">
        <f ca="1">tbl_vendors[[#This Row],[Created_Date]]&gt;TODAY()</f>
        <v>0</v>
      </c>
      <c r="W3962" t="b">
        <f>tbl_vendors[[#This Row],[Updated_Date]]&lt;tbl_vendors[[#This Row],[Created_Date]]</f>
        <v>0</v>
      </c>
      <c r="X3962" t="b">
        <f>COUNTIF(tbl_vendors[Vendor_Name],tbl_vendors[[#This Row],[Vendor_Name]])&gt;1</f>
        <v>0</v>
      </c>
      <c r="Y3962" s="14" cm="1">
        <f t="array" aca="1" ref="Y3962" ca="1">IFERROR(SUM(L3962:X3962*1),4)</f>
        <v>0</v>
      </c>
      <c r="Z3962" t="str">
        <f ca="1">IF(tbl_vendors[[#This Row],[error_count]]&gt;0,"FAIL","PASS")</f>
        <v>PASS</v>
      </c>
    </row>
    <row r="3963" spans="1:26" x14ac:dyDescent="0.3">
      <c r="A3963" t="s">
        <v>15462</v>
      </c>
      <c r="B3963" t="s">
        <v>15463</v>
      </c>
      <c r="C3963" t="s">
        <v>109</v>
      </c>
      <c r="D3963" t="s">
        <v>15464</v>
      </c>
      <c r="E3963" t="s">
        <v>39</v>
      </c>
      <c r="F3963" t="s">
        <v>75</v>
      </c>
      <c r="G3963" t="s">
        <v>15465</v>
      </c>
      <c r="H3963" t="s">
        <v>69</v>
      </c>
      <c r="I3963" t="s">
        <v>26</v>
      </c>
      <c r="J3963" s="1">
        <v>45373</v>
      </c>
      <c r="K3963" s="1">
        <v>45444</v>
      </c>
      <c r="L3963" t="b">
        <f>COUNTIF(tbl_vendors[Vendor_ID],tbl_vendors[[#This Row],[Vendor_ID]])&gt;1</f>
        <v>0</v>
      </c>
      <c r="M3963" t="b">
        <f>ISBLANK(tbl_vendors[[#This Row],[Vendor_ID]])</f>
        <v>0</v>
      </c>
      <c r="N3963" t="b">
        <f>LEN(TRIM(tbl_vendors[[#This Row],[Vendor_Name]]))=0</f>
        <v>0</v>
      </c>
      <c r="O3963" t="b">
        <f>LEN(TRIM(tbl_vendors[[#This Row],[Email]]))=0</f>
        <v>0</v>
      </c>
      <c r="P3963" t="b">
        <f>OR(ISERROR(FIND("@",tbl_vendors[[#This Row],[Email]])),ISERROR(FIND(".",tbl_vendors[[#This Row],[Email]])))</f>
        <v>0</v>
      </c>
      <c r="Q3963" t="b">
        <f>ISNA(MATCH(tbl_vendors[[#This Row],[Country]],tbl_country[country],0))</f>
        <v>0</v>
      </c>
      <c r="R3963" t="b">
        <f>ISNA(MATCH(tbl_vendors[[#This Row],[Currency]],tbl_country[currency],0))</f>
        <v>0</v>
      </c>
      <c r="S3963" t="b">
        <f>_xlfn.XLOOKUP(tbl_vendors[[#This Row],[Country]],tbl_country[country],tbl_country[currency],"NotFound")&lt;&gt;tbl_vendors[[#This Row],[Currency]]</f>
        <v>1</v>
      </c>
      <c r="T3963" t="b">
        <f>ISNA(MATCH(tbl_vendors[[#This Row],[Payment_Terms]],tbl_payment_terms[Payment_Terms],0))</f>
        <v>0</v>
      </c>
      <c r="U3963" t="b">
        <f>ISNA(MATCH(tbl_vendors[[#This Row],[Status]],tbl_status[valid_status]))</f>
        <v>0</v>
      </c>
      <c r="V3963" t="b">
        <f ca="1">tbl_vendors[[#This Row],[Created_Date]]&gt;TODAY()</f>
        <v>0</v>
      </c>
      <c r="W3963" t="b">
        <f>tbl_vendors[[#This Row],[Updated_Date]]&lt;tbl_vendors[[#This Row],[Created_Date]]</f>
        <v>0</v>
      </c>
      <c r="X3963" t="b">
        <f>COUNTIF(tbl_vendors[Vendor_Name],tbl_vendors[[#This Row],[Vendor_Name]])&gt;1</f>
        <v>0</v>
      </c>
      <c r="Y3963" s="14" cm="1">
        <f t="array" aca="1" ref="Y3963" ca="1">IFERROR(SUM(L3963:X3963*1),4)</f>
        <v>1</v>
      </c>
      <c r="Z3963" t="str">
        <f ca="1">IF(tbl_vendors[[#This Row],[error_count]]&gt;0,"FAIL","PASS")</f>
        <v>FAIL</v>
      </c>
    </row>
    <row r="3964" spans="1:26" x14ac:dyDescent="0.3">
      <c r="A3964" t="s">
        <v>15466</v>
      </c>
      <c r="B3964" t="s">
        <v>11192</v>
      </c>
      <c r="C3964" t="s">
        <v>37</v>
      </c>
      <c r="D3964" t="s">
        <v>15467</v>
      </c>
      <c r="E3964" t="s">
        <v>39</v>
      </c>
      <c r="F3964" t="s">
        <v>23</v>
      </c>
      <c r="G3964" t="s">
        <v>15468</v>
      </c>
      <c r="H3964" t="s">
        <v>34</v>
      </c>
      <c r="I3964" t="s">
        <v>26</v>
      </c>
      <c r="J3964" s="1">
        <v>45414</v>
      </c>
      <c r="K3964" s="1">
        <v>45480</v>
      </c>
      <c r="L3964" t="b">
        <f>COUNTIF(tbl_vendors[Vendor_ID],tbl_vendors[[#This Row],[Vendor_ID]])&gt;1</f>
        <v>0</v>
      </c>
      <c r="M3964" t="b">
        <f>ISBLANK(tbl_vendors[[#This Row],[Vendor_ID]])</f>
        <v>0</v>
      </c>
      <c r="N3964" t="b">
        <f>LEN(TRIM(tbl_vendors[[#This Row],[Vendor_Name]]))=0</f>
        <v>0</v>
      </c>
      <c r="O3964" t="b">
        <f>LEN(TRIM(tbl_vendors[[#This Row],[Email]]))=0</f>
        <v>0</v>
      </c>
      <c r="P3964" t="b">
        <f>OR(ISERROR(FIND("@",tbl_vendors[[#This Row],[Email]])),ISERROR(FIND(".",tbl_vendors[[#This Row],[Email]])))</f>
        <v>0</v>
      </c>
      <c r="Q3964" t="b">
        <f>ISNA(MATCH(tbl_vendors[[#This Row],[Country]],tbl_country[country],0))</f>
        <v>0</v>
      </c>
      <c r="R3964" t="b">
        <f>ISNA(MATCH(tbl_vendors[[#This Row],[Currency]],tbl_country[currency],0))</f>
        <v>0</v>
      </c>
      <c r="S3964" t="b">
        <f>_xlfn.XLOOKUP(tbl_vendors[[#This Row],[Country]],tbl_country[country],tbl_country[currency],"NotFound")&lt;&gt;tbl_vendors[[#This Row],[Currency]]</f>
        <v>0</v>
      </c>
      <c r="T3964" t="b">
        <f>ISNA(MATCH(tbl_vendors[[#This Row],[Payment_Terms]],tbl_payment_terms[Payment_Terms],0))</f>
        <v>0</v>
      </c>
      <c r="U3964" t="b">
        <f>ISNA(MATCH(tbl_vendors[[#This Row],[Status]],tbl_status[valid_status]))</f>
        <v>0</v>
      </c>
      <c r="V3964" t="b">
        <f ca="1">tbl_vendors[[#This Row],[Created_Date]]&gt;TODAY()</f>
        <v>0</v>
      </c>
      <c r="W3964" t="b">
        <f>tbl_vendors[[#This Row],[Updated_Date]]&lt;tbl_vendors[[#This Row],[Created_Date]]</f>
        <v>0</v>
      </c>
      <c r="X3964" t="b">
        <f>COUNTIF(tbl_vendors[Vendor_Name],tbl_vendors[[#This Row],[Vendor_Name]])&gt;1</f>
        <v>1</v>
      </c>
      <c r="Y3964" s="14" cm="1">
        <f t="array" aca="1" ref="Y3964" ca="1">IFERROR(SUM(L3964:X3964*1),4)</f>
        <v>1</v>
      </c>
      <c r="Z3964" t="str">
        <f ca="1">IF(tbl_vendors[[#This Row],[error_count]]&gt;0,"FAIL","PASS")</f>
        <v>FAIL</v>
      </c>
    </row>
    <row r="3965" spans="1:26" x14ac:dyDescent="0.3">
      <c r="A3965" t="s">
        <v>15469</v>
      </c>
      <c r="B3965" t="s">
        <v>15470</v>
      </c>
      <c r="C3965" t="s">
        <v>13</v>
      </c>
      <c r="D3965" t="s">
        <v>15471</v>
      </c>
      <c r="E3965" t="s">
        <v>15</v>
      </c>
      <c r="F3965" t="s">
        <v>23</v>
      </c>
      <c r="G3965" t="s">
        <v>15472</v>
      </c>
      <c r="H3965" t="s">
        <v>18</v>
      </c>
      <c r="I3965" t="s">
        <v>53</v>
      </c>
      <c r="J3965" s="1">
        <v>45557</v>
      </c>
      <c r="K3965" s="1">
        <v>45973</v>
      </c>
      <c r="L3965" t="b">
        <f>COUNTIF(tbl_vendors[Vendor_ID],tbl_vendors[[#This Row],[Vendor_ID]])&gt;1</f>
        <v>0</v>
      </c>
      <c r="M3965" t="b">
        <f>ISBLANK(tbl_vendors[[#This Row],[Vendor_ID]])</f>
        <v>0</v>
      </c>
      <c r="N3965" t="b">
        <f>LEN(TRIM(tbl_vendors[[#This Row],[Vendor_Name]]))=0</f>
        <v>0</v>
      </c>
      <c r="O3965" t="b">
        <f>LEN(TRIM(tbl_vendors[[#This Row],[Email]]))=0</f>
        <v>0</v>
      </c>
      <c r="P3965" t="b">
        <f>OR(ISERROR(FIND("@",tbl_vendors[[#This Row],[Email]])),ISERROR(FIND(".",tbl_vendors[[#This Row],[Email]])))</f>
        <v>0</v>
      </c>
      <c r="Q3965" t="b">
        <f>ISNA(MATCH(tbl_vendors[[#This Row],[Country]],tbl_country[country],0))</f>
        <v>0</v>
      </c>
      <c r="R3965" t="b">
        <f>ISNA(MATCH(tbl_vendors[[#This Row],[Currency]],tbl_country[currency],0))</f>
        <v>1</v>
      </c>
      <c r="S3965" t="b">
        <f>_xlfn.XLOOKUP(tbl_vendors[[#This Row],[Country]],tbl_country[country],tbl_country[currency],"NotFound")&lt;&gt;tbl_vendors[[#This Row],[Currency]]</f>
        <v>1</v>
      </c>
      <c r="T3965" t="b">
        <f>ISNA(MATCH(tbl_vendors[[#This Row],[Payment_Terms]],tbl_payment_terms[Payment_Terms],0))</f>
        <v>0</v>
      </c>
      <c r="U3965" t="b">
        <f>ISNA(MATCH(tbl_vendors[[#This Row],[Status]],tbl_status[valid_status]))</f>
        <v>1</v>
      </c>
      <c r="V3965" t="b">
        <f ca="1">tbl_vendors[[#This Row],[Created_Date]]&gt;TODAY()</f>
        <v>0</v>
      </c>
      <c r="W3965" t="b">
        <f>tbl_vendors[[#This Row],[Updated_Date]]&lt;tbl_vendors[[#This Row],[Created_Date]]</f>
        <v>0</v>
      </c>
      <c r="X3965" t="b">
        <f>COUNTIF(tbl_vendors[Vendor_Name],tbl_vendors[[#This Row],[Vendor_Name]])&gt;1</f>
        <v>0</v>
      </c>
      <c r="Y3965" s="14" cm="1">
        <f t="array" aca="1" ref="Y3965" ca="1">IFERROR(SUM(L3965:X3965*1),4)</f>
        <v>3</v>
      </c>
      <c r="Z3965" t="str">
        <f ca="1">IF(tbl_vendors[[#This Row],[error_count]]&gt;0,"FAIL","PASS")</f>
        <v>FAIL</v>
      </c>
    </row>
    <row r="3966" spans="1:26" x14ac:dyDescent="0.3">
      <c r="A3966" t="s">
        <v>15473</v>
      </c>
      <c r="B3966" t="s">
        <v>15474</v>
      </c>
      <c r="C3966" t="s">
        <v>72</v>
      </c>
      <c r="D3966" t="s">
        <v>15475</v>
      </c>
      <c r="E3966" t="s">
        <v>74</v>
      </c>
      <c r="F3966" t="s">
        <v>40</v>
      </c>
      <c r="G3966" t="s">
        <v>15476</v>
      </c>
      <c r="H3966" t="s">
        <v>34</v>
      </c>
      <c r="I3966" t="s">
        <v>26</v>
      </c>
      <c r="J3966" s="1">
        <v>46101</v>
      </c>
      <c r="K3966" s="1">
        <v>46124</v>
      </c>
      <c r="L3966" t="b">
        <f>COUNTIF(tbl_vendors[Vendor_ID],tbl_vendors[[#This Row],[Vendor_ID]])&gt;1</f>
        <v>0</v>
      </c>
      <c r="M3966" t="b">
        <f>ISBLANK(tbl_vendors[[#This Row],[Vendor_ID]])</f>
        <v>0</v>
      </c>
      <c r="N3966" t="b">
        <f>LEN(TRIM(tbl_vendors[[#This Row],[Vendor_Name]]))=0</f>
        <v>0</v>
      </c>
      <c r="O3966" t="b">
        <f>LEN(TRIM(tbl_vendors[[#This Row],[Email]]))=0</f>
        <v>0</v>
      </c>
      <c r="P3966" t="b">
        <f>OR(ISERROR(FIND("@",tbl_vendors[[#This Row],[Email]])),ISERROR(FIND(".",tbl_vendors[[#This Row],[Email]])))</f>
        <v>0</v>
      </c>
      <c r="Q3966" t="b">
        <f>ISNA(MATCH(tbl_vendors[[#This Row],[Country]],tbl_country[country],0))</f>
        <v>0</v>
      </c>
      <c r="R3966" t="b">
        <f>ISNA(MATCH(tbl_vendors[[#This Row],[Currency]],tbl_country[currency],0))</f>
        <v>1</v>
      </c>
      <c r="S3966" t="b">
        <f>_xlfn.XLOOKUP(tbl_vendors[[#This Row],[Country]],tbl_country[country],tbl_country[currency],"NotFound")&lt;&gt;tbl_vendors[[#This Row],[Currency]]</f>
        <v>1</v>
      </c>
      <c r="T3966" t="b">
        <f>ISNA(MATCH(tbl_vendors[[#This Row],[Payment_Terms]],tbl_payment_terms[Payment_Terms],0))</f>
        <v>0</v>
      </c>
      <c r="U3966" t="b">
        <f>ISNA(MATCH(tbl_vendors[[#This Row],[Status]],tbl_status[valid_status]))</f>
        <v>0</v>
      </c>
      <c r="V3966" t="b">
        <f ca="1">tbl_vendors[[#This Row],[Created_Date]]&gt;TODAY()</f>
        <v>0</v>
      </c>
      <c r="W3966" t="b">
        <f>tbl_vendors[[#This Row],[Updated_Date]]&lt;tbl_vendors[[#This Row],[Created_Date]]</f>
        <v>0</v>
      </c>
      <c r="X3966" t="b">
        <f>COUNTIF(tbl_vendors[Vendor_Name],tbl_vendors[[#This Row],[Vendor_Name]])&gt;1</f>
        <v>0</v>
      </c>
      <c r="Y3966" s="14" cm="1">
        <f t="array" aca="1" ref="Y3966" ca="1">IFERROR(SUM(L3966:X3966*1),4)</f>
        <v>2</v>
      </c>
      <c r="Z3966" t="str">
        <f ca="1">IF(tbl_vendors[[#This Row],[error_count]]&gt;0,"FAIL","PASS")</f>
        <v>FAIL</v>
      </c>
    </row>
    <row r="3967" spans="1:26" x14ac:dyDescent="0.3">
      <c r="A3967" t="s">
        <v>15477</v>
      </c>
      <c r="B3967" t="s">
        <v>1873</v>
      </c>
      <c r="C3967" t="s">
        <v>13</v>
      </c>
      <c r="D3967" t="s">
        <v>15478</v>
      </c>
      <c r="E3967" t="s">
        <v>15</v>
      </c>
      <c r="F3967" t="s">
        <v>32</v>
      </c>
      <c r="G3967" t="s">
        <v>15479</v>
      </c>
      <c r="H3967" t="s">
        <v>18</v>
      </c>
      <c r="I3967" t="s">
        <v>26</v>
      </c>
      <c r="J3967" s="1">
        <v>44638</v>
      </c>
      <c r="K3967" s="1">
        <v>45689</v>
      </c>
      <c r="L3967" t="b">
        <f>COUNTIF(tbl_vendors[Vendor_ID],tbl_vendors[[#This Row],[Vendor_ID]])&gt;1</f>
        <v>0</v>
      </c>
      <c r="M3967" t="b">
        <f>ISBLANK(tbl_vendors[[#This Row],[Vendor_ID]])</f>
        <v>0</v>
      </c>
      <c r="N3967" t="b">
        <f>LEN(TRIM(tbl_vendors[[#This Row],[Vendor_Name]]))=0</f>
        <v>0</v>
      </c>
      <c r="O3967" t="b">
        <f>LEN(TRIM(tbl_vendors[[#This Row],[Email]]))=0</f>
        <v>0</v>
      </c>
      <c r="P3967" t="b">
        <f>OR(ISERROR(FIND("@",tbl_vendors[[#This Row],[Email]])),ISERROR(FIND(".",tbl_vendors[[#This Row],[Email]])))</f>
        <v>0</v>
      </c>
      <c r="Q3967" t="b">
        <f>ISNA(MATCH(tbl_vendors[[#This Row],[Country]],tbl_country[country],0))</f>
        <v>0</v>
      </c>
      <c r="R3967" t="b">
        <f>ISNA(MATCH(tbl_vendors[[#This Row],[Currency]],tbl_country[currency],0))</f>
        <v>1</v>
      </c>
      <c r="S3967" t="b">
        <f>_xlfn.XLOOKUP(tbl_vendors[[#This Row],[Country]],tbl_country[country],tbl_country[currency],"NotFound")&lt;&gt;tbl_vendors[[#This Row],[Currency]]</f>
        <v>1</v>
      </c>
      <c r="T3967" t="b">
        <f>ISNA(MATCH(tbl_vendors[[#This Row],[Payment_Terms]],tbl_payment_terms[Payment_Terms],0))</f>
        <v>0</v>
      </c>
      <c r="U3967" t="b">
        <f>ISNA(MATCH(tbl_vendors[[#This Row],[Status]],tbl_status[valid_status]))</f>
        <v>0</v>
      </c>
      <c r="V3967" t="b">
        <f ca="1">tbl_vendors[[#This Row],[Created_Date]]&gt;TODAY()</f>
        <v>0</v>
      </c>
      <c r="W3967" t="b">
        <f>tbl_vendors[[#This Row],[Updated_Date]]&lt;tbl_vendors[[#This Row],[Created_Date]]</f>
        <v>0</v>
      </c>
      <c r="X3967" t="b">
        <f>COUNTIF(tbl_vendors[Vendor_Name],tbl_vendors[[#This Row],[Vendor_Name]])&gt;1</f>
        <v>1</v>
      </c>
      <c r="Y3967" s="14" cm="1">
        <f t="array" aca="1" ref="Y3967" ca="1">IFERROR(SUM(L3967:X3967*1),4)</f>
        <v>3</v>
      </c>
      <c r="Z3967" t="str">
        <f ca="1">IF(tbl_vendors[[#This Row],[error_count]]&gt;0,"FAIL","PASS")</f>
        <v>FAIL</v>
      </c>
    </row>
    <row r="3968" spans="1:26" x14ac:dyDescent="0.3">
      <c r="A3968" t="s">
        <v>15480</v>
      </c>
      <c r="B3968" t="s">
        <v>15481</v>
      </c>
      <c r="C3968" t="s">
        <v>13</v>
      </c>
      <c r="D3968" t="s">
        <v>15482</v>
      </c>
      <c r="E3968" t="s">
        <v>15</v>
      </c>
      <c r="F3968" t="s">
        <v>40</v>
      </c>
      <c r="G3968" t="s">
        <v>15483</v>
      </c>
      <c r="H3968" t="s">
        <v>25</v>
      </c>
      <c r="I3968" t="s">
        <v>19</v>
      </c>
      <c r="J3968" s="1">
        <v>45594</v>
      </c>
      <c r="K3968" s="1">
        <v>45662</v>
      </c>
      <c r="L3968" t="b">
        <f>COUNTIF(tbl_vendors[Vendor_ID],tbl_vendors[[#This Row],[Vendor_ID]])&gt;1</f>
        <v>0</v>
      </c>
      <c r="M3968" t="b">
        <f>ISBLANK(tbl_vendors[[#This Row],[Vendor_ID]])</f>
        <v>0</v>
      </c>
      <c r="N3968" t="b">
        <f>LEN(TRIM(tbl_vendors[[#This Row],[Vendor_Name]]))=0</f>
        <v>0</v>
      </c>
      <c r="O3968" t="b">
        <f>LEN(TRIM(tbl_vendors[[#This Row],[Email]]))=0</f>
        <v>0</v>
      </c>
      <c r="P3968" t="b">
        <f>OR(ISERROR(FIND("@",tbl_vendors[[#This Row],[Email]])),ISERROR(FIND(".",tbl_vendors[[#This Row],[Email]])))</f>
        <v>0</v>
      </c>
      <c r="Q3968" t="b">
        <f>ISNA(MATCH(tbl_vendors[[#This Row],[Country]],tbl_country[country],0))</f>
        <v>0</v>
      </c>
      <c r="R3968" t="b">
        <f>ISNA(MATCH(tbl_vendors[[#This Row],[Currency]],tbl_country[currency],0))</f>
        <v>1</v>
      </c>
      <c r="S3968" t="b">
        <f>_xlfn.XLOOKUP(tbl_vendors[[#This Row],[Country]],tbl_country[country],tbl_country[currency],"NotFound")&lt;&gt;tbl_vendors[[#This Row],[Currency]]</f>
        <v>1</v>
      </c>
      <c r="T3968" t="b">
        <f>ISNA(MATCH(tbl_vendors[[#This Row],[Payment_Terms]],tbl_payment_terms[Payment_Terms],0))</f>
        <v>0</v>
      </c>
      <c r="U3968" t="b">
        <f>ISNA(MATCH(tbl_vendors[[#This Row],[Status]],tbl_status[valid_status]))</f>
        <v>0</v>
      </c>
      <c r="V3968" t="b">
        <f ca="1">tbl_vendors[[#This Row],[Created_Date]]&gt;TODAY()</f>
        <v>0</v>
      </c>
      <c r="W3968" t="b">
        <f>tbl_vendors[[#This Row],[Updated_Date]]&lt;tbl_vendors[[#This Row],[Created_Date]]</f>
        <v>0</v>
      </c>
      <c r="X3968" t="b">
        <f>COUNTIF(tbl_vendors[Vendor_Name],tbl_vendors[[#This Row],[Vendor_Name]])&gt;1</f>
        <v>0</v>
      </c>
      <c r="Y3968" s="14" cm="1">
        <f t="array" aca="1" ref="Y3968" ca="1">IFERROR(SUM(L3968:X3968*1),4)</f>
        <v>2</v>
      </c>
      <c r="Z3968" t="str">
        <f ca="1">IF(tbl_vendors[[#This Row],[error_count]]&gt;0,"FAIL","PASS")</f>
        <v>FAIL</v>
      </c>
    </row>
    <row r="3969" spans="1:26" x14ac:dyDescent="0.3">
      <c r="A3969" t="s">
        <v>15484</v>
      </c>
      <c r="B3969" t="s">
        <v>15485</v>
      </c>
      <c r="C3969" t="s">
        <v>56</v>
      </c>
      <c r="D3969" t="s">
        <v>15486</v>
      </c>
      <c r="E3969" t="s">
        <v>58</v>
      </c>
      <c r="F3969" t="s">
        <v>23</v>
      </c>
      <c r="G3969" t="s">
        <v>15487</v>
      </c>
      <c r="H3969" t="s">
        <v>69</v>
      </c>
      <c r="I3969" t="s">
        <v>19</v>
      </c>
      <c r="J3969" s="1">
        <v>45167</v>
      </c>
      <c r="K3969" s="1">
        <v>46193</v>
      </c>
      <c r="L3969" t="b">
        <f>COUNTIF(tbl_vendors[Vendor_ID],tbl_vendors[[#This Row],[Vendor_ID]])&gt;1</f>
        <v>0</v>
      </c>
      <c r="M3969" t="b">
        <f>ISBLANK(tbl_vendors[[#This Row],[Vendor_ID]])</f>
        <v>0</v>
      </c>
      <c r="N3969" t="b">
        <f>LEN(TRIM(tbl_vendors[[#This Row],[Vendor_Name]]))=0</f>
        <v>0</v>
      </c>
      <c r="O3969" t="b">
        <f>LEN(TRIM(tbl_vendors[[#This Row],[Email]]))=0</f>
        <v>0</v>
      </c>
      <c r="P3969" t="b">
        <f>OR(ISERROR(FIND("@",tbl_vendors[[#This Row],[Email]])),ISERROR(FIND(".",tbl_vendors[[#This Row],[Email]])))</f>
        <v>0</v>
      </c>
      <c r="Q3969" t="b">
        <f>ISNA(MATCH(tbl_vendors[[#This Row],[Country]],tbl_country[country],0))</f>
        <v>0</v>
      </c>
      <c r="R3969" t="b">
        <f>ISNA(MATCH(tbl_vendors[[#This Row],[Currency]],tbl_country[currency],0))</f>
        <v>0</v>
      </c>
      <c r="S3969" t="b">
        <f>_xlfn.XLOOKUP(tbl_vendors[[#This Row],[Country]],tbl_country[country],tbl_country[currency],"NotFound")&lt;&gt;tbl_vendors[[#This Row],[Currency]]</f>
        <v>0</v>
      </c>
      <c r="T3969" t="b">
        <f>ISNA(MATCH(tbl_vendors[[#This Row],[Payment_Terms]],tbl_payment_terms[Payment_Terms],0))</f>
        <v>0</v>
      </c>
      <c r="U3969" t="b">
        <f>ISNA(MATCH(tbl_vendors[[#This Row],[Status]],tbl_status[valid_status]))</f>
        <v>0</v>
      </c>
      <c r="V3969" t="b">
        <f ca="1">tbl_vendors[[#This Row],[Created_Date]]&gt;TODAY()</f>
        <v>0</v>
      </c>
      <c r="W3969" t="b">
        <f>tbl_vendors[[#This Row],[Updated_Date]]&lt;tbl_vendors[[#This Row],[Created_Date]]</f>
        <v>0</v>
      </c>
      <c r="X3969" t="b">
        <f>COUNTIF(tbl_vendors[Vendor_Name],tbl_vendors[[#This Row],[Vendor_Name]])&gt;1</f>
        <v>0</v>
      </c>
      <c r="Y3969" s="14" cm="1">
        <f t="array" aca="1" ref="Y3969" ca="1">IFERROR(SUM(L3969:X3969*1),4)</f>
        <v>0</v>
      </c>
      <c r="Z3969" t="str">
        <f ca="1">IF(tbl_vendors[[#This Row],[error_count]]&gt;0,"FAIL","PASS")</f>
        <v>PASS</v>
      </c>
    </row>
    <row r="3970" spans="1:26" x14ac:dyDescent="0.3">
      <c r="A3970" t="s">
        <v>15488</v>
      </c>
      <c r="B3970" t="s">
        <v>15489</v>
      </c>
      <c r="C3970" t="s">
        <v>72</v>
      </c>
      <c r="E3970" t="s">
        <v>74</v>
      </c>
      <c r="F3970" t="s">
        <v>23</v>
      </c>
      <c r="G3970" t="s">
        <v>15490</v>
      </c>
      <c r="H3970" t="s">
        <v>69</v>
      </c>
      <c r="I3970" t="s">
        <v>53</v>
      </c>
      <c r="J3970" s="1">
        <v>44954</v>
      </c>
      <c r="K3970" s="1">
        <v>45022</v>
      </c>
      <c r="L3970" t="b">
        <f>COUNTIF(tbl_vendors[Vendor_ID],tbl_vendors[[#This Row],[Vendor_ID]])&gt;1</f>
        <v>0</v>
      </c>
      <c r="M3970" t="b">
        <f>ISBLANK(tbl_vendors[[#This Row],[Vendor_ID]])</f>
        <v>0</v>
      </c>
      <c r="N3970" t="b">
        <f>LEN(TRIM(tbl_vendors[[#This Row],[Vendor_Name]]))=0</f>
        <v>0</v>
      </c>
      <c r="O3970" t="b">
        <f>LEN(TRIM(tbl_vendors[[#This Row],[Email]]))=0</f>
        <v>0</v>
      </c>
      <c r="P3970" t="b">
        <f>OR(ISERROR(FIND("@",tbl_vendors[[#This Row],[Email]])),ISERROR(FIND(".",tbl_vendors[[#This Row],[Email]])))</f>
        <v>0</v>
      </c>
      <c r="Q3970" t="b">
        <f>ISNA(MATCH(tbl_vendors[[#This Row],[Country]],tbl_country[country],0))</f>
        <v>0</v>
      </c>
      <c r="R3970" t="b">
        <f>ISNA(MATCH(tbl_vendors[[#This Row],[Currency]],tbl_country[currency],0))</f>
        <v>1</v>
      </c>
      <c r="S3970" t="b">
        <f>_xlfn.XLOOKUP(tbl_vendors[[#This Row],[Country]],tbl_country[country],tbl_country[currency],"NotFound")&lt;&gt;tbl_vendors[[#This Row],[Currency]]</f>
        <v>1</v>
      </c>
      <c r="T3970" t="b">
        <f>ISNA(MATCH(tbl_vendors[[#This Row],[Payment_Terms]],tbl_payment_terms[Payment_Terms],0))</f>
        <v>0</v>
      </c>
      <c r="U3970" t="b">
        <f>ISNA(MATCH(tbl_vendors[[#This Row],[Status]],tbl_status[valid_status]))</f>
        <v>1</v>
      </c>
      <c r="V3970" t="b">
        <f ca="1">tbl_vendors[[#This Row],[Created_Date]]&gt;TODAY()</f>
        <v>0</v>
      </c>
      <c r="W3970" t="b">
        <f>tbl_vendors[[#This Row],[Updated_Date]]&lt;tbl_vendors[[#This Row],[Created_Date]]</f>
        <v>0</v>
      </c>
      <c r="X3970" t="b">
        <f>COUNTIF(tbl_vendors[Vendor_Name],tbl_vendors[[#This Row],[Vendor_Name]])&gt;1</f>
        <v>0</v>
      </c>
      <c r="Y3970" s="14" cm="1">
        <f t="array" aca="1" ref="Y3970" ca="1">IFERROR(SUM(L3970:X3970*1),4)</f>
        <v>3</v>
      </c>
      <c r="Z3970" t="str">
        <f ca="1">IF(tbl_vendors[[#This Row],[error_count]]&gt;0,"FAIL","PASS")</f>
        <v>FAIL</v>
      </c>
    </row>
    <row r="3971" spans="1:26" x14ac:dyDescent="0.3">
      <c r="A3971" t="s">
        <v>15491</v>
      </c>
      <c r="B3971" t="s">
        <v>15492</v>
      </c>
      <c r="C3971" t="s">
        <v>13</v>
      </c>
      <c r="D3971" t="s">
        <v>15493</v>
      </c>
      <c r="E3971" t="s">
        <v>15</v>
      </c>
      <c r="F3971" t="s">
        <v>75</v>
      </c>
      <c r="G3971" t="s">
        <v>15494</v>
      </c>
      <c r="H3971" t="s">
        <v>25</v>
      </c>
      <c r="I3971" t="s">
        <v>26</v>
      </c>
      <c r="J3971" s="1">
        <v>44402</v>
      </c>
      <c r="K3971" s="1">
        <v>45902</v>
      </c>
      <c r="L3971" t="b">
        <f>COUNTIF(tbl_vendors[Vendor_ID],tbl_vendors[[#This Row],[Vendor_ID]])&gt;1</f>
        <v>0</v>
      </c>
      <c r="M3971" t="b">
        <f>ISBLANK(tbl_vendors[[#This Row],[Vendor_ID]])</f>
        <v>0</v>
      </c>
      <c r="N3971" t="b">
        <f>LEN(TRIM(tbl_vendors[[#This Row],[Vendor_Name]]))=0</f>
        <v>0</v>
      </c>
      <c r="O3971" t="b">
        <f>LEN(TRIM(tbl_vendors[[#This Row],[Email]]))=0</f>
        <v>0</v>
      </c>
      <c r="P3971" t="b">
        <f>OR(ISERROR(FIND("@",tbl_vendors[[#This Row],[Email]])),ISERROR(FIND(".",tbl_vendors[[#This Row],[Email]])))</f>
        <v>0</v>
      </c>
      <c r="Q3971" t="b">
        <f>ISNA(MATCH(tbl_vendors[[#This Row],[Country]],tbl_country[country],0))</f>
        <v>0</v>
      </c>
      <c r="R3971" t="b">
        <f>ISNA(MATCH(tbl_vendors[[#This Row],[Currency]],tbl_country[currency],0))</f>
        <v>1</v>
      </c>
      <c r="S3971" t="b">
        <f>_xlfn.XLOOKUP(tbl_vendors[[#This Row],[Country]],tbl_country[country],tbl_country[currency],"NotFound")&lt;&gt;tbl_vendors[[#This Row],[Currency]]</f>
        <v>1</v>
      </c>
      <c r="T3971" t="b">
        <f>ISNA(MATCH(tbl_vendors[[#This Row],[Payment_Terms]],tbl_payment_terms[Payment_Terms],0))</f>
        <v>0</v>
      </c>
      <c r="U3971" t="b">
        <f>ISNA(MATCH(tbl_vendors[[#This Row],[Status]],tbl_status[valid_status]))</f>
        <v>0</v>
      </c>
      <c r="V3971" t="b">
        <f ca="1">tbl_vendors[[#This Row],[Created_Date]]&gt;TODAY()</f>
        <v>0</v>
      </c>
      <c r="W3971" t="b">
        <f>tbl_vendors[[#This Row],[Updated_Date]]&lt;tbl_vendors[[#This Row],[Created_Date]]</f>
        <v>0</v>
      </c>
      <c r="X3971" t="b">
        <f>COUNTIF(tbl_vendors[Vendor_Name],tbl_vendors[[#This Row],[Vendor_Name]])&gt;1</f>
        <v>0</v>
      </c>
      <c r="Y3971" s="14" cm="1">
        <f t="array" aca="1" ref="Y3971" ca="1">IFERROR(SUM(L3971:X3971*1),4)</f>
        <v>2</v>
      </c>
      <c r="Z3971" t="str">
        <f ca="1">IF(tbl_vendors[[#This Row],[error_count]]&gt;0,"FAIL","PASS")</f>
        <v>FAIL</v>
      </c>
    </row>
    <row r="3972" spans="1:26" x14ac:dyDescent="0.3">
      <c r="A3972" t="s">
        <v>15495</v>
      </c>
      <c r="B3972" t="s">
        <v>15496</v>
      </c>
      <c r="C3972" t="s">
        <v>13</v>
      </c>
      <c r="D3972" t="s">
        <v>15497</v>
      </c>
      <c r="E3972" t="s">
        <v>15</v>
      </c>
      <c r="F3972" t="s">
        <v>40</v>
      </c>
      <c r="G3972" t="s">
        <v>15498</v>
      </c>
      <c r="H3972" t="s">
        <v>69</v>
      </c>
      <c r="I3972" t="s">
        <v>19</v>
      </c>
      <c r="J3972" s="1">
        <v>45156</v>
      </c>
      <c r="K3972" s="1">
        <v>45439</v>
      </c>
      <c r="L3972" t="b">
        <f>COUNTIF(tbl_vendors[Vendor_ID],tbl_vendors[[#This Row],[Vendor_ID]])&gt;1</f>
        <v>0</v>
      </c>
      <c r="M3972" t="b">
        <f>ISBLANK(tbl_vendors[[#This Row],[Vendor_ID]])</f>
        <v>0</v>
      </c>
      <c r="N3972" t="b">
        <f>LEN(TRIM(tbl_vendors[[#This Row],[Vendor_Name]]))=0</f>
        <v>0</v>
      </c>
      <c r="O3972" t="b">
        <f>LEN(TRIM(tbl_vendors[[#This Row],[Email]]))=0</f>
        <v>0</v>
      </c>
      <c r="P3972" t="b">
        <f>OR(ISERROR(FIND("@",tbl_vendors[[#This Row],[Email]])),ISERROR(FIND(".",tbl_vendors[[#This Row],[Email]])))</f>
        <v>0</v>
      </c>
      <c r="Q3972" t="b">
        <f>ISNA(MATCH(tbl_vendors[[#This Row],[Country]],tbl_country[country],0))</f>
        <v>0</v>
      </c>
      <c r="R3972" t="b">
        <f>ISNA(MATCH(tbl_vendors[[#This Row],[Currency]],tbl_country[currency],0))</f>
        <v>1</v>
      </c>
      <c r="S3972" t="b">
        <f>_xlfn.XLOOKUP(tbl_vendors[[#This Row],[Country]],tbl_country[country],tbl_country[currency],"NotFound")&lt;&gt;tbl_vendors[[#This Row],[Currency]]</f>
        <v>1</v>
      </c>
      <c r="T3972" t="b">
        <f>ISNA(MATCH(tbl_vendors[[#This Row],[Payment_Terms]],tbl_payment_terms[Payment_Terms],0))</f>
        <v>0</v>
      </c>
      <c r="U3972" t="b">
        <f>ISNA(MATCH(tbl_vendors[[#This Row],[Status]],tbl_status[valid_status]))</f>
        <v>0</v>
      </c>
      <c r="V3972" t="b">
        <f ca="1">tbl_vendors[[#This Row],[Created_Date]]&gt;TODAY()</f>
        <v>0</v>
      </c>
      <c r="W3972" t="b">
        <f>tbl_vendors[[#This Row],[Updated_Date]]&lt;tbl_vendors[[#This Row],[Created_Date]]</f>
        <v>0</v>
      </c>
      <c r="X3972" t="b">
        <f>COUNTIF(tbl_vendors[Vendor_Name],tbl_vendors[[#This Row],[Vendor_Name]])&gt;1</f>
        <v>0</v>
      </c>
      <c r="Y3972" s="14" cm="1">
        <f t="array" aca="1" ref="Y3972" ca="1">IFERROR(SUM(L3972:X3972*1),4)</f>
        <v>2</v>
      </c>
      <c r="Z3972" t="str">
        <f ca="1">IF(tbl_vendors[[#This Row],[error_count]]&gt;0,"FAIL","PASS")</f>
        <v>FAIL</v>
      </c>
    </row>
    <row r="3973" spans="1:26" x14ac:dyDescent="0.3">
      <c r="A3973" t="s">
        <v>15499</v>
      </c>
      <c r="B3973" t="s">
        <v>15500</v>
      </c>
      <c r="C3973" t="s">
        <v>66</v>
      </c>
      <c r="D3973" t="s">
        <v>15501</v>
      </c>
      <c r="E3973" t="s">
        <v>67</v>
      </c>
      <c r="F3973" t="s">
        <v>32</v>
      </c>
      <c r="G3973" t="s">
        <v>15502</v>
      </c>
      <c r="H3973" t="s">
        <v>25</v>
      </c>
      <c r="I3973" t="s">
        <v>26</v>
      </c>
      <c r="J3973" s="1">
        <v>45748</v>
      </c>
      <c r="K3973" s="1">
        <v>45770</v>
      </c>
      <c r="L3973" t="b">
        <f>COUNTIF(tbl_vendors[Vendor_ID],tbl_vendors[[#This Row],[Vendor_ID]])&gt;1</f>
        <v>0</v>
      </c>
      <c r="M3973" t="b">
        <f>ISBLANK(tbl_vendors[[#This Row],[Vendor_ID]])</f>
        <v>0</v>
      </c>
      <c r="N3973" t="b">
        <f>LEN(TRIM(tbl_vendors[[#This Row],[Vendor_Name]]))=0</f>
        <v>0</v>
      </c>
      <c r="O3973" t="b">
        <f>LEN(TRIM(tbl_vendors[[#This Row],[Email]]))=0</f>
        <v>0</v>
      </c>
      <c r="P3973" t="b">
        <f>OR(ISERROR(FIND("@",tbl_vendors[[#This Row],[Email]])),ISERROR(FIND(".",tbl_vendors[[#This Row],[Email]])))</f>
        <v>0</v>
      </c>
      <c r="Q3973" t="b">
        <f>ISNA(MATCH(tbl_vendors[[#This Row],[Country]],tbl_country[country],0))</f>
        <v>0</v>
      </c>
      <c r="R3973" t="b">
        <f>ISNA(MATCH(tbl_vendors[[#This Row],[Currency]],tbl_country[currency],0))</f>
        <v>0</v>
      </c>
      <c r="S3973" t="b">
        <f>_xlfn.XLOOKUP(tbl_vendors[[#This Row],[Country]],tbl_country[country],tbl_country[currency],"NotFound")&lt;&gt;tbl_vendors[[#This Row],[Currency]]</f>
        <v>0</v>
      </c>
      <c r="T3973" t="b">
        <f>ISNA(MATCH(tbl_vendors[[#This Row],[Payment_Terms]],tbl_payment_terms[Payment_Terms],0))</f>
        <v>0</v>
      </c>
      <c r="U3973" t="b">
        <f>ISNA(MATCH(tbl_vendors[[#This Row],[Status]],tbl_status[valid_status]))</f>
        <v>0</v>
      </c>
      <c r="V3973" t="b">
        <f ca="1">tbl_vendors[[#This Row],[Created_Date]]&gt;TODAY()</f>
        <v>0</v>
      </c>
      <c r="W3973" t="b">
        <f>tbl_vendors[[#This Row],[Updated_Date]]&lt;tbl_vendors[[#This Row],[Created_Date]]</f>
        <v>0</v>
      </c>
      <c r="X3973" t="b">
        <f>COUNTIF(tbl_vendors[Vendor_Name],tbl_vendors[[#This Row],[Vendor_Name]])&gt;1</f>
        <v>0</v>
      </c>
      <c r="Y3973" s="14" cm="1">
        <f t="array" aca="1" ref="Y3973" ca="1">IFERROR(SUM(L3973:X3973*1),4)</f>
        <v>0</v>
      </c>
      <c r="Z3973" t="str">
        <f ca="1">IF(tbl_vendors[[#This Row],[error_count]]&gt;0,"FAIL","PASS")</f>
        <v>PASS</v>
      </c>
    </row>
    <row r="3974" spans="1:26" x14ac:dyDescent="0.3">
      <c r="A3974" t="s">
        <v>15503</v>
      </c>
      <c r="B3974" t="s">
        <v>15504</v>
      </c>
      <c r="C3974" t="s">
        <v>29</v>
      </c>
      <c r="D3974" t="s">
        <v>15505</v>
      </c>
      <c r="E3974" t="s">
        <v>31</v>
      </c>
      <c r="F3974" t="s">
        <v>75</v>
      </c>
      <c r="G3974" t="s">
        <v>15506</v>
      </c>
      <c r="H3974" t="s">
        <v>52</v>
      </c>
      <c r="I3974" t="s">
        <v>53</v>
      </c>
      <c r="J3974" s="1">
        <v>44577</v>
      </c>
      <c r="K3974" s="1">
        <v>46151</v>
      </c>
      <c r="L3974" t="b">
        <f>COUNTIF(tbl_vendors[Vendor_ID],tbl_vendors[[#This Row],[Vendor_ID]])&gt;1</f>
        <v>0</v>
      </c>
      <c r="M3974" t="b">
        <f>ISBLANK(tbl_vendors[[#This Row],[Vendor_ID]])</f>
        <v>0</v>
      </c>
      <c r="N3974" t="b">
        <f>LEN(TRIM(tbl_vendors[[#This Row],[Vendor_Name]]))=0</f>
        <v>0</v>
      </c>
      <c r="O3974" t="b">
        <f>LEN(TRIM(tbl_vendors[[#This Row],[Email]]))=0</f>
        <v>0</v>
      </c>
      <c r="P3974" t="b">
        <f>OR(ISERROR(FIND("@",tbl_vendors[[#This Row],[Email]])),ISERROR(FIND(".",tbl_vendors[[#This Row],[Email]])))</f>
        <v>0</v>
      </c>
      <c r="Q3974" t="b">
        <f>ISNA(MATCH(tbl_vendors[[#This Row],[Country]],tbl_country[country],0))</f>
        <v>0</v>
      </c>
      <c r="R3974" t="b">
        <f>ISNA(MATCH(tbl_vendors[[#This Row],[Currency]],tbl_country[currency],0))</f>
        <v>0</v>
      </c>
      <c r="S3974" t="b">
        <f>_xlfn.XLOOKUP(tbl_vendors[[#This Row],[Country]],tbl_country[country],tbl_country[currency],"NotFound")&lt;&gt;tbl_vendors[[#This Row],[Currency]]</f>
        <v>0</v>
      </c>
      <c r="T3974" t="b">
        <f>ISNA(MATCH(tbl_vendors[[#This Row],[Payment_Terms]],tbl_payment_terms[Payment_Terms],0))</f>
        <v>0</v>
      </c>
      <c r="U3974" t="b">
        <f>ISNA(MATCH(tbl_vendors[[#This Row],[Status]],tbl_status[valid_status]))</f>
        <v>1</v>
      </c>
      <c r="V3974" t="b">
        <f ca="1">tbl_vendors[[#This Row],[Created_Date]]&gt;TODAY()</f>
        <v>0</v>
      </c>
      <c r="W3974" t="b">
        <f>tbl_vendors[[#This Row],[Updated_Date]]&lt;tbl_vendors[[#This Row],[Created_Date]]</f>
        <v>0</v>
      </c>
      <c r="X3974" t="b">
        <f>COUNTIF(tbl_vendors[Vendor_Name],tbl_vendors[[#This Row],[Vendor_Name]])&gt;1</f>
        <v>0</v>
      </c>
      <c r="Y3974" s="14" cm="1">
        <f t="array" aca="1" ref="Y3974" ca="1">IFERROR(SUM(L3974:X3974*1),4)</f>
        <v>1</v>
      </c>
      <c r="Z3974" t="str">
        <f ca="1">IF(tbl_vendors[[#This Row],[error_count]]&gt;0,"FAIL","PASS")</f>
        <v>FAIL</v>
      </c>
    </row>
    <row r="3975" spans="1:26" x14ac:dyDescent="0.3">
      <c r="A3975" t="s">
        <v>15507</v>
      </c>
      <c r="B3975" t="s">
        <v>15508</v>
      </c>
      <c r="C3975" t="s">
        <v>29</v>
      </c>
      <c r="D3975" t="s">
        <v>15509</v>
      </c>
      <c r="E3975" t="s">
        <v>31</v>
      </c>
      <c r="F3975" t="s">
        <v>75</v>
      </c>
      <c r="G3975" t="s">
        <v>15510</v>
      </c>
      <c r="H3975" t="s">
        <v>34</v>
      </c>
      <c r="I3975" t="s">
        <v>19</v>
      </c>
      <c r="J3975" s="1">
        <v>44749</v>
      </c>
      <c r="K3975" s="1">
        <v>45014</v>
      </c>
      <c r="L3975" t="b">
        <f>COUNTIF(tbl_vendors[Vendor_ID],tbl_vendors[[#This Row],[Vendor_ID]])&gt;1</f>
        <v>0</v>
      </c>
      <c r="M3975" t="b">
        <f>ISBLANK(tbl_vendors[[#This Row],[Vendor_ID]])</f>
        <v>0</v>
      </c>
      <c r="N3975" t="b">
        <f>LEN(TRIM(tbl_vendors[[#This Row],[Vendor_Name]]))=0</f>
        <v>0</v>
      </c>
      <c r="O3975" t="b">
        <f>LEN(TRIM(tbl_vendors[[#This Row],[Email]]))=0</f>
        <v>0</v>
      </c>
      <c r="P3975" t="b">
        <f>OR(ISERROR(FIND("@",tbl_vendors[[#This Row],[Email]])),ISERROR(FIND(".",tbl_vendors[[#This Row],[Email]])))</f>
        <v>0</v>
      </c>
      <c r="Q3975" t="b">
        <f>ISNA(MATCH(tbl_vendors[[#This Row],[Country]],tbl_country[country],0))</f>
        <v>0</v>
      </c>
      <c r="R3975" t="b">
        <f>ISNA(MATCH(tbl_vendors[[#This Row],[Currency]],tbl_country[currency],0))</f>
        <v>0</v>
      </c>
      <c r="S3975" t="b">
        <f>_xlfn.XLOOKUP(tbl_vendors[[#This Row],[Country]],tbl_country[country],tbl_country[currency],"NotFound")&lt;&gt;tbl_vendors[[#This Row],[Currency]]</f>
        <v>0</v>
      </c>
      <c r="T3975" t="b">
        <f>ISNA(MATCH(tbl_vendors[[#This Row],[Payment_Terms]],tbl_payment_terms[Payment_Terms],0))</f>
        <v>0</v>
      </c>
      <c r="U3975" t="b">
        <f>ISNA(MATCH(tbl_vendors[[#This Row],[Status]],tbl_status[valid_status]))</f>
        <v>0</v>
      </c>
      <c r="V3975" t="b">
        <f ca="1">tbl_vendors[[#This Row],[Created_Date]]&gt;TODAY()</f>
        <v>0</v>
      </c>
      <c r="W3975" t="b">
        <f>tbl_vendors[[#This Row],[Updated_Date]]&lt;tbl_vendors[[#This Row],[Created_Date]]</f>
        <v>0</v>
      </c>
      <c r="X3975" t="b">
        <f>COUNTIF(tbl_vendors[Vendor_Name],tbl_vendors[[#This Row],[Vendor_Name]])&gt;1</f>
        <v>0</v>
      </c>
      <c r="Y3975" s="14" cm="1">
        <f t="array" aca="1" ref="Y3975" ca="1">IFERROR(SUM(L3975:X3975*1),4)</f>
        <v>0</v>
      </c>
      <c r="Z3975" t="str">
        <f ca="1">IF(tbl_vendors[[#This Row],[error_count]]&gt;0,"FAIL","PASS")</f>
        <v>PASS</v>
      </c>
    </row>
    <row r="3976" spans="1:26" x14ac:dyDescent="0.3">
      <c r="A3976" t="s">
        <v>15511</v>
      </c>
      <c r="B3976" t="s">
        <v>15512</v>
      </c>
      <c r="C3976" t="s">
        <v>72</v>
      </c>
      <c r="D3976" t="s">
        <v>15513</v>
      </c>
      <c r="E3976" t="s">
        <v>74</v>
      </c>
      <c r="F3976" t="s">
        <v>23</v>
      </c>
      <c r="G3976" t="s">
        <v>15514</v>
      </c>
      <c r="H3976" t="s">
        <v>18</v>
      </c>
      <c r="I3976" t="s">
        <v>53</v>
      </c>
      <c r="J3976" s="1">
        <v>44795</v>
      </c>
      <c r="K3976" s="1">
        <v>45612</v>
      </c>
      <c r="L3976" t="b">
        <f>COUNTIF(tbl_vendors[Vendor_ID],tbl_vendors[[#This Row],[Vendor_ID]])&gt;1</f>
        <v>0</v>
      </c>
      <c r="M3976" t="b">
        <f>ISBLANK(tbl_vendors[[#This Row],[Vendor_ID]])</f>
        <v>0</v>
      </c>
      <c r="N3976" t="b">
        <f>LEN(TRIM(tbl_vendors[[#This Row],[Vendor_Name]]))=0</f>
        <v>0</v>
      </c>
      <c r="O3976" t="b">
        <f>LEN(TRIM(tbl_vendors[[#This Row],[Email]]))=0</f>
        <v>0</v>
      </c>
      <c r="P3976" t="b">
        <f>OR(ISERROR(FIND("@",tbl_vendors[[#This Row],[Email]])),ISERROR(FIND(".",tbl_vendors[[#This Row],[Email]])))</f>
        <v>0</v>
      </c>
      <c r="Q3976" t="b">
        <f>ISNA(MATCH(tbl_vendors[[#This Row],[Country]],tbl_country[country],0))</f>
        <v>0</v>
      </c>
      <c r="R3976" t="b">
        <f>ISNA(MATCH(tbl_vendors[[#This Row],[Currency]],tbl_country[currency],0))</f>
        <v>1</v>
      </c>
      <c r="S3976" t="b">
        <f>_xlfn.XLOOKUP(tbl_vendors[[#This Row],[Country]],tbl_country[country],tbl_country[currency],"NotFound")&lt;&gt;tbl_vendors[[#This Row],[Currency]]</f>
        <v>1</v>
      </c>
      <c r="T3976" t="b">
        <f>ISNA(MATCH(tbl_vendors[[#This Row],[Payment_Terms]],tbl_payment_terms[Payment_Terms],0))</f>
        <v>0</v>
      </c>
      <c r="U3976" t="b">
        <f>ISNA(MATCH(tbl_vendors[[#This Row],[Status]],tbl_status[valid_status]))</f>
        <v>1</v>
      </c>
      <c r="V3976" t="b">
        <f ca="1">tbl_vendors[[#This Row],[Created_Date]]&gt;TODAY()</f>
        <v>0</v>
      </c>
      <c r="W3976" t="b">
        <f>tbl_vendors[[#This Row],[Updated_Date]]&lt;tbl_vendors[[#This Row],[Created_Date]]</f>
        <v>0</v>
      </c>
      <c r="X3976" t="b">
        <f>COUNTIF(tbl_vendors[Vendor_Name],tbl_vendors[[#This Row],[Vendor_Name]])&gt;1</f>
        <v>0</v>
      </c>
      <c r="Y3976" s="14" cm="1">
        <f t="array" aca="1" ref="Y3976" ca="1">IFERROR(SUM(L3976:X3976*1),4)</f>
        <v>3</v>
      </c>
      <c r="Z3976" t="str">
        <f ca="1">IF(tbl_vendors[[#This Row],[error_count]]&gt;0,"FAIL","PASS")</f>
        <v>FAIL</v>
      </c>
    </row>
    <row r="3977" spans="1:26" x14ac:dyDescent="0.3">
      <c r="A3977" t="s">
        <v>15515</v>
      </c>
      <c r="B3977" t="s">
        <v>4408</v>
      </c>
      <c r="C3977" t="s">
        <v>56</v>
      </c>
      <c r="D3977" t="s">
        <v>15516</v>
      </c>
      <c r="E3977" t="s">
        <v>58</v>
      </c>
      <c r="F3977" t="s">
        <v>40</v>
      </c>
      <c r="G3977" t="s">
        <v>15517</v>
      </c>
      <c r="H3977" t="s">
        <v>47</v>
      </c>
      <c r="I3977" t="s">
        <v>53</v>
      </c>
      <c r="J3977" s="1">
        <v>45411</v>
      </c>
      <c r="K3977" s="1">
        <v>45466</v>
      </c>
      <c r="L3977" t="b">
        <f>COUNTIF(tbl_vendors[Vendor_ID],tbl_vendors[[#This Row],[Vendor_ID]])&gt;1</f>
        <v>0</v>
      </c>
      <c r="M3977" t="b">
        <f>ISBLANK(tbl_vendors[[#This Row],[Vendor_ID]])</f>
        <v>0</v>
      </c>
      <c r="N3977" t="b">
        <f>LEN(TRIM(tbl_vendors[[#This Row],[Vendor_Name]]))=0</f>
        <v>0</v>
      </c>
      <c r="O3977" t="b">
        <f>LEN(TRIM(tbl_vendors[[#This Row],[Email]]))=0</f>
        <v>0</v>
      </c>
      <c r="P3977" t="b">
        <f>OR(ISERROR(FIND("@",tbl_vendors[[#This Row],[Email]])),ISERROR(FIND(".",tbl_vendors[[#This Row],[Email]])))</f>
        <v>0</v>
      </c>
      <c r="Q3977" t="b">
        <f>ISNA(MATCH(tbl_vendors[[#This Row],[Country]],tbl_country[country],0))</f>
        <v>0</v>
      </c>
      <c r="R3977" t="b">
        <f>ISNA(MATCH(tbl_vendors[[#This Row],[Currency]],tbl_country[currency],0))</f>
        <v>0</v>
      </c>
      <c r="S3977" t="b">
        <f>_xlfn.XLOOKUP(tbl_vendors[[#This Row],[Country]],tbl_country[country],tbl_country[currency],"NotFound")&lt;&gt;tbl_vendors[[#This Row],[Currency]]</f>
        <v>0</v>
      </c>
      <c r="T3977" t="b">
        <f>ISNA(MATCH(tbl_vendors[[#This Row],[Payment_Terms]],tbl_payment_terms[Payment_Terms],0))</f>
        <v>0</v>
      </c>
      <c r="U3977" t="b">
        <f>ISNA(MATCH(tbl_vendors[[#This Row],[Status]],tbl_status[valid_status]))</f>
        <v>1</v>
      </c>
      <c r="V3977" t="b">
        <f ca="1">tbl_vendors[[#This Row],[Created_Date]]&gt;TODAY()</f>
        <v>0</v>
      </c>
      <c r="W3977" t="b">
        <f>tbl_vendors[[#This Row],[Updated_Date]]&lt;tbl_vendors[[#This Row],[Created_Date]]</f>
        <v>0</v>
      </c>
      <c r="X3977" t="b">
        <f>COUNTIF(tbl_vendors[Vendor_Name],tbl_vendors[[#This Row],[Vendor_Name]])&gt;1</f>
        <v>1</v>
      </c>
      <c r="Y3977" s="14" cm="1">
        <f t="array" aca="1" ref="Y3977" ca="1">IFERROR(SUM(L3977:X3977*1),4)</f>
        <v>2</v>
      </c>
      <c r="Z3977" t="str">
        <f ca="1">IF(tbl_vendors[[#This Row],[error_count]]&gt;0,"FAIL","PASS")</f>
        <v>FAIL</v>
      </c>
    </row>
    <row r="3978" spans="1:26" x14ac:dyDescent="0.3">
      <c r="A3978" t="s">
        <v>15518</v>
      </c>
      <c r="B3978" t="s">
        <v>15519</v>
      </c>
      <c r="C3978" t="s">
        <v>100</v>
      </c>
      <c r="D3978" t="s">
        <v>15520</v>
      </c>
      <c r="E3978" t="s">
        <v>39</v>
      </c>
      <c r="F3978" t="s">
        <v>75</v>
      </c>
      <c r="G3978" t="s">
        <v>15521</v>
      </c>
      <c r="H3978" t="s">
        <v>18</v>
      </c>
      <c r="I3978" t="s">
        <v>26</v>
      </c>
      <c r="J3978" s="1">
        <v>44966</v>
      </c>
      <c r="K3978" s="1">
        <v>45441</v>
      </c>
      <c r="L3978" t="b">
        <f>COUNTIF(tbl_vendors[Vendor_ID],tbl_vendors[[#This Row],[Vendor_ID]])&gt;1</f>
        <v>0</v>
      </c>
      <c r="M3978" t="b">
        <f>ISBLANK(tbl_vendors[[#This Row],[Vendor_ID]])</f>
        <v>0</v>
      </c>
      <c r="N3978" t="b">
        <f>LEN(TRIM(tbl_vendors[[#This Row],[Vendor_Name]]))=0</f>
        <v>0</v>
      </c>
      <c r="O3978" t="b">
        <f>LEN(TRIM(tbl_vendors[[#This Row],[Email]]))=0</f>
        <v>0</v>
      </c>
      <c r="P3978" t="b">
        <f>OR(ISERROR(FIND("@",tbl_vendors[[#This Row],[Email]])),ISERROR(FIND(".",tbl_vendors[[#This Row],[Email]])))</f>
        <v>0</v>
      </c>
      <c r="Q3978" t="b">
        <f>ISNA(MATCH(tbl_vendors[[#This Row],[Country]],tbl_country[country],0))</f>
        <v>0</v>
      </c>
      <c r="R3978" t="b">
        <f>ISNA(MATCH(tbl_vendors[[#This Row],[Currency]],tbl_country[currency],0))</f>
        <v>0</v>
      </c>
      <c r="S3978" t="b">
        <f>_xlfn.XLOOKUP(tbl_vendors[[#This Row],[Country]],tbl_country[country],tbl_country[currency],"NotFound")&lt;&gt;tbl_vendors[[#This Row],[Currency]]</f>
        <v>0</v>
      </c>
      <c r="T3978" t="b">
        <f>ISNA(MATCH(tbl_vendors[[#This Row],[Payment_Terms]],tbl_payment_terms[Payment_Terms],0))</f>
        <v>0</v>
      </c>
      <c r="U3978" t="b">
        <f>ISNA(MATCH(tbl_vendors[[#This Row],[Status]],tbl_status[valid_status]))</f>
        <v>0</v>
      </c>
      <c r="V3978" t="b">
        <f ca="1">tbl_vendors[[#This Row],[Created_Date]]&gt;TODAY()</f>
        <v>0</v>
      </c>
      <c r="W3978" t="b">
        <f>tbl_vendors[[#This Row],[Updated_Date]]&lt;tbl_vendors[[#This Row],[Created_Date]]</f>
        <v>0</v>
      </c>
      <c r="X3978" t="b">
        <f>COUNTIF(tbl_vendors[Vendor_Name],tbl_vendors[[#This Row],[Vendor_Name]])&gt;1</f>
        <v>0</v>
      </c>
      <c r="Y3978" s="14" cm="1">
        <f t="array" aca="1" ref="Y3978" ca="1">IFERROR(SUM(L3978:X3978*1),4)</f>
        <v>0</v>
      </c>
      <c r="Z3978" t="str">
        <f ca="1">IF(tbl_vendors[[#This Row],[error_count]]&gt;0,"FAIL","PASS")</f>
        <v>PASS</v>
      </c>
    </row>
    <row r="3979" spans="1:26" x14ac:dyDescent="0.3">
      <c r="A3979" t="s">
        <v>15522</v>
      </c>
      <c r="B3979" t="s">
        <v>15523</v>
      </c>
      <c r="C3979" t="s">
        <v>29</v>
      </c>
      <c r="D3979" t="s">
        <v>15524</v>
      </c>
      <c r="E3979" t="s">
        <v>31</v>
      </c>
      <c r="F3979" t="s">
        <v>75</v>
      </c>
      <c r="G3979" t="s">
        <v>15525</v>
      </c>
      <c r="H3979" t="s">
        <v>47</v>
      </c>
      <c r="I3979" t="s">
        <v>19</v>
      </c>
      <c r="J3979" s="1">
        <v>44892</v>
      </c>
      <c r="K3979" s="1">
        <v>45470</v>
      </c>
      <c r="L3979" t="b">
        <f>COUNTIF(tbl_vendors[Vendor_ID],tbl_vendors[[#This Row],[Vendor_ID]])&gt;1</f>
        <v>0</v>
      </c>
      <c r="M3979" t="b">
        <f>ISBLANK(tbl_vendors[[#This Row],[Vendor_ID]])</f>
        <v>0</v>
      </c>
      <c r="N3979" t="b">
        <f>LEN(TRIM(tbl_vendors[[#This Row],[Vendor_Name]]))=0</f>
        <v>0</v>
      </c>
      <c r="O3979" t="b">
        <f>LEN(TRIM(tbl_vendors[[#This Row],[Email]]))=0</f>
        <v>0</v>
      </c>
      <c r="P3979" t="b">
        <f>OR(ISERROR(FIND("@",tbl_vendors[[#This Row],[Email]])),ISERROR(FIND(".",tbl_vendors[[#This Row],[Email]])))</f>
        <v>0</v>
      </c>
      <c r="Q3979" t="b">
        <f>ISNA(MATCH(tbl_vendors[[#This Row],[Country]],tbl_country[country],0))</f>
        <v>0</v>
      </c>
      <c r="R3979" t="b">
        <f>ISNA(MATCH(tbl_vendors[[#This Row],[Currency]],tbl_country[currency],0))</f>
        <v>0</v>
      </c>
      <c r="S3979" t="b">
        <f>_xlfn.XLOOKUP(tbl_vendors[[#This Row],[Country]],tbl_country[country],tbl_country[currency],"NotFound")&lt;&gt;tbl_vendors[[#This Row],[Currency]]</f>
        <v>0</v>
      </c>
      <c r="T3979" t="b">
        <f>ISNA(MATCH(tbl_vendors[[#This Row],[Payment_Terms]],tbl_payment_terms[Payment_Terms],0))</f>
        <v>0</v>
      </c>
      <c r="U3979" t="b">
        <f>ISNA(MATCH(tbl_vendors[[#This Row],[Status]],tbl_status[valid_status]))</f>
        <v>0</v>
      </c>
      <c r="V3979" t="b">
        <f ca="1">tbl_vendors[[#This Row],[Created_Date]]&gt;TODAY()</f>
        <v>0</v>
      </c>
      <c r="W3979" t="b">
        <f>tbl_vendors[[#This Row],[Updated_Date]]&lt;tbl_vendors[[#This Row],[Created_Date]]</f>
        <v>0</v>
      </c>
      <c r="X3979" t="b">
        <f>COUNTIF(tbl_vendors[Vendor_Name],tbl_vendors[[#This Row],[Vendor_Name]])&gt;1</f>
        <v>0</v>
      </c>
      <c r="Y3979" s="14" cm="1">
        <f t="array" aca="1" ref="Y3979" ca="1">IFERROR(SUM(L3979:X3979*1),4)</f>
        <v>0</v>
      </c>
      <c r="Z3979" t="str">
        <f ca="1">IF(tbl_vendors[[#This Row],[error_count]]&gt;0,"FAIL","PASS")</f>
        <v>PASS</v>
      </c>
    </row>
    <row r="3980" spans="1:26" x14ac:dyDescent="0.3">
      <c r="A3980" t="s">
        <v>15526</v>
      </c>
      <c r="B3980" t="s">
        <v>15527</v>
      </c>
      <c r="C3980" t="s">
        <v>109</v>
      </c>
      <c r="D3980" t="s">
        <v>15528</v>
      </c>
      <c r="E3980" t="s">
        <v>39</v>
      </c>
      <c r="F3980" t="s">
        <v>40</v>
      </c>
      <c r="G3980" t="s">
        <v>15529</v>
      </c>
      <c r="H3980" t="s">
        <v>42</v>
      </c>
      <c r="I3980" t="s">
        <v>19</v>
      </c>
      <c r="J3980" s="1">
        <v>45513</v>
      </c>
      <c r="K3980" s="1">
        <v>45567</v>
      </c>
      <c r="L3980" t="b">
        <f>COUNTIF(tbl_vendors[Vendor_ID],tbl_vendors[[#This Row],[Vendor_ID]])&gt;1</f>
        <v>0</v>
      </c>
      <c r="M3980" t="b">
        <f>ISBLANK(tbl_vendors[[#This Row],[Vendor_ID]])</f>
        <v>0</v>
      </c>
      <c r="N3980" t="b">
        <f>LEN(TRIM(tbl_vendors[[#This Row],[Vendor_Name]]))=0</f>
        <v>0</v>
      </c>
      <c r="O3980" t="b">
        <f>LEN(TRIM(tbl_vendors[[#This Row],[Email]]))=0</f>
        <v>0</v>
      </c>
      <c r="P3980" t="b">
        <f>OR(ISERROR(FIND("@",tbl_vendors[[#This Row],[Email]])),ISERROR(FIND(".",tbl_vendors[[#This Row],[Email]])))</f>
        <v>0</v>
      </c>
      <c r="Q3980" t="b">
        <f>ISNA(MATCH(tbl_vendors[[#This Row],[Country]],tbl_country[country],0))</f>
        <v>0</v>
      </c>
      <c r="R3980" t="b">
        <f>ISNA(MATCH(tbl_vendors[[#This Row],[Currency]],tbl_country[currency],0))</f>
        <v>0</v>
      </c>
      <c r="S3980" t="b">
        <f>_xlfn.XLOOKUP(tbl_vendors[[#This Row],[Country]],tbl_country[country],tbl_country[currency],"NotFound")&lt;&gt;tbl_vendors[[#This Row],[Currency]]</f>
        <v>1</v>
      </c>
      <c r="T3980" t="b">
        <f>ISNA(MATCH(tbl_vendors[[#This Row],[Payment_Terms]],tbl_payment_terms[Payment_Terms],0))</f>
        <v>0</v>
      </c>
      <c r="U3980" t="b">
        <f>ISNA(MATCH(tbl_vendors[[#This Row],[Status]],tbl_status[valid_status]))</f>
        <v>0</v>
      </c>
      <c r="V3980" t="b">
        <f ca="1">tbl_vendors[[#This Row],[Created_Date]]&gt;TODAY()</f>
        <v>0</v>
      </c>
      <c r="W3980" t="b">
        <f>tbl_vendors[[#This Row],[Updated_Date]]&lt;tbl_vendors[[#This Row],[Created_Date]]</f>
        <v>0</v>
      </c>
      <c r="X3980" t="b">
        <f>COUNTIF(tbl_vendors[Vendor_Name],tbl_vendors[[#This Row],[Vendor_Name]])&gt;1</f>
        <v>0</v>
      </c>
      <c r="Y3980" s="14" cm="1">
        <f t="array" aca="1" ref="Y3980" ca="1">IFERROR(SUM(L3980:X3980*1),4)</f>
        <v>1</v>
      </c>
      <c r="Z3980" t="str">
        <f ca="1">IF(tbl_vendors[[#This Row],[error_count]]&gt;0,"FAIL","PASS")</f>
        <v>FAIL</v>
      </c>
    </row>
    <row r="3981" spans="1:26" x14ac:dyDescent="0.3">
      <c r="A3981" t="s">
        <v>15530</v>
      </c>
      <c r="B3981" t="s">
        <v>15531</v>
      </c>
      <c r="C3981" t="s">
        <v>72</v>
      </c>
      <c r="D3981" t="s">
        <v>15532</v>
      </c>
      <c r="E3981" t="s">
        <v>643</v>
      </c>
      <c r="F3981" t="s">
        <v>75</v>
      </c>
      <c r="G3981" t="s">
        <v>15533</v>
      </c>
      <c r="H3981" t="s">
        <v>18</v>
      </c>
      <c r="I3981" t="s">
        <v>53</v>
      </c>
      <c r="J3981" s="1">
        <v>46035</v>
      </c>
      <c r="K3981" s="1">
        <v>46094</v>
      </c>
      <c r="L3981" t="b">
        <f>COUNTIF(tbl_vendors[Vendor_ID],tbl_vendors[[#This Row],[Vendor_ID]])&gt;1</f>
        <v>0</v>
      </c>
      <c r="M3981" t="b">
        <f>ISBLANK(tbl_vendors[[#This Row],[Vendor_ID]])</f>
        <v>0</v>
      </c>
      <c r="N3981" t="b">
        <f>LEN(TRIM(tbl_vendors[[#This Row],[Vendor_Name]]))=0</f>
        <v>0</v>
      </c>
      <c r="O3981" t="b">
        <f>LEN(TRIM(tbl_vendors[[#This Row],[Email]]))=0</f>
        <v>0</v>
      </c>
      <c r="P3981" t="b">
        <f>OR(ISERROR(FIND("@",tbl_vendors[[#This Row],[Email]])),ISERROR(FIND(".",tbl_vendors[[#This Row],[Email]])))</f>
        <v>0</v>
      </c>
      <c r="Q3981" t="b">
        <f>ISNA(MATCH(tbl_vendors[[#This Row],[Country]],tbl_country[country],0))</f>
        <v>0</v>
      </c>
      <c r="R3981" t="b">
        <f>ISNA(MATCH(tbl_vendors[[#This Row],[Currency]],tbl_country[currency],0))</f>
        <v>1</v>
      </c>
      <c r="S3981" t="b">
        <f>_xlfn.XLOOKUP(tbl_vendors[[#This Row],[Country]],tbl_country[country],tbl_country[currency],"NotFound")&lt;&gt;tbl_vendors[[#This Row],[Currency]]</f>
        <v>1</v>
      </c>
      <c r="T3981" t="b">
        <f>ISNA(MATCH(tbl_vendors[[#This Row],[Payment_Terms]],tbl_payment_terms[Payment_Terms],0))</f>
        <v>0</v>
      </c>
      <c r="U3981" t="b">
        <f>ISNA(MATCH(tbl_vendors[[#This Row],[Status]],tbl_status[valid_status]))</f>
        <v>1</v>
      </c>
      <c r="V3981" t="b">
        <f ca="1">tbl_vendors[[#This Row],[Created_Date]]&gt;TODAY()</f>
        <v>0</v>
      </c>
      <c r="W3981" t="b">
        <f>tbl_vendors[[#This Row],[Updated_Date]]&lt;tbl_vendors[[#This Row],[Created_Date]]</f>
        <v>0</v>
      </c>
      <c r="X3981" t="b">
        <f>COUNTIF(tbl_vendors[Vendor_Name],tbl_vendors[[#This Row],[Vendor_Name]])&gt;1</f>
        <v>1</v>
      </c>
      <c r="Y3981" s="14" cm="1">
        <f t="array" aca="1" ref="Y3981" ca="1">IFERROR(SUM(L3981:X3981*1),4)</f>
        <v>4</v>
      </c>
      <c r="Z3981" t="str">
        <f ca="1">IF(tbl_vendors[[#This Row],[error_count]]&gt;0,"FAIL","PASS")</f>
        <v>FAIL</v>
      </c>
    </row>
    <row r="3982" spans="1:26" x14ac:dyDescent="0.3">
      <c r="A3982" t="s">
        <v>15534</v>
      </c>
      <c r="B3982" t="s">
        <v>15535</v>
      </c>
      <c r="C3982" t="s">
        <v>56</v>
      </c>
      <c r="D3982" t="s">
        <v>15536</v>
      </c>
      <c r="E3982" t="s">
        <v>58</v>
      </c>
      <c r="F3982" t="s">
        <v>75</v>
      </c>
      <c r="G3982" t="s">
        <v>15537</v>
      </c>
      <c r="H3982" t="s">
        <v>52</v>
      </c>
      <c r="I3982" t="s">
        <v>53</v>
      </c>
      <c r="J3982" s="1">
        <v>46161</v>
      </c>
      <c r="K3982" s="1">
        <v>46177</v>
      </c>
      <c r="L3982" t="b">
        <f>COUNTIF(tbl_vendors[Vendor_ID],tbl_vendors[[#This Row],[Vendor_ID]])&gt;1</f>
        <v>0</v>
      </c>
      <c r="M3982" t="b">
        <f>ISBLANK(tbl_vendors[[#This Row],[Vendor_ID]])</f>
        <v>0</v>
      </c>
      <c r="N3982" t="b">
        <f>LEN(TRIM(tbl_vendors[[#This Row],[Vendor_Name]]))=0</f>
        <v>0</v>
      </c>
      <c r="O3982" t="b">
        <f>LEN(TRIM(tbl_vendors[[#This Row],[Email]]))=0</f>
        <v>0</v>
      </c>
      <c r="P3982" t="b">
        <f>OR(ISERROR(FIND("@",tbl_vendors[[#This Row],[Email]])),ISERROR(FIND(".",tbl_vendors[[#This Row],[Email]])))</f>
        <v>0</v>
      </c>
      <c r="Q3982" t="b">
        <f>ISNA(MATCH(tbl_vendors[[#This Row],[Country]],tbl_country[country],0))</f>
        <v>0</v>
      </c>
      <c r="R3982" t="b">
        <f>ISNA(MATCH(tbl_vendors[[#This Row],[Currency]],tbl_country[currency],0))</f>
        <v>0</v>
      </c>
      <c r="S3982" t="b">
        <f>_xlfn.XLOOKUP(tbl_vendors[[#This Row],[Country]],tbl_country[country],tbl_country[currency],"NotFound")&lt;&gt;tbl_vendors[[#This Row],[Currency]]</f>
        <v>0</v>
      </c>
      <c r="T3982" t="b">
        <f>ISNA(MATCH(tbl_vendors[[#This Row],[Payment_Terms]],tbl_payment_terms[Payment_Terms],0))</f>
        <v>0</v>
      </c>
      <c r="U3982" t="b">
        <f>ISNA(MATCH(tbl_vendors[[#This Row],[Status]],tbl_status[valid_status]))</f>
        <v>1</v>
      </c>
      <c r="V3982" t="b">
        <f ca="1">tbl_vendors[[#This Row],[Created_Date]]&gt;TODAY()</f>
        <v>0</v>
      </c>
      <c r="W3982" t="b">
        <f>tbl_vendors[[#This Row],[Updated_Date]]&lt;tbl_vendors[[#This Row],[Created_Date]]</f>
        <v>0</v>
      </c>
      <c r="X3982" t="b">
        <f>COUNTIF(tbl_vendors[Vendor_Name],tbl_vendors[[#This Row],[Vendor_Name]])&gt;1</f>
        <v>0</v>
      </c>
      <c r="Y3982" s="14" cm="1">
        <f t="array" aca="1" ref="Y3982" ca="1">IFERROR(SUM(L3982:X3982*1),4)</f>
        <v>1</v>
      </c>
      <c r="Z3982" t="str">
        <f ca="1">IF(tbl_vendors[[#This Row],[error_count]]&gt;0,"FAIL","PASS")</f>
        <v>FAIL</v>
      </c>
    </row>
    <row r="3983" spans="1:26" x14ac:dyDescent="0.3">
      <c r="A3983" t="s">
        <v>15538</v>
      </c>
      <c r="B3983" t="s">
        <v>15539</v>
      </c>
      <c r="C3983" t="s">
        <v>56</v>
      </c>
      <c r="D3983" t="s">
        <v>15540</v>
      </c>
      <c r="E3983" t="s">
        <v>58</v>
      </c>
      <c r="F3983" t="s">
        <v>16</v>
      </c>
      <c r="G3983" t="s">
        <v>15541</v>
      </c>
      <c r="H3983" t="s">
        <v>42</v>
      </c>
      <c r="I3983" t="s">
        <v>53</v>
      </c>
      <c r="J3983" s="1">
        <v>45066</v>
      </c>
      <c r="K3983" s="1">
        <v>45698</v>
      </c>
      <c r="L3983" t="b">
        <f>COUNTIF(tbl_vendors[Vendor_ID],tbl_vendors[[#This Row],[Vendor_ID]])&gt;1</f>
        <v>0</v>
      </c>
      <c r="M3983" t="b">
        <f>ISBLANK(tbl_vendors[[#This Row],[Vendor_ID]])</f>
        <v>0</v>
      </c>
      <c r="N3983" t="b">
        <f>LEN(TRIM(tbl_vendors[[#This Row],[Vendor_Name]]))=0</f>
        <v>0</v>
      </c>
      <c r="O3983" t="b">
        <f>LEN(TRIM(tbl_vendors[[#This Row],[Email]]))=0</f>
        <v>0</v>
      </c>
      <c r="P3983" t="b">
        <f>OR(ISERROR(FIND("@",tbl_vendors[[#This Row],[Email]])),ISERROR(FIND(".",tbl_vendors[[#This Row],[Email]])))</f>
        <v>0</v>
      </c>
      <c r="Q3983" t="b">
        <f>ISNA(MATCH(tbl_vendors[[#This Row],[Country]],tbl_country[country],0))</f>
        <v>0</v>
      </c>
      <c r="R3983" t="b">
        <f>ISNA(MATCH(tbl_vendors[[#This Row],[Currency]],tbl_country[currency],0))</f>
        <v>0</v>
      </c>
      <c r="S3983" t="b">
        <f>_xlfn.XLOOKUP(tbl_vendors[[#This Row],[Country]],tbl_country[country],tbl_country[currency],"NotFound")&lt;&gt;tbl_vendors[[#This Row],[Currency]]</f>
        <v>0</v>
      </c>
      <c r="T3983" t="b">
        <f>ISNA(MATCH(tbl_vendors[[#This Row],[Payment_Terms]],tbl_payment_terms[Payment_Terms],0))</f>
        <v>0</v>
      </c>
      <c r="U3983" t="b">
        <f>ISNA(MATCH(tbl_vendors[[#This Row],[Status]],tbl_status[valid_status]))</f>
        <v>1</v>
      </c>
      <c r="V3983" t="b">
        <f ca="1">tbl_vendors[[#This Row],[Created_Date]]&gt;TODAY()</f>
        <v>0</v>
      </c>
      <c r="W3983" t="b">
        <f>tbl_vendors[[#This Row],[Updated_Date]]&lt;tbl_vendors[[#This Row],[Created_Date]]</f>
        <v>0</v>
      </c>
      <c r="X3983" t="b">
        <f>COUNTIF(tbl_vendors[Vendor_Name],tbl_vendors[[#This Row],[Vendor_Name]])&gt;1</f>
        <v>0</v>
      </c>
      <c r="Y3983" s="14" cm="1">
        <f t="array" aca="1" ref="Y3983" ca="1">IFERROR(SUM(L3983:X3983*1),4)</f>
        <v>1</v>
      </c>
      <c r="Z3983" t="str">
        <f ca="1">IF(tbl_vendors[[#This Row],[error_count]]&gt;0,"FAIL","PASS")</f>
        <v>FAIL</v>
      </c>
    </row>
    <row r="3984" spans="1:26" x14ac:dyDescent="0.3">
      <c r="A3984" t="s">
        <v>15542</v>
      </c>
      <c r="B3984" t="s">
        <v>15543</v>
      </c>
      <c r="C3984" t="s">
        <v>153</v>
      </c>
      <c r="D3984" t="s">
        <v>15544</v>
      </c>
      <c r="E3984" t="s">
        <v>155</v>
      </c>
      <c r="F3984" t="s">
        <v>23</v>
      </c>
      <c r="G3984" t="s">
        <v>15545</v>
      </c>
      <c r="H3984" t="s">
        <v>18</v>
      </c>
      <c r="I3984" t="s">
        <v>19</v>
      </c>
      <c r="J3984" s="1">
        <v>45737</v>
      </c>
      <c r="K3984" s="1">
        <v>46170</v>
      </c>
      <c r="L3984" t="b">
        <f>COUNTIF(tbl_vendors[Vendor_ID],tbl_vendors[[#This Row],[Vendor_ID]])&gt;1</f>
        <v>0</v>
      </c>
      <c r="M3984" t="b">
        <f>ISBLANK(tbl_vendors[[#This Row],[Vendor_ID]])</f>
        <v>0</v>
      </c>
      <c r="N3984" t="b">
        <f>LEN(TRIM(tbl_vendors[[#This Row],[Vendor_Name]]))=0</f>
        <v>0</v>
      </c>
      <c r="O3984" t="b">
        <f>LEN(TRIM(tbl_vendors[[#This Row],[Email]]))=0</f>
        <v>0</v>
      </c>
      <c r="P3984" t="b">
        <f>OR(ISERROR(FIND("@",tbl_vendors[[#This Row],[Email]])),ISERROR(FIND(".",tbl_vendors[[#This Row],[Email]])))</f>
        <v>0</v>
      </c>
      <c r="Q3984" t="b">
        <f>ISNA(MATCH(tbl_vendors[[#This Row],[Country]],tbl_country[country],0))</f>
        <v>0</v>
      </c>
      <c r="R3984" t="b">
        <f>ISNA(MATCH(tbl_vendors[[#This Row],[Currency]],tbl_country[currency],0))</f>
        <v>0</v>
      </c>
      <c r="S3984" t="b">
        <f>_xlfn.XLOOKUP(tbl_vendors[[#This Row],[Country]],tbl_country[country],tbl_country[currency],"NotFound")&lt;&gt;tbl_vendors[[#This Row],[Currency]]</f>
        <v>0</v>
      </c>
      <c r="T3984" t="b">
        <f>ISNA(MATCH(tbl_vendors[[#This Row],[Payment_Terms]],tbl_payment_terms[Payment_Terms],0))</f>
        <v>0</v>
      </c>
      <c r="U3984" t="b">
        <f>ISNA(MATCH(tbl_vendors[[#This Row],[Status]],tbl_status[valid_status]))</f>
        <v>0</v>
      </c>
      <c r="V3984" t="b">
        <f ca="1">tbl_vendors[[#This Row],[Created_Date]]&gt;TODAY()</f>
        <v>0</v>
      </c>
      <c r="W3984" t="b">
        <f>tbl_vendors[[#This Row],[Updated_Date]]&lt;tbl_vendors[[#This Row],[Created_Date]]</f>
        <v>0</v>
      </c>
      <c r="X3984" t="b">
        <f>COUNTIF(tbl_vendors[Vendor_Name],tbl_vendors[[#This Row],[Vendor_Name]])&gt;1</f>
        <v>1</v>
      </c>
      <c r="Y3984" s="14" cm="1">
        <f t="array" aca="1" ref="Y3984" ca="1">IFERROR(SUM(L3984:X3984*1),4)</f>
        <v>1</v>
      </c>
      <c r="Z3984" t="str">
        <f ca="1">IF(tbl_vendors[[#This Row],[error_count]]&gt;0,"FAIL","PASS")</f>
        <v>FAIL</v>
      </c>
    </row>
    <row r="3985" spans="1:26" x14ac:dyDescent="0.3">
      <c r="A3985" t="s">
        <v>15546</v>
      </c>
      <c r="B3985" t="s">
        <v>15547</v>
      </c>
      <c r="C3985" t="s">
        <v>37</v>
      </c>
      <c r="D3985" t="s">
        <v>15548</v>
      </c>
      <c r="E3985" t="s">
        <v>39</v>
      </c>
      <c r="F3985" t="s">
        <v>32</v>
      </c>
      <c r="G3985" t="s">
        <v>15549</v>
      </c>
      <c r="H3985" t="s">
        <v>34</v>
      </c>
      <c r="I3985" t="s">
        <v>19</v>
      </c>
      <c r="J3985" s="1">
        <v>45005</v>
      </c>
      <c r="K3985" s="1">
        <v>46079</v>
      </c>
      <c r="L3985" t="b">
        <f>COUNTIF(tbl_vendors[Vendor_ID],tbl_vendors[[#This Row],[Vendor_ID]])&gt;1</f>
        <v>0</v>
      </c>
      <c r="M3985" t="b">
        <f>ISBLANK(tbl_vendors[[#This Row],[Vendor_ID]])</f>
        <v>0</v>
      </c>
      <c r="N3985" t="b">
        <f>LEN(TRIM(tbl_vendors[[#This Row],[Vendor_Name]]))=0</f>
        <v>0</v>
      </c>
      <c r="O3985" t="b">
        <f>LEN(TRIM(tbl_vendors[[#This Row],[Email]]))=0</f>
        <v>0</v>
      </c>
      <c r="P3985" t="b">
        <f>OR(ISERROR(FIND("@",tbl_vendors[[#This Row],[Email]])),ISERROR(FIND(".",tbl_vendors[[#This Row],[Email]])))</f>
        <v>0</v>
      </c>
      <c r="Q3985" t="b">
        <f>ISNA(MATCH(tbl_vendors[[#This Row],[Country]],tbl_country[country],0))</f>
        <v>0</v>
      </c>
      <c r="R3985" t="b">
        <f>ISNA(MATCH(tbl_vendors[[#This Row],[Currency]],tbl_country[currency],0))</f>
        <v>0</v>
      </c>
      <c r="S3985" t="b">
        <f>_xlfn.XLOOKUP(tbl_vendors[[#This Row],[Country]],tbl_country[country],tbl_country[currency],"NotFound")&lt;&gt;tbl_vendors[[#This Row],[Currency]]</f>
        <v>0</v>
      </c>
      <c r="T3985" t="b">
        <f>ISNA(MATCH(tbl_vendors[[#This Row],[Payment_Terms]],tbl_payment_terms[Payment_Terms],0))</f>
        <v>0</v>
      </c>
      <c r="U3985" t="b">
        <f>ISNA(MATCH(tbl_vendors[[#This Row],[Status]],tbl_status[valid_status]))</f>
        <v>0</v>
      </c>
      <c r="V3985" t="b">
        <f ca="1">tbl_vendors[[#This Row],[Created_Date]]&gt;TODAY()</f>
        <v>0</v>
      </c>
      <c r="W3985" t="b">
        <f>tbl_vendors[[#This Row],[Updated_Date]]&lt;tbl_vendors[[#This Row],[Created_Date]]</f>
        <v>0</v>
      </c>
      <c r="X3985" t="b">
        <f>COUNTIF(tbl_vendors[Vendor_Name],tbl_vendors[[#This Row],[Vendor_Name]])&gt;1</f>
        <v>0</v>
      </c>
      <c r="Y3985" s="14" cm="1">
        <f t="array" aca="1" ref="Y3985" ca="1">IFERROR(SUM(L3985:X3985*1),4)</f>
        <v>0</v>
      </c>
      <c r="Z3985" t="str">
        <f ca="1">IF(tbl_vendors[[#This Row],[error_count]]&gt;0,"FAIL","PASS")</f>
        <v>PASS</v>
      </c>
    </row>
    <row r="3986" spans="1:26" x14ac:dyDescent="0.3">
      <c r="A3986" t="s">
        <v>15550</v>
      </c>
      <c r="B3986" t="s">
        <v>14693</v>
      </c>
      <c r="C3986" t="s">
        <v>100</v>
      </c>
      <c r="D3986" t="s">
        <v>15551</v>
      </c>
      <c r="E3986" t="s">
        <v>39</v>
      </c>
      <c r="F3986" t="s">
        <v>75</v>
      </c>
      <c r="G3986" t="s">
        <v>15552</v>
      </c>
      <c r="H3986" t="s">
        <v>34</v>
      </c>
      <c r="I3986" t="s">
        <v>19</v>
      </c>
      <c r="J3986" s="1">
        <v>45284</v>
      </c>
      <c r="K3986" s="1">
        <v>46160</v>
      </c>
      <c r="L3986" t="b">
        <f>COUNTIF(tbl_vendors[Vendor_ID],tbl_vendors[[#This Row],[Vendor_ID]])&gt;1</f>
        <v>0</v>
      </c>
      <c r="M3986" t="b">
        <f>ISBLANK(tbl_vendors[[#This Row],[Vendor_ID]])</f>
        <v>0</v>
      </c>
      <c r="N3986" t="b">
        <f>LEN(TRIM(tbl_vendors[[#This Row],[Vendor_Name]]))=0</f>
        <v>0</v>
      </c>
      <c r="O3986" t="b">
        <f>LEN(TRIM(tbl_vendors[[#This Row],[Email]]))=0</f>
        <v>0</v>
      </c>
      <c r="P3986" t="b">
        <f>OR(ISERROR(FIND("@",tbl_vendors[[#This Row],[Email]])),ISERROR(FIND(".",tbl_vendors[[#This Row],[Email]])))</f>
        <v>0</v>
      </c>
      <c r="Q3986" t="b">
        <f>ISNA(MATCH(tbl_vendors[[#This Row],[Country]],tbl_country[country],0))</f>
        <v>0</v>
      </c>
      <c r="R3986" t="b">
        <f>ISNA(MATCH(tbl_vendors[[#This Row],[Currency]],tbl_country[currency],0))</f>
        <v>0</v>
      </c>
      <c r="S3986" t="b">
        <f>_xlfn.XLOOKUP(tbl_vendors[[#This Row],[Country]],tbl_country[country],tbl_country[currency],"NotFound")&lt;&gt;tbl_vendors[[#This Row],[Currency]]</f>
        <v>0</v>
      </c>
      <c r="T3986" t="b">
        <f>ISNA(MATCH(tbl_vendors[[#This Row],[Payment_Terms]],tbl_payment_terms[Payment_Terms],0))</f>
        <v>0</v>
      </c>
      <c r="U3986" t="b">
        <f>ISNA(MATCH(tbl_vendors[[#This Row],[Status]],tbl_status[valid_status]))</f>
        <v>0</v>
      </c>
      <c r="V3986" t="b">
        <f ca="1">tbl_vendors[[#This Row],[Created_Date]]&gt;TODAY()</f>
        <v>0</v>
      </c>
      <c r="W3986" t="b">
        <f>tbl_vendors[[#This Row],[Updated_Date]]&lt;tbl_vendors[[#This Row],[Created_Date]]</f>
        <v>0</v>
      </c>
      <c r="X3986" t="b">
        <f>COUNTIF(tbl_vendors[Vendor_Name],tbl_vendors[[#This Row],[Vendor_Name]])&gt;1</f>
        <v>1</v>
      </c>
      <c r="Y3986" s="14" cm="1">
        <f t="array" aca="1" ref="Y3986" ca="1">IFERROR(SUM(L3986:X3986*1),4)</f>
        <v>1</v>
      </c>
      <c r="Z3986" t="str">
        <f ca="1">IF(tbl_vendors[[#This Row],[error_count]]&gt;0,"FAIL","PASS")</f>
        <v>FAIL</v>
      </c>
    </row>
    <row r="3987" spans="1:26" x14ac:dyDescent="0.3">
      <c r="A3987" t="s">
        <v>15553</v>
      </c>
      <c r="B3987" t="s">
        <v>15554</v>
      </c>
      <c r="C3987" t="s">
        <v>29</v>
      </c>
      <c r="D3987" t="s">
        <v>15555</v>
      </c>
      <c r="E3987" t="s">
        <v>31</v>
      </c>
      <c r="F3987" t="s">
        <v>16</v>
      </c>
      <c r="G3987" t="s">
        <v>15556</v>
      </c>
      <c r="H3987" t="s">
        <v>34</v>
      </c>
      <c r="I3987" t="s">
        <v>26</v>
      </c>
      <c r="J3987" s="1">
        <v>44930</v>
      </c>
      <c r="K3987" s="1">
        <v>45348</v>
      </c>
      <c r="L3987" t="b">
        <f>COUNTIF(tbl_vendors[Vendor_ID],tbl_vendors[[#This Row],[Vendor_ID]])&gt;1</f>
        <v>0</v>
      </c>
      <c r="M3987" t="b">
        <f>ISBLANK(tbl_vendors[[#This Row],[Vendor_ID]])</f>
        <v>0</v>
      </c>
      <c r="N3987" t="b">
        <f>LEN(TRIM(tbl_vendors[[#This Row],[Vendor_Name]]))=0</f>
        <v>0</v>
      </c>
      <c r="O3987" t="b">
        <f>LEN(TRIM(tbl_vendors[[#This Row],[Email]]))=0</f>
        <v>0</v>
      </c>
      <c r="P3987" t="b">
        <f>OR(ISERROR(FIND("@",tbl_vendors[[#This Row],[Email]])),ISERROR(FIND(".",tbl_vendors[[#This Row],[Email]])))</f>
        <v>0</v>
      </c>
      <c r="Q3987" t="b">
        <f>ISNA(MATCH(tbl_vendors[[#This Row],[Country]],tbl_country[country],0))</f>
        <v>0</v>
      </c>
      <c r="R3987" t="b">
        <f>ISNA(MATCH(tbl_vendors[[#This Row],[Currency]],tbl_country[currency],0))</f>
        <v>0</v>
      </c>
      <c r="S3987" t="b">
        <f>_xlfn.XLOOKUP(tbl_vendors[[#This Row],[Country]],tbl_country[country],tbl_country[currency],"NotFound")&lt;&gt;tbl_vendors[[#This Row],[Currency]]</f>
        <v>0</v>
      </c>
      <c r="T3987" t="b">
        <f>ISNA(MATCH(tbl_vendors[[#This Row],[Payment_Terms]],tbl_payment_terms[Payment_Terms],0))</f>
        <v>0</v>
      </c>
      <c r="U3987" t="b">
        <f>ISNA(MATCH(tbl_vendors[[#This Row],[Status]],tbl_status[valid_status]))</f>
        <v>0</v>
      </c>
      <c r="V3987" t="b">
        <f ca="1">tbl_vendors[[#This Row],[Created_Date]]&gt;TODAY()</f>
        <v>0</v>
      </c>
      <c r="W3987" t="b">
        <f>tbl_vendors[[#This Row],[Updated_Date]]&lt;tbl_vendors[[#This Row],[Created_Date]]</f>
        <v>0</v>
      </c>
      <c r="X3987" t="b">
        <f>COUNTIF(tbl_vendors[Vendor_Name],tbl_vendors[[#This Row],[Vendor_Name]])&gt;1</f>
        <v>0</v>
      </c>
      <c r="Y3987" s="14" cm="1">
        <f t="array" aca="1" ref="Y3987" ca="1">IFERROR(SUM(L3987:X3987*1),4)</f>
        <v>0</v>
      </c>
      <c r="Z3987" t="str">
        <f ca="1">IF(tbl_vendors[[#This Row],[error_count]]&gt;0,"FAIL","PASS")</f>
        <v>PASS</v>
      </c>
    </row>
    <row r="3988" spans="1:26" x14ac:dyDescent="0.3">
      <c r="A3988" t="s">
        <v>15557</v>
      </c>
      <c r="B3988" t="s">
        <v>15558</v>
      </c>
      <c r="C3988" t="s">
        <v>56</v>
      </c>
      <c r="D3988" t="s">
        <v>15559</v>
      </c>
      <c r="E3988" t="s">
        <v>58</v>
      </c>
      <c r="F3988" t="s">
        <v>23</v>
      </c>
      <c r="G3988" t="s">
        <v>15560</v>
      </c>
      <c r="H3988" t="s">
        <v>47</v>
      </c>
      <c r="I3988" t="s">
        <v>26</v>
      </c>
      <c r="J3988" s="1">
        <v>45745</v>
      </c>
      <c r="K3988" s="1">
        <v>45844</v>
      </c>
      <c r="L3988" t="b">
        <f>COUNTIF(tbl_vendors[Vendor_ID],tbl_vendors[[#This Row],[Vendor_ID]])&gt;1</f>
        <v>0</v>
      </c>
      <c r="M3988" t="b">
        <f>ISBLANK(tbl_vendors[[#This Row],[Vendor_ID]])</f>
        <v>0</v>
      </c>
      <c r="N3988" t="b">
        <f>LEN(TRIM(tbl_vendors[[#This Row],[Vendor_Name]]))=0</f>
        <v>0</v>
      </c>
      <c r="O3988" t="b">
        <f>LEN(TRIM(tbl_vendors[[#This Row],[Email]]))=0</f>
        <v>0</v>
      </c>
      <c r="P3988" t="b">
        <f>OR(ISERROR(FIND("@",tbl_vendors[[#This Row],[Email]])),ISERROR(FIND(".",tbl_vendors[[#This Row],[Email]])))</f>
        <v>0</v>
      </c>
      <c r="Q3988" t="b">
        <f>ISNA(MATCH(tbl_vendors[[#This Row],[Country]],tbl_country[country],0))</f>
        <v>0</v>
      </c>
      <c r="R3988" t="b">
        <f>ISNA(MATCH(tbl_vendors[[#This Row],[Currency]],tbl_country[currency],0))</f>
        <v>0</v>
      </c>
      <c r="S3988" t="b">
        <f>_xlfn.XLOOKUP(tbl_vendors[[#This Row],[Country]],tbl_country[country],tbl_country[currency],"NotFound")&lt;&gt;tbl_vendors[[#This Row],[Currency]]</f>
        <v>0</v>
      </c>
      <c r="T3988" t="b">
        <f>ISNA(MATCH(tbl_vendors[[#This Row],[Payment_Terms]],tbl_payment_terms[Payment_Terms],0))</f>
        <v>0</v>
      </c>
      <c r="U3988" t="b">
        <f>ISNA(MATCH(tbl_vendors[[#This Row],[Status]],tbl_status[valid_status]))</f>
        <v>0</v>
      </c>
      <c r="V3988" t="b">
        <f ca="1">tbl_vendors[[#This Row],[Created_Date]]&gt;TODAY()</f>
        <v>0</v>
      </c>
      <c r="W3988" t="b">
        <f>tbl_vendors[[#This Row],[Updated_Date]]&lt;tbl_vendors[[#This Row],[Created_Date]]</f>
        <v>0</v>
      </c>
      <c r="X3988" t="b">
        <f>COUNTIF(tbl_vendors[Vendor_Name],tbl_vendors[[#This Row],[Vendor_Name]])&gt;1</f>
        <v>0</v>
      </c>
      <c r="Y3988" s="14" cm="1">
        <f t="array" aca="1" ref="Y3988" ca="1">IFERROR(SUM(L3988:X3988*1),4)</f>
        <v>0</v>
      </c>
      <c r="Z3988" t="str">
        <f ca="1">IF(tbl_vendors[[#This Row],[error_count]]&gt;0,"FAIL","PASS")</f>
        <v>PASS</v>
      </c>
    </row>
    <row r="3989" spans="1:26" x14ac:dyDescent="0.3">
      <c r="A3989" t="s">
        <v>15561</v>
      </c>
      <c r="B3989" t="s">
        <v>15562</v>
      </c>
      <c r="C3989" t="s">
        <v>79</v>
      </c>
      <c r="D3989" t="s">
        <v>15563</v>
      </c>
      <c r="E3989" t="s">
        <v>39</v>
      </c>
      <c r="F3989" t="s">
        <v>75</v>
      </c>
      <c r="G3989" t="s">
        <v>15564</v>
      </c>
      <c r="H3989" t="s">
        <v>34</v>
      </c>
      <c r="I3989" t="s">
        <v>26</v>
      </c>
      <c r="J3989" s="1">
        <v>46122</v>
      </c>
      <c r="K3989" s="1">
        <v>46194</v>
      </c>
      <c r="L3989" t="b">
        <f>COUNTIF(tbl_vendors[Vendor_ID],tbl_vendors[[#This Row],[Vendor_ID]])&gt;1</f>
        <v>0</v>
      </c>
      <c r="M3989" t="b">
        <f>ISBLANK(tbl_vendors[[#This Row],[Vendor_ID]])</f>
        <v>0</v>
      </c>
      <c r="N3989" t="b">
        <f>LEN(TRIM(tbl_vendors[[#This Row],[Vendor_Name]]))=0</f>
        <v>0</v>
      </c>
      <c r="O3989" t="b">
        <f>LEN(TRIM(tbl_vendors[[#This Row],[Email]]))=0</f>
        <v>0</v>
      </c>
      <c r="P3989" t="b">
        <f>OR(ISERROR(FIND("@",tbl_vendors[[#This Row],[Email]])),ISERROR(FIND(".",tbl_vendors[[#This Row],[Email]])))</f>
        <v>0</v>
      </c>
      <c r="Q3989" t="b">
        <f>ISNA(MATCH(tbl_vendors[[#This Row],[Country]],tbl_country[country],0))</f>
        <v>0</v>
      </c>
      <c r="R3989" t="b">
        <f>ISNA(MATCH(tbl_vendors[[#This Row],[Currency]],tbl_country[currency],0))</f>
        <v>0</v>
      </c>
      <c r="S3989" t="b">
        <f>_xlfn.XLOOKUP(tbl_vendors[[#This Row],[Country]],tbl_country[country],tbl_country[currency],"NotFound")&lt;&gt;tbl_vendors[[#This Row],[Currency]]</f>
        <v>0</v>
      </c>
      <c r="T3989" t="b">
        <f>ISNA(MATCH(tbl_vendors[[#This Row],[Payment_Terms]],tbl_payment_terms[Payment_Terms],0))</f>
        <v>0</v>
      </c>
      <c r="U3989" t="b">
        <f>ISNA(MATCH(tbl_vendors[[#This Row],[Status]],tbl_status[valid_status]))</f>
        <v>0</v>
      </c>
      <c r="V3989" t="b">
        <f ca="1">tbl_vendors[[#This Row],[Created_Date]]&gt;TODAY()</f>
        <v>0</v>
      </c>
      <c r="W3989" t="b">
        <f>tbl_vendors[[#This Row],[Updated_Date]]&lt;tbl_vendors[[#This Row],[Created_Date]]</f>
        <v>0</v>
      </c>
      <c r="X3989" t="b">
        <f>COUNTIF(tbl_vendors[Vendor_Name],tbl_vendors[[#This Row],[Vendor_Name]])&gt;1</f>
        <v>0</v>
      </c>
      <c r="Y3989" s="14" cm="1">
        <f t="array" aca="1" ref="Y3989" ca="1">IFERROR(SUM(L3989:X3989*1),4)</f>
        <v>0</v>
      </c>
      <c r="Z3989" t="str">
        <f ca="1">IF(tbl_vendors[[#This Row],[error_count]]&gt;0,"FAIL","PASS")</f>
        <v>PASS</v>
      </c>
    </row>
    <row r="3990" spans="1:26" x14ac:dyDescent="0.3">
      <c r="A3990" t="s">
        <v>15565</v>
      </c>
      <c r="B3990" t="s">
        <v>4684</v>
      </c>
      <c r="C3990" t="s">
        <v>100</v>
      </c>
      <c r="D3990" t="s">
        <v>15566</v>
      </c>
      <c r="E3990" t="s">
        <v>39</v>
      </c>
      <c r="F3990" t="s">
        <v>16</v>
      </c>
      <c r="G3990" t="s">
        <v>15567</v>
      </c>
      <c r="H3990" t="s">
        <v>25</v>
      </c>
      <c r="I3990" t="s">
        <v>19</v>
      </c>
      <c r="J3990" s="1">
        <v>44935</v>
      </c>
      <c r="K3990" s="1">
        <v>45699</v>
      </c>
      <c r="L3990" t="b">
        <f>COUNTIF(tbl_vendors[Vendor_ID],tbl_vendors[[#This Row],[Vendor_ID]])&gt;1</f>
        <v>0</v>
      </c>
      <c r="M3990" t="b">
        <f>ISBLANK(tbl_vendors[[#This Row],[Vendor_ID]])</f>
        <v>0</v>
      </c>
      <c r="N3990" t="b">
        <f>LEN(TRIM(tbl_vendors[[#This Row],[Vendor_Name]]))=0</f>
        <v>0</v>
      </c>
      <c r="O3990" t="b">
        <f>LEN(TRIM(tbl_vendors[[#This Row],[Email]]))=0</f>
        <v>0</v>
      </c>
      <c r="P3990" t="b">
        <f>OR(ISERROR(FIND("@",tbl_vendors[[#This Row],[Email]])),ISERROR(FIND(".",tbl_vendors[[#This Row],[Email]])))</f>
        <v>0</v>
      </c>
      <c r="Q3990" t="b">
        <f>ISNA(MATCH(tbl_vendors[[#This Row],[Country]],tbl_country[country],0))</f>
        <v>0</v>
      </c>
      <c r="R3990" t="b">
        <f>ISNA(MATCH(tbl_vendors[[#This Row],[Currency]],tbl_country[currency],0))</f>
        <v>0</v>
      </c>
      <c r="S3990" t="b">
        <f>_xlfn.XLOOKUP(tbl_vendors[[#This Row],[Country]],tbl_country[country],tbl_country[currency],"NotFound")&lt;&gt;tbl_vendors[[#This Row],[Currency]]</f>
        <v>0</v>
      </c>
      <c r="T3990" t="b">
        <f>ISNA(MATCH(tbl_vendors[[#This Row],[Payment_Terms]],tbl_payment_terms[Payment_Terms],0))</f>
        <v>0</v>
      </c>
      <c r="U3990" t="b">
        <f>ISNA(MATCH(tbl_vendors[[#This Row],[Status]],tbl_status[valid_status]))</f>
        <v>0</v>
      </c>
      <c r="V3990" t="b">
        <f ca="1">tbl_vendors[[#This Row],[Created_Date]]&gt;TODAY()</f>
        <v>0</v>
      </c>
      <c r="W3990" t="b">
        <f>tbl_vendors[[#This Row],[Updated_Date]]&lt;tbl_vendors[[#This Row],[Created_Date]]</f>
        <v>0</v>
      </c>
      <c r="X3990" t="b">
        <f>COUNTIF(tbl_vendors[Vendor_Name],tbl_vendors[[#This Row],[Vendor_Name]])&gt;1</f>
        <v>1</v>
      </c>
      <c r="Y3990" s="14" cm="1">
        <f t="array" aca="1" ref="Y3990" ca="1">IFERROR(SUM(L3990:X3990*1),4)</f>
        <v>1</v>
      </c>
      <c r="Z3990" t="str">
        <f ca="1">IF(tbl_vendors[[#This Row],[error_count]]&gt;0,"FAIL","PASS")</f>
        <v>FAIL</v>
      </c>
    </row>
    <row r="3991" spans="1:26" x14ac:dyDescent="0.3">
      <c r="A3991" t="s">
        <v>15568</v>
      </c>
      <c r="B3991" t="s">
        <v>15569</v>
      </c>
      <c r="C3991" t="s">
        <v>109</v>
      </c>
      <c r="D3991" t="s">
        <v>15570</v>
      </c>
      <c r="E3991" t="s">
        <v>39</v>
      </c>
      <c r="F3991" t="s">
        <v>32</v>
      </c>
      <c r="G3991" t="s">
        <v>15571</v>
      </c>
      <c r="H3991" t="s">
        <v>47</v>
      </c>
      <c r="I3991" t="s">
        <v>53</v>
      </c>
      <c r="J3991" s="1">
        <v>45399</v>
      </c>
      <c r="K3991" s="1">
        <v>45904</v>
      </c>
      <c r="L3991" t="b">
        <f>COUNTIF(tbl_vendors[Vendor_ID],tbl_vendors[[#This Row],[Vendor_ID]])&gt;1</f>
        <v>0</v>
      </c>
      <c r="M3991" t="b">
        <f>ISBLANK(tbl_vendors[[#This Row],[Vendor_ID]])</f>
        <v>0</v>
      </c>
      <c r="N3991" t="b">
        <f>LEN(TRIM(tbl_vendors[[#This Row],[Vendor_Name]]))=0</f>
        <v>0</v>
      </c>
      <c r="O3991" t="b">
        <f>LEN(TRIM(tbl_vendors[[#This Row],[Email]]))=0</f>
        <v>0</v>
      </c>
      <c r="P3991" t="b">
        <f>OR(ISERROR(FIND("@",tbl_vendors[[#This Row],[Email]])),ISERROR(FIND(".",tbl_vendors[[#This Row],[Email]])))</f>
        <v>0</v>
      </c>
      <c r="Q3991" t="b">
        <f>ISNA(MATCH(tbl_vendors[[#This Row],[Country]],tbl_country[country],0))</f>
        <v>0</v>
      </c>
      <c r="R3991" t="b">
        <f>ISNA(MATCH(tbl_vendors[[#This Row],[Currency]],tbl_country[currency],0))</f>
        <v>0</v>
      </c>
      <c r="S3991" t="b">
        <f>_xlfn.XLOOKUP(tbl_vendors[[#This Row],[Country]],tbl_country[country],tbl_country[currency],"NotFound")&lt;&gt;tbl_vendors[[#This Row],[Currency]]</f>
        <v>1</v>
      </c>
      <c r="T3991" t="b">
        <f>ISNA(MATCH(tbl_vendors[[#This Row],[Payment_Terms]],tbl_payment_terms[Payment_Terms],0))</f>
        <v>0</v>
      </c>
      <c r="U3991" t="b">
        <f>ISNA(MATCH(tbl_vendors[[#This Row],[Status]],tbl_status[valid_status]))</f>
        <v>1</v>
      </c>
      <c r="V3991" t="b">
        <f ca="1">tbl_vendors[[#This Row],[Created_Date]]&gt;TODAY()</f>
        <v>0</v>
      </c>
      <c r="W3991" t="b">
        <f>tbl_vendors[[#This Row],[Updated_Date]]&lt;tbl_vendors[[#This Row],[Created_Date]]</f>
        <v>0</v>
      </c>
      <c r="X3991" t="b">
        <f>COUNTIF(tbl_vendors[Vendor_Name],tbl_vendors[[#This Row],[Vendor_Name]])&gt;1</f>
        <v>0</v>
      </c>
      <c r="Y3991" s="14" cm="1">
        <f t="array" aca="1" ref="Y3991" ca="1">IFERROR(SUM(L3991:X3991*1),4)</f>
        <v>2</v>
      </c>
      <c r="Z3991" t="str">
        <f ca="1">IF(tbl_vendors[[#This Row],[error_count]]&gt;0,"FAIL","PASS")</f>
        <v>FAIL</v>
      </c>
    </row>
    <row r="3992" spans="1:26" x14ac:dyDescent="0.3">
      <c r="A3992" t="s">
        <v>15572</v>
      </c>
      <c r="B3992" t="s">
        <v>15573</v>
      </c>
      <c r="C3992" t="s">
        <v>109</v>
      </c>
      <c r="D3992" t="s">
        <v>15574</v>
      </c>
      <c r="E3992" t="s">
        <v>39</v>
      </c>
      <c r="F3992" t="s">
        <v>32</v>
      </c>
      <c r="G3992" t="s">
        <v>15575</v>
      </c>
      <c r="H3992" t="s">
        <v>47</v>
      </c>
      <c r="I3992" t="s">
        <v>53</v>
      </c>
      <c r="J3992" s="1">
        <v>44437</v>
      </c>
      <c r="K3992" s="1">
        <v>45281</v>
      </c>
      <c r="L3992" t="b">
        <f>COUNTIF(tbl_vendors[Vendor_ID],tbl_vendors[[#This Row],[Vendor_ID]])&gt;1</f>
        <v>0</v>
      </c>
      <c r="M3992" t="b">
        <f>ISBLANK(tbl_vendors[[#This Row],[Vendor_ID]])</f>
        <v>0</v>
      </c>
      <c r="N3992" t="b">
        <f>LEN(TRIM(tbl_vendors[[#This Row],[Vendor_Name]]))=0</f>
        <v>0</v>
      </c>
      <c r="O3992" t="b">
        <f>LEN(TRIM(tbl_vendors[[#This Row],[Email]]))=0</f>
        <v>0</v>
      </c>
      <c r="P3992" t="b">
        <f>OR(ISERROR(FIND("@",tbl_vendors[[#This Row],[Email]])),ISERROR(FIND(".",tbl_vendors[[#This Row],[Email]])))</f>
        <v>0</v>
      </c>
      <c r="Q3992" t="b">
        <f>ISNA(MATCH(tbl_vendors[[#This Row],[Country]],tbl_country[country],0))</f>
        <v>0</v>
      </c>
      <c r="R3992" t="b">
        <f>ISNA(MATCH(tbl_vendors[[#This Row],[Currency]],tbl_country[currency],0))</f>
        <v>0</v>
      </c>
      <c r="S3992" t="b">
        <f>_xlfn.XLOOKUP(tbl_vendors[[#This Row],[Country]],tbl_country[country],tbl_country[currency],"NotFound")&lt;&gt;tbl_vendors[[#This Row],[Currency]]</f>
        <v>1</v>
      </c>
      <c r="T3992" t="b">
        <f>ISNA(MATCH(tbl_vendors[[#This Row],[Payment_Terms]],tbl_payment_terms[Payment_Terms],0))</f>
        <v>0</v>
      </c>
      <c r="U3992" t="b">
        <f>ISNA(MATCH(tbl_vendors[[#This Row],[Status]],tbl_status[valid_status]))</f>
        <v>1</v>
      </c>
      <c r="V3992" t="b">
        <f ca="1">tbl_vendors[[#This Row],[Created_Date]]&gt;TODAY()</f>
        <v>0</v>
      </c>
      <c r="W3992" t="b">
        <f>tbl_vendors[[#This Row],[Updated_Date]]&lt;tbl_vendors[[#This Row],[Created_Date]]</f>
        <v>0</v>
      </c>
      <c r="X3992" t="b">
        <f>COUNTIF(tbl_vendors[Vendor_Name],tbl_vendors[[#This Row],[Vendor_Name]])&gt;1</f>
        <v>0</v>
      </c>
      <c r="Y3992" s="14" cm="1">
        <f t="array" aca="1" ref="Y3992" ca="1">IFERROR(SUM(L3992:X3992*1),4)</f>
        <v>2</v>
      </c>
      <c r="Z3992" t="str">
        <f ca="1">IF(tbl_vendors[[#This Row],[error_count]]&gt;0,"FAIL","PASS")</f>
        <v>FAIL</v>
      </c>
    </row>
    <row r="3993" spans="1:26" x14ac:dyDescent="0.3">
      <c r="A3993" t="s">
        <v>15576</v>
      </c>
      <c r="B3993" t="s">
        <v>15577</v>
      </c>
      <c r="C3993" t="s">
        <v>37</v>
      </c>
      <c r="D3993" t="s">
        <v>15578</v>
      </c>
      <c r="E3993" t="s">
        <v>39</v>
      </c>
      <c r="F3993" t="s">
        <v>40</v>
      </c>
      <c r="G3993" t="s">
        <v>15579</v>
      </c>
      <c r="H3993" t="s">
        <v>18</v>
      </c>
      <c r="I3993" t="s">
        <v>26</v>
      </c>
      <c r="J3993" s="1">
        <v>45245</v>
      </c>
      <c r="K3993" s="1">
        <v>45374</v>
      </c>
      <c r="L3993" t="b">
        <f>COUNTIF(tbl_vendors[Vendor_ID],tbl_vendors[[#This Row],[Vendor_ID]])&gt;1</f>
        <v>0</v>
      </c>
      <c r="M3993" t="b">
        <f>ISBLANK(tbl_vendors[[#This Row],[Vendor_ID]])</f>
        <v>0</v>
      </c>
      <c r="N3993" t="b">
        <f>LEN(TRIM(tbl_vendors[[#This Row],[Vendor_Name]]))=0</f>
        <v>0</v>
      </c>
      <c r="O3993" t="b">
        <f>LEN(TRIM(tbl_vendors[[#This Row],[Email]]))=0</f>
        <v>0</v>
      </c>
      <c r="P3993" t="b">
        <f>OR(ISERROR(FIND("@",tbl_vendors[[#This Row],[Email]])),ISERROR(FIND(".",tbl_vendors[[#This Row],[Email]])))</f>
        <v>0</v>
      </c>
      <c r="Q3993" t="b">
        <f>ISNA(MATCH(tbl_vendors[[#This Row],[Country]],tbl_country[country],0))</f>
        <v>0</v>
      </c>
      <c r="R3993" t="b">
        <f>ISNA(MATCH(tbl_vendors[[#This Row],[Currency]],tbl_country[currency],0))</f>
        <v>0</v>
      </c>
      <c r="S3993" t="b">
        <f>_xlfn.XLOOKUP(tbl_vendors[[#This Row],[Country]],tbl_country[country],tbl_country[currency],"NotFound")&lt;&gt;tbl_vendors[[#This Row],[Currency]]</f>
        <v>0</v>
      </c>
      <c r="T3993" t="b">
        <f>ISNA(MATCH(tbl_vendors[[#This Row],[Payment_Terms]],tbl_payment_terms[Payment_Terms],0))</f>
        <v>0</v>
      </c>
      <c r="U3993" t="b">
        <f>ISNA(MATCH(tbl_vendors[[#This Row],[Status]],tbl_status[valid_status]))</f>
        <v>0</v>
      </c>
      <c r="V3993" t="b">
        <f ca="1">tbl_vendors[[#This Row],[Created_Date]]&gt;TODAY()</f>
        <v>0</v>
      </c>
      <c r="W3993" t="b">
        <f>tbl_vendors[[#This Row],[Updated_Date]]&lt;tbl_vendors[[#This Row],[Created_Date]]</f>
        <v>0</v>
      </c>
      <c r="X3993" t="b">
        <f>COUNTIF(tbl_vendors[Vendor_Name],tbl_vendors[[#This Row],[Vendor_Name]])&gt;1</f>
        <v>0</v>
      </c>
      <c r="Y3993" s="14" cm="1">
        <f t="array" aca="1" ref="Y3993" ca="1">IFERROR(SUM(L3993:X3993*1),4)</f>
        <v>0</v>
      </c>
      <c r="Z3993" t="str">
        <f ca="1">IF(tbl_vendors[[#This Row],[error_count]]&gt;0,"FAIL","PASS")</f>
        <v>PASS</v>
      </c>
    </row>
    <row r="3994" spans="1:26" x14ac:dyDescent="0.3">
      <c r="A3994" t="s">
        <v>15580</v>
      </c>
      <c r="B3994" t="s">
        <v>15581</v>
      </c>
      <c r="C3994" t="s">
        <v>56</v>
      </c>
      <c r="D3994" t="s">
        <v>15582</v>
      </c>
      <c r="E3994" t="s">
        <v>58</v>
      </c>
      <c r="F3994" t="s">
        <v>23</v>
      </c>
      <c r="G3994" t="s">
        <v>15583</v>
      </c>
      <c r="H3994" t="s">
        <v>25</v>
      </c>
      <c r="I3994" t="s">
        <v>19</v>
      </c>
      <c r="J3994" s="1">
        <v>44882</v>
      </c>
      <c r="K3994" s="1">
        <v>45569</v>
      </c>
      <c r="L3994" t="b">
        <f>COUNTIF(tbl_vendors[Vendor_ID],tbl_vendors[[#This Row],[Vendor_ID]])&gt;1</f>
        <v>0</v>
      </c>
      <c r="M3994" t="b">
        <f>ISBLANK(tbl_vendors[[#This Row],[Vendor_ID]])</f>
        <v>0</v>
      </c>
      <c r="N3994" t="b">
        <f>LEN(TRIM(tbl_vendors[[#This Row],[Vendor_Name]]))=0</f>
        <v>0</v>
      </c>
      <c r="O3994" t="b">
        <f>LEN(TRIM(tbl_vendors[[#This Row],[Email]]))=0</f>
        <v>0</v>
      </c>
      <c r="P3994" t="b">
        <f>OR(ISERROR(FIND("@",tbl_vendors[[#This Row],[Email]])),ISERROR(FIND(".",tbl_vendors[[#This Row],[Email]])))</f>
        <v>0</v>
      </c>
      <c r="Q3994" t="b">
        <f>ISNA(MATCH(tbl_vendors[[#This Row],[Country]],tbl_country[country],0))</f>
        <v>0</v>
      </c>
      <c r="R3994" t="b">
        <f>ISNA(MATCH(tbl_vendors[[#This Row],[Currency]],tbl_country[currency],0))</f>
        <v>0</v>
      </c>
      <c r="S3994" t="b">
        <f>_xlfn.XLOOKUP(tbl_vendors[[#This Row],[Country]],tbl_country[country],tbl_country[currency],"NotFound")&lt;&gt;tbl_vendors[[#This Row],[Currency]]</f>
        <v>0</v>
      </c>
      <c r="T3994" t="b">
        <f>ISNA(MATCH(tbl_vendors[[#This Row],[Payment_Terms]],tbl_payment_terms[Payment_Terms],0))</f>
        <v>0</v>
      </c>
      <c r="U3994" t="b">
        <f>ISNA(MATCH(tbl_vendors[[#This Row],[Status]],tbl_status[valid_status]))</f>
        <v>0</v>
      </c>
      <c r="V3994" t="b">
        <f ca="1">tbl_vendors[[#This Row],[Created_Date]]&gt;TODAY()</f>
        <v>0</v>
      </c>
      <c r="W3994" t="b">
        <f>tbl_vendors[[#This Row],[Updated_Date]]&lt;tbl_vendors[[#This Row],[Created_Date]]</f>
        <v>0</v>
      </c>
      <c r="X3994" t="b">
        <f>COUNTIF(tbl_vendors[Vendor_Name],tbl_vendors[[#This Row],[Vendor_Name]])&gt;1</f>
        <v>0</v>
      </c>
      <c r="Y3994" s="14" cm="1">
        <f t="array" aca="1" ref="Y3994" ca="1">IFERROR(SUM(L3994:X3994*1),4)</f>
        <v>0</v>
      </c>
      <c r="Z3994" t="str">
        <f ca="1">IF(tbl_vendors[[#This Row],[error_count]]&gt;0,"FAIL","PASS")</f>
        <v>PASS</v>
      </c>
    </row>
    <row r="3995" spans="1:26" x14ac:dyDescent="0.3">
      <c r="A3995" t="s">
        <v>15584</v>
      </c>
      <c r="B3995" t="s">
        <v>15585</v>
      </c>
      <c r="C3995" t="s">
        <v>100</v>
      </c>
      <c r="D3995" t="s">
        <v>15586</v>
      </c>
      <c r="E3995" t="s">
        <v>39</v>
      </c>
      <c r="F3995" t="s">
        <v>40</v>
      </c>
      <c r="G3995" t="s">
        <v>15587</v>
      </c>
      <c r="H3995" t="s">
        <v>25</v>
      </c>
      <c r="I3995" t="s">
        <v>53</v>
      </c>
      <c r="J3995" s="1">
        <v>45684</v>
      </c>
      <c r="K3995" s="1">
        <v>46053</v>
      </c>
      <c r="L3995" t="b">
        <f>COUNTIF(tbl_vendors[Vendor_ID],tbl_vendors[[#This Row],[Vendor_ID]])&gt;1</f>
        <v>0</v>
      </c>
      <c r="M3995" t="b">
        <f>ISBLANK(tbl_vendors[[#This Row],[Vendor_ID]])</f>
        <v>0</v>
      </c>
      <c r="N3995" t="b">
        <f>LEN(TRIM(tbl_vendors[[#This Row],[Vendor_Name]]))=0</f>
        <v>0</v>
      </c>
      <c r="O3995" t="b">
        <f>LEN(TRIM(tbl_vendors[[#This Row],[Email]]))=0</f>
        <v>0</v>
      </c>
      <c r="P3995" t="b">
        <f>OR(ISERROR(FIND("@",tbl_vendors[[#This Row],[Email]])),ISERROR(FIND(".",tbl_vendors[[#This Row],[Email]])))</f>
        <v>0</v>
      </c>
      <c r="Q3995" t="b">
        <f>ISNA(MATCH(tbl_vendors[[#This Row],[Country]],tbl_country[country],0))</f>
        <v>0</v>
      </c>
      <c r="R3995" t="b">
        <f>ISNA(MATCH(tbl_vendors[[#This Row],[Currency]],tbl_country[currency],0))</f>
        <v>0</v>
      </c>
      <c r="S3995" t="b">
        <f>_xlfn.XLOOKUP(tbl_vendors[[#This Row],[Country]],tbl_country[country],tbl_country[currency],"NotFound")&lt;&gt;tbl_vendors[[#This Row],[Currency]]</f>
        <v>0</v>
      </c>
      <c r="T3995" t="b">
        <f>ISNA(MATCH(tbl_vendors[[#This Row],[Payment_Terms]],tbl_payment_terms[Payment_Terms],0))</f>
        <v>0</v>
      </c>
      <c r="U3995" t="b">
        <f>ISNA(MATCH(tbl_vendors[[#This Row],[Status]],tbl_status[valid_status]))</f>
        <v>1</v>
      </c>
      <c r="V3995" t="b">
        <f ca="1">tbl_vendors[[#This Row],[Created_Date]]&gt;TODAY()</f>
        <v>0</v>
      </c>
      <c r="W3995" t="b">
        <f>tbl_vendors[[#This Row],[Updated_Date]]&lt;tbl_vendors[[#This Row],[Created_Date]]</f>
        <v>0</v>
      </c>
      <c r="X3995" t="b">
        <f>COUNTIF(tbl_vendors[Vendor_Name],tbl_vendors[[#This Row],[Vendor_Name]])&gt;1</f>
        <v>0</v>
      </c>
      <c r="Y3995" s="14" cm="1">
        <f t="array" aca="1" ref="Y3995" ca="1">IFERROR(SUM(L3995:X3995*1),4)</f>
        <v>1</v>
      </c>
      <c r="Z3995" t="str">
        <f ca="1">IF(tbl_vendors[[#This Row],[error_count]]&gt;0,"FAIL","PASS")</f>
        <v>FAIL</v>
      </c>
    </row>
    <row r="3996" spans="1:26" x14ac:dyDescent="0.3">
      <c r="A3996" t="s">
        <v>15588</v>
      </c>
      <c r="B3996" t="s">
        <v>1396</v>
      </c>
      <c r="C3996" t="s">
        <v>37</v>
      </c>
      <c r="D3996" t="s">
        <v>15589</v>
      </c>
      <c r="E3996" t="s">
        <v>39</v>
      </c>
      <c r="F3996" t="s">
        <v>16</v>
      </c>
      <c r="G3996" t="s">
        <v>15590</v>
      </c>
      <c r="H3996" t="s">
        <v>34</v>
      </c>
      <c r="I3996" t="s">
        <v>53</v>
      </c>
      <c r="J3996" s="1">
        <v>46183</v>
      </c>
      <c r="K3996" s="1">
        <v>46192</v>
      </c>
      <c r="L3996" t="b">
        <f>COUNTIF(tbl_vendors[Vendor_ID],tbl_vendors[[#This Row],[Vendor_ID]])&gt;1</f>
        <v>0</v>
      </c>
      <c r="M3996" t="b">
        <f>ISBLANK(tbl_vendors[[#This Row],[Vendor_ID]])</f>
        <v>0</v>
      </c>
      <c r="N3996" t="b">
        <f>LEN(TRIM(tbl_vendors[[#This Row],[Vendor_Name]]))=0</f>
        <v>0</v>
      </c>
      <c r="O3996" t="b">
        <f>LEN(TRIM(tbl_vendors[[#This Row],[Email]]))=0</f>
        <v>0</v>
      </c>
      <c r="P3996" t="b">
        <f>OR(ISERROR(FIND("@",tbl_vendors[[#This Row],[Email]])),ISERROR(FIND(".",tbl_vendors[[#This Row],[Email]])))</f>
        <v>0</v>
      </c>
      <c r="Q3996" t="b">
        <f>ISNA(MATCH(tbl_vendors[[#This Row],[Country]],tbl_country[country],0))</f>
        <v>0</v>
      </c>
      <c r="R3996" t="b">
        <f>ISNA(MATCH(tbl_vendors[[#This Row],[Currency]],tbl_country[currency],0))</f>
        <v>0</v>
      </c>
      <c r="S3996" t="b">
        <f>_xlfn.XLOOKUP(tbl_vendors[[#This Row],[Country]],tbl_country[country],tbl_country[currency],"NotFound")&lt;&gt;tbl_vendors[[#This Row],[Currency]]</f>
        <v>0</v>
      </c>
      <c r="T3996" t="b">
        <f>ISNA(MATCH(tbl_vendors[[#This Row],[Payment_Terms]],tbl_payment_terms[Payment_Terms],0))</f>
        <v>0</v>
      </c>
      <c r="U3996" t="b">
        <f>ISNA(MATCH(tbl_vendors[[#This Row],[Status]],tbl_status[valid_status]))</f>
        <v>1</v>
      </c>
      <c r="V3996" t="b">
        <f ca="1">tbl_vendors[[#This Row],[Created_Date]]&gt;TODAY()</f>
        <v>0</v>
      </c>
      <c r="W3996" t="b">
        <f>tbl_vendors[[#This Row],[Updated_Date]]&lt;tbl_vendors[[#This Row],[Created_Date]]</f>
        <v>0</v>
      </c>
      <c r="X3996" t="b">
        <f>COUNTIF(tbl_vendors[Vendor_Name],tbl_vendors[[#This Row],[Vendor_Name]])&gt;1</f>
        <v>1</v>
      </c>
      <c r="Y3996" s="14" cm="1">
        <f t="array" aca="1" ref="Y3996" ca="1">IFERROR(SUM(L3996:X3996*1),4)</f>
        <v>2</v>
      </c>
      <c r="Z3996" t="str">
        <f ca="1">IF(tbl_vendors[[#This Row],[error_count]]&gt;0,"FAIL","PASS")</f>
        <v>FAIL</v>
      </c>
    </row>
    <row r="3997" spans="1:26" x14ac:dyDescent="0.3">
      <c r="A3997" t="s">
        <v>15591</v>
      </c>
      <c r="B3997" t="s">
        <v>15592</v>
      </c>
      <c r="C3997" t="s">
        <v>66</v>
      </c>
      <c r="D3997" t="s">
        <v>15593</v>
      </c>
      <c r="E3997" t="s">
        <v>67</v>
      </c>
      <c r="F3997" t="s">
        <v>16</v>
      </c>
      <c r="G3997" t="s">
        <v>15594</v>
      </c>
      <c r="H3997" t="s">
        <v>69</v>
      </c>
      <c r="I3997" t="s">
        <v>26</v>
      </c>
      <c r="J3997" s="1">
        <v>46202</v>
      </c>
      <c r="K3997" s="1">
        <v>46202</v>
      </c>
      <c r="L3997" t="b">
        <f>COUNTIF(tbl_vendors[Vendor_ID],tbl_vendors[[#This Row],[Vendor_ID]])&gt;1</f>
        <v>0</v>
      </c>
      <c r="M3997" t="b">
        <f>ISBLANK(tbl_vendors[[#This Row],[Vendor_ID]])</f>
        <v>0</v>
      </c>
      <c r="N3997" t="b">
        <f>LEN(TRIM(tbl_vendors[[#This Row],[Vendor_Name]]))=0</f>
        <v>0</v>
      </c>
      <c r="O3997" t="b">
        <f>LEN(TRIM(tbl_vendors[[#This Row],[Email]]))=0</f>
        <v>0</v>
      </c>
      <c r="P3997" t="b">
        <f>OR(ISERROR(FIND("@",tbl_vendors[[#This Row],[Email]])),ISERROR(FIND(".",tbl_vendors[[#This Row],[Email]])))</f>
        <v>0</v>
      </c>
      <c r="Q3997" t="b">
        <f>ISNA(MATCH(tbl_vendors[[#This Row],[Country]],tbl_country[country],0))</f>
        <v>0</v>
      </c>
      <c r="R3997" t="b">
        <f>ISNA(MATCH(tbl_vendors[[#This Row],[Currency]],tbl_country[currency],0))</f>
        <v>0</v>
      </c>
      <c r="S3997" t="b">
        <f>_xlfn.XLOOKUP(tbl_vendors[[#This Row],[Country]],tbl_country[country],tbl_country[currency],"NotFound")&lt;&gt;tbl_vendors[[#This Row],[Currency]]</f>
        <v>0</v>
      </c>
      <c r="T3997" t="b">
        <f>ISNA(MATCH(tbl_vendors[[#This Row],[Payment_Terms]],tbl_payment_terms[Payment_Terms],0))</f>
        <v>0</v>
      </c>
      <c r="U3997" t="b">
        <f>ISNA(MATCH(tbl_vendors[[#This Row],[Status]],tbl_status[valid_status]))</f>
        <v>0</v>
      </c>
      <c r="V3997" t="b">
        <f ca="1">tbl_vendors[[#This Row],[Created_Date]]&gt;TODAY()</f>
        <v>0</v>
      </c>
      <c r="W3997" t="b">
        <f>tbl_vendors[[#This Row],[Updated_Date]]&lt;tbl_vendors[[#This Row],[Created_Date]]</f>
        <v>0</v>
      </c>
      <c r="X3997" t="b">
        <f>COUNTIF(tbl_vendors[Vendor_Name],tbl_vendors[[#This Row],[Vendor_Name]])&gt;1</f>
        <v>0</v>
      </c>
      <c r="Y3997" s="14" cm="1">
        <f t="array" aca="1" ref="Y3997" ca="1">IFERROR(SUM(L3997:X3997*1),4)</f>
        <v>0</v>
      </c>
      <c r="Z3997" t="str">
        <f ca="1">IF(tbl_vendors[[#This Row],[error_count]]&gt;0,"FAIL","PASS")</f>
        <v>PASS</v>
      </c>
    </row>
    <row r="3998" spans="1:26" x14ac:dyDescent="0.3">
      <c r="A3998" t="s">
        <v>15595</v>
      </c>
      <c r="B3998" t="s">
        <v>14810</v>
      </c>
      <c r="C3998" t="s">
        <v>37</v>
      </c>
      <c r="D3998" t="s">
        <v>15596</v>
      </c>
      <c r="E3998" t="s">
        <v>39</v>
      </c>
      <c r="F3998" t="s">
        <v>23</v>
      </c>
      <c r="G3998" t="s">
        <v>15597</v>
      </c>
      <c r="H3998" t="s">
        <v>69</v>
      </c>
      <c r="I3998" t="s">
        <v>19</v>
      </c>
      <c r="J3998" s="1">
        <v>45541</v>
      </c>
      <c r="K3998" s="1">
        <v>45965</v>
      </c>
      <c r="L3998" t="b">
        <f>COUNTIF(tbl_vendors[Vendor_ID],tbl_vendors[[#This Row],[Vendor_ID]])&gt;1</f>
        <v>0</v>
      </c>
      <c r="M3998" t="b">
        <f>ISBLANK(tbl_vendors[[#This Row],[Vendor_ID]])</f>
        <v>0</v>
      </c>
      <c r="N3998" t="b">
        <f>LEN(TRIM(tbl_vendors[[#This Row],[Vendor_Name]]))=0</f>
        <v>0</v>
      </c>
      <c r="O3998" t="b">
        <f>LEN(TRIM(tbl_vendors[[#This Row],[Email]]))=0</f>
        <v>0</v>
      </c>
      <c r="P3998" t="b">
        <f>OR(ISERROR(FIND("@",tbl_vendors[[#This Row],[Email]])),ISERROR(FIND(".",tbl_vendors[[#This Row],[Email]])))</f>
        <v>0</v>
      </c>
      <c r="Q3998" t="b">
        <f>ISNA(MATCH(tbl_vendors[[#This Row],[Country]],tbl_country[country],0))</f>
        <v>0</v>
      </c>
      <c r="R3998" t="b">
        <f>ISNA(MATCH(tbl_vendors[[#This Row],[Currency]],tbl_country[currency],0))</f>
        <v>0</v>
      </c>
      <c r="S3998" t="b">
        <f>_xlfn.XLOOKUP(tbl_vendors[[#This Row],[Country]],tbl_country[country],tbl_country[currency],"NotFound")&lt;&gt;tbl_vendors[[#This Row],[Currency]]</f>
        <v>0</v>
      </c>
      <c r="T3998" t="b">
        <f>ISNA(MATCH(tbl_vendors[[#This Row],[Payment_Terms]],tbl_payment_terms[Payment_Terms],0))</f>
        <v>0</v>
      </c>
      <c r="U3998" t="b">
        <f>ISNA(MATCH(tbl_vendors[[#This Row],[Status]],tbl_status[valid_status]))</f>
        <v>0</v>
      </c>
      <c r="V3998" t="b">
        <f ca="1">tbl_vendors[[#This Row],[Created_Date]]&gt;TODAY()</f>
        <v>0</v>
      </c>
      <c r="W3998" t="b">
        <f>tbl_vendors[[#This Row],[Updated_Date]]&lt;tbl_vendors[[#This Row],[Created_Date]]</f>
        <v>0</v>
      </c>
      <c r="X3998" t="b">
        <f>COUNTIF(tbl_vendors[Vendor_Name],tbl_vendors[[#This Row],[Vendor_Name]])&gt;1</f>
        <v>1</v>
      </c>
      <c r="Y3998" s="14" cm="1">
        <f t="array" aca="1" ref="Y3998" ca="1">IFERROR(SUM(L3998:X3998*1),4)</f>
        <v>1</v>
      </c>
      <c r="Z3998" t="str">
        <f ca="1">IF(tbl_vendors[[#This Row],[error_count]]&gt;0,"FAIL","PASS")</f>
        <v>FAIL</v>
      </c>
    </row>
    <row r="3999" spans="1:26" x14ac:dyDescent="0.3">
      <c r="A3999" t="s">
        <v>15598</v>
      </c>
      <c r="B3999" t="s">
        <v>15599</v>
      </c>
      <c r="C3999" t="s">
        <v>72</v>
      </c>
      <c r="D3999" t="s">
        <v>15600</v>
      </c>
      <c r="E3999" t="s">
        <v>74</v>
      </c>
      <c r="F3999" t="s">
        <v>23</v>
      </c>
      <c r="G3999" t="s">
        <v>15601</v>
      </c>
      <c r="H3999" t="s">
        <v>69</v>
      </c>
      <c r="I3999" t="s">
        <v>53</v>
      </c>
      <c r="J3999" s="1">
        <v>45486</v>
      </c>
      <c r="K3999" s="1">
        <v>45799</v>
      </c>
      <c r="L3999" t="b">
        <f>COUNTIF(tbl_vendors[Vendor_ID],tbl_vendors[[#This Row],[Vendor_ID]])&gt;1</f>
        <v>0</v>
      </c>
      <c r="M3999" t="b">
        <f>ISBLANK(tbl_vendors[[#This Row],[Vendor_ID]])</f>
        <v>0</v>
      </c>
      <c r="N3999" t="b">
        <f>LEN(TRIM(tbl_vendors[[#This Row],[Vendor_Name]]))=0</f>
        <v>0</v>
      </c>
      <c r="O3999" t="b">
        <f>LEN(TRIM(tbl_vendors[[#This Row],[Email]]))=0</f>
        <v>0</v>
      </c>
      <c r="P3999" t="b">
        <f>OR(ISERROR(FIND("@",tbl_vendors[[#This Row],[Email]])),ISERROR(FIND(".",tbl_vendors[[#This Row],[Email]])))</f>
        <v>0</v>
      </c>
      <c r="Q3999" t="b">
        <f>ISNA(MATCH(tbl_vendors[[#This Row],[Country]],tbl_country[country],0))</f>
        <v>0</v>
      </c>
      <c r="R3999" t="b">
        <f>ISNA(MATCH(tbl_vendors[[#This Row],[Currency]],tbl_country[currency],0))</f>
        <v>1</v>
      </c>
      <c r="S3999" t="b">
        <f>_xlfn.XLOOKUP(tbl_vendors[[#This Row],[Country]],tbl_country[country],tbl_country[currency],"NotFound")&lt;&gt;tbl_vendors[[#This Row],[Currency]]</f>
        <v>1</v>
      </c>
      <c r="T3999" t="b">
        <f>ISNA(MATCH(tbl_vendors[[#This Row],[Payment_Terms]],tbl_payment_terms[Payment_Terms],0))</f>
        <v>0</v>
      </c>
      <c r="U3999" t="b">
        <f>ISNA(MATCH(tbl_vendors[[#This Row],[Status]],tbl_status[valid_status]))</f>
        <v>1</v>
      </c>
      <c r="V3999" t="b">
        <f ca="1">tbl_vendors[[#This Row],[Created_Date]]&gt;TODAY()</f>
        <v>0</v>
      </c>
      <c r="W3999" t="b">
        <f>tbl_vendors[[#This Row],[Updated_Date]]&lt;tbl_vendors[[#This Row],[Created_Date]]</f>
        <v>0</v>
      </c>
      <c r="X3999" t="b">
        <f>COUNTIF(tbl_vendors[Vendor_Name],tbl_vendors[[#This Row],[Vendor_Name]])&gt;1</f>
        <v>0</v>
      </c>
      <c r="Y3999" s="14" cm="1">
        <f t="array" aca="1" ref="Y3999" ca="1">IFERROR(SUM(L3999:X3999*1),4)</f>
        <v>3</v>
      </c>
      <c r="Z3999" t="str">
        <f ca="1">IF(tbl_vendors[[#This Row],[error_count]]&gt;0,"FAIL","PASS")</f>
        <v>FAIL</v>
      </c>
    </row>
    <row r="4000" spans="1:26" x14ac:dyDescent="0.3">
      <c r="A4000" t="s">
        <v>15602</v>
      </c>
      <c r="B4000" t="s">
        <v>15603</v>
      </c>
      <c r="C4000" t="s">
        <v>56</v>
      </c>
      <c r="D4000" t="s">
        <v>15604</v>
      </c>
      <c r="E4000" t="s">
        <v>58</v>
      </c>
      <c r="F4000" t="s">
        <v>23</v>
      </c>
      <c r="G4000" t="s">
        <v>15605</v>
      </c>
      <c r="H4000" t="s">
        <v>25</v>
      </c>
      <c r="I4000" t="s">
        <v>19</v>
      </c>
      <c r="J4000" s="1">
        <v>45157</v>
      </c>
      <c r="K4000" s="1">
        <v>45980</v>
      </c>
      <c r="L4000" t="b">
        <f>COUNTIF(tbl_vendors[Vendor_ID],tbl_vendors[[#This Row],[Vendor_ID]])&gt;1</f>
        <v>0</v>
      </c>
      <c r="M4000" t="b">
        <f>ISBLANK(tbl_vendors[[#This Row],[Vendor_ID]])</f>
        <v>0</v>
      </c>
      <c r="N4000" t="b">
        <f>LEN(TRIM(tbl_vendors[[#This Row],[Vendor_Name]]))=0</f>
        <v>0</v>
      </c>
      <c r="O4000" t="b">
        <f>LEN(TRIM(tbl_vendors[[#This Row],[Email]]))=0</f>
        <v>0</v>
      </c>
      <c r="P4000" t="b">
        <f>OR(ISERROR(FIND("@",tbl_vendors[[#This Row],[Email]])),ISERROR(FIND(".",tbl_vendors[[#This Row],[Email]])))</f>
        <v>0</v>
      </c>
      <c r="Q4000" t="b">
        <f>ISNA(MATCH(tbl_vendors[[#This Row],[Country]],tbl_country[country],0))</f>
        <v>0</v>
      </c>
      <c r="R4000" t="b">
        <f>ISNA(MATCH(tbl_vendors[[#This Row],[Currency]],tbl_country[currency],0))</f>
        <v>0</v>
      </c>
      <c r="S4000" t="b">
        <f>_xlfn.XLOOKUP(tbl_vendors[[#This Row],[Country]],tbl_country[country],tbl_country[currency],"NotFound")&lt;&gt;tbl_vendors[[#This Row],[Currency]]</f>
        <v>0</v>
      </c>
      <c r="T4000" t="b">
        <f>ISNA(MATCH(tbl_vendors[[#This Row],[Payment_Terms]],tbl_payment_terms[Payment_Terms],0))</f>
        <v>0</v>
      </c>
      <c r="U4000" t="b">
        <f>ISNA(MATCH(tbl_vendors[[#This Row],[Status]],tbl_status[valid_status]))</f>
        <v>0</v>
      </c>
      <c r="V4000" t="b">
        <f ca="1">tbl_vendors[[#This Row],[Created_Date]]&gt;TODAY()</f>
        <v>0</v>
      </c>
      <c r="W4000" t="b">
        <f>tbl_vendors[[#This Row],[Updated_Date]]&lt;tbl_vendors[[#This Row],[Created_Date]]</f>
        <v>0</v>
      </c>
      <c r="X4000" t="b">
        <f>COUNTIF(tbl_vendors[Vendor_Name],tbl_vendors[[#This Row],[Vendor_Name]])&gt;1</f>
        <v>0</v>
      </c>
      <c r="Y4000" s="14" cm="1">
        <f t="array" aca="1" ref="Y4000" ca="1">IFERROR(SUM(L4000:X4000*1),4)</f>
        <v>0</v>
      </c>
      <c r="Z4000" t="str">
        <f ca="1">IF(tbl_vendors[[#This Row],[error_count]]&gt;0,"FAIL","PASS")</f>
        <v>PASS</v>
      </c>
    </row>
    <row r="4001" spans="1:26" x14ac:dyDescent="0.3">
      <c r="A4001" t="s">
        <v>15606</v>
      </c>
      <c r="B4001" t="s">
        <v>15607</v>
      </c>
      <c r="C4001" t="s">
        <v>109</v>
      </c>
      <c r="D4001" t="s">
        <v>15608</v>
      </c>
      <c r="E4001" t="s">
        <v>39</v>
      </c>
      <c r="F4001" t="s">
        <v>23</v>
      </c>
      <c r="G4001" t="s">
        <v>15609</v>
      </c>
      <c r="H4001" t="s">
        <v>47</v>
      </c>
      <c r="I4001" t="s">
        <v>19</v>
      </c>
      <c r="J4001" s="1">
        <v>44421</v>
      </c>
      <c r="K4001" s="1">
        <v>45890</v>
      </c>
      <c r="L4001" t="b">
        <f>COUNTIF(tbl_vendors[Vendor_ID],tbl_vendors[[#This Row],[Vendor_ID]])&gt;1</f>
        <v>0</v>
      </c>
      <c r="M4001" t="b">
        <f>ISBLANK(tbl_vendors[[#This Row],[Vendor_ID]])</f>
        <v>0</v>
      </c>
      <c r="N4001" t="b">
        <f>LEN(TRIM(tbl_vendors[[#This Row],[Vendor_Name]]))=0</f>
        <v>0</v>
      </c>
      <c r="O4001" t="b">
        <f>LEN(TRIM(tbl_vendors[[#This Row],[Email]]))=0</f>
        <v>0</v>
      </c>
      <c r="P4001" t="b">
        <f>OR(ISERROR(FIND("@",tbl_vendors[[#This Row],[Email]])),ISERROR(FIND(".",tbl_vendors[[#This Row],[Email]])))</f>
        <v>0</v>
      </c>
      <c r="Q4001" t="b">
        <f>ISNA(MATCH(tbl_vendors[[#This Row],[Country]],tbl_country[country],0))</f>
        <v>0</v>
      </c>
      <c r="R4001" t="b">
        <f>ISNA(MATCH(tbl_vendors[[#This Row],[Currency]],tbl_country[currency],0))</f>
        <v>0</v>
      </c>
      <c r="S4001" t="b">
        <f>_xlfn.XLOOKUP(tbl_vendors[[#This Row],[Country]],tbl_country[country],tbl_country[currency],"NotFound")&lt;&gt;tbl_vendors[[#This Row],[Currency]]</f>
        <v>1</v>
      </c>
      <c r="T4001" t="b">
        <f>ISNA(MATCH(tbl_vendors[[#This Row],[Payment_Terms]],tbl_payment_terms[Payment_Terms],0))</f>
        <v>0</v>
      </c>
      <c r="U4001" t="b">
        <f>ISNA(MATCH(tbl_vendors[[#This Row],[Status]],tbl_status[valid_status]))</f>
        <v>0</v>
      </c>
      <c r="V4001" t="b">
        <f ca="1">tbl_vendors[[#This Row],[Created_Date]]&gt;TODAY()</f>
        <v>0</v>
      </c>
      <c r="W4001" t="b">
        <f>tbl_vendors[[#This Row],[Updated_Date]]&lt;tbl_vendors[[#This Row],[Created_Date]]</f>
        <v>0</v>
      </c>
      <c r="X4001" t="b">
        <f>COUNTIF(tbl_vendors[Vendor_Name],tbl_vendors[[#This Row],[Vendor_Name]])&gt;1</f>
        <v>0</v>
      </c>
      <c r="Y4001" s="14" cm="1">
        <f t="array" aca="1" ref="Y4001" ca="1">IFERROR(SUM(L4001:X4001*1),4)</f>
        <v>1</v>
      </c>
      <c r="Z4001" t="str">
        <f ca="1">IF(tbl_vendors[[#This Row],[error_count]]&gt;0,"FAIL","PASS")</f>
        <v>FAIL</v>
      </c>
    </row>
    <row r="4002" spans="1:26" x14ac:dyDescent="0.3">
      <c r="A4002" t="s">
        <v>15610</v>
      </c>
      <c r="B4002" t="s">
        <v>15611</v>
      </c>
      <c r="C4002" t="s">
        <v>153</v>
      </c>
      <c r="D4002" t="s">
        <v>15612</v>
      </c>
      <c r="E4002" t="s">
        <v>155</v>
      </c>
      <c r="F4002" t="s">
        <v>32</v>
      </c>
      <c r="G4002" t="s">
        <v>15613</v>
      </c>
      <c r="H4002" t="s">
        <v>52</v>
      </c>
      <c r="I4002" t="s">
        <v>53</v>
      </c>
      <c r="J4002" s="1">
        <v>45380</v>
      </c>
      <c r="K4002" s="1">
        <v>45945</v>
      </c>
      <c r="L4002" t="b">
        <f>COUNTIF(tbl_vendors[Vendor_ID],tbl_vendors[[#This Row],[Vendor_ID]])&gt;1</f>
        <v>0</v>
      </c>
      <c r="M4002" t="b">
        <f>ISBLANK(tbl_vendors[[#This Row],[Vendor_ID]])</f>
        <v>0</v>
      </c>
      <c r="N4002" t="b">
        <f>LEN(TRIM(tbl_vendors[[#This Row],[Vendor_Name]]))=0</f>
        <v>0</v>
      </c>
      <c r="O4002" t="b">
        <f>LEN(TRIM(tbl_vendors[[#This Row],[Email]]))=0</f>
        <v>0</v>
      </c>
      <c r="P4002" t="b">
        <f>OR(ISERROR(FIND("@",tbl_vendors[[#This Row],[Email]])),ISERROR(FIND(".",tbl_vendors[[#This Row],[Email]])))</f>
        <v>0</v>
      </c>
      <c r="Q4002" t="b">
        <f>ISNA(MATCH(tbl_vendors[[#This Row],[Country]],tbl_country[country],0))</f>
        <v>0</v>
      </c>
      <c r="R4002" t="b">
        <f>ISNA(MATCH(tbl_vendors[[#This Row],[Currency]],tbl_country[currency],0))</f>
        <v>0</v>
      </c>
      <c r="S4002" t="b">
        <f>_xlfn.XLOOKUP(tbl_vendors[[#This Row],[Country]],tbl_country[country],tbl_country[currency],"NotFound")&lt;&gt;tbl_vendors[[#This Row],[Currency]]</f>
        <v>0</v>
      </c>
      <c r="T4002" t="b">
        <f>ISNA(MATCH(tbl_vendors[[#This Row],[Payment_Terms]],tbl_payment_terms[Payment_Terms],0))</f>
        <v>0</v>
      </c>
      <c r="U4002" t="b">
        <f>ISNA(MATCH(tbl_vendors[[#This Row],[Status]],tbl_status[valid_status]))</f>
        <v>1</v>
      </c>
      <c r="V4002" t="b">
        <f ca="1">tbl_vendors[[#This Row],[Created_Date]]&gt;TODAY()</f>
        <v>0</v>
      </c>
      <c r="W4002" t="b">
        <f>tbl_vendors[[#This Row],[Updated_Date]]&lt;tbl_vendors[[#This Row],[Created_Date]]</f>
        <v>0</v>
      </c>
      <c r="X4002" t="b">
        <f>COUNTIF(tbl_vendors[Vendor_Name],tbl_vendors[[#This Row],[Vendor_Name]])&gt;1</f>
        <v>0</v>
      </c>
      <c r="Y4002" s="14" cm="1">
        <f t="array" aca="1" ref="Y4002" ca="1">IFERROR(SUM(L4002:X4002*1),4)</f>
        <v>1</v>
      </c>
      <c r="Z4002" t="str">
        <f ca="1">IF(tbl_vendors[[#This Row],[error_count]]&gt;0,"FAIL","PASS")</f>
        <v>FAIL</v>
      </c>
    </row>
    <row r="4003" spans="1:26" x14ac:dyDescent="0.3">
      <c r="A4003" t="s">
        <v>15614</v>
      </c>
      <c r="B4003" t="s">
        <v>15615</v>
      </c>
      <c r="C4003" t="s">
        <v>153</v>
      </c>
      <c r="D4003" t="s">
        <v>15616</v>
      </c>
      <c r="E4003" t="s">
        <v>155</v>
      </c>
      <c r="F4003" t="s">
        <v>32</v>
      </c>
      <c r="G4003" t="s">
        <v>15617</v>
      </c>
      <c r="H4003" t="s">
        <v>18</v>
      </c>
      <c r="I4003" t="s">
        <v>19</v>
      </c>
      <c r="J4003" s="1">
        <v>44521</v>
      </c>
      <c r="K4003" s="1">
        <v>44610</v>
      </c>
      <c r="L4003" t="b">
        <f>COUNTIF(tbl_vendors[Vendor_ID],tbl_vendors[[#This Row],[Vendor_ID]])&gt;1</f>
        <v>0</v>
      </c>
      <c r="M4003" t="b">
        <f>ISBLANK(tbl_vendors[[#This Row],[Vendor_ID]])</f>
        <v>0</v>
      </c>
      <c r="N4003" t="b">
        <f>LEN(TRIM(tbl_vendors[[#This Row],[Vendor_Name]]))=0</f>
        <v>0</v>
      </c>
      <c r="O4003" t="b">
        <f>LEN(TRIM(tbl_vendors[[#This Row],[Email]]))=0</f>
        <v>0</v>
      </c>
      <c r="P4003" t="b">
        <f>OR(ISERROR(FIND("@",tbl_vendors[[#This Row],[Email]])),ISERROR(FIND(".",tbl_vendors[[#This Row],[Email]])))</f>
        <v>0</v>
      </c>
      <c r="Q4003" t="b">
        <f>ISNA(MATCH(tbl_vendors[[#This Row],[Country]],tbl_country[country],0))</f>
        <v>0</v>
      </c>
      <c r="R4003" t="b">
        <f>ISNA(MATCH(tbl_vendors[[#This Row],[Currency]],tbl_country[currency],0))</f>
        <v>0</v>
      </c>
      <c r="S4003" t="b">
        <f>_xlfn.XLOOKUP(tbl_vendors[[#This Row],[Country]],tbl_country[country],tbl_country[currency],"NotFound")&lt;&gt;tbl_vendors[[#This Row],[Currency]]</f>
        <v>0</v>
      </c>
      <c r="T4003" t="b">
        <f>ISNA(MATCH(tbl_vendors[[#This Row],[Payment_Terms]],tbl_payment_terms[Payment_Terms],0))</f>
        <v>0</v>
      </c>
      <c r="U4003" t="b">
        <f>ISNA(MATCH(tbl_vendors[[#This Row],[Status]],tbl_status[valid_status]))</f>
        <v>0</v>
      </c>
      <c r="V4003" t="b">
        <f ca="1">tbl_vendors[[#This Row],[Created_Date]]&gt;TODAY()</f>
        <v>0</v>
      </c>
      <c r="W4003" t="b">
        <f>tbl_vendors[[#This Row],[Updated_Date]]&lt;tbl_vendors[[#This Row],[Created_Date]]</f>
        <v>0</v>
      </c>
      <c r="X4003" t="b">
        <f>COUNTIF(tbl_vendors[Vendor_Name],tbl_vendors[[#This Row],[Vendor_Name]])&gt;1</f>
        <v>0</v>
      </c>
      <c r="Y4003" s="14" cm="1">
        <f t="array" aca="1" ref="Y4003" ca="1">IFERROR(SUM(L4003:X4003*1),4)</f>
        <v>0</v>
      </c>
      <c r="Z4003" t="str">
        <f ca="1">IF(tbl_vendors[[#This Row],[error_count]]&gt;0,"FAIL","PASS")</f>
        <v>PASS</v>
      </c>
    </row>
    <row r="4004" spans="1:26" x14ac:dyDescent="0.3">
      <c r="A4004" t="s">
        <v>15618</v>
      </c>
      <c r="B4004" t="s">
        <v>15619</v>
      </c>
      <c r="C4004" t="s">
        <v>13</v>
      </c>
      <c r="D4004" t="s">
        <v>15620</v>
      </c>
      <c r="E4004" t="s">
        <v>15</v>
      </c>
      <c r="F4004" t="s">
        <v>75</v>
      </c>
      <c r="G4004" t="s">
        <v>15621</v>
      </c>
      <c r="H4004" t="s">
        <v>52</v>
      </c>
      <c r="I4004" t="s">
        <v>26</v>
      </c>
      <c r="J4004" s="1">
        <v>44648</v>
      </c>
      <c r="K4004" s="1">
        <v>45309</v>
      </c>
      <c r="L4004" t="b">
        <f>COUNTIF(tbl_vendors[Vendor_ID],tbl_vendors[[#This Row],[Vendor_ID]])&gt;1</f>
        <v>0</v>
      </c>
      <c r="M4004" t="b">
        <f>ISBLANK(tbl_vendors[[#This Row],[Vendor_ID]])</f>
        <v>0</v>
      </c>
      <c r="N4004" t="b">
        <f>LEN(TRIM(tbl_vendors[[#This Row],[Vendor_Name]]))=0</f>
        <v>0</v>
      </c>
      <c r="O4004" t="b">
        <f>LEN(TRIM(tbl_vendors[[#This Row],[Email]]))=0</f>
        <v>0</v>
      </c>
      <c r="P4004" t="b">
        <f>OR(ISERROR(FIND("@",tbl_vendors[[#This Row],[Email]])),ISERROR(FIND(".",tbl_vendors[[#This Row],[Email]])))</f>
        <v>0</v>
      </c>
      <c r="Q4004" t="b">
        <f>ISNA(MATCH(tbl_vendors[[#This Row],[Country]],tbl_country[country],0))</f>
        <v>0</v>
      </c>
      <c r="R4004" t="b">
        <f>ISNA(MATCH(tbl_vendors[[#This Row],[Currency]],tbl_country[currency],0))</f>
        <v>1</v>
      </c>
      <c r="S4004" t="b">
        <f>_xlfn.XLOOKUP(tbl_vendors[[#This Row],[Country]],tbl_country[country],tbl_country[currency],"NotFound")&lt;&gt;tbl_vendors[[#This Row],[Currency]]</f>
        <v>1</v>
      </c>
      <c r="T4004" t="b">
        <f>ISNA(MATCH(tbl_vendors[[#This Row],[Payment_Terms]],tbl_payment_terms[Payment_Terms],0))</f>
        <v>0</v>
      </c>
      <c r="U4004" t="b">
        <f>ISNA(MATCH(tbl_vendors[[#This Row],[Status]],tbl_status[valid_status]))</f>
        <v>0</v>
      </c>
      <c r="V4004" t="b">
        <f ca="1">tbl_vendors[[#This Row],[Created_Date]]&gt;TODAY()</f>
        <v>0</v>
      </c>
      <c r="W4004" t="b">
        <f>tbl_vendors[[#This Row],[Updated_Date]]&lt;tbl_vendors[[#This Row],[Created_Date]]</f>
        <v>0</v>
      </c>
      <c r="X4004" t="b">
        <f>COUNTIF(tbl_vendors[Vendor_Name],tbl_vendors[[#This Row],[Vendor_Name]])&gt;1</f>
        <v>0</v>
      </c>
      <c r="Y4004" s="14" cm="1">
        <f t="array" aca="1" ref="Y4004" ca="1">IFERROR(SUM(L4004:X4004*1),4)</f>
        <v>2</v>
      </c>
      <c r="Z4004" t="str">
        <f ca="1">IF(tbl_vendors[[#This Row],[error_count]]&gt;0,"FAIL","PASS")</f>
        <v>FAIL</v>
      </c>
    </row>
    <row r="4005" spans="1:26" x14ac:dyDescent="0.3">
      <c r="A4005" t="s">
        <v>15622</v>
      </c>
      <c r="B4005" t="s">
        <v>15623</v>
      </c>
      <c r="C4005" t="s">
        <v>29</v>
      </c>
      <c r="D4005" t="s">
        <v>15624</v>
      </c>
      <c r="E4005" t="s">
        <v>31</v>
      </c>
      <c r="F4005" t="s">
        <v>23</v>
      </c>
      <c r="G4005" t="s">
        <v>15625</v>
      </c>
      <c r="H4005" t="s">
        <v>47</v>
      </c>
      <c r="I4005" t="s">
        <v>26</v>
      </c>
      <c r="J4005" s="1">
        <v>44973</v>
      </c>
      <c r="K4005" s="1">
        <v>45140</v>
      </c>
      <c r="L4005" t="b">
        <f>COUNTIF(tbl_vendors[Vendor_ID],tbl_vendors[[#This Row],[Vendor_ID]])&gt;1</f>
        <v>0</v>
      </c>
      <c r="M4005" t="b">
        <f>ISBLANK(tbl_vendors[[#This Row],[Vendor_ID]])</f>
        <v>0</v>
      </c>
      <c r="N4005" t="b">
        <f>LEN(TRIM(tbl_vendors[[#This Row],[Vendor_Name]]))=0</f>
        <v>0</v>
      </c>
      <c r="O4005" t="b">
        <f>LEN(TRIM(tbl_vendors[[#This Row],[Email]]))=0</f>
        <v>0</v>
      </c>
      <c r="P4005" t="b">
        <f>OR(ISERROR(FIND("@",tbl_vendors[[#This Row],[Email]])),ISERROR(FIND(".",tbl_vendors[[#This Row],[Email]])))</f>
        <v>0</v>
      </c>
      <c r="Q4005" t="b">
        <f>ISNA(MATCH(tbl_vendors[[#This Row],[Country]],tbl_country[country],0))</f>
        <v>0</v>
      </c>
      <c r="R4005" t="b">
        <f>ISNA(MATCH(tbl_vendors[[#This Row],[Currency]],tbl_country[currency],0))</f>
        <v>0</v>
      </c>
      <c r="S4005" t="b">
        <f>_xlfn.XLOOKUP(tbl_vendors[[#This Row],[Country]],tbl_country[country],tbl_country[currency],"NotFound")&lt;&gt;tbl_vendors[[#This Row],[Currency]]</f>
        <v>0</v>
      </c>
      <c r="T4005" t="b">
        <f>ISNA(MATCH(tbl_vendors[[#This Row],[Payment_Terms]],tbl_payment_terms[Payment_Terms],0))</f>
        <v>0</v>
      </c>
      <c r="U4005" t="b">
        <f>ISNA(MATCH(tbl_vendors[[#This Row],[Status]],tbl_status[valid_status]))</f>
        <v>0</v>
      </c>
      <c r="V4005" t="b">
        <f ca="1">tbl_vendors[[#This Row],[Created_Date]]&gt;TODAY()</f>
        <v>0</v>
      </c>
      <c r="W4005" t="b">
        <f>tbl_vendors[[#This Row],[Updated_Date]]&lt;tbl_vendors[[#This Row],[Created_Date]]</f>
        <v>0</v>
      </c>
      <c r="X4005" t="b">
        <f>COUNTIF(tbl_vendors[Vendor_Name],tbl_vendors[[#This Row],[Vendor_Name]])&gt;1</f>
        <v>0</v>
      </c>
      <c r="Y4005" s="14" cm="1">
        <f t="array" aca="1" ref="Y4005" ca="1">IFERROR(SUM(L4005:X4005*1),4)</f>
        <v>0</v>
      </c>
      <c r="Z4005" t="str">
        <f ca="1">IF(tbl_vendors[[#This Row],[error_count]]&gt;0,"FAIL","PASS")</f>
        <v>PASS</v>
      </c>
    </row>
    <row r="4006" spans="1:26" x14ac:dyDescent="0.3">
      <c r="A4006" t="s">
        <v>15626</v>
      </c>
      <c r="B4006" t="s">
        <v>5376</v>
      </c>
      <c r="C4006" t="s">
        <v>153</v>
      </c>
      <c r="D4006" t="s">
        <v>15627</v>
      </c>
      <c r="E4006" t="s">
        <v>155</v>
      </c>
      <c r="F4006" t="s">
        <v>23</v>
      </c>
      <c r="G4006" t="s">
        <v>15628</v>
      </c>
      <c r="H4006" t="s">
        <v>18</v>
      </c>
      <c r="I4006" t="s">
        <v>19</v>
      </c>
      <c r="J4006" s="1">
        <v>45616</v>
      </c>
      <c r="K4006" s="1">
        <v>45863</v>
      </c>
      <c r="L4006" t="b">
        <f>COUNTIF(tbl_vendors[Vendor_ID],tbl_vendors[[#This Row],[Vendor_ID]])&gt;1</f>
        <v>0</v>
      </c>
      <c r="M4006" t="b">
        <f>ISBLANK(tbl_vendors[[#This Row],[Vendor_ID]])</f>
        <v>0</v>
      </c>
      <c r="N4006" t="b">
        <f>LEN(TRIM(tbl_vendors[[#This Row],[Vendor_Name]]))=0</f>
        <v>0</v>
      </c>
      <c r="O4006" t="b">
        <f>LEN(TRIM(tbl_vendors[[#This Row],[Email]]))=0</f>
        <v>0</v>
      </c>
      <c r="P4006" t="b">
        <f>OR(ISERROR(FIND("@",tbl_vendors[[#This Row],[Email]])),ISERROR(FIND(".",tbl_vendors[[#This Row],[Email]])))</f>
        <v>0</v>
      </c>
      <c r="Q4006" t="b">
        <f>ISNA(MATCH(tbl_vendors[[#This Row],[Country]],tbl_country[country],0))</f>
        <v>0</v>
      </c>
      <c r="R4006" t="b">
        <f>ISNA(MATCH(tbl_vendors[[#This Row],[Currency]],tbl_country[currency],0))</f>
        <v>0</v>
      </c>
      <c r="S4006" t="b">
        <f>_xlfn.XLOOKUP(tbl_vendors[[#This Row],[Country]],tbl_country[country],tbl_country[currency],"NotFound")&lt;&gt;tbl_vendors[[#This Row],[Currency]]</f>
        <v>0</v>
      </c>
      <c r="T4006" t="b">
        <f>ISNA(MATCH(tbl_vendors[[#This Row],[Payment_Terms]],tbl_payment_terms[Payment_Terms],0))</f>
        <v>0</v>
      </c>
      <c r="U4006" t="b">
        <f>ISNA(MATCH(tbl_vendors[[#This Row],[Status]],tbl_status[valid_status]))</f>
        <v>0</v>
      </c>
      <c r="V4006" t="b">
        <f ca="1">tbl_vendors[[#This Row],[Created_Date]]&gt;TODAY()</f>
        <v>0</v>
      </c>
      <c r="W4006" t="b">
        <f>tbl_vendors[[#This Row],[Updated_Date]]&lt;tbl_vendors[[#This Row],[Created_Date]]</f>
        <v>0</v>
      </c>
      <c r="X4006" t="b">
        <f>COUNTIF(tbl_vendors[Vendor_Name],tbl_vendors[[#This Row],[Vendor_Name]])&gt;1</f>
        <v>1</v>
      </c>
      <c r="Y4006" s="14" cm="1">
        <f t="array" aca="1" ref="Y4006" ca="1">IFERROR(SUM(L4006:X4006*1),4)</f>
        <v>1</v>
      </c>
      <c r="Z4006" t="str">
        <f ca="1">IF(tbl_vendors[[#This Row],[error_count]]&gt;0,"FAIL","PASS")</f>
        <v>FAIL</v>
      </c>
    </row>
    <row r="4007" spans="1:26" x14ac:dyDescent="0.3">
      <c r="A4007" t="s">
        <v>15629</v>
      </c>
      <c r="B4007" t="s">
        <v>15630</v>
      </c>
      <c r="C4007" t="s">
        <v>29</v>
      </c>
      <c r="D4007" t="s">
        <v>15631</v>
      </c>
      <c r="E4007" t="s">
        <v>31</v>
      </c>
      <c r="F4007" t="s">
        <v>40</v>
      </c>
      <c r="G4007" t="s">
        <v>15632</v>
      </c>
      <c r="H4007" t="s">
        <v>25</v>
      </c>
      <c r="I4007" t="s">
        <v>26</v>
      </c>
      <c r="J4007" s="1">
        <v>44398</v>
      </c>
      <c r="K4007" s="1">
        <v>45478</v>
      </c>
      <c r="L4007" t="b">
        <f>COUNTIF(tbl_vendors[Vendor_ID],tbl_vendors[[#This Row],[Vendor_ID]])&gt;1</f>
        <v>0</v>
      </c>
      <c r="M4007" t="b">
        <f>ISBLANK(tbl_vendors[[#This Row],[Vendor_ID]])</f>
        <v>0</v>
      </c>
      <c r="N4007" t="b">
        <f>LEN(TRIM(tbl_vendors[[#This Row],[Vendor_Name]]))=0</f>
        <v>0</v>
      </c>
      <c r="O4007" t="b">
        <f>LEN(TRIM(tbl_vendors[[#This Row],[Email]]))=0</f>
        <v>0</v>
      </c>
      <c r="P4007" t="b">
        <f>OR(ISERROR(FIND("@",tbl_vendors[[#This Row],[Email]])),ISERROR(FIND(".",tbl_vendors[[#This Row],[Email]])))</f>
        <v>0</v>
      </c>
      <c r="Q4007" t="b">
        <f>ISNA(MATCH(tbl_vendors[[#This Row],[Country]],tbl_country[country],0))</f>
        <v>0</v>
      </c>
      <c r="R4007" t="b">
        <f>ISNA(MATCH(tbl_vendors[[#This Row],[Currency]],tbl_country[currency],0))</f>
        <v>0</v>
      </c>
      <c r="S4007" t="b">
        <f>_xlfn.XLOOKUP(tbl_vendors[[#This Row],[Country]],tbl_country[country],tbl_country[currency],"NotFound")&lt;&gt;tbl_vendors[[#This Row],[Currency]]</f>
        <v>0</v>
      </c>
      <c r="T4007" t="b">
        <f>ISNA(MATCH(tbl_vendors[[#This Row],[Payment_Terms]],tbl_payment_terms[Payment_Terms],0))</f>
        <v>0</v>
      </c>
      <c r="U4007" t="b">
        <f>ISNA(MATCH(tbl_vendors[[#This Row],[Status]],tbl_status[valid_status]))</f>
        <v>0</v>
      </c>
      <c r="V4007" t="b">
        <f ca="1">tbl_vendors[[#This Row],[Created_Date]]&gt;TODAY()</f>
        <v>0</v>
      </c>
      <c r="W4007" t="b">
        <f>tbl_vendors[[#This Row],[Updated_Date]]&lt;tbl_vendors[[#This Row],[Created_Date]]</f>
        <v>0</v>
      </c>
      <c r="X4007" t="b">
        <f>COUNTIF(tbl_vendors[Vendor_Name],tbl_vendors[[#This Row],[Vendor_Name]])&gt;1</f>
        <v>0</v>
      </c>
      <c r="Y4007" s="14" cm="1">
        <f t="array" aca="1" ref="Y4007" ca="1">IFERROR(SUM(L4007:X4007*1),4)</f>
        <v>0</v>
      </c>
      <c r="Z4007" t="str">
        <f ca="1">IF(tbl_vendors[[#This Row],[error_count]]&gt;0,"FAIL","PASS")</f>
        <v>PASS</v>
      </c>
    </row>
    <row r="4008" spans="1:26" x14ac:dyDescent="0.3">
      <c r="A4008" t="s">
        <v>15633</v>
      </c>
      <c r="B4008" t="s">
        <v>15634</v>
      </c>
      <c r="C4008" t="s">
        <v>66</v>
      </c>
      <c r="D4008" t="s">
        <v>15635</v>
      </c>
      <c r="E4008" t="s">
        <v>67</v>
      </c>
      <c r="F4008" t="s">
        <v>32</v>
      </c>
      <c r="G4008" t="s">
        <v>15636</v>
      </c>
      <c r="H4008" t="s">
        <v>25</v>
      </c>
      <c r="I4008" t="s">
        <v>19</v>
      </c>
      <c r="J4008" s="1">
        <v>44780</v>
      </c>
      <c r="K4008" s="1">
        <v>45643</v>
      </c>
      <c r="L4008" t="b">
        <f>COUNTIF(tbl_vendors[Vendor_ID],tbl_vendors[[#This Row],[Vendor_ID]])&gt;1</f>
        <v>0</v>
      </c>
      <c r="M4008" t="b">
        <f>ISBLANK(tbl_vendors[[#This Row],[Vendor_ID]])</f>
        <v>0</v>
      </c>
      <c r="N4008" t="b">
        <f>LEN(TRIM(tbl_vendors[[#This Row],[Vendor_Name]]))=0</f>
        <v>0</v>
      </c>
      <c r="O4008" t="b">
        <f>LEN(TRIM(tbl_vendors[[#This Row],[Email]]))=0</f>
        <v>0</v>
      </c>
      <c r="P4008" t="b">
        <f>OR(ISERROR(FIND("@",tbl_vendors[[#This Row],[Email]])),ISERROR(FIND(".",tbl_vendors[[#This Row],[Email]])))</f>
        <v>0</v>
      </c>
      <c r="Q4008" t="b">
        <f>ISNA(MATCH(tbl_vendors[[#This Row],[Country]],tbl_country[country],0))</f>
        <v>0</v>
      </c>
      <c r="R4008" t="b">
        <f>ISNA(MATCH(tbl_vendors[[#This Row],[Currency]],tbl_country[currency],0))</f>
        <v>0</v>
      </c>
      <c r="S4008" t="b">
        <f>_xlfn.XLOOKUP(tbl_vendors[[#This Row],[Country]],tbl_country[country],tbl_country[currency],"NotFound")&lt;&gt;tbl_vendors[[#This Row],[Currency]]</f>
        <v>0</v>
      </c>
      <c r="T4008" t="b">
        <f>ISNA(MATCH(tbl_vendors[[#This Row],[Payment_Terms]],tbl_payment_terms[Payment_Terms],0))</f>
        <v>0</v>
      </c>
      <c r="U4008" t="b">
        <f>ISNA(MATCH(tbl_vendors[[#This Row],[Status]],tbl_status[valid_status]))</f>
        <v>0</v>
      </c>
      <c r="V4008" t="b">
        <f ca="1">tbl_vendors[[#This Row],[Created_Date]]&gt;TODAY()</f>
        <v>0</v>
      </c>
      <c r="W4008" t="b">
        <f>tbl_vendors[[#This Row],[Updated_Date]]&lt;tbl_vendors[[#This Row],[Created_Date]]</f>
        <v>0</v>
      </c>
      <c r="X4008" t="b">
        <f>COUNTIF(tbl_vendors[Vendor_Name],tbl_vendors[[#This Row],[Vendor_Name]])&gt;1</f>
        <v>0</v>
      </c>
      <c r="Y4008" s="14" cm="1">
        <f t="array" aca="1" ref="Y4008" ca="1">IFERROR(SUM(L4008:X4008*1),4)</f>
        <v>0</v>
      </c>
      <c r="Z4008" t="str">
        <f ca="1">IF(tbl_vendors[[#This Row],[error_count]]&gt;0,"FAIL","PASS")</f>
        <v>PASS</v>
      </c>
    </row>
    <row r="4009" spans="1:26" x14ac:dyDescent="0.3">
      <c r="A4009" t="s">
        <v>15637</v>
      </c>
      <c r="B4009" t="s">
        <v>15638</v>
      </c>
      <c r="C4009" t="s">
        <v>153</v>
      </c>
      <c r="D4009" t="s">
        <v>15639</v>
      </c>
      <c r="E4009" t="s">
        <v>155</v>
      </c>
      <c r="F4009" t="s">
        <v>40</v>
      </c>
      <c r="G4009" t="s">
        <v>15640</v>
      </c>
      <c r="H4009" t="s">
        <v>47</v>
      </c>
      <c r="I4009" t="s">
        <v>19</v>
      </c>
      <c r="J4009" s="1">
        <v>44558</v>
      </c>
      <c r="K4009" s="1">
        <v>46102</v>
      </c>
      <c r="L4009" t="b">
        <f>COUNTIF(tbl_vendors[Vendor_ID],tbl_vendors[[#This Row],[Vendor_ID]])&gt;1</f>
        <v>0</v>
      </c>
      <c r="M4009" t="b">
        <f>ISBLANK(tbl_vendors[[#This Row],[Vendor_ID]])</f>
        <v>0</v>
      </c>
      <c r="N4009" t="b">
        <f>LEN(TRIM(tbl_vendors[[#This Row],[Vendor_Name]]))=0</f>
        <v>0</v>
      </c>
      <c r="O4009" t="b">
        <f>LEN(TRIM(tbl_vendors[[#This Row],[Email]]))=0</f>
        <v>0</v>
      </c>
      <c r="P4009" t="b">
        <f>OR(ISERROR(FIND("@",tbl_vendors[[#This Row],[Email]])),ISERROR(FIND(".",tbl_vendors[[#This Row],[Email]])))</f>
        <v>0</v>
      </c>
      <c r="Q4009" t="b">
        <f>ISNA(MATCH(tbl_vendors[[#This Row],[Country]],tbl_country[country],0))</f>
        <v>0</v>
      </c>
      <c r="R4009" t="b">
        <f>ISNA(MATCH(tbl_vendors[[#This Row],[Currency]],tbl_country[currency],0))</f>
        <v>0</v>
      </c>
      <c r="S4009" t="b">
        <f>_xlfn.XLOOKUP(tbl_vendors[[#This Row],[Country]],tbl_country[country],tbl_country[currency],"NotFound")&lt;&gt;tbl_vendors[[#This Row],[Currency]]</f>
        <v>0</v>
      </c>
      <c r="T4009" t="b">
        <f>ISNA(MATCH(tbl_vendors[[#This Row],[Payment_Terms]],tbl_payment_terms[Payment_Terms],0))</f>
        <v>0</v>
      </c>
      <c r="U4009" t="b">
        <f>ISNA(MATCH(tbl_vendors[[#This Row],[Status]],tbl_status[valid_status]))</f>
        <v>0</v>
      </c>
      <c r="V4009" t="b">
        <f ca="1">tbl_vendors[[#This Row],[Created_Date]]&gt;TODAY()</f>
        <v>0</v>
      </c>
      <c r="W4009" t="b">
        <f>tbl_vendors[[#This Row],[Updated_Date]]&lt;tbl_vendors[[#This Row],[Created_Date]]</f>
        <v>0</v>
      </c>
      <c r="X4009" t="b">
        <f>COUNTIF(tbl_vendors[Vendor_Name],tbl_vendors[[#This Row],[Vendor_Name]])&gt;1</f>
        <v>0</v>
      </c>
      <c r="Y4009" s="14" cm="1">
        <f t="array" aca="1" ref="Y4009" ca="1">IFERROR(SUM(L4009:X4009*1),4)</f>
        <v>0</v>
      </c>
      <c r="Z4009" t="str">
        <f ca="1">IF(tbl_vendors[[#This Row],[error_count]]&gt;0,"FAIL","PASS")</f>
        <v>PASS</v>
      </c>
    </row>
    <row r="4010" spans="1:26" x14ac:dyDescent="0.3">
      <c r="A4010" t="s">
        <v>15641</v>
      </c>
      <c r="B4010" t="s">
        <v>4408</v>
      </c>
      <c r="C4010" t="s">
        <v>109</v>
      </c>
      <c r="D4010" t="s">
        <v>15642</v>
      </c>
      <c r="E4010" t="s">
        <v>39</v>
      </c>
      <c r="F4010" t="s">
        <v>40</v>
      </c>
      <c r="G4010" t="s">
        <v>15643</v>
      </c>
      <c r="H4010" t="s">
        <v>52</v>
      </c>
      <c r="I4010" t="s">
        <v>19</v>
      </c>
      <c r="J4010" s="1">
        <v>45943</v>
      </c>
      <c r="K4010" s="1">
        <v>46172</v>
      </c>
      <c r="L4010" t="b">
        <f>COUNTIF(tbl_vendors[Vendor_ID],tbl_vendors[[#This Row],[Vendor_ID]])&gt;1</f>
        <v>0</v>
      </c>
      <c r="M4010" t="b">
        <f>ISBLANK(tbl_vendors[[#This Row],[Vendor_ID]])</f>
        <v>0</v>
      </c>
      <c r="N4010" t="b">
        <f>LEN(TRIM(tbl_vendors[[#This Row],[Vendor_Name]]))=0</f>
        <v>0</v>
      </c>
      <c r="O4010" t="b">
        <f>LEN(TRIM(tbl_vendors[[#This Row],[Email]]))=0</f>
        <v>0</v>
      </c>
      <c r="P4010" t="b">
        <f>OR(ISERROR(FIND("@",tbl_vendors[[#This Row],[Email]])),ISERROR(FIND(".",tbl_vendors[[#This Row],[Email]])))</f>
        <v>0</v>
      </c>
      <c r="Q4010" t="b">
        <f>ISNA(MATCH(tbl_vendors[[#This Row],[Country]],tbl_country[country],0))</f>
        <v>0</v>
      </c>
      <c r="R4010" t="b">
        <f>ISNA(MATCH(tbl_vendors[[#This Row],[Currency]],tbl_country[currency],0))</f>
        <v>0</v>
      </c>
      <c r="S4010" t="b">
        <f>_xlfn.XLOOKUP(tbl_vendors[[#This Row],[Country]],tbl_country[country],tbl_country[currency],"NotFound")&lt;&gt;tbl_vendors[[#This Row],[Currency]]</f>
        <v>1</v>
      </c>
      <c r="T4010" t="b">
        <f>ISNA(MATCH(tbl_vendors[[#This Row],[Payment_Terms]],tbl_payment_terms[Payment_Terms],0))</f>
        <v>0</v>
      </c>
      <c r="U4010" t="b">
        <f>ISNA(MATCH(tbl_vendors[[#This Row],[Status]],tbl_status[valid_status]))</f>
        <v>0</v>
      </c>
      <c r="V4010" t="b">
        <f ca="1">tbl_vendors[[#This Row],[Created_Date]]&gt;TODAY()</f>
        <v>0</v>
      </c>
      <c r="W4010" t="b">
        <f>tbl_vendors[[#This Row],[Updated_Date]]&lt;tbl_vendors[[#This Row],[Created_Date]]</f>
        <v>0</v>
      </c>
      <c r="X4010" t="b">
        <f>COUNTIF(tbl_vendors[Vendor_Name],tbl_vendors[[#This Row],[Vendor_Name]])&gt;1</f>
        <v>1</v>
      </c>
      <c r="Y4010" s="14" cm="1">
        <f t="array" aca="1" ref="Y4010" ca="1">IFERROR(SUM(L4010:X4010*1),4)</f>
        <v>2</v>
      </c>
      <c r="Z4010" t="str">
        <f ca="1">IF(tbl_vendors[[#This Row],[error_count]]&gt;0,"FAIL","PASS")</f>
        <v>FAIL</v>
      </c>
    </row>
    <row r="4011" spans="1:26" x14ac:dyDescent="0.3">
      <c r="A4011" t="s">
        <v>15644</v>
      </c>
      <c r="B4011" t="s">
        <v>15645</v>
      </c>
      <c r="C4011" t="s">
        <v>79</v>
      </c>
      <c r="D4011" t="s">
        <v>15646</v>
      </c>
      <c r="E4011" t="s">
        <v>39</v>
      </c>
      <c r="F4011" t="s">
        <v>32</v>
      </c>
      <c r="G4011" t="s">
        <v>15647</v>
      </c>
      <c r="H4011" t="s">
        <v>69</v>
      </c>
      <c r="I4011" t="s">
        <v>26</v>
      </c>
      <c r="J4011" s="1">
        <v>45800</v>
      </c>
      <c r="K4011" s="1">
        <v>46021</v>
      </c>
      <c r="L4011" t="b">
        <f>COUNTIF(tbl_vendors[Vendor_ID],tbl_vendors[[#This Row],[Vendor_ID]])&gt;1</f>
        <v>0</v>
      </c>
      <c r="M4011" t="b">
        <f>ISBLANK(tbl_vendors[[#This Row],[Vendor_ID]])</f>
        <v>0</v>
      </c>
      <c r="N4011" t="b">
        <f>LEN(TRIM(tbl_vendors[[#This Row],[Vendor_Name]]))=0</f>
        <v>0</v>
      </c>
      <c r="O4011" t="b">
        <f>LEN(TRIM(tbl_vendors[[#This Row],[Email]]))=0</f>
        <v>0</v>
      </c>
      <c r="P4011" t="b">
        <f>OR(ISERROR(FIND("@",tbl_vendors[[#This Row],[Email]])),ISERROR(FIND(".",tbl_vendors[[#This Row],[Email]])))</f>
        <v>0</v>
      </c>
      <c r="Q4011" t="b">
        <f>ISNA(MATCH(tbl_vendors[[#This Row],[Country]],tbl_country[country],0))</f>
        <v>0</v>
      </c>
      <c r="R4011" t="b">
        <f>ISNA(MATCH(tbl_vendors[[#This Row],[Currency]],tbl_country[currency],0))</f>
        <v>0</v>
      </c>
      <c r="S4011" t="b">
        <f>_xlfn.XLOOKUP(tbl_vendors[[#This Row],[Country]],tbl_country[country],tbl_country[currency],"NotFound")&lt;&gt;tbl_vendors[[#This Row],[Currency]]</f>
        <v>0</v>
      </c>
      <c r="T4011" t="b">
        <f>ISNA(MATCH(tbl_vendors[[#This Row],[Payment_Terms]],tbl_payment_terms[Payment_Terms],0))</f>
        <v>0</v>
      </c>
      <c r="U4011" t="b">
        <f>ISNA(MATCH(tbl_vendors[[#This Row],[Status]],tbl_status[valid_status]))</f>
        <v>0</v>
      </c>
      <c r="V4011" t="b">
        <f ca="1">tbl_vendors[[#This Row],[Created_Date]]&gt;TODAY()</f>
        <v>0</v>
      </c>
      <c r="W4011" t="b">
        <f>tbl_vendors[[#This Row],[Updated_Date]]&lt;tbl_vendors[[#This Row],[Created_Date]]</f>
        <v>0</v>
      </c>
      <c r="X4011" t="b">
        <f>COUNTIF(tbl_vendors[Vendor_Name],tbl_vendors[[#This Row],[Vendor_Name]])&gt;1</f>
        <v>0</v>
      </c>
      <c r="Y4011" s="14" cm="1">
        <f t="array" aca="1" ref="Y4011" ca="1">IFERROR(SUM(L4011:X4011*1),4)</f>
        <v>0</v>
      </c>
      <c r="Z4011" t="str">
        <f ca="1">IF(tbl_vendors[[#This Row],[error_count]]&gt;0,"FAIL","PASS")</f>
        <v>PASS</v>
      </c>
    </row>
    <row r="4012" spans="1:26" x14ac:dyDescent="0.3">
      <c r="A4012" t="s">
        <v>15648</v>
      </c>
      <c r="B4012" t="s">
        <v>15649</v>
      </c>
      <c r="C4012" t="s">
        <v>13</v>
      </c>
      <c r="D4012" t="s">
        <v>15650</v>
      </c>
      <c r="E4012" t="s">
        <v>15</v>
      </c>
      <c r="F4012" t="s">
        <v>40</v>
      </c>
      <c r="G4012" t="s">
        <v>15651</v>
      </c>
      <c r="H4012" t="s">
        <v>52</v>
      </c>
      <c r="I4012" t="s">
        <v>53</v>
      </c>
      <c r="J4012" s="1">
        <v>45698</v>
      </c>
      <c r="K4012" s="1">
        <v>45798</v>
      </c>
      <c r="L4012" t="b">
        <f>COUNTIF(tbl_vendors[Vendor_ID],tbl_vendors[[#This Row],[Vendor_ID]])&gt;1</f>
        <v>0</v>
      </c>
      <c r="M4012" t="b">
        <f>ISBLANK(tbl_vendors[[#This Row],[Vendor_ID]])</f>
        <v>0</v>
      </c>
      <c r="N4012" t="b">
        <f>LEN(TRIM(tbl_vendors[[#This Row],[Vendor_Name]]))=0</f>
        <v>0</v>
      </c>
      <c r="O4012" t="b">
        <f>LEN(TRIM(tbl_vendors[[#This Row],[Email]]))=0</f>
        <v>0</v>
      </c>
      <c r="P4012" t="b">
        <f>OR(ISERROR(FIND("@",tbl_vendors[[#This Row],[Email]])),ISERROR(FIND(".",tbl_vendors[[#This Row],[Email]])))</f>
        <v>0</v>
      </c>
      <c r="Q4012" t="b">
        <f>ISNA(MATCH(tbl_vendors[[#This Row],[Country]],tbl_country[country],0))</f>
        <v>0</v>
      </c>
      <c r="R4012" t="b">
        <f>ISNA(MATCH(tbl_vendors[[#This Row],[Currency]],tbl_country[currency],0))</f>
        <v>1</v>
      </c>
      <c r="S4012" t="b">
        <f>_xlfn.XLOOKUP(tbl_vendors[[#This Row],[Country]],tbl_country[country],tbl_country[currency],"NotFound")&lt;&gt;tbl_vendors[[#This Row],[Currency]]</f>
        <v>1</v>
      </c>
      <c r="T4012" t="b">
        <f>ISNA(MATCH(tbl_vendors[[#This Row],[Payment_Terms]],tbl_payment_terms[Payment_Terms],0))</f>
        <v>0</v>
      </c>
      <c r="U4012" t="b">
        <f>ISNA(MATCH(tbl_vendors[[#This Row],[Status]],tbl_status[valid_status]))</f>
        <v>1</v>
      </c>
      <c r="V4012" t="b">
        <f ca="1">tbl_vendors[[#This Row],[Created_Date]]&gt;TODAY()</f>
        <v>0</v>
      </c>
      <c r="W4012" t="b">
        <f>tbl_vendors[[#This Row],[Updated_Date]]&lt;tbl_vendors[[#This Row],[Created_Date]]</f>
        <v>0</v>
      </c>
      <c r="X4012" t="b">
        <f>COUNTIF(tbl_vendors[Vendor_Name],tbl_vendors[[#This Row],[Vendor_Name]])&gt;1</f>
        <v>0</v>
      </c>
      <c r="Y4012" s="14" cm="1">
        <f t="array" aca="1" ref="Y4012" ca="1">IFERROR(SUM(L4012:X4012*1),4)</f>
        <v>3</v>
      </c>
      <c r="Z4012" t="str">
        <f ca="1">IF(tbl_vendors[[#This Row],[error_count]]&gt;0,"FAIL","PASS")</f>
        <v>FAIL</v>
      </c>
    </row>
    <row r="4013" spans="1:26" x14ac:dyDescent="0.3">
      <c r="A4013" t="s">
        <v>15652</v>
      </c>
      <c r="B4013" t="s">
        <v>15653</v>
      </c>
      <c r="C4013" t="s">
        <v>29</v>
      </c>
      <c r="D4013" t="s">
        <v>15654</v>
      </c>
      <c r="E4013" t="s">
        <v>31</v>
      </c>
      <c r="F4013" t="s">
        <v>16</v>
      </c>
      <c r="G4013" t="s">
        <v>15655</v>
      </c>
      <c r="H4013" t="s">
        <v>25</v>
      </c>
      <c r="I4013" t="s">
        <v>53</v>
      </c>
      <c r="J4013" s="1">
        <v>44601</v>
      </c>
      <c r="K4013" s="1">
        <v>45887</v>
      </c>
      <c r="L4013" t="b">
        <f>COUNTIF(tbl_vendors[Vendor_ID],tbl_vendors[[#This Row],[Vendor_ID]])&gt;1</f>
        <v>0</v>
      </c>
      <c r="M4013" t="b">
        <f>ISBLANK(tbl_vendors[[#This Row],[Vendor_ID]])</f>
        <v>0</v>
      </c>
      <c r="N4013" t="b">
        <f>LEN(TRIM(tbl_vendors[[#This Row],[Vendor_Name]]))=0</f>
        <v>0</v>
      </c>
      <c r="O4013" t="b">
        <f>LEN(TRIM(tbl_vendors[[#This Row],[Email]]))=0</f>
        <v>0</v>
      </c>
      <c r="P4013" t="b">
        <f>OR(ISERROR(FIND("@",tbl_vendors[[#This Row],[Email]])),ISERROR(FIND(".",tbl_vendors[[#This Row],[Email]])))</f>
        <v>0</v>
      </c>
      <c r="Q4013" t="b">
        <f>ISNA(MATCH(tbl_vendors[[#This Row],[Country]],tbl_country[country],0))</f>
        <v>0</v>
      </c>
      <c r="R4013" t="b">
        <f>ISNA(MATCH(tbl_vendors[[#This Row],[Currency]],tbl_country[currency],0))</f>
        <v>0</v>
      </c>
      <c r="S4013" t="b">
        <f>_xlfn.XLOOKUP(tbl_vendors[[#This Row],[Country]],tbl_country[country],tbl_country[currency],"NotFound")&lt;&gt;tbl_vendors[[#This Row],[Currency]]</f>
        <v>0</v>
      </c>
      <c r="T4013" t="b">
        <f>ISNA(MATCH(tbl_vendors[[#This Row],[Payment_Terms]],tbl_payment_terms[Payment_Terms],0))</f>
        <v>0</v>
      </c>
      <c r="U4013" t="b">
        <f>ISNA(MATCH(tbl_vendors[[#This Row],[Status]],tbl_status[valid_status]))</f>
        <v>1</v>
      </c>
      <c r="V4013" t="b">
        <f ca="1">tbl_vendors[[#This Row],[Created_Date]]&gt;TODAY()</f>
        <v>0</v>
      </c>
      <c r="W4013" t="b">
        <f>tbl_vendors[[#This Row],[Updated_Date]]&lt;tbl_vendors[[#This Row],[Created_Date]]</f>
        <v>0</v>
      </c>
      <c r="X4013" t="b">
        <f>COUNTIF(tbl_vendors[Vendor_Name],tbl_vendors[[#This Row],[Vendor_Name]])&gt;1</f>
        <v>0</v>
      </c>
      <c r="Y4013" s="14" cm="1">
        <f t="array" aca="1" ref="Y4013" ca="1">IFERROR(SUM(L4013:X4013*1),4)</f>
        <v>1</v>
      </c>
      <c r="Z4013" t="str">
        <f ca="1">IF(tbl_vendors[[#This Row],[error_count]]&gt;0,"FAIL","PASS")</f>
        <v>FAIL</v>
      </c>
    </row>
    <row r="4014" spans="1:26" x14ac:dyDescent="0.3">
      <c r="A4014" t="s">
        <v>15656</v>
      </c>
      <c r="B4014" t="s">
        <v>9739</v>
      </c>
      <c r="C4014" t="s">
        <v>109</v>
      </c>
      <c r="D4014" t="s">
        <v>15657</v>
      </c>
      <c r="E4014" t="s">
        <v>39</v>
      </c>
      <c r="F4014" t="s">
        <v>32</v>
      </c>
      <c r="G4014" t="s">
        <v>15658</v>
      </c>
      <c r="H4014" t="s">
        <v>47</v>
      </c>
      <c r="I4014" t="s">
        <v>26</v>
      </c>
      <c r="J4014" s="1">
        <v>46036</v>
      </c>
      <c r="K4014" s="1">
        <v>46138</v>
      </c>
      <c r="L4014" t="b">
        <f>COUNTIF(tbl_vendors[Vendor_ID],tbl_vendors[[#This Row],[Vendor_ID]])&gt;1</f>
        <v>0</v>
      </c>
      <c r="M4014" t="b">
        <f>ISBLANK(tbl_vendors[[#This Row],[Vendor_ID]])</f>
        <v>0</v>
      </c>
      <c r="N4014" t="b">
        <f>LEN(TRIM(tbl_vendors[[#This Row],[Vendor_Name]]))=0</f>
        <v>0</v>
      </c>
      <c r="O4014" t="b">
        <f>LEN(TRIM(tbl_vendors[[#This Row],[Email]]))=0</f>
        <v>0</v>
      </c>
      <c r="P4014" t="b">
        <f>OR(ISERROR(FIND("@",tbl_vendors[[#This Row],[Email]])),ISERROR(FIND(".",tbl_vendors[[#This Row],[Email]])))</f>
        <v>0</v>
      </c>
      <c r="Q4014" t="b">
        <f>ISNA(MATCH(tbl_vendors[[#This Row],[Country]],tbl_country[country],0))</f>
        <v>0</v>
      </c>
      <c r="R4014" t="b">
        <f>ISNA(MATCH(tbl_vendors[[#This Row],[Currency]],tbl_country[currency],0))</f>
        <v>0</v>
      </c>
      <c r="S4014" t="b">
        <f>_xlfn.XLOOKUP(tbl_vendors[[#This Row],[Country]],tbl_country[country],tbl_country[currency],"NotFound")&lt;&gt;tbl_vendors[[#This Row],[Currency]]</f>
        <v>1</v>
      </c>
      <c r="T4014" t="b">
        <f>ISNA(MATCH(tbl_vendors[[#This Row],[Payment_Terms]],tbl_payment_terms[Payment_Terms],0))</f>
        <v>0</v>
      </c>
      <c r="U4014" t="b">
        <f>ISNA(MATCH(tbl_vendors[[#This Row],[Status]],tbl_status[valid_status]))</f>
        <v>0</v>
      </c>
      <c r="V4014" t="b">
        <f ca="1">tbl_vendors[[#This Row],[Created_Date]]&gt;TODAY()</f>
        <v>0</v>
      </c>
      <c r="W4014" t="b">
        <f>tbl_vendors[[#This Row],[Updated_Date]]&lt;tbl_vendors[[#This Row],[Created_Date]]</f>
        <v>0</v>
      </c>
      <c r="X4014" t="b">
        <f>COUNTIF(tbl_vendors[Vendor_Name],tbl_vendors[[#This Row],[Vendor_Name]])&gt;1</f>
        <v>1</v>
      </c>
      <c r="Y4014" s="14" cm="1">
        <f t="array" aca="1" ref="Y4014" ca="1">IFERROR(SUM(L4014:X4014*1),4)</f>
        <v>2</v>
      </c>
      <c r="Z4014" t="str">
        <f ca="1">IF(tbl_vendors[[#This Row],[error_count]]&gt;0,"FAIL","PASS")</f>
        <v>FAIL</v>
      </c>
    </row>
    <row r="4015" spans="1:26" x14ac:dyDescent="0.3">
      <c r="A4015" t="s">
        <v>15659</v>
      </c>
      <c r="B4015" t="s">
        <v>8853</v>
      </c>
      <c r="C4015" t="s">
        <v>72</v>
      </c>
      <c r="D4015" t="s">
        <v>15660</v>
      </c>
      <c r="E4015" t="s">
        <v>74</v>
      </c>
      <c r="F4015" t="s">
        <v>16</v>
      </c>
      <c r="G4015" t="s">
        <v>15661</v>
      </c>
      <c r="H4015" t="s">
        <v>34</v>
      </c>
      <c r="I4015" t="s">
        <v>53</v>
      </c>
      <c r="J4015" s="1">
        <v>45922</v>
      </c>
      <c r="K4015" s="1">
        <v>46025</v>
      </c>
      <c r="L4015" t="b">
        <f>COUNTIF(tbl_vendors[Vendor_ID],tbl_vendors[[#This Row],[Vendor_ID]])&gt;1</f>
        <v>0</v>
      </c>
      <c r="M4015" t="b">
        <f>ISBLANK(tbl_vendors[[#This Row],[Vendor_ID]])</f>
        <v>0</v>
      </c>
      <c r="N4015" t="b">
        <f>LEN(TRIM(tbl_vendors[[#This Row],[Vendor_Name]]))=0</f>
        <v>0</v>
      </c>
      <c r="O4015" t="b">
        <f>LEN(TRIM(tbl_vendors[[#This Row],[Email]]))=0</f>
        <v>0</v>
      </c>
      <c r="P4015" t="b">
        <f>OR(ISERROR(FIND("@",tbl_vendors[[#This Row],[Email]])),ISERROR(FIND(".",tbl_vendors[[#This Row],[Email]])))</f>
        <v>0</v>
      </c>
      <c r="Q4015" t="b">
        <f>ISNA(MATCH(tbl_vendors[[#This Row],[Country]],tbl_country[country],0))</f>
        <v>0</v>
      </c>
      <c r="R4015" t="b">
        <f>ISNA(MATCH(tbl_vendors[[#This Row],[Currency]],tbl_country[currency],0))</f>
        <v>1</v>
      </c>
      <c r="S4015" t="b">
        <f>_xlfn.XLOOKUP(tbl_vendors[[#This Row],[Country]],tbl_country[country],tbl_country[currency],"NotFound")&lt;&gt;tbl_vendors[[#This Row],[Currency]]</f>
        <v>1</v>
      </c>
      <c r="T4015" t="b">
        <f>ISNA(MATCH(tbl_vendors[[#This Row],[Payment_Terms]],tbl_payment_terms[Payment_Terms],0))</f>
        <v>0</v>
      </c>
      <c r="U4015" t="b">
        <f>ISNA(MATCH(tbl_vendors[[#This Row],[Status]],tbl_status[valid_status]))</f>
        <v>1</v>
      </c>
      <c r="V4015" t="b">
        <f ca="1">tbl_vendors[[#This Row],[Created_Date]]&gt;TODAY()</f>
        <v>0</v>
      </c>
      <c r="W4015" t="b">
        <f>tbl_vendors[[#This Row],[Updated_Date]]&lt;tbl_vendors[[#This Row],[Created_Date]]</f>
        <v>0</v>
      </c>
      <c r="X4015" t="b">
        <f>COUNTIF(tbl_vendors[Vendor_Name],tbl_vendors[[#This Row],[Vendor_Name]])&gt;1</f>
        <v>1</v>
      </c>
      <c r="Y4015" s="14" cm="1">
        <f t="array" aca="1" ref="Y4015" ca="1">IFERROR(SUM(L4015:X4015*1),4)</f>
        <v>4</v>
      </c>
      <c r="Z4015" t="str">
        <f ca="1">IF(tbl_vendors[[#This Row],[error_count]]&gt;0,"FAIL","PASS")</f>
        <v>FAIL</v>
      </c>
    </row>
    <row r="4016" spans="1:26" x14ac:dyDescent="0.3">
      <c r="A4016" t="s">
        <v>15662</v>
      </c>
      <c r="B4016" t="s">
        <v>15663</v>
      </c>
      <c r="C4016" t="s">
        <v>56</v>
      </c>
      <c r="D4016" t="s">
        <v>15664</v>
      </c>
      <c r="E4016" t="s">
        <v>58</v>
      </c>
      <c r="F4016" t="s">
        <v>75</v>
      </c>
      <c r="G4016" t="s">
        <v>15665</v>
      </c>
      <c r="H4016" t="s">
        <v>52</v>
      </c>
      <c r="I4016" t="s">
        <v>19</v>
      </c>
      <c r="J4016" s="1">
        <v>45914</v>
      </c>
      <c r="K4016" s="1">
        <v>46122</v>
      </c>
      <c r="L4016" t="b">
        <f>COUNTIF(tbl_vendors[Vendor_ID],tbl_vendors[[#This Row],[Vendor_ID]])&gt;1</f>
        <v>0</v>
      </c>
      <c r="M4016" t="b">
        <f>ISBLANK(tbl_vendors[[#This Row],[Vendor_ID]])</f>
        <v>0</v>
      </c>
      <c r="N4016" t="b">
        <f>LEN(TRIM(tbl_vendors[[#This Row],[Vendor_Name]]))=0</f>
        <v>0</v>
      </c>
      <c r="O4016" t="b">
        <f>LEN(TRIM(tbl_vendors[[#This Row],[Email]]))=0</f>
        <v>0</v>
      </c>
      <c r="P4016" t="b">
        <f>OR(ISERROR(FIND("@",tbl_vendors[[#This Row],[Email]])),ISERROR(FIND(".",tbl_vendors[[#This Row],[Email]])))</f>
        <v>0</v>
      </c>
      <c r="Q4016" t="b">
        <f>ISNA(MATCH(tbl_vendors[[#This Row],[Country]],tbl_country[country],0))</f>
        <v>0</v>
      </c>
      <c r="R4016" t="b">
        <f>ISNA(MATCH(tbl_vendors[[#This Row],[Currency]],tbl_country[currency],0))</f>
        <v>0</v>
      </c>
      <c r="S4016" t="b">
        <f>_xlfn.XLOOKUP(tbl_vendors[[#This Row],[Country]],tbl_country[country],tbl_country[currency],"NotFound")&lt;&gt;tbl_vendors[[#This Row],[Currency]]</f>
        <v>0</v>
      </c>
      <c r="T4016" t="b">
        <f>ISNA(MATCH(tbl_vendors[[#This Row],[Payment_Terms]],tbl_payment_terms[Payment_Terms],0))</f>
        <v>0</v>
      </c>
      <c r="U4016" t="b">
        <f>ISNA(MATCH(tbl_vendors[[#This Row],[Status]],tbl_status[valid_status]))</f>
        <v>0</v>
      </c>
      <c r="V4016" t="b">
        <f ca="1">tbl_vendors[[#This Row],[Created_Date]]&gt;TODAY()</f>
        <v>0</v>
      </c>
      <c r="W4016" t="b">
        <f>tbl_vendors[[#This Row],[Updated_Date]]&lt;tbl_vendors[[#This Row],[Created_Date]]</f>
        <v>0</v>
      </c>
      <c r="X4016" t="b">
        <f>COUNTIF(tbl_vendors[Vendor_Name],tbl_vendors[[#This Row],[Vendor_Name]])&gt;1</f>
        <v>0</v>
      </c>
      <c r="Y4016" s="14" cm="1">
        <f t="array" aca="1" ref="Y4016" ca="1">IFERROR(SUM(L4016:X4016*1),4)</f>
        <v>0</v>
      </c>
      <c r="Z4016" t="str">
        <f ca="1">IF(tbl_vendors[[#This Row],[error_count]]&gt;0,"FAIL","PASS")</f>
        <v>PASS</v>
      </c>
    </row>
    <row r="4017" spans="1:26" x14ac:dyDescent="0.3">
      <c r="A4017" t="s">
        <v>15666</v>
      </c>
      <c r="B4017" t="s">
        <v>15667</v>
      </c>
      <c r="C4017" t="s">
        <v>79</v>
      </c>
      <c r="D4017" t="s">
        <v>15668</v>
      </c>
      <c r="E4017" t="s">
        <v>39</v>
      </c>
      <c r="F4017" t="s">
        <v>32</v>
      </c>
      <c r="G4017" t="s">
        <v>15669</v>
      </c>
      <c r="H4017" t="s">
        <v>69</v>
      </c>
      <c r="I4017" t="s">
        <v>26</v>
      </c>
      <c r="J4017" s="1">
        <v>45221</v>
      </c>
      <c r="K4017" s="1">
        <v>45262</v>
      </c>
      <c r="L4017" t="b">
        <f>COUNTIF(tbl_vendors[Vendor_ID],tbl_vendors[[#This Row],[Vendor_ID]])&gt;1</f>
        <v>0</v>
      </c>
      <c r="M4017" t="b">
        <f>ISBLANK(tbl_vendors[[#This Row],[Vendor_ID]])</f>
        <v>0</v>
      </c>
      <c r="N4017" t="b">
        <f>LEN(TRIM(tbl_vendors[[#This Row],[Vendor_Name]]))=0</f>
        <v>0</v>
      </c>
      <c r="O4017" t="b">
        <f>LEN(TRIM(tbl_vendors[[#This Row],[Email]]))=0</f>
        <v>0</v>
      </c>
      <c r="P4017" t="b">
        <f>OR(ISERROR(FIND("@",tbl_vendors[[#This Row],[Email]])),ISERROR(FIND(".",tbl_vendors[[#This Row],[Email]])))</f>
        <v>0</v>
      </c>
      <c r="Q4017" t="b">
        <f>ISNA(MATCH(tbl_vendors[[#This Row],[Country]],tbl_country[country],0))</f>
        <v>0</v>
      </c>
      <c r="R4017" t="b">
        <f>ISNA(MATCH(tbl_vendors[[#This Row],[Currency]],tbl_country[currency],0))</f>
        <v>0</v>
      </c>
      <c r="S4017" t="b">
        <f>_xlfn.XLOOKUP(tbl_vendors[[#This Row],[Country]],tbl_country[country],tbl_country[currency],"NotFound")&lt;&gt;tbl_vendors[[#This Row],[Currency]]</f>
        <v>0</v>
      </c>
      <c r="T4017" t="b">
        <f>ISNA(MATCH(tbl_vendors[[#This Row],[Payment_Terms]],tbl_payment_terms[Payment_Terms],0))</f>
        <v>0</v>
      </c>
      <c r="U4017" t="b">
        <f>ISNA(MATCH(tbl_vendors[[#This Row],[Status]],tbl_status[valid_status]))</f>
        <v>0</v>
      </c>
      <c r="V4017" t="b">
        <f ca="1">tbl_vendors[[#This Row],[Created_Date]]&gt;TODAY()</f>
        <v>0</v>
      </c>
      <c r="W4017" t="b">
        <f>tbl_vendors[[#This Row],[Updated_Date]]&lt;tbl_vendors[[#This Row],[Created_Date]]</f>
        <v>0</v>
      </c>
      <c r="X4017" t="b">
        <f>COUNTIF(tbl_vendors[Vendor_Name],tbl_vendors[[#This Row],[Vendor_Name]])&gt;1</f>
        <v>0</v>
      </c>
      <c r="Y4017" s="14" cm="1">
        <f t="array" aca="1" ref="Y4017" ca="1">IFERROR(SUM(L4017:X4017*1),4)</f>
        <v>0</v>
      </c>
      <c r="Z4017" t="str">
        <f ca="1">IF(tbl_vendors[[#This Row],[error_count]]&gt;0,"FAIL","PASS")</f>
        <v>PASS</v>
      </c>
    </row>
    <row r="4018" spans="1:26" x14ac:dyDescent="0.3">
      <c r="A4018" t="s">
        <v>15670</v>
      </c>
      <c r="B4018" t="s">
        <v>15671</v>
      </c>
      <c r="C4018" t="s">
        <v>153</v>
      </c>
      <c r="D4018" t="s">
        <v>15672</v>
      </c>
      <c r="E4018" t="s">
        <v>155</v>
      </c>
      <c r="F4018" t="s">
        <v>23</v>
      </c>
      <c r="G4018" t="s">
        <v>15673</v>
      </c>
      <c r="H4018" t="s">
        <v>18</v>
      </c>
      <c r="I4018" t="s">
        <v>26</v>
      </c>
      <c r="J4018" s="1">
        <v>44634</v>
      </c>
      <c r="K4018" s="1">
        <v>44731</v>
      </c>
      <c r="L4018" t="b">
        <f>COUNTIF(tbl_vendors[Vendor_ID],tbl_vendors[[#This Row],[Vendor_ID]])&gt;1</f>
        <v>0</v>
      </c>
      <c r="M4018" t="b">
        <f>ISBLANK(tbl_vendors[[#This Row],[Vendor_ID]])</f>
        <v>0</v>
      </c>
      <c r="N4018" t="b">
        <f>LEN(TRIM(tbl_vendors[[#This Row],[Vendor_Name]]))=0</f>
        <v>0</v>
      </c>
      <c r="O4018" t="b">
        <f>LEN(TRIM(tbl_vendors[[#This Row],[Email]]))=0</f>
        <v>0</v>
      </c>
      <c r="P4018" t="b">
        <f>OR(ISERROR(FIND("@",tbl_vendors[[#This Row],[Email]])),ISERROR(FIND(".",tbl_vendors[[#This Row],[Email]])))</f>
        <v>0</v>
      </c>
      <c r="Q4018" t="b">
        <f>ISNA(MATCH(tbl_vendors[[#This Row],[Country]],tbl_country[country],0))</f>
        <v>0</v>
      </c>
      <c r="R4018" t="b">
        <f>ISNA(MATCH(tbl_vendors[[#This Row],[Currency]],tbl_country[currency],0))</f>
        <v>0</v>
      </c>
      <c r="S4018" t="b">
        <f>_xlfn.XLOOKUP(tbl_vendors[[#This Row],[Country]],tbl_country[country],tbl_country[currency],"NotFound")&lt;&gt;tbl_vendors[[#This Row],[Currency]]</f>
        <v>0</v>
      </c>
      <c r="T4018" t="b">
        <f>ISNA(MATCH(tbl_vendors[[#This Row],[Payment_Terms]],tbl_payment_terms[Payment_Terms],0))</f>
        <v>0</v>
      </c>
      <c r="U4018" t="b">
        <f>ISNA(MATCH(tbl_vendors[[#This Row],[Status]],tbl_status[valid_status]))</f>
        <v>0</v>
      </c>
      <c r="V4018" t="b">
        <f ca="1">tbl_vendors[[#This Row],[Created_Date]]&gt;TODAY()</f>
        <v>0</v>
      </c>
      <c r="W4018" t="b">
        <f>tbl_vendors[[#This Row],[Updated_Date]]&lt;tbl_vendors[[#This Row],[Created_Date]]</f>
        <v>0</v>
      </c>
      <c r="X4018" t="b">
        <f>COUNTIF(tbl_vendors[Vendor_Name],tbl_vendors[[#This Row],[Vendor_Name]])&gt;1</f>
        <v>0</v>
      </c>
      <c r="Y4018" s="14" cm="1">
        <f t="array" aca="1" ref="Y4018" ca="1">IFERROR(SUM(L4018:X4018*1),4)</f>
        <v>0</v>
      </c>
      <c r="Z4018" t="str">
        <f ca="1">IF(tbl_vendors[[#This Row],[error_count]]&gt;0,"FAIL","PASS")</f>
        <v>PASS</v>
      </c>
    </row>
    <row r="4019" spans="1:26" x14ac:dyDescent="0.3">
      <c r="A4019" t="s">
        <v>15674</v>
      </c>
      <c r="B4019" t="s">
        <v>15675</v>
      </c>
      <c r="C4019" t="s">
        <v>109</v>
      </c>
      <c r="D4019" t="s">
        <v>15676</v>
      </c>
      <c r="E4019" t="s">
        <v>39</v>
      </c>
      <c r="F4019" t="s">
        <v>16</v>
      </c>
      <c r="G4019" t="s">
        <v>15677</v>
      </c>
      <c r="H4019" t="s">
        <v>47</v>
      </c>
      <c r="I4019" t="s">
        <v>26</v>
      </c>
      <c r="J4019" s="1">
        <v>44577</v>
      </c>
      <c r="K4019" s="1">
        <v>46013</v>
      </c>
      <c r="L4019" t="b">
        <f>COUNTIF(tbl_vendors[Vendor_ID],tbl_vendors[[#This Row],[Vendor_ID]])&gt;1</f>
        <v>0</v>
      </c>
      <c r="M4019" t="b">
        <f>ISBLANK(tbl_vendors[[#This Row],[Vendor_ID]])</f>
        <v>0</v>
      </c>
      <c r="N4019" t="b">
        <f>LEN(TRIM(tbl_vendors[[#This Row],[Vendor_Name]]))=0</f>
        <v>0</v>
      </c>
      <c r="O4019" t="b">
        <f>LEN(TRIM(tbl_vendors[[#This Row],[Email]]))=0</f>
        <v>0</v>
      </c>
      <c r="P4019" t="b">
        <f>OR(ISERROR(FIND("@",tbl_vendors[[#This Row],[Email]])),ISERROR(FIND(".",tbl_vendors[[#This Row],[Email]])))</f>
        <v>0</v>
      </c>
      <c r="Q4019" t="b">
        <f>ISNA(MATCH(tbl_vendors[[#This Row],[Country]],tbl_country[country],0))</f>
        <v>0</v>
      </c>
      <c r="R4019" t="b">
        <f>ISNA(MATCH(tbl_vendors[[#This Row],[Currency]],tbl_country[currency],0))</f>
        <v>0</v>
      </c>
      <c r="S4019" t="b">
        <f>_xlfn.XLOOKUP(tbl_vendors[[#This Row],[Country]],tbl_country[country],tbl_country[currency],"NotFound")&lt;&gt;tbl_vendors[[#This Row],[Currency]]</f>
        <v>1</v>
      </c>
      <c r="T4019" t="b">
        <f>ISNA(MATCH(tbl_vendors[[#This Row],[Payment_Terms]],tbl_payment_terms[Payment_Terms],0))</f>
        <v>0</v>
      </c>
      <c r="U4019" t="b">
        <f>ISNA(MATCH(tbl_vendors[[#This Row],[Status]],tbl_status[valid_status]))</f>
        <v>0</v>
      </c>
      <c r="V4019" t="b">
        <f ca="1">tbl_vendors[[#This Row],[Created_Date]]&gt;TODAY()</f>
        <v>0</v>
      </c>
      <c r="W4019" t="b">
        <f>tbl_vendors[[#This Row],[Updated_Date]]&lt;tbl_vendors[[#This Row],[Created_Date]]</f>
        <v>0</v>
      </c>
      <c r="X4019" t="b">
        <f>COUNTIF(tbl_vendors[Vendor_Name],tbl_vendors[[#This Row],[Vendor_Name]])&gt;1</f>
        <v>0</v>
      </c>
      <c r="Y4019" s="14" cm="1">
        <f t="array" aca="1" ref="Y4019" ca="1">IFERROR(SUM(L4019:X4019*1),4)</f>
        <v>1</v>
      </c>
      <c r="Z4019" t="str">
        <f ca="1">IF(tbl_vendors[[#This Row],[error_count]]&gt;0,"FAIL","PASS")</f>
        <v>FAIL</v>
      </c>
    </row>
    <row r="4020" spans="1:26" x14ac:dyDescent="0.3">
      <c r="A4020" t="s">
        <v>15678</v>
      </c>
      <c r="B4020" t="s">
        <v>15679</v>
      </c>
      <c r="C4020" t="s">
        <v>109</v>
      </c>
      <c r="D4020" t="s">
        <v>15680</v>
      </c>
      <c r="E4020" t="s">
        <v>39</v>
      </c>
      <c r="F4020" t="s">
        <v>23</v>
      </c>
      <c r="G4020" t="s">
        <v>15681</v>
      </c>
      <c r="H4020" t="s">
        <v>42</v>
      </c>
      <c r="I4020" t="s">
        <v>19</v>
      </c>
      <c r="J4020" s="1">
        <v>45266</v>
      </c>
      <c r="K4020" s="1">
        <v>45706</v>
      </c>
      <c r="L4020" t="b">
        <f>COUNTIF(tbl_vendors[Vendor_ID],tbl_vendors[[#This Row],[Vendor_ID]])&gt;1</f>
        <v>0</v>
      </c>
      <c r="M4020" t="b">
        <f>ISBLANK(tbl_vendors[[#This Row],[Vendor_ID]])</f>
        <v>0</v>
      </c>
      <c r="N4020" t="b">
        <f>LEN(TRIM(tbl_vendors[[#This Row],[Vendor_Name]]))=0</f>
        <v>0</v>
      </c>
      <c r="O4020" t="b">
        <f>LEN(TRIM(tbl_vendors[[#This Row],[Email]]))=0</f>
        <v>0</v>
      </c>
      <c r="P4020" t="b">
        <f>OR(ISERROR(FIND("@",tbl_vendors[[#This Row],[Email]])),ISERROR(FIND(".",tbl_vendors[[#This Row],[Email]])))</f>
        <v>0</v>
      </c>
      <c r="Q4020" t="b">
        <f>ISNA(MATCH(tbl_vendors[[#This Row],[Country]],tbl_country[country],0))</f>
        <v>0</v>
      </c>
      <c r="R4020" t="b">
        <f>ISNA(MATCH(tbl_vendors[[#This Row],[Currency]],tbl_country[currency],0))</f>
        <v>0</v>
      </c>
      <c r="S4020" t="b">
        <f>_xlfn.XLOOKUP(tbl_vendors[[#This Row],[Country]],tbl_country[country],tbl_country[currency],"NotFound")&lt;&gt;tbl_vendors[[#This Row],[Currency]]</f>
        <v>1</v>
      </c>
      <c r="T4020" t="b">
        <f>ISNA(MATCH(tbl_vendors[[#This Row],[Payment_Terms]],tbl_payment_terms[Payment_Terms],0))</f>
        <v>0</v>
      </c>
      <c r="U4020" t="b">
        <f>ISNA(MATCH(tbl_vendors[[#This Row],[Status]],tbl_status[valid_status]))</f>
        <v>0</v>
      </c>
      <c r="V4020" t="b">
        <f ca="1">tbl_vendors[[#This Row],[Created_Date]]&gt;TODAY()</f>
        <v>0</v>
      </c>
      <c r="W4020" t="b">
        <f>tbl_vendors[[#This Row],[Updated_Date]]&lt;tbl_vendors[[#This Row],[Created_Date]]</f>
        <v>0</v>
      </c>
      <c r="X4020" t="b">
        <f>COUNTIF(tbl_vendors[Vendor_Name],tbl_vendors[[#This Row],[Vendor_Name]])&gt;1</f>
        <v>0</v>
      </c>
      <c r="Y4020" s="14" cm="1">
        <f t="array" aca="1" ref="Y4020" ca="1">IFERROR(SUM(L4020:X4020*1),4)</f>
        <v>1</v>
      </c>
      <c r="Z4020" t="str">
        <f ca="1">IF(tbl_vendors[[#This Row],[error_count]]&gt;0,"FAIL","PASS")</f>
        <v>FAIL</v>
      </c>
    </row>
    <row r="4021" spans="1:26" x14ac:dyDescent="0.3">
      <c r="A4021" t="s">
        <v>15682</v>
      </c>
      <c r="B4021" t="s">
        <v>15683</v>
      </c>
      <c r="C4021" t="s">
        <v>66</v>
      </c>
      <c r="D4021" t="s">
        <v>15684</v>
      </c>
      <c r="E4021" t="s">
        <v>67</v>
      </c>
      <c r="F4021" t="s">
        <v>40</v>
      </c>
      <c r="G4021" t="s">
        <v>15685</v>
      </c>
      <c r="H4021" t="s">
        <v>42</v>
      </c>
      <c r="I4021" t="s">
        <v>26</v>
      </c>
      <c r="J4021" s="1">
        <v>45859</v>
      </c>
      <c r="K4021" s="1">
        <v>46054</v>
      </c>
      <c r="L4021" t="b">
        <f>COUNTIF(tbl_vendors[Vendor_ID],tbl_vendors[[#This Row],[Vendor_ID]])&gt;1</f>
        <v>0</v>
      </c>
      <c r="M4021" t="b">
        <f>ISBLANK(tbl_vendors[[#This Row],[Vendor_ID]])</f>
        <v>0</v>
      </c>
      <c r="N4021" t="b">
        <f>LEN(TRIM(tbl_vendors[[#This Row],[Vendor_Name]]))=0</f>
        <v>0</v>
      </c>
      <c r="O4021" t="b">
        <f>LEN(TRIM(tbl_vendors[[#This Row],[Email]]))=0</f>
        <v>0</v>
      </c>
      <c r="P4021" t="b">
        <f>OR(ISERROR(FIND("@",tbl_vendors[[#This Row],[Email]])),ISERROR(FIND(".",tbl_vendors[[#This Row],[Email]])))</f>
        <v>0</v>
      </c>
      <c r="Q4021" t="b">
        <f>ISNA(MATCH(tbl_vendors[[#This Row],[Country]],tbl_country[country],0))</f>
        <v>0</v>
      </c>
      <c r="R4021" t="b">
        <f>ISNA(MATCH(tbl_vendors[[#This Row],[Currency]],tbl_country[currency],0))</f>
        <v>0</v>
      </c>
      <c r="S4021" t="b">
        <f>_xlfn.XLOOKUP(tbl_vendors[[#This Row],[Country]],tbl_country[country],tbl_country[currency],"NotFound")&lt;&gt;tbl_vendors[[#This Row],[Currency]]</f>
        <v>0</v>
      </c>
      <c r="T4021" t="b">
        <f>ISNA(MATCH(tbl_vendors[[#This Row],[Payment_Terms]],tbl_payment_terms[Payment_Terms],0))</f>
        <v>0</v>
      </c>
      <c r="U4021" t="b">
        <f>ISNA(MATCH(tbl_vendors[[#This Row],[Status]],tbl_status[valid_status]))</f>
        <v>0</v>
      </c>
      <c r="V4021" t="b">
        <f ca="1">tbl_vendors[[#This Row],[Created_Date]]&gt;TODAY()</f>
        <v>0</v>
      </c>
      <c r="W4021" t="b">
        <f>tbl_vendors[[#This Row],[Updated_Date]]&lt;tbl_vendors[[#This Row],[Created_Date]]</f>
        <v>0</v>
      </c>
      <c r="X4021" t="b">
        <f>COUNTIF(tbl_vendors[Vendor_Name],tbl_vendors[[#This Row],[Vendor_Name]])&gt;1</f>
        <v>0</v>
      </c>
      <c r="Y4021" s="14" cm="1">
        <f t="array" aca="1" ref="Y4021" ca="1">IFERROR(SUM(L4021:X4021*1),4)</f>
        <v>0</v>
      </c>
      <c r="Z4021" t="str">
        <f ca="1">IF(tbl_vendors[[#This Row],[error_count]]&gt;0,"FAIL","PASS")</f>
        <v>PASS</v>
      </c>
    </row>
    <row r="4022" spans="1:26" x14ac:dyDescent="0.3">
      <c r="A4022" t="s">
        <v>15686</v>
      </c>
      <c r="B4022" t="s">
        <v>4555</v>
      </c>
      <c r="C4022" t="s">
        <v>29</v>
      </c>
      <c r="D4022" t="s">
        <v>15687</v>
      </c>
      <c r="E4022" t="s">
        <v>31</v>
      </c>
      <c r="F4022" t="s">
        <v>40</v>
      </c>
      <c r="G4022" t="s">
        <v>15688</v>
      </c>
      <c r="H4022" t="s">
        <v>47</v>
      </c>
      <c r="I4022" t="s">
        <v>53</v>
      </c>
      <c r="J4022" s="1">
        <v>45500</v>
      </c>
      <c r="K4022" s="1">
        <v>45956</v>
      </c>
      <c r="L4022" t="b">
        <f>COUNTIF(tbl_vendors[Vendor_ID],tbl_vendors[[#This Row],[Vendor_ID]])&gt;1</f>
        <v>0</v>
      </c>
      <c r="M4022" t="b">
        <f>ISBLANK(tbl_vendors[[#This Row],[Vendor_ID]])</f>
        <v>0</v>
      </c>
      <c r="N4022" t="b">
        <f>LEN(TRIM(tbl_vendors[[#This Row],[Vendor_Name]]))=0</f>
        <v>0</v>
      </c>
      <c r="O4022" t="b">
        <f>LEN(TRIM(tbl_vendors[[#This Row],[Email]]))=0</f>
        <v>0</v>
      </c>
      <c r="P4022" t="b">
        <f>OR(ISERROR(FIND("@",tbl_vendors[[#This Row],[Email]])),ISERROR(FIND(".",tbl_vendors[[#This Row],[Email]])))</f>
        <v>0</v>
      </c>
      <c r="Q4022" t="b">
        <f>ISNA(MATCH(tbl_vendors[[#This Row],[Country]],tbl_country[country],0))</f>
        <v>0</v>
      </c>
      <c r="R4022" t="b">
        <f>ISNA(MATCH(tbl_vendors[[#This Row],[Currency]],tbl_country[currency],0))</f>
        <v>0</v>
      </c>
      <c r="S4022" t="b">
        <f>_xlfn.XLOOKUP(tbl_vendors[[#This Row],[Country]],tbl_country[country],tbl_country[currency],"NotFound")&lt;&gt;tbl_vendors[[#This Row],[Currency]]</f>
        <v>0</v>
      </c>
      <c r="T4022" t="b">
        <f>ISNA(MATCH(tbl_vendors[[#This Row],[Payment_Terms]],tbl_payment_terms[Payment_Terms],0))</f>
        <v>0</v>
      </c>
      <c r="U4022" t="b">
        <f>ISNA(MATCH(tbl_vendors[[#This Row],[Status]],tbl_status[valid_status]))</f>
        <v>1</v>
      </c>
      <c r="V4022" t="b">
        <f ca="1">tbl_vendors[[#This Row],[Created_Date]]&gt;TODAY()</f>
        <v>0</v>
      </c>
      <c r="W4022" t="b">
        <f>tbl_vendors[[#This Row],[Updated_Date]]&lt;tbl_vendors[[#This Row],[Created_Date]]</f>
        <v>0</v>
      </c>
      <c r="X4022" t="b">
        <f>COUNTIF(tbl_vendors[Vendor_Name],tbl_vendors[[#This Row],[Vendor_Name]])&gt;1</f>
        <v>1</v>
      </c>
      <c r="Y4022" s="14" cm="1">
        <f t="array" aca="1" ref="Y4022" ca="1">IFERROR(SUM(L4022:X4022*1),4)</f>
        <v>2</v>
      </c>
      <c r="Z4022" t="str">
        <f ca="1">IF(tbl_vendors[[#This Row],[error_count]]&gt;0,"FAIL","PASS")</f>
        <v>FAIL</v>
      </c>
    </row>
    <row r="4023" spans="1:26" x14ac:dyDescent="0.3">
      <c r="A4023" t="s">
        <v>15689</v>
      </c>
      <c r="B4023" t="s">
        <v>15690</v>
      </c>
      <c r="C4023" t="s">
        <v>37</v>
      </c>
      <c r="D4023" t="s">
        <v>15691</v>
      </c>
      <c r="E4023" t="s">
        <v>39</v>
      </c>
      <c r="F4023" t="s">
        <v>16</v>
      </c>
      <c r="G4023" t="s">
        <v>15692</v>
      </c>
      <c r="H4023" t="s">
        <v>18</v>
      </c>
      <c r="I4023" t="s">
        <v>19</v>
      </c>
      <c r="J4023" s="1">
        <v>45022</v>
      </c>
      <c r="K4023" s="1">
        <v>45541</v>
      </c>
      <c r="L4023" t="b">
        <f>COUNTIF(tbl_vendors[Vendor_ID],tbl_vendors[[#This Row],[Vendor_ID]])&gt;1</f>
        <v>0</v>
      </c>
      <c r="M4023" t="b">
        <f>ISBLANK(tbl_vendors[[#This Row],[Vendor_ID]])</f>
        <v>0</v>
      </c>
      <c r="N4023" t="b">
        <f>LEN(TRIM(tbl_vendors[[#This Row],[Vendor_Name]]))=0</f>
        <v>0</v>
      </c>
      <c r="O4023" t="b">
        <f>LEN(TRIM(tbl_vendors[[#This Row],[Email]]))=0</f>
        <v>0</v>
      </c>
      <c r="P4023" t="b">
        <f>OR(ISERROR(FIND("@",tbl_vendors[[#This Row],[Email]])),ISERROR(FIND(".",tbl_vendors[[#This Row],[Email]])))</f>
        <v>0</v>
      </c>
      <c r="Q4023" t="b">
        <f>ISNA(MATCH(tbl_vendors[[#This Row],[Country]],tbl_country[country],0))</f>
        <v>0</v>
      </c>
      <c r="R4023" t="b">
        <f>ISNA(MATCH(tbl_vendors[[#This Row],[Currency]],tbl_country[currency],0))</f>
        <v>0</v>
      </c>
      <c r="S4023" t="b">
        <f>_xlfn.XLOOKUP(tbl_vendors[[#This Row],[Country]],tbl_country[country],tbl_country[currency],"NotFound")&lt;&gt;tbl_vendors[[#This Row],[Currency]]</f>
        <v>0</v>
      </c>
      <c r="T4023" t="b">
        <f>ISNA(MATCH(tbl_vendors[[#This Row],[Payment_Terms]],tbl_payment_terms[Payment_Terms],0))</f>
        <v>0</v>
      </c>
      <c r="U4023" t="b">
        <f>ISNA(MATCH(tbl_vendors[[#This Row],[Status]],tbl_status[valid_status]))</f>
        <v>0</v>
      </c>
      <c r="V4023" t="b">
        <f ca="1">tbl_vendors[[#This Row],[Created_Date]]&gt;TODAY()</f>
        <v>0</v>
      </c>
      <c r="W4023" t="b">
        <f>tbl_vendors[[#This Row],[Updated_Date]]&lt;tbl_vendors[[#This Row],[Created_Date]]</f>
        <v>0</v>
      </c>
      <c r="X4023" t="b">
        <f>COUNTIF(tbl_vendors[Vendor_Name],tbl_vendors[[#This Row],[Vendor_Name]])&gt;1</f>
        <v>0</v>
      </c>
      <c r="Y4023" s="14" cm="1">
        <f t="array" aca="1" ref="Y4023" ca="1">IFERROR(SUM(L4023:X4023*1),4)</f>
        <v>0</v>
      </c>
      <c r="Z4023" t="str">
        <f ca="1">IF(tbl_vendors[[#This Row],[error_count]]&gt;0,"FAIL","PASS")</f>
        <v>PASS</v>
      </c>
    </row>
    <row r="4024" spans="1:26" x14ac:dyDescent="0.3">
      <c r="A4024" t="s">
        <v>15693</v>
      </c>
      <c r="B4024" t="s">
        <v>15694</v>
      </c>
      <c r="C4024" t="s">
        <v>13</v>
      </c>
      <c r="D4024" t="s">
        <v>15695</v>
      </c>
      <c r="E4024" t="s">
        <v>15</v>
      </c>
      <c r="F4024" t="s">
        <v>23</v>
      </c>
      <c r="G4024" t="s">
        <v>15696</v>
      </c>
      <c r="H4024" t="s">
        <v>18</v>
      </c>
      <c r="I4024" t="s">
        <v>53</v>
      </c>
      <c r="J4024" s="1">
        <v>45822</v>
      </c>
      <c r="K4024" s="1">
        <v>45862</v>
      </c>
      <c r="L4024" t="b">
        <f>COUNTIF(tbl_vendors[Vendor_ID],tbl_vendors[[#This Row],[Vendor_ID]])&gt;1</f>
        <v>0</v>
      </c>
      <c r="M4024" t="b">
        <f>ISBLANK(tbl_vendors[[#This Row],[Vendor_ID]])</f>
        <v>0</v>
      </c>
      <c r="N4024" t="b">
        <f>LEN(TRIM(tbl_vendors[[#This Row],[Vendor_Name]]))=0</f>
        <v>0</v>
      </c>
      <c r="O4024" t="b">
        <f>LEN(TRIM(tbl_vendors[[#This Row],[Email]]))=0</f>
        <v>0</v>
      </c>
      <c r="P4024" t="b">
        <f>OR(ISERROR(FIND("@",tbl_vendors[[#This Row],[Email]])),ISERROR(FIND(".",tbl_vendors[[#This Row],[Email]])))</f>
        <v>0</v>
      </c>
      <c r="Q4024" t="b">
        <f>ISNA(MATCH(tbl_vendors[[#This Row],[Country]],tbl_country[country],0))</f>
        <v>0</v>
      </c>
      <c r="R4024" t="b">
        <f>ISNA(MATCH(tbl_vendors[[#This Row],[Currency]],tbl_country[currency],0))</f>
        <v>1</v>
      </c>
      <c r="S4024" t="b">
        <f>_xlfn.XLOOKUP(tbl_vendors[[#This Row],[Country]],tbl_country[country],tbl_country[currency],"NotFound")&lt;&gt;tbl_vendors[[#This Row],[Currency]]</f>
        <v>1</v>
      </c>
      <c r="T4024" t="b">
        <f>ISNA(MATCH(tbl_vendors[[#This Row],[Payment_Terms]],tbl_payment_terms[Payment_Terms],0))</f>
        <v>0</v>
      </c>
      <c r="U4024" t="b">
        <f>ISNA(MATCH(tbl_vendors[[#This Row],[Status]],tbl_status[valid_status]))</f>
        <v>1</v>
      </c>
      <c r="V4024" t="b">
        <f ca="1">tbl_vendors[[#This Row],[Created_Date]]&gt;TODAY()</f>
        <v>0</v>
      </c>
      <c r="W4024" t="b">
        <f>tbl_vendors[[#This Row],[Updated_Date]]&lt;tbl_vendors[[#This Row],[Created_Date]]</f>
        <v>0</v>
      </c>
      <c r="X4024" t="b">
        <f>COUNTIF(tbl_vendors[Vendor_Name],tbl_vendors[[#This Row],[Vendor_Name]])&gt;1</f>
        <v>0</v>
      </c>
      <c r="Y4024" s="14" cm="1">
        <f t="array" aca="1" ref="Y4024" ca="1">IFERROR(SUM(L4024:X4024*1),4)</f>
        <v>3</v>
      </c>
      <c r="Z4024" t="str">
        <f ca="1">IF(tbl_vendors[[#This Row],[error_count]]&gt;0,"FAIL","PASS")</f>
        <v>FAIL</v>
      </c>
    </row>
    <row r="4025" spans="1:26" x14ac:dyDescent="0.3">
      <c r="A4025" t="s">
        <v>15697</v>
      </c>
      <c r="B4025" t="s">
        <v>15698</v>
      </c>
      <c r="C4025" t="s">
        <v>72</v>
      </c>
      <c r="D4025" t="s">
        <v>15699</v>
      </c>
      <c r="E4025" t="s">
        <v>74</v>
      </c>
      <c r="F4025" t="s">
        <v>40</v>
      </c>
      <c r="G4025" t="s">
        <v>15700</v>
      </c>
      <c r="H4025" t="s">
        <v>52</v>
      </c>
      <c r="I4025" t="s">
        <v>19</v>
      </c>
      <c r="J4025" s="1">
        <v>44843</v>
      </c>
      <c r="K4025" s="1">
        <v>46033</v>
      </c>
      <c r="L4025" t="b">
        <f>COUNTIF(tbl_vendors[Vendor_ID],tbl_vendors[[#This Row],[Vendor_ID]])&gt;1</f>
        <v>0</v>
      </c>
      <c r="M4025" t="b">
        <f>ISBLANK(tbl_vendors[[#This Row],[Vendor_ID]])</f>
        <v>0</v>
      </c>
      <c r="N4025" t="b">
        <f>LEN(TRIM(tbl_vendors[[#This Row],[Vendor_Name]]))=0</f>
        <v>0</v>
      </c>
      <c r="O4025" t="b">
        <f>LEN(TRIM(tbl_vendors[[#This Row],[Email]]))=0</f>
        <v>0</v>
      </c>
      <c r="P4025" t="b">
        <f>OR(ISERROR(FIND("@",tbl_vendors[[#This Row],[Email]])),ISERROR(FIND(".",tbl_vendors[[#This Row],[Email]])))</f>
        <v>0</v>
      </c>
      <c r="Q4025" t="b">
        <f>ISNA(MATCH(tbl_vendors[[#This Row],[Country]],tbl_country[country],0))</f>
        <v>0</v>
      </c>
      <c r="R4025" t="b">
        <f>ISNA(MATCH(tbl_vendors[[#This Row],[Currency]],tbl_country[currency],0))</f>
        <v>1</v>
      </c>
      <c r="S4025" t="b">
        <f>_xlfn.XLOOKUP(tbl_vendors[[#This Row],[Country]],tbl_country[country],tbl_country[currency],"NotFound")&lt;&gt;tbl_vendors[[#This Row],[Currency]]</f>
        <v>1</v>
      </c>
      <c r="T4025" t="b">
        <f>ISNA(MATCH(tbl_vendors[[#This Row],[Payment_Terms]],tbl_payment_terms[Payment_Terms],0))</f>
        <v>0</v>
      </c>
      <c r="U4025" t="b">
        <f>ISNA(MATCH(tbl_vendors[[#This Row],[Status]],tbl_status[valid_status]))</f>
        <v>0</v>
      </c>
      <c r="V4025" t="b">
        <f ca="1">tbl_vendors[[#This Row],[Created_Date]]&gt;TODAY()</f>
        <v>0</v>
      </c>
      <c r="W4025" t="b">
        <f>tbl_vendors[[#This Row],[Updated_Date]]&lt;tbl_vendors[[#This Row],[Created_Date]]</f>
        <v>0</v>
      </c>
      <c r="X4025" t="b">
        <f>COUNTIF(tbl_vendors[Vendor_Name],tbl_vendors[[#This Row],[Vendor_Name]])&gt;1</f>
        <v>0</v>
      </c>
      <c r="Y4025" s="14" cm="1">
        <f t="array" aca="1" ref="Y4025" ca="1">IFERROR(SUM(L4025:X4025*1),4)</f>
        <v>2</v>
      </c>
      <c r="Z4025" t="str">
        <f ca="1">IF(tbl_vendors[[#This Row],[error_count]]&gt;0,"FAIL","PASS")</f>
        <v>FAIL</v>
      </c>
    </row>
    <row r="4026" spans="1:26" x14ac:dyDescent="0.3">
      <c r="A4026" t="s">
        <v>15701</v>
      </c>
      <c r="B4026" t="s">
        <v>15702</v>
      </c>
      <c r="C4026" t="s">
        <v>79</v>
      </c>
      <c r="D4026" t="s">
        <v>15703</v>
      </c>
      <c r="E4026" t="s">
        <v>39</v>
      </c>
      <c r="F4026" t="s">
        <v>32</v>
      </c>
      <c r="G4026" t="s">
        <v>15704</v>
      </c>
      <c r="H4026" t="s">
        <v>42</v>
      </c>
      <c r="I4026" t="s">
        <v>19</v>
      </c>
      <c r="J4026" s="1">
        <v>44862</v>
      </c>
      <c r="K4026" s="1">
        <v>45120</v>
      </c>
      <c r="L4026" t="b">
        <f>COUNTIF(tbl_vendors[Vendor_ID],tbl_vendors[[#This Row],[Vendor_ID]])&gt;1</f>
        <v>0</v>
      </c>
      <c r="M4026" t="b">
        <f>ISBLANK(tbl_vendors[[#This Row],[Vendor_ID]])</f>
        <v>0</v>
      </c>
      <c r="N4026" t="b">
        <f>LEN(TRIM(tbl_vendors[[#This Row],[Vendor_Name]]))=0</f>
        <v>0</v>
      </c>
      <c r="O4026" t="b">
        <f>LEN(TRIM(tbl_vendors[[#This Row],[Email]]))=0</f>
        <v>0</v>
      </c>
      <c r="P4026" t="b">
        <f>OR(ISERROR(FIND("@",tbl_vendors[[#This Row],[Email]])),ISERROR(FIND(".",tbl_vendors[[#This Row],[Email]])))</f>
        <v>0</v>
      </c>
      <c r="Q4026" t="b">
        <f>ISNA(MATCH(tbl_vendors[[#This Row],[Country]],tbl_country[country],0))</f>
        <v>0</v>
      </c>
      <c r="R4026" t="b">
        <f>ISNA(MATCH(tbl_vendors[[#This Row],[Currency]],tbl_country[currency],0))</f>
        <v>0</v>
      </c>
      <c r="S4026" t="b">
        <f>_xlfn.XLOOKUP(tbl_vendors[[#This Row],[Country]],tbl_country[country],tbl_country[currency],"NotFound")&lt;&gt;tbl_vendors[[#This Row],[Currency]]</f>
        <v>0</v>
      </c>
      <c r="T4026" t="b">
        <f>ISNA(MATCH(tbl_vendors[[#This Row],[Payment_Terms]],tbl_payment_terms[Payment_Terms],0))</f>
        <v>0</v>
      </c>
      <c r="U4026" t="b">
        <f>ISNA(MATCH(tbl_vendors[[#This Row],[Status]],tbl_status[valid_status]))</f>
        <v>0</v>
      </c>
      <c r="V4026" t="b">
        <f ca="1">tbl_vendors[[#This Row],[Created_Date]]&gt;TODAY()</f>
        <v>0</v>
      </c>
      <c r="W4026" t="b">
        <f>tbl_vendors[[#This Row],[Updated_Date]]&lt;tbl_vendors[[#This Row],[Created_Date]]</f>
        <v>0</v>
      </c>
      <c r="X4026" t="b">
        <f>COUNTIF(tbl_vendors[Vendor_Name],tbl_vendors[[#This Row],[Vendor_Name]])&gt;1</f>
        <v>0</v>
      </c>
      <c r="Y4026" s="14" cm="1">
        <f t="array" aca="1" ref="Y4026" ca="1">IFERROR(SUM(L4026:X4026*1),4)</f>
        <v>0</v>
      </c>
      <c r="Z4026" t="str">
        <f ca="1">IF(tbl_vendors[[#This Row],[error_count]]&gt;0,"FAIL","PASS")</f>
        <v>PASS</v>
      </c>
    </row>
    <row r="4027" spans="1:26" x14ac:dyDescent="0.3">
      <c r="A4027" t="s">
        <v>15705</v>
      </c>
      <c r="B4027" t="s">
        <v>15706</v>
      </c>
      <c r="C4027" t="s">
        <v>79</v>
      </c>
      <c r="D4027" t="s">
        <v>15707</v>
      </c>
      <c r="E4027" t="s">
        <v>39</v>
      </c>
      <c r="F4027" t="s">
        <v>23</v>
      </c>
      <c r="G4027" t="s">
        <v>15708</v>
      </c>
      <c r="H4027" t="s">
        <v>52</v>
      </c>
      <c r="I4027" t="s">
        <v>53</v>
      </c>
      <c r="J4027" s="1">
        <v>44975</v>
      </c>
      <c r="K4027" s="1">
        <v>46147</v>
      </c>
      <c r="L4027" t="b">
        <f>COUNTIF(tbl_vendors[Vendor_ID],tbl_vendors[[#This Row],[Vendor_ID]])&gt;1</f>
        <v>0</v>
      </c>
      <c r="M4027" t="b">
        <f>ISBLANK(tbl_vendors[[#This Row],[Vendor_ID]])</f>
        <v>0</v>
      </c>
      <c r="N4027" t="b">
        <f>LEN(TRIM(tbl_vendors[[#This Row],[Vendor_Name]]))=0</f>
        <v>0</v>
      </c>
      <c r="O4027" t="b">
        <f>LEN(TRIM(tbl_vendors[[#This Row],[Email]]))=0</f>
        <v>0</v>
      </c>
      <c r="P4027" t="b">
        <f>OR(ISERROR(FIND("@",tbl_vendors[[#This Row],[Email]])),ISERROR(FIND(".",tbl_vendors[[#This Row],[Email]])))</f>
        <v>0</v>
      </c>
      <c r="Q4027" t="b">
        <f>ISNA(MATCH(tbl_vendors[[#This Row],[Country]],tbl_country[country],0))</f>
        <v>0</v>
      </c>
      <c r="R4027" t="b">
        <f>ISNA(MATCH(tbl_vendors[[#This Row],[Currency]],tbl_country[currency],0))</f>
        <v>0</v>
      </c>
      <c r="S4027" t="b">
        <f>_xlfn.XLOOKUP(tbl_vendors[[#This Row],[Country]],tbl_country[country],tbl_country[currency],"NotFound")&lt;&gt;tbl_vendors[[#This Row],[Currency]]</f>
        <v>0</v>
      </c>
      <c r="T4027" t="b">
        <f>ISNA(MATCH(tbl_vendors[[#This Row],[Payment_Terms]],tbl_payment_terms[Payment_Terms],0))</f>
        <v>0</v>
      </c>
      <c r="U4027" t="b">
        <f>ISNA(MATCH(tbl_vendors[[#This Row],[Status]],tbl_status[valid_status]))</f>
        <v>1</v>
      </c>
      <c r="V4027" t="b">
        <f ca="1">tbl_vendors[[#This Row],[Created_Date]]&gt;TODAY()</f>
        <v>0</v>
      </c>
      <c r="W4027" t="b">
        <f>tbl_vendors[[#This Row],[Updated_Date]]&lt;tbl_vendors[[#This Row],[Created_Date]]</f>
        <v>0</v>
      </c>
      <c r="X4027" t="b">
        <f>COUNTIF(tbl_vendors[Vendor_Name],tbl_vendors[[#This Row],[Vendor_Name]])&gt;1</f>
        <v>0</v>
      </c>
      <c r="Y4027" s="14" cm="1">
        <f t="array" aca="1" ref="Y4027" ca="1">IFERROR(SUM(L4027:X4027*1),4)</f>
        <v>1</v>
      </c>
      <c r="Z4027" t="str">
        <f ca="1">IF(tbl_vendors[[#This Row],[error_count]]&gt;0,"FAIL","PASS")</f>
        <v>FAIL</v>
      </c>
    </row>
    <row r="4028" spans="1:26" x14ac:dyDescent="0.3">
      <c r="A4028" t="s">
        <v>15709</v>
      </c>
      <c r="B4028" t="s">
        <v>15710</v>
      </c>
      <c r="C4028" t="s">
        <v>100</v>
      </c>
      <c r="D4028" t="s">
        <v>15711</v>
      </c>
      <c r="E4028" t="s">
        <v>39</v>
      </c>
      <c r="F4028" t="s">
        <v>40</v>
      </c>
      <c r="G4028" t="s">
        <v>15712</v>
      </c>
      <c r="H4028" t="s">
        <v>52</v>
      </c>
      <c r="I4028" t="s">
        <v>26</v>
      </c>
      <c r="J4028" s="1">
        <v>45454</v>
      </c>
      <c r="K4028" s="1">
        <v>45543</v>
      </c>
      <c r="L4028" t="b">
        <f>COUNTIF(tbl_vendors[Vendor_ID],tbl_vendors[[#This Row],[Vendor_ID]])&gt;1</f>
        <v>0</v>
      </c>
      <c r="M4028" t="b">
        <f>ISBLANK(tbl_vendors[[#This Row],[Vendor_ID]])</f>
        <v>0</v>
      </c>
      <c r="N4028" t="b">
        <f>LEN(TRIM(tbl_vendors[[#This Row],[Vendor_Name]]))=0</f>
        <v>0</v>
      </c>
      <c r="O4028" t="b">
        <f>LEN(TRIM(tbl_vendors[[#This Row],[Email]]))=0</f>
        <v>0</v>
      </c>
      <c r="P4028" t="b">
        <f>OR(ISERROR(FIND("@",tbl_vendors[[#This Row],[Email]])),ISERROR(FIND(".",tbl_vendors[[#This Row],[Email]])))</f>
        <v>0</v>
      </c>
      <c r="Q4028" t="b">
        <f>ISNA(MATCH(tbl_vendors[[#This Row],[Country]],tbl_country[country],0))</f>
        <v>0</v>
      </c>
      <c r="R4028" t="b">
        <f>ISNA(MATCH(tbl_vendors[[#This Row],[Currency]],tbl_country[currency],0))</f>
        <v>0</v>
      </c>
      <c r="S4028" t="b">
        <f>_xlfn.XLOOKUP(tbl_vendors[[#This Row],[Country]],tbl_country[country],tbl_country[currency],"NotFound")&lt;&gt;tbl_vendors[[#This Row],[Currency]]</f>
        <v>0</v>
      </c>
      <c r="T4028" t="b">
        <f>ISNA(MATCH(tbl_vendors[[#This Row],[Payment_Terms]],tbl_payment_terms[Payment_Terms],0))</f>
        <v>0</v>
      </c>
      <c r="U4028" t="b">
        <f>ISNA(MATCH(tbl_vendors[[#This Row],[Status]],tbl_status[valid_status]))</f>
        <v>0</v>
      </c>
      <c r="V4028" t="b">
        <f ca="1">tbl_vendors[[#This Row],[Created_Date]]&gt;TODAY()</f>
        <v>0</v>
      </c>
      <c r="W4028" t="b">
        <f>tbl_vendors[[#This Row],[Updated_Date]]&lt;tbl_vendors[[#This Row],[Created_Date]]</f>
        <v>0</v>
      </c>
      <c r="X4028" t="b">
        <f>COUNTIF(tbl_vendors[Vendor_Name],tbl_vendors[[#This Row],[Vendor_Name]])&gt;1</f>
        <v>0</v>
      </c>
      <c r="Y4028" s="14" cm="1">
        <f t="array" aca="1" ref="Y4028" ca="1">IFERROR(SUM(L4028:X4028*1),4)</f>
        <v>0</v>
      </c>
      <c r="Z4028" t="str">
        <f ca="1">IF(tbl_vendors[[#This Row],[error_count]]&gt;0,"FAIL","PASS")</f>
        <v>PASS</v>
      </c>
    </row>
    <row r="4029" spans="1:26" x14ac:dyDescent="0.3">
      <c r="A4029" t="s">
        <v>15713</v>
      </c>
      <c r="B4029" t="s">
        <v>15714</v>
      </c>
      <c r="C4029" t="s">
        <v>66</v>
      </c>
      <c r="D4029" t="s">
        <v>15715</v>
      </c>
      <c r="E4029" t="s">
        <v>67</v>
      </c>
      <c r="F4029" t="s">
        <v>40</v>
      </c>
      <c r="G4029" t="s">
        <v>15716</v>
      </c>
      <c r="H4029" t="s">
        <v>42</v>
      </c>
      <c r="I4029" t="s">
        <v>26</v>
      </c>
      <c r="J4029" s="1">
        <v>44867</v>
      </c>
      <c r="K4029" s="1">
        <v>45344</v>
      </c>
      <c r="L4029" t="b">
        <f>COUNTIF(tbl_vendors[Vendor_ID],tbl_vendors[[#This Row],[Vendor_ID]])&gt;1</f>
        <v>0</v>
      </c>
      <c r="M4029" t="b">
        <f>ISBLANK(tbl_vendors[[#This Row],[Vendor_ID]])</f>
        <v>0</v>
      </c>
      <c r="N4029" t="b">
        <f>LEN(TRIM(tbl_vendors[[#This Row],[Vendor_Name]]))=0</f>
        <v>0</v>
      </c>
      <c r="O4029" t="b">
        <f>LEN(TRIM(tbl_vendors[[#This Row],[Email]]))=0</f>
        <v>0</v>
      </c>
      <c r="P4029" t="b">
        <f>OR(ISERROR(FIND("@",tbl_vendors[[#This Row],[Email]])),ISERROR(FIND(".",tbl_vendors[[#This Row],[Email]])))</f>
        <v>0</v>
      </c>
      <c r="Q4029" t="b">
        <f>ISNA(MATCH(tbl_vendors[[#This Row],[Country]],tbl_country[country],0))</f>
        <v>0</v>
      </c>
      <c r="R4029" t="b">
        <f>ISNA(MATCH(tbl_vendors[[#This Row],[Currency]],tbl_country[currency],0))</f>
        <v>0</v>
      </c>
      <c r="S4029" t="b">
        <f>_xlfn.XLOOKUP(tbl_vendors[[#This Row],[Country]],tbl_country[country],tbl_country[currency],"NotFound")&lt;&gt;tbl_vendors[[#This Row],[Currency]]</f>
        <v>0</v>
      </c>
      <c r="T4029" t="b">
        <f>ISNA(MATCH(tbl_vendors[[#This Row],[Payment_Terms]],tbl_payment_terms[Payment_Terms],0))</f>
        <v>0</v>
      </c>
      <c r="U4029" t="b">
        <f>ISNA(MATCH(tbl_vendors[[#This Row],[Status]],tbl_status[valid_status]))</f>
        <v>0</v>
      </c>
      <c r="V4029" t="b">
        <f ca="1">tbl_vendors[[#This Row],[Created_Date]]&gt;TODAY()</f>
        <v>0</v>
      </c>
      <c r="W4029" t="b">
        <f>tbl_vendors[[#This Row],[Updated_Date]]&lt;tbl_vendors[[#This Row],[Created_Date]]</f>
        <v>0</v>
      </c>
      <c r="X4029" t="b">
        <f>COUNTIF(tbl_vendors[Vendor_Name],tbl_vendors[[#This Row],[Vendor_Name]])&gt;1</f>
        <v>0</v>
      </c>
      <c r="Y4029" s="14" cm="1">
        <f t="array" aca="1" ref="Y4029" ca="1">IFERROR(SUM(L4029:X4029*1),4)</f>
        <v>0</v>
      </c>
      <c r="Z4029" t="str">
        <f ca="1">IF(tbl_vendors[[#This Row],[error_count]]&gt;0,"FAIL","PASS")</f>
        <v>PASS</v>
      </c>
    </row>
    <row r="4030" spans="1:26" x14ac:dyDescent="0.3">
      <c r="A4030" t="s">
        <v>15717</v>
      </c>
      <c r="B4030" t="s">
        <v>15718</v>
      </c>
      <c r="C4030" t="s">
        <v>72</v>
      </c>
      <c r="D4030" t="s">
        <v>15719</v>
      </c>
      <c r="E4030" t="s">
        <v>74</v>
      </c>
      <c r="F4030" t="s">
        <v>32</v>
      </c>
      <c r="G4030" t="s">
        <v>15720</v>
      </c>
      <c r="H4030" t="s">
        <v>52</v>
      </c>
      <c r="I4030" t="s">
        <v>53</v>
      </c>
      <c r="J4030" s="1">
        <v>45298</v>
      </c>
      <c r="K4030" s="1">
        <v>45518</v>
      </c>
      <c r="L4030" t="b">
        <f>COUNTIF(tbl_vendors[Vendor_ID],tbl_vendors[[#This Row],[Vendor_ID]])&gt;1</f>
        <v>0</v>
      </c>
      <c r="M4030" t="b">
        <f>ISBLANK(tbl_vendors[[#This Row],[Vendor_ID]])</f>
        <v>0</v>
      </c>
      <c r="N4030" t="b">
        <f>LEN(TRIM(tbl_vendors[[#This Row],[Vendor_Name]]))=0</f>
        <v>0</v>
      </c>
      <c r="O4030" t="b">
        <f>LEN(TRIM(tbl_vendors[[#This Row],[Email]]))=0</f>
        <v>0</v>
      </c>
      <c r="P4030" t="b">
        <f>OR(ISERROR(FIND("@",tbl_vendors[[#This Row],[Email]])),ISERROR(FIND(".",tbl_vendors[[#This Row],[Email]])))</f>
        <v>0</v>
      </c>
      <c r="Q4030" t="b">
        <f>ISNA(MATCH(tbl_vendors[[#This Row],[Country]],tbl_country[country],0))</f>
        <v>0</v>
      </c>
      <c r="R4030" t="b">
        <f>ISNA(MATCH(tbl_vendors[[#This Row],[Currency]],tbl_country[currency],0))</f>
        <v>1</v>
      </c>
      <c r="S4030" t="b">
        <f>_xlfn.XLOOKUP(tbl_vendors[[#This Row],[Country]],tbl_country[country],tbl_country[currency],"NotFound")&lt;&gt;tbl_vendors[[#This Row],[Currency]]</f>
        <v>1</v>
      </c>
      <c r="T4030" t="b">
        <f>ISNA(MATCH(tbl_vendors[[#This Row],[Payment_Terms]],tbl_payment_terms[Payment_Terms],0))</f>
        <v>0</v>
      </c>
      <c r="U4030" t="b">
        <f>ISNA(MATCH(tbl_vendors[[#This Row],[Status]],tbl_status[valid_status]))</f>
        <v>1</v>
      </c>
      <c r="V4030" t="b">
        <f ca="1">tbl_vendors[[#This Row],[Created_Date]]&gt;TODAY()</f>
        <v>0</v>
      </c>
      <c r="W4030" t="b">
        <f>tbl_vendors[[#This Row],[Updated_Date]]&lt;tbl_vendors[[#This Row],[Created_Date]]</f>
        <v>0</v>
      </c>
      <c r="X4030" t="b">
        <f>COUNTIF(tbl_vendors[Vendor_Name],tbl_vendors[[#This Row],[Vendor_Name]])&gt;1</f>
        <v>0</v>
      </c>
      <c r="Y4030" s="14" cm="1">
        <f t="array" aca="1" ref="Y4030" ca="1">IFERROR(SUM(L4030:X4030*1),4)</f>
        <v>3</v>
      </c>
      <c r="Z4030" t="str">
        <f ca="1">IF(tbl_vendors[[#This Row],[error_count]]&gt;0,"FAIL","PASS")</f>
        <v>FAIL</v>
      </c>
    </row>
    <row r="4031" spans="1:26" x14ac:dyDescent="0.3">
      <c r="A4031" t="s">
        <v>15721</v>
      </c>
      <c r="B4031" t="s">
        <v>15722</v>
      </c>
      <c r="C4031" t="s">
        <v>66</v>
      </c>
      <c r="D4031" t="s">
        <v>15723</v>
      </c>
      <c r="E4031" t="s">
        <v>67</v>
      </c>
      <c r="F4031" t="s">
        <v>75</v>
      </c>
      <c r="G4031" t="s">
        <v>15724</v>
      </c>
      <c r="H4031" t="s">
        <v>52</v>
      </c>
      <c r="I4031" t="s">
        <v>26</v>
      </c>
      <c r="J4031" s="1">
        <v>45677</v>
      </c>
      <c r="K4031" s="1">
        <v>46171</v>
      </c>
      <c r="L4031" t="b">
        <f>COUNTIF(tbl_vendors[Vendor_ID],tbl_vendors[[#This Row],[Vendor_ID]])&gt;1</f>
        <v>0</v>
      </c>
      <c r="M4031" t="b">
        <f>ISBLANK(tbl_vendors[[#This Row],[Vendor_ID]])</f>
        <v>0</v>
      </c>
      <c r="N4031" t="b">
        <f>LEN(TRIM(tbl_vendors[[#This Row],[Vendor_Name]]))=0</f>
        <v>0</v>
      </c>
      <c r="O4031" t="b">
        <f>LEN(TRIM(tbl_vendors[[#This Row],[Email]]))=0</f>
        <v>0</v>
      </c>
      <c r="P4031" t="b">
        <f>OR(ISERROR(FIND("@",tbl_vendors[[#This Row],[Email]])),ISERROR(FIND(".",tbl_vendors[[#This Row],[Email]])))</f>
        <v>0</v>
      </c>
      <c r="Q4031" t="b">
        <f>ISNA(MATCH(tbl_vendors[[#This Row],[Country]],tbl_country[country],0))</f>
        <v>0</v>
      </c>
      <c r="R4031" t="b">
        <f>ISNA(MATCH(tbl_vendors[[#This Row],[Currency]],tbl_country[currency],0))</f>
        <v>0</v>
      </c>
      <c r="S4031" t="b">
        <f>_xlfn.XLOOKUP(tbl_vendors[[#This Row],[Country]],tbl_country[country],tbl_country[currency],"NotFound")&lt;&gt;tbl_vendors[[#This Row],[Currency]]</f>
        <v>0</v>
      </c>
      <c r="T4031" t="b">
        <f>ISNA(MATCH(tbl_vendors[[#This Row],[Payment_Terms]],tbl_payment_terms[Payment_Terms],0))</f>
        <v>0</v>
      </c>
      <c r="U4031" t="b">
        <f>ISNA(MATCH(tbl_vendors[[#This Row],[Status]],tbl_status[valid_status]))</f>
        <v>0</v>
      </c>
      <c r="V4031" t="b">
        <f ca="1">tbl_vendors[[#This Row],[Created_Date]]&gt;TODAY()</f>
        <v>0</v>
      </c>
      <c r="W4031" t="b">
        <f>tbl_vendors[[#This Row],[Updated_Date]]&lt;tbl_vendors[[#This Row],[Created_Date]]</f>
        <v>0</v>
      </c>
      <c r="X4031" t="b">
        <f>COUNTIF(tbl_vendors[Vendor_Name],tbl_vendors[[#This Row],[Vendor_Name]])&gt;1</f>
        <v>0</v>
      </c>
      <c r="Y4031" s="14" cm="1">
        <f t="array" aca="1" ref="Y4031" ca="1">IFERROR(SUM(L4031:X4031*1),4)</f>
        <v>0</v>
      </c>
      <c r="Z4031" t="str">
        <f ca="1">IF(tbl_vendors[[#This Row],[error_count]]&gt;0,"FAIL","PASS")</f>
        <v>PASS</v>
      </c>
    </row>
    <row r="4032" spans="1:26" x14ac:dyDescent="0.3">
      <c r="A4032" t="s">
        <v>15725</v>
      </c>
      <c r="B4032" t="s">
        <v>15726</v>
      </c>
      <c r="C4032" t="s">
        <v>13</v>
      </c>
      <c r="D4032" t="s">
        <v>15727</v>
      </c>
      <c r="E4032" t="s">
        <v>15</v>
      </c>
      <c r="F4032" t="s">
        <v>23</v>
      </c>
      <c r="G4032" t="s">
        <v>15728</v>
      </c>
      <c r="H4032" t="s">
        <v>34</v>
      </c>
      <c r="I4032" t="s">
        <v>53</v>
      </c>
      <c r="J4032" s="1">
        <v>44845</v>
      </c>
      <c r="K4032" s="1">
        <v>45950</v>
      </c>
      <c r="L4032" t="b">
        <f>COUNTIF(tbl_vendors[Vendor_ID],tbl_vendors[[#This Row],[Vendor_ID]])&gt;1</f>
        <v>0</v>
      </c>
      <c r="M4032" t="b">
        <f>ISBLANK(tbl_vendors[[#This Row],[Vendor_ID]])</f>
        <v>0</v>
      </c>
      <c r="N4032" t="b">
        <f>LEN(TRIM(tbl_vendors[[#This Row],[Vendor_Name]]))=0</f>
        <v>0</v>
      </c>
      <c r="O4032" t="b">
        <f>LEN(TRIM(tbl_vendors[[#This Row],[Email]]))=0</f>
        <v>0</v>
      </c>
      <c r="P4032" t="b">
        <f>OR(ISERROR(FIND("@",tbl_vendors[[#This Row],[Email]])),ISERROR(FIND(".",tbl_vendors[[#This Row],[Email]])))</f>
        <v>0</v>
      </c>
      <c r="Q4032" t="b">
        <f>ISNA(MATCH(tbl_vendors[[#This Row],[Country]],tbl_country[country],0))</f>
        <v>0</v>
      </c>
      <c r="R4032" t="b">
        <f>ISNA(MATCH(tbl_vendors[[#This Row],[Currency]],tbl_country[currency],0))</f>
        <v>1</v>
      </c>
      <c r="S4032" t="b">
        <f>_xlfn.XLOOKUP(tbl_vendors[[#This Row],[Country]],tbl_country[country],tbl_country[currency],"NotFound")&lt;&gt;tbl_vendors[[#This Row],[Currency]]</f>
        <v>1</v>
      </c>
      <c r="T4032" t="b">
        <f>ISNA(MATCH(tbl_vendors[[#This Row],[Payment_Terms]],tbl_payment_terms[Payment_Terms],0))</f>
        <v>0</v>
      </c>
      <c r="U4032" t="b">
        <f>ISNA(MATCH(tbl_vendors[[#This Row],[Status]],tbl_status[valid_status]))</f>
        <v>1</v>
      </c>
      <c r="V4032" t="b">
        <f ca="1">tbl_vendors[[#This Row],[Created_Date]]&gt;TODAY()</f>
        <v>0</v>
      </c>
      <c r="W4032" t="b">
        <f>tbl_vendors[[#This Row],[Updated_Date]]&lt;tbl_vendors[[#This Row],[Created_Date]]</f>
        <v>0</v>
      </c>
      <c r="X4032" t="b">
        <f>COUNTIF(tbl_vendors[Vendor_Name],tbl_vendors[[#This Row],[Vendor_Name]])&gt;1</f>
        <v>0</v>
      </c>
      <c r="Y4032" s="14" cm="1">
        <f t="array" aca="1" ref="Y4032" ca="1">IFERROR(SUM(L4032:X4032*1),4)</f>
        <v>3</v>
      </c>
      <c r="Z4032" t="str">
        <f ca="1">IF(tbl_vendors[[#This Row],[error_count]]&gt;0,"FAIL","PASS")</f>
        <v>FAIL</v>
      </c>
    </row>
    <row r="4033" spans="1:26" x14ac:dyDescent="0.3">
      <c r="A4033" t="s">
        <v>15729</v>
      </c>
      <c r="B4033" t="s">
        <v>14574</v>
      </c>
      <c r="C4033" t="s">
        <v>100</v>
      </c>
      <c r="D4033" t="s">
        <v>15730</v>
      </c>
      <c r="E4033" t="s">
        <v>39</v>
      </c>
      <c r="F4033" t="s">
        <v>23</v>
      </c>
      <c r="G4033" t="s">
        <v>15731</v>
      </c>
      <c r="H4033" t="s">
        <v>42</v>
      </c>
      <c r="I4033" t="s">
        <v>26</v>
      </c>
      <c r="J4033" s="1">
        <v>45934</v>
      </c>
      <c r="K4033" s="1">
        <v>45945</v>
      </c>
      <c r="L4033" t="b">
        <f>COUNTIF(tbl_vendors[Vendor_ID],tbl_vendors[[#This Row],[Vendor_ID]])&gt;1</f>
        <v>0</v>
      </c>
      <c r="M4033" t="b">
        <f>ISBLANK(tbl_vendors[[#This Row],[Vendor_ID]])</f>
        <v>0</v>
      </c>
      <c r="N4033" t="b">
        <f>LEN(TRIM(tbl_vendors[[#This Row],[Vendor_Name]]))=0</f>
        <v>0</v>
      </c>
      <c r="O4033" t="b">
        <f>LEN(TRIM(tbl_vendors[[#This Row],[Email]]))=0</f>
        <v>0</v>
      </c>
      <c r="P4033" t="b">
        <f>OR(ISERROR(FIND("@",tbl_vendors[[#This Row],[Email]])),ISERROR(FIND(".",tbl_vendors[[#This Row],[Email]])))</f>
        <v>0</v>
      </c>
      <c r="Q4033" t="b">
        <f>ISNA(MATCH(tbl_vendors[[#This Row],[Country]],tbl_country[country],0))</f>
        <v>0</v>
      </c>
      <c r="R4033" t="b">
        <f>ISNA(MATCH(tbl_vendors[[#This Row],[Currency]],tbl_country[currency],0))</f>
        <v>0</v>
      </c>
      <c r="S4033" t="b">
        <f>_xlfn.XLOOKUP(tbl_vendors[[#This Row],[Country]],tbl_country[country],tbl_country[currency],"NotFound")&lt;&gt;tbl_vendors[[#This Row],[Currency]]</f>
        <v>0</v>
      </c>
      <c r="T4033" t="b">
        <f>ISNA(MATCH(tbl_vendors[[#This Row],[Payment_Terms]],tbl_payment_terms[Payment_Terms],0))</f>
        <v>0</v>
      </c>
      <c r="U4033" t="b">
        <f>ISNA(MATCH(tbl_vendors[[#This Row],[Status]],tbl_status[valid_status]))</f>
        <v>0</v>
      </c>
      <c r="V4033" t="b">
        <f ca="1">tbl_vendors[[#This Row],[Created_Date]]&gt;TODAY()</f>
        <v>0</v>
      </c>
      <c r="W4033" t="b">
        <f>tbl_vendors[[#This Row],[Updated_Date]]&lt;tbl_vendors[[#This Row],[Created_Date]]</f>
        <v>0</v>
      </c>
      <c r="X4033" t="b">
        <f>COUNTIF(tbl_vendors[Vendor_Name],tbl_vendors[[#This Row],[Vendor_Name]])&gt;1</f>
        <v>1</v>
      </c>
      <c r="Y4033" s="14" cm="1">
        <f t="array" aca="1" ref="Y4033" ca="1">IFERROR(SUM(L4033:X4033*1),4)</f>
        <v>1</v>
      </c>
      <c r="Z4033" t="str">
        <f ca="1">IF(tbl_vendors[[#This Row],[error_count]]&gt;0,"FAIL","PASS")</f>
        <v>FAIL</v>
      </c>
    </row>
    <row r="4034" spans="1:26" x14ac:dyDescent="0.3">
      <c r="A4034" t="s">
        <v>15732</v>
      </c>
      <c r="B4034" t="s">
        <v>15733</v>
      </c>
      <c r="C4034" t="s">
        <v>153</v>
      </c>
      <c r="D4034" t="s">
        <v>15734</v>
      </c>
      <c r="E4034" t="s">
        <v>155</v>
      </c>
      <c r="F4034" t="s">
        <v>16</v>
      </c>
      <c r="G4034" t="s">
        <v>15735</v>
      </c>
      <c r="H4034" t="s">
        <v>47</v>
      </c>
      <c r="I4034" t="s">
        <v>26</v>
      </c>
      <c r="J4034" s="1">
        <v>44829</v>
      </c>
      <c r="K4034" s="1">
        <v>45532</v>
      </c>
      <c r="L4034" t="b">
        <f>COUNTIF(tbl_vendors[Vendor_ID],tbl_vendors[[#This Row],[Vendor_ID]])&gt;1</f>
        <v>0</v>
      </c>
      <c r="M4034" t="b">
        <f>ISBLANK(tbl_vendors[[#This Row],[Vendor_ID]])</f>
        <v>0</v>
      </c>
      <c r="N4034" t="b">
        <f>LEN(TRIM(tbl_vendors[[#This Row],[Vendor_Name]]))=0</f>
        <v>0</v>
      </c>
      <c r="O4034" t="b">
        <f>LEN(TRIM(tbl_vendors[[#This Row],[Email]]))=0</f>
        <v>0</v>
      </c>
      <c r="P4034" t="b">
        <f>OR(ISERROR(FIND("@",tbl_vendors[[#This Row],[Email]])),ISERROR(FIND(".",tbl_vendors[[#This Row],[Email]])))</f>
        <v>0</v>
      </c>
      <c r="Q4034" t="b">
        <f>ISNA(MATCH(tbl_vendors[[#This Row],[Country]],tbl_country[country],0))</f>
        <v>0</v>
      </c>
      <c r="R4034" t="b">
        <f>ISNA(MATCH(tbl_vendors[[#This Row],[Currency]],tbl_country[currency],0))</f>
        <v>0</v>
      </c>
      <c r="S4034" t="b">
        <f>_xlfn.XLOOKUP(tbl_vendors[[#This Row],[Country]],tbl_country[country],tbl_country[currency],"NotFound")&lt;&gt;tbl_vendors[[#This Row],[Currency]]</f>
        <v>0</v>
      </c>
      <c r="T4034" t="b">
        <f>ISNA(MATCH(tbl_vendors[[#This Row],[Payment_Terms]],tbl_payment_terms[Payment_Terms],0))</f>
        <v>0</v>
      </c>
      <c r="U4034" t="b">
        <f>ISNA(MATCH(tbl_vendors[[#This Row],[Status]],tbl_status[valid_status]))</f>
        <v>0</v>
      </c>
      <c r="V4034" t="b">
        <f ca="1">tbl_vendors[[#This Row],[Created_Date]]&gt;TODAY()</f>
        <v>0</v>
      </c>
      <c r="W4034" t="b">
        <f>tbl_vendors[[#This Row],[Updated_Date]]&lt;tbl_vendors[[#This Row],[Created_Date]]</f>
        <v>0</v>
      </c>
      <c r="X4034" t="b">
        <f>COUNTIF(tbl_vendors[Vendor_Name],tbl_vendors[[#This Row],[Vendor_Name]])&gt;1</f>
        <v>0</v>
      </c>
      <c r="Y4034" s="14" cm="1">
        <f t="array" aca="1" ref="Y4034" ca="1">IFERROR(SUM(L4034:X4034*1),4)</f>
        <v>0</v>
      </c>
      <c r="Z4034" t="str">
        <f ca="1">IF(tbl_vendors[[#This Row],[error_count]]&gt;0,"FAIL","PASS")</f>
        <v>PASS</v>
      </c>
    </row>
    <row r="4035" spans="1:26" x14ac:dyDescent="0.3">
      <c r="A4035" t="s">
        <v>15736</v>
      </c>
      <c r="B4035" t="s">
        <v>15737</v>
      </c>
      <c r="C4035" t="s">
        <v>109</v>
      </c>
      <c r="D4035" t="s">
        <v>15738</v>
      </c>
      <c r="E4035" t="s">
        <v>39</v>
      </c>
      <c r="F4035" t="s">
        <v>23</v>
      </c>
      <c r="G4035" t="s">
        <v>15739</v>
      </c>
      <c r="H4035" t="s">
        <v>47</v>
      </c>
      <c r="I4035" t="s">
        <v>26</v>
      </c>
      <c r="J4035" s="1">
        <v>45397</v>
      </c>
      <c r="K4035" s="1">
        <v>46164</v>
      </c>
      <c r="L4035" t="b">
        <f>COUNTIF(tbl_vendors[Vendor_ID],tbl_vendors[[#This Row],[Vendor_ID]])&gt;1</f>
        <v>0</v>
      </c>
      <c r="M4035" t="b">
        <f>ISBLANK(tbl_vendors[[#This Row],[Vendor_ID]])</f>
        <v>0</v>
      </c>
      <c r="N4035" t="b">
        <f>LEN(TRIM(tbl_vendors[[#This Row],[Vendor_Name]]))=0</f>
        <v>0</v>
      </c>
      <c r="O4035" t="b">
        <f>LEN(TRIM(tbl_vendors[[#This Row],[Email]]))=0</f>
        <v>0</v>
      </c>
      <c r="P4035" t="b">
        <f>OR(ISERROR(FIND("@",tbl_vendors[[#This Row],[Email]])),ISERROR(FIND(".",tbl_vendors[[#This Row],[Email]])))</f>
        <v>0</v>
      </c>
      <c r="Q4035" t="b">
        <f>ISNA(MATCH(tbl_vendors[[#This Row],[Country]],tbl_country[country],0))</f>
        <v>0</v>
      </c>
      <c r="R4035" t="b">
        <f>ISNA(MATCH(tbl_vendors[[#This Row],[Currency]],tbl_country[currency],0))</f>
        <v>0</v>
      </c>
      <c r="S4035" t="b">
        <f>_xlfn.XLOOKUP(tbl_vendors[[#This Row],[Country]],tbl_country[country],tbl_country[currency],"NotFound")&lt;&gt;tbl_vendors[[#This Row],[Currency]]</f>
        <v>1</v>
      </c>
      <c r="T4035" t="b">
        <f>ISNA(MATCH(tbl_vendors[[#This Row],[Payment_Terms]],tbl_payment_terms[Payment_Terms],0))</f>
        <v>0</v>
      </c>
      <c r="U4035" t="b">
        <f>ISNA(MATCH(tbl_vendors[[#This Row],[Status]],tbl_status[valid_status]))</f>
        <v>0</v>
      </c>
      <c r="V4035" t="b">
        <f ca="1">tbl_vendors[[#This Row],[Created_Date]]&gt;TODAY()</f>
        <v>0</v>
      </c>
      <c r="W4035" t="b">
        <f>tbl_vendors[[#This Row],[Updated_Date]]&lt;tbl_vendors[[#This Row],[Created_Date]]</f>
        <v>0</v>
      </c>
      <c r="X4035" t="b">
        <f>COUNTIF(tbl_vendors[Vendor_Name],tbl_vendors[[#This Row],[Vendor_Name]])&gt;1</f>
        <v>0</v>
      </c>
      <c r="Y4035" s="14" cm="1">
        <f t="array" aca="1" ref="Y4035" ca="1">IFERROR(SUM(L4035:X4035*1),4)</f>
        <v>1</v>
      </c>
      <c r="Z4035" t="str">
        <f ca="1">IF(tbl_vendors[[#This Row],[error_count]]&gt;0,"FAIL","PASS")</f>
        <v>FAIL</v>
      </c>
    </row>
    <row r="4036" spans="1:26" x14ac:dyDescent="0.3">
      <c r="A4036" t="s">
        <v>15740</v>
      </c>
      <c r="B4036" t="s">
        <v>15741</v>
      </c>
      <c r="C4036" t="s">
        <v>13</v>
      </c>
      <c r="D4036" t="s">
        <v>15742</v>
      </c>
      <c r="E4036" t="s">
        <v>15</v>
      </c>
      <c r="F4036" t="s">
        <v>16</v>
      </c>
      <c r="G4036" t="s">
        <v>15743</v>
      </c>
      <c r="H4036" t="s">
        <v>47</v>
      </c>
      <c r="I4036" t="s">
        <v>19</v>
      </c>
      <c r="J4036" s="1">
        <v>45044</v>
      </c>
      <c r="K4036" s="1">
        <v>45855</v>
      </c>
      <c r="L4036" t="b">
        <f>COUNTIF(tbl_vendors[Vendor_ID],tbl_vendors[[#This Row],[Vendor_ID]])&gt;1</f>
        <v>0</v>
      </c>
      <c r="M4036" t="b">
        <f>ISBLANK(tbl_vendors[[#This Row],[Vendor_ID]])</f>
        <v>0</v>
      </c>
      <c r="N4036" t="b">
        <f>LEN(TRIM(tbl_vendors[[#This Row],[Vendor_Name]]))=0</f>
        <v>0</v>
      </c>
      <c r="O4036" t="b">
        <f>LEN(TRIM(tbl_vendors[[#This Row],[Email]]))=0</f>
        <v>0</v>
      </c>
      <c r="P4036" t="b">
        <f>OR(ISERROR(FIND("@",tbl_vendors[[#This Row],[Email]])),ISERROR(FIND(".",tbl_vendors[[#This Row],[Email]])))</f>
        <v>0</v>
      </c>
      <c r="Q4036" t="b">
        <f>ISNA(MATCH(tbl_vendors[[#This Row],[Country]],tbl_country[country],0))</f>
        <v>0</v>
      </c>
      <c r="R4036" t="b">
        <f>ISNA(MATCH(tbl_vendors[[#This Row],[Currency]],tbl_country[currency],0))</f>
        <v>1</v>
      </c>
      <c r="S4036" t="b">
        <f>_xlfn.XLOOKUP(tbl_vendors[[#This Row],[Country]],tbl_country[country],tbl_country[currency],"NotFound")&lt;&gt;tbl_vendors[[#This Row],[Currency]]</f>
        <v>1</v>
      </c>
      <c r="T4036" t="b">
        <f>ISNA(MATCH(tbl_vendors[[#This Row],[Payment_Terms]],tbl_payment_terms[Payment_Terms],0))</f>
        <v>0</v>
      </c>
      <c r="U4036" t="b">
        <f>ISNA(MATCH(tbl_vendors[[#This Row],[Status]],tbl_status[valid_status]))</f>
        <v>0</v>
      </c>
      <c r="V4036" t="b">
        <f ca="1">tbl_vendors[[#This Row],[Created_Date]]&gt;TODAY()</f>
        <v>0</v>
      </c>
      <c r="W4036" t="b">
        <f>tbl_vendors[[#This Row],[Updated_Date]]&lt;tbl_vendors[[#This Row],[Created_Date]]</f>
        <v>0</v>
      </c>
      <c r="X4036" t="b">
        <f>COUNTIF(tbl_vendors[Vendor_Name],tbl_vendors[[#This Row],[Vendor_Name]])&gt;1</f>
        <v>0</v>
      </c>
      <c r="Y4036" s="14" cm="1">
        <f t="array" aca="1" ref="Y4036" ca="1">IFERROR(SUM(L4036:X4036*1),4)</f>
        <v>2</v>
      </c>
      <c r="Z4036" t="str">
        <f ca="1">IF(tbl_vendors[[#This Row],[error_count]]&gt;0,"FAIL","PASS")</f>
        <v>FAIL</v>
      </c>
    </row>
    <row r="4037" spans="1:26" x14ac:dyDescent="0.3">
      <c r="A4037" t="s">
        <v>15744</v>
      </c>
      <c r="B4037" t="s">
        <v>15745</v>
      </c>
      <c r="C4037" t="s">
        <v>79</v>
      </c>
      <c r="D4037" t="s">
        <v>15746</v>
      </c>
      <c r="E4037" t="s">
        <v>39</v>
      </c>
      <c r="F4037" t="s">
        <v>23</v>
      </c>
      <c r="G4037" t="s">
        <v>15747</v>
      </c>
      <c r="H4037" t="s">
        <v>69</v>
      </c>
      <c r="I4037" t="s">
        <v>26</v>
      </c>
      <c r="J4037" s="1">
        <v>45054</v>
      </c>
      <c r="K4037" s="1">
        <v>45824</v>
      </c>
      <c r="L4037" t="b">
        <f>COUNTIF(tbl_vendors[Vendor_ID],tbl_vendors[[#This Row],[Vendor_ID]])&gt;1</f>
        <v>0</v>
      </c>
      <c r="M4037" t="b">
        <f>ISBLANK(tbl_vendors[[#This Row],[Vendor_ID]])</f>
        <v>0</v>
      </c>
      <c r="N4037" t="b">
        <f>LEN(TRIM(tbl_vendors[[#This Row],[Vendor_Name]]))=0</f>
        <v>0</v>
      </c>
      <c r="O4037" t="b">
        <f>LEN(TRIM(tbl_vendors[[#This Row],[Email]]))=0</f>
        <v>0</v>
      </c>
      <c r="P4037" t="b">
        <f>OR(ISERROR(FIND("@",tbl_vendors[[#This Row],[Email]])),ISERROR(FIND(".",tbl_vendors[[#This Row],[Email]])))</f>
        <v>0</v>
      </c>
      <c r="Q4037" t="b">
        <f>ISNA(MATCH(tbl_vendors[[#This Row],[Country]],tbl_country[country],0))</f>
        <v>0</v>
      </c>
      <c r="R4037" t="b">
        <f>ISNA(MATCH(tbl_vendors[[#This Row],[Currency]],tbl_country[currency],0))</f>
        <v>0</v>
      </c>
      <c r="S4037" t="b">
        <f>_xlfn.XLOOKUP(tbl_vendors[[#This Row],[Country]],tbl_country[country],tbl_country[currency],"NotFound")&lt;&gt;tbl_vendors[[#This Row],[Currency]]</f>
        <v>0</v>
      </c>
      <c r="T4037" t="b">
        <f>ISNA(MATCH(tbl_vendors[[#This Row],[Payment_Terms]],tbl_payment_terms[Payment_Terms],0))</f>
        <v>0</v>
      </c>
      <c r="U4037" t="b">
        <f>ISNA(MATCH(tbl_vendors[[#This Row],[Status]],tbl_status[valid_status]))</f>
        <v>0</v>
      </c>
      <c r="V4037" t="b">
        <f ca="1">tbl_vendors[[#This Row],[Created_Date]]&gt;TODAY()</f>
        <v>0</v>
      </c>
      <c r="W4037" t="b">
        <f>tbl_vendors[[#This Row],[Updated_Date]]&lt;tbl_vendors[[#This Row],[Created_Date]]</f>
        <v>0</v>
      </c>
      <c r="X4037" t="b">
        <f>COUNTIF(tbl_vendors[Vendor_Name],tbl_vendors[[#This Row],[Vendor_Name]])&gt;1</f>
        <v>0</v>
      </c>
      <c r="Y4037" s="14" cm="1">
        <f t="array" aca="1" ref="Y4037" ca="1">IFERROR(SUM(L4037:X4037*1),4)</f>
        <v>0</v>
      </c>
      <c r="Z4037" t="str">
        <f ca="1">IF(tbl_vendors[[#This Row],[error_count]]&gt;0,"FAIL","PASS")</f>
        <v>PASS</v>
      </c>
    </row>
    <row r="4038" spans="1:26" x14ac:dyDescent="0.3">
      <c r="A4038" t="s">
        <v>15748</v>
      </c>
      <c r="B4038" t="s">
        <v>15749</v>
      </c>
      <c r="C4038" t="s">
        <v>56</v>
      </c>
      <c r="D4038" t="s">
        <v>15750</v>
      </c>
      <c r="E4038" t="s">
        <v>58</v>
      </c>
      <c r="F4038" t="s">
        <v>23</v>
      </c>
      <c r="G4038" t="s">
        <v>15751</v>
      </c>
      <c r="H4038" t="s">
        <v>69</v>
      </c>
      <c r="I4038" t="s">
        <v>26</v>
      </c>
      <c r="J4038" s="1">
        <v>44794</v>
      </c>
      <c r="K4038" s="1">
        <v>45172</v>
      </c>
      <c r="L4038" t="b">
        <f>COUNTIF(tbl_vendors[Vendor_ID],tbl_vendors[[#This Row],[Vendor_ID]])&gt;1</f>
        <v>0</v>
      </c>
      <c r="M4038" t="b">
        <f>ISBLANK(tbl_vendors[[#This Row],[Vendor_ID]])</f>
        <v>0</v>
      </c>
      <c r="N4038" t="b">
        <f>LEN(TRIM(tbl_vendors[[#This Row],[Vendor_Name]]))=0</f>
        <v>0</v>
      </c>
      <c r="O4038" t="b">
        <f>LEN(TRIM(tbl_vendors[[#This Row],[Email]]))=0</f>
        <v>0</v>
      </c>
      <c r="P4038" t="b">
        <f>OR(ISERROR(FIND("@",tbl_vendors[[#This Row],[Email]])),ISERROR(FIND(".",tbl_vendors[[#This Row],[Email]])))</f>
        <v>0</v>
      </c>
      <c r="Q4038" t="b">
        <f>ISNA(MATCH(tbl_vendors[[#This Row],[Country]],tbl_country[country],0))</f>
        <v>0</v>
      </c>
      <c r="R4038" t="b">
        <f>ISNA(MATCH(tbl_vendors[[#This Row],[Currency]],tbl_country[currency],0))</f>
        <v>0</v>
      </c>
      <c r="S4038" t="b">
        <f>_xlfn.XLOOKUP(tbl_vendors[[#This Row],[Country]],tbl_country[country],tbl_country[currency],"NotFound")&lt;&gt;tbl_vendors[[#This Row],[Currency]]</f>
        <v>0</v>
      </c>
      <c r="T4038" t="b">
        <f>ISNA(MATCH(tbl_vendors[[#This Row],[Payment_Terms]],tbl_payment_terms[Payment_Terms],0))</f>
        <v>0</v>
      </c>
      <c r="U4038" t="b">
        <f>ISNA(MATCH(tbl_vendors[[#This Row],[Status]],tbl_status[valid_status]))</f>
        <v>0</v>
      </c>
      <c r="V4038" t="b">
        <f ca="1">tbl_vendors[[#This Row],[Created_Date]]&gt;TODAY()</f>
        <v>0</v>
      </c>
      <c r="W4038" t="b">
        <f>tbl_vendors[[#This Row],[Updated_Date]]&lt;tbl_vendors[[#This Row],[Created_Date]]</f>
        <v>0</v>
      </c>
      <c r="X4038" t="b">
        <f>COUNTIF(tbl_vendors[Vendor_Name],tbl_vendors[[#This Row],[Vendor_Name]])&gt;1</f>
        <v>0</v>
      </c>
      <c r="Y4038" s="14" cm="1">
        <f t="array" aca="1" ref="Y4038" ca="1">IFERROR(SUM(L4038:X4038*1),4)</f>
        <v>0</v>
      </c>
      <c r="Z4038" t="str">
        <f ca="1">IF(tbl_vendors[[#This Row],[error_count]]&gt;0,"FAIL","PASS")</f>
        <v>PASS</v>
      </c>
    </row>
    <row r="4039" spans="1:26" x14ac:dyDescent="0.3">
      <c r="A4039" t="s">
        <v>15752</v>
      </c>
      <c r="B4039" t="s">
        <v>15753</v>
      </c>
      <c r="C4039" t="s">
        <v>109</v>
      </c>
      <c r="D4039" t="s">
        <v>15754</v>
      </c>
      <c r="E4039" t="s">
        <v>39</v>
      </c>
      <c r="F4039" t="s">
        <v>23</v>
      </c>
      <c r="G4039" t="s">
        <v>15755</v>
      </c>
      <c r="H4039" t="s">
        <v>42</v>
      </c>
      <c r="I4039" t="s">
        <v>26</v>
      </c>
      <c r="J4039" s="1">
        <v>45983</v>
      </c>
      <c r="K4039" s="1">
        <v>46140</v>
      </c>
      <c r="L4039" t="b">
        <f>COUNTIF(tbl_vendors[Vendor_ID],tbl_vendors[[#This Row],[Vendor_ID]])&gt;1</f>
        <v>0</v>
      </c>
      <c r="M4039" t="b">
        <f>ISBLANK(tbl_vendors[[#This Row],[Vendor_ID]])</f>
        <v>0</v>
      </c>
      <c r="N4039" t="b">
        <f>LEN(TRIM(tbl_vendors[[#This Row],[Vendor_Name]]))=0</f>
        <v>0</v>
      </c>
      <c r="O4039" t="b">
        <f>LEN(TRIM(tbl_vendors[[#This Row],[Email]]))=0</f>
        <v>0</v>
      </c>
      <c r="P4039" t="b">
        <f>OR(ISERROR(FIND("@",tbl_vendors[[#This Row],[Email]])),ISERROR(FIND(".",tbl_vendors[[#This Row],[Email]])))</f>
        <v>0</v>
      </c>
      <c r="Q4039" t="b">
        <f>ISNA(MATCH(tbl_vendors[[#This Row],[Country]],tbl_country[country],0))</f>
        <v>0</v>
      </c>
      <c r="R4039" t="b">
        <f>ISNA(MATCH(tbl_vendors[[#This Row],[Currency]],tbl_country[currency],0))</f>
        <v>0</v>
      </c>
      <c r="S4039" t="b">
        <f>_xlfn.XLOOKUP(tbl_vendors[[#This Row],[Country]],tbl_country[country],tbl_country[currency],"NotFound")&lt;&gt;tbl_vendors[[#This Row],[Currency]]</f>
        <v>1</v>
      </c>
      <c r="T4039" t="b">
        <f>ISNA(MATCH(tbl_vendors[[#This Row],[Payment_Terms]],tbl_payment_terms[Payment_Terms],0))</f>
        <v>0</v>
      </c>
      <c r="U4039" t="b">
        <f>ISNA(MATCH(tbl_vendors[[#This Row],[Status]],tbl_status[valid_status]))</f>
        <v>0</v>
      </c>
      <c r="V4039" t="b">
        <f ca="1">tbl_vendors[[#This Row],[Created_Date]]&gt;TODAY()</f>
        <v>0</v>
      </c>
      <c r="W4039" t="b">
        <f>tbl_vendors[[#This Row],[Updated_Date]]&lt;tbl_vendors[[#This Row],[Created_Date]]</f>
        <v>0</v>
      </c>
      <c r="X4039" t="b">
        <f>COUNTIF(tbl_vendors[Vendor_Name],tbl_vendors[[#This Row],[Vendor_Name]])&gt;1</f>
        <v>0</v>
      </c>
      <c r="Y4039" s="14" cm="1">
        <f t="array" aca="1" ref="Y4039" ca="1">IFERROR(SUM(L4039:X4039*1),4)</f>
        <v>1</v>
      </c>
      <c r="Z4039" t="str">
        <f ca="1">IF(tbl_vendors[[#This Row],[error_count]]&gt;0,"FAIL","PASS")</f>
        <v>FAIL</v>
      </c>
    </row>
    <row r="4040" spans="1:26" x14ac:dyDescent="0.3">
      <c r="A4040" t="s">
        <v>15756</v>
      </c>
      <c r="B4040" t="s">
        <v>15757</v>
      </c>
      <c r="C4040" t="s">
        <v>72</v>
      </c>
      <c r="D4040" t="s">
        <v>15758</v>
      </c>
      <c r="E4040" t="s">
        <v>74</v>
      </c>
      <c r="F4040" t="s">
        <v>23</v>
      </c>
      <c r="G4040" t="s">
        <v>15759</v>
      </c>
      <c r="H4040" t="s">
        <v>25</v>
      </c>
      <c r="I4040" t="s">
        <v>19</v>
      </c>
      <c r="J4040" s="1">
        <v>44684</v>
      </c>
      <c r="K4040" s="1">
        <v>45647</v>
      </c>
      <c r="L4040" t="b">
        <f>COUNTIF(tbl_vendors[Vendor_ID],tbl_vendors[[#This Row],[Vendor_ID]])&gt;1</f>
        <v>0</v>
      </c>
      <c r="M4040" t="b">
        <f>ISBLANK(tbl_vendors[[#This Row],[Vendor_ID]])</f>
        <v>0</v>
      </c>
      <c r="N4040" t="b">
        <f>LEN(TRIM(tbl_vendors[[#This Row],[Vendor_Name]]))=0</f>
        <v>0</v>
      </c>
      <c r="O4040" t="b">
        <f>LEN(TRIM(tbl_vendors[[#This Row],[Email]]))=0</f>
        <v>0</v>
      </c>
      <c r="P4040" t="b">
        <f>OR(ISERROR(FIND("@",tbl_vendors[[#This Row],[Email]])),ISERROR(FIND(".",tbl_vendors[[#This Row],[Email]])))</f>
        <v>0</v>
      </c>
      <c r="Q4040" t="b">
        <f>ISNA(MATCH(tbl_vendors[[#This Row],[Country]],tbl_country[country],0))</f>
        <v>0</v>
      </c>
      <c r="R4040" t="b">
        <f>ISNA(MATCH(tbl_vendors[[#This Row],[Currency]],tbl_country[currency],0))</f>
        <v>1</v>
      </c>
      <c r="S4040" t="b">
        <f>_xlfn.XLOOKUP(tbl_vendors[[#This Row],[Country]],tbl_country[country],tbl_country[currency],"NotFound")&lt;&gt;tbl_vendors[[#This Row],[Currency]]</f>
        <v>1</v>
      </c>
      <c r="T4040" t="b">
        <f>ISNA(MATCH(tbl_vendors[[#This Row],[Payment_Terms]],tbl_payment_terms[Payment_Terms],0))</f>
        <v>0</v>
      </c>
      <c r="U4040" t="b">
        <f>ISNA(MATCH(tbl_vendors[[#This Row],[Status]],tbl_status[valid_status]))</f>
        <v>0</v>
      </c>
      <c r="V4040" t="b">
        <f ca="1">tbl_vendors[[#This Row],[Created_Date]]&gt;TODAY()</f>
        <v>0</v>
      </c>
      <c r="W4040" t="b">
        <f>tbl_vendors[[#This Row],[Updated_Date]]&lt;tbl_vendors[[#This Row],[Created_Date]]</f>
        <v>0</v>
      </c>
      <c r="X4040" t="b">
        <f>COUNTIF(tbl_vendors[Vendor_Name],tbl_vendors[[#This Row],[Vendor_Name]])&gt;1</f>
        <v>0</v>
      </c>
      <c r="Y4040" s="14" cm="1">
        <f t="array" aca="1" ref="Y4040" ca="1">IFERROR(SUM(L4040:X4040*1),4)</f>
        <v>2</v>
      </c>
      <c r="Z4040" t="str">
        <f ca="1">IF(tbl_vendors[[#This Row],[error_count]]&gt;0,"FAIL","PASS")</f>
        <v>FAIL</v>
      </c>
    </row>
    <row r="4041" spans="1:26" x14ac:dyDescent="0.3">
      <c r="A4041" t="s">
        <v>15760</v>
      </c>
      <c r="B4041" t="s">
        <v>15761</v>
      </c>
      <c r="C4041" t="s">
        <v>100</v>
      </c>
      <c r="D4041" t="s">
        <v>15762</v>
      </c>
      <c r="E4041" t="s">
        <v>39</v>
      </c>
      <c r="F4041" t="s">
        <v>40</v>
      </c>
      <c r="G4041" t="s">
        <v>15763</v>
      </c>
      <c r="H4041" t="s">
        <v>34</v>
      </c>
      <c r="I4041" t="s">
        <v>53</v>
      </c>
      <c r="J4041" s="1">
        <v>46002</v>
      </c>
      <c r="K4041" s="1">
        <v>46171</v>
      </c>
      <c r="L4041" t="b">
        <f>COUNTIF(tbl_vendors[Vendor_ID],tbl_vendors[[#This Row],[Vendor_ID]])&gt;1</f>
        <v>0</v>
      </c>
      <c r="M4041" t="b">
        <f>ISBLANK(tbl_vendors[[#This Row],[Vendor_ID]])</f>
        <v>0</v>
      </c>
      <c r="N4041" t="b">
        <f>LEN(TRIM(tbl_vendors[[#This Row],[Vendor_Name]]))=0</f>
        <v>0</v>
      </c>
      <c r="O4041" t="b">
        <f>LEN(TRIM(tbl_vendors[[#This Row],[Email]]))=0</f>
        <v>0</v>
      </c>
      <c r="P4041" t="b">
        <f>OR(ISERROR(FIND("@",tbl_vendors[[#This Row],[Email]])),ISERROR(FIND(".",tbl_vendors[[#This Row],[Email]])))</f>
        <v>0</v>
      </c>
      <c r="Q4041" t="b">
        <f>ISNA(MATCH(tbl_vendors[[#This Row],[Country]],tbl_country[country],0))</f>
        <v>0</v>
      </c>
      <c r="R4041" t="b">
        <f>ISNA(MATCH(tbl_vendors[[#This Row],[Currency]],tbl_country[currency],0))</f>
        <v>0</v>
      </c>
      <c r="S4041" t="b">
        <f>_xlfn.XLOOKUP(tbl_vendors[[#This Row],[Country]],tbl_country[country],tbl_country[currency],"NotFound")&lt;&gt;tbl_vendors[[#This Row],[Currency]]</f>
        <v>0</v>
      </c>
      <c r="T4041" t="b">
        <f>ISNA(MATCH(tbl_vendors[[#This Row],[Payment_Terms]],tbl_payment_terms[Payment_Terms],0))</f>
        <v>0</v>
      </c>
      <c r="U4041" t="b">
        <f>ISNA(MATCH(tbl_vendors[[#This Row],[Status]],tbl_status[valid_status]))</f>
        <v>1</v>
      </c>
      <c r="V4041" t="b">
        <f ca="1">tbl_vendors[[#This Row],[Created_Date]]&gt;TODAY()</f>
        <v>0</v>
      </c>
      <c r="W4041" t="b">
        <f>tbl_vendors[[#This Row],[Updated_Date]]&lt;tbl_vendors[[#This Row],[Created_Date]]</f>
        <v>0</v>
      </c>
      <c r="X4041" t="b">
        <f>COUNTIF(tbl_vendors[Vendor_Name],tbl_vendors[[#This Row],[Vendor_Name]])&gt;1</f>
        <v>0</v>
      </c>
      <c r="Y4041" s="14" cm="1">
        <f t="array" aca="1" ref="Y4041" ca="1">IFERROR(SUM(L4041:X4041*1),4)</f>
        <v>1</v>
      </c>
      <c r="Z4041" t="str">
        <f ca="1">IF(tbl_vendors[[#This Row],[error_count]]&gt;0,"FAIL","PASS")</f>
        <v>FAIL</v>
      </c>
    </row>
    <row r="4042" spans="1:26" x14ac:dyDescent="0.3">
      <c r="A4042" t="s">
        <v>15764</v>
      </c>
      <c r="B4042" t="s">
        <v>15765</v>
      </c>
      <c r="C4042" t="s">
        <v>109</v>
      </c>
      <c r="D4042" t="s">
        <v>15766</v>
      </c>
      <c r="E4042" t="s">
        <v>39</v>
      </c>
      <c r="F4042" t="s">
        <v>40</v>
      </c>
      <c r="G4042" t="s">
        <v>15767</v>
      </c>
      <c r="H4042" t="s">
        <v>25</v>
      </c>
      <c r="I4042" t="s">
        <v>26</v>
      </c>
      <c r="J4042" s="1">
        <v>44765</v>
      </c>
      <c r="K4042" s="1">
        <v>45923</v>
      </c>
      <c r="L4042" t="b">
        <f>COUNTIF(tbl_vendors[Vendor_ID],tbl_vendors[[#This Row],[Vendor_ID]])&gt;1</f>
        <v>0</v>
      </c>
      <c r="M4042" t="b">
        <f>ISBLANK(tbl_vendors[[#This Row],[Vendor_ID]])</f>
        <v>0</v>
      </c>
      <c r="N4042" t="b">
        <f>LEN(TRIM(tbl_vendors[[#This Row],[Vendor_Name]]))=0</f>
        <v>0</v>
      </c>
      <c r="O4042" t="b">
        <f>LEN(TRIM(tbl_vendors[[#This Row],[Email]]))=0</f>
        <v>0</v>
      </c>
      <c r="P4042" t="b">
        <f>OR(ISERROR(FIND("@",tbl_vendors[[#This Row],[Email]])),ISERROR(FIND(".",tbl_vendors[[#This Row],[Email]])))</f>
        <v>0</v>
      </c>
      <c r="Q4042" t="b">
        <f>ISNA(MATCH(tbl_vendors[[#This Row],[Country]],tbl_country[country],0))</f>
        <v>0</v>
      </c>
      <c r="R4042" t="b">
        <f>ISNA(MATCH(tbl_vendors[[#This Row],[Currency]],tbl_country[currency],0))</f>
        <v>0</v>
      </c>
      <c r="S4042" t="b">
        <f>_xlfn.XLOOKUP(tbl_vendors[[#This Row],[Country]],tbl_country[country],tbl_country[currency],"NotFound")&lt;&gt;tbl_vendors[[#This Row],[Currency]]</f>
        <v>1</v>
      </c>
      <c r="T4042" t="b">
        <f>ISNA(MATCH(tbl_vendors[[#This Row],[Payment_Terms]],tbl_payment_terms[Payment_Terms],0))</f>
        <v>0</v>
      </c>
      <c r="U4042" t="b">
        <f>ISNA(MATCH(tbl_vendors[[#This Row],[Status]],tbl_status[valid_status]))</f>
        <v>0</v>
      </c>
      <c r="V4042" t="b">
        <f ca="1">tbl_vendors[[#This Row],[Created_Date]]&gt;TODAY()</f>
        <v>0</v>
      </c>
      <c r="W4042" t="b">
        <f>tbl_vendors[[#This Row],[Updated_Date]]&lt;tbl_vendors[[#This Row],[Created_Date]]</f>
        <v>0</v>
      </c>
      <c r="X4042" t="b">
        <f>COUNTIF(tbl_vendors[Vendor_Name],tbl_vendors[[#This Row],[Vendor_Name]])&gt;1</f>
        <v>0</v>
      </c>
      <c r="Y4042" s="14" cm="1">
        <f t="array" aca="1" ref="Y4042" ca="1">IFERROR(SUM(L4042:X4042*1),4)</f>
        <v>1</v>
      </c>
      <c r="Z4042" t="str">
        <f ca="1">IF(tbl_vendors[[#This Row],[error_count]]&gt;0,"FAIL","PASS")</f>
        <v>FAIL</v>
      </c>
    </row>
    <row r="4043" spans="1:26" x14ac:dyDescent="0.3">
      <c r="A4043" t="s">
        <v>15768</v>
      </c>
      <c r="B4043" t="s">
        <v>15769</v>
      </c>
      <c r="C4043" t="s">
        <v>153</v>
      </c>
      <c r="D4043" t="s">
        <v>15770</v>
      </c>
      <c r="E4043" t="s">
        <v>155</v>
      </c>
      <c r="F4043" t="s">
        <v>16</v>
      </c>
      <c r="G4043" t="s">
        <v>15771</v>
      </c>
      <c r="H4043" t="s">
        <v>52</v>
      </c>
      <c r="I4043" t="s">
        <v>19</v>
      </c>
      <c r="J4043" s="1">
        <v>45194</v>
      </c>
      <c r="K4043" s="1">
        <v>46180</v>
      </c>
      <c r="L4043" t="b">
        <f>COUNTIF(tbl_vendors[Vendor_ID],tbl_vendors[[#This Row],[Vendor_ID]])&gt;1</f>
        <v>0</v>
      </c>
      <c r="M4043" t="b">
        <f>ISBLANK(tbl_vendors[[#This Row],[Vendor_ID]])</f>
        <v>0</v>
      </c>
      <c r="N4043" t="b">
        <f>LEN(TRIM(tbl_vendors[[#This Row],[Vendor_Name]]))=0</f>
        <v>0</v>
      </c>
      <c r="O4043" t="b">
        <f>LEN(TRIM(tbl_vendors[[#This Row],[Email]]))=0</f>
        <v>0</v>
      </c>
      <c r="P4043" t="b">
        <f>OR(ISERROR(FIND("@",tbl_vendors[[#This Row],[Email]])),ISERROR(FIND(".",tbl_vendors[[#This Row],[Email]])))</f>
        <v>0</v>
      </c>
      <c r="Q4043" t="b">
        <f>ISNA(MATCH(tbl_vendors[[#This Row],[Country]],tbl_country[country],0))</f>
        <v>0</v>
      </c>
      <c r="R4043" t="b">
        <f>ISNA(MATCH(tbl_vendors[[#This Row],[Currency]],tbl_country[currency],0))</f>
        <v>0</v>
      </c>
      <c r="S4043" t="b">
        <f>_xlfn.XLOOKUP(tbl_vendors[[#This Row],[Country]],tbl_country[country],tbl_country[currency],"NotFound")&lt;&gt;tbl_vendors[[#This Row],[Currency]]</f>
        <v>0</v>
      </c>
      <c r="T4043" t="b">
        <f>ISNA(MATCH(tbl_vendors[[#This Row],[Payment_Terms]],tbl_payment_terms[Payment_Terms],0))</f>
        <v>0</v>
      </c>
      <c r="U4043" t="b">
        <f>ISNA(MATCH(tbl_vendors[[#This Row],[Status]],tbl_status[valid_status]))</f>
        <v>0</v>
      </c>
      <c r="V4043" t="b">
        <f ca="1">tbl_vendors[[#This Row],[Created_Date]]&gt;TODAY()</f>
        <v>0</v>
      </c>
      <c r="W4043" t="b">
        <f>tbl_vendors[[#This Row],[Updated_Date]]&lt;tbl_vendors[[#This Row],[Created_Date]]</f>
        <v>0</v>
      </c>
      <c r="X4043" t="b">
        <f>COUNTIF(tbl_vendors[Vendor_Name],tbl_vendors[[#This Row],[Vendor_Name]])&gt;1</f>
        <v>0</v>
      </c>
      <c r="Y4043" s="14" cm="1">
        <f t="array" aca="1" ref="Y4043" ca="1">IFERROR(SUM(L4043:X4043*1),4)</f>
        <v>0</v>
      </c>
      <c r="Z4043" t="str">
        <f ca="1">IF(tbl_vendors[[#This Row],[error_count]]&gt;0,"FAIL","PASS")</f>
        <v>PASS</v>
      </c>
    </row>
    <row r="4044" spans="1:26" x14ac:dyDescent="0.3">
      <c r="A4044" t="s">
        <v>15772</v>
      </c>
      <c r="B4044" t="s">
        <v>15773</v>
      </c>
      <c r="C4044" t="s">
        <v>109</v>
      </c>
      <c r="D4044" t="s">
        <v>15774</v>
      </c>
      <c r="E4044" t="s">
        <v>39</v>
      </c>
      <c r="F4044" t="s">
        <v>16</v>
      </c>
      <c r="G4044" t="s">
        <v>15775</v>
      </c>
      <c r="H4044" t="s">
        <v>18</v>
      </c>
      <c r="I4044" t="s">
        <v>53</v>
      </c>
      <c r="J4044" s="1">
        <v>45485</v>
      </c>
      <c r="K4044" s="1">
        <v>46153</v>
      </c>
      <c r="L4044" t="b">
        <f>COUNTIF(tbl_vendors[Vendor_ID],tbl_vendors[[#This Row],[Vendor_ID]])&gt;1</f>
        <v>0</v>
      </c>
      <c r="M4044" t="b">
        <f>ISBLANK(tbl_vendors[[#This Row],[Vendor_ID]])</f>
        <v>0</v>
      </c>
      <c r="N4044" t="b">
        <f>LEN(TRIM(tbl_vendors[[#This Row],[Vendor_Name]]))=0</f>
        <v>0</v>
      </c>
      <c r="O4044" t="b">
        <f>LEN(TRIM(tbl_vendors[[#This Row],[Email]]))=0</f>
        <v>0</v>
      </c>
      <c r="P4044" t="b">
        <f>OR(ISERROR(FIND("@",tbl_vendors[[#This Row],[Email]])),ISERROR(FIND(".",tbl_vendors[[#This Row],[Email]])))</f>
        <v>0</v>
      </c>
      <c r="Q4044" t="b">
        <f>ISNA(MATCH(tbl_vendors[[#This Row],[Country]],tbl_country[country],0))</f>
        <v>0</v>
      </c>
      <c r="R4044" t="b">
        <f>ISNA(MATCH(tbl_vendors[[#This Row],[Currency]],tbl_country[currency],0))</f>
        <v>0</v>
      </c>
      <c r="S4044" t="b">
        <f>_xlfn.XLOOKUP(tbl_vendors[[#This Row],[Country]],tbl_country[country],tbl_country[currency],"NotFound")&lt;&gt;tbl_vendors[[#This Row],[Currency]]</f>
        <v>1</v>
      </c>
      <c r="T4044" t="b">
        <f>ISNA(MATCH(tbl_vendors[[#This Row],[Payment_Terms]],tbl_payment_terms[Payment_Terms],0))</f>
        <v>0</v>
      </c>
      <c r="U4044" t="b">
        <f>ISNA(MATCH(tbl_vendors[[#This Row],[Status]],tbl_status[valid_status]))</f>
        <v>1</v>
      </c>
      <c r="V4044" t="b">
        <f ca="1">tbl_vendors[[#This Row],[Created_Date]]&gt;TODAY()</f>
        <v>0</v>
      </c>
      <c r="W4044" t="b">
        <f>tbl_vendors[[#This Row],[Updated_Date]]&lt;tbl_vendors[[#This Row],[Created_Date]]</f>
        <v>0</v>
      </c>
      <c r="X4044" t="b">
        <f>COUNTIF(tbl_vendors[Vendor_Name],tbl_vendors[[#This Row],[Vendor_Name]])&gt;1</f>
        <v>0</v>
      </c>
      <c r="Y4044" s="14" cm="1">
        <f t="array" aca="1" ref="Y4044" ca="1">IFERROR(SUM(L4044:X4044*1),4)</f>
        <v>2</v>
      </c>
      <c r="Z4044" t="str">
        <f ca="1">IF(tbl_vendors[[#This Row],[error_count]]&gt;0,"FAIL","PASS")</f>
        <v>FAIL</v>
      </c>
    </row>
    <row r="4045" spans="1:26" x14ac:dyDescent="0.3">
      <c r="A4045" t="s">
        <v>15776</v>
      </c>
      <c r="B4045" t="s">
        <v>15777</v>
      </c>
      <c r="C4045" t="s">
        <v>37</v>
      </c>
      <c r="D4045" t="s">
        <v>15778</v>
      </c>
      <c r="E4045" t="s">
        <v>39</v>
      </c>
      <c r="F4045" t="s">
        <v>40</v>
      </c>
      <c r="G4045" t="s">
        <v>15779</v>
      </c>
      <c r="H4045" t="s">
        <v>34</v>
      </c>
      <c r="I4045" t="s">
        <v>19</v>
      </c>
      <c r="J4045" s="1">
        <v>45671</v>
      </c>
      <c r="K4045" s="1">
        <v>46113</v>
      </c>
      <c r="L4045" t="b">
        <f>COUNTIF(tbl_vendors[Vendor_ID],tbl_vendors[[#This Row],[Vendor_ID]])&gt;1</f>
        <v>0</v>
      </c>
      <c r="M4045" t="b">
        <f>ISBLANK(tbl_vendors[[#This Row],[Vendor_ID]])</f>
        <v>0</v>
      </c>
      <c r="N4045" t="b">
        <f>LEN(TRIM(tbl_vendors[[#This Row],[Vendor_Name]]))=0</f>
        <v>0</v>
      </c>
      <c r="O4045" t="b">
        <f>LEN(TRIM(tbl_vendors[[#This Row],[Email]]))=0</f>
        <v>0</v>
      </c>
      <c r="P4045" t="b">
        <f>OR(ISERROR(FIND("@",tbl_vendors[[#This Row],[Email]])),ISERROR(FIND(".",tbl_vendors[[#This Row],[Email]])))</f>
        <v>0</v>
      </c>
      <c r="Q4045" t="b">
        <f>ISNA(MATCH(tbl_vendors[[#This Row],[Country]],tbl_country[country],0))</f>
        <v>0</v>
      </c>
      <c r="R4045" t="b">
        <f>ISNA(MATCH(tbl_vendors[[#This Row],[Currency]],tbl_country[currency],0))</f>
        <v>0</v>
      </c>
      <c r="S4045" t="b">
        <f>_xlfn.XLOOKUP(tbl_vendors[[#This Row],[Country]],tbl_country[country],tbl_country[currency],"NotFound")&lt;&gt;tbl_vendors[[#This Row],[Currency]]</f>
        <v>0</v>
      </c>
      <c r="T4045" t="b">
        <f>ISNA(MATCH(tbl_vendors[[#This Row],[Payment_Terms]],tbl_payment_terms[Payment_Terms],0))</f>
        <v>0</v>
      </c>
      <c r="U4045" t="b">
        <f>ISNA(MATCH(tbl_vendors[[#This Row],[Status]],tbl_status[valid_status]))</f>
        <v>0</v>
      </c>
      <c r="V4045" t="b">
        <f ca="1">tbl_vendors[[#This Row],[Created_Date]]&gt;TODAY()</f>
        <v>0</v>
      </c>
      <c r="W4045" t="b">
        <f>tbl_vendors[[#This Row],[Updated_Date]]&lt;tbl_vendors[[#This Row],[Created_Date]]</f>
        <v>0</v>
      </c>
      <c r="X4045" t="b">
        <f>COUNTIF(tbl_vendors[Vendor_Name],tbl_vendors[[#This Row],[Vendor_Name]])&gt;1</f>
        <v>0</v>
      </c>
      <c r="Y4045" s="14" cm="1">
        <f t="array" aca="1" ref="Y4045" ca="1">IFERROR(SUM(L4045:X4045*1),4)</f>
        <v>0</v>
      </c>
      <c r="Z4045" t="str">
        <f ca="1">IF(tbl_vendors[[#This Row],[error_count]]&gt;0,"FAIL","PASS")</f>
        <v>PASS</v>
      </c>
    </row>
    <row r="4046" spans="1:26" x14ac:dyDescent="0.3">
      <c r="A4046" t="s">
        <v>15780</v>
      </c>
      <c r="B4046" t="s">
        <v>15781</v>
      </c>
      <c r="C4046" t="s">
        <v>66</v>
      </c>
      <c r="D4046" t="s">
        <v>15782</v>
      </c>
      <c r="E4046" t="s">
        <v>67</v>
      </c>
      <c r="F4046" t="s">
        <v>75</v>
      </c>
      <c r="G4046" t="s">
        <v>15783</v>
      </c>
      <c r="H4046" t="s">
        <v>42</v>
      </c>
      <c r="I4046" t="s">
        <v>19</v>
      </c>
      <c r="J4046" s="1">
        <v>44795</v>
      </c>
      <c r="K4046" s="1">
        <v>44953</v>
      </c>
      <c r="L4046" t="b">
        <f>COUNTIF(tbl_vendors[Vendor_ID],tbl_vendors[[#This Row],[Vendor_ID]])&gt;1</f>
        <v>0</v>
      </c>
      <c r="M4046" t="b">
        <f>ISBLANK(tbl_vendors[[#This Row],[Vendor_ID]])</f>
        <v>0</v>
      </c>
      <c r="N4046" t="b">
        <f>LEN(TRIM(tbl_vendors[[#This Row],[Vendor_Name]]))=0</f>
        <v>0</v>
      </c>
      <c r="O4046" t="b">
        <f>LEN(TRIM(tbl_vendors[[#This Row],[Email]]))=0</f>
        <v>0</v>
      </c>
      <c r="P4046" t="b">
        <f>OR(ISERROR(FIND("@",tbl_vendors[[#This Row],[Email]])),ISERROR(FIND(".",tbl_vendors[[#This Row],[Email]])))</f>
        <v>0</v>
      </c>
      <c r="Q4046" t="b">
        <f>ISNA(MATCH(tbl_vendors[[#This Row],[Country]],tbl_country[country],0))</f>
        <v>0</v>
      </c>
      <c r="R4046" t="b">
        <f>ISNA(MATCH(tbl_vendors[[#This Row],[Currency]],tbl_country[currency],0))</f>
        <v>0</v>
      </c>
      <c r="S4046" t="b">
        <f>_xlfn.XLOOKUP(tbl_vendors[[#This Row],[Country]],tbl_country[country],tbl_country[currency],"NotFound")&lt;&gt;tbl_vendors[[#This Row],[Currency]]</f>
        <v>0</v>
      </c>
      <c r="T4046" t="b">
        <f>ISNA(MATCH(tbl_vendors[[#This Row],[Payment_Terms]],tbl_payment_terms[Payment_Terms],0))</f>
        <v>0</v>
      </c>
      <c r="U4046" t="b">
        <f>ISNA(MATCH(tbl_vendors[[#This Row],[Status]],tbl_status[valid_status]))</f>
        <v>0</v>
      </c>
      <c r="V4046" t="b">
        <f ca="1">tbl_vendors[[#This Row],[Created_Date]]&gt;TODAY()</f>
        <v>0</v>
      </c>
      <c r="W4046" t="b">
        <f>tbl_vendors[[#This Row],[Updated_Date]]&lt;tbl_vendors[[#This Row],[Created_Date]]</f>
        <v>0</v>
      </c>
      <c r="X4046" t="b">
        <f>COUNTIF(tbl_vendors[Vendor_Name],tbl_vendors[[#This Row],[Vendor_Name]])&gt;1</f>
        <v>0</v>
      </c>
      <c r="Y4046" s="14" cm="1">
        <f t="array" aca="1" ref="Y4046" ca="1">IFERROR(SUM(L4046:X4046*1),4)</f>
        <v>0</v>
      </c>
      <c r="Z4046" t="str">
        <f ca="1">IF(tbl_vendors[[#This Row],[error_count]]&gt;0,"FAIL","PASS")</f>
        <v>PASS</v>
      </c>
    </row>
    <row r="4047" spans="1:26" x14ac:dyDescent="0.3">
      <c r="A4047" t="s">
        <v>15784</v>
      </c>
      <c r="B4047" t="s">
        <v>15785</v>
      </c>
      <c r="C4047" t="s">
        <v>109</v>
      </c>
      <c r="D4047" t="s">
        <v>15786</v>
      </c>
      <c r="E4047" t="s">
        <v>39</v>
      </c>
      <c r="F4047" t="s">
        <v>75</v>
      </c>
      <c r="G4047" t="s">
        <v>15787</v>
      </c>
      <c r="H4047" t="s">
        <v>25</v>
      </c>
      <c r="I4047" t="s">
        <v>19</v>
      </c>
      <c r="J4047" s="1">
        <v>44478</v>
      </c>
      <c r="K4047" s="1">
        <v>46188</v>
      </c>
      <c r="L4047" t="b">
        <f>COUNTIF(tbl_vendors[Vendor_ID],tbl_vendors[[#This Row],[Vendor_ID]])&gt;1</f>
        <v>0</v>
      </c>
      <c r="M4047" t="b">
        <f>ISBLANK(tbl_vendors[[#This Row],[Vendor_ID]])</f>
        <v>0</v>
      </c>
      <c r="N4047" t="b">
        <f>LEN(TRIM(tbl_vendors[[#This Row],[Vendor_Name]]))=0</f>
        <v>0</v>
      </c>
      <c r="O4047" t="b">
        <f>LEN(TRIM(tbl_vendors[[#This Row],[Email]]))=0</f>
        <v>0</v>
      </c>
      <c r="P4047" t="b">
        <f>OR(ISERROR(FIND("@",tbl_vendors[[#This Row],[Email]])),ISERROR(FIND(".",tbl_vendors[[#This Row],[Email]])))</f>
        <v>0</v>
      </c>
      <c r="Q4047" t="b">
        <f>ISNA(MATCH(tbl_vendors[[#This Row],[Country]],tbl_country[country],0))</f>
        <v>0</v>
      </c>
      <c r="R4047" t="b">
        <f>ISNA(MATCH(tbl_vendors[[#This Row],[Currency]],tbl_country[currency],0))</f>
        <v>0</v>
      </c>
      <c r="S4047" t="b">
        <f>_xlfn.XLOOKUP(tbl_vendors[[#This Row],[Country]],tbl_country[country],tbl_country[currency],"NotFound")&lt;&gt;tbl_vendors[[#This Row],[Currency]]</f>
        <v>1</v>
      </c>
      <c r="T4047" t="b">
        <f>ISNA(MATCH(tbl_vendors[[#This Row],[Payment_Terms]],tbl_payment_terms[Payment_Terms],0))</f>
        <v>0</v>
      </c>
      <c r="U4047" t="b">
        <f>ISNA(MATCH(tbl_vendors[[#This Row],[Status]],tbl_status[valid_status]))</f>
        <v>0</v>
      </c>
      <c r="V4047" t="b">
        <f ca="1">tbl_vendors[[#This Row],[Created_Date]]&gt;TODAY()</f>
        <v>0</v>
      </c>
      <c r="W4047" t="b">
        <f>tbl_vendors[[#This Row],[Updated_Date]]&lt;tbl_vendors[[#This Row],[Created_Date]]</f>
        <v>0</v>
      </c>
      <c r="X4047" t="b">
        <f>COUNTIF(tbl_vendors[Vendor_Name],tbl_vendors[[#This Row],[Vendor_Name]])&gt;1</f>
        <v>0</v>
      </c>
      <c r="Y4047" s="14" cm="1">
        <f t="array" aca="1" ref="Y4047" ca="1">IFERROR(SUM(L4047:X4047*1),4)</f>
        <v>1</v>
      </c>
      <c r="Z4047" t="str">
        <f ca="1">IF(tbl_vendors[[#This Row],[error_count]]&gt;0,"FAIL","PASS")</f>
        <v>FAIL</v>
      </c>
    </row>
    <row r="4048" spans="1:26" x14ac:dyDescent="0.3">
      <c r="A4048" t="s">
        <v>15788</v>
      </c>
      <c r="B4048" t="s">
        <v>15789</v>
      </c>
      <c r="C4048" t="s">
        <v>153</v>
      </c>
      <c r="D4048" t="s">
        <v>15790</v>
      </c>
      <c r="E4048" t="s">
        <v>155</v>
      </c>
      <c r="F4048" t="s">
        <v>16</v>
      </c>
      <c r="G4048" t="s">
        <v>15791</v>
      </c>
      <c r="H4048" t="s">
        <v>42</v>
      </c>
      <c r="I4048" t="s">
        <v>26</v>
      </c>
      <c r="J4048" s="1">
        <v>44710</v>
      </c>
      <c r="K4048" s="1">
        <v>46185</v>
      </c>
      <c r="L4048" t="b">
        <f>COUNTIF(tbl_vendors[Vendor_ID],tbl_vendors[[#This Row],[Vendor_ID]])&gt;1</f>
        <v>0</v>
      </c>
      <c r="M4048" t="b">
        <f>ISBLANK(tbl_vendors[[#This Row],[Vendor_ID]])</f>
        <v>0</v>
      </c>
      <c r="N4048" t="b">
        <f>LEN(TRIM(tbl_vendors[[#This Row],[Vendor_Name]]))=0</f>
        <v>0</v>
      </c>
      <c r="O4048" t="b">
        <f>LEN(TRIM(tbl_vendors[[#This Row],[Email]]))=0</f>
        <v>0</v>
      </c>
      <c r="P4048" t="b">
        <f>OR(ISERROR(FIND("@",tbl_vendors[[#This Row],[Email]])),ISERROR(FIND(".",tbl_vendors[[#This Row],[Email]])))</f>
        <v>0</v>
      </c>
      <c r="Q4048" t="b">
        <f>ISNA(MATCH(tbl_vendors[[#This Row],[Country]],tbl_country[country],0))</f>
        <v>0</v>
      </c>
      <c r="R4048" t="b">
        <f>ISNA(MATCH(tbl_vendors[[#This Row],[Currency]],tbl_country[currency],0))</f>
        <v>0</v>
      </c>
      <c r="S4048" t="b">
        <f>_xlfn.XLOOKUP(tbl_vendors[[#This Row],[Country]],tbl_country[country],tbl_country[currency],"NotFound")&lt;&gt;tbl_vendors[[#This Row],[Currency]]</f>
        <v>0</v>
      </c>
      <c r="T4048" t="b">
        <f>ISNA(MATCH(tbl_vendors[[#This Row],[Payment_Terms]],tbl_payment_terms[Payment_Terms],0))</f>
        <v>0</v>
      </c>
      <c r="U4048" t="b">
        <f>ISNA(MATCH(tbl_vendors[[#This Row],[Status]],tbl_status[valid_status]))</f>
        <v>0</v>
      </c>
      <c r="V4048" t="b">
        <f ca="1">tbl_vendors[[#This Row],[Created_Date]]&gt;TODAY()</f>
        <v>0</v>
      </c>
      <c r="W4048" t="b">
        <f>tbl_vendors[[#This Row],[Updated_Date]]&lt;tbl_vendors[[#This Row],[Created_Date]]</f>
        <v>0</v>
      </c>
      <c r="X4048" t="b">
        <f>COUNTIF(tbl_vendors[Vendor_Name],tbl_vendors[[#This Row],[Vendor_Name]])&gt;1</f>
        <v>0</v>
      </c>
      <c r="Y4048" s="14" cm="1">
        <f t="array" aca="1" ref="Y4048" ca="1">IFERROR(SUM(L4048:X4048*1),4)</f>
        <v>0</v>
      </c>
      <c r="Z4048" t="str">
        <f ca="1">IF(tbl_vendors[[#This Row],[error_count]]&gt;0,"FAIL","PASS")</f>
        <v>PASS</v>
      </c>
    </row>
    <row r="4049" spans="1:26" x14ac:dyDescent="0.3">
      <c r="A4049" t="s">
        <v>15792</v>
      </c>
      <c r="B4049" t="s">
        <v>15793</v>
      </c>
      <c r="C4049" t="s">
        <v>56</v>
      </c>
      <c r="D4049" t="s">
        <v>15794</v>
      </c>
      <c r="E4049" t="s">
        <v>58</v>
      </c>
      <c r="F4049" t="s">
        <v>75</v>
      </c>
      <c r="G4049" t="s">
        <v>15795</v>
      </c>
      <c r="H4049" t="s">
        <v>25</v>
      </c>
      <c r="I4049" t="s">
        <v>19</v>
      </c>
      <c r="J4049" s="1">
        <v>45515</v>
      </c>
      <c r="K4049" s="1">
        <v>45785</v>
      </c>
      <c r="L4049" t="b">
        <f>COUNTIF(tbl_vendors[Vendor_ID],tbl_vendors[[#This Row],[Vendor_ID]])&gt;1</f>
        <v>0</v>
      </c>
      <c r="M4049" t="b">
        <f>ISBLANK(tbl_vendors[[#This Row],[Vendor_ID]])</f>
        <v>0</v>
      </c>
      <c r="N4049" t="b">
        <f>LEN(TRIM(tbl_vendors[[#This Row],[Vendor_Name]]))=0</f>
        <v>0</v>
      </c>
      <c r="O4049" t="b">
        <f>LEN(TRIM(tbl_vendors[[#This Row],[Email]]))=0</f>
        <v>0</v>
      </c>
      <c r="P4049" t="b">
        <f>OR(ISERROR(FIND("@",tbl_vendors[[#This Row],[Email]])),ISERROR(FIND(".",tbl_vendors[[#This Row],[Email]])))</f>
        <v>0</v>
      </c>
      <c r="Q4049" t="b">
        <f>ISNA(MATCH(tbl_vendors[[#This Row],[Country]],tbl_country[country],0))</f>
        <v>0</v>
      </c>
      <c r="R4049" t="b">
        <f>ISNA(MATCH(tbl_vendors[[#This Row],[Currency]],tbl_country[currency],0))</f>
        <v>0</v>
      </c>
      <c r="S4049" t="b">
        <f>_xlfn.XLOOKUP(tbl_vendors[[#This Row],[Country]],tbl_country[country],tbl_country[currency],"NotFound")&lt;&gt;tbl_vendors[[#This Row],[Currency]]</f>
        <v>0</v>
      </c>
      <c r="T4049" t="b">
        <f>ISNA(MATCH(tbl_vendors[[#This Row],[Payment_Terms]],tbl_payment_terms[Payment_Terms],0))</f>
        <v>0</v>
      </c>
      <c r="U4049" t="b">
        <f>ISNA(MATCH(tbl_vendors[[#This Row],[Status]],tbl_status[valid_status]))</f>
        <v>0</v>
      </c>
      <c r="V4049" t="b">
        <f ca="1">tbl_vendors[[#This Row],[Created_Date]]&gt;TODAY()</f>
        <v>0</v>
      </c>
      <c r="W4049" t="b">
        <f>tbl_vendors[[#This Row],[Updated_Date]]&lt;tbl_vendors[[#This Row],[Created_Date]]</f>
        <v>0</v>
      </c>
      <c r="X4049" t="b">
        <f>COUNTIF(tbl_vendors[Vendor_Name],tbl_vendors[[#This Row],[Vendor_Name]])&gt;1</f>
        <v>0</v>
      </c>
      <c r="Y4049" s="14" cm="1">
        <f t="array" aca="1" ref="Y4049" ca="1">IFERROR(SUM(L4049:X4049*1),4)</f>
        <v>0</v>
      </c>
      <c r="Z4049" t="str">
        <f ca="1">IF(tbl_vendors[[#This Row],[error_count]]&gt;0,"FAIL","PASS")</f>
        <v>PASS</v>
      </c>
    </row>
    <row r="4050" spans="1:26" x14ac:dyDescent="0.3">
      <c r="A4050" t="s">
        <v>15796</v>
      </c>
      <c r="B4050" t="s">
        <v>15797</v>
      </c>
      <c r="C4050" t="s">
        <v>153</v>
      </c>
      <c r="D4050" t="s">
        <v>15798</v>
      </c>
      <c r="E4050" t="s">
        <v>155</v>
      </c>
      <c r="F4050" t="s">
        <v>16</v>
      </c>
      <c r="G4050" t="s">
        <v>15799</v>
      </c>
      <c r="H4050" t="s">
        <v>52</v>
      </c>
      <c r="I4050" t="s">
        <v>53</v>
      </c>
      <c r="J4050" s="1">
        <v>44956</v>
      </c>
      <c r="K4050" s="1">
        <v>45343</v>
      </c>
      <c r="L4050" t="b">
        <f>COUNTIF(tbl_vendors[Vendor_ID],tbl_vendors[[#This Row],[Vendor_ID]])&gt;1</f>
        <v>0</v>
      </c>
      <c r="M4050" t="b">
        <f>ISBLANK(tbl_vendors[[#This Row],[Vendor_ID]])</f>
        <v>0</v>
      </c>
      <c r="N4050" t="b">
        <f>LEN(TRIM(tbl_vendors[[#This Row],[Vendor_Name]]))=0</f>
        <v>0</v>
      </c>
      <c r="O4050" t="b">
        <f>LEN(TRIM(tbl_vendors[[#This Row],[Email]]))=0</f>
        <v>0</v>
      </c>
      <c r="P4050" t="b">
        <f>OR(ISERROR(FIND("@",tbl_vendors[[#This Row],[Email]])),ISERROR(FIND(".",tbl_vendors[[#This Row],[Email]])))</f>
        <v>0</v>
      </c>
      <c r="Q4050" t="b">
        <f>ISNA(MATCH(tbl_vendors[[#This Row],[Country]],tbl_country[country],0))</f>
        <v>0</v>
      </c>
      <c r="R4050" t="b">
        <f>ISNA(MATCH(tbl_vendors[[#This Row],[Currency]],tbl_country[currency],0))</f>
        <v>0</v>
      </c>
      <c r="S4050" t="b">
        <f>_xlfn.XLOOKUP(tbl_vendors[[#This Row],[Country]],tbl_country[country],tbl_country[currency],"NotFound")&lt;&gt;tbl_vendors[[#This Row],[Currency]]</f>
        <v>0</v>
      </c>
      <c r="T4050" t="b">
        <f>ISNA(MATCH(tbl_vendors[[#This Row],[Payment_Terms]],tbl_payment_terms[Payment_Terms],0))</f>
        <v>0</v>
      </c>
      <c r="U4050" t="b">
        <f>ISNA(MATCH(tbl_vendors[[#This Row],[Status]],tbl_status[valid_status]))</f>
        <v>1</v>
      </c>
      <c r="V4050" t="b">
        <f ca="1">tbl_vendors[[#This Row],[Created_Date]]&gt;TODAY()</f>
        <v>0</v>
      </c>
      <c r="W4050" t="b">
        <f>tbl_vendors[[#This Row],[Updated_Date]]&lt;tbl_vendors[[#This Row],[Created_Date]]</f>
        <v>0</v>
      </c>
      <c r="X4050" t="b">
        <f>COUNTIF(tbl_vendors[Vendor_Name],tbl_vendors[[#This Row],[Vendor_Name]])&gt;1</f>
        <v>0</v>
      </c>
      <c r="Y4050" s="14" cm="1">
        <f t="array" aca="1" ref="Y4050" ca="1">IFERROR(SUM(L4050:X4050*1),4)</f>
        <v>1</v>
      </c>
      <c r="Z4050" t="str">
        <f ca="1">IF(tbl_vendors[[#This Row],[error_count]]&gt;0,"FAIL","PASS")</f>
        <v>FAIL</v>
      </c>
    </row>
    <row r="4051" spans="1:26" x14ac:dyDescent="0.3">
      <c r="A4051" t="s">
        <v>15800</v>
      </c>
      <c r="B4051" t="s">
        <v>15801</v>
      </c>
      <c r="C4051" t="s">
        <v>13</v>
      </c>
      <c r="D4051" t="s">
        <v>15802</v>
      </c>
      <c r="E4051" t="s">
        <v>15</v>
      </c>
      <c r="F4051" t="s">
        <v>40</v>
      </c>
      <c r="G4051" t="s">
        <v>15803</v>
      </c>
      <c r="H4051" t="s">
        <v>18</v>
      </c>
      <c r="I4051" t="s">
        <v>26</v>
      </c>
      <c r="J4051" s="1">
        <v>45503</v>
      </c>
      <c r="K4051" s="1">
        <v>45568</v>
      </c>
      <c r="L4051" t="b">
        <f>COUNTIF(tbl_vendors[Vendor_ID],tbl_vendors[[#This Row],[Vendor_ID]])&gt;1</f>
        <v>0</v>
      </c>
      <c r="M4051" t="b">
        <f>ISBLANK(tbl_vendors[[#This Row],[Vendor_ID]])</f>
        <v>0</v>
      </c>
      <c r="N4051" t="b">
        <f>LEN(TRIM(tbl_vendors[[#This Row],[Vendor_Name]]))=0</f>
        <v>0</v>
      </c>
      <c r="O4051" t="b">
        <f>LEN(TRIM(tbl_vendors[[#This Row],[Email]]))=0</f>
        <v>0</v>
      </c>
      <c r="P4051" t="b">
        <f>OR(ISERROR(FIND("@",tbl_vendors[[#This Row],[Email]])),ISERROR(FIND(".",tbl_vendors[[#This Row],[Email]])))</f>
        <v>0</v>
      </c>
      <c r="Q4051" t="b">
        <f>ISNA(MATCH(tbl_vendors[[#This Row],[Country]],tbl_country[country],0))</f>
        <v>0</v>
      </c>
      <c r="R4051" t="b">
        <f>ISNA(MATCH(tbl_vendors[[#This Row],[Currency]],tbl_country[currency],0))</f>
        <v>1</v>
      </c>
      <c r="S4051" t="b">
        <f>_xlfn.XLOOKUP(tbl_vendors[[#This Row],[Country]],tbl_country[country],tbl_country[currency],"NotFound")&lt;&gt;tbl_vendors[[#This Row],[Currency]]</f>
        <v>1</v>
      </c>
      <c r="T4051" t="b">
        <f>ISNA(MATCH(tbl_vendors[[#This Row],[Payment_Terms]],tbl_payment_terms[Payment_Terms],0))</f>
        <v>0</v>
      </c>
      <c r="U4051" t="b">
        <f>ISNA(MATCH(tbl_vendors[[#This Row],[Status]],tbl_status[valid_status]))</f>
        <v>0</v>
      </c>
      <c r="V4051" t="b">
        <f ca="1">tbl_vendors[[#This Row],[Created_Date]]&gt;TODAY()</f>
        <v>0</v>
      </c>
      <c r="W4051" t="b">
        <f>tbl_vendors[[#This Row],[Updated_Date]]&lt;tbl_vendors[[#This Row],[Created_Date]]</f>
        <v>0</v>
      </c>
      <c r="X4051" t="b">
        <f>COUNTIF(tbl_vendors[Vendor_Name],tbl_vendors[[#This Row],[Vendor_Name]])&gt;1</f>
        <v>0</v>
      </c>
      <c r="Y4051" s="14" cm="1">
        <f t="array" aca="1" ref="Y4051" ca="1">IFERROR(SUM(L4051:X4051*1),4)</f>
        <v>2</v>
      </c>
      <c r="Z4051" t="str">
        <f ca="1">IF(tbl_vendors[[#This Row],[error_count]]&gt;0,"FAIL","PASS")</f>
        <v>FAIL</v>
      </c>
    </row>
    <row r="4052" spans="1:26" x14ac:dyDescent="0.3">
      <c r="A4052" t="s">
        <v>15804</v>
      </c>
      <c r="B4052" t="s">
        <v>15805</v>
      </c>
      <c r="C4052" t="s">
        <v>72</v>
      </c>
      <c r="D4052" t="s">
        <v>15806</v>
      </c>
      <c r="E4052" t="s">
        <v>74</v>
      </c>
      <c r="F4052" t="s">
        <v>32</v>
      </c>
      <c r="G4052" t="s">
        <v>15807</v>
      </c>
      <c r="H4052" t="s">
        <v>42</v>
      </c>
      <c r="I4052" t="s">
        <v>53</v>
      </c>
      <c r="J4052" s="1">
        <v>45325</v>
      </c>
      <c r="K4052" s="1">
        <v>45728</v>
      </c>
      <c r="L4052" t="b">
        <f>COUNTIF(tbl_vendors[Vendor_ID],tbl_vendors[[#This Row],[Vendor_ID]])&gt;1</f>
        <v>0</v>
      </c>
      <c r="M4052" t="b">
        <f>ISBLANK(tbl_vendors[[#This Row],[Vendor_ID]])</f>
        <v>0</v>
      </c>
      <c r="N4052" t="b">
        <f>LEN(TRIM(tbl_vendors[[#This Row],[Vendor_Name]]))=0</f>
        <v>0</v>
      </c>
      <c r="O4052" t="b">
        <f>LEN(TRIM(tbl_vendors[[#This Row],[Email]]))=0</f>
        <v>0</v>
      </c>
      <c r="P4052" t="b">
        <f>OR(ISERROR(FIND("@",tbl_vendors[[#This Row],[Email]])),ISERROR(FIND(".",tbl_vendors[[#This Row],[Email]])))</f>
        <v>0</v>
      </c>
      <c r="Q4052" t="b">
        <f>ISNA(MATCH(tbl_vendors[[#This Row],[Country]],tbl_country[country],0))</f>
        <v>0</v>
      </c>
      <c r="R4052" t="b">
        <f>ISNA(MATCH(tbl_vendors[[#This Row],[Currency]],tbl_country[currency],0))</f>
        <v>1</v>
      </c>
      <c r="S4052" t="b">
        <f>_xlfn.XLOOKUP(tbl_vendors[[#This Row],[Country]],tbl_country[country],tbl_country[currency],"NotFound")&lt;&gt;tbl_vendors[[#This Row],[Currency]]</f>
        <v>1</v>
      </c>
      <c r="T4052" t="b">
        <f>ISNA(MATCH(tbl_vendors[[#This Row],[Payment_Terms]],tbl_payment_terms[Payment_Terms],0))</f>
        <v>0</v>
      </c>
      <c r="U4052" t="b">
        <f>ISNA(MATCH(tbl_vendors[[#This Row],[Status]],tbl_status[valid_status]))</f>
        <v>1</v>
      </c>
      <c r="V4052" t="b">
        <f ca="1">tbl_vendors[[#This Row],[Created_Date]]&gt;TODAY()</f>
        <v>0</v>
      </c>
      <c r="W4052" t="b">
        <f>tbl_vendors[[#This Row],[Updated_Date]]&lt;tbl_vendors[[#This Row],[Created_Date]]</f>
        <v>0</v>
      </c>
      <c r="X4052" t="b">
        <f>COUNTIF(tbl_vendors[Vendor_Name],tbl_vendors[[#This Row],[Vendor_Name]])&gt;1</f>
        <v>0</v>
      </c>
      <c r="Y4052" s="14" cm="1">
        <f t="array" aca="1" ref="Y4052" ca="1">IFERROR(SUM(L4052:X4052*1),4)</f>
        <v>3</v>
      </c>
      <c r="Z4052" t="str">
        <f ca="1">IF(tbl_vendors[[#This Row],[error_count]]&gt;0,"FAIL","PASS")</f>
        <v>FAIL</v>
      </c>
    </row>
    <row r="4053" spans="1:26" x14ac:dyDescent="0.3">
      <c r="A4053" t="s">
        <v>15808</v>
      </c>
      <c r="B4053" t="s">
        <v>15809</v>
      </c>
      <c r="C4053" t="s">
        <v>13</v>
      </c>
      <c r="D4053" t="s">
        <v>15810</v>
      </c>
      <c r="E4053" t="s">
        <v>15</v>
      </c>
      <c r="F4053" t="s">
        <v>32</v>
      </c>
      <c r="G4053" t="s">
        <v>15811</v>
      </c>
      <c r="H4053" t="s">
        <v>69</v>
      </c>
      <c r="I4053" t="s">
        <v>53</v>
      </c>
      <c r="J4053" s="1">
        <v>45321</v>
      </c>
      <c r="K4053" s="1">
        <v>45442</v>
      </c>
      <c r="L4053" t="b">
        <f>COUNTIF(tbl_vendors[Vendor_ID],tbl_vendors[[#This Row],[Vendor_ID]])&gt;1</f>
        <v>0</v>
      </c>
      <c r="M4053" t="b">
        <f>ISBLANK(tbl_vendors[[#This Row],[Vendor_ID]])</f>
        <v>0</v>
      </c>
      <c r="N4053" t="b">
        <f>LEN(TRIM(tbl_vendors[[#This Row],[Vendor_Name]]))=0</f>
        <v>0</v>
      </c>
      <c r="O4053" t="b">
        <f>LEN(TRIM(tbl_vendors[[#This Row],[Email]]))=0</f>
        <v>0</v>
      </c>
      <c r="P4053" t="b">
        <f>OR(ISERROR(FIND("@",tbl_vendors[[#This Row],[Email]])),ISERROR(FIND(".",tbl_vendors[[#This Row],[Email]])))</f>
        <v>0</v>
      </c>
      <c r="Q4053" t="b">
        <f>ISNA(MATCH(tbl_vendors[[#This Row],[Country]],tbl_country[country],0))</f>
        <v>0</v>
      </c>
      <c r="R4053" t="b">
        <f>ISNA(MATCH(tbl_vendors[[#This Row],[Currency]],tbl_country[currency],0))</f>
        <v>1</v>
      </c>
      <c r="S4053" t="b">
        <f>_xlfn.XLOOKUP(tbl_vendors[[#This Row],[Country]],tbl_country[country],tbl_country[currency],"NotFound")&lt;&gt;tbl_vendors[[#This Row],[Currency]]</f>
        <v>1</v>
      </c>
      <c r="T4053" t="b">
        <f>ISNA(MATCH(tbl_vendors[[#This Row],[Payment_Terms]],tbl_payment_terms[Payment_Terms],0))</f>
        <v>0</v>
      </c>
      <c r="U4053" t="b">
        <f>ISNA(MATCH(tbl_vendors[[#This Row],[Status]],tbl_status[valid_status]))</f>
        <v>1</v>
      </c>
      <c r="V4053" t="b">
        <f ca="1">tbl_vendors[[#This Row],[Created_Date]]&gt;TODAY()</f>
        <v>0</v>
      </c>
      <c r="W4053" t="b">
        <f>tbl_vendors[[#This Row],[Updated_Date]]&lt;tbl_vendors[[#This Row],[Created_Date]]</f>
        <v>0</v>
      </c>
      <c r="X4053" t="b">
        <f>COUNTIF(tbl_vendors[Vendor_Name],tbl_vendors[[#This Row],[Vendor_Name]])&gt;1</f>
        <v>0</v>
      </c>
      <c r="Y4053" s="14" cm="1">
        <f t="array" aca="1" ref="Y4053" ca="1">IFERROR(SUM(L4053:X4053*1),4)</f>
        <v>3</v>
      </c>
      <c r="Z4053" t="str">
        <f ca="1">IF(tbl_vendors[[#This Row],[error_count]]&gt;0,"FAIL","PASS")</f>
        <v>FAIL</v>
      </c>
    </row>
    <row r="4054" spans="1:26" x14ac:dyDescent="0.3">
      <c r="A4054" t="s">
        <v>15812</v>
      </c>
      <c r="B4054" t="s">
        <v>3167</v>
      </c>
      <c r="C4054" t="s">
        <v>153</v>
      </c>
      <c r="D4054" t="s">
        <v>15813</v>
      </c>
      <c r="E4054" t="s">
        <v>155</v>
      </c>
      <c r="F4054" t="s">
        <v>16</v>
      </c>
      <c r="G4054" t="s">
        <v>15814</v>
      </c>
      <c r="H4054" t="s">
        <v>69</v>
      </c>
      <c r="I4054" t="s">
        <v>26</v>
      </c>
      <c r="J4054" s="1">
        <v>45782</v>
      </c>
      <c r="K4054" s="1">
        <v>46153</v>
      </c>
      <c r="L4054" t="b">
        <f>COUNTIF(tbl_vendors[Vendor_ID],tbl_vendors[[#This Row],[Vendor_ID]])&gt;1</f>
        <v>0</v>
      </c>
      <c r="M4054" t="b">
        <f>ISBLANK(tbl_vendors[[#This Row],[Vendor_ID]])</f>
        <v>0</v>
      </c>
      <c r="N4054" t="b">
        <f>LEN(TRIM(tbl_vendors[[#This Row],[Vendor_Name]]))=0</f>
        <v>0</v>
      </c>
      <c r="O4054" t="b">
        <f>LEN(TRIM(tbl_vendors[[#This Row],[Email]]))=0</f>
        <v>0</v>
      </c>
      <c r="P4054" t="b">
        <f>OR(ISERROR(FIND("@",tbl_vendors[[#This Row],[Email]])),ISERROR(FIND(".",tbl_vendors[[#This Row],[Email]])))</f>
        <v>0</v>
      </c>
      <c r="Q4054" t="b">
        <f>ISNA(MATCH(tbl_vendors[[#This Row],[Country]],tbl_country[country],0))</f>
        <v>0</v>
      </c>
      <c r="R4054" t="b">
        <f>ISNA(MATCH(tbl_vendors[[#This Row],[Currency]],tbl_country[currency],0))</f>
        <v>0</v>
      </c>
      <c r="S4054" t="b">
        <f>_xlfn.XLOOKUP(tbl_vendors[[#This Row],[Country]],tbl_country[country],tbl_country[currency],"NotFound")&lt;&gt;tbl_vendors[[#This Row],[Currency]]</f>
        <v>0</v>
      </c>
      <c r="T4054" t="b">
        <f>ISNA(MATCH(tbl_vendors[[#This Row],[Payment_Terms]],tbl_payment_terms[Payment_Terms],0))</f>
        <v>0</v>
      </c>
      <c r="U4054" t="b">
        <f>ISNA(MATCH(tbl_vendors[[#This Row],[Status]],tbl_status[valid_status]))</f>
        <v>0</v>
      </c>
      <c r="V4054" t="b">
        <f ca="1">tbl_vendors[[#This Row],[Created_Date]]&gt;TODAY()</f>
        <v>0</v>
      </c>
      <c r="W4054" t="b">
        <f>tbl_vendors[[#This Row],[Updated_Date]]&lt;tbl_vendors[[#This Row],[Created_Date]]</f>
        <v>0</v>
      </c>
      <c r="X4054" t="b">
        <f>COUNTIF(tbl_vendors[Vendor_Name],tbl_vendors[[#This Row],[Vendor_Name]])&gt;1</f>
        <v>1</v>
      </c>
      <c r="Y4054" s="14" cm="1">
        <f t="array" aca="1" ref="Y4054" ca="1">IFERROR(SUM(L4054:X4054*1),4)</f>
        <v>1</v>
      </c>
      <c r="Z4054" t="str">
        <f ca="1">IF(tbl_vendors[[#This Row],[error_count]]&gt;0,"FAIL","PASS")</f>
        <v>FAIL</v>
      </c>
    </row>
    <row r="4055" spans="1:26" x14ac:dyDescent="0.3">
      <c r="A4055" t="s">
        <v>15815</v>
      </c>
      <c r="B4055" t="s">
        <v>15816</v>
      </c>
      <c r="C4055" t="s">
        <v>66</v>
      </c>
      <c r="D4055" t="s">
        <v>15817</v>
      </c>
      <c r="E4055" t="s">
        <v>67</v>
      </c>
      <c r="F4055" t="s">
        <v>16</v>
      </c>
      <c r="G4055" t="s">
        <v>15818</v>
      </c>
      <c r="H4055" t="s">
        <v>18</v>
      </c>
      <c r="I4055" t="s">
        <v>26</v>
      </c>
      <c r="J4055" s="1">
        <v>44950</v>
      </c>
      <c r="K4055" s="1">
        <v>45581</v>
      </c>
      <c r="L4055" t="b">
        <f>COUNTIF(tbl_vendors[Vendor_ID],tbl_vendors[[#This Row],[Vendor_ID]])&gt;1</f>
        <v>0</v>
      </c>
      <c r="M4055" t="b">
        <f>ISBLANK(tbl_vendors[[#This Row],[Vendor_ID]])</f>
        <v>0</v>
      </c>
      <c r="N4055" t="b">
        <f>LEN(TRIM(tbl_vendors[[#This Row],[Vendor_Name]]))=0</f>
        <v>0</v>
      </c>
      <c r="O4055" t="b">
        <f>LEN(TRIM(tbl_vendors[[#This Row],[Email]]))=0</f>
        <v>0</v>
      </c>
      <c r="P4055" t="b">
        <f>OR(ISERROR(FIND("@",tbl_vendors[[#This Row],[Email]])),ISERROR(FIND(".",tbl_vendors[[#This Row],[Email]])))</f>
        <v>0</v>
      </c>
      <c r="Q4055" t="b">
        <f>ISNA(MATCH(tbl_vendors[[#This Row],[Country]],tbl_country[country],0))</f>
        <v>0</v>
      </c>
      <c r="R4055" t="b">
        <f>ISNA(MATCH(tbl_vendors[[#This Row],[Currency]],tbl_country[currency],0))</f>
        <v>0</v>
      </c>
      <c r="S4055" t="b">
        <f>_xlfn.XLOOKUP(tbl_vendors[[#This Row],[Country]],tbl_country[country],tbl_country[currency],"NotFound")&lt;&gt;tbl_vendors[[#This Row],[Currency]]</f>
        <v>0</v>
      </c>
      <c r="T4055" t="b">
        <f>ISNA(MATCH(tbl_vendors[[#This Row],[Payment_Terms]],tbl_payment_terms[Payment_Terms],0))</f>
        <v>0</v>
      </c>
      <c r="U4055" t="b">
        <f>ISNA(MATCH(tbl_vendors[[#This Row],[Status]],tbl_status[valid_status]))</f>
        <v>0</v>
      </c>
      <c r="V4055" t="b">
        <f ca="1">tbl_vendors[[#This Row],[Created_Date]]&gt;TODAY()</f>
        <v>0</v>
      </c>
      <c r="W4055" t="b">
        <f>tbl_vendors[[#This Row],[Updated_Date]]&lt;tbl_vendors[[#This Row],[Created_Date]]</f>
        <v>0</v>
      </c>
      <c r="X4055" t="b">
        <f>COUNTIF(tbl_vendors[Vendor_Name],tbl_vendors[[#This Row],[Vendor_Name]])&gt;1</f>
        <v>0</v>
      </c>
      <c r="Y4055" s="14" cm="1">
        <f t="array" aca="1" ref="Y4055" ca="1">IFERROR(SUM(L4055:X4055*1),4)</f>
        <v>0</v>
      </c>
      <c r="Z4055" t="str">
        <f ca="1">IF(tbl_vendors[[#This Row],[error_count]]&gt;0,"FAIL","PASS")</f>
        <v>PASS</v>
      </c>
    </row>
    <row r="4056" spans="1:26" x14ac:dyDescent="0.3">
      <c r="A4056" t="s">
        <v>15819</v>
      </c>
      <c r="B4056" t="s">
        <v>15820</v>
      </c>
      <c r="C4056" t="s">
        <v>79</v>
      </c>
      <c r="D4056" t="s">
        <v>15821</v>
      </c>
      <c r="E4056" t="s">
        <v>39</v>
      </c>
      <c r="F4056" t="s">
        <v>16</v>
      </c>
      <c r="G4056" t="s">
        <v>15822</v>
      </c>
      <c r="H4056" t="s">
        <v>25</v>
      </c>
      <c r="I4056" t="s">
        <v>53</v>
      </c>
      <c r="J4056" s="1">
        <v>44842</v>
      </c>
      <c r="K4056" s="1">
        <v>45479</v>
      </c>
      <c r="L4056" t="b">
        <f>COUNTIF(tbl_vendors[Vendor_ID],tbl_vendors[[#This Row],[Vendor_ID]])&gt;1</f>
        <v>0</v>
      </c>
      <c r="M4056" t="b">
        <f>ISBLANK(tbl_vendors[[#This Row],[Vendor_ID]])</f>
        <v>0</v>
      </c>
      <c r="N4056" t="b">
        <f>LEN(TRIM(tbl_vendors[[#This Row],[Vendor_Name]]))=0</f>
        <v>0</v>
      </c>
      <c r="O4056" t="b">
        <f>LEN(TRIM(tbl_vendors[[#This Row],[Email]]))=0</f>
        <v>0</v>
      </c>
      <c r="P4056" t="b">
        <f>OR(ISERROR(FIND("@",tbl_vendors[[#This Row],[Email]])),ISERROR(FIND(".",tbl_vendors[[#This Row],[Email]])))</f>
        <v>0</v>
      </c>
      <c r="Q4056" t="b">
        <f>ISNA(MATCH(tbl_vendors[[#This Row],[Country]],tbl_country[country],0))</f>
        <v>0</v>
      </c>
      <c r="R4056" t="b">
        <f>ISNA(MATCH(tbl_vendors[[#This Row],[Currency]],tbl_country[currency],0))</f>
        <v>0</v>
      </c>
      <c r="S4056" t="b">
        <f>_xlfn.XLOOKUP(tbl_vendors[[#This Row],[Country]],tbl_country[country],tbl_country[currency],"NotFound")&lt;&gt;tbl_vendors[[#This Row],[Currency]]</f>
        <v>0</v>
      </c>
      <c r="T4056" t="b">
        <f>ISNA(MATCH(tbl_vendors[[#This Row],[Payment_Terms]],tbl_payment_terms[Payment_Terms],0))</f>
        <v>0</v>
      </c>
      <c r="U4056" t="b">
        <f>ISNA(MATCH(tbl_vendors[[#This Row],[Status]],tbl_status[valid_status]))</f>
        <v>1</v>
      </c>
      <c r="V4056" t="b">
        <f ca="1">tbl_vendors[[#This Row],[Created_Date]]&gt;TODAY()</f>
        <v>0</v>
      </c>
      <c r="W4056" t="b">
        <f>tbl_vendors[[#This Row],[Updated_Date]]&lt;tbl_vendors[[#This Row],[Created_Date]]</f>
        <v>0</v>
      </c>
      <c r="X4056" t="b">
        <f>COUNTIF(tbl_vendors[Vendor_Name],tbl_vendors[[#This Row],[Vendor_Name]])&gt;1</f>
        <v>0</v>
      </c>
      <c r="Y4056" s="14" cm="1">
        <f t="array" aca="1" ref="Y4056" ca="1">IFERROR(SUM(L4056:X4056*1),4)</f>
        <v>1</v>
      </c>
      <c r="Z4056" t="str">
        <f ca="1">IF(tbl_vendors[[#This Row],[error_count]]&gt;0,"FAIL","PASS")</f>
        <v>FAIL</v>
      </c>
    </row>
    <row r="4057" spans="1:26" x14ac:dyDescent="0.3">
      <c r="A4057" t="s">
        <v>15823</v>
      </c>
      <c r="B4057" t="s">
        <v>15824</v>
      </c>
      <c r="C4057" t="s">
        <v>109</v>
      </c>
      <c r="D4057" t="s">
        <v>15825</v>
      </c>
      <c r="E4057" t="s">
        <v>39</v>
      </c>
      <c r="F4057" t="s">
        <v>23</v>
      </c>
      <c r="G4057" t="s">
        <v>15826</v>
      </c>
      <c r="H4057" t="s">
        <v>42</v>
      </c>
      <c r="I4057" t="s">
        <v>26</v>
      </c>
      <c r="J4057" s="1">
        <v>46061</v>
      </c>
      <c r="K4057" s="1">
        <v>46127</v>
      </c>
      <c r="L4057" t="b">
        <f>COUNTIF(tbl_vendors[Vendor_ID],tbl_vendors[[#This Row],[Vendor_ID]])&gt;1</f>
        <v>0</v>
      </c>
      <c r="M4057" t="b">
        <f>ISBLANK(tbl_vendors[[#This Row],[Vendor_ID]])</f>
        <v>0</v>
      </c>
      <c r="N4057" t="b">
        <f>LEN(TRIM(tbl_vendors[[#This Row],[Vendor_Name]]))=0</f>
        <v>0</v>
      </c>
      <c r="O4057" t="b">
        <f>LEN(TRIM(tbl_vendors[[#This Row],[Email]]))=0</f>
        <v>0</v>
      </c>
      <c r="P4057" t="b">
        <f>OR(ISERROR(FIND("@",tbl_vendors[[#This Row],[Email]])),ISERROR(FIND(".",tbl_vendors[[#This Row],[Email]])))</f>
        <v>0</v>
      </c>
      <c r="Q4057" t="b">
        <f>ISNA(MATCH(tbl_vendors[[#This Row],[Country]],tbl_country[country],0))</f>
        <v>0</v>
      </c>
      <c r="R4057" t="b">
        <f>ISNA(MATCH(tbl_vendors[[#This Row],[Currency]],tbl_country[currency],0))</f>
        <v>0</v>
      </c>
      <c r="S4057" t="b">
        <f>_xlfn.XLOOKUP(tbl_vendors[[#This Row],[Country]],tbl_country[country],tbl_country[currency],"NotFound")&lt;&gt;tbl_vendors[[#This Row],[Currency]]</f>
        <v>1</v>
      </c>
      <c r="T4057" t="b">
        <f>ISNA(MATCH(tbl_vendors[[#This Row],[Payment_Terms]],tbl_payment_terms[Payment_Terms],0))</f>
        <v>0</v>
      </c>
      <c r="U4057" t="b">
        <f>ISNA(MATCH(tbl_vendors[[#This Row],[Status]],tbl_status[valid_status]))</f>
        <v>0</v>
      </c>
      <c r="V4057" t="b">
        <f ca="1">tbl_vendors[[#This Row],[Created_Date]]&gt;TODAY()</f>
        <v>0</v>
      </c>
      <c r="W4057" t="b">
        <f>tbl_vendors[[#This Row],[Updated_Date]]&lt;tbl_vendors[[#This Row],[Created_Date]]</f>
        <v>0</v>
      </c>
      <c r="X4057" t="b">
        <f>COUNTIF(tbl_vendors[Vendor_Name],tbl_vendors[[#This Row],[Vendor_Name]])&gt;1</f>
        <v>0</v>
      </c>
      <c r="Y4057" s="14" cm="1">
        <f t="array" aca="1" ref="Y4057" ca="1">IFERROR(SUM(L4057:X4057*1),4)</f>
        <v>1</v>
      </c>
      <c r="Z4057" t="str">
        <f ca="1">IF(tbl_vendors[[#This Row],[error_count]]&gt;0,"FAIL","PASS")</f>
        <v>FAIL</v>
      </c>
    </row>
    <row r="4058" spans="1:26" x14ac:dyDescent="0.3">
      <c r="A4058" t="s">
        <v>15827</v>
      </c>
      <c r="B4058" t="s">
        <v>15828</v>
      </c>
      <c r="C4058" t="s">
        <v>13</v>
      </c>
      <c r="D4058" t="s">
        <v>15829</v>
      </c>
      <c r="E4058" t="s">
        <v>15</v>
      </c>
      <c r="F4058" t="s">
        <v>32</v>
      </c>
      <c r="G4058" t="s">
        <v>15830</v>
      </c>
      <c r="H4058" t="s">
        <v>34</v>
      </c>
      <c r="I4058" t="s">
        <v>19</v>
      </c>
      <c r="J4058" s="1">
        <v>45592</v>
      </c>
      <c r="K4058" s="1">
        <v>45907</v>
      </c>
      <c r="L4058" t="b">
        <f>COUNTIF(tbl_vendors[Vendor_ID],tbl_vendors[[#This Row],[Vendor_ID]])&gt;1</f>
        <v>0</v>
      </c>
      <c r="M4058" t="b">
        <f>ISBLANK(tbl_vendors[[#This Row],[Vendor_ID]])</f>
        <v>0</v>
      </c>
      <c r="N4058" t="b">
        <f>LEN(TRIM(tbl_vendors[[#This Row],[Vendor_Name]]))=0</f>
        <v>0</v>
      </c>
      <c r="O4058" t="b">
        <f>LEN(TRIM(tbl_vendors[[#This Row],[Email]]))=0</f>
        <v>0</v>
      </c>
      <c r="P4058" t="b">
        <f>OR(ISERROR(FIND("@",tbl_vendors[[#This Row],[Email]])),ISERROR(FIND(".",tbl_vendors[[#This Row],[Email]])))</f>
        <v>0</v>
      </c>
      <c r="Q4058" t="b">
        <f>ISNA(MATCH(tbl_vendors[[#This Row],[Country]],tbl_country[country],0))</f>
        <v>0</v>
      </c>
      <c r="R4058" t="b">
        <f>ISNA(MATCH(tbl_vendors[[#This Row],[Currency]],tbl_country[currency],0))</f>
        <v>1</v>
      </c>
      <c r="S4058" t="b">
        <f>_xlfn.XLOOKUP(tbl_vendors[[#This Row],[Country]],tbl_country[country],tbl_country[currency],"NotFound")&lt;&gt;tbl_vendors[[#This Row],[Currency]]</f>
        <v>1</v>
      </c>
      <c r="T4058" t="b">
        <f>ISNA(MATCH(tbl_vendors[[#This Row],[Payment_Terms]],tbl_payment_terms[Payment_Terms],0))</f>
        <v>0</v>
      </c>
      <c r="U4058" t="b">
        <f>ISNA(MATCH(tbl_vendors[[#This Row],[Status]],tbl_status[valid_status]))</f>
        <v>0</v>
      </c>
      <c r="V4058" t="b">
        <f ca="1">tbl_vendors[[#This Row],[Created_Date]]&gt;TODAY()</f>
        <v>0</v>
      </c>
      <c r="W4058" t="b">
        <f>tbl_vendors[[#This Row],[Updated_Date]]&lt;tbl_vendors[[#This Row],[Created_Date]]</f>
        <v>0</v>
      </c>
      <c r="X4058" t="b">
        <f>COUNTIF(tbl_vendors[Vendor_Name],tbl_vendors[[#This Row],[Vendor_Name]])&gt;1</f>
        <v>0</v>
      </c>
      <c r="Y4058" s="14" cm="1">
        <f t="array" aca="1" ref="Y4058" ca="1">IFERROR(SUM(L4058:X4058*1),4)</f>
        <v>2</v>
      </c>
      <c r="Z4058" t="str">
        <f ca="1">IF(tbl_vendors[[#This Row],[error_count]]&gt;0,"FAIL","PASS")</f>
        <v>FAIL</v>
      </c>
    </row>
    <row r="4059" spans="1:26" x14ac:dyDescent="0.3">
      <c r="A4059" t="s">
        <v>15831</v>
      </c>
      <c r="B4059" t="s">
        <v>15832</v>
      </c>
      <c r="C4059" t="s">
        <v>37</v>
      </c>
      <c r="D4059" t="s">
        <v>15833</v>
      </c>
      <c r="E4059" t="s">
        <v>39</v>
      </c>
      <c r="F4059" t="s">
        <v>75</v>
      </c>
      <c r="G4059" t="s">
        <v>15834</v>
      </c>
      <c r="H4059" t="s">
        <v>52</v>
      </c>
      <c r="I4059" t="s">
        <v>53</v>
      </c>
      <c r="J4059" s="1">
        <v>45409</v>
      </c>
      <c r="K4059" s="1">
        <v>45642</v>
      </c>
      <c r="L4059" t="b">
        <f>COUNTIF(tbl_vendors[Vendor_ID],tbl_vendors[[#This Row],[Vendor_ID]])&gt;1</f>
        <v>0</v>
      </c>
      <c r="M4059" t="b">
        <f>ISBLANK(tbl_vendors[[#This Row],[Vendor_ID]])</f>
        <v>0</v>
      </c>
      <c r="N4059" t="b">
        <f>LEN(TRIM(tbl_vendors[[#This Row],[Vendor_Name]]))=0</f>
        <v>0</v>
      </c>
      <c r="O4059" t="b">
        <f>LEN(TRIM(tbl_vendors[[#This Row],[Email]]))=0</f>
        <v>0</v>
      </c>
      <c r="P4059" t="b">
        <f>OR(ISERROR(FIND("@",tbl_vendors[[#This Row],[Email]])),ISERROR(FIND(".",tbl_vendors[[#This Row],[Email]])))</f>
        <v>0</v>
      </c>
      <c r="Q4059" t="b">
        <f>ISNA(MATCH(tbl_vendors[[#This Row],[Country]],tbl_country[country],0))</f>
        <v>0</v>
      </c>
      <c r="R4059" t="b">
        <f>ISNA(MATCH(tbl_vendors[[#This Row],[Currency]],tbl_country[currency],0))</f>
        <v>0</v>
      </c>
      <c r="S4059" t="b">
        <f>_xlfn.XLOOKUP(tbl_vendors[[#This Row],[Country]],tbl_country[country],tbl_country[currency],"NotFound")&lt;&gt;tbl_vendors[[#This Row],[Currency]]</f>
        <v>0</v>
      </c>
      <c r="T4059" t="b">
        <f>ISNA(MATCH(tbl_vendors[[#This Row],[Payment_Terms]],tbl_payment_terms[Payment_Terms],0))</f>
        <v>0</v>
      </c>
      <c r="U4059" t="b">
        <f>ISNA(MATCH(tbl_vendors[[#This Row],[Status]],tbl_status[valid_status]))</f>
        <v>1</v>
      </c>
      <c r="V4059" t="b">
        <f ca="1">tbl_vendors[[#This Row],[Created_Date]]&gt;TODAY()</f>
        <v>0</v>
      </c>
      <c r="W4059" t="b">
        <f>tbl_vendors[[#This Row],[Updated_Date]]&lt;tbl_vendors[[#This Row],[Created_Date]]</f>
        <v>0</v>
      </c>
      <c r="X4059" t="b">
        <f>COUNTIF(tbl_vendors[Vendor_Name],tbl_vendors[[#This Row],[Vendor_Name]])&gt;1</f>
        <v>0</v>
      </c>
      <c r="Y4059" s="14" cm="1">
        <f t="array" aca="1" ref="Y4059" ca="1">IFERROR(SUM(L4059:X4059*1),4)</f>
        <v>1</v>
      </c>
      <c r="Z4059" t="str">
        <f ca="1">IF(tbl_vendors[[#This Row],[error_count]]&gt;0,"FAIL","PASS")</f>
        <v>FAIL</v>
      </c>
    </row>
    <row r="4060" spans="1:26" x14ac:dyDescent="0.3">
      <c r="A4060" t="s">
        <v>15835</v>
      </c>
      <c r="B4060" t="s">
        <v>15836</v>
      </c>
      <c r="C4060" t="s">
        <v>109</v>
      </c>
      <c r="D4060" t="s">
        <v>15837</v>
      </c>
      <c r="E4060" t="s">
        <v>39</v>
      </c>
      <c r="F4060" t="s">
        <v>32</v>
      </c>
      <c r="G4060" t="s">
        <v>15838</v>
      </c>
      <c r="H4060" t="s">
        <v>25</v>
      </c>
      <c r="I4060" t="s">
        <v>53</v>
      </c>
      <c r="J4060" s="1">
        <v>45837</v>
      </c>
      <c r="K4060" s="1">
        <v>46019</v>
      </c>
      <c r="L4060" t="b">
        <f>COUNTIF(tbl_vendors[Vendor_ID],tbl_vendors[[#This Row],[Vendor_ID]])&gt;1</f>
        <v>0</v>
      </c>
      <c r="M4060" t="b">
        <f>ISBLANK(tbl_vendors[[#This Row],[Vendor_ID]])</f>
        <v>0</v>
      </c>
      <c r="N4060" t="b">
        <f>LEN(TRIM(tbl_vendors[[#This Row],[Vendor_Name]]))=0</f>
        <v>0</v>
      </c>
      <c r="O4060" t="b">
        <f>LEN(TRIM(tbl_vendors[[#This Row],[Email]]))=0</f>
        <v>0</v>
      </c>
      <c r="P4060" t="b">
        <f>OR(ISERROR(FIND("@",tbl_vendors[[#This Row],[Email]])),ISERROR(FIND(".",tbl_vendors[[#This Row],[Email]])))</f>
        <v>0</v>
      </c>
      <c r="Q4060" t="b">
        <f>ISNA(MATCH(tbl_vendors[[#This Row],[Country]],tbl_country[country],0))</f>
        <v>0</v>
      </c>
      <c r="R4060" t="b">
        <f>ISNA(MATCH(tbl_vendors[[#This Row],[Currency]],tbl_country[currency],0))</f>
        <v>0</v>
      </c>
      <c r="S4060" t="b">
        <f>_xlfn.XLOOKUP(tbl_vendors[[#This Row],[Country]],tbl_country[country],tbl_country[currency],"NotFound")&lt;&gt;tbl_vendors[[#This Row],[Currency]]</f>
        <v>1</v>
      </c>
      <c r="T4060" t="b">
        <f>ISNA(MATCH(tbl_vendors[[#This Row],[Payment_Terms]],tbl_payment_terms[Payment_Terms],0))</f>
        <v>0</v>
      </c>
      <c r="U4060" t="b">
        <f>ISNA(MATCH(tbl_vendors[[#This Row],[Status]],tbl_status[valid_status]))</f>
        <v>1</v>
      </c>
      <c r="V4060" t="b">
        <f ca="1">tbl_vendors[[#This Row],[Created_Date]]&gt;TODAY()</f>
        <v>0</v>
      </c>
      <c r="W4060" t="b">
        <f>tbl_vendors[[#This Row],[Updated_Date]]&lt;tbl_vendors[[#This Row],[Created_Date]]</f>
        <v>0</v>
      </c>
      <c r="X4060" t="b">
        <f>COUNTIF(tbl_vendors[Vendor_Name],tbl_vendors[[#This Row],[Vendor_Name]])&gt;1</f>
        <v>0</v>
      </c>
      <c r="Y4060" s="14" cm="1">
        <f t="array" aca="1" ref="Y4060" ca="1">IFERROR(SUM(L4060:X4060*1),4)</f>
        <v>2</v>
      </c>
      <c r="Z4060" t="str">
        <f ca="1">IF(tbl_vendors[[#This Row],[error_count]]&gt;0,"FAIL","PASS")</f>
        <v>FAIL</v>
      </c>
    </row>
    <row r="4061" spans="1:26" x14ac:dyDescent="0.3">
      <c r="A4061" t="s">
        <v>15839</v>
      </c>
      <c r="B4061" t="s">
        <v>15840</v>
      </c>
      <c r="C4061" t="s">
        <v>100</v>
      </c>
      <c r="D4061" t="s">
        <v>15841</v>
      </c>
      <c r="E4061" t="s">
        <v>39</v>
      </c>
      <c r="F4061" t="s">
        <v>23</v>
      </c>
      <c r="G4061" t="s">
        <v>15842</v>
      </c>
      <c r="H4061" t="s">
        <v>25</v>
      </c>
      <c r="I4061" t="s">
        <v>26</v>
      </c>
      <c r="J4061" s="1">
        <v>46088</v>
      </c>
      <c r="K4061" s="1">
        <v>46159</v>
      </c>
      <c r="L4061" t="b">
        <f>COUNTIF(tbl_vendors[Vendor_ID],tbl_vendors[[#This Row],[Vendor_ID]])&gt;1</f>
        <v>0</v>
      </c>
      <c r="M4061" t="b">
        <f>ISBLANK(tbl_vendors[[#This Row],[Vendor_ID]])</f>
        <v>0</v>
      </c>
      <c r="N4061" t="b">
        <f>LEN(TRIM(tbl_vendors[[#This Row],[Vendor_Name]]))=0</f>
        <v>0</v>
      </c>
      <c r="O4061" t="b">
        <f>LEN(TRIM(tbl_vendors[[#This Row],[Email]]))=0</f>
        <v>0</v>
      </c>
      <c r="P4061" t="b">
        <f>OR(ISERROR(FIND("@",tbl_vendors[[#This Row],[Email]])),ISERROR(FIND(".",tbl_vendors[[#This Row],[Email]])))</f>
        <v>0</v>
      </c>
      <c r="Q4061" t="b">
        <f>ISNA(MATCH(tbl_vendors[[#This Row],[Country]],tbl_country[country],0))</f>
        <v>0</v>
      </c>
      <c r="R4061" t="b">
        <f>ISNA(MATCH(tbl_vendors[[#This Row],[Currency]],tbl_country[currency],0))</f>
        <v>0</v>
      </c>
      <c r="S4061" t="b">
        <f>_xlfn.XLOOKUP(tbl_vendors[[#This Row],[Country]],tbl_country[country],tbl_country[currency],"NotFound")&lt;&gt;tbl_vendors[[#This Row],[Currency]]</f>
        <v>0</v>
      </c>
      <c r="T4061" t="b">
        <f>ISNA(MATCH(tbl_vendors[[#This Row],[Payment_Terms]],tbl_payment_terms[Payment_Terms],0))</f>
        <v>0</v>
      </c>
      <c r="U4061" t="b">
        <f>ISNA(MATCH(tbl_vendors[[#This Row],[Status]],tbl_status[valid_status]))</f>
        <v>0</v>
      </c>
      <c r="V4061" t="b">
        <f ca="1">tbl_vendors[[#This Row],[Created_Date]]&gt;TODAY()</f>
        <v>0</v>
      </c>
      <c r="W4061" t="b">
        <f>tbl_vendors[[#This Row],[Updated_Date]]&lt;tbl_vendors[[#This Row],[Created_Date]]</f>
        <v>0</v>
      </c>
      <c r="X4061" t="b">
        <f>COUNTIF(tbl_vendors[Vendor_Name],tbl_vendors[[#This Row],[Vendor_Name]])&gt;1</f>
        <v>0</v>
      </c>
      <c r="Y4061" s="14" cm="1">
        <f t="array" aca="1" ref="Y4061" ca="1">IFERROR(SUM(L4061:X4061*1),4)</f>
        <v>0</v>
      </c>
      <c r="Z4061" t="str">
        <f ca="1">IF(tbl_vendors[[#This Row],[error_count]]&gt;0,"FAIL","PASS")</f>
        <v>PASS</v>
      </c>
    </row>
    <row r="4062" spans="1:26" x14ac:dyDescent="0.3">
      <c r="A4062" t="s">
        <v>15843</v>
      </c>
      <c r="B4062" t="s">
        <v>15844</v>
      </c>
      <c r="C4062" t="s">
        <v>56</v>
      </c>
      <c r="D4062" t="s">
        <v>15845</v>
      </c>
      <c r="E4062" t="s">
        <v>58</v>
      </c>
      <c r="F4062" t="s">
        <v>40</v>
      </c>
      <c r="G4062" t="s">
        <v>15846</v>
      </c>
      <c r="H4062" t="s">
        <v>25</v>
      </c>
      <c r="I4062" t="s">
        <v>53</v>
      </c>
      <c r="J4062" s="1">
        <v>44384</v>
      </c>
      <c r="K4062" s="1">
        <v>46036</v>
      </c>
      <c r="L4062" t="b">
        <f>COUNTIF(tbl_vendors[Vendor_ID],tbl_vendors[[#This Row],[Vendor_ID]])&gt;1</f>
        <v>0</v>
      </c>
      <c r="M4062" t="b">
        <f>ISBLANK(tbl_vendors[[#This Row],[Vendor_ID]])</f>
        <v>0</v>
      </c>
      <c r="N4062" t="b">
        <f>LEN(TRIM(tbl_vendors[[#This Row],[Vendor_Name]]))=0</f>
        <v>0</v>
      </c>
      <c r="O4062" t="b">
        <f>LEN(TRIM(tbl_vendors[[#This Row],[Email]]))=0</f>
        <v>0</v>
      </c>
      <c r="P4062" t="b">
        <f>OR(ISERROR(FIND("@",tbl_vendors[[#This Row],[Email]])),ISERROR(FIND(".",tbl_vendors[[#This Row],[Email]])))</f>
        <v>0</v>
      </c>
      <c r="Q4062" t="b">
        <f>ISNA(MATCH(tbl_vendors[[#This Row],[Country]],tbl_country[country],0))</f>
        <v>0</v>
      </c>
      <c r="R4062" t="b">
        <f>ISNA(MATCH(tbl_vendors[[#This Row],[Currency]],tbl_country[currency],0))</f>
        <v>0</v>
      </c>
      <c r="S4062" t="b">
        <f>_xlfn.XLOOKUP(tbl_vendors[[#This Row],[Country]],tbl_country[country],tbl_country[currency],"NotFound")&lt;&gt;tbl_vendors[[#This Row],[Currency]]</f>
        <v>0</v>
      </c>
      <c r="T4062" t="b">
        <f>ISNA(MATCH(tbl_vendors[[#This Row],[Payment_Terms]],tbl_payment_terms[Payment_Terms],0))</f>
        <v>0</v>
      </c>
      <c r="U4062" t="b">
        <f>ISNA(MATCH(tbl_vendors[[#This Row],[Status]],tbl_status[valid_status]))</f>
        <v>1</v>
      </c>
      <c r="V4062" t="b">
        <f ca="1">tbl_vendors[[#This Row],[Created_Date]]&gt;TODAY()</f>
        <v>0</v>
      </c>
      <c r="W4062" t="b">
        <f>tbl_vendors[[#This Row],[Updated_Date]]&lt;tbl_vendors[[#This Row],[Created_Date]]</f>
        <v>0</v>
      </c>
      <c r="X4062" t="b">
        <f>COUNTIF(tbl_vendors[Vendor_Name],tbl_vendors[[#This Row],[Vendor_Name]])&gt;1</f>
        <v>0</v>
      </c>
      <c r="Y4062" s="14" cm="1">
        <f t="array" aca="1" ref="Y4062" ca="1">IFERROR(SUM(L4062:X4062*1),4)</f>
        <v>1</v>
      </c>
      <c r="Z4062" t="str">
        <f ca="1">IF(tbl_vendors[[#This Row],[error_count]]&gt;0,"FAIL","PASS")</f>
        <v>FAIL</v>
      </c>
    </row>
    <row r="4063" spans="1:26" x14ac:dyDescent="0.3">
      <c r="A4063" t="s">
        <v>15847</v>
      </c>
      <c r="B4063" t="s">
        <v>15848</v>
      </c>
      <c r="C4063" t="s">
        <v>56</v>
      </c>
      <c r="D4063" t="s">
        <v>15849</v>
      </c>
      <c r="E4063" t="s">
        <v>58</v>
      </c>
      <c r="F4063" t="s">
        <v>32</v>
      </c>
      <c r="G4063" t="s">
        <v>15850</v>
      </c>
      <c r="H4063" t="s">
        <v>34</v>
      </c>
      <c r="I4063" t="s">
        <v>53</v>
      </c>
      <c r="J4063" s="1">
        <v>45540</v>
      </c>
      <c r="K4063" s="1">
        <v>45631</v>
      </c>
      <c r="L4063" t="b">
        <f>COUNTIF(tbl_vendors[Vendor_ID],tbl_vendors[[#This Row],[Vendor_ID]])&gt;1</f>
        <v>0</v>
      </c>
      <c r="M4063" t="b">
        <f>ISBLANK(tbl_vendors[[#This Row],[Vendor_ID]])</f>
        <v>0</v>
      </c>
      <c r="N4063" t="b">
        <f>LEN(TRIM(tbl_vendors[[#This Row],[Vendor_Name]]))=0</f>
        <v>0</v>
      </c>
      <c r="O4063" t="b">
        <f>LEN(TRIM(tbl_vendors[[#This Row],[Email]]))=0</f>
        <v>0</v>
      </c>
      <c r="P4063" t="b">
        <f>OR(ISERROR(FIND("@",tbl_vendors[[#This Row],[Email]])),ISERROR(FIND(".",tbl_vendors[[#This Row],[Email]])))</f>
        <v>0</v>
      </c>
      <c r="Q4063" t="b">
        <f>ISNA(MATCH(tbl_vendors[[#This Row],[Country]],tbl_country[country],0))</f>
        <v>0</v>
      </c>
      <c r="R4063" t="b">
        <f>ISNA(MATCH(tbl_vendors[[#This Row],[Currency]],tbl_country[currency],0))</f>
        <v>0</v>
      </c>
      <c r="S4063" t="b">
        <f>_xlfn.XLOOKUP(tbl_vendors[[#This Row],[Country]],tbl_country[country],tbl_country[currency],"NotFound")&lt;&gt;tbl_vendors[[#This Row],[Currency]]</f>
        <v>0</v>
      </c>
      <c r="T4063" t="b">
        <f>ISNA(MATCH(tbl_vendors[[#This Row],[Payment_Terms]],tbl_payment_terms[Payment_Terms],0))</f>
        <v>0</v>
      </c>
      <c r="U4063" t="b">
        <f>ISNA(MATCH(tbl_vendors[[#This Row],[Status]],tbl_status[valid_status]))</f>
        <v>1</v>
      </c>
      <c r="V4063" t="b">
        <f ca="1">tbl_vendors[[#This Row],[Created_Date]]&gt;TODAY()</f>
        <v>0</v>
      </c>
      <c r="W4063" t="b">
        <f>tbl_vendors[[#This Row],[Updated_Date]]&lt;tbl_vendors[[#This Row],[Created_Date]]</f>
        <v>0</v>
      </c>
      <c r="X4063" t="b">
        <f>COUNTIF(tbl_vendors[Vendor_Name],tbl_vendors[[#This Row],[Vendor_Name]])&gt;1</f>
        <v>0</v>
      </c>
      <c r="Y4063" s="14" cm="1">
        <f t="array" aca="1" ref="Y4063" ca="1">IFERROR(SUM(L4063:X4063*1),4)</f>
        <v>1</v>
      </c>
      <c r="Z4063" t="str">
        <f ca="1">IF(tbl_vendors[[#This Row],[error_count]]&gt;0,"FAIL","PASS")</f>
        <v>FAIL</v>
      </c>
    </row>
    <row r="4064" spans="1:26" x14ac:dyDescent="0.3">
      <c r="A4064" t="s">
        <v>15851</v>
      </c>
      <c r="B4064" t="s">
        <v>15852</v>
      </c>
      <c r="C4064" t="s">
        <v>153</v>
      </c>
      <c r="E4064" t="s">
        <v>155</v>
      </c>
      <c r="F4064" t="s">
        <v>32</v>
      </c>
      <c r="G4064" t="s">
        <v>15853</v>
      </c>
      <c r="H4064" t="s">
        <v>42</v>
      </c>
      <c r="I4064" t="s">
        <v>53</v>
      </c>
      <c r="J4064" s="1">
        <v>44715</v>
      </c>
      <c r="K4064" s="1">
        <v>46175</v>
      </c>
      <c r="L4064" t="b">
        <f>COUNTIF(tbl_vendors[Vendor_ID],tbl_vendors[[#This Row],[Vendor_ID]])&gt;1</f>
        <v>0</v>
      </c>
      <c r="M4064" t="b">
        <f>ISBLANK(tbl_vendors[[#This Row],[Vendor_ID]])</f>
        <v>0</v>
      </c>
      <c r="N4064" t="b">
        <f>LEN(TRIM(tbl_vendors[[#This Row],[Vendor_Name]]))=0</f>
        <v>0</v>
      </c>
      <c r="O4064" t="b">
        <f>LEN(TRIM(tbl_vendors[[#This Row],[Email]]))=0</f>
        <v>0</v>
      </c>
      <c r="P4064" t="b">
        <f>OR(ISERROR(FIND("@",tbl_vendors[[#This Row],[Email]])),ISERROR(FIND(".",tbl_vendors[[#This Row],[Email]])))</f>
        <v>0</v>
      </c>
      <c r="Q4064" t="b">
        <f>ISNA(MATCH(tbl_vendors[[#This Row],[Country]],tbl_country[country],0))</f>
        <v>0</v>
      </c>
      <c r="R4064" t="b">
        <f>ISNA(MATCH(tbl_vendors[[#This Row],[Currency]],tbl_country[currency],0))</f>
        <v>0</v>
      </c>
      <c r="S4064" t="b">
        <f>_xlfn.XLOOKUP(tbl_vendors[[#This Row],[Country]],tbl_country[country],tbl_country[currency],"NotFound")&lt;&gt;tbl_vendors[[#This Row],[Currency]]</f>
        <v>0</v>
      </c>
      <c r="T4064" t="b">
        <f>ISNA(MATCH(tbl_vendors[[#This Row],[Payment_Terms]],tbl_payment_terms[Payment_Terms],0))</f>
        <v>0</v>
      </c>
      <c r="U4064" t="b">
        <f>ISNA(MATCH(tbl_vendors[[#This Row],[Status]],tbl_status[valid_status]))</f>
        <v>1</v>
      </c>
      <c r="V4064" t="b">
        <f ca="1">tbl_vendors[[#This Row],[Created_Date]]&gt;TODAY()</f>
        <v>0</v>
      </c>
      <c r="W4064" t="b">
        <f>tbl_vendors[[#This Row],[Updated_Date]]&lt;tbl_vendors[[#This Row],[Created_Date]]</f>
        <v>0</v>
      </c>
      <c r="X4064" t="b">
        <f>COUNTIF(tbl_vendors[Vendor_Name],tbl_vendors[[#This Row],[Vendor_Name]])&gt;1</f>
        <v>0</v>
      </c>
      <c r="Y4064" s="14" cm="1">
        <f t="array" aca="1" ref="Y4064" ca="1">IFERROR(SUM(L4064:X4064*1),4)</f>
        <v>1</v>
      </c>
      <c r="Z4064" t="str">
        <f ca="1">IF(tbl_vendors[[#This Row],[error_count]]&gt;0,"FAIL","PASS")</f>
        <v>FAIL</v>
      </c>
    </row>
    <row r="4065" spans="1:26" x14ac:dyDescent="0.3">
      <c r="A4065" t="s">
        <v>15854</v>
      </c>
      <c r="B4065" t="s">
        <v>15855</v>
      </c>
      <c r="C4065" t="s">
        <v>37</v>
      </c>
      <c r="D4065" t="s">
        <v>15856</v>
      </c>
      <c r="E4065" t="s">
        <v>39</v>
      </c>
      <c r="F4065" t="s">
        <v>32</v>
      </c>
      <c r="G4065" t="s">
        <v>15857</v>
      </c>
      <c r="H4065" t="s">
        <v>52</v>
      </c>
      <c r="I4065" t="s">
        <v>19</v>
      </c>
      <c r="J4065" s="1">
        <v>45284</v>
      </c>
      <c r="K4065" s="1">
        <v>45710</v>
      </c>
      <c r="L4065" t="b">
        <f>COUNTIF(tbl_vendors[Vendor_ID],tbl_vendors[[#This Row],[Vendor_ID]])&gt;1</f>
        <v>0</v>
      </c>
      <c r="M4065" t="b">
        <f>ISBLANK(tbl_vendors[[#This Row],[Vendor_ID]])</f>
        <v>0</v>
      </c>
      <c r="N4065" t="b">
        <f>LEN(TRIM(tbl_vendors[[#This Row],[Vendor_Name]]))=0</f>
        <v>0</v>
      </c>
      <c r="O4065" t="b">
        <f>LEN(TRIM(tbl_vendors[[#This Row],[Email]]))=0</f>
        <v>0</v>
      </c>
      <c r="P4065" t="b">
        <f>OR(ISERROR(FIND("@",tbl_vendors[[#This Row],[Email]])),ISERROR(FIND(".",tbl_vendors[[#This Row],[Email]])))</f>
        <v>0</v>
      </c>
      <c r="Q4065" t="b">
        <f>ISNA(MATCH(tbl_vendors[[#This Row],[Country]],tbl_country[country],0))</f>
        <v>0</v>
      </c>
      <c r="R4065" t="b">
        <f>ISNA(MATCH(tbl_vendors[[#This Row],[Currency]],tbl_country[currency],0))</f>
        <v>0</v>
      </c>
      <c r="S4065" t="b">
        <f>_xlfn.XLOOKUP(tbl_vendors[[#This Row],[Country]],tbl_country[country],tbl_country[currency],"NotFound")&lt;&gt;tbl_vendors[[#This Row],[Currency]]</f>
        <v>0</v>
      </c>
      <c r="T4065" t="b">
        <f>ISNA(MATCH(tbl_vendors[[#This Row],[Payment_Terms]],tbl_payment_terms[Payment_Terms],0))</f>
        <v>0</v>
      </c>
      <c r="U4065" t="b">
        <f>ISNA(MATCH(tbl_vendors[[#This Row],[Status]],tbl_status[valid_status]))</f>
        <v>0</v>
      </c>
      <c r="V4065" t="b">
        <f ca="1">tbl_vendors[[#This Row],[Created_Date]]&gt;TODAY()</f>
        <v>0</v>
      </c>
      <c r="W4065" t="b">
        <f>tbl_vendors[[#This Row],[Updated_Date]]&lt;tbl_vendors[[#This Row],[Created_Date]]</f>
        <v>0</v>
      </c>
      <c r="X4065" t="b">
        <f>COUNTIF(tbl_vendors[Vendor_Name],tbl_vendors[[#This Row],[Vendor_Name]])&gt;1</f>
        <v>0</v>
      </c>
      <c r="Y4065" s="14" cm="1">
        <f t="array" aca="1" ref="Y4065" ca="1">IFERROR(SUM(L4065:X4065*1),4)</f>
        <v>0</v>
      </c>
      <c r="Z4065" t="str">
        <f ca="1">IF(tbl_vendors[[#This Row],[error_count]]&gt;0,"FAIL","PASS")</f>
        <v>PASS</v>
      </c>
    </row>
    <row r="4066" spans="1:26" x14ac:dyDescent="0.3">
      <c r="A4066" t="s">
        <v>15858</v>
      </c>
      <c r="B4066" t="s">
        <v>15859</v>
      </c>
      <c r="C4066" t="s">
        <v>66</v>
      </c>
      <c r="D4066" t="s">
        <v>15860</v>
      </c>
      <c r="E4066" t="s">
        <v>67</v>
      </c>
      <c r="F4066" t="s">
        <v>23</v>
      </c>
      <c r="G4066" t="s">
        <v>15861</v>
      </c>
      <c r="H4066" t="s">
        <v>47</v>
      </c>
      <c r="I4066" t="s">
        <v>53</v>
      </c>
      <c r="J4066" s="1">
        <v>44988</v>
      </c>
      <c r="K4066" s="1">
        <v>46057</v>
      </c>
      <c r="L4066" t="b">
        <f>COUNTIF(tbl_vendors[Vendor_ID],tbl_vendors[[#This Row],[Vendor_ID]])&gt;1</f>
        <v>0</v>
      </c>
      <c r="M4066" t="b">
        <f>ISBLANK(tbl_vendors[[#This Row],[Vendor_ID]])</f>
        <v>0</v>
      </c>
      <c r="N4066" t="b">
        <f>LEN(TRIM(tbl_vendors[[#This Row],[Vendor_Name]]))=0</f>
        <v>0</v>
      </c>
      <c r="O4066" t="b">
        <f>LEN(TRIM(tbl_vendors[[#This Row],[Email]]))=0</f>
        <v>0</v>
      </c>
      <c r="P4066" t="b">
        <f>OR(ISERROR(FIND("@",tbl_vendors[[#This Row],[Email]])),ISERROR(FIND(".",tbl_vendors[[#This Row],[Email]])))</f>
        <v>0</v>
      </c>
      <c r="Q4066" t="b">
        <f>ISNA(MATCH(tbl_vendors[[#This Row],[Country]],tbl_country[country],0))</f>
        <v>0</v>
      </c>
      <c r="R4066" t="b">
        <f>ISNA(MATCH(tbl_vendors[[#This Row],[Currency]],tbl_country[currency],0))</f>
        <v>0</v>
      </c>
      <c r="S4066" t="b">
        <f>_xlfn.XLOOKUP(tbl_vendors[[#This Row],[Country]],tbl_country[country],tbl_country[currency],"NotFound")&lt;&gt;tbl_vendors[[#This Row],[Currency]]</f>
        <v>0</v>
      </c>
      <c r="T4066" t="b">
        <f>ISNA(MATCH(tbl_vendors[[#This Row],[Payment_Terms]],tbl_payment_terms[Payment_Terms],0))</f>
        <v>0</v>
      </c>
      <c r="U4066" t="b">
        <f>ISNA(MATCH(tbl_vendors[[#This Row],[Status]],tbl_status[valid_status]))</f>
        <v>1</v>
      </c>
      <c r="V4066" t="b">
        <f ca="1">tbl_vendors[[#This Row],[Created_Date]]&gt;TODAY()</f>
        <v>0</v>
      </c>
      <c r="W4066" t="b">
        <f>tbl_vendors[[#This Row],[Updated_Date]]&lt;tbl_vendors[[#This Row],[Created_Date]]</f>
        <v>0</v>
      </c>
      <c r="X4066" t="b">
        <f>COUNTIF(tbl_vendors[Vendor_Name],tbl_vendors[[#This Row],[Vendor_Name]])&gt;1</f>
        <v>0</v>
      </c>
      <c r="Y4066" s="14" cm="1">
        <f t="array" aca="1" ref="Y4066" ca="1">IFERROR(SUM(L4066:X4066*1),4)</f>
        <v>1</v>
      </c>
      <c r="Z4066" t="str">
        <f ca="1">IF(tbl_vendors[[#This Row],[error_count]]&gt;0,"FAIL","PASS")</f>
        <v>FAIL</v>
      </c>
    </row>
    <row r="4067" spans="1:26" x14ac:dyDescent="0.3">
      <c r="A4067" t="s">
        <v>15862</v>
      </c>
      <c r="B4067" t="s">
        <v>15863</v>
      </c>
      <c r="C4067" t="s">
        <v>72</v>
      </c>
      <c r="D4067" t="s">
        <v>15864</v>
      </c>
      <c r="E4067" t="s">
        <v>74</v>
      </c>
      <c r="F4067" t="s">
        <v>23</v>
      </c>
      <c r="G4067" t="s">
        <v>15865</v>
      </c>
      <c r="H4067" t="s">
        <v>52</v>
      </c>
      <c r="I4067" t="s">
        <v>19</v>
      </c>
      <c r="J4067" s="1">
        <v>44963</v>
      </c>
      <c r="K4067" s="1">
        <v>46164</v>
      </c>
      <c r="L4067" t="b">
        <f>COUNTIF(tbl_vendors[Vendor_ID],tbl_vendors[[#This Row],[Vendor_ID]])&gt;1</f>
        <v>0</v>
      </c>
      <c r="M4067" t="b">
        <f>ISBLANK(tbl_vendors[[#This Row],[Vendor_ID]])</f>
        <v>0</v>
      </c>
      <c r="N4067" t="b">
        <f>LEN(TRIM(tbl_vendors[[#This Row],[Vendor_Name]]))=0</f>
        <v>0</v>
      </c>
      <c r="O4067" t="b">
        <f>LEN(TRIM(tbl_vendors[[#This Row],[Email]]))=0</f>
        <v>0</v>
      </c>
      <c r="P4067" t="b">
        <f>OR(ISERROR(FIND("@",tbl_vendors[[#This Row],[Email]])),ISERROR(FIND(".",tbl_vendors[[#This Row],[Email]])))</f>
        <v>0</v>
      </c>
      <c r="Q4067" t="b">
        <f>ISNA(MATCH(tbl_vendors[[#This Row],[Country]],tbl_country[country],0))</f>
        <v>0</v>
      </c>
      <c r="R4067" t="b">
        <f>ISNA(MATCH(tbl_vendors[[#This Row],[Currency]],tbl_country[currency],0))</f>
        <v>1</v>
      </c>
      <c r="S4067" t="b">
        <f>_xlfn.XLOOKUP(tbl_vendors[[#This Row],[Country]],tbl_country[country],tbl_country[currency],"NotFound")&lt;&gt;tbl_vendors[[#This Row],[Currency]]</f>
        <v>1</v>
      </c>
      <c r="T4067" t="b">
        <f>ISNA(MATCH(tbl_vendors[[#This Row],[Payment_Terms]],tbl_payment_terms[Payment_Terms],0))</f>
        <v>0</v>
      </c>
      <c r="U4067" t="b">
        <f>ISNA(MATCH(tbl_vendors[[#This Row],[Status]],tbl_status[valid_status]))</f>
        <v>0</v>
      </c>
      <c r="V4067" t="b">
        <f ca="1">tbl_vendors[[#This Row],[Created_Date]]&gt;TODAY()</f>
        <v>0</v>
      </c>
      <c r="W4067" t="b">
        <f>tbl_vendors[[#This Row],[Updated_Date]]&lt;tbl_vendors[[#This Row],[Created_Date]]</f>
        <v>0</v>
      </c>
      <c r="X4067" t="b">
        <f>COUNTIF(tbl_vendors[Vendor_Name],tbl_vendors[[#This Row],[Vendor_Name]])&gt;1</f>
        <v>0</v>
      </c>
      <c r="Y4067" s="14" cm="1">
        <f t="array" aca="1" ref="Y4067" ca="1">IFERROR(SUM(L4067:X4067*1),4)</f>
        <v>2</v>
      </c>
      <c r="Z4067" t="str">
        <f ca="1">IF(tbl_vendors[[#This Row],[error_count]]&gt;0,"FAIL","PASS")</f>
        <v>FAIL</v>
      </c>
    </row>
    <row r="4068" spans="1:26" x14ac:dyDescent="0.3">
      <c r="A4068" t="s">
        <v>15866</v>
      </c>
      <c r="B4068" t="s">
        <v>2032</v>
      </c>
      <c r="C4068" t="s">
        <v>13</v>
      </c>
      <c r="D4068" t="s">
        <v>15867</v>
      </c>
      <c r="E4068" t="s">
        <v>15</v>
      </c>
      <c r="F4068" t="s">
        <v>23</v>
      </c>
      <c r="H4068" t="s">
        <v>52</v>
      </c>
      <c r="I4068" t="s">
        <v>26</v>
      </c>
      <c r="J4068" s="1">
        <v>44841</v>
      </c>
      <c r="K4068" s="1">
        <v>46022</v>
      </c>
      <c r="L4068" t="b">
        <f>COUNTIF(tbl_vendors[Vendor_ID],tbl_vendors[[#This Row],[Vendor_ID]])&gt;1</f>
        <v>0</v>
      </c>
      <c r="M4068" t="b">
        <f>ISBLANK(tbl_vendors[[#This Row],[Vendor_ID]])</f>
        <v>0</v>
      </c>
      <c r="N4068" t="b">
        <f>LEN(TRIM(tbl_vendors[[#This Row],[Vendor_Name]]))=0</f>
        <v>0</v>
      </c>
      <c r="O4068" t="b">
        <f>LEN(TRIM(tbl_vendors[[#This Row],[Email]]))=0</f>
        <v>1</v>
      </c>
      <c r="P4068" t="b">
        <f>OR(ISERROR(FIND("@",tbl_vendors[[#This Row],[Email]])),ISERROR(FIND(".",tbl_vendors[[#This Row],[Email]])))</f>
        <v>1</v>
      </c>
      <c r="Q4068" t="b">
        <f>ISNA(MATCH(tbl_vendors[[#This Row],[Country]],tbl_country[country],0))</f>
        <v>0</v>
      </c>
      <c r="R4068" t="b">
        <f>ISNA(MATCH(tbl_vendors[[#This Row],[Currency]],tbl_country[currency],0))</f>
        <v>1</v>
      </c>
      <c r="S4068" t="b">
        <f>_xlfn.XLOOKUP(tbl_vendors[[#This Row],[Country]],tbl_country[country],tbl_country[currency],"NotFound")&lt;&gt;tbl_vendors[[#This Row],[Currency]]</f>
        <v>1</v>
      </c>
      <c r="T4068" t="b">
        <f>ISNA(MATCH(tbl_vendors[[#This Row],[Payment_Terms]],tbl_payment_terms[Payment_Terms],0))</f>
        <v>0</v>
      </c>
      <c r="U4068" t="b">
        <f>ISNA(MATCH(tbl_vendors[[#This Row],[Status]],tbl_status[valid_status]))</f>
        <v>0</v>
      </c>
      <c r="V4068" t="b">
        <f ca="1">tbl_vendors[[#This Row],[Created_Date]]&gt;TODAY()</f>
        <v>0</v>
      </c>
      <c r="W4068" t="b">
        <f>tbl_vendors[[#This Row],[Updated_Date]]&lt;tbl_vendors[[#This Row],[Created_Date]]</f>
        <v>0</v>
      </c>
      <c r="X4068" t="b">
        <f>COUNTIF(tbl_vendors[Vendor_Name],tbl_vendors[[#This Row],[Vendor_Name]])&gt;1</f>
        <v>1</v>
      </c>
      <c r="Y4068" s="14" cm="1">
        <f t="array" aca="1" ref="Y4068" ca="1">IFERROR(SUM(L4068:X4068*1),4)</f>
        <v>5</v>
      </c>
      <c r="Z4068" t="str">
        <f ca="1">IF(tbl_vendors[[#This Row],[error_count]]&gt;0,"FAIL","PASS")</f>
        <v>FAIL</v>
      </c>
    </row>
    <row r="4069" spans="1:26" x14ac:dyDescent="0.3">
      <c r="A4069" t="s">
        <v>15868</v>
      </c>
      <c r="B4069" t="s">
        <v>15869</v>
      </c>
      <c r="C4069" t="s">
        <v>72</v>
      </c>
      <c r="D4069" t="s">
        <v>15870</v>
      </c>
      <c r="E4069" t="s">
        <v>74</v>
      </c>
      <c r="F4069" t="s">
        <v>23</v>
      </c>
      <c r="G4069" t="s">
        <v>15871</v>
      </c>
      <c r="H4069" t="s">
        <v>47</v>
      </c>
      <c r="I4069" t="s">
        <v>19</v>
      </c>
      <c r="J4069" s="1">
        <v>45839</v>
      </c>
      <c r="K4069" s="1">
        <v>46183</v>
      </c>
      <c r="L4069" t="b">
        <f>COUNTIF(tbl_vendors[Vendor_ID],tbl_vendors[[#This Row],[Vendor_ID]])&gt;1</f>
        <v>0</v>
      </c>
      <c r="M4069" t="b">
        <f>ISBLANK(tbl_vendors[[#This Row],[Vendor_ID]])</f>
        <v>0</v>
      </c>
      <c r="N4069" t="b">
        <f>LEN(TRIM(tbl_vendors[[#This Row],[Vendor_Name]]))=0</f>
        <v>0</v>
      </c>
      <c r="O4069" t="b">
        <f>LEN(TRIM(tbl_vendors[[#This Row],[Email]]))=0</f>
        <v>0</v>
      </c>
      <c r="P4069" t="b">
        <f>OR(ISERROR(FIND("@",tbl_vendors[[#This Row],[Email]])),ISERROR(FIND(".",tbl_vendors[[#This Row],[Email]])))</f>
        <v>0</v>
      </c>
      <c r="Q4069" t="b">
        <f>ISNA(MATCH(tbl_vendors[[#This Row],[Country]],tbl_country[country],0))</f>
        <v>0</v>
      </c>
      <c r="R4069" t="b">
        <f>ISNA(MATCH(tbl_vendors[[#This Row],[Currency]],tbl_country[currency],0))</f>
        <v>1</v>
      </c>
      <c r="S4069" t="b">
        <f>_xlfn.XLOOKUP(tbl_vendors[[#This Row],[Country]],tbl_country[country],tbl_country[currency],"NotFound")&lt;&gt;tbl_vendors[[#This Row],[Currency]]</f>
        <v>1</v>
      </c>
      <c r="T4069" t="b">
        <f>ISNA(MATCH(tbl_vendors[[#This Row],[Payment_Terms]],tbl_payment_terms[Payment_Terms],0))</f>
        <v>0</v>
      </c>
      <c r="U4069" t="b">
        <f>ISNA(MATCH(tbl_vendors[[#This Row],[Status]],tbl_status[valid_status]))</f>
        <v>0</v>
      </c>
      <c r="V4069" t="b">
        <f ca="1">tbl_vendors[[#This Row],[Created_Date]]&gt;TODAY()</f>
        <v>0</v>
      </c>
      <c r="W4069" t="b">
        <f>tbl_vendors[[#This Row],[Updated_Date]]&lt;tbl_vendors[[#This Row],[Created_Date]]</f>
        <v>0</v>
      </c>
      <c r="X4069" t="b">
        <f>COUNTIF(tbl_vendors[Vendor_Name],tbl_vendors[[#This Row],[Vendor_Name]])&gt;1</f>
        <v>0</v>
      </c>
      <c r="Y4069" s="14" cm="1">
        <f t="array" aca="1" ref="Y4069" ca="1">IFERROR(SUM(L4069:X4069*1),4)</f>
        <v>2</v>
      </c>
      <c r="Z4069" t="str">
        <f ca="1">IF(tbl_vendors[[#This Row],[error_count]]&gt;0,"FAIL","PASS")</f>
        <v>FAIL</v>
      </c>
    </row>
    <row r="4070" spans="1:26" x14ac:dyDescent="0.3">
      <c r="A4070" t="s">
        <v>15872</v>
      </c>
      <c r="B4070" t="s">
        <v>15873</v>
      </c>
      <c r="C4070" t="s">
        <v>79</v>
      </c>
      <c r="D4070" t="s">
        <v>15874</v>
      </c>
      <c r="E4070" t="s">
        <v>39</v>
      </c>
      <c r="F4070" t="s">
        <v>75</v>
      </c>
      <c r="G4070" t="s">
        <v>15875</v>
      </c>
      <c r="H4070" t="s">
        <v>42</v>
      </c>
      <c r="I4070" t="s">
        <v>26</v>
      </c>
      <c r="J4070" s="1">
        <v>44845</v>
      </c>
      <c r="K4070" s="1">
        <v>46112</v>
      </c>
      <c r="L4070" t="b">
        <f>COUNTIF(tbl_vendors[Vendor_ID],tbl_vendors[[#This Row],[Vendor_ID]])&gt;1</f>
        <v>0</v>
      </c>
      <c r="M4070" t="b">
        <f>ISBLANK(tbl_vendors[[#This Row],[Vendor_ID]])</f>
        <v>0</v>
      </c>
      <c r="N4070" t="b">
        <f>LEN(TRIM(tbl_vendors[[#This Row],[Vendor_Name]]))=0</f>
        <v>0</v>
      </c>
      <c r="O4070" t="b">
        <f>LEN(TRIM(tbl_vendors[[#This Row],[Email]]))=0</f>
        <v>0</v>
      </c>
      <c r="P4070" t="b">
        <f>OR(ISERROR(FIND("@",tbl_vendors[[#This Row],[Email]])),ISERROR(FIND(".",tbl_vendors[[#This Row],[Email]])))</f>
        <v>0</v>
      </c>
      <c r="Q4070" t="b">
        <f>ISNA(MATCH(tbl_vendors[[#This Row],[Country]],tbl_country[country],0))</f>
        <v>0</v>
      </c>
      <c r="R4070" t="b">
        <f>ISNA(MATCH(tbl_vendors[[#This Row],[Currency]],tbl_country[currency],0))</f>
        <v>0</v>
      </c>
      <c r="S4070" t="b">
        <f>_xlfn.XLOOKUP(tbl_vendors[[#This Row],[Country]],tbl_country[country],tbl_country[currency],"NotFound")&lt;&gt;tbl_vendors[[#This Row],[Currency]]</f>
        <v>0</v>
      </c>
      <c r="T4070" t="b">
        <f>ISNA(MATCH(tbl_vendors[[#This Row],[Payment_Terms]],tbl_payment_terms[Payment_Terms],0))</f>
        <v>0</v>
      </c>
      <c r="U4070" t="b">
        <f>ISNA(MATCH(tbl_vendors[[#This Row],[Status]],tbl_status[valid_status]))</f>
        <v>0</v>
      </c>
      <c r="V4070" t="b">
        <f ca="1">tbl_vendors[[#This Row],[Created_Date]]&gt;TODAY()</f>
        <v>0</v>
      </c>
      <c r="W4070" t="b">
        <f>tbl_vendors[[#This Row],[Updated_Date]]&lt;tbl_vendors[[#This Row],[Created_Date]]</f>
        <v>0</v>
      </c>
      <c r="X4070" t="b">
        <f>COUNTIF(tbl_vendors[Vendor_Name],tbl_vendors[[#This Row],[Vendor_Name]])&gt;1</f>
        <v>0</v>
      </c>
      <c r="Y4070" s="14" cm="1">
        <f t="array" aca="1" ref="Y4070" ca="1">IFERROR(SUM(L4070:X4070*1),4)</f>
        <v>0</v>
      </c>
      <c r="Z4070" t="str">
        <f ca="1">IF(tbl_vendors[[#This Row],[error_count]]&gt;0,"FAIL","PASS")</f>
        <v>PASS</v>
      </c>
    </row>
    <row r="4071" spans="1:26" x14ac:dyDescent="0.3">
      <c r="A4071" t="s">
        <v>15876</v>
      </c>
      <c r="B4071" t="s">
        <v>15877</v>
      </c>
      <c r="C4071" t="s">
        <v>79</v>
      </c>
      <c r="D4071" t="s">
        <v>15878</v>
      </c>
      <c r="E4071" t="s">
        <v>39</v>
      </c>
      <c r="F4071" t="s">
        <v>40</v>
      </c>
      <c r="G4071" t="s">
        <v>15879</v>
      </c>
      <c r="H4071" t="s">
        <v>18</v>
      </c>
      <c r="I4071" t="s">
        <v>26</v>
      </c>
      <c r="J4071" s="1">
        <v>45674</v>
      </c>
      <c r="K4071" s="1">
        <v>45865</v>
      </c>
      <c r="L4071" t="b">
        <f>COUNTIF(tbl_vendors[Vendor_ID],tbl_vendors[[#This Row],[Vendor_ID]])&gt;1</f>
        <v>0</v>
      </c>
      <c r="M4071" t="b">
        <f>ISBLANK(tbl_vendors[[#This Row],[Vendor_ID]])</f>
        <v>0</v>
      </c>
      <c r="N4071" t="b">
        <f>LEN(TRIM(tbl_vendors[[#This Row],[Vendor_Name]]))=0</f>
        <v>0</v>
      </c>
      <c r="O4071" t="b">
        <f>LEN(TRIM(tbl_vendors[[#This Row],[Email]]))=0</f>
        <v>0</v>
      </c>
      <c r="P4071" t="b">
        <f>OR(ISERROR(FIND("@",tbl_vendors[[#This Row],[Email]])),ISERROR(FIND(".",tbl_vendors[[#This Row],[Email]])))</f>
        <v>0</v>
      </c>
      <c r="Q4071" t="b">
        <f>ISNA(MATCH(tbl_vendors[[#This Row],[Country]],tbl_country[country],0))</f>
        <v>0</v>
      </c>
      <c r="R4071" t="b">
        <f>ISNA(MATCH(tbl_vendors[[#This Row],[Currency]],tbl_country[currency],0))</f>
        <v>0</v>
      </c>
      <c r="S4071" t="b">
        <f>_xlfn.XLOOKUP(tbl_vendors[[#This Row],[Country]],tbl_country[country],tbl_country[currency],"NotFound")&lt;&gt;tbl_vendors[[#This Row],[Currency]]</f>
        <v>0</v>
      </c>
      <c r="T4071" t="b">
        <f>ISNA(MATCH(tbl_vendors[[#This Row],[Payment_Terms]],tbl_payment_terms[Payment_Terms],0))</f>
        <v>0</v>
      </c>
      <c r="U4071" t="b">
        <f>ISNA(MATCH(tbl_vendors[[#This Row],[Status]],tbl_status[valid_status]))</f>
        <v>0</v>
      </c>
      <c r="V4071" t="b">
        <f ca="1">tbl_vendors[[#This Row],[Created_Date]]&gt;TODAY()</f>
        <v>0</v>
      </c>
      <c r="W4071" t="b">
        <f>tbl_vendors[[#This Row],[Updated_Date]]&lt;tbl_vendors[[#This Row],[Created_Date]]</f>
        <v>0</v>
      </c>
      <c r="X4071" t="b">
        <f>COUNTIF(tbl_vendors[Vendor_Name],tbl_vendors[[#This Row],[Vendor_Name]])&gt;1</f>
        <v>0</v>
      </c>
      <c r="Y4071" s="14" cm="1">
        <f t="array" aca="1" ref="Y4071" ca="1">IFERROR(SUM(L4071:X4071*1),4)</f>
        <v>0</v>
      </c>
      <c r="Z4071" t="str">
        <f ca="1">IF(tbl_vendors[[#This Row],[error_count]]&gt;0,"FAIL","PASS")</f>
        <v>PASS</v>
      </c>
    </row>
    <row r="4072" spans="1:26" x14ac:dyDescent="0.3">
      <c r="A4072" t="s">
        <v>15880</v>
      </c>
      <c r="B4072" t="s">
        <v>15881</v>
      </c>
      <c r="C4072" t="s">
        <v>66</v>
      </c>
      <c r="D4072" t="s">
        <v>15882</v>
      </c>
      <c r="E4072" t="s">
        <v>67</v>
      </c>
      <c r="F4072" t="s">
        <v>75</v>
      </c>
      <c r="G4072" t="s">
        <v>15883</v>
      </c>
      <c r="H4072" t="s">
        <v>18</v>
      </c>
      <c r="I4072" t="s">
        <v>19</v>
      </c>
      <c r="J4072" s="1">
        <v>44720</v>
      </c>
      <c r="K4072" s="1">
        <v>45544</v>
      </c>
      <c r="L4072" t="b">
        <f>COUNTIF(tbl_vendors[Vendor_ID],tbl_vendors[[#This Row],[Vendor_ID]])&gt;1</f>
        <v>0</v>
      </c>
      <c r="M4072" t="b">
        <f>ISBLANK(tbl_vendors[[#This Row],[Vendor_ID]])</f>
        <v>0</v>
      </c>
      <c r="N4072" t="b">
        <f>LEN(TRIM(tbl_vendors[[#This Row],[Vendor_Name]]))=0</f>
        <v>0</v>
      </c>
      <c r="O4072" t="b">
        <f>LEN(TRIM(tbl_vendors[[#This Row],[Email]]))=0</f>
        <v>0</v>
      </c>
      <c r="P4072" t="b">
        <f>OR(ISERROR(FIND("@",tbl_vendors[[#This Row],[Email]])),ISERROR(FIND(".",tbl_vendors[[#This Row],[Email]])))</f>
        <v>0</v>
      </c>
      <c r="Q4072" t="b">
        <f>ISNA(MATCH(tbl_vendors[[#This Row],[Country]],tbl_country[country],0))</f>
        <v>0</v>
      </c>
      <c r="R4072" t="b">
        <f>ISNA(MATCH(tbl_vendors[[#This Row],[Currency]],tbl_country[currency],0))</f>
        <v>0</v>
      </c>
      <c r="S4072" t="b">
        <f>_xlfn.XLOOKUP(tbl_vendors[[#This Row],[Country]],tbl_country[country],tbl_country[currency],"NotFound")&lt;&gt;tbl_vendors[[#This Row],[Currency]]</f>
        <v>0</v>
      </c>
      <c r="T4072" t="b">
        <f>ISNA(MATCH(tbl_vendors[[#This Row],[Payment_Terms]],tbl_payment_terms[Payment_Terms],0))</f>
        <v>0</v>
      </c>
      <c r="U4072" t="b">
        <f>ISNA(MATCH(tbl_vendors[[#This Row],[Status]],tbl_status[valid_status]))</f>
        <v>0</v>
      </c>
      <c r="V4072" t="b">
        <f ca="1">tbl_vendors[[#This Row],[Created_Date]]&gt;TODAY()</f>
        <v>0</v>
      </c>
      <c r="W4072" t="b">
        <f>tbl_vendors[[#This Row],[Updated_Date]]&lt;tbl_vendors[[#This Row],[Created_Date]]</f>
        <v>0</v>
      </c>
      <c r="X4072" t="b">
        <f>COUNTIF(tbl_vendors[Vendor_Name],tbl_vendors[[#This Row],[Vendor_Name]])&gt;1</f>
        <v>0</v>
      </c>
      <c r="Y4072" s="14" cm="1">
        <f t="array" aca="1" ref="Y4072" ca="1">IFERROR(SUM(L4072:X4072*1),4)</f>
        <v>0</v>
      </c>
      <c r="Z4072" t="str">
        <f ca="1">IF(tbl_vendors[[#This Row],[error_count]]&gt;0,"FAIL","PASS")</f>
        <v>PASS</v>
      </c>
    </row>
    <row r="4073" spans="1:26" x14ac:dyDescent="0.3">
      <c r="A4073" t="s">
        <v>15884</v>
      </c>
      <c r="B4073" t="s">
        <v>15885</v>
      </c>
      <c r="C4073" t="s">
        <v>79</v>
      </c>
      <c r="D4073" t="s">
        <v>15886</v>
      </c>
      <c r="E4073" t="s">
        <v>39</v>
      </c>
      <c r="F4073" t="s">
        <v>75</v>
      </c>
      <c r="G4073" t="s">
        <v>15887</v>
      </c>
      <c r="H4073" t="s">
        <v>42</v>
      </c>
      <c r="I4073" t="s">
        <v>19</v>
      </c>
      <c r="J4073" s="1">
        <v>45402</v>
      </c>
      <c r="K4073" s="1">
        <v>45592</v>
      </c>
      <c r="L4073" t="b">
        <f>COUNTIF(tbl_vendors[Vendor_ID],tbl_vendors[[#This Row],[Vendor_ID]])&gt;1</f>
        <v>0</v>
      </c>
      <c r="M4073" t="b">
        <f>ISBLANK(tbl_vendors[[#This Row],[Vendor_ID]])</f>
        <v>0</v>
      </c>
      <c r="N4073" t="b">
        <f>LEN(TRIM(tbl_vendors[[#This Row],[Vendor_Name]]))=0</f>
        <v>0</v>
      </c>
      <c r="O4073" t="b">
        <f>LEN(TRIM(tbl_vendors[[#This Row],[Email]]))=0</f>
        <v>0</v>
      </c>
      <c r="P4073" t="b">
        <f>OR(ISERROR(FIND("@",tbl_vendors[[#This Row],[Email]])),ISERROR(FIND(".",tbl_vendors[[#This Row],[Email]])))</f>
        <v>0</v>
      </c>
      <c r="Q4073" t="b">
        <f>ISNA(MATCH(tbl_vendors[[#This Row],[Country]],tbl_country[country],0))</f>
        <v>0</v>
      </c>
      <c r="R4073" t="b">
        <f>ISNA(MATCH(tbl_vendors[[#This Row],[Currency]],tbl_country[currency],0))</f>
        <v>0</v>
      </c>
      <c r="S4073" t="b">
        <f>_xlfn.XLOOKUP(tbl_vendors[[#This Row],[Country]],tbl_country[country],tbl_country[currency],"NotFound")&lt;&gt;tbl_vendors[[#This Row],[Currency]]</f>
        <v>0</v>
      </c>
      <c r="T4073" t="b">
        <f>ISNA(MATCH(tbl_vendors[[#This Row],[Payment_Terms]],tbl_payment_terms[Payment_Terms],0))</f>
        <v>0</v>
      </c>
      <c r="U4073" t="b">
        <f>ISNA(MATCH(tbl_vendors[[#This Row],[Status]],tbl_status[valid_status]))</f>
        <v>0</v>
      </c>
      <c r="V4073" t="b">
        <f ca="1">tbl_vendors[[#This Row],[Created_Date]]&gt;TODAY()</f>
        <v>0</v>
      </c>
      <c r="W4073" t="b">
        <f>tbl_vendors[[#This Row],[Updated_Date]]&lt;tbl_vendors[[#This Row],[Created_Date]]</f>
        <v>0</v>
      </c>
      <c r="X4073" t="b">
        <f>COUNTIF(tbl_vendors[Vendor_Name],tbl_vendors[[#This Row],[Vendor_Name]])&gt;1</f>
        <v>0</v>
      </c>
      <c r="Y4073" s="14" cm="1">
        <f t="array" aca="1" ref="Y4073" ca="1">IFERROR(SUM(L4073:X4073*1),4)</f>
        <v>0</v>
      </c>
      <c r="Z4073" t="str">
        <f ca="1">IF(tbl_vendors[[#This Row],[error_count]]&gt;0,"FAIL","PASS")</f>
        <v>PASS</v>
      </c>
    </row>
    <row r="4074" spans="1:26" x14ac:dyDescent="0.3">
      <c r="A4074" t="s">
        <v>15888</v>
      </c>
      <c r="B4074" t="s">
        <v>15889</v>
      </c>
      <c r="C4074" t="s">
        <v>13</v>
      </c>
      <c r="D4074" t="s">
        <v>15890</v>
      </c>
      <c r="E4074" t="s">
        <v>15</v>
      </c>
      <c r="F4074" t="s">
        <v>32</v>
      </c>
      <c r="G4074" t="s">
        <v>15891</v>
      </c>
      <c r="H4074" t="s">
        <v>52</v>
      </c>
      <c r="I4074" t="s">
        <v>26</v>
      </c>
      <c r="J4074" s="1">
        <v>45729</v>
      </c>
      <c r="K4074" s="1">
        <v>45916</v>
      </c>
      <c r="L4074" t="b">
        <f>COUNTIF(tbl_vendors[Vendor_ID],tbl_vendors[[#This Row],[Vendor_ID]])&gt;1</f>
        <v>0</v>
      </c>
      <c r="M4074" t="b">
        <f>ISBLANK(tbl_vendors[[#This Row],[Vendor_ID]])</f>
        <v>0</v>
      </c>
      <c r="N4074" t="b">
        <f>LEN(TRIM(tbl_vendors[[#This Row],[Vendor_Name]]))=0</f>
        <v>0</v>
      </c>
      <c r="O4074" t="b">
        <f>LEN(TRIM(tbl_vendors[[#This Row],[Email]]))=0</f>
        <v>0</v>
      </c>
      <c r="P4074" t="b">
        <f>OR(ISERROR(FIND("@",tbl_vendors[[#This Row],[Email]])),ISERROR(FIND(".",tbl_vendors[[#This Row],[Email]])))</f>
        <v>0</v>
      </c>
      <c r="Q4074" t="b">
        <f>ISNA(MATCH(tbl_vendors[[#This Row],[Country]],tbl_country[country],0))</f>
        <v>0</v>
      </c>
      <c r="R4074" t="b">
        <f>ISNA(MATCH(tbl_vendors[[#This Row],[Currency]],tbl_country[currency],0))</f>
        <v>1</v>
      </c>
      <c r="S4074" t="b">
        <f>_xlfn.XLOOKUP(tbl_vendors[[#This Row],[Country]],tbl_country[country],tbl_country[currency],"NotFound")&lt;&gt;tbl_vendors[[#This Row],[Currency]]</f>
        <v>1</v>
      </c>
      <c r="T4074" t="b">
        <f>ISNA(MATCH(tbl_vendors[[#This Row],[Payment_Terms]],tbl_payment_terms[Payment_Terms],0))</f>
        <v>0</v>
      </c>
      <c r="U4074" t="b">
        <f>ISNA(MATCH(tbl_vendors[[#This Row],[Status]],tbl_status[valid_status]))</f>
        <v>0</v>
      </c>
      <c r="V4074" t="b">
        <f ca="1">tbl_vendors[[#This Row],[Created_Date]]&gt;TODAY()</f>
        <v>0</v>
      </c>
      <c r="W4074" t="b">
        <f>tbl_vendors[[#This Row],[Updated_Date]]&lt;tbl_vendors[[#This Row],[Created_Date]]</f>
        <v>0</v>
      </c>
      <c r="X4074" t="b">
        <f>COUNTIF(tbl_vendors[Vendor_Name],tbl_vendors[[#This Row],[Vendor_Name]])&gt;1</f>
        <v>0</v>
      </c>
      <c r="Y4074" s="14" cm="1">
        <f t="array" aca="1" ref="Y4074" ca="1">IFERROR(SUM(L4074:X4074*1),4)</f>
        <v>2</v>
      </c>
      <c r="Z4074" t="str">
        <f ca="1">IF(tbl_vendors[[#This Row],[error_count]]&gt;0,"FAIL","PASS")</f>
        <v>FAIL</v>
      </c>
    </row>
    <row r="4075" spans="1:26" x14ac:dyDescent="0.3">
      <c r="A4075" t="s">
        <v>15892</v>
      </c>
      <c r="B4075" t="s">
        <v>15893</v>
      </c>
      <c r="C4075" t="s">
        <v>109</v>
      </c>
      <c r="D4075" t="s">
        <v>15894</v>
      </c>
      <c r="E4075" t="s">
        <v>39</v>
      </c>
      <c r="F4075" t="s">
        <v>75</v>
      </c>
      <c r="G4075" t="s">
        <v>15895</v>
      </c>
      <c r="H4075" t="s">
        <v>34</v>
      </c>
      <c r="I4075" t="s">
        <v>26</v>
      </c>
      <c r="J4075" s="1">
        <v>44592</v>
      </c>
      <c r="K4075" s="1">
        <v>44893</v>
      </c>
      <c r="L4075" t="b">
        <f>COUNTIF(tbl_vendors[Vendor_ID],tbl_vendors[[#This Row],[Vendor_ID]])&gt;1</f>
        <v>0</v>
      </c>
      <c r="M4075" t="b">
        <f>ISBLANK(tbl_vendors[[#This Row],[Vendor_ID]])</f>
        <v>0</v>
      </c>
      <c r="N4075" t="b">
        <f>LEN(TRIM(tbl_vendors[[#This Row],[Vendor_Name]]))=0</f>
        <v>0</v>
      </c>
      <c r="O4075" t="b">
        <f>LEN(TRIM(tbl_vendors[[#This Row],[Email]]))=0</f>
        <v>0</v>
      </c>
      <c r="P4075" t="b">
        <f>OR(ISERROR(FIND("@",tbl_vendors[[#This Row],[Email]])),ISERROR(FIND(".",tbl_vendors[[#This Row],[Email]])))</f>
        <v>0</v>
      </c>
      <c r="Q4075" t="b">
        <f>ISNA(MATCH(tbl_vendors[[#This Row],[Country]],tbl_country[country],0))</f>
        <v>0</v>
      </c>
      <c r="R4075" t="b">
        <f>ISNA(MATCH(tbl_vendors[[#This Row],[Currency]],tbl_country[currency],0))</f>
        <v>0</v>
      </c>
      <c r="S4075" t="b">
        <f>_xlfn.XLOOKUP(tbl_vendors[[#This Row],[Country]],tbl_country[country],tbl_country[currency],"NotFound")&lt;&gt;tbl_vendors[[#This Row],[Currency]]</f>
        <v>1</v>
      </c>
      <c r="T4075" t="b">
        <f>ISNA(MATCH(tbl_vendors[[#This Row],[Payment_Terms]],tbl_payment_terms[Payment_Terms],0))</f>
        <v>0</v>
      </c>
      <c r="U4075" t="b">
        <f>ISNA(MATCH(tbl_vendors[[#This Row],[Status]],tbl_status[valid_status]))</f>
        <v>0</v>
      </c>
      <c r="V4075" t="b">
        <f ca="1">tbl_vendors[[#This Row],[Created_Date]]&gt;TODAY()</f>
        <v>0</v>
      </c>
      <c r="W4075" t="b">
        <f>tbl_vendors[[#This Row],[Updated_Date]]&lt;tbl_vendors[[#This Row],[Created_Date]]</f>
        <v>0</v>
      </c>
      <c r="X4075" t="b">
        <f>COUNTIF(tbl_vendors[Vendor_Name],tbl_vendors[[#This Row],[Vendor_Name]])&gt;1</f>
        <v>0</v>
      </c>
      <c r="Y4075" s="14" cm="1">
        <f t="array" aca="1" ref="Y4075" ca="1">IFERROR(SUM(L4075:X4075*1),4)</f>
        <v>1</v>
      </c>
      <c r="Z4075" t="str">
        <f ca="1">IF(tbl_vendors[[#This Row],[error_count]]&gt;0,"FAIL","PASS")</f>
        <v>FAIL</v>
      </c>
    </row>
    <row r="4076" spans="1:26" x14ac:dyDescent="0.3">
      <c r="A4076" t="s">
        <v>15896</v>
      </c>
      <c r="B4076" t="s">
        <v>15897</v>
      </c>
      <c r="C4076" t="s">
        <v>66</v>
      </c>
      <c r="D4076" t="s">
        <v>15898</v>
      </c>
      <c r="F4076" t="s">
        <v>75</v>
      </c>
      <c r="G4076" t="s">
        <v>15899</v>
      </c>
      <c r="H4076" t="s">
        <v>47</v>
      </c>
      <c r="I4076" t="s">
        <v>19</v>
      </c>
      <c r="J4076" s="1">
        <v>44630</v>
      </c>
      <c r="K4076" s="1">
        <v>45700</v>
      </c>
      <c r="L4076" t="b">
        <f>COUNTIF(tbl_vendors[Vendor_ID],tbl_vendors[[#This Row],[Vendor_ID]])&gt;1</f>
        <v>0</v>
      </c>
      <c r="M4076" t="b">
        <f>ISBLANK(tbl_vendors[[#This Row],[Vendor_ID]])</f>
        <v>0</v>
      </c>
      <c r="N4076" t="b">
        <f>LEN(TRIM(tbl_vendors[[#This Row],[Vendor_Name]]))=0</f>
        <v>0</v>
      </c>
      <c r="O4076" t="b">
        <f>LEN(TRIM(tbl_vendors[[#This Row],[Email]]))=0</f>
        <v>0</v>
      </c>
      <c r="P4076" t="b">
        <f>OR(ISERROR(FIND("@",tbl_vendors[[#This Row],[Email]])),ISERROR(FIND(".",tbl_vendors[[#This Row],[Email]])))</f>
        <v>0</v>
      </c>
      <c r="Q4076" t="b">
        <f>ISNA(MATCH(tbl_vendors[[#This Row],[Country]],tbl_country[country],0))</f>
        <v>0</v>
      </c>
      <c r="R4076" t="b">
        <f>ISNA(MATCH(tbl_vendors[[#This Row],[Currency]],tbl_country[currency],0))</f>
        <v>1</v>
      </c>
      <c r="S4076" t="b">
        <f>_xlfn.XLOOKUP(tbl_vendors[[#This Row],[Country]],tbl_country[country],tbl_country[currency],"NotFound")&lt;&gt;tbl_vendors[[#This Row],[Currency]]</f>
        <v>1</v>
      </c>
      <c r="T4076" t="b">
        <f>ISNA(MATCH(tbl_vendors[[#This Row],[Payment_Terms]],tbl_payment_terms[Payment_Terms],0))</f>
        <v>0</v>
      </c>
      <c r="U4076" t="b">
        <f>ISNA(MATCH(tbl_vendors[[#This Row],[Status]],tbl_status[valid_status]))</f>
        <v>0</v>
      </c>
      <c r="V4076" t="b">
        <f ca="1">tbl_vendors[[#This Row],[Created_Date]]&gt;TODAY()</f>
        <v>0</v>
      </c>
      <c r="W4076" t="b">
        <f>tbl_vendors[[#This Row],[Updated_Date]]&lt;tbl_vendors[[#This Row],[Created_Date]]</f>
        <v>0</v>
      </c>
      <c r="X4076" t="b">
        <f>COUNTIF(tbl_vendors[Vendor_Name],tbl_vendors[[#This Row],[Vendor_Name]])&gt;1</f>
        <v>0</v>
      </c>
      <c r="Y4076" s="14" cm="1">
        <f t="array" aca="1" ref="Y4076" ca="1">IFERROR(SUM(L4076:X4076*1),4)</f>
        <v>2</v>
      </c>
      <c r="Z4076" t="str">
        <f ca="1">IF(tbl_vendors[[#This Row],[error_count]]&gt;0,"FAIL","PASS")</f>
        <v>FAIL</v>
      </c>
    </row>
    <row r="4077" spans="1:26" x14ac:dyDescent="0.3">
      <c r="A4077" t="s">
        <v>15900</v>
      </c>
      <c r="B4077" t="s">
        <v>15901</v>
      </c>
      <c r="C4077" t="s">
        <v>29</v>
      </c>
      <c r="D4077" t="s">
        <v>15902</v>
      </c>
      <c r="E4077" t="s">
        <v>31</v>
      </c>
      <c r="F4077" t="s">
        <v>23</v>
      </c>
      <c r="G4077" t="s">
        <v>15903</v>
      </c>
      <c r="H4077" t="s">
        <v>18</v>
      </c>
      <c r="I4077" t="s">
        <v>19</v>
      </c>
      <c r="J4077" s="1">
        <v>44515</v>
      </c>
      <c r="K4077" s="1">
        <v>44594</v>
      </c>
      <c r="L4077" t="b">
        <f>COUNTIF(tbl_vendors[Vendor_ID],tbl_vendors[[#This Row],[Vendor_ID]])&gt;1</f>
        <v>0</v>
      </c>
      <c r="M4077" t="b">
        <f>ISBLANK(tbl_vendors[[#This Row],[Vendor_ID]])</f>
        <v>0</v>
      </c>
      <c r="N4077" t="b">
        <f>LEN(TRIM(tbl_vendors[[#This Row],[Vendor_Name]]))=0</f>
        <v>0</v>
      </c>
      <c r="O4077" t="b">
        <f>LEN(TRIM(tbl_vendors[[#This Row],[Email]]))=0</f>
        <v>0</v>
      </c>
      <c r="P4077" t="b">
        <f>OR(ISERROR(FIND("@",tbl_vendors[[#This Row],[Email]])),ISERROR(FIND(".",tbl_vendors[[#This Row],[Email]])))</f>
        <v>0</v>
      </c>
      <c r="Q4077" t="b">
        <f>ISNA(MATCH(tbl_vendors[[#This Row],[Country]],tbl_country[country],0))</f>
        <v>0</v>
      </c>
      <c r="R4077" t="b">
        <f>ISNA(MATCH(tbl_vendors[[#This Row],[Currency]],tbl_country[currency],0))</f>
        <v>0</v>
      </c>
      <c r="S4077" t="b">
        <f>_xlfn.XLOOKUP(tbl_vendors[[#This Row],[Country]],tbl_country[country],tbl_country[currency],"NotFound")&lt;&gt;tbl_vendors[[#This Row],[Currency]]</f>
        <v>0</v>
      </c>
      <c r="T4077" t="b">
        <f>ISNA(MATCH(tbl_vendors[[#This Row],[Payment_Terms]],tbl_payment_terms[Payment_Terms],0))</f>
        <v>0</v>
      </c>
      <c r="U4077" t="b">
        <f>ISNA(MATCH(tbl_vendors[[#This Row],[Status]],tbl_status[valid_status]))</f>
        <v>0</v>
      </c>
      <c r="V4077" t="b">
        <f ca="1">tbl_vendors[[#This Row],[Created_Date]]&gt;TODAY()</f>
        <v>0</v>
      </c>
      <c r="W4077" t="b">
        <f>tbl_vendors[[#This Row],[Updated_Date]]&lt;tbl_vendors[[#This Row],[Created_Date]]</f>
        <v>0</v>
      </c>
      <c r="X4077" t="b">
        <f>COUNTIF(tbl_vendors[Vendor_Name],tbl_vendors[[#This Row],[Vendor_Name]])&gt;1</f>
        <v>0</v>
      </c>
      <c r="Y4077" s="14" cm="1">
        <f t="array" aca="1" ref="Y4077" ca="1">IFERROR(SUM(L4077:X4077*1),4)</f>
        <v>0</v>
      </c>
      <c r="Z4077" t="str">
        <f ca="1">IF(tbl_vendors[[#This Row],[error_count]]&gt;0,"FAIL","PASS")</f>
        <v>PASS</v>
      </c>
    </row>
    <row r="4078" spans="1:26" x14ac:dyDescent="0.3">
      <c r="A4078" t="s">
        <v>15904</v>
      </c>
      <c r="B4078" t="s">
        <v>8078</v>
      </c>
      <c r="C4078" t="s">
        <v>109</v>
      </c>
      <c r="D4078" t="s">
        <v>15905</v>
      </c>
      <c r="E4078" t="s">
        <v>1147</v>
      </c>
      <c r="F4078" t="s">
        <v>75</v>
      </c>
      <c r="G4078" t="s">
        <v>15906</v>
      </c>
      <c r="H4078" t="s">
        <v>34</v>
      </c>
      <c r="I4078" t="s">
        <v>26</v>
      </c>
      <c r="J4078" s="1">
        <v>45346</v>
      </c>
      <c r="K4078" s="1">
        <v>45447</v>
      </c>
      <c r="L4078" t="b">
        <f>COUNTIF(tbl_vendors[Vendor_ID],tbl_vendors[[#This Row],[Vendor_ID]])&gt;1</f>
        <v>0</v>
      </c>
      <c r="M4078" t="b">
        <f>ISBLANK(tbl_vendors[[#This Row],[Vendor_ID]])</f>
        <v>0</v>
      </c>
      <c r="N4078" t="b">
        <f>LEN(TRIM(tbl_vendors[[#This Row],[Vendor_Name]]))=0</f>
        <v>0</v>
      </c>
      <c r="O4078" t="b">
        <f>LEN(TRIM(tbl_vendors[[#This Row],[Email]]))=0</f>
        <v>0</v>
      </c>
      <c r="P4078" t="b">
        <f>OR(ISERROR(FIND("@",tbl_vendors[[#This Row],[Email]])),ISERROR(FIND(".",tbl_vendors[[#This Row],[Email]])))</f>
        <v>0</v>
      </c>
      <c r="Q4078" t="b">
        <f>ISNA(MATCH(tbl_vendors[[#This Row],[Country]],tbl_country[country],0))</f>
        <v>0</v>
      </c>
      <c r="R4078" t="b">
        <f>ISNA(MATCH(tbl_vendors[[#This Row],[Currency]],tbl_country[currency],0))</f>
        <v>1</v>
      </c>
      <c r="S4078" t="b">
        <f>_xlfn.XLOOKUP(tbl_vendors[[#This Row],[Country]],tbl_country[country],tbl_country[currency],"NotFound")&lt;&gt;tbl_vendors[[#This Row],[Currency]]</f>
        <v>1</v>
      </c>
      <c r="T4078" t="b">
        <f>ISNA(MATCH(tbl_vendors[[#This Row],[Payment_Terms]],tbl_payment_terms[Payment_Terms],0))</f>
        <v>0</v>
      </c>
      <c r="U4078" t="b">
        <f>ISNA(MATCH(tbl_vendors[[#This Row],[Status]],tbl_status[valid_status]))</f>
        <v>0</v>
      </c>
      <c r="V4078" t="b">
        <f ca="1">tbl_vendors[[#This Row],[Created_Date]]&gt;TODAY()</f>
        <v>0</v>
      </c>
      <c r="W4078" t="b">
        <f>tbl_vendors[[#This Row],[Updated_Date]]&lt;tbl_vendors[[#This Row],[Created_Date]]</f>
        <v>0</v>
      </c>
      <c r="X4078" t="b">
        <f>COUNTIF(tbl_vendors[Vendor_Name],tbl_vendors[[#This Row],[Vendor_Name]])&gt;1</f>
        <v>1</v>
      </c>
      <c r="Y4078" s="14" cm="1">
        <f t="array" aca="1" ref="Y4078" ca="1">IFERROR(SUM(L4078:X4078*1),4)</f>
        <v>3</v>
      </c>
      <c r="Z4078" t="str">
        <f ca="1">IF(tbl_vendors[[#This Row],[error_count]]&gt;0,"FAIL","PASS")</f>
        <v>FAIL</v>
      </c>
    </row>
    <row r="4079" spans="1:26" x14ac:dyDescent="0.3">
      <c r="A4079" t="s">
        <v>15907</v>
      </c>
      <c r="B4079" t="s">
        <v>13806</v>
      </c>
      <c r="C4079" t="s">
        <v>56</v>
      </c>
      <c r="D4079" t="s">
        <v>15908</v>
      </c>
      <c r="E4079" t="s">
        <v>58</v>
      </c>
      <c r="F4079" t="s">
        <v>16</v>
      </c>
      <c r="G4079" t="s">
        <v>15909</v>
      </c>
      <c r="H4079" t="s">
        <v>47</v>
      </c>
      <c r="I4079" t="s">
        <v>19</v>
      </c>
      <c r="J4079" s="1">
        <v>46166</v>
      </c>
      <c r="K4079" s="1">
        <v>46178</v>
      </c>
      <c r="L4079" t="b">
        <f>COUNTIF(tbl_vendors[Vendor_ID],tbl_vendors[[#This Row],[Vendor_ID]])&gt;1</f>
        <v>0</v>
      </c>
      <c r="M4079" t="b">
        <f>ISBLANK(tbl_vendors[[#This Row],[Vendor_ID]])</f>
        <v>0</v>
      </c>
      <c r="N4079" t="b">
        <f>LEN(TRIM(tbl_vendors[[#This Row],[Vendor_Name]]))=0</f>
        <v>0</v>
      </c>
      <c r="O4079" t="b">
        <f>LEN(TRIM(tbl_vendors[[#This Row],[Email]]))=0</f>
        <v>0</v>
      </c>
      <c r="P4079" t="b">
        <f>OR(ISERROR(FIND("@",tbl_vendors[[#This Row],[Email]])),ISERROR(FIND(".",tbl_vendors[[#This Row],[Email]])))</f>
        <v>0</v>
      </c>
      <c r="Q4079" t="b">
        <f>ISNA(MATCH(tbl_vendors[[#This Row],[Country]],tbl_country[country],0))</f>
        <v>0</v>
      </c>
      <c r="R4079" t="b">
        <f>ISNA(MATCH(tbl_vendors[[#This Row],[Currency]],tbl_country[currency],0))</f>
        <v>0</v>
      </c>
      <c r="S4079" t="b">
        <f>_xlfn.XLOOKUP(tbl_vendors[[#This Row],[Country]],tbl_country[country],tbl_country[currency],"NotFound")&lt;&gt;tbl_vendors[[#This Row],[Currency]]</f>
        <v>0</v>
      </c>
      <c r="T4079" t="b">
        <f>ISNA(MATCH(tbl_vendors[[#This Row],[Payment_Terms]],tbl_payment_terms[Payment_Terms],0))</f>
        <v>0</v>
      </c>
      <c r="U4079" t="b">
        <f>ISNA(MATCH(tbl_vendors[[#This Row],[Status]],tbl_status[valid_status]))</f>
        <v>0</v>
      </c>
      <c r="V4079" t="b">
        <f ca="1">tbl_vendors[[#This Row],[Created_Date]]&gt;TODAY()</f>
        <v>0</v>
      </c>
      <c r="W4079" t="b">
        <f>tbl_vendors[[#This Row],[Updated_Date]]&lt;tbl_vendors[[#This Row],[Created_Date]]</f>
        <v>0</v>
      </c>
      <c r="X4079" t="b">
        <f>COUNTIF(tbl_vendors[Vendor_Name],tbl_vendors[[#This Row],[Vendor_Name]])&gt;1</f>
        <v>1</v>
      </c>
      <c r="Y4079" s="14" cm="1">
        <f t="array" aca="1" ref="Y4079" ca="1">IFERROR(SUM(L4079:X4079*1),4)</f>
        <v>1</v>
      </c>
      <c r="Z4079" t="str">
        <f ca="1">IF(tbl_vendors[[#This Row],[error_count]]&gt;0,"FAIL","PASS")</f>
        <v>FAIL</v>
      </c>
    </row>
    <row r="4080" spans="1:26" x14ac:dyDescent="0.3">
      <c r="A4080" t="s">
        <v>15910</v>
      </c>
      <c r="B4080" t="s">
        <v>15911</v>
      </c>
      <c r="C4080" t="s">
        <v>13</v>
      </c>
      <c r="D4080" t="s">
        <v>15912</v>
      </c>
      <c r="E4080" t="s">
        <v>15</v>
      </c>
      <c r="F4080" t="s">
        <v>32</v>
      </c>
      <c r="G4080" t="s">
        <v>15913</v>
      </c>
      <c r="H4080" t="s">
        <v>47</v>
      </c>
      <c r="I4080" t="s">
        <v>26</v>
      </c>
      <c r="J4080" s="1">
        <v>45004</v>
      </c>
      <c r="K4080" s="1">
        <v>45823</v>
      </c>
      <c r="L4080" t="b">
        <f>COUNTIF(tbl_vendors[Vendor_ID],tbl_vendors[[#This Row],[Vendor_ID]])&gt;1</f>
        <v>0</v>
      </c>
      <c r="M4080" t="b">
        <f>ISBLANK(tbl_vendors[[#This Row],[Vendor_ID]])</f>
        <v>0</v>
      </c>
      <c r="N4080" t="b">
        <f>LEN(TRIM(tbl_vendors[[#This Row],[Vendor_Name]]))=0</f>
        <v>0</v>
      </c>
      <c r="O4080" t="b">
        <f>LEN(TRIM(tbl_vendors[[#This Row],[Email]]))=0</f>
        <v>0</v>
      </c>
      <c r="P4080" t="b">
        <f>OR(ISERROR(FIND("@",tbl_vendors[[#This Row],[Email]])),ISERROR(FIND(".",tbl_vendors[[#This Row],[Email]])))</f>
        <v>0</v>
      </c>
      <c r="Q4080" t="b">
        <f>ISNA(MATCH(tbl_vendors[[#This Row],[Country]],tbl_country[country],0))</f>
        <v>0</v>
      </c>
      <c r="R4080" t="b">
        <f>ISNA(MATCH(tbl_vendors[[#This Row],[Currency]],tbl_country[currency],0))</f>
        <v>1</v>
      </c>
      <c r="S4080" t="b">
        <f>_xlfn.XLOOKUP(tbl_vendors[[#This Row],[Country]],tbl_country[country],tbl_country[currency],"NotFound")&lt;&gt;tbl_vendors[[#This Row],[Currency]]</f>
        <v>1</v>
      </c>
      <c r="T4080" t="b">
        <f>ISNA(MATCH(tbl_vendors[[#This Row],[Payment_Terms]],tbl_payment_terms[Payment_Terms],0))</f>
        <v>0</v>
      </c>
      <c r="U4080" t="b">
        <f>ISNA(MATCH(tbl_vendors[[#This Row],[Status]],tbl_status[valid_status]))</f>
        <v>0</v>
      </c>
      <c r="V4080" t="b">
        <f ca="1">tbl_vendors[[#This Row],[Created_Date]]&gt;TODAY()</f>
        <v>0</v>
      </c>
      <c r="W4080" t="b">
        <f>tbl_vendors[[#This Row],[Updated_Date]]&lt;tbl_vendors[[#This Row],[Created_Date]]</f>
        <v>0</v>
      </c>
      <c r="X4080" t="b">
        <f>COUNTIF(tbl_vendors[Vendor_Name],tbl_vendors[[#This Row],[Vendor_Name]])&gt;1</f>
        <v>0</v>
      </c>
      <c r="Y4080" s="14" cm="1">
        <f t="array" aca="1" ref="Y4080" ca="1">IFERROR(SUM(L4080:X4080*1),4)</f>
        <v>2</v>
      </c>
      <c r="Z4080" t="str">
        <f ca="1">IF(tbl_vendors[[#This Row],[error_count]]&gt;0,"FAIL","PASS")</f>
        <v>FAIL</v>
      </c>
    </row>
    <row r="4081" spans="1:26" x14ac:dyDescent="0.3">
      <c r="A4081" t="s">
        <v>15914</v>
      </c>
      <c r="B4081" t="s">
        <v>15915</v>
      </c>
      <c r="C4081" t="s">
        <v>56</v>
      </c>
      <c r="D4081" t="s">
        <v>15916</v>
      </c>
      <c r="E4081" t="s">
        <v>58</v>
      </c>
      <c r="F4081" t="s">
        <v>23</v>
      </c>
      <c r="G4081" t="s">
        <v>15917</v>
      </c>
      <c r="H4081" t="s">
        <v>18</v>
      </c>
      <c r="I4081" t="s">
        <v>19</v>
      </c>
      <c r="J4081" s="1">
        <v>45808</v>
      </c>
      <c r="K4081" s="1">
        <v>45819</v>
      </c>
      <c r="L4081" t="b">
        <f>COUNTIF(tbl_vendors[Vendor_ID],tbl_vendors[[#This Row],[Vendor_ID]])&gt;1</f>
        <v>0</v>
      </c>
      <c r="M4081" t="b">
        <f>ISBLANK(tbl_vendors[[#This Row],[Vendor_ID]])</f>
        <v>0</v>
      </c>
      <c r="N4081" t="b">
        <f>LEN(TRIM(tbl_vendors[[#This Row],[Vendor_Name]]))=0</f>
        <v>0</v>
      </c>
      <c r="O4081" t="b">
        <f>LEN(TRIM(tbl_vendors[[#This Row],[Email]]))=0</f>
        <v>0</v>
      </c>
      <c r="P4081" t="b">
        <f>OR(ISERROR(FIND("@",tbl_vendors[[#This Row],[Email]])),ISERROR(FIND(".",tbl_vendors[[#This Row],[Email]])))</f>
        <v>0</v>
      </c>
      <c r="Q4081" t="b">
        <f>ISNA(MATCH(tbl_vendors[[#This Row],[Country]],tbl_country[country],0))</f>
        <v>0</v>
      </c>
      <c r="R4081" t="b">
        <f>ISNA(MATCH(tbl_vendors[[#This Row],[Currency]],tbl_country[currency],0))</f>
        <v>0</v>
      </c>
      <c r="S4081" t="b">
        <f>_xlfn.XLOOKUP(tbl_vendors[[#This Row],[Country]],tbl_country[country],tbl_country[currency],"NotFound")&lt;&gt;tbl_vendors[[#This Row],[Currency]]</f>
        <v>0</v>
      </c>
      <c r="T4081" t="b">
        <f>ISNA(MATCH(tbl_vendors[[#This Row],[Payment_Terms]],tbl_payment_terms[Payment_Terms],0))</f>
        <v>0</v>
      </c>
      <c r="U4081" t="b">
        <f>ISNA(MATCH(tbl_vendors[[#This Row],[Status]],tbl_status[valid_status]))</f>
        <v>0</v>
      </c>
      <c r="V4081" t="b">
        <f ca="1">tbl_vendors[[#This Row],[Created_Date]]&gt;TODAY()</f>
        <v>0</v>
      </c>
      <c r="W4081" t="b">
        <f>tbl_vendors[[#This Row],[Updated_Date]]&lt;tbl_vendors[[#This Row],[Created_Date]]</f>
        <v>0</v>
      </c>
      <c r="X4081" t="b">
        <f>COUNTIF(tbl_vendors[Vendor_Name],tbl_vendors[[#This Row],[Vendor_Name]])&gt;1</f>
        <v>0</v>
      </c>
      <c r="Y4081" s="14" cm="1">
        <f t="array" aca="1" ref="Y4081" ca="1">IFERROR(SUM(L4081:X4081*1),4)</f>
        <v>0</v>
      </c>
      <c r="Z4081" t="str">
        <f ca="1">IF(tbl_vendors[[#This Row],[error_count]]&gt;0,"FAIL","PASS")</f>
        <v>PASS</v>
      </c>
    </row>
    <row r="4082" spans="1:26" x14ac:dyDescent="0.3">
      <c r="A4082" t="s">
        <v>15918</v>
      </c>
      <c r="B4082" t="s">
        <v>15919</v>
      </c>
      <c r="C4082" t="s">
        <v>37</v>
      </c>
      <c r="D4082" t="s">
        <v>15920</v>
      </c>
      <c r="E4082" t="s">
        <v>39</v>
      </c>
      <c r="F4082" t="s">
        <v>23</v>
      </c>
      <c r="G4082" t="s">
        <v>15921</v>
      </c>
      <c r="H4082" t="s">
        <v>52</v>
      </c>
      <c r="I4082" t="s">
        <v>53</v>
      </c>
      <c r="J4082" s="1">
        <v>44798</v>
      </c>
      <c r="K4082" s="1">
        <v>45391</v>
      </c>
      <c r="L4082" t="b">
        <f>COUNTIF(tbl_vendors[Vendor_ID],tbl_vendors[[#This Row],[Vendor_ID]])&gt;1</f>
        <v>0</v>
      </c>
      <c r="M4082" t="b">
        <f>ISBLANK(tbl_vendors[[#This Row],[Vendor_ID]])</f>
        <v>0</v>
      </c>
      <c r="N4082" t="b">
        <f>LEN(TRIM(tbl_vendors[[#This Row],[Vendor_Name]]))=0</f>
        <v>0</v>
      </c>
      <c r="O4082" t="b">
        <f>LEN(TRIM(tbl_vendors[[#This Row],[Email]]))=0</f>
        <v>0</v>
      </c>
      <c r="P4082" t="b">
        <f>OR(ISERROR(FIND("@",tbl_vendors[[#This Row],[Email]])),ISERROR(FIND(".",tbl_vendors[[#This Row],[Email]])))</f>
        <v>0</v>
      </c>
      <c r="Q4082" t="b">
        <f>ISNA(MATCH(tbl_vendors[[#This Row],[Country]],tbl_country[country],0))</f>
        <v>0</v>
      </c>
      <c r="R4082" t="b">
        <f>ISNA(MATCH(tbl_vendors[[#This Row],[Currency]],tbl_country[currency],0))</f>
        <v>0</v>
      </c>
      <c r="S4082" t="b">
        <f>_xlfn.XLOOKUP(tbl_vendors[[#This Row],[Country]],tbl_country[country],tbl_country[currency],"NotFound")&lt;&gt;tbl_vendors[[#This Row],[Currency]]</f>
        <v>0</v>
      </c>
      <c r="T4082" t="b">
        <f>ISNA(MATCH(tbl_vendors[[#This Row],[Payment_Terms]],tbl_payment_terms[Payment_Terms],0))</f>
        <v>0</v>
      </c>
      <c r="U4082" t="b">
        <f>ISNA(MATCH(tbl_vendors[[#This Row],[Status]],tbl_status[valid_status]))</f>
        <v>1</v>
      </c>
      <c r="V4082" t="b">
        <f ca="1">tbl_vendors[[#This Row],[Created_Date]]&gt;TODAY()</f>
        <v>0</v>
      </c>
      <c r="W4082" t="b">
        <f>tbl_vendors[[#This Row],[Updated_Date]]&lt;tbl_vendors[[#This Row],[Created_Date]]</f>
        <v>0</v>
      </c>
      <c r="X4082" t="b">
        <f>COUNTIF(tbl_vendors[Vendor_Name],tbl_vendors[[#This Row],[Vendor_Name]])&gt;1</f>
        <v>0</v>
      </c>
      <c r="Y4082" s="14" cm="1">
        <f t="array" aca="1" ref="Y4082" ca="1">IFERROR(SUM(L4082:X4082*1),4)</f>
        <v>1</v>
      </c>
      <c r="Z4082" t="str">
        <f ca="1">IF(tbl_vendors[[#This Row],[error_count]]&gt;0,"FAIL","PASS")</f>
        <v>FAIL</v>
      </c>
    </row>
    <row r="4083" spans="1:26" x14ac:dyDescent="0.3">
      <c r="A4083" t="s">
        <v>15922</v>
      </c>
      <c r="B4083" t="s">
        <v>15923</v>
      </c>
      <c r="C4083" t="s">
        <v>37</v>
      </c>
      <c r="D4083" t="s">
        <v>15924</v>
      </c>
      <c r="E4083" t="s">
        <v>39</v>
      </c>
      <c r="F4083" t="s">
        <v>32</v>
      </c>
      <c r="G4083" t="s">
        <v>15925</v>
      </c>
      <c r="H4083" t="s">
        <v>52</v>
      </c>
      <c r="I4083" t="s">
        <v>19</v>
      </c>
      <c r="J4083" s="1">
        <v>44578</v>
      </c>
      <c r="K4083" s="1">
        <v>45236</v>
      </c>
      <c r="L4083" t="b">
        <f>COUNTIF(tbl_vendors[Vendor_ID],tbl_vendors[[#This Row],[Vendor_ID]])&gt;1</f>
        <v>0</v>
      </c>
      <c r="M4083" t="b">
        <f>ISBLANK(tbl_vendors[[#This Row],[Vendor_ID]])</f>
        <v>0</v>
      </c>
      <c r="N4083" t="b">
        <f>LEN(TRIM(tbl_vendors[[#This Row],[Vendor_Name]]))=0</f>
        <v>0</v>
      </c>
      <c r="O4083" t="b">
        <f>LEN(TRIM(tbl_vendors[[#This Row],[Email]]))=0</f>
        <v>0</v>
      </c>
      <c r="P4083" t="b">
        <f>OR(ISERROR(FIND("@",tbl_vendors[[#This Row],[Email]])),ISERROR(FIND(".",tbl_vendors[[#This Row],[Email]])))</f>
        <v>0</v>
      </c>
      <c r="Q4083" t="b">
        <f>ISNA(MATCH(tbl_vendors[[#This Row],[Country]],tbl_country[country],0))</f>
        <v>0</v>
      </c>
      <c r="R4083" t="b">
        <f>ISNA(MATCH(tbl_vendors[[#This Row],[Currency]],tbl_country[currency],0))</f>
        <v>0</v>
      </c>
      <c r="S4083" t="b">
        <f>_xlfn.XLOOKUP(tbl_vendors[[#This Row],[Country]],tbl_country[country],tbl_country[currency],"NotFound")&lt;&gt;tbl_vendors[[#This Row],[Currency]]</f>
        <v>0</v>
      </c>
      <c r="T4083" t="b">
        <f>ISNA(MATCH(tbl_vendors[[#This Row],[Payment_Terms]],tbl_payment_terms[Payment_Terms],0))</f>
        <v>0</v>
      </c>
      <c r="U4083" t="b">
        <f>ISNA(MATCH(tbl_vendors[[#This Row],[Status]],tbl_status[valid_status]))</f>
        <v>0</v>
      </c>
      <c r="V4083" t="b">
        <f ca="1">tbl_vendors[[#This Row],[Created_Date]]&gt;TODAY()</f>
        <v>0</v>
      </c>
      <c r="W4083" t="b">
        <f>tbl_vendors[[#This Row],[Updated_Date]]&lt;tbl_vendors[[#This Row],[Created_Date]]</f>
        <v>0</v>
      </c>
      <c r="X4083" t="b">
        <f>COUNTIF(tbl_vendors[Vendor_Name],tbl_vendors[[#This Row],[Vendor_Name]])&gt;1</f>
        <v>1</v>
      </c>
      <c r="Y4083" s="14" cm="1">
        <f t="array" aca="1" ref="Y4083" ca="1">IFERROR(SUM(L4083:X4083*1),4)</f>
        <v>1</v>
      </c>
      <c r="Z4083" t="str">
        <f ca="1">IF(tbl_vendors[[#This Row],[error_count]]&gt;0,"FAIL","PASS")</f>
        <v>FAIL</v>
      </c>
    </row>
    <row r="4084" spans="1:26" x14ac:dyDescent="0.3">
      <c r="A4084" t="s">
        <v>15926</v>
      </c>
      <c r="B4084" t="s">
        <v>15927</v>
      </c>
      <c r="C4084" t="s">
        <v>37</v>
      </c>
      <c r="D4084" t="s">
        <v>15928</v>
      </c>
      <c r="E4084" t="s">
        <v>39</v>
      </c>
      <c r="F4084" t="s">
        <v>16</v>
      </c>
      <c r="G4084" t="s">
        <v>15929</v>
      </c>
      <c r="H4084" t="s">
        <v>69</v>
      </c>
      <c r="I4084" t="s">
        <v>19</v>
      </c>
      <c r="J4084" s="1">
        <v>45337</v>
      </c>
      <c r="K4084" s="1">
        <v>45837</v>
      </c>
      <c r="L4084" t="b">
        <f>COUNTIF(tbl_vendors[Vendor_ID],tbl_vendors[[#This Row],[Vendor_ID]])&gt;1</f>
        <v>0</v>
      </c>
      <c r="M4084" t="b">
        <f>ISBLANK(tbl_vendors[[#This Row],[Vendor_ID]])</f>
        <v>0</v>
      </c>
      <c r="N4084" t="b">
        <f>LEN(TRIM(tbl_vendors[[#This Row],[Vendor_Name]]))=0</f>
        <v>0</v>
      </c>
      <c r="O4084" t="b">
        <f>LEN(TRIM(tbl_vendors[[#This Row],[Email]]))=0</f>
        <v>0</v>
      </c>
      <c r="P4084" t="b">
        <f>OR(ISERROR(FIND("@",tbl_vendors[[#This Row],[Email]])),ISERROR(FIND(".",tbl_vendors[[#This Row],[Email]])))</f>
        <v>0</v>
      </c>
      <c r="Q4084" t="b">
        <f>ISNA(MATCH(tbl_vendors[[#This Row],[Country]],tbl_country[country],0))</f>
        <v>0</v>
      </c>
      <c r="R4084" t="b">
        <f>ISNA(MATCH(tbl_vendors[[#This Row],[Currency]],tbl_country[currency],0))</f>
        <v>0</v>
      </c>
      <c r="S4084" t="b">
        <f>_xlfn.XLOOKUP(tbl_vendors[[#This Row],[Country]],tbl_country[country],tbl_country[currency],"NotFound")&lt;&gt;tbl_vendors[[#This Row],[Currency]]</f>
        <v>0</v>
      </c>
      <c r="T4084" t="b">
        <f>ISNA(MATCH(tbl_vendors[[#This Row],[Payment_Terms]],tbl_payment_terms[Payment_Terms],0))</f>
        <v>0</v>
      </c>
      <c r="U4084" t="b">
        <f>ISNA(MATCH(tbl_vendors[[#This Row],[Status]],tbl_status[valid_status]))</f>
        <v>0</v>
      </c>
      <c r="V4084" t="b">
        <f ca="1">tbl_vendors[[#This Row],[Created_Date]]&gt;TODAY()</f>
        <v>0</v>
      </c>
      <c r="W4084" t="b">
        <f>tbl_vendors[[#This Row],[Updated_Date]]&lt;tbl_vendors[[#This Row],[Created_Date]]</f>
        <v>0</v>
      </c>
      <c r="X4084" t="b">
        <f>COUNTIF(tbl_vendors[Vendor_Name],tbl_vendors[[#This Row],[Vendor_Name]])&gt;1</f>
        <v>0</v>
      </c>
      <c r="Y4084" s="14" cm="1">
        <f t="array" aca="1" ref="Y4084" ca="1">IFERROR(SUM(L4084:X4084*1),4)</f>
        <v>0</v>
      </c>
      <c r="Z4084" t="str">
        <f ca="1">IF(tbl_vendors[[#This Row],[error_count]]&gt;0,"FAIL","PASS")</f>
        <v>PASS</v>
      </c>
    </row>
    <row r="4085" spans="1:26" x14ac:dyDescent="0.3">
      <c r="A4085" t="s">
        <v>15930</v>
      </c>
      <c r="B4085" t="s">
        <v>15931</v>
      </c>
      <c r="C4085" t="s">
        <v>79</v>
      </c>
      <c r="D4085" t="s">
        <v>15932</v>
      </c>
      <c r="E4085" t="s">
        <v>39</v>
      </c>
      <c r="F4085" t="s">
        <v>23</v>
      </c>
      <c r="G4085" t="s">
        <v>15933</v>
      </c>
      <c r="H4085" t="s">
        <v>34</v>
      </c>
      <c r="I4085" t="s">
        <v>53</v>
      </c>
      <c r="J4085" s="1">
        <v>45682</v>
      </c>
      <c r="K4085" s="1">
        <v>46015</v>
      </c>
      <c r="L4085" t="b">
        <f>COUNTIF(tbl_vendors[Vendor_ID],tbl_vendors[[#This Row],[Vendor_ID]])&gt;1</f>
        <v>0</v>
      </c>
      <c r="M4085" t="b">
        <f>ISBLANK(tbl_vendors[[#This Row],[Vendor_ID]])</f>
        <v>0</v>
      </c>
      <c r="N4085" t="b">
        <f>LEN(TRIM(tbl_vendors[[#This Row],[Vendor_Name]]))=0</f>
        <v>0</v>
      </c>
      <c r="O4085" t="b">
        <f>LEN(TRIM(tbl_vendors[[#This Row],[Email]]))=0</f>
        <v>0</v>
      </c>
      <c r="P4085" t="b">
        <f>OR(ISERROR(FIND("@",tbl_vendors[[#This Row],[Email]])),ISERROR(FIND(".",tbl_vendors[[#This Row],[Email]])))</f>
        <v>0</v>
      </c>
      <c r="Q4085" t="b">
        <f>ISNA(MATCH(tbl_vendors[[#This Row],[Country]],tbl_country[country],0))</f>
        <v>0</v>
      </c>
      <c r="R4085" t="b">
        <f>ISNA(MATCH(tbl_vendors[[#This Row],[Currency]],tbl_country[currency],0))</f>
        <v>0</v>
      </c>
      <c r="S4085" t="b">
        <f>_xlfn.XLOOKUP(tbl_vendors[[#This Row],[Country]],tbl_country[country],tbl_country[currency],"NotFound")&lt;&gt;tbl_vendors[[#This Row],[Currency]]</f>
        <v>0</v>
      </c>
      <c r="T4085" t="b">
        <f>ISNA(MATCH(tbl_vendors[[#This Row],[Payment_Terms]],tbl_payment_terms[Payment_Terms],0))</f>
        <v>0</v>
      </c>
      <c r="U4085" t="b">
        <f>ISNA(MATCH(tbl_vendors[[#This Row],[Status]],tbl_status[valid_status]))</f>
        <v>1</v>
      </c>
      <c r="V4085" t="b">
        <f ca="1">tbl_vendors[[#This Row],[Created_Date]]&gt;TODAY()</f>
        <v>0</v>
      </c>
      <c r="W4085" t="b">
        <f>tbl_vendors[[#This Row],[Updated_Date]]&lt;tbl_vendors[[#This Row],[Created_Date]]</f>
        <v>0</v>
      </c>
      <c r="X4085" t="b">
        <f>COUNTIF(tbl_vendors[Vendor_Name],tbl_vendors[[#This Row],[Vendor_Name]])&gt;1</f>
        <v>0</v>
      </c>
      <c r="Y4085" s="14" cm="1">
        <f t="array" aca="1" ref="Y4085" ca="1">IFERROR(SUM(L4085:X4085*1),4)</f>
        <v>1</v>
      </c>
      <c r="Z4085" t="str">
        <f ca="1">IF(tbl_vendors[[#This Row],[error_count]]&gt;0,"FAIL","PASS")</f>
        <v>FAIL</v>
      </c>
    </row>
    <row r="4086" spans="1:26" x14ac:dyDescent="0.3">
      <c r="A4086" t="s">
        <v>15934</v>
      </c>
      <c r="B4086" t="s">
        <v>15935</v>
      </c>
      <c r="C4086" t="s">
        <v>29</v>
      </c>
      <c r="D4086" t="s">
        <v>15936</v>
      </c>
      <c r="E4086" t="s">
        <v>31</v>
      </c>
      <c r="F4086" t="s">
        <v>16</v>
      </c>
      <c r="G4086" t="s">
        <v>15937</v>
      </c>
      <c r="H4086" t="s">
        <v>34</v>
      </c>
      <c r="I4086" t="s">
        <v>19</v>
      </c>
      <c r="J4086" s="1">
        <v>45963</v>
      </c>
      <c r="K4086" s="1">
        <v>45999</v>
      </c>
      <c r="L4086" t="b">
        <f>COUNTIF(tbl_vendors[Vendor_ID],tbl_vendors[[#This Row],[Vendor_ID]])&gt;1</f>
        <v>0</v>
      </c>
      <c r="M4086" t="b">
        <f>ISBLANK(tbl_vendors[[#This Row],[Vendor_ID]])</f>
        <v>0</v>
      </c>
      <c r="N4086" t="b">
        <f>LEN(TRIM(tbl_vendors[[#This Row],[Vendor_Name]]))=0</f>
        <v>0</v>
      </c>
      <c r="O4086" t="b">
        <f>LEN(TRIM(tbl_vendors[[#This Row],[Email]]))=0</f>
        <v>0</v>
      </c>
      <c r="P4086" t="b">
        <f>OR(ISERROR(FIND("@",tbl_vendors[[#This Row],[Email]])),ISERROR(FIND(".",tbl_vendors[[#This Row],[Email]])))</f>
        <v>0</v>
      </c>
      <c r="Q4086" t="b">
        <f>ISNA(MATCH(tbl_vendors[[#This Row],[Country]],tbl_country[country],0))</f>
        <v>0</v>
      </c>
      <c r="R4086" t="b">
        <f>ISNA(MATCH(tbl_vendors[[#This Row],[Currency]],tbl_country[currency],0))</f>
        <v>0</v>
      </c>
      <c r="S4086" t="b">
        <f>_xlfn.XLOOKUP(tbl_vendors[[#This Row],[Country]],tbl_country[country],tbl_country[currency],"NotFound")&lt;&gt;tbl_vendors[[#This Row],[Currency]]</f>
        <v>0</v>
      </c>
      <c r="T4086" t="b">
        <f>ISNA(MATCH(tbl_vendors[[#This Row],[Payment_Terms]],tbl_payment_terms[Payment_Terms],0))</f>
        <v>0</v>
      </c>
      <c r="U4086" t="b">
        <f>ISNA(MATCH(tbl_vendors[[#This Row],[Status]],tbl_status[valid_status]))</f>
        <v>0</v>
      </c>
      <c r="V4086" t="b">
        <f ca="1">tbl_vendors[[#This Row],[Created_Date]]&gt;TODAY()</f>
        <v>0</v>
      </c>
      <c r="W4086" t="b">
        <f>tbl_vendors[[#This Row],[Updated_Date]]&lt;tbl_vendors[[#This Row],[Created_Date]]</f>
        <v>0</v>
      </c>
      <c r="X4086" t="b">
        <f>COUNTIF(tbl_vendors[Vendor_Name],tbl_vendors[[#This Row],[Vendor_Name]])&gt;1</f>
        <v>0</v>
      </c>
      <c r="Y4086" s="14" cm="1">
        <f t="array" aca="1" ref="Y4086" ca="1">IFERROR(SUM(L4086:X4086*1),4)</f>
        <v>0</v>
      </c>
      <c r="Z4086" t="str">
        <f ca="1">IF(tbl_vendors[[#This Row],[error_count]]&gt;0,"FAIL","PASS")</f>
        <v>PASS</v>
      </c>
    </row>
    <row r="4087" spans="1:26" x14ac:dyDescent="0.3">
      <c r="A4087" t="s">
        <v>15938</v>
      </c>
      <c r="B4087" t="s">
        <v>15939</v>
      </c>
      <c r="C4087" t="s">
        <v>37</v>
      </c>
      <c r="D4087" t="s">
        <v>15940</v>
      </c>
      <c r="E4087" t="s">
        <v>39</v>
      </c>
      <c r="F4087" t="s">
        <v>32</v>
      </c>
      <c r="G4087" t="s">
        <v>15941</v>
      </c>
      <c r="H4087" t="s">
        <v>18</v>
      </c>
      <c r="I4087" t="s">
        <v>53</v>
      </c>
      <c r="J4087" s="1">
        <v>46086</v>
      </c>
      <c r="K4087" s="1">
        <v>46143</v>
      </c>
      <c r="L4087" t="b">
        <f>COUNTIF(tbl_vendors[Vendor_ID],tbl_vendors[[#This Row],[Vendor_ID]])&gt;1</f>
        <v>0</v>
      </c>
      <c r="M4087" t="b">
        <f>ISBLANK(tbl_vendors[[#This Row],[Vendor_ID]])</f>
        <v>0</v>
      </c>
      <c r="N4087" t="b">
        <f>LEN(TRIM(tbl_vendors[[#This Row],[Vendor_Name]]))=0</f>
        <v>0</v>
      </c>
      <c r="O4087" t="b">
        <f>LEN(TRIM(tbl_vendors[[#This Row],[Email]]))=0</f>
        <v>0</v>
      </c>
      <c r="P4087" t="b">
        <f>OR(ISERROR(FIND("@",tbl_vendors[[#This Row],[Email]])),ISERROR(FIND(".",tbl_vendors[[#This Row],[Email]])))</f>
        <v>0</v>
      </c>
      <c r="Q4087" t="b">
        <f>ISNA(MATCH(tbl_vendors[[#This Row],[Country]],tbl_country[country],0))</f>
        <v>0</v>
      </c>
      <c r="R4087" t="b">
        <f>ISNA(MATCH(tbl_vendors[[#This Row],[Currency]],tbl_country[currency],0))</f>
        <v>0</v>
      </c>
      <c r="S4087" t="b">
        <f>_xlfn.XLOOKUP(tbl_vendors[[#This Row],[Country]],tbl_country[country],tbl_country[currency],"NotFound")&lt;&gt;tbl_vendors[[#This Row],[Currency]]</f>
        <v>0</v>
      </c>
      <c r="T4087" t="b">
        <f>ISNA(MATCH(tbl_vendors[[#This Row],[Payment_Terms]],tbl_payment_terms[Payment_Terms],0))</f>
        <v>0</v>
      </c>
      <c r="U4087" t="b">
        <f>ISNA(MATCH(tbl_vendors[[#This Row],[Status]],tbl_status[valid_status]))</f>
        <v>1</v>
      </c>
      <c r="V4087" t="b">
        <f ca="1">tbl_vendors[[#This Row],[Created_Date]]&gt;TODAY()</f>
        <v>0</v>
      </c>
      <c r="W4087" t="b">
        <f>tbl_vendors[[#This Row],[Updated_Date]]&lt;tbl_vendors[[#This Row],[Created_Date]]</f>
        <v>0</v>
      </c>
      <c r="X4087" t="b">
        <f>COUNTIF(tbl_vendors[Vendor_Name],tbl_vendors[[#This Row],[Vendor_Name]])&gt;1</f>
        <v>0</v>
      </c>
      <c r="Y4087" s="14" cm="1">
        <f t="array" aca="1" ref="Y4087" ca="1">IFERROR(SUM(L4087:X4087*1),4)</f>
        <v>1</v>
      </c>
      <c r="Z4087" t="str">
        <f ca="1">IF(tbl_vendors[[#This Row],[error_count]]&gt;0,"FAIL","PASS")</f>
        <v>FAIL</v>
      </c>
    </row>
    <row r="4088" spans="1:26" x14ac:dyDescent="0.3">
      <c r="A4088" t="s">
        <v>15942</v>
      </c>
      <c r="B4088" t="s">
        <v>15943</v>
      </c>
      <c r="C4088" t="s">
        <v>109</v>
      </c>
      <c r="D4088" t="s">
        <v>15944</v>
      </c>
      <c r="E4088" t="s">
        <v>39</v>
      </c>
      <c r="F4088" t="s">
        <v>23</v>
      </c>
      <c r="G4088" t="s">
        <v>15945</v>
      </c>
      <c r="H4088" t="s">
        <v>42</v>
      </c>
      <c r="I4088" t="s">
        <v>26</v>
      </c>
      <c r="J4088" s="1">
        <v>46173</v>
      </c>
      <c r="K4088" s="1">
        <v>46198</v>
      </c>
      <c r="L4088" t="b">
        <f>COUNTIF(tbl_vendors[Vendor_ID],tbl_vendors[[#This Row],[Vendor_ID]])&gt;1</f>
        <v>0</v>
      </c>
      <c r="M4088" t="b">
        <f>ISBLANK(tbl_vendors[[#This Row],[Vendor_ID]])</f>
        <v>0</v>
      </c>
      <c r="N4088" t="b">
        <f>LEN(TRIM(tbl_vendors[[#This Row],[Vendor_Name]]))=0</f>
        <v>0</v>
      </c>
      <c r="O4088" t="b">
        <f>LEN(TRIM(tbl_vendors[[#This Row],[Email]]))=0</f>
        <v>0</v>
      </c>
      <c r="P4088" t="b">
        <f>OR(ISERROR(FIND("@",tbl_vendors[[#This Row],[Email]])),ISERROR(FIND(".",tbl_vendors[[#This Row],[Email]])))</f>
        <v>0</v>
      </c>
      <c r="Q4088" t="b">
        <f>ISNA(MATCH(tbl_vendors[[#This Row],[Country]],tbl_country[country],0))</f>
        <v>0</v>
      </c>
      <c r="R4088" t="b">
        <f>ISNA(MATCH(tbl_vendors[[#This Row],[Currency]],tbl_country[currency],0))</f>
        <v>0</v>
      </c>
      <c r="S4088" t="b">
        <f>_xlfn.XLOOKUP(tbl_vendors[[#This Row],[Country]],tbl_country[country],tbl_country[currency],"NotFound")&lt;&gt;tbl_vendors[[#This Row],[Currency]]</f>
        <v>1</v>
      </c>
      <c r="T4088" t="b">
        <f>ISNA(MATCH(tbl_vendors[[#This Row],[Payment_Terms]],tbl_payment_terms[Payment_Terms],0))</f>
        <v>0</v>
      </c>
      <c r="U4088" t="b">
        <f>ISNA(MATCH(tbl_vendors[[#This Row],[Status]],tbl_status[valid_status]))</f>
        <v>0</v>
      </c>
      <c r="V4088" t="b">
        <f ca="1">tbl_vendors[[#This Row],[Created_Date]]&gt;TODAY()</f>
        <v>0</v>
      </c>
      <c r="W4088" t="b">
        <f>tbl_vendors[[#This Row],[Updated_Date]]&lt;tbl_vendors[[#This Row],[Created_Date]]</f>
        <v>0</v>
      </c>
      <c r="X4088" t="b">
        <f>COUNTIF(tbl_vendors[Vendor_Name],tbl_vendors[[#This Row],[Vendor_Name]])&gt;1</f>
        <v>0</v>
      </c>
      <c r="Y4088" s="14" cm="1">
        <f t="array" aca="1" ref="Y4088" ca="1">IFERROR(SUM(L4088:X4088*1),4)</f>
        <v>1</v>
      </c>
      <c r="Z4088" t="str">
        <f ca="1">IF(tbl_vendors[[#This Row],[error_count]]&gt;0,"FAIL","PASS")</f>
        <v>FAIL</v>
      </c>
    </row>
    <row r="4089" spans="1:26" x14ac:dyDescent="0.3">
      <c r="A4089" t="s">
        <v>15946</v>
      </c>
      <c r="B4089" t="s">
        <v>15947</v>
      </c>
      <c r="C4089" t="s">
        <v>66</v>
      </c>
      <c r="D4089" t="s">
        <v>15948</v>
      </c>
      <c r="E4089" t="s">
        <v>67</v>
      </c>
      <c r="F4089" t="s">
        <v>40</v>
      </c>
      <c r="G4089" t="s">
        <v>15949</v>
      </c>
      <c r="H4089" t="s">
        <v>52</v>
      </c>
      <c r="I4089" t="s">
        <v>26</v>
      </c>
      <c r="J4089" s="1">
        <v>45756</v>
      </c>
      <c r="K4089" s="1">
        <v>45993</v>
      </c>
      <c r="L4089" t="b">
        <f>COUNTIF(tbl_vendors[Vendor_ID],tbl_vendors[[#This Row],[Vendor_ID]])&gt;1</f>
        <v>0</v>
      </c>
      <c r="M4089" t="b">
        <f>ISBLANK(tbl_vendors[[#This Row],[Vendor_ID]])</f>
        <v>0</v>
      </c>
      <c r="N4089" t="b">
        <f>LEN(TRIM(tbl_vendors[[#This Row],[Vendor_Name]]))=0</f>
        <v>0</v>
      </c>
      <c r="O4089" t="b">
        <f>LEN(TRIM(tbl_vendors[[#This Row],[Email]]))=0</f>
        <v>0</v>
      </c>
      <c r="P4089" t="b">
        <f>OR(ISERROR(FIND("@",tbl_vendors[[#This Row],[Email]])),ISERROR(FIND(".",tbl_vendors[[#This Row],[Email]])))</f>
        <v>0</v>
      </c>
      <c r="Q4089" t="b">
        <f>ISNA(MATCH(tbl_vendors[[#This Row],[Country]],tbl_country[country],0))</f>
        <v>0</v>
      </c>
      <c r="R4089" t="b">
        <f>ISNA(MATCH(tbl_vendors[[#This Row],[Currency]],tbl_country[currency],0))</f>
        <v>0</v>
      </c>
      <c r="S4089" t="b">
        <f>_xlfn.XLOOKUP(tbl_vendors[[#This Row],[Country]],tbl_country[country],tbl_country[currency],"NotFound")&lt;&gt;tbl_vendors[[#This Row],[Currency]]</f>
        <v>0</v>
      </c>
      <c r="T4089" t="b">
        <f>ISNA(MATCH(tbl_vendors[[#This Row],[Payment_Terms]],tbl_payment_terms[Payment_Terms],0))</f>
        <v>0</v>
      </c>
      <c r="U4089" t="b">
        <f>ISNA(MATCH(tbl_vendors[[#This Row],[Status]],tbl_status[valid_status]))</f>
        <v>0</v>
      </c>
      <c r="V4089" t="b">
        <f ca="1">tbl_vendors[[#This Row],[Created_Date]]&gt;TODAY()</f>
        <v>0</v>
      </c>
      <c r="W4089" t="b">
        <f>tbl_vendors[[#This Row],[Updated_Date]]&lt;tbl_vendors[[#This Row],[Created_Date]]</f>
        <v>0</v>
      </c>
      <c r="X4089" t="b">
        <f>COUNTIF(tbl_vendors[Vendor_Name],tbl_vendors[[#This Row],[Vendor_Name]])&gt;1</f>
        <v>0</v>
      </c>
      <c r="Y4089" s="14" cm="1">
        <f t="array" aca="1" ref="Y4089" ca="1">IFERROR(SUM(L4089:X4089*1),4)</f>
        <v>0</v>
      </c>
      <c r="Z4089" t="str">
        <f ca="1">IF(tbl_vendors[[#This Row],[error_count]]&gt;0,"FAIL","PASS")</f>
        <v>PASS</v>
      </c>
    </row>
    <row r="4090" spans="1:26" x14ac:dyDescent="0.3">
      <c r="A4090" t="s">
        <v>15950</v>
      </c>
      <c r="B4090" t="s">
        <v>8739</v>
      </c>
      <c r="C4090" t="s">
        <v>29</v>
      </c>
      <c r="D4090" t="s">
        <v>15951</v>
      </c>
      <c r="E4090" t="s">
        <v>31</v>
      </c>
      <c r="F4090" t="s">
        <v>23</v>
      </c>
      <c r="G4090" t="s">
        <v>15952</v>
      </c>
      <c r="H4090" t="s">
        <v>18</v>
      </c>
      <c r="I4090" t="s">
        <v>53</v>
      </c>
      <c r="J4090" s="1">
        <v>44464</v>
      </c>
      <c r="K4090" s="1">
        <v>45927</v>
      </c>
      <c r="L4090" t="b">
        <f>COUNTIF(tbl_vendors[Vendor_ID],tbl_vendors[[#This Row],[Vendor_ID]])&gt;1</f>
        <v>0</v>
      </c>
      <c r="M4090" t="b">
        <f>ISBLANK(tbl_vendors[[#This Row],[Vendor_ID]])</f>
        <v>0</v>
      </c>
      <c r="N4090" t="b">
        <f>LEN(TRIM(tbl_vendors[[#This Row],[Vendor_Name]]))=0</f>
        <v>0</v>
      </c>
      <c r="O4090" t="b">
        <f>LEN(TRIM(tbl_vendors[[#This Row],[Email]]))=0</f>
        <v>0</v>
      </c>
      <c r="P4090" t="b">
        <f>OR(ISERROR(FIND("@",tbl_vendors[[#This Row],[Email]])),ISERROR(FIND(".",tbl_vendors[[#This Row],[Email]])))</f>
        <v>0</v>
      </c>
      <c r="Q4090" t="b">
        <f>ISNA(MATCH(tbl_vendors[[#This Row],[Country]],tbl_country[country],0))</f>
        <v>0</v>
      </c>
      <c r="R4090" t="b">
        <f>ISNA(MATCH(tbl_vendors[[#This Row],[Currency]],tbl_country[currency],0))</f>
        <v>0</v>
      </c>
      <c r="S4090" t="b">
        <f>_xlfn.XLOOKUP(tbl_vendors[[#This Row],[Country]],tbl_country[country],tbl_country[currency],"NotFound")&lt;&gt;tbl_vendors[[#This Row],[Currency]]</f>
        <v>0</v>
      </c>
      <c r="T4090" t="b">
        <f>ISNA(MATCH(tbl_vendors[[#This Row],[Payment_Terms]],tbl_payment_terms[Payment_Terms],0))</f>
        <v>0</v>
      </c>
      <c r="U4090" t="b">
        <f>ISNA(MATCH(tbl_vendors[[#This Row],[Status]],tbl_status[valid_status]))</f>
        <v>1</v>
      </c>
      <c r="V4090" t="b">
        <f ca="1">tbl_vendors[[#This Row],[Created_Date]]&gt;TODAY()</f>
        <v>0</v>
      </c>
      <c r="W4090" t="b">
        <f>tbl_vendors[[#This Row],[Updated_Date]]&lt;tbl_vendors[[#This Row],[Created_Date]]</f>
        <v>0</v>
      </c>
      <c r="X4090" t="b">
        <f>COUNTIF(tbl_vendors[Vendor_Name],tbl_vendors[[#This Row],[Vendor_Name]])&gt;1</f>
        <v>1</v>
      </c>
      <c r="Y4090" s="14" cm="1">
        <f t="array" aca="1" ref="Y4090" ca="1">IFERROR(SUM(L4090:X4090*1),4)</f>
        <v>2</v>
      </c>
      <c r="Z4090" t="str">
        <f ca="1">IF(tbl_vendors[[#This Row],[error_count]]&gt;0,"FAIL","PASS")</f>
        <v>FAIL</v>
      </c>
    </row>
    <row r="4091" spans="1:26" x14ac:dyDescent="0.3">
      <c r="A4091" t="s">
        <v>15953</v>
      </c>
      <c r="B4091" t="s">
        <v>15954</v>
      </c>
      <c r="C4091" t="s">
        <v>56</v>
      </c>
      <c r="D4091" t="s">
        <v>15955</v>
      </c>
      <c r="E4091" t="s">
        <v>58</v>
      </c>
      <c r="F4091" t="s">
        <v>32</v>
      </c>
      <c r="G4091" t="s">
        <v>15956</v>
      </c>
      <c r="H4091" t="s">
        <v>25</v>
      </c>
      <c r="I4091" t="s">
        <v>19</v>
      </c>
      <c r="J4091" s="1">
        <v>44897</v>
      </c>
      <c r="K4091" s="1">
        <v>45493</v>
      </c>
      <c r="L4091" t="b">
        <f>COUNTIF(tbl_vendors[Vendor_ID],tbl_vendors[[#This Row],[Vendor_ID]])&gt;1</f>
        <v>0</v>
      </c>
      <c r="M4091" t="b">
        <f>ISBLANK(tbl_vendors[[#This Row],[Vendor_ID]])</f>
        <v>0</v>
      </c>
      <c r="N4091" t="b">
        <f>LEN(TRIM(tbl_vendors[[#This Row],[Vendor_Name]]))=0</f>
        <v>0</v>
      </c>
      <c r="O4091" t="b">
        <f>LEN(TRIM(tbl_vendors[[#This Row],[Email]]))=0</f>
        <v>0</v>
      </c>
      <c r="P4091" t="b">
        <f>OR(ISERROR(FIND("@",tbl_vendors[[#This Row],[Email]])),ISERROR(FIND(".",tbl_vendors[[#This Row],[Email]])))</f>
        <v>0</v>
      </c>
      <c r="Q4091" t="b">
        <f>ISNA(MATCH(tbl_vendors[[#This Row],[Country]],tbl_country[country],0))</f>
        <v>0</v>
      </c>
      <c r="R4091" t="b">
        <f>ISNA(MATCH(tbl_vendors[[#This Row],[Currency]],tbl_country[currency],0))</f>
        <v>0</v>
      </c>
      <c r="S4091" t="b">
        <f>_xlfn.XLOOKUP(tbl_vendors[[#This Row],[Country]],tbl_country[country],tbl_country[currency],"NotFound")&lt;&gt;tbl_vendors[[#This Row],[Currency]]</f>
        <v>0</v>
      </c>
      <c r="T4091" t="b">
        <f>ISNA(MATCH(tbl_vendors[[#This Row],[Payment_Terms]],tbl_payment_terms[Payment_Terms],0))</f>
        <v>0</v>
      </c>
      <c r="U4091" t="b">
        <f>ISNA(MATCH(tbl_vendors[[#This Row],[Status]],tbl_status[valid_status]))</f>
        <v>0</v>
      </c>
      <c r="V4091" t="b">
        <f ca="1">tbl_vendors[[#This Row],[Created_Date]]&gt;TODAY()</f>
        <v>0</v>
      </c>
      <c r="W4091" t="b">
        <f>tbl_vendors[[#This Row],[Updated_Date]]&lt;tbl_vendors[[#This Row],[Created_Date]]</f>
        <v>0</v>
      </c>
      <c r="X4091" t="b">
        <f>COUNTIF(tbl_vendors[Vendor_Name],tbl_vendors[[#This Row],[Vendor_Name]])&gt;1</f>
        <v>0</v>
      </c>
      <c r="Y4091" s="14" cm="1">
        <f t="array" aca="1" ref="Y4091" ca="1">IFERROR(SUM(L4091:X4091*1),4)</f>
        <v>0</v>
      </c>
      <c r="Z4091" t="str">
        <f ca="1">IF(tbl_vendors[[#This Row],[error_count]]&gt;0,"FAIL","PASS")</f>
        <v>PASS</v>
      </c>
    </row>
    <row r="4092" spans="1:26" x14ac:dyDescent="0.3">
      <c r="A4092" t="s">
        <v>15957</v>
      </c>
      <c r="B4092" t="s">
        <v>15958</v>
      </c>
      <c r="C4092" t="s">
        <v>13</v>
      </c>
      <c r="D4092" t="s">
        <v>15959</v>
      </c>
      <c r="E4092" t="s">
        <v>15</v>
      </c>
      <c r="F4092" t="s">
        <v>75</v>
      </c>
      <c r="G4092" t="s">
        <v>15960</v>
      </c>
      <c r="H4092" t="s">
        <v>52</v>
      </c>
      <c r="I4092" t="s">
        <v>53</v>
      </c>
      <c r="J4092" s="1">
        <v>44768</v>
      </c>
      <c r="K4092" s="1">
        <v>45526</v>
      </c>
      <c r="L4092" t="b">
        <f>COUNTIF(tbl_vendors[Vendor_ID],tbl_vendors[[#This Row],[Vendor_ID]])&gt;1</f>
        <v>0</v>
      </c>
      <c r="M4092" t="b">
        <f>ISBLANK(tbl_vendors[[#This Row],[Vendor_ID]])</f>
        <v>0</v>
      </c>
      <c r="N4092" t="b">
        <f>LEN(TRIM(tbl_vendors[[#This Row],[Vendor_Name]]))=0</f>
        <v>0</v>
      </c>
      <c r="O4092" t="b">
        <f>LEN(TRIM(tbl_vendors[[#This Row],[Email]]))=0</f>
        <v>0</v>
      </c>
      <c r="P4092" t="b">
        <f>OR(ISERROR(FIND("@",tbl_vendors[[#This Row],[Email]])),ISERROR(FIND(".",tbl_vendors[[#This Row],[Email]])))</f>
        <v>0</v>
      </c>
      <c r="Q4092" t="b">
        <f>ISNA(MATCH(tbl_vendors[[#This Row],[Country]],tbl_country[country],0))</f>
        <v>0</v>
      </c>
      <c r="R4092" t="b">
        <f>ISNA(MATCH(tbl_vendors[[#This Row],[Currency]],tbl_country[currency],0))</f>
        <v>1</v>
      </c>
      <c r="S4092" t="b">
        <f>_xlfn.XLOOKUP(tbl_vendors[[#This Row],[Country]],tbl_country[country],tbl_country[currency],"NotFound")&lt;&gt;tbl_vendors[[#This Row],[Currency]]</f>
        <v>1</v>
      </c>
      <c r="T4092" t="b">
        <f>ISNA(MATCH(tbl_vendors[[#This Row],[Payment_Terms]],tbl_payment_terms[Payment_Terms],0))</f>
        <v>0</v>
      </c>
      <c r="U4092" t="b">
        <f>ISNA(MATCH(tbl_vendors[[#This Row],[Status]],tbl_status[valid_status]))</f>
        <v>1</v>
      </c>
      <c r="V4092" t="b">
        <f ca="1">tbl_vendors[[#This Row],[Created_Date]]&gt;TODAY()</f>
        <v>0</v>
      </c>
      <c r="W4092" t="b">
        <f>tbl_vendors[[#This Row],[Updated_Date]]&lt;tbl_vendors[[#This Row],[Created_Date]]</f>
        <v>0</v>
      </c>
      <c r="X4092" t="b">
        <f>COUNTIF(tbl_vendors[Vendor_Name],tbl_vendors[[#This Row],[Vendor_Name]])&gt;1</f>
        <v>0</v>
      </c>
      <c r="Y4092" s="14" cm="1">
        <f t="array" aca="1" ref="Y4092" ca="1">IFERROR(SUM(L4092:X4092*1),4)</f>
        <v>3</v>
      </c>
      <c r="Z4092" t="str">
        <f ca="1">IF(tbl_vendors[[#This Row],[error_count]]&gt;0,"FAIL","PASS")</f>
        <v>FAIL</v>
      </c>
    </row>
    <row r="4093" spans="1:26" x14ac:dyDescent="0.3">
      <c r="A4093" t="s">
        <v>15961</v>
      </c>
      <c r="B4093" t="s">
        <v>15962</v>
      </c>
      <c r="C4093" t="s">
        <v>29</v>
      </c>
      <c r="D4093" t="s">
        <v>15963</v>
      </c>
      <c r="E4093" t="s">
        <v>31</v>
      </c>
      <c r="F4093" t="s">
        <v>16</v>
      </c>
      <c r="G4093" t="s">
        <v>15964</v>
      </c>
      <c r="H4093" t="s">
        <v>47</v>
      </c>
      <c r="I4093" t="s">
        <v>53</v>
      </c>
      <c r="J4093" s="1">
        <v>45187</v>
      </c>
      <c r="K4093" s="1">
        <v>45631</v>
      </c>
      <c r="L4093" t="b">
        <f>COUNTIF(tbl_vendors[Vendor_ID],tbl_vendors[[#This Row],[Vendor_ID]])&gt;1</f>
        <v>0</v>
      </c>
      <c r="M4093" t="b">
        <f>ISBLANK(tbl_vendors[[#This Row],[Vendor_ID]])</f>
        <v>0</v>
      </c>
      <c r="N4093" t="b">
        <f>LEN(TRIM(tbl_vendors[[#This Row],[Vendor_Name]]))=0</f>
        <v>0</v>
      </c>
      <c r="O4093" t="b">
        <f>LEN(TRIM(tbl_vendors[[#This Row],[Email]]))=0</f>
        <v>0</v>
      </c>
      <c r="P4093" t="b">
        <f>OR(ISERROR(FIND("@",tbl_vendors[[#This Row],[Email]])),ISERROR(FIND(".",tbl_vendors[[#This Row],[Email]])))</f>
        <v>0</v>
      </c>
      <c r="Q4093" t="b">
        <f>ISNA(MATCH(tbl_vendors[[#This Row],[Country]],tbl_country[country],0))</f>
        <v>0</v>
      </c>
      <c r="R4093" t="b">
        <f>ISNA(MATCH(tbl_vendors[[#This Row],[Currency]],tbl_country[currency],0))</f>
        <v>0</v>
      </c>
      <c r="S4093" t="b">
        <f>_xlfn.XLOOKUP(tbl_vendors[[#This Row],[Country]],tbl_country[country],tbl_country[currency],"NotFound")&lt;&gt;tbl_vendors[[#This Row],[Currency]]</f>
        <v>0</v>
      </c>
      <c r="T4093" t="b">
        <f>ISNA(MATCH(tbl_vendors[[#This Row],[Payment_Terms]],tbl_payment_terms[Payment_Terms],0))</f>
        <v>0</v>
      </c>
      <c r="U4093" t="b">
        <f>ISNA(MATCH(tbl_vendors[[#This Row],[Status]],tbl_status[valid_status]))</f>
        <v>1</v>
      </c>
      <c r="V4093" t="b">
        <f ca="1">tbl_vendors[[#This Row],[Created_Date]]&gt;TODAY()</f>
        <v>0</v>
      </c>
      <c r="W4093" t="b">
        <f>tbl_vendors[[#This Row],[Updated_Date]]&lt;tbl_vendors[[#This Row],[Created_Date]]</f>
        <v>0</v>
      </c>
      <c r="X4093" t="b">
        <f>COUNTIF(tbl_vendors[Vendor_Name],tbl_vendors[[#This Row],[Vendor_Name]])&gt;1</f>
        <v>0</v>
      </c>
      <c r="Y4093" s="14" cm="1">
        <f t="array" aca="1" ref="Y4093" ca="1">IFERROR(SUM(L4093:X4093*1),4)</f>
        <v>1</v>
      </c>
      <c r="Z4093" t="str">
        <f ca="1">IF(tbl_vendors[[#This Row],[error_count]]&gt;0,"FAIL","PASS")</f>
        <v>FAIL</v>
      </c>
    </row>
    <row r="4094" spans="1:26" x14ac:dyDescent="0.3">
      <c r="A4094" t="s">
        <v>15965</v>
      </c>
      <c r="B4094" t="s">
        <v>9763</v>
      </c>
      <c r="C4094" t="s">
        <v>37</v>
      </c>
      <c r="D4094" t="s">
        <v>15966</v>
      </c>
      <c r="E4094" t="s">
        <v>39</v>
      </c>
      <c r="F4094" t="s">
        <v>40</v>
      </c>
      <c r="G4094" t="s">
        <v>15967</v>
      </c>
      <c r="H4094" t="s">
        <v>42</v>
      </c>
      <c r="I4094" t="s">
        <v>53</v>
      </c>
      <c r="J4094" s="1">
        <v>45275</v>
      </c>
      <c r="K4094" s="1">
        <v>46100</v>
      </c>
      <c r="L4094" t="b">
        <f>COUNTIF(tbl_vendors[Vendor_ID],tbl_vendors[[#This Row],[Vendor_ID]])&gt;1</f>
        <v>0</v>
      </c>
      <c r="M4094" t="b">
        <f>ISBLANK(tbl_vendors[[#This Row],[Vendor_ID]])</f>
        <v>0</v>
      </c>
      <c r="N4094" t="b">
        <f>LEN(TRIM(tbl_vendors[[#This Row],[Vendor_Name]]))=0</f>
        <v>0</v>
      </c>
      <c r="O4094" t="b">
        <f>LEN(TRIM(tbl_vendors[[#This Row],[Email]]))=0</f>
        <v>0</v>
      </c>
      <c r="P4094" t="b">
        <f>OR(ISERROR(FIND("@",tbl_vendors[[#This Row],[Email]])),ISERROR(FIND(".",tbl_vendors[[#This Row],[Email]])))</f>
        <v>0</v>
      </c>
      <c r="Q4094" t="b">
        <f>ISNA(MATCH(tbl_vendors[[#This Row],[Country]],tbl_country[country],0))</f>
        <v>0</v>
      </c>
      <c r="R4094" t="b">
        <f>ISNA(MATCH(tbl_vendors[[#This Row],[Currency]],tbl_country[currency],0))</f>
        <v>0</v>
      </c>
      <c r="S4094" t="b">
        <f>_xlfn.XLOOKUP(tbl_vendors[[#This Row],[Country]],tbl_country[country],tbl_country[currency],"NotFound")&lt;&gt;tbl_vendors[[#This Row],[Currency]]</f>
        <v>0</v>
      </c>
      <c r="T4094" t="b">
        <f>ISNA(MATCH(tbl_vendors[[#This Row],[Payment_Terms]],tbl_payment_terms[Payment_Terms],0))</f>
        <v>0</v>
      </c>
      <c r="U4094" t="b">
        <f>ISNA(MATCH(tbl_vendors[[#This Row],[Status]],tbl_status[valid_status]))</f>
        <v>1</v>
      </c>
      <c r="V4094" t="b">
        <f ca="1">tbl_vendors[[#This Row],[Created_Date]]&gt;TODAY()</f>
        <v>0</v>
      </c>
      <c r="W4094" t="b">
        <f>tbl_vendors[[#This Row],[Updated_Date]]&lt;tbl_vendors[[#This Row],[Created_Date]]</f>
        <v>0</v>
      </c>
      <c r="X4094" t="b">
        <f>COUNTIF(tbl_vendors[Vendor_Name],tbl_vendors[[#This Row],[Vendor_Name]])&gt;1</f>
        <v>1</v>
      </c>
      <c r="Y4094" s="14" cm="1">
        <f t="array" aca="1" ref="Y4094" ca="1">IFERROR(SUM(L4094:X4094*1),4)</f>
        <v>2</v>
      </c>
      <c r="Z4094" t="str">
        <f ca="1">IF(tbl_vendors[[#This Row],[error_count]]&gt;0,"FAIL","PASS")</f>
        <v>FAIL</v>
      </c>
    </row>
    <row r="4095" spans="1:26" x14ac:dyDescent="0.3">
      <c r="A4095" t="s">
        <v>15968</v>
      </c>
      <c r="B4095" t="s">
        <v>8302</v>
      </c>
      <c r="C4095" t="s">
        <v>109</v>
      </c>
      <c r="D4095" t="s">
        <v>15969</v>
      </c>
      <c r="E4095" t="s">
        <v>39</v>
      </c>
      <c r="F4095" t="s">
        <v>75</v>
      </c>
      <c r="G4095" t="s">
        <v>15970</v>
      </c>
      <c r="H4095" t="s">
        <v>18</v>
      </c>
      <c r="I4095" t="s">
        <v>19</v>
      </c>
      <c r="J4095" s="1">
        <v>45238</v>
      </c>
      <c r="K4095" s="1">
        <v>45754</v>
      </c>
      <c r="L4095" t="b">
        <f>COUNTIF(tbl_vendors[Vendor_ID],tbl_vendors[[#This Row],[Vendor_ID]])&gt;1</f>
        <v>0</v>
      </c>
      <c r="M4095" t="b">
        <f>ISBLANK(tbl_vendors[[#This Row],[Vendor_ID]])</f>
        <v>0</v>
      </c>
      <c r="N4095" t="b">
        <f>LEN(TRIM(tbl_vendors[[#This Row],[Vendor_Name]]))=0</f>
        <v>0</v>
      </c>
      <c r="O4095" t="b">
        <f>LEN(TRIM(tbl_vendors[[#This Row],[Email]]))=0</f>
        <v>0</v>
      </c>
      <c r="P4095" t="b">
        <f>OR(ISERROR(FIND("@",tbl_vendors[[#This Row],[Email]])),ISERROR(FIND(".",tbl_vendors[[#This Row],[Email]])))</f>
        <v>0</v>
      </c>
      <c r="Q4095" t="b">
        <f>ISNA(MATCH(tbl_vendors[[#This Row],[Country]],tbl_country[country],0))</f>
        <v>0</v>
      </c>
      <c r="R4095" t="b">
        <f>ISNA(MATCH(tbl_vendors[[#This Row],[Currency]],tbl_country[currency],0))</f>
        <v>0</v>
      </c>
      <c r="S4095" t="b">
        <f>_xlfn.XLOOKUP(tbl_vendors[[#This Row],[Country]],tbl_country[country],tbl_country[currency],"NotFound")&lt;&gt;tbl_vendors[[#This Row],[Currency]]</f>
        <v>1</v>
      </c>
      <c r="T4095" t="b">
        <f>ISNA(MATCH(tbl_vendors[[#This Row],[Payment_Terms]],tbl_payment_terms[Payment_Terms],0))</f>
        <v>0</v>
      </c>
      <c r="U4095" t="b">
        <f>ISNA(MATCH(tbl_vendors[[#This Row],[Status]],tbl_status[valid_status]))</f>
        <v>0</v>
      </c>
      <c r="V4095" t="b">
        <f ca="1">tbl_vendors[[#This Row],[Created_Date]]&gt;TODAY()</f>
        <v>0</v>
      </c>
      <c r="W4095" t="b">
        <f>tbl_vendors[[#This Row],[Updated_Date]]&lt;tbl_vendors[[#This Row],[Created_Date]]</f>
        <v>0</v>
      </c>
      <c r="X4095" t="b">
        <f>COUNTIF(tbl_vendors[Vendor_Name],tbl_vendors[[#This Row],[Vendor_Name]])&gt;1</f>
        <v>1</v>
      </c>
      <c r="Y4095" s="14" cm="1">
        <f t="array" aca="1" ref="Y4095" ca="1">IFERROR(SUM(L4095:X4095*1),4)</f>
        <v>2</v>
      </c>
      <c r="Z4095" t="str">
        <f ca="1">IF(tbl_vendors[[#This Row],[error_count]]&gt;0,"FAIL","PASS")</f>
        <v>FAIL</v>
      </c>
    </row>
    <row r="4096" spans="1:26" x14ac:dyDescent="0.3">
      <c r="A4096" t="s">
        <v>15971</v>
      </c>
      <c r="B4096" t="s">
        <v>15972</v>
      </c>
      <c r="C4096" t="s">
        <v>37</v>
      </c>
      <c r="D4096" t="s">
        <v>15973</v>
      </c>
      <c r="E4096" t="s">
        <v>39</v>
      </c>
      <c r="F4096" t="s">
        <v>75</v>
      </c>
      <c r="G4096" t="s">
        <v>15974</v>
      </c>
      <c r="H4096" t="s">
        <v>25</v>
      </c>
      <c r="I4096" t="s">
        <v>53</v>
      </c>
      <c r="J4096" s="1">
        <v>45187</v>
      </c>
      <c r="K4096" s="1">
        <v>45927</v>
      </c>
      <c r="L4096" t="b">
        <f>COUNTIF(tbl_vendors[Vendor_ID],tbl_vendors[[#This Row],[Vendor_ID]])&gt;1</f>
        <v>0</v>
      </c>
      <c r="M4096" t="b">
        <f>ISBLANK(tbl_vendors[[#This Row],[Vendor_ID]])</f>
        <v>0</v>
      </c>
      <c r="N4096" t="b">
        <f>LEN(TRIM(tbl_vendors[[#This Row],[Vendor_Name]]))=0</f>
        <v>0</v>
      </c>
      <c r="O4096" t="b">
        <f>LEN(TRIM(tbl_vendors[[#This Row],[Email]]))=0</f>
        <v>0</v>
      </c>
      <c r="P4096" t="b">
        <f>OR(ISERROR(FIND("@",tbl_vendors[[#This Row],[Email]])),ISERROR(FIND(".",tbl_vendors[[#This Row],[Email]])))</f>
        <v>0</v>
      </c>
      <c r="Q4096" t="b">
        <f>ISNA(MATCH(tbl_vendors[[#This Row],[Country]],tbl_country[country],0))</f>
        <v>0</v>
      </c>
      <c r="R4096" t="b">
        <f>ISNA(MATCH(tbl_vendors[[#This Row],[Currency]],tbl_country[currency],0))</f>
        <v>0</v>
      </c>
      <c r="S4096" t="b">
        <f>_xlfn.XLOOKUP(tbl_vendors[[#This Row],[Country]],tbl_country[country],tbl_country[currency],"NotFound")&lt;&gt;tbl_vendors[[#This Row],[Currency]]</f>
        <v>0</v>
      </c>
      <c r="T4096" t="b">
        <f>ISNA(MATCH(tbl_vendors[[#This Row],[Payment_Terms]],tbl_payment_terms[Payment_Terms],0))</f>
        <v>0</v>
      </c>
      <c r="U4096" t="b">
        <f>ISNA(MATCH(tbl_vendors[[#This Row],[Status]],tbl_status[valid_status]))</f>
        <v>1</v>
      </c>
      <c r="V4096" t="b">
        <f ca="1">tbl_vendors[[#This Row],[Created_Date]]&gt;TODAY()</f>
        <v>0</v>
      </c>
      <c r="W4096" t="b">
        <f>tbl_vendors[[#This Row],[Updated_Date]]&lt;tbl_vendors[[#This Row],[Created_Date]]</f>
        <v>0</v>
      </c>
      <c r="X4096" t="b">
        <f>COUNTIF(tbl_vendors[Vendor_Name],tbl_vendors[[#This Row],[Vendor_Name]])&gt;1</f>
        <v>0</v>
      </c>
      <c r="Y4096" s="14" cm="1">
        <f t="array" aca="1" ref="Y4096" ca="1">IFERROR(SUM(L4096:X4096*1),4)</f>
        <v>1</v>
      </c>
      <c r="Z4096" t="str">
        <f ca="1">IF(tbl_vendors[[#This Row],[error_count]]&gt;0,"FAIL","PASS")</f>
        <v>FAIL</v>
      </c>
    </row>
    <row r="4097" spans="1:26" x14ac:dyDescent="0.3">
      <c r="A4097" t="s">
        <v>15975</v>
      </c>
      <c r="B4097" t="s">
        <v>15976</v>
      </c>
      <c r="C4097" t="s">
        <v>153</v>
      </c>
      <c r="D4097" t="s">
        <v>15977</v>
      </c>
      <c r="E4097" t="s">
        <v>155</v>
      </c>
      <c r="F4097" t="s">
        <v>23</v>
      </c>
      <c r="G4097" t="s">
        <v>15978</v>
      </c>
      <c r="H4097" t="s">
        <v>25</v>
      </c>
      <c r="I4097" t="s">
        <v>53</v>
      </c>
      <c r="J4097" s="1">
        <v>44447</v>
      </c>
      <c r="K4097" s="1">
        <v>45781</v>
      </c>
      <c r="L4097" t="b">
        <f>COUNTIF(tbl_vendors[Vendor_ID],tbl_vendors[[#This Row],[Vendor_ID]])&gt;1</f>
        <v>0</v>
      </c>
      <c r="M4097" t="b">
        <f>ISBLANK(tbl_vendors[[#This Row],[Vendor_ID]])</f>
        <v>0</v>
      </c>
      <c r="N4097" t="b">
        <f>LEN(TRIM(tbl_vendors[[#This Row],[Vendor_Name]]))=0</f>
        <v>0</v>
      </c>
      <c r="O4097" t="b">
        <f>LEN(TRIM(tbl_vendors[[#This Row],[Email]]))=0</f>
        <v>0</v>
      </c>
      <c r="P4097" t="b">
        <f>OR(ISERROR(FIND("@",tbl_vendors[[#This Row],[Email]])),ISERROR(FIND(".",tbl_vendors[[#This Row],[Email]])))</f>
        <v>0</v>
      </c>
      <c r="Q4097" t="b">
        <f>ISNA(MATCH(tbl_vendors[[#This Row],[Country]],tbl_country[country],0))</f>
        <v>0</v>
      </c>
      <c r="R4097" t="b">
        <f>ISNA(MATCH(tbl_vendors[[#This Row],[Currency]],tbl_country[currency],0))</f>
        <v>0</v>
      </c>
      <c r="S4097" t="b">
        <f>_xlfn.XLOOKUP(tbl_vendors[[#This Row],[Country]],tbl_country[country],tbl_country[currency],"NotFound")&lt;&gt;tbl_vendors[[#This Row],[Currency]]</f>
        <v>0</v>
      </c>
      <c r="T4097" t="b">
        <f>ISNA(MATCH(tbl_vendors[[#This Row],[Payment_Terms]],tbl_payment_terms[Payment_Terms],0))</f>
        <v>0</v>
      </c>
      <c r="U4097" t="b">
        <f>ISNA(MATCH(tbl_vendors[[#This Row],[Status]],tbl_status[valid_status]))</f>
        <v>1</v>
      </c>
      <c r="V4097" t="b">
        <f ca="1">tbl_vendors[[#This Row],[Created_Date]]&gt;TODAY()</f>
        <v>0</v>
      </c>
      <c r="W4097" t="b">
        <f>tbl_vendors[[#This Row],[Updated_Date]]&lt;tbl_vendors[[#This Row],[Created_Date]]</f>
        <v>0</v>
      </c>
      <c r="X4097" t="b">
        <f>COUNTIF(tbl_vendors[Vendor_Name],tbl_vendors[[#This Row],[Vendor_Name]])&gt;1</f>
        <v>0</v>
      </c>
      <c r="Y4097" s="14" cm="1">
        <f t="array" aca="1" ref="Y4097" ca="1">IFERROR(SUM(L4097:X4097*1),4)</f>
        <v>1</v>
      </c>
      <c r="Z4097" t="str">
        <f ca="1">IF(tbl_vendors[[#This Row],[error_count]]&gt;0,"FAIL","PASS")</f>
        <v>FAIL</v>
      </c>
    </row>
    <row r="4098" spans="1:26" x14ac:dyDescent="0.3">
      <c r="A4098" t="s">
        <v>15979</v>
      </c>
      <c r="B4098" t="s">
        <v>15980</v>
      </c>
      <c r="C4098" t="s">
        <v>56</v>
      </c>
      <c r="D4098" t="s">
        <v>15981</v>
      </c>
      <c r="E4098" t="s">
        <v>58</v>
      </c>
      <c r="F4098" t="s">
        <v>40</v>
      </c>
      <c r="G4098" t="s">
        <v>15982</v>
      </c>
      <c r="H4098" t="s">
        <v>42</v>
      </c>
      <c r="I4098" t="s">
        <v>26</v>
      </c>
      <c r="J4098" s="1">
        <v>45978</v>
      </c>
      <c r="K4098" s="1">
        <v>46055</v>
      </c>
      <c r="L4098" t="b">
        <f>COUNTIF(tbl_vendors[Vendor_ID],tbl_vendors[[#This Row],[Vendor_ID]])&gt;1</f>
        <v>0</v>
      </c>
      <c r="M4098" t="b">
        <f>ISBLANK(tbl_vendors[[#This Row],[Vendor_ID]])</f>
        <v>0</v>
      </c>
      <c r="N4098" t="b">
        <f>LEN(TRIM(tbl_vendors[[#This Row],[Vendor_Name]]))=0</f>
        <v>0</v>
      </c>
      <c r="O4098" t="b">
        <f>LEN(TRIM(tbl_vendors[[#This Row],[Email]]))=0</f>
        <v>0</v>
      </c>
      <c r="P4098" t="b">
        <f>OR(ISERROR(FIND("@",tbl_vendors[[#This Row],[Email]])),ISERROR(FIND(".",tbl_vendors[[#This Row],[Email]])))</f>
        <v>0</v>
      </c>
      <c r="Q4098" t="b">
        <f>ISNA(MATCH(tbl_vendors[[#This Row],[Country]],tbl_country[country],0))</f>
        <v>0</v>
      </c>
      <c r="R4098" t="b">
        <f>ISNA(MATCH(tbl_vendors[[#This Row],[Currency]],tbl_country[currency],0))</f>
        <v>0</v>
      </c>
      <c r="S4098" t="b">
        <f>_xlfn.XLOOKUP(tbl_vendors[[#This Row],[Country]],tbl_country[country],tbl_country[currency],"NotFound")&lt;&gt;tbl_vendors[[#This Row],[Currency]]</f>
        <v>0</v>
      </c>
      <c r="T4098" t="b">
        <f>ISNA(MATCH(tbl_vendors[[#This Row],[Payment_Terms]],tbl_payment_terms[Payment_Terms],0))</f>
        <v>0</v>
      </c>
      <c r="U4098" t="b">
        <f>ISNA(MATCH(tbl_vendors[[#This Row],[Status]],tbl_status[valid_status]))</f>
        <v>0</v>
      </c>
      <c r="V4098" t="b">
        <f ca="1">tbl_vendors[[#This Row],[Created_Date]]&gt;TODAY()</f>
        <v>0</v>
      </c>
      <c r="W4098" t="b">
        <f>tbl_vendors[[#This Row],[Updated_Date]]&lt;tbl_vendors[[#This Row],[Created_Date]]</f>
        <v>0</v>
      </c>
      <c r="X4098" t="b">
        <f>COUNTIF(tbl_vendors[Vendor_Name],tbl_vendors[[#This Row],[Vendor_Name]])&gt;1</f>
        <v>0</v>
      </c>
      <c r="Y4098" s="14" cm="1">
        <f t="array" aca="1" ref="Y4098" ca="1">IFERROR(SUM(L4098:X4098*1),4)</f>
        <v>0</v>
      </c>
      <c r="Z4098" t="str">
        <f ca="1">IF(tbl_vendors[[#This Row],[error_count]]&gt;0,"FAIL","PASS")</f>
        <v>PASS</v>
      </c>
    </row>
    <row r="4099" spans="1:26" x14ac:dyDescent="0.3">
      <c r="A4099" t="s">
        <v>15983</v>
      </c>
      <c r="B4099" t="s">
        <v>15984</v>
      </c>
      <c r="C4099" t="s">
        <v>72</v>
      </c>
      <c r="D4099" t="s">
        <v>15985</v>
      </c>
      <c r="E4099" t="s">
        <v>74</v>
      </c>
      <c r="F4099" t="s">
        <v>16</v>
      </c>
      <c r="G4099" t="s">
        <v>15986</v>
      </c>
      <c r="H4099" t="s">
        <v>52</v>
      </c>
      <c r="I4099" t="s">
        <v>19</v>
      </c>
      <c r="J4099" s="1">
        <v>44688</v>
      </c>
      <c r="K4099" s="1">
        <v>44872</v>
      </c>
      <c r="L4099" t="b">
        <f>COUNTIF(tbl_vendors[Vendor_ID],tbl_vendors[[#This Row],[Vendor_ID]])&gt;1</f>
        <v>0</v>
      </c>
      <c r="M4099" t="b">
        <f>ISBLANK(tbl_vendors[[#This Row],[Vendor_ID]])</f>
        <v>0</v>
      </c>
      <c r="N4099" t="b">
        <f>LEN(TRIM(tbl_vendors[[#This Row],[Vendor_Name]]))=0</f>
        <v>0</v>
      </c>
      <c r="O4099" t="b">
        <f>LEN(TRIM(tbl_vendors[[#This Row],[Email]]))=0</f>
        <v>0</v>
      </c>
      <c r="P4099" t="b">
        <f>OR(ISERROR(FIND("@",tbl_vendors[[#This Row],[Email]])),ISERROR(FIND(".",tbl_vendors[[#This Row],[Email]])))</f>
        <v>0</v>
      </c>
      <c r="Q4099" t="b">
        <f>ISNA(MATCH(tbl_vendors[[#This Row],[Country]],tbl_country[country],0))</f>
        <v>0</v>
      </c>
      <c r="R4099" t="b">
        <f>ISNA(MATCH(tbl_vendors[[#This Row],[Currency]],tbl_country[currency],0))</f>
        <v>1</v>
      </c>
      <c r="S4099" t="b">
        <f>_xlfn.XLOOKUP(tbl_vendors[[#This Row],[Country]],tbl_country[country],tbl_country[currency],"NotFound")&lt;&gt;tbl_vendors[[#This Row],[Currency]]</f>
        <v>1</v>
      </c>
      <c r="T4099" t="b">
        <f>ISNA(MATCH(tbl_vendors[[#This Row],[Payment_Terms]],tbl_payment_terms[Payment_Terms],0))</f>
        <v>0</v>
      </c>
      <c r="U4099" t="b">
        <f>ISNA(MATCH(tbl_vendors[[#This Row],[Status]],tbl_status[valid_status]))</f>
        <v>0</v>
      </c>
      <c r="V4099" t="b">
        <f ca="1">tbl_vendors[[#This Row],[Created_Date]]&gt;TODAY()</f>
        <v>0</v>
      </c>
      <c r="W4099" t="b">
        <f>tbl_vendors[[#This Row],[Updated_Date]]&lt;tbl_vendors[[#This Row],[Created_Date]]</f>
        <v>0</v>
      </c>
      <c r="X4099" t="b">
        <f>COUNTIF(tbl_vendors[Vendor_Name],tbl_vendors[[#This Row],[Vendor_Name]])&gt;1</f>
        <v>0</v>
      </c>
      <c r="Y4099" s="14" cm="1">
        <f t="array" aca="1" ref="Y4099" ca="1">IFERROR(SUM(L4099:X4099*1),4)</f>
        <v>2</v>
      </c>
      <c r="Z4099" t="str">
        <f ca="1">IF(tbl_vendors[[#This Row],[error_count]]&gt;0,"FAIL","PASS")</f>
        <v>FAIL</v>
      </c>
    </row>
    <row r="4100" spans="1:26" x14ac:dyDescent="0.3">
      <c r="A4100" t="s">
        <v>15987</v>
      </c>
      <c r="B4100" t="s">
        <v>15988</v>
      </c>
      <c r="C4100" t="s">
        <v>29</v>
      </c>
      <c r="D4100" t="s">
        <v>15989</v>
      </c>
      <c r="E4100" t="s">
        <v>31</v>
      </c>
      <c r="F4100" t="s">
        <v>32</v>
      </c>
      <c r="G4100" t="s">
        <v>15990</v>
      </c>
      <c r="H4100" t="s">
        <v>42</v>
      </c>
      <c r="I4100" t="s">
        <v>26</v>
      </c>
      <c r="J4100" s="1">
        <v>45918</v>
      </c>
      <c r="K4100" s="1">
        <v>46020</v>
      </c>
      <c r="L4100" t="b">
        <f>COUNTIF(tbl_vendors[Vendor_ID],tbl_vendors[[#This Row],[Vendor_ID]])&gt;1</f>
        <v>0</v>
      </c>
      <c r="M4100" t="b">
        <f>ISBLANK(tbl_vendors[[#This Row],[Vendor_ID]])</f>
        <v>0</v>
      </c>
      <c r="N4100" t="b">
        <f>LEN(TRIM(tbl_vendors[[#This Row],[Vendor_Name]]))=0</f>
        <v>0</v>
      </c>
      <c r="O4100" t="b">
        <f>LEN(TRIM(tbl_vendors[[#This Row],[Email]]))=0</f>
        <v>0</v>
      </c>
      <c r="P4100" t="b">
        <f>OR(ISERROR(FIND("@",tbl_vendors[[#This Row],[Email]])),ISERROR(FIND(".",tbl_vendors[[#This Row],[Email]])))</f>
        <v>0</v>
      </c>
      <c r="Q4100" t="b">
        <f>ISNA(MATCH(tbl_vendors[[#This Row],[Country]],tbl_country[country],0))</f>
        <v>0</v>
      </c>
      <c r="R4100" t="b">
        <f>ISNA(MATCH(tbl_vendors[[#This Row],[Currency]],tbl_country[currency],0))</f>
        <v>0</v>
      </c>
      <c r="S4100" t="b">
        <f>_xlfn.XLOOKUP(tbl_vendors[[#This Row],[Country]],tbl_country[country],tbl_country[currency],"NotFound")&lt;&gt;tbl_vendors[[#This Row],[Currency]]</f>
        <v>0</v>
      </c>
      <c r="T4100" t="b">
        <f>ISNA(MATCH(tbl_vendors[[#This Row],[Payment_Terms]],tbl_payment_terms[Payment_Terms],0))</f>
        <v>0</v>
      </c>
      <c r="U4100" t="b">
        <f>ISNA(MATCH(tbl_vendors[[#This Row],[Status]],tbl_status[valid_status]))</f>
        <v>0</v>
      </c>
      <c r="V4100" t="b">
        <f ca="1">tbl_vendors[[#This Row],[Created_Date]]&gt;TODAY()</f>
        <v>0</v>
      </c>
      <c r="W4100" t="b">
        <f>tbl_vendors[[#This Row],[Updated_Date]]&lt;tbl_vendors[[#This Row],[Created_Date]]</f>
        <v>0</v>
      </c>
      <c r="X4100" t="b">
        <f>COUNTIF(tbl_vendors[Vendor_Name],tbl_vendors[[#This Row],[Vendor_Name]])&gt;1</f>
        <v>0</v>
      </c>
      <c r="Y4100" s="14" cm="1">
        <f t="array" aca="1" ref="Y4100" ca="1">IFERROR(SUM(L4100:X4100*1),4)</f>
        <v>0</v>
      </c>
      <c r="Z4100" t="str">
        <f ca="1">IF(tbl_vendors[[#This Row],[error_count]]&gt;0,"FAIL","PASS")</f>
        <v>PASS</v>
      </c>
    </row>
    <row r="4101" spans="1:26" x14ac:dyDescent="0.3">
      <c r="A4101" t="s">
        <v>15991</v>
      </c>
      <c r="B4101" t="s">
        <v>15992</v>
      </c>
      <c r="C4101" t="s">
        <v>153</v>
      </c>
      <c r="D4101" t="s">
        <v>15993</v>
      </c>
      <c r="E4101" t="s">
        <v>155</v>
      </c>
      <c r="F4101" t="s">
        <v>32</v>
      </c>
      <c r="G4101" t="s">
        <v>15994</v>
      </c>
      <c r="H4101" t="s">
        <v>69</v>
      </c>
      <c r="I4101" t="s">
        <v>19</v>
      </c>
      <c r="J4101" s="1">
        <v>46191</v>
      </c>
      <c r="K4101" s="1">
        <v>46195</v>
      </c>
      <c r="L4101" t="b">
        <f>COUNTIF(tbl_vendors[Vendor_ID],tbl_vendors[[#This Row],[Vendor_ID]])&gt;1</f>
        <v>0</v>
      </c>
      <c r="M4101" t="b">
        <f>ISBLANK(tbl_vendors[[#This Row],[Vendor_ID]])</f>
        <v>0</v>
      </c>
      <c r="N4101" t="b">
        <f>LEN(TRIM(tbl_vendors[[#This Row],[Vendor_Name]]))=0</f>
        <v>0</v>
      </c>
      <c r="O4101" t="b">
        <f>LEN(TRIM(tbl_vendors[[#This Row],[Email]]))=0</f>
        <v>0</v>
      </c>
      <c r="P4101" t="b">
        <f>OR(ISERROR(FIND("@",tbl_vendors[[#This Row],[Email]])),ISERROR(FIND(".",tbl_vendors[[#This Row],[Email]])))</f>
        <v>0</v>
      </c>
      <c r="Q4101" t="b">
        <f>ISNA(MATCH(tbl_vendors[[#This Row],[Country]],tbl_country[country],0))</f>
        <v>0</v>
      </c>
      <c r="R4101" t="b">
        <f>ISNA(MATCH(tbl_vendors[[#This Row],[Currency]],tbl_country[currency],0))</f>
        <v>0</v>
      </c>
      <c r="S4101" t="b">
        <f>_xlfn.XLOOKUP(tbl_vendors[[#This Row],[Country]],tbl_country[country],tbl_country[currency],"NotFound")&lt;&gt;tbl_vendors[[#This Row],[Currency]]</f>
        <v>0</v>
      </c>
      <c r="T4101" t="b">
        <f>ISNA(MATCH(tbl_vendors[[#This Row],[Payment_Terms]],tbl_payment_terms[Payment_Terms],0))</f>
        <v>0</v>
      </c>
      <c r="U4101" t="b">
        <f>ISNA(MATCH(tbl_vendors[[#This Row],[Status]],tbl_status[valid_status]))</f>
        <v>0</v>
      </c>
      <c r="V4101" t="b">
        <f ca="1">tbl_vendors[[#This Row],[Created_Date]]&gt;TODAY()</f>
        <v>0</v>
      </c>
      <c r="W4101" t="b">
        <f>tbl_vendors[[#This Row],[Updated_Date]]&lt;tbl_vendors[[#This Row],[Created_Date]]</f>
        <v>0</v>
      </c>
      <c r="X4101" t="b">
        <f>COUNTIF(tbl_vendors[Vendor_Name],tbl_vendors[[#This Row],[Vendor_Name]])&gt;1</f>
        <v>0</v>
      </c>
      <c r="Y4101" s="14" cm="1">
        <f t="array" aca="1" ref="Y4101" ca="1">IFERROR(SUM(L4101:X4101*1),4)</f>
        <v>0</v>
      </c>
      <c r="Z4101" t="str">
        <f ca="1">IF(tbl_vendors[[#This Row],[error_count]]&gt;0,"FAIL","PASS")</f>
        <v>PASS</v>
      </c>
    </row>
    <row r="4102" spans="1:26" x14ac:dyDescent="0.3">
      <c r="A4102" t="s">
        <v>15995</v>
      </c>
      <c r="B4102" t="s">
        <v>15996</v>
      </c>
      <c r="C4102" t="s">
        <v>109</v>
      </c>
      <c r="D4102" t="s">
        <v>15997</v>
      </c>
      <c r="E4102" t="s">
        <v>39</v>
      </c>
      <c r="F4102" t="s">
        <v>32</v>
      </c>
      <c r="G4102" t="s">
        <v>15998</v>
      </c>
      <c r="H4102" t="s">
        <v>42</v>
      </c>
      <c r="I4102" t="s">
        <v>26</v>
      </c>
      <c r="J4102" s="1">
        <v>44527</v>
      </c>
      <c r="K4102" s="1">
        <v>46140</v>
      </c>
      <c r="L4102" t="b">
        <f>COUNTIF(tbl_vendors[Vendor_ID],tbl_vendors[[#This Row],[Vendor_ID]])&gt;1</f>
        <v>0</v>
      </c>
      <c r="M4102" t="b">
        <f>ISBLANK(tbl_vendors[[#This Row],[Vendor_ID]])</f>
        <v>0</v>
      </c>
      <c r="N4102" t="b">
        <f>LEN(TRIM(tbl_vendors[[#This Row],[Vendor_Name]]))=0</f>
        <v>0</v>
      </c>
      <c r="O4102" t="b">
        <f>LEN(TRIM(tbl_vendors[[#This Row],[Email]]))=0</f>
        <v>0</v>
      </c>
      <c r="P4102" t="b">
        <f>OR(ISERROR(FIND("@",tbl_vendors[[#This Row],[Email]])),ISERROR(FIND(".",tbl_vendors[[#This Row],[Email]])))</f>
        <v>0</v>
      </c>
      <c r="Q4102" t="b">
        <f>ISNA(MATCH(tbl_vendors[[#This Row],[Country]],tbl_country[country],0))</f>
        <v>0</v>
      </c>
      <c r="R4102" t="b">
        <f>ISNA(MATCH(tbl_vendors[[#This Row],[Currency]],tbl_country[currency],0))</f>
        <v>0</v>
      </c>
      <c r="S4102" t="b">
        <f>_xlfn.XLOOKUP(tbl_vendors[[#This Row],[Country]],tbl_country[country],tbl_country[currency],"NotFound")&lt;&gt;tbl_vendors[[#This Row],[Currency]]</f>
        <v>1</v>
      </c>
      <c r="T4102" t="b">
        <f>ISNA(MATCH(tbl_vendors[[#This Row],[Payment_Terms]],tbl_payment_terms[Payment_Terms],0))</f>
        <v>0</v>
      </c>
      <c r="U4102" t="b">
        <f>ISNA(MATCH(tbl_vendors[[#This Row],[Status]],tbl_status[valid_status]))</f>
        <v>0</v>
      </c>
      <c r="V4102" t="b">
        <f ca="1">tbl_vendors[[#This Row],[Created_Date]]&gt;TODAY()</f>
        <v>0</v>
      </c>
      <c r="W4102" t="b">
        <f>tbl_vendors[[#This Row],[Updated_Date]]&lt;tbl_vendors[[#This Row],[Created_Date]]</f>
        <v>0</v>
      </c>
      <c r="X4102" t="b">
        <f>COUNTIF(tbl_vendors[Vendor_Name],tbl_vendors[[#This Row],[Vendor_Name]])&gt;1</f>
        <v>0</v>
      </c>
      <c r="Y4102" s="14" cm="1">
        <f t="array" aca="1" ref="Y4102" ca="1">IFERROR(SUM(L4102:X4102*1),4)</f>
        <v>1</v>
      </c>
      <c r="Z4102" t="str">
        <f ca="1">IF(tbl_vendors[[#This Row],[error_count]]&gt;0,"FAIL","PASS")</f>
        <v>FAIL</v>
      </c>
    </row>
    <row r="4103" spans="1:26" x14ac:dyDescent="0.3">
      <c r="A4103" t="s">
        <v>15999</v>
      </c>
      <c r="B4103" t="s">
        <v>16000</v>
      </c>
      <c r="C4103" t="s">
        <v>109</v>
      </c>
      <c r="D4103" t="s">
        <v>16001</v>
      </c>
      <c r="E4103" t="s">
        <v>39</v>
      </c>
      <c r="F4103" t="s">
        <v>23</v>
      </c>
      <c r="G4103" t="s">
        <v>16002</v>
      </c>
      <c r="H4103" t="s">
        <v>18</v>
      </c>
      <c r="I4103" t="s">
        <v>26</v>
      </c>
      <c r="J4103" s="1">
        <v>45841</v>
      </c>
      <c r="K4103" s="1">
        <v>45855</v>
      </c>
      <c r="L4103" t="b">
        <f>COUNTIF(tbl_vendors[Vendor_ID],tbl_vendors[[#This Row],[Vendor_ID]])&gt;1</f>
        <v>0</v>
      </c>
      <c r="M4103" t="b">
        <f>ISBLANK(tbl_vendors[[#This Row],[Vendor_ID]])</f>
        <v>0</v>
      </c>
      <c r="N4103" t="b">
        <f>LEN(TRIM(tbl_vendors[[#This Row],[Vendor_Name]]))=0</f>
        <v>0</v>
      </c>
      <c r="O4103" t="b">
        <f>LEN(TRIM(tbl_vendors[[#This Row],[Email]]))=0</f>
        <v>0</v>
      </c>
      <c r="P4103" t="b">
        <f>OR(ISERROR(FIND("@",tbl_vendors[[#This Row],[Email]])),ISERROR(FIND(".",tbl_vendors[[#This Row],[Email]])))</f>
        <v>0</v>
      </c>
      <c r="Q4103" t="b">
        <f>ISNA(MATCH(tbl_vendors[[#This Row],[Country]],tbl_country[country],0))</f>
        <v>0</v>
      </c>
      <c r="R4103" t="b">
        <f>ISNA(MATCH(tbl_vendors[[#This Row],[Currency]],tbl_country[currency],0))</f>
        <v>0</v>
      </c>
      <c r="S4103" t="b">
        <f>_xlfn.XLOOKUP(tbl_vendors[[#This Row],[Country]],tbl_country[country],tbl_country[currency],"NotFound")&lt;&gt;tbl_vendors[[#This Row],[Currency]]</f>
        <v>1</v>
      </c>
      <c r="T4103" t="b">
        <f>ISNA(MATCH(tbl_vendors[[#This Row],[Payment_Terms]],tbl_payment_terms[Payment_Terms],0))</f>
        <v>0</v>
      </c>
      <c r="U4103" t="b">
        <f>ISNA(MATCH(tbl_vendors[[#This Row],[Status]],tbl_status[valid_status]))</f>
        <v>0</v>
      </c>
      <c r="V4103" t="b">
        <f ca="1">tbl_vendors[[#This Row],[Created_Date]]&gt;TODAY()</f>
        <v>0</v>
      </c>
      <c r="W4103" t="b">
        <f>tbl_vendors[[#This Row],[Updated_Date]]&lt;tbl_vendors[[#This Row],[Created_Date]]</f>
        <v>0</v>
      </c>
      <c r="X4103" t="b">
        <f>COUNTIF(tbl_vendors[Vendor_Name],tbl_vendors[[#This Row],[Vendor_Name]])&gt;1</f>
        <v>0</v>
      </c>
      <c r="Y4103" s="14" cm="1">
        <f t="array" aca="1" ref="Y4103" ca="1">IFERROR(SUM(L4103:X4103*1),4)</f>
        <v>1</v>
      </c>
      <c r="Z4103" t="str">
        <f ca="1">IF(tbl_vendors[[#This Row],[error_count]]&gt;0,"FAIL","PASS")</f>
        <v>FAIL</v>
      </c>
    </row>
    <row r="4104" spans="1:26" x14ac:dyDescent="0.3">
      <c r="A4104" t="s">
        <v>16003</v>
      </c>
      <c r="B4104" t="s">
        <v>16004</v>
      </c>
      <c r="C4104" t="s">
        <v>13</v>
      </c>
      <c r="D4104" t="s">
        <v>16005</v>
      </c>
      <c r="E4104" t="s">
        <v>15</v>
      </c>
      <c r="F4104" t="s">
        <v>32</v>
      </c>
      <c r="G4104" t="s">
        <v>16006</v>
      </c>
      <c r="H4104" t="s">
        <v>52</v>
      </c>
      <c r="I4104" t="s">
        <v>19</v>
      </c>
      <c r="J4104" s="1">
        <v>44961</v>
      </c>
      <c r="K4104" s="1">
        <v>45039</v>
      </c>
      <c r="L4104" t="b">
        <f>COUNTIF(tbl_vendors[Vendor_ID],tbl_vendors[[#This Row],[Vendor_ID]])&gt;1</f>
        <v>0</v>
      </c>
      <c r="M4104" t="b">
        <f>ISBLANK(tbl_vendors[[#This Row],[Vendor_ID]])</f>
        <v>0</v>
      </c>
      <c r="N4104" t="b">
        <f>LEN(TRIM(tbl_vendors[[#This Row],[Vendor_Name]]))=0</f>
        <v>0</v>
      </c>
      <c r="O4104" t="b">
        <f>LEN(TRIM(tbl_vendors[[#This Row],[Email]]))=0</f>
        <v>0</v>
      </c>
      <c r="P4104" t="b">
        <f>OR(ISERROR(FIND("@",tbl_vendors[[#This Row],[Email]])),ISERROR(FIND(".",tbl_vendors[[#This Row],[Email]])))</f>
        <v>0</v>
      </c>
      <c r="Q4104" t="b">
        <f>ISNA(MATCH(tbl_vendors[[#This Row],[Country]],tbl_country[country],0))</f>
        <v>0</v>
      </c>
      <c r="R4104" t="b">
        <f>ISNA(MATCH(tbl_vendors[[#This Row],[Currency]],tbl_country[currency],0))</f>
        <v>1</v>
      </c>
      <c r="S4104" t="b">
        <f>_xlfn.XLOOKUP(tbl_vendors[[#This Row],[Country]],tbl_country[country],tbl_country[currency],"NotFound")&lt;&gt;tbl_vendors[[#This Row],[Currency]]</f>
        <v>1</v>
      </c>
      <c r="T4104" t="b">
        <f>ISNA(MATCH(tbl_vendors[[#This Row],[Payment_Terms]],tbl_payment_terms[Payment_Terms],0))</f>
        <v>0</v>
      </c>
      <c r="U4104" t="b">
        <f>ISNA(MATCH(tbl_vendors[[#This Row],[Status]],tbl_status[valid_status]))</f>
        <v>0</v>
      </c>
      <c r="V4104" t="b">
        <f ca="1">tbl_vendors[[#This Row],[Created_Date]]&gt;TODAY()</f>
        <v>0</v>
      </c>
      <c r="W4104" t="b">
        <f>tbl_vendors[[#This Row],[Updated_Date]]&lt;tbl_vendors[[#This Row],[Created_Date]]</f>
        <v>0</v>
      </c>
      <c r="X4104" t="b">
        <f>COUNTIF(tbl_vendors[Vendor_Name],tbl_vendors[[#This Row],[Vendor_Name]])&gt;1</f>
        <v>0</v>
      </c>
      <c r="Y4104" s="14" cm="1">
        <f t="array" aca="1" ref="Y4104" ca="1">IFERROR(SUM(L4104:X4104*1),4)</f>
        <v>2</v>
      </c>
      <c r="Z4104" t="str">
        <f ca="1">IF(tbl_vendors[[#This Row],[error_count]]&gt;0,"FAIL","PASS")</f>
        <v>FAIL</v>
      </c>
    </row>
    <row r="4105" spans="1:26" x14ac:dyDescent="0.3">
      <c r="A4105" t="s">
        <v>16007</v>
      </c>
      <c r="B4105" t="s">
        <v>16008</v>
      </c>
      <c r="C4105" t="s">
        <v>153</v>
      </c>
      <c r="D4105" t="s">
        <v>16009</v>
      </c>
      <c r="E4105" t="s">
        <v>155</v>
      </c>
      <c r="F4105" t="s">
        <v>23</v>
      </c>
      <c r="G4105" t="s">
        <v>16010</v>
      </c>
      <c r="H4105" t="s">
        <v>18</v>
      </c>
      <c r="I4105" t="s">
        <v>53</v>
      </c>
      <c r="J4105" s="1">
        <v>44828</v>
      </c>
      <c r="K4105" s="1">
        <v>46074</v>
      </c>
      <c r="L4105" t="b">
        <f>COUNTIF(tbl_vendors[Vendor_ID],tbl_vendors[[#This Row],[Vendor_ID]])&gt;1</f>
        <v>0</v>
      </c>
      <c r="M4105" t="b">
        <f>ISBLANK(tbl_vendors[[#This Row],[Vendor_ID]])</f>
        <v>0</v>
      </c>
      <c r="N4105" t="b">
        <f>LEN(TRIM(tbl_vendors[[#This Row],[Vendor_Name]]))=0</f>
        <v>0</v>
      </c>
      <c r="O4105" t="b">
        <f>LEN(TRIM(tbl_vendors[[#This Row],[Email]]))=0</f>
        <v>0</v>
      </c>
      <c r="P4105" t="b">
        <f>OR(ISERROR(FIND("@",tbl_vendors[[#This Row],[Email]])),ISERROR(FIND(".",tbl_vendors[[#This Row],[Email]])))</f>
        <v>0</v>
      </c>
      <c r="Q4105" t="b">
        <f>ISNA(MATCH(tbl_vendors[[#This Row],[Country]],tbl_country[country],0))</f>
        <v>0</v>
      </c>
      <c r="R4105" t="b">
        <f>ISNA(MATCH(tbl_vendors[[#This Row],[Currency]],tbl_country[currency],0))</f>
        <v>0</v>
      </c>
      <c r="S4105" t="b">
        <f>_xlfn.XLOOKUP(tbl_vendors[[#This Row],[Country]],tbl_country[country],tbl_country[currency],"NotFound")&lt;&gt;tbl_vendors[[#This Row],[Currency]]</f>
        <v>0</v>
      </c>
      <c r="T4105" t="b">
        <f>ISNA(MATCH(tbl_vendors[[#This Row],[Payment_Terms]],tbl_payment_terms[Payment_Terms],0))</f>
        <v>0</v>
      </c>
      <c r="U4105" t="b">
        <f>ISNA(MATCH(tbl_vendors[[#This Row],[Status]],tbl_status[valid_status]))</f>
        <v>1</v>
      </c>
      <c r="V4105" t="b">
        <f ca="1">tbl_vendors[[#This Row],[Created_Date]]&gt;TODAY()</f>
        <v>0</v>
      </c>
      <c r="W4105" t="b">
        <f>tbl_vendors[[#This Row],[Updated_Date]]&lt;tbl_vendors[[#This Row],[Created_Date]]</f>
        <v>0</v>
      </c>
      <c r="X4105" t="b">
        <f>COUNTIF(tbl_vendors[Vendor_Name],tbl_vendors[[#This Row],[Vendor_Name]])&gt;1</f>
        <v>0</v>
      </c>
      <c r="Y4105" s="14" cm="1">
        <f t="array" aca="1" ref="Y4105" ca="1">IFERROR(SUM(L4105:X4105*1),4)</f>
        <v>1</v>
      </c>
      <c r="Z4105" t="str">
        <f ca="1">IF(tbl_vendors[[#This Row],[error_count]]&gt;0,"FAIL","PASS")</f>
        <v>FAIL</v>
      </c>
    </row>
    <row r="4106" spans="1:26" x14ac:dyDescent="0.3">
      <c r="A4106" t="s">
        <v>16011</v>
      </c>
      <c r="B4106" t="s">
        <v>16012</v>
      </c>
      <c r="C4106" t="s">
        <v>66</v>
      </c>
      <c r="D4106" t="s">
        <v>16013</v>
      </c>
      <c r="E4106" t="s">
        <v>67</v>
      </c>
      <c r="F4106" t="s">
        <v>75</v>
      </c>
      <c r="G4106" t="s">
        <v>16014</v>
      </c>
      <c r="H4106" t="s">
        <v>69</v>
      </c>
      <c r="I4106" t="s">
        <v>26</v>
      </c>
      <c r="J4106" s="1">
        <v>45762</v>
      </c>
      <c r="K4106" s="1">
        <v>46086</v>
      </c>
      <c r="L4106" t="b">
        <f>COUNTIF(tbl_vendors[Vendor_ID],tbl_vendors[[#This Row],[Vendor_ID]])&gt;1</f>
        <v>0</v>
      </c>
      <c r="M4106" t="b">
        <f>ISBLANK(tbl_vendors[[#This Row],[Vendor_ID]])</f>
        <v>0</v>
      </c>
      <c r="N4106" t="b">
        <f>LEN(TRIM(tbl_vendors[[#This Row],[Vendor_Name]]))=0</f>
        <v>0</v>
      </c>
      <c r="O4106" t="b">
        <f>LEN(TRIM(tbl_vendors[[#This Row],[Email]]))=0</f>
        <v>0</v>
      </c>
      <c r="P4106" t="b">
        <f>OR(ISERROR(FIND("@",tbl_vendors[[#This Row],[Email]])),ISERROR(FIND(".",tbl_vendors[[#This Row],[Email]])))</f>
        <v>0</v>
      </c>
      <c r="Q4106" t="b">
        <f>ISNA(MATCH(tbl_vendors[[#This Row],[Country]],tbl_country[country],0))</f>
        <v>0</v>
      </c>
      <c r="R4106" t="b">
        <f>ISNA(MATCH(tbl_vendors[[#This Row],[Currency]],tbl_country[currency],0))</f>
        <v>0</v>
      </c>
      <c r="S4106" t="b">
        <f>_xlfn.XLOOKUP(tbl_vendors[[#This Row],[Country]],tbl_country[country],tbl_country[currency],"NotFound")&lt;&gt;tbl_vendors[[#This Row],[Currency]]</f>
        <v>0</v>
      </c>
      <c r="T4106" t="b">
        <f>ISNA(MATCH(tbl_vendors[[#This Row],[Payment_Terms]],tbl_payment_terms[Payment_Terms],0))</f>
        <v>0</v>
      </c>
      <c r="U4106" t="b">
        <f>ISNA(MATCH(tbl_vendors[[#This Row],[Status]],tbl_status[valid_status]))</f>
        <v>0</v>
      </c>
      <c r="V4106" t="b">
        <f ca="1">tbl_vendors[[#This Row],[Created_Date]]&gt;TODAY()</f>
        <v>0</v>
      </c>
      <c r="W4106" t="b">
        <f>tbl_vendors[[#This Row],[Updated_Date]]&lt;tbl_vendors[[#This Row],[Created_Date]]</f>
        <v>0</v>
      </c>
      <c r="X4106" t="b">
        <f>COUNTIF(tbl_vendors[Vendor_Name],tbl_vendors[[#This Row],[Vendor_Name]])&gt;1</f>
        <v>0</v>
      </c>
      <c r="Y4106" s="14" cm="1">
        <f t="array" aca="1" ref="Y4106" ca="1">IFERROR(SUM(L4106:X4106*1),4)</f>
        <v>0</v>
      </c>
      <c r="Z4106" t="str">
        <f ca="1">IF(tbl_vendors[[#This Row],[error_count]]&gt;0,"FAIL","PASS")</f>
        <v>PASS</v>
      </c>
    </row>
    <row r="4107" spans="1:26" x14ac:dyDescent="0.3">
      <c r="A4107" t="s">
        <v>16015</v>
      </c>
      <c r="B4107" t="s">
        <v>16016</v>
      </c>
      <c r="C4107" t="s">
        <v>79</v>
      </c>
      <c r="D4107" t="s">
        <v>16017</v>
      </c>
      <c r="E4107" t="s">
        <v>39</v>
      </c>
      <c r="F4107" t="s">
        <v>16</v>
      </c>
      <c r="G4107" t="s">
        <v>16018</v>
      </c>
      <c r="H4107" t="s">
        <v>69</v>
      </c>
      <c r="I4107" t="s">
        <v>19</v>
      </c>
      <c r="J4107" s="1">
        <v>44826</v>
      </c>
      <c r="K4107" s="1">
        <v>45937</v>
      </c>
      <c r="L4107" t="b">
        <f>COUNTIF(tbl_vendors[Vendor_ID],tbl_vendors[[#This Row],[Vendor_ID]])&gt;1</f>
        <v>0</v>
      </c>
      <c r="M4107" t="b">
        <f>ISBLANK(tbl_vendors[[#This Row],[Vendor_ID]])</f>
        <v>0</v>
      </c>
      <c r="N4107" t="b">
        <f>LEN(TRIM(tbl_vendors[[#This Row],[Vendor_Name]]))=0</f>
        <v>0</v>
      </c>
      <c r="O4107" t="b">
        <f>LEN(TRIM(tbl_vendors[[#This Row],[Email]]))=0</f>
        <v>0</v>
      </c>
      <c r="P4107" t="b">
        <f>OR(ISERROR(FIND("@",tbl_vendors[[#This Row],[Email]])),ISERROR(FIND(".",tbl_vendors[[#This Row],[Email]])))</f>
        <v>0</v>
      </c>
      <c r="Q4107" t="b">
        <f>ISNA(MATCH(tbl_vendors[[#This Row],[Country]],tbl_country[country],0))</f>
        <v>0</v>
      </c>
      <c r="R4107" t="b">
        <f>ISNA(MATCH(tbl_vendors[[#This Row],[Currency]],tbl_country[currency],0))</f>
        <v>0</v>
      </c>
      <c r="S4107" t="b">
        <f>_xlfn.XLOOKUP(tbl_vendors[[#This Row],[Country]],tbl_country[country],tbl_country[currency],"NotFound")&lt;&gt;tbl_vendors[[#This Row],[Currency]]</f>
        <v>0</v>
      </c>
      <c r="T4107" t="b">
        <f>ISNA(MATCH(tbl_vendors[[#This Row],[Payment_Terms]],tbl_payment_terms[Payment_Terms],0))</f>
        <v>0</v>
      </c>
      <c r="U4107" t="b">
        <f>ISNA(MATCH(tbl_vendors[[#This Row],[Status]],tbl_status[valid_status]))</f>
        <v>0</v>
      </c>
      <c r="V4107" t="b">
        <f ca="1">tbl_vendors[[#This Row],[Created_Date]]&gt;TODAY()</f>
        <v>0</v>
      </c>
      <c r="W4107" t="b">
        <f>tbl_vendors[[#This Row],[Updated_Date]]&lt;tbl_vendors[[#This Row],[Created_Date]]</f>
        <v>0</v>
      </c>
      <c r="X4107" t="b">
        <f>COUNTIF(tbl_vendors[Vendor_Name],tbl_vendors[[#This Row],[Vendor_Name]])&gt;1</f>
        <v>0</v>
      </c>
      <c r="Y4107" s="14" cm="1">
        <f t="array" aca="1" ref="Y4107" ca="1">IFERROR(SUM(L4107:X4107*1),4)</f>
        <v>0</v>
      </c>
      <c r="Z4107" t="str">
        <f ca="1">IF(tbl_vendors[[#This Row],[error_count]]&gt;0,"FAIL","PASS")</f>
        <v>PASS</v>
      </c>
    </row>
    <row r="4108" spans="1:26" x14ac:dyDescent="0.3">
      <c r="A4108" t="s">
        <v>16019</v>
      </c>
      <c r="B4108" t="s">
        <v>16020</v>
      </c>
      <c r="C4108" t="s">
        <v>13</v>
      </c>
      <c r="D4108" t="s">
        <v>16021</v>
      </c>
      <c r="E4108" t="s">
        <v>15</v>
      </c>
      <c r="F4108" t="s">
        <v>16</v>
      </c>
      <c r="G4108" t="s">
        <v>16022</v>
      </c>
      <c r="H4108" t="s">
        <v>18</v>
      </c>
      <c r="I4108" t="s">
        <v>19</v>
      </c>
      <c r="J4108" s="1">
        <v>45155</v>
      </c>
      <c r="K4108" s="1">
        <v>45989</v>
      </c>
      <c r="L4108" t="b">
        <f>COUNTIF(tbl_vendors[Vendor_ID],tbl_vendors[[#This Row],[Vendor_ID]])&gt;1</f>
        <v>0</v>
      </c>
      <c r="M4108" t="b">
        <f>ISBLANK(tbl_vendors[[#This Row],[Vendor_ID]])</f>
        <v>0</v>
      </c>
      <c r="N4108" t="b">
        <f>LEN(TRIM(tbl_vendors[[#This Row],[Vendor_Name]]))=0</f>
        <v>0</v>
      </c>
      <c r="O4108" t="b">
        <f>LEN(TRIM(tbl_vendors[[#This Row],[Email]]))=0</f>
        <v>0</v>
      </c>
      <c r="P4108" t="b">
        <f>OR(ISERROR(FIND("@",tbl_vendors[[#This Row],[Email]])),ISERROR(FIND(".",tbl_vendors[[#This Row],[Email]])))</f>
        <v>0</v>
      </c>
      <c r="Q4108" t="b">
        <f>ISNA(MATCH(tbl_vendors[[#This Row],[Country]],tbl_country[country],0))</f>
        <v>0</v>
      </c>
      <c r="R4108" t="b">
        <f>ISNA(MATCH(tbl_vendors[[#This Row],[Currency]],tbl_country[currency],0))</f>
        <v>1</v>
      </c>
      <c r="S4108" t="b">
        <f>_xlfn.XLOOKUP(tbl_vendors[[#This Row],[Country]],tbl_country[country],tbl_country[currency],"NotFound")&lt;&gt;tbl_vendors[[#This Row],[Currency]]</f>
        <v>1</v>
      </c>
      <c r="T4108" t="b">
        <f>ISNA(MATCH(tbl_vendors[[#This Row],[Payment_Terms]],tbl_payment_terms[Payment_Terms],0))</f>
        <v>0</v>
      </c>
      <c r="U4108" t="b">
        <f>ISNA(MATCH(tbl_vendors[[#This Row],[Status]],tbl_status[valid_status]))</f>
        <v>0</v>
      </c>
      <c r="V4108" t="b">
        <f ca="1">tbl_vendors[[#This Row],[Created_Date]]&gt;TODAY()</f>
        <v>0</v>
      </c>
      <c r="W4108" t="b">
        <f>tbl_vendors[[#This Row],[Updated_Date]]&lt;tbl_vendors[[#This Row],[Created_Date]]</f>
        <v>0</v>
      </c>
      <c r="X4108" t="b">
        <f>COUNTIF(tbl_vendors[Vendor_Name],tbl_vendors[[#This Row],[Vendor_Name]])&gt;1</f>
        <v>0</v>
      </c>
      <c r="Y4108" s="14" cm="1">
        <f t="array" aca="1" ref="Y4108" ca="1">IFERROR(SUM(L4108:X4108*1),4)</f>
        <v>2</v>
      </c>
      <c r="Z4108" t="str">
        <f ca="1">IF(tbl_vendors[[#This Row],[error_count]]&gt;0,"FAIL","PASS")</f>
        <v>FAIL</v>
      </c>
    </row>
    <row r="4109" spans="1:26" x14ac:dyDescent="0.3">
      <c r="A4109" t="s">
        <v>16023</v>
      </c>
      <c r="B4109" t="s">
        <v>16024</v>
      </c>
      <c r="C4109" t="s">
        <v>56</v>
      </c>
      <c r="D4109" t="s">
        <v>16025</v>
      </c>
      <c r="E4109" t="s">
        <v>58</v>
      </c>
      <c r="F4109" t="s">
        <v>32</v>
      </c>
      <c r="G4109" t="s">
        <v>16026</v>
      </c>
      <c r="H4109" t="s">
        <v>47</v>
      </c>
      <c r="I4109" t="s">
        <v>53</v>
      </c>
      <c r="J4109" s="1">
        <v>45885</v>
      </c>
      <c r="K4109" s="1">
        <v>46151</v>
      </c>
      <c r="L4109" t="b">
        <f>COUNTIF(tbl_vendors[Vendor_ID],tbl_vendors[[#This Row],[Vendor_ID]])&gt;1</f>
        <v>0</v>
      </c>
      <c r="M4109" t="b">
        <f>ISBLANK(tbl_vendors[[#This Row],[Vendor_ID]])</f>
        <v>0</v>
      </c>
      <c r="N4109" t="b">
        <f>LEN(TRIM(tbl_vendors[[#This Row],[Vendor_Name]]))=0</f>
        <v>0</v>
      </c>
      <c r="O4109" t="b">
        <f>LEN(TRIM(tbl_vendors[[#This Row],[Email]]))=0</f>
        <v>0</v>
      </c>
      <c r="P4109" t="b">
        <f>OR(ISERROR(FIND("@",tbl_vendors[[#This Row],[Email]])),ISERROR(FIND(".",tbl_vendors[[#This Row],[Email]])))</f>
        <v>0</v>
      </c>
      <c r="Q4109" t="b">
        <f>ISNA(MATCH(tbl_vendors[[#This Row],[Country]],tbl_country[country],0))</f>
        <v>0</v>
      </c>
      <c r="R4109" t="b">
        <f>ISNA(MATCH(tbl_vendors[[#This Row],[Currency]],tbl_country[currency],0))</f>
        <v>0</v>
      </c>
      <c r="S4109" t="b">
        <f>_xlfn.XLOOKUP(tbl_vendors[[#This Row],[Country]],tbl_country[country],tbl_country[currency],"NotFound")&lt;&gt;tbl_vendors[[#This Row],[Currency]]</f>
        <v>0</v>
      </c>
      <c r="T4109" t="b">
        <f>ISNA(MATCH(tbl_vendors[[#This Row],[Payment_Terms]],tbl_payment_terms[Payment_Terms],0))</f>
        <v>0</v>
      </c>
      <c r="U4109" t="b">
        <f>ISNA(MATCH(tbl_vendors[[#This Row],[Status]],tbl_status[valid_status]))</f>
        <v>1</v>
      </c>
      <c r="V4109" t="b">
        <f ca="1">tbl_vendors[[#This Row],[Created_Date]]&gt;TODAY()</f>
        <v>0</v>
      </c>
      <c r="W4109" t="b">
        <f>tbl_vendors[[#This Row],[Updated_Date]]&lt;tbl_vendors[[#This Row],[Created_Date]]</f>
        <v>0</v>
      </c>
      <c r="X4109" t="b">
        <f>COUNTIF(tbl_vendors[Vendor_Name],tbl_vendors[[#This Row],[Vendor_Name]])&gt;1</f>
        <v>0</v>
      </c>
      <c r="Y4109" s="14" cm="1">
        <f t="array" aca="1" ref="Y4109" ca="1">IFERROR(SUM(L4109:X4109*1),4)</f>
        <v>1</v>
      </c>
      <c r="Z4109" t="str">
        <f ca="1">IF(tbl_vendors[[#This Row],[error_count]]&gt;0,"FAIL","PASS")</f>
        <v>FAIL</v>
      </c>
    </row>
    <row r="4110" spans="1:26" x14ac:dyDescent="0.3">
      <c r="A4110" t="s">
        <v>16027</v>
      </c>
      <c r="B4110" t="s">
        <v>16028</v>
      </c>
      <c r="C4110" t="s">
        <v>79</v>
      </c>
      <c r="D4110" t="s">
        <v>16029</v>
      </c>
      <c r="E4110" t="s">
        <v>39</v>
      </c>
      <c r="F4110" t="s">
        <v>40</v>
      </c>
      <c r="G4110" t="s">
        <v>16030</v>
      </c>
      <c r="H4110" t="s">
        <v>18</v>
      </c>
      <c r="I4110" t="s">
        <v>26</v>
      </c>
      <c r="J4110" s="1">
        <v>45362</v>
      </c>
      <c r="K4110" s="1">
        <v>45716</v>
      </c>
      <c r="L4110" t="b">
        <f>COUNTIF(tbl_vendors[Vendor_ID],tbl_vendors[[#This Row],[Vendor_ID]])&gt;1</f>
        <v>0</v>
      </c>
      <c r="M4110" t="b">
        <f>ISBLANK(tbl_vendors[[#This Row],[Vendor_ID]])</f>
        <v>0</v>
      </c>
      <c r="N4110" t="b">
        <f>LEN(TRIM(tbl_vendors[[#This Row],[Vendor_Name]]))=0</f>
        <v>0</v>
      </c>
      <c r="O4110" t="b">
        <f>LEN(TRIM(tbl_vendors[[#This Row],[Email]]))=0</f>
        <v>0</v>
      </c>
      <c r="P4110" t="b">
        <f>OR(ISERROR(FIND("@",tbl_vendors[[#This Row],[Email]])),ISERROR(FIND(".",tbl_vendors[[#This Row],[Email]])))</f>
        <v>0</v>
      </c>
      <c r="Q4110" t="b">
        <f>ISNA(MATCH(tbl_vendors[[#This Row],[Country]],tbl_country[country],0))</f>
        <v>0</v>
      </c>
      <c r="R4110" t="b">
        <f>ISNA(MATCH(tbl_vendors[[#This Row],[Currency]],tbl_country[currency],0))</f>
        <v>0</v>
      </c>
      <c r="S4110" t="b">
        <f>_xlfn.XLOOKUP(tbl_vendors[[#This Row],[Country]],tbl_country[country],tbl_country[currency],"NotFound")&lt;&gt;tbl_vendors[[#This Row],[Currency]]</f>
        <v>0</v>
      </c>
      <c r="T4110" t="b">
        <f>ISNA(MATCH(tbl_vendors[[#This Row],[Payment_Terms]],tbl_payment_terms[Payment_Terms],0))</f>
        <v>0</v>
      </c>
      <c r="U4110" t="b">
        <f>ISNA(MATCH(tbl_vendors[[#This Row],[Status]],tbl_status[valid_status]))</f>
        <v>0</v>
      </c>
      <c r="V4110" t="b">
        <f ca="1">tbl_vendors[[#This Row],[Created_Date]]&gt;TODAY()</f>
        <v>0</v>
      </c>
      <c r="W4110" t="b">
        <f>tbl_vendors[[#This Row],[Updated_Date]]&lt;tbl_vendors[[#This Row],[Created_Date]]</f>
        <v>0</v>
      </c>
      <c r="X4110" t="b">
        <f>COUNTIF(tbl_vendors[Vendor_Name],tbl_vendors[[#This Row],[Vendor_Name]])&gt;1</f>
        <v>0</v>
      </c>
      <c r="Y4110" s="14" cm="1">
        <f t="array" aca="1" ref="Y4110" ca="1">IFERROR(SUM(L4110:X4110*1),4)</f>
        <v>0</v>
      </c>
      <c r="Z4110" t="str">
        <f ca="1">IF(tbl_vendors[[#This Row],[error_count]]&gt;0,"FAIL","PASS")</f>
        <v>PASS</v>
      </c>
    </row>
    <row r="4111" spans="1:26" x14ac:dyDescent="0.3">
      <c r="A4111" t="s">
        <v>16031</v>
      </c>
      <c r="B4111" t="s">
        <v>16032</v>
      </c>
      <c r="C4111" t="s">
        <v>109</v>
      </c>
      <c r="D4111" t="s">
        <v>16033</v>
      </c>
      <c r="E4111" t="s">
        <v>39</v>
      </c>
      <c r="F4111" t="s">
        <v>75</v>
      </c>
      <c r="G4111" t="s">
        <v>16034</v>
      </c>
      <c r="H4111" t="s">
        <v>18</v>
      </c>
      <c r="I4111" t="s">
        <v>19</v>
      </c>
      <c r="J4111" s="1">
        <v>45375</v>
      </c>
      <c r="K4111" s="1">
        <v>45416</v>
      </c>
      <c r="L4111" t="b">
        <f>COUNTIF(tbl_vendors[Vendor_ID],tbl_vendors[[#This Row],[Vendor_ID]])&gt;1</f>
        <v>0</v>
      </c>
      <c r="M4111" t="b">
        <f>ISBLANK(tbl_vendors[[#This Row],[Vendor_ID]])</f>
        <v>0</v>
      </c>
      <c r="N4111" t="b">
        <f>LEN(TRIM(tbl_vendors[[#This Row],[Vendor_Name]]))=0</f>
        <v>0</v>
      </c>
      <c r="O4111" t="b">
        <f>LEN(TRIM(tbl_vendors[[#This Row],[Email]]))=0</f>
        <v>0</v>
      </c>
      <c r="P4111" t="b">
        <f>OR(ISERROR(FIND("@",tbl_vendors[[#This Row],[Email]])),ISERROR(FIND(".",tbl_vendors[[#This Row],[Email]])))</f>
        <v>0</v>
      </c>
      <c r="Q4111" t="b">
        <f>ISNA(MATCH(tbl_vendors[[#This Row],[Country]],tbl_country[country],0))</f>
        <v>0</v>
      </c>
      <c r="R4111" t="b">
        <f>ISNA(MATCH(tbl_vendors[[#This Row],[Currency]],tbl_country[currency],0))</f>
        <v>0</v>
      </c>
      <c r="S4111" t="b">
        <f>_xlfn.XLOOKUP(tbl_vendors[[#This Row],[Country]],tbl_country[country],tbl_country[currency],"NotFound")&lt;&gt;tbl_vendors[[#This Row],[Currency]]</f>
        <v>1</v>
      </c>
      <c r="T4111" t="b">
        <f>ISNA(MATCH(tbl_vendors[[#This Row],[Payment_Terms]],tbl_payment_terms[Payment_Terms],0))</f>
        <v>0</v>
      </c>
      <c r="U4111" t="b">
        <f>ISNA(MATCH(tbl_vendors[[#This Row],[Status]],tbl_status[valid_status]))</f>
        <v>0</v>
      </c>
      <c r="V4111" t="b">
        <f ca="1">tbl_vendors[[#This Row],[Created_Date]]&gt;TODAY()</f>
        <v>0</v>
      </c>
      <c r="W4111" t="b">
        <f>tbl_vendors[[#This Row],[Updated_Date]]&lt;tbl_vendors[[#This Row],[Created_Date]]</f>
        <v>0</v>
      </c>
      <c r="X4111" t="b">
        <f>COUNTIF(tbl_vendors[Vendor_Name],tbl_vendors[[#This Row],[Vendor_Name]])&gt;1</f>
        <v>0</v>
      </c>
      <c r="Y4111" s="14" cm="1">
        <f t="array" aca="1" ref="Y4111" ca="1">IFERROR(SUM(L4111:X4111*1),4)</f>
        <v>1</v>
      </c>
      <c r="Z4111" t="str">
        <f ca="1">IF(tbl_vendors[[#This Row],[error_count]]&gt;0,"FAIL","PASS")</f>
        <v>FAIL</v>
      </c>
    </row>
    <row r="4112" spans="1:26" x14ac:dyDescent="0.3">
      <c r="A4112" t="s">
        <v>16035</v>
      </c>
      <c r="B4112" t="s">
        <v>16036</v>
      </c>
      <c r="C4112" t="s">
        <v>72</v>
      </c>
      <c r="D4112" t="s">
        <v>16037</v>
      </c>
      <c r="E4112" t="s">
        <v>74</v>
      </c>
      <c r="F4112" t="s">
        <v>75</v>
      </c>
      <c r="G4112" t="s">
        <v>16038</v>
      </c>
      <c r="H4112" t="s">
        <v>18</v>
      </c>
      <c r="I4112" t="s">
        <v>53</v>
      </c>
      <c r="J4112" s="1">
        <v>45181</v>
      </c>
      <c r="K4112" s="1">
        <v>45808</v>
      </c>
      <c r="L4112" t="b">
        <f>COUNTIF(tbl_vendors[Vendor_ID],tbl_vendors[[#This Row],[Vendor_ID]])&gt;1</f>
        <v>0</v>
      </c>
      <c r="M4112" t="b">
        <f>ISBLANK(tbl_vendors[[#This Row],[Vendor_ID]])</f>
        <v>0</v>
      </c>
      <c r="N4112" t="b">
        <f>LEN(TRIM(tbl_vendors[[#This Row],[Vendor_Name]]))=0</f>
        <v>0</v>
      </c>
      <c r="O4112" t="b">
        <f>LEN(TRIM(tbl_vendors[[#This Row],[Email]]))=0</f>
        <v>0</v>
      </c>
      <c r="P4112" t="b">
        <f>OR(ISERROR(FIND("@",tbl_vendors[[#This Row],[Email]])),ISERROR(FIND(".",tbl_vendors[[#This Row],[Email]])))</f>
        <v>0</v>
      </c>
      <c r="Q4112" t="b">
        <f>ISNA(MATCH(tbl_vendors[[#This Row],[Country]],tbl_country[country],0))</f>
        <v>0</v>
      </c>
      <c r="R4112" t="b">
        <f>ISNA(MATCH(tbl_vendors[[#This Row],[Currency]],tbl_country[currency],0))</f>
        <v>1</v>
      </c>
      <c r="S4112" t="b">
        <f>_xlfn.XLOOKUP(tbl_vendors[[#This Row],[Country]],tbl_country[country],tbl_country[currency],"NotFound")&lt;&gt;tbl_vendors[[#This Row],[Currency]]</f>
        <v>1</v>
      </c>
      <c r="T4112" t="b">
        <f>ISNA(MATCH(tbl_vendors[[#This Row],[Payment_Terms]],tbl_payment_terms[Payment_Terms],0))</f>
        <v>0</v>
      </c>
      <c r="U4112" t="b">
        <f>ISNA(MATCH(tbl_vendors[[#This Row],[Status]],tbl_status[valid_status]))</f>
        <v>1</v>
      </c>
      <c r="V4112" t="b">
        <f ca="1">tbl_vendors[[#This Row],[Created_Date]]&gt;TODAY()</f>
        <v>0</v>
      </c>
      <c r="W4112" t="b">
        <f>tbl_vendors[[#This Row],[Updated_Date]]&lt;tbl_vendors[[#This Row],[Created_Date]]</f>
        <v>0</v>
      </c>
      <c r="X4112" t="b">
        <f>COUNTIF(tbl_vendors[Vendor_Name],tbl_vendors[[#This Row],[Vendor_Name]])&gt;1</f>
        <v>0</v>
      </c>
      <c r="Y4112" s="14" cm="1">
        <f t="array" aca="1" ref="Y4112" ca="1">IFERROR(SUM(L4112:X4112*1),4)</f>
        <v>3</v>
      </c>
      <c r="Z4112" t="str">
        <f ca="1">IF(tbl_vendors[[#This Row],[error_count]]&gt;0,"FAIL","PASS")</f>
        <v>FAIL</v>
      </c>
    </row>
    <row r="4113" spans="1:26" x14ac:dyDescent="0.3">
      <c r="A4113" t="s">
        <v>16039</v>
      </c>
      <c r="B4113" t="s">
        <v>16040</v>
      </c>
      <c r="C4113" t="s">
        <v>72</v>
      </c>
      <c r="D4113" t="s">
        <v>16041</v>
      </c>
      <c r="E4113" t="s">
        <v>74</v>
      </c>
      <c r="F4113" t="s">
        <v>40</v>
      </c>
      <c r="G4113" t="s">
        <v>16042</v>
      </c>
      <c r="H4113" t="s">
        <v>69</v>
      </c>
      <c r="I4113" t="s">
        <v>26</v>
      </c>
      <c r="J4113" s="1">
        <v>45568</v>
      </c>
      <c r="K4113" s="1">
        <v>46019</v>
      </c>
      <c r="L4113" t="b">
        <f>COUNTIF(tbl_vendors[Vendor_ID],tbl_vendors[[#This Row],[Vendor_ID]])&gt;1</f>
        <v>0</v>
      </c>
      <c r="M4113" t="b">
        <f>ISBLANK(tbl_vendors[[#This Row],[Vendor_ID]])</f>
        <v>0</v>
      </c>
      <c r="N4113" t="b">
        <f>LEN(TRIM(tbl_vendors[[#This Row],[Vendor_Name]]))=0</f>
        <v>0</v>
      </c>
      <c r="O4113" t="b">
        <f>LEN(TRIM(tbl_vendors[[#This Row],[Email]]))=0</f>
        <v>0</v>
      </c>
      <c r="P4113" t="b">
        <f>OR(ISERROR(FIND("@",tbl_vendors[[#This Row],[Email]])),ISERROR(FIND(".",tbl_vendors[[#This Row],[Email]])))</f>
        <v>0</v>
      </c>
      <c r="Q4113" t="b">
        <f>ISNA(MATCH(tbl_vendors[[#This Row],[Country]],tbl_country[country],0))</f>
        <v>0</v>
      </c>
      <c r="R4113" t="b">
        <f>ISNA(MATCH(tbl_vendors[[#This Row],[Currency]],tbl_country[currency],0))</f>
        <v>1</v>
      </c>
      <c r="S4113" t="b">
        <f>_xlfn.XLOOKUP(tbl_vendors[[#This Row],[Country]],tbl_country[country],tbl_country[currency],"NotFound")&lt;&gt;tbl_vendors[[#This Row],[Currency]]</f>
        <v>1</v>
      </c>
      <c r="T4113" t="b">
        <f>ISNA(MATCH(tbl_vendors[[#This Row],[Payment_Terms]],tbl_payment_terms[Payment_Terms],0))</f>
        <v>0</v>
      </c>
      <c r="U4113" t="b">
        <f>ISNA(MATCH(tbl_vendors[[#This Row],[Status]],tbl_status[valid_status]))</f>
        <v>0</v>
      </c>
      <c r="V4113" t="b">
        <f ca="1">tbl_vendors[[#This Row],[Created_Date]]&gt;TODAY()</f>
        <v>0</v>
      </c>
      <c r="W4113" t="b">
        <f>tbl_vendors[[#This Row],[Updated_Date]]&lt;tbl_vendors[[#This Row],[Created_Date]]</f>
        <v>0</v>
      </c>
      <c r="X4113" t="b">
        <f>COUNTIF(tbl_vendors[Vendor_Name],tbl_vendors[[#This Row],[Vendor_Name]])&gt;1</f>
        <v>0</v>
      </c>
      <c r="Y4113" s="14" cm="1">
        <f t="array" aca="1" ref="Y4113" ca="1">IFERROR(SUM(L4113:X4113*1),4)</f>
        <v>2</v>
      </c>
      <c r="Z4113" t="str">
        <f ca="1">IF(tbl_vendors[[#This Row],[error_count]]&gt;0,"FAIL","PASS")</f>
        <v>FAIL</v>
      </c>
    </row>
    <row r="4114" spans="1:26" x14ac:dyDescent="0.3">
      <c r="A4114" t="s">
        <v>16043</v>
      </c>
      <c r="B4114" t="s">
        <v>16044</v>
      </c>
      <c r="C4114" t="s">
        <v>153</v>
      </c>
      <c r="D4114" t="s">
        <v>16045</v>
      </c>
      <c r="E4114" t="s">
        <v>155</v>
      </c>
      <c r="F4114" t="s">
        <v>75</v>
      </c>
      <c r="G4114" t="s">
        <v>16046</v>
      </c>
      <c r="H4114" t="s">
        <v>18</v>
      </c>
      <c r="I4114" t="s">
        <v>26</v>
      </c>
      <c r="J4114" s="1">
        <v>46143</v>
      </c>
      <c r="K4114" s="1">
        <v>46172</v>
      </c>
      <c r="L4114" t="b">
        <f>COUNTIF(tbl_vendors[Vendor_ID],tbl_vendors[[#This Row],[Vendor_ID]])&gt;1</f>
        <v>0</v>
      </c>
      <c r="M4114" t="b">
        <f>ISBLANK(tbl_vendors[[#This Row],[Vendor_ID]])</f>
        <v>0</v>
      </c>
      <c r="N4114" t="b">
        <f>LEN(TRIM(tbl_vendors[[#This Row],[Vendor_Name]]))=0</f>
        <v>0</v>
      </c>
      <c r="O4114" t="b">
        <f>LEN(TRIM(tbl_vendors[[#This Row],[Email]]))=0</f>
        <v>0</v>
      </c>
      <c r="P4114" t="b">
        <f>OR(ISERROR(FIND("@",tbl_vendors[[#This Row],[Email]])),ISERROR(FIND(".",tbl_vendors[[#This Row],[Email]])))</f>
        <v>0</v>
      </c>
      <c r="Q4114" t="b">
        <f>ISNA(MATCH(tbl_vendors[[#This Row],[Country]],tbl_country[country],0))</f>
        <v>0</v>
      </c>
      <c r="R4114" t="b">
        <f>ISNA(MATCH(tbl_vendors[[#This Row],[Currency]],tbl_country[currency],0))</f>
        <v>0</v>
      </c>
      <c r="S4114" t="b">
        <f>_xlfn.XLOOKUP(tbl_vendors[[#This Row],[Country]],tbl_country[country],tbl_country[currency],"NotFound")&lt;&gt;tbl_vendors[[#This Row],[Currency]]</f>
        <v>0</v>
      </c>
      <c r="T4114" t="b">
        <f>ISNA(MATCH(tbl_vendors[[#This Row],[Payment_Terms]],tbl_payment_terms[Payment_Terms],0))</f>
        <v>0</v>
      </c>
      <c r="U4114" t="b">
        <f>ISNA(MATCH(tbl_vendors[[#This Row],[Status]],tbl_status[valid_status]))</f>
        <v>0</v>
      </c>
      <c r="V4114" t="b">
        <f ca="1">tbl_vendors[[#This Row],[Created_Date]]&gt;TODAY()</f>
        <v>0</v>
      </c>
      <c r="W4114" t="b">
        <f>tbl_vendors[[#This Row],[Updated_Date]]&lt;tbl_vendors[[#This Row],[Created_Date]]</f>
        <v>0</v>
      </c>
      <c r="X4114" t="b">
        <f>COUNTIF(tbl_vendors[Vendor_Name],tbl_vendors[[#This Row],[Vendor_Name]])&gt;1</f>
        <v>0</v>
      </c>
      <c r="Y4114" s="14" cm="1">
        <f t="array" aca="1" ref="Y4114" ca="1">IFERROR(SUM(L4114:X4114*1),4)</f>
        <v>0</v>
      </c>
      <c r="Z4114" t="str">
        <f ca="1">IF(tbl_vendors[[#This Row],[error_count]]&gt;0,"FAIL","PASS")</f>
        <v>PASS</v>
      </c>
    </row>
    <row r="4115" spans="1:26" x14ac:dyDescent="0.3">
      <c r="A4115" t="s">
        <v>16047</v>
      </c>
      <c r="B4115" t="s">
        <v>16048</v>
      </c>
      <c r="C4115" t="s">
        <v>100</v>
      </c>
      <c r="D4115" t="s">
        <v>16049</v>
      </c>
      <c r="E4115" t="s">
        <v>39</v>
      </c>
      <c r="F4115" t="s">
        <v>40</v>
      </c>
      <c r="G4115" t="s">
        <v>16050</v>
      </c>
      <c r="H4115" t="s">
        <v>69</v>
      </c>
      <c r="I4115" t="s">
        <v>26</v>
      </c>
      <c r="J4115" s="1">
        <v>44608</v>
      </c>
      <c r="K4115" s="1">
        <v>45876</v>
      </c>
      <c r="L4115" t="b">
        <f>COUNTIF(tbl_vendors[Vendor_ID],tbl_vendors[[#This Row],[Vendor_ID]])&gt;1</f>
        <v>0</v>
      </c>
      <c r="M4115" t="b">
        <f>ISBLANK(tbl_vendors[[#This Row],[Vendor_ID]])</f>
        <v>0</v>
      </c>
      <c r="N4115" t="b">
        <f>LEN(TRIM(tbl_vendors[[#This Row],[Vendor_Name]]))=0</f>
        <v>0</v>
      </c>
      <c r="O4115" t="b">
        <f>LEN(TRIM(tbl_vendors[[#This Row],[Email]]))=0</f>
        <v>0</v>
      </c>
      <c r="P4115" t="b">
        <f>OR(ISERROR(FIND("@",tbl_vendors[[#This Row],[Email]])),ISERROR(FIND(".",tbl_vendors[[#This Row],[Email]])))</f>
        <v>0</v>
      </c>
      <c r="Q4115" t="b">
        <f>ISNA(MATCH(tbl_vendors[[#This Row],[Country]],tbl_country[country],0))</f>
        <v>0</v>
      </c>
      <c r="R4115" t="b">
        <f>ISNA(MATCH(tbl_vendors[[#This Row],[Currency]],tbl_country[currency],0))</f>
        <v>0</v>
      </c>
      <c r="S4115" t="b">
        <f>_xlfn.XLOOKUP(tbl_vendors[[#This Row],[Country]],tbl_country[country],tbl_country[currency],"NotFound")&lt;&gt;tbl_vendors[[#This Row],[Currency]]</f>
        <v>0</v>
      </c>
      <c r="T4115" t="b">
        <f>ISNA(MATCH(tbl_vendors[[#This Row],[Payment_Terms]],tbl_payment_terms[Payment_Terms],0))</f>
        <v>0</v>
      </c>
      <c r="U4115" t="b">
        <f>ISNA(MATCH(tbl_vendors[[#This Row],[Status]],tbl_status[valid_status]))</f>
        <v>0</v>
      </c>
      <c r="V4115" t="b">
        <f ca="1">tbl_vendors[[#This Row],[Created_Date]]&gt;TODAY()</f>
        <v>0</v>
      </c>
      <c r="W4115" t="b">
        <f>tbl_vendors[[#This Row],[Updated_Date]]&lt;tbl_vendors[[#This Row],[Created_Date]]</f>
        <v>0</v>
      </c>
      <c r="X4115" t="b">
        <f>COUNTIF(tbl_vendors[Vendor_Name],tbl_vendors[[#This Row],[Vendor_Name]])&gt;1</f>
        <v>0</v>
      </c>
      <c r="Y4115" s="14" cm="1">
        <f t="array" aca="1" ref="Y4115" ca="1">IFERROR(SUM(L4115:X4115*1),4)</f>
        <v>0</v>
      </c>
      <c r="Z4115" t="str">
        <f ca="1">IF(tbl_vendors[[#This Row],[error_count]]&gt;0,"FAIL","PASS")</f>
        <v>PASS</v>
      </c>
    </row>
    <row r="4116" spans="1:26" x14ac:dyDescent="0.3">
      <c r="A4116" t="s">
        <v>16051</v>
      </c>
      <c r="B4116" t="s">
        <v>16052</v>
      </c>
      <c r="C4116" t="s">
        <v>37</v>
      </c>
      <c r="D4116" t="s">
        <v>16053</v>
      </c>
      <c r="E4116" t="s">
        <v>39</v>
      </c>
      <c r="F4116" t="s">
        <v>16</v>
      </c>
      <c r="G4116" t="s">
        <v>16054</v>
      </c>
      <c r="H4116" t="s">
        <v>47</v>
      </c>
      <c r="I4116" t="s">
        <v>53</v>
      </c>
      <c r="J4116" s="1">
        <v>45482</v>
      </c>
      <c r="K4116" s="1">
        <v>45825</v>
      </c>
      <c r="L4116" t="b">
        <f>COUNTIF(tbl_vendors[Vendor_ID],tbl_vendors[[#This Row],[Vendor_ID]])&gt;1</f>
        <v>0</v>
      </c>
      <c r="M4116" t="b">
        <f>ISBLANK(tbl_vendors[[#This Row],[Vendor_ID]])</f>
        <v>0</v>
      </c>
      <c r="N4116" t="b">
        <f>LEN(TRIM(tbl_vendors[[#This Row],[Vendor_Name]]))=0</f>
        <v>0</v>
      </c>
      <c r="O4116" t="b">
        <f>LEN(TRIM(tbl_vendors[[#This Row],[Email]]))=0</f>
        <v>0</v>
      </c>
      <c r="P4116" t="b">
        <f>OR(ISERROR(FIND("@",tbl_vendors[[#This Row],[Email]])),ISERROR(FIND(".",tbl_vendors[[#This Row],[Email]])))</f>
        <v>0</v>
      </c>
      <c r="Q4116" t="b">
        <f>ISNA(MATCH(tbl_vendors[[#This Row],[Country]],tbl_country[country],0))</f>
        <v>0</v>
      </c>
      <c r="R4116" t="b">
        <f>ISNA(MATCH(tbl_vendors[[#This Row],[Currency]],tbl_country[currency],0))</f>
        <v>0</v>
      </c>
      <c r="S4116" t="b">
        <f>_xlfn.XLOOKUP(tbl_vendors[[#This Row],[Country]],tbl_country[country],tbl_country[currency],"NotFound")&lt;&gt;tbl_vendors[[#This Row],[Currency]]</f>
        <v>0</v>
      </c>
      <c r="T4116" t="b">
        <f>ISNA(MATCH(tbl_vendors[[#This Row],[Payment_Terms]],tbl_payment_terms[Payment_Terms],0))</f>
        <v>0</v>
      </c>
      <c r="U4116" t="b">
        <f>ISNA(MATCH(tbl_vendors[[#This Row],[Status]],tbl_status[valid_status]))</f>
        <v>1</v>
      </c>
      <c r="V4116" t="b">
        <f ca="1">tbl_vendors[[#This Row],[Created_Date]]&gt;TODAY()</f>
        <v>0</v>
      </c>
      <c r="W4116" t="b">
        <f>tbl_vendors[[#This Row],[Updated_Date]]&lt;tbl_vendors[[#This Row],[Created_Date]]</f>
        <v>0</v>
      </c>
      <c r="X4116" t="b">
        <f>COUNTIF(tbl_vendors[Vendor_Name],tbl_vendors[[#This Row],[Vendor_Name]])&gt;1</f>
        <v>0</v>
      </c>
      <c r="Y4116" s="14" cm="1">
        <f t="array" aca="1" ref="Y4116" ca="1">IFERROR(SUM(L4116:X4116*1),4)</f>
        <v>1</v>
      </c>
      <c r="Z4116" t="str">
        <f ca="1">IF(tbl_vendors[[#This Row],[error_count]]&gt;0,"FAIL","PASS")</f>
        <v>FAIL</v>
      </c>
    </row>
    <row r="4117" spans="1:26" x14ac:dyDescent="0.3">
      <c r="A4117" t="s">
        <v>16055</v>
      </c>
      <c r="B4117" t="s">
        <v>16056</v>
      </c>
      <c r="C4117" t="s">
        <v>56</v>
      </c>
      <c r="D4117" t="s">
        <v>16057</v>
      </c>
      <c r="E4117" t="s">
        <v>58</v>
      </c>
      <c r="F4117" t="s">
        <v>23</v>
      </c>
      <c r="G4117" t="s">
        <v>16058</v>
      </c>
      <c r="H4117" t="s">
        <v>34</v>
      </c>
      <c r="I4117" t="s">
        <v>19</v>
      </c>
      <c r="J4117" s="1">
        <v>44899</v>
      </c>
      <c r="K4117" s="1">
        <v>45974</v>
      </c>
      <c r="L4117" t="b">
        <f>COUNTIF(tbl_vendors[Vendor_ID],tbl_vendors[[#This Row],[Vendor_ID]])&gt;1</f>
        <v>0</v>
      </c>
      <c r="M4117" t="b">
        <f>ISBLANK(tbl_vendors[[#This Row],[Vendor_ID]])</f>
        <v>0</v>
      </c>
      <c r="N4117" t="b">
        <f>LEN(TRIM(tbl_vendors[[#This Row],[Vendor_Name]]))=0</f>
        <v>0</v>
      </c>
      <c r="O4117" t="b">
        <f>LEN(TRIM(tbl_vendors[[#This Row],[Email]]))=0</f>
        <v>0</v>
      </c>
      <c r="P4117" t="b">
        <f>OR(ISERROR(FIND("@",tbl_vendors[[#This Row],[Email]])),ISERROR(FIND(".",tbl_vendors[[#This Row],[Email]])))</f>
        <v>0</v>
      </c>
      <c r="Q4117" t="b">
        <f>ISNA(MATCH(tbl_vendors[[#This Row],[Country]],tbl_country[country],0))</f>
        <v>0</v>
      </c>
      <c r="R4117" t="b">
        <f>ISNA(MATCH(tbl_vendors[[#This Row],[Currency]],tbl_country[currency],0))</f>
        <v>0</v>
      </c>
      <c r="S4117" t="b">
        <f>_xlfn.XLOOKUP(tbl_vendors[[#This Row],[Country]],tbl_country[country],tbl_country[currency],"NotFound")&lt;&gt;tbl_vendors[[#This Row],[Currency]]</f>
        <v>0</v>
      </c>
      <c r="T4117" t="b">
        <f>ISNA(MATCH(tbl_vendors[[#This Row],[Payment_Terms]],tbl_payment_terms[Payment_Terms],0))</f>
        <v>0</v>
      </c>
      <c r="U4117" t="b">
        <f>ISNA(MATCH(tbl_vendors[[#This Row],[Status]],tbl_status[valid_status]))</f>
        <v>0</v>
      </c>
      <c r="V4117" t="b">
        <f ca="1">tbl_vendors[[#This Row],[Created_Date]]&gt;TODAY()</f>
        <v>0</v>
      </c>
      <c r="W4117" t="b">
        <f>tbl_vendors[[#This Row],[Updated_Date]]&lt;tbl_vendors[[#This Row],[Created_Date]]</f>
        <v>0</v>
      </c>
      <c r="X4117" t="b">
        <f>COUNTIF(tbl_vendors[Vendor_Name],tbl_vendors[[#This Row],[Vendor_Name]])&gt;1</f>
        <v>0</v>
      </c>
      <c r="Y4117" s="14" cm="1">
        <f t="array" aca="1" ref="Y4117" ca="1">IFERROR(SUM(L4117:X4117*1),4)</f>
        <v>0</v>
      </c>
      <c r="Z4117" t="str">
        <f ca="1">IF(tbl_vendors[[#This Row],[error_count]]&gt;0,"FAIL","PASS")</f>
        <v>PASS</v>
      </c>
    </row>
    <row r="4118" spans="1:26" x14ac:dyDescent="0.3">
      <c r="A4118" t="s">
        <v>16059</v>
      </c>
      <c r="B4118" t="s">
        <v>16060</v>
      </c>
      <c r="C4118" t="s">
        <v>29</v>
      </c>
      <c r="D4118" t="s">
        <v>16061</v>
      </c>
      <c r="E4118" t="s">
        <v>31</v>
      </c>
      <c r="F4118" t="s">
        <v>75</v>
      </c>
      <c r="G4118" t="s">
        <v>16062</v>
      </c>
      <c r="H4118" t="s">
        <v>42</v>
      </c>
      <c r="I4118" t="s">
        <v>53</v>
      </c>
      <c r="J4118" s="1">
        <v>44776</v>
      </c>
      <c r="K4118" s="1">
        <v>45391</v>
      </c>
      <c r="L4118" t="b">
        <f>COUNTIF(tbl_vendors[Vendor_ID],tbl_vendors[[#This Row],[Vendor_ID]])&gt;1</f>
        <v>0</v>
      </c>
      <c r="M4118" t="b">
        <f>ISBLANK(tbl_vendors[[#This Row],[Vendor_ID]])</f>
        <v>0</v>
      </c>
      <c r="N4118" t="b">
        <f>LEN(TRIM(tbl_vendors[[#This Row],[Vendor_Name]]))=0</f>
        <v>0</v>
      </c>
      <c r="O4118" t="b">
        <f>LEN(TRIM(tbl_vendors[[#This Row],[Email]]))=0</f>
        <v>0</v>
      </c>
      <c r="P4118" t="b">
        <f>OR(ISERROR(FIND("@",tbl_vendors[[#This Row],[Email]])),ISERROR(FIND(".",tbl_vendors[[#This Row],[Email]])))</f>
        <v>0</v>
      </c>
      <c r="Q4118" t="b">
        <f>ISNA(MATCH(tbl_vendors[[#This Row],[Country]],tbl_country[country],0))</f>
        <v>0</v>
      </c>
      <c r="R4118" t="b">
        <f>ISNA(MATCH(tbl_vendors[[#This Row],[Currency]],tbl_country[currency],0))</f>
        <v>0</v>
      </c>
      <c r="S4118" t="b">
        <f>_xlfn.XLOOKUP(tbl_vendors[[#This Row],[Country]],tbl_country[country],tbl_country[currency],"NotFound")&lt;&gt;tbl_vendors[[#This Row],[Currency]]</f>
        <v>0</v>
      </c>
      <c r="T4118" t="b">
        <f>ISNA(MATCH(tbl_vendors[[#This Row],[Payment_Terms]],tbl_payment_terms[Payment_Terms],0))</f>
        <v>0</v>
      </c>
      <c r="U4118" t="b">
        <f>ISNA(MATCH(tbl_vendors[[#This Row],[Status]],tbl_status[valid_status]))</f>
        <v>1</v>
      </c>
      <c r="V4118" t="b">
        <f ca="1">tbl_vendors[[#This Row],[Created_Date]]&gt;TODAY()</f>
        <v>0</v>
      </c>
      <c r="W4118" t="b">
        <f>tbl_vendors[[#This Row],[Updated_Date]]&lt;tbl_vendors[[#This Row],[Created_Date]]</f>
        <v>0</v>
      </c>
      <c r="X4118" t="b">
        <f>COUNTIF(tbl_vendors[Vendor_Name],tbl_vendors[[#This Row],[Vendor_Name]])&gt;1</f>
        <v>0</v>
      </c>
      <c r="Y4118" s="14" cm="1">
        <f t="array" aca="1" ref="Y4118" ca="1">IFERROR(SUM(L4118:X4118*1),4)</f>
        <v>1</v>
      </c>
      <c r="Z4118" t="str">
        <f ca="1">IF(tbl_vendors[[#This Row],[error_count]]&gt;0,"FAIL","PASS")</f>
        <v>FAIL</v>
      </c>
    </row>
    <row r="4119" spans="1:26" x14ac:dyDescent="0.3">
      <c r="A4119" t="s">
        <v>16063</v>
      </c>
      <c r="B4119" t="s">
        <v>16064</v>
      </c>
      <c r="C4119" t="s">
        <v>29</v>
      </c>
      <c r="D4119" t="s">
        <v>16065</v>
      </c>
      <c r="E4119" t="s">
        <v>31</v>
      </c>
      <c r="F4119" t="s">
        <v>40</v>
      </c>
      <c r="G4119" t="s">
        <v>16066</v>
      </c>
      <c r="H4119" t="s">
        <v>25</v>
      </c>
      <c r="I4119" t="s">
        <v>53</v>
      </c>
      <c r="J4119" s="1">
        <v>45322</v>
      </c>
      <c r="K4119" s="1">
        <v>45363</v>
      </c>
      <c r="L4119" t="b">
        <f>COUNTIF(tbl_vendors[Vendor_ID],tbl_vendors[[#This Row],[Vendor_ID]])&gt;1</f>
        <v>0</v>
      </c>
      <c r="M4119" t="b">
        <f>ISBLANK(tbl_vendors[[#This Row],[Vendor_ID]])</f>
        <v>0</v>
      </c>
      <c r="N4119" t="b">
        <f>LEN(TRIM(tbl_vendors[[#This Row],[Vendor_Name]]))=0</f>
        <v>0</v>
      </c>
      <c r="O4119" t="b">
        <f>LEN(TRIM(tbl_vendors[[#This Row],[Email]]))=0</f>
        <v>0</v>
      </c>
      <c r="P4119" t="b">
        <f>OR(ISERROR(FIND("@",tbl_vendors[[#This Row],[Email]])),ISERROR(FIND(".",tbl_vendors[[#This Row],[Email]])))</f>
        <v>0</v>
      </c>
      <c r="Q4119" t="b">
        <f>ISNA(MATCH(tbl_vendors[[#This Row],[Country]],tbl_country[country],0))</f>
        <v>0</v>
      </c>
      <c r="R4119" t="b">
        <f>ISNA(MATCH(tbl_vendors[[#This Row],[Currency]],tbl_country[currency],0))</f>
        <v>0</v>
      </c>
      <c r="S4119" t="b">
        <f>_xlfn.XLOOKUP(tbl_vendors[[#This Row],[Country]],tbl_country[country],tbl_country[currency],"NotFound")&lt;&gt;tbl_vendors[[#This Row],[Currency]]</f>
        <v>0</v>
      </c>
      <c r="T4119" t="b">
        <f>ISNA(MATCH(tbl_vendors[[#This Row],[Payment_Terms]],tbl_payment_terms[Payment_Terms],0))</f>
        <v>0</v>
      </c>
      <c r="U4119" t="b">
        <f>ISNA(MATCH(tbl_vendors[[#This Row],[Status]],tbl_status[valid_status]))</f>
        <v>1</v>
      </c>
      <c r="V4119" t="b">
        <f ca="1">tbl_vendors[[#This Row],[Created_Date]]&gt;TODAY()</f>
        <v>0</v>
      </c>
      <c r="W4119" t="b">
        <f>tbl_vendors[[#This Row],[Updated_Date]]&lt;tbl_vendors[[#This Row],[Created_Date]]</f>
        <v>0</v>
      </c>
      <c r="X4119" t="b">
        <f>COUNTIF(tbl_vendors[Vendor_Name],tbl_vendors[[#This Row],[Vendor_Name]])&gt;1</f>
        <v>0</v>
      </c>
      <c r="Y4119" s="14" cm="1">
        <f t="array" aca="1" ref="Y4119" ca="1">IFERROR(SUM(L4119:X4119*1),4)</f>
        <v>1</v>
      </c>
      <c r="Z4119" t="str">
        <f ca="1">IF(tbl_vendors[[#This Row],[error_count]]&gt;0,"FAIL","PASS")</f>
        <v>FAIL</v>
      </c>
    </row>
    <row r="4120" spans="1:26" x14ac:dyDescent="0.3">
      <c r="A4120" t="s">
        <v>16067</v>
      </c>
      <c r="B4120" t="s">
        <v>3602</v>
      </c>
      <c r="C4120" t="s">
        <v>100</v>
      </c>
      <c r="D4120" t="s">
        <v>16068</v>
      </c>
      <c r="E4120" t="s">
        <v>39</v>
      </c>
      <c r="F4120" t="s">
        <v>75</v>
      </c>
      <c r="G4120" t="s">
        <v>16069</v>
      </c>
      <c r="H4120" t="s">
        <v>34</v>
      </c>
      <c r="I4120" t="s">
        <v>53</v>
      </c>
      <c r="J4120" s="1">
        <v>45044</v>
      </c>
      <c r="K4120" s="1">
        <v>45210</v>
      </c>
      <c r="L4120" t="b">
        <f>COUNTIF(tbl_vendors[Vendor_ID],tbl_vendors[[#This Row],[Vendor_ID]])&gt;1</f>
        <v>0</v>
      </c>
      <c r="M4120" t="b">
        <f>ISBLANK(tbl_vendors[[#This Row],[Vendor_ID]])</f>
        <v>0</v>
      </c>
      <c r="N4120" t="b">
        <f>LEN(TRIM(tbl_vendors[[#This Row],[Vendor_Name]]))=0</f>
        <v>0</v>
      </c>
      <c r="O4120" t="b">
        <f>LEN(TRIM(tbl_vendors[[#This Row],[Email]]))=0</f>
        <v>0</v>
      </c>
      <c r="P4120" t="b">
        <f>OR(ISERROR(FIND("@",tbl_vendors[[#This Row],[Email]])),ISERROR(FIND(".",tbl_vendors[[#This Row],[Email]])))</f>
        <v>0</v>
      </c>
      <c r="Q4120" t="b">
        <f>ISNA(MATCH(tbl_vendors[[#This Row],[Country]],tbl_country[country],0))</f>
        <v>0</v>
      </c>
      <c r="R4120" t="b">
        <f>ISNA(MATCH(tbl_vendors[[#This Row],[Currency]],tbl_country[currency],0))</f>
        <v>0</v>
      </c>
      <c r="S4120" t="b">
        <f>_xlfn.XLOOKUP(tbl_vendors[[#This Row],[Country]],tbl_country[country],tbl_country[currency],"NotFound")&lt;&gt;tbl_vendors[[#This Row],[Currency]]</f>
        <v>0</v>
      </c>
      <c r="T4120" t="b">
        <f>ISNA(MATCH(tbl_vendors[[#This Row],[Payment_Terms]],tbl_payment_terms[Payment_Terms],0))</f>
        <v>0</v>
      </c>
      <c r="U4120" t="b">
        <f>ISNA(MATCH(tbl_vendors[[#This Row],[Status]],tbl_status[valid_status]))</f>
        <v>1</v>
      </c>
      <c r="V4120" t="b">
        <f ca="1">tbl_vendors[[#This Row],[Created_Date]]&gt;TODAY()</f>
        <v>0</v>
      </c>
      <c r="W4120" t="b">
        <f>tbl_vendors[[#This Row],[Updated_Date]]&lt;tbl_vendors[[#This Row],[Created_Date]]</f>
        <v>0</v>
      </c>
      <c r="X4120" t="b">
        <f>COUNTIF(tbl_vendors[Vendor_Name],tbl_vendors[[#This Row],[Vendor_Name]])&gt;1</f>
        <v>1</v>
      </c>
      <c r="Y4120" s="14" cm="1">
        <f t="array" aca="1" ref="Y4120" ca="1">IFERROR(SUM(L4120:X4120*1),4)</f>
        <v>2</v>
      </c>
      <c r="Z4120" t="str">
        <f ca="1">IF(tbl_vendors[[#This Row],[error_count]]&gt;0,"FAIL","PASS")</f>
        <v>FAIL</v>
      </c>
    </row>
    <row r="4121" spans="1:26" x14ac:dyDescent="0.3">
      <c r="A4121" t="s">
        <v>16070</v>
      </c>
      <c r="B4121" t="s">
        <v>6324</v>
      </c>
      <c r="C4121" t="s">
        <v>153</v>
      </c>
      <c r="D4121" t="s">
        <v>16071</v>
      </c>
      <c r="E4121" t="s">
        <v>155</v>
      </c>
      <c r="F4121" t="s">
        <v>23</v>
      </c>
      <c r="G4121" t="s">
        <v>16072</v>
      </c>
      <c r="H4121" t="s">
        <v>52</v>
      </c>
      <c r="I4121" t="s">
        <v>19</v>
      </c>
      <c r="J4121" s="1">
        <v>45626</v>
      </c>
      <c r="K4121" s="1">
        <v>46072</v>
      </c>
      <c r="L4121" t="b">
        <f>COUNTIF(tbl_vendors[Vendor_ID],tbl_vendors[[#This Row],[Vendor_ID]])&gt;1</f>
        <v>0</v>
      </c>
      <c r="M4121" t="b">
        <f>ISBLANK(tbl_vendors[[#This Row],[Vendor_ID]])</f>
        <v>0</v>
      </c>
      <c r="N4121" t="b">
        <f>LEN(TRIM(tbl_vendors[[#This Row],[Vendor_Name]]))=0</f>
        <v>0</v>
      </c>
      <c r="O4121" t="b">
        <f>LEN(TRIM(tbl_vendors[[#This Row],[Email]]))=0</f>
        <v>0</v>
      </c>
      <c r="P4121" t="b">
        <f>OR(ISERROR(FIND("@",tbl_vendors[[#This Row],[Email]])),ISERROR(FIND(".",tbl_vendors[[#This Row],[Email]])))</f>
        <v>0</v>
      </c>
      <c r="Q4121" t="b">
        <f>ISNA(MATCH(tbl_vendors[[#This Row],[Country]],tbl_country[country],0))</f>
        <v>0</v>
      </c>
      <c r="R4121" t="b">
        <f>ISNA(MATCH(tbl_vendors[[#This Row],[Currency]],tbl_country[currency],0))</f>
        <v>0</v>
      </c>
      <c r="S4121" t="b">
        <f>_xlfn.XLOOKUP(tbl_vendors[[#This Row],[Country]],tbl_country[country],tbl_country[currency],"NotFound")&lt;&gt;tbl_vendors[[#This Row],[Currency]]</f>
        <v>0</v>
      </c>
      <c r="T4121" t="b">
        <f>ISNA(MATCH(tbl_vendors[[#This Row],[Payment_Terms]],tbl_payment_terms[Payment_Terms],0))</f>
        <v>0</v>
      </c>
      <c r="U4121" t="b">
        <f>ISNA(MATCH(tbl_vendors[[#This Row],[Status]],tbl_status[valid_status]))</f>
        <v>0</v>
      </c>
      <c r="V4121" t="b">
        <f ca="1">tbl_vendors[[#This Row],[Created_Date]]&gt;TODAY()</f>
        <v>0</v>
      </c>
      <c r="W4121" t="b">
        <f>tbl_vendors[[#This Row],[Updated_Date]]&lt;tbl_vendors[[#This Row],[Created_Date]]</f>
        <v>0</v>
      </c>
      <c r="X4121" t="b">
        <f>COUNTIF(tbl_vendors[Vendor_Name],tbl_vendors[[#This Row],[Vendor_Name]])&gt;1</f>
        <v>1</v>
      </c>
      <c r="Y4121" s="14" cm="1">
        <f t="array" aca="1" ref="Y4121" ca="1">IFERROR(SUM(L4121:X4121*1),4)</f>
        <v>1</v>
      </c>
      <c r="Z4121" t="str">
        <f ca="1">IF(tbl_vendors[[#This Row],[error_count]]&gt;0,"FAIL","PASS")</f>
        <v>FAIL</v>
      </c>
    </row>
    <row r="4122" spans="1:26" x14ac:dyDescent="0.3">
      <c r="A4122" t="s">
        <v>16073</v>
      </c>
      <c r="B4122" t="s">
        <v>16074</v>
      </c>
      <c r="C4122" t="s">
        <v>153</v>
      </c>
      <c r="D4122" t="s">
        <v>16075</v>
      </c>
      <c r="E4122" t="s">
        <v>155</v>
      </c>
      <c r="F4122" t="s">
        <v>16</v>
      </c>
      <c r="G4122" t="s">
        <v>16076</v>
      </c>
      <c r="H4122" t="s">
        <v>47</v>
      </c>
      <c r="I4122" t="s">
        <v>26</v>
      </c>
      <c r="J4122" s="1">
        <v>45311</v>
      </c>
      <c r="K4122" s="1">
        <v>45867</v>
      </c>
      <c r="L4122" t="b">
        <f>COUNTIF(tbl_vendors[Vendor_ID],tbl_vendors[[#This Row],[Vendor_ID]])&gt;1</f>
        <v>0</v>
      </c>
      <c r="M4122" t="b">
        <f>ISBLANK(tbl_vendors[[#This Row],[Vendor_ID]])</f>
        <v>0</v>
      </c>
      <c r="N4122" t="b">
        <f>LEN(TRIM(tbl_vendors[[#This Row],[Vendor_Name]]))=0</f>
        <v>0</v>
      </c>
      <c r="O4122" t="b">
        <f>LEN(TRIM(tbl_vendors[[#This Row],[Email]]))=0</f>
        <v>0</v>
      </c>
      <c r="P4122" t="b">
        <f>OR(ISERROR(FIND("@",tbl_vendors[[#This Row],[Email]])),ISERROR(FIND(".",tbl_vendors[[#This Row],[Email]])))</f>
        <v>0</v>
      </c>
      <c r="Q4122" t="b">
        <f>ISNA(MATCH(tbl_vendors[[#This Row],[Country]],tbl_country[country],0))</f>
        <v>0</v>
      </c>
      <c r="R4122" t="b">
        <f>ISNA(MATCH(tbl_vendors[[#This Row],[Currency]],tbl_country[currency],0))</f>
        <v>0</v>
      </c>
      <c r="S4122" t="b">
        <f>_xlfn.XLOOKUP(tbl_vendors[[#This Row],[Country]],tbl_country[country],tbl_country[currency],"NotFound")&lt;&gt;tbl_vendors[[#This Row],[Currency]]</f>
        <v>0</v>
      </c>
      <c r="T4122" t="b">
        <f>ISNA(MATCH(tbl_vendors[[#This Row],[Payment_Terms]],tbl_payment_terms[Payment_Terms],0))</f>
        <v>0</v>
      </c>
      <c r="U4122" t="b">
        <f>ISNA(MATCH(tbl_vendors[[#This Row],[Status]],tbl_status[valid_status]))</f>
        <v>0</v>
      </c>
      <c r="V4122" t="b">
        <f ca="1">tbl_vendors[[#This Row],[Created_Date]]&gt;TODAY()</f>
        <v>0</v>
      </c>
      <c r="W4122" t="b">
        <f>tbl_vendors[[#This Row],[Updated_Date]]&lt;tbl_vendors[[#This Row],[Created_Date]]</f>
        <v>0</v>
      </c>
      <c r="X4122" t="b">
        <f>COUNTIF(tbl_vendors[Vendor_Name],tbl_vendors[[#This Row],[Vendor_Name]])&gt;1</f>
        <v>0</v>
      </c>
      <c r="Y4122" s="14" cm="1">
        <f t="array" aca="1" ref="Y4122" ca="1">IFERROR(SUM(L4122:X4122*1),4)</f>
        <v>0</v>
      </c>
      <c r="Z4122" t="str">
        <f ca="1">IF(tbl_vendors[[#This Row],[error_count]]&gt;0,"FAIL","PASS")</f>
        <v>PASS</v>
      </c>
    </row>
    <row r="4123" spans="1:26" x14ac:dyDescent="0.3">
      <c r="A4123" t="s">
        <v>16077</v>
      </c>
      <c r="B4123" t="s">
        <v>6105</v>
      </c>
      <c r="C4123" t="s">
        <v>56</v>
      </c>
      <c r="D4123" t="s">
        <v>16078</v>
      </c>
      <c r="E4123" t="s">
        <v>58</v>
      </c>
      <c r="F4123" t="s">
        <v>16</v>
      </c>
      <c r="H4123" t="s">
        <v>69</v>
      </c>
      <c r="I4123" t="s">
        <v>53</v>
      </c>
      <c r="J4123" s="1">
        <v>44630</v>
      </c>
      <c r="K4123" s="1">
        <v>46171</v>
      </c>
      <c r="L4123" t="b">
        <f>COUNTIF(tbl_vendors[Vendor_ID],tbl_vendors[[#This Row],[Vendor_ID]])&gt;1</f>
        <v>0</v>
      </c>
      <c r="M4123" t="b">
        <f>ISBLANK(tbl_vendors[[#This Row],[Vendor_ID]])</f>
        <v>0</v>
      </c>
      <c r="N4123" t="b">
        <f>LEN(TRIM(tbl_vendors[[#This Row],[Vendor_Name]]))=0</f>
        <v>0</v>
      </c>
      <c r="O4123" t="b">
        <f>LEN(TRIM(tbl_vendors[[#This Row],[Email]]))=0</f>
        <v>1</v>
      </c>
      <c r="P4123" t="b">
        <f>OR(ISERROR(FIND("@",tbl_vendors[[#This Row],[Email]])),ISERROR(FIND(".",tbl_vendors[[#This Row],[Email]])))</f>
        <v>1</v>
      </c>
      <c r="Q4123" t="b">
        <f>ISNA(MATCH(tbl_vendors[[#This Row],[Country]],tbl_country[country],0))</f>
        <v>0</v>
      </c>
      <c r="R4123" t="b">
        <f>ISNA(MATCH(tbl_vendors[[#This Row],[Currency]],tbl_country[currency],0))</f>
        <v>0</v>
      </c>
      <c r="S4123" t="b">
        <f>_xlfn.XLOOKUP(tbl_vendors[[#This Row],[Country]],tbl_country[country],tbl_country[currency],"NotFound")&lt;&gt;tbl_vendors[[#This Row],[Currency]]</f>
        <v>0</v>
      </c>
      <c r="T4123" t="b">
        <f>ISNA(MATCH(tbl_vendors[[#This Row],[Payment_Terms]],tbl_payment_terms[Payment_Terms],0))</f>
        <v>0</v>
      </c>
      <c r="U4123" t="b">
        <f>ISNA(MATCH(tbl_vendors[[#This Row],[Status]],tbl_status[valid_status]))</f>
        <v>1</v>
      </c>
      <c r="V4123" t="b">
        <f ca="1">tbl_vendors[[#This Row],[Created_Date]]&gt;TODAY()</f>
        <v>0</v>
      </c>
      <c r="W4123" t="b">
        <f>tbl_vendors[[#This Row],[Updated_Date]]&lt;tbl_vendors[[#This Row],[Created_Date]]</f>
        <v>0</v>
      </c>
      <c r="X4123" t="b">
        <f>COUNTIF(tbl_vendors[Vendor_Name],tbl_vendors[[#This Row],[Vendor_Name]])&gt;1</f>
        <v>1</v>
      </c>
      <c r="Y4123" s="14" cm="1">
        <f t="array" aca="1" ref="Y4123" ca="1">IFERROR(SUM(L4123:X4123*1),4)</f>
        <v>4</v>
      </c>
      <c r="Z4123" t="str">
        <f ca="1">IF(tbl_vendors[[#This Row],[error_count]]&gt;0,"FAIL","PASS")</f>
        <v>FAIL</v>
      </c>
    </row>
    <row r="4124" spans="1:26" x14ac:dyDescent="0.3">
      <c r="A4124" t="s">
        <v>16079</v>
      </c>
      <c r="B4124" t="s">
        <v>16080</v>
      </c>
      <c r="C4124" t="s">
        <v>100</v>
      </c>
      <c r="D4124" t="s">
        <v>16081</v>
      </c>
      <c r="E4124" t="s">
        <v>39</v>
      </c>
      <c r="F4124" t="s">
        <v>32</v>
      </c>
      <c r="G4124" t="s">
        <v>16082</v>
      </c>
      <c r="H4124" t="s">
        <v>25</v>
      </c>
      <c r="I4124" t="s">
        <v>53</v>
      </c>
      <c r="J4124" s="1">
        <v>45397</v>
      </c>
      <c r="K4124" s="1">
        <v>45774</v>
      </c>
      <c r="L4124" t="b">
        <f>COUNTIF(tbl_vendors[Vendor_ID],tbl_vendors[[#This Row],[Vendor_ID]])&gt;1</f>
        <v>0</v>
      </c>
      <c r="M4124" t="b">
        <f>ISBLANK(tbl_vendors[[#This Row],[Vendor_ID]])</f>
        <v>0</v>
      </c>
      <c r="N4124" t="b">
        <f>LEN(TRIM(tbl_vendors[[#This Row],[Vendor_Name]]))=0</f>
        <v>0</v>
      </c>
      <c r="O4124" t="b">
        <f>LEN(TRIM(tbl_vendors[[#This Row],[Email]]))=0</f>
        <v>0</v>
      </c>
      <c r="P4124" t="b">
        <f>OR(ISERROR(FIND("@",tbl_vendors[[#This Row],[Email]])),ISERROR(FIND(".",tbl_vendors[[#This Row],[Email]])))</f>
        <v>0</v>
      </c>
      <c r="Q4124" t="b">
        <f>ISNA(MATCH(tbl_vendors[[#This Row],[Country]],tbl_country[country],0))</f>
        <v>0</v>
      </c>
      <c r="R4124" t="b">
        <f>ISNA(MATCH(tbl_vendors[[#This Row],[Currency]],tbl_country[currency],0))</f>
        <v>0</v>
      </c>
      <c r="S4124" t="b">
        <f>_xlfn.XLOOKUP(tbl_vendors[[#This Row],[Country]],tbl_country[country],tbl_country[currency],"NotFound")&lt;&gt;tbl_vendors[[#This Row],[Currency]]</f>
        <v>0</v>
      </c>
      <c r="T4124" t="b">
        <f>ISNA(MATCH(tbl_vendors[[#This Row],[Payment_Terms]],tbl_payment_terms[Payment_Terms],0))</f>
        <v>0</v>
      </c>
      <c r="U4124" t="b">
        <f>ISNA(MATCH(tbl_vendors[[#This Row],[Status]],tbl_status[valid_status]))</f>
        <v>1</v>
      </c>
      <c r="V4124" t="b">
        <f ca="1">tbl_vendors[[#This Row],[Created_Date]]&gt;TODAY()</f>
        <v>0</v>
      </c>
      <c r="W4124" t="b">
        <f>tbl_vendors[[#This Row],[Updated_Date]]&lt;tbl_vendors[[#This Row],[Created_Date]]</f>
        <v>0</v>
      </c>
      <c r="X4124" t="b">
        <f>COUNTIF(tbl_vendors[Vendor_Name],tbl_vendors[[#This Row],[Vendor_Name]])&gt;1</f>
        <v>0</v>
      </c>
      <c r="Y4124" s="14" cm="1">
        <f t="array" aca="1" ref="Y4124" ca="1">IFERROR(SUM(L4124:X4124*1),4)</f>
        <v>1</v>
      </c>
      <c r="Z4124" t="str">
        <f ca="1">IF(tbl_vendors[[#This Row],[error_count]]&gt;0,"FAIL","PASS")</f>
        <v>FAIL</v>
      </c>
    </row>
    <row r="4125" spans="1:26" x14ac:dyDescent="0.3">
      <c r="A4125" t="s">
        <v>16083</v>
      </c>
      <c r="B4125" t="s">
        <v>16084</v>
      </c>
      <c r="C4125" t="s">
        <v>153</v>
      </c>
      <c r="D4125" t="s">
        <v>16085</v>
      </c>
      <c r="E4125" t="s">
        <v>155</v>
      </c>
      <c r="F4125" t="s">
        <v>75</v>
      </c>
      <c r="G4125" t="s">
        <v>16086</v>
      </c>
      <c r="H4125" t="s">
        <v>69</v>
      </c>
      <c r="I4125" t="s">
        <v>19</v>
      </c>
      <c r="J4125" s="1">
        <v>44674</v>
      </c>
      <c r="K4125" s="1">
        <v>44910</v>
      </c>
      <c r="L4125" t="b">
        <f>COUNTIF(tbl_vendors[Vendor_ID],tbl_vendors[[#This Row],[Vendor_ID]])&gt;1</f>
        <v>0</v>
      </c>
      <c r="M4125" t="b">
        <f>ISBLANK(tbl_vendors[[#This Row],[Vendor_ID]])</f>
        <v>0</v>
      </c>
      <c r="N4125" t="b">
        <f>LEN(TRIM(tbl_vendors[[#This Row],[Vendor_Name]]))=0</f>
        <v>0</v>
      </c>
      <c r="O4125" t="b">
        <f>LEN(TRIM(tbl_vendors[[#This Row],[Email]]))=0</f>
        <v>0</v>
      </c>
      <c r="P4125" t="b">
        <f>OR(ISERROR(FIND("@",tbl_vendors[[#This Row],[Email]])),ISERROR(FIND(".",tbl_vendors[[#This Row],[Email]])))</f>
        <v>0</v>
      </c>
      <c r="Q4125" t="b">
        <f>ISNA(MATCH(tbl_vendors[[#This Row],[Country]],tbl_country[country],0))</f>
        <v>0</v>
      </c>
      <c r="R4125" t="b">
        <f>ISNA(MATCH(tbl_vendors[[#This Row],[Currency]],tbl_country[currency],0))</f>
        <v>0</v>
      </c>
      <c r="S4125" t="b">
        <f>_xlfn.XLOOKUP(tbl_vendors[[#This Row],[Country]],tbl_country[country],tbl_country[currency],"NotFound")&lt;&gt;tbl_vendors[[#This Row],[Currency]]</f>
        <v>0</v>
      </c>
      <c r="T4125" t="b">
        <f>ISNA(MATCH(tbl_vendors[[#This Row],[Payment_Terms]],tbl_payment_terms[Payment_Terms],0))</f>
        <v>0</v>
      </c>
      <c r="U4125" t="b">
        <f>ISNA(MATCH(tbl_vendors[[#This Row],[Status]],tbl_status[valid_status]))</f>
        <v>0</v>
      </c>
      <c r="V4125" t="b">
        <f ca="1">tbl_vendors[[#This Row],[Created_Date]]&gt;TODAY()</f>
        <v>0</v>
      </c>
      <c r="W4125" t="b">
        <f>tbl_vendors[[#This Row],[Updated_Date]]&lt;tbl_vendors[[#This Row],[Created_Date]]</f>
        <v>0</v>
      </c>
      <c r="X4125" t="b">
        <f>COUNTIF(tbl_vendors[Vendor_Name],tbl_vendors[[#This Row],[Vendor_Name]])&gt;1</f>
        <v>0</v>
      </c>
      <c r="Y4125" s="14" cm="1">
        <f t="array" aca="1" ref="Y4125" ca="1">IFERROR(SUM(L4125:X4125*1),4)</f>
        <v>0</v>
      </c>
      <c r="Z4125" t="str">
        <f ca="1">IF(tbl_vendors[[#This Row],[error_count]]&gt;0,"FAIL","PASS")</f>
        <v>PASS</v>
      </c>
    </row>
    <row r="4126" spans="1:26" x14ac:dyDescent="0.3">
      <c r="A4126" t="s">
        <v>16087</v>
      </c>
      <c r="B4126" t="s">
        <v>16088</v>
      </c>
      <c r="C4126" t="s">
        <v>56</v>
      </c>
      <c r="D4126" t="s">
        <v>16089</v>
      </c>
      <c r="E4126" t="s">
        <v>58</v>
      </c>
      <c r="F4126" t="s">
        <v>75</v>
      </c>
      <c r="G4126" t="s">
        <v>16090</v>
      </c>
      <c r="H4126" t="s">
        <v>18</v>
      </c>
      <c r="I4126" t="s">
        <v>26</v>
      </c>
      <c r="J4126" s="1">
        <v>44760</v>
      </c>
      <c r="K4126" s="1">
        <v>45026</v>
      </c>
      <c r="L4126" t="b">
        <f>COUNTIF(tbl_vendors[Vendor_ID],tbl_vendors[[#This Row],[Vendor_ID]])&gt;1</f>
        <v>0</v>
      </c>
      <c r="M4126" t="b">
        <f>ISBLANK(tbl_vendors[[#This Row],[Vendor_ID]])</f>
        <v>0</v>
      </c>
      <c r="N4126" t="b">
        <f>LEN(TRIM(tbl_vendors[[#This Row],[Vendor_Name]]))=0</f>
        <v>0</v>
      </c>
      <c r="O4126" t="b">
        <f>LEN(TRIM(tbl_vendors[[#This Row],[Email]]))=0</f>
        <v>0</v>
      </c>
      <c r="P4126" t="b">
        <f>OR(ISERROR(FIND("@",tbl_vendors[[#This Row],[Email]])),ISERROR(FIND(".",tbl_vendors[[#This Row],[Email]])))</f>
        <v>0</v>
      </c>
      <c r="Q4126" t="b">
        <f>ISNA(MATCH(tbl_vendors[[#This Row],[Country]],tbl_country[country],0))</f>
        <v>0</v>
      </c>
      <c r="R4126" t="b">
        <f>ISNA(MATCH(tbl_vendors[[#This Row],[Currency]],tbl_country[currency],0))</f>
        <v>0</v>
      </c>
      <c r="S4126" t="b">
        <f>_xlfn.XLOOKUP(tbl_vendors[[#This Row],[Country]],tbl_country[country],tbl_country[currency],"NotFound")&lt;&gt;tbl_vendors[[#This Row],[Currency]]</f>
        <v>0</v>
      </c>
      <c r="T4126" t="b">
        <f>ISNA(MATCH(tbl_vendors[[#This Row],[Payment_Terms]],tbl_payment_terms[Payment_Terms],0))</f>
        <v>0</v>
      </c>
      <c r="U4126" t="b">
        <f>ISNA(MATCH(tbl_vendors[[#This Row],[Status]],tbl_status[valid_status]))</f>
        <v>0</v>
      </c>
      <c r="V4126" t="b">
        <f ca="1">tbl_vendors[[#This Row],[Created_Date]]&gt;TODAY()</f>
        <v>0</v>
      </c>
      <c r="W4126" t="b">
        <f>tbl_vendors[[#This Row],[Updated_Date]]&lt;tbl_vendors[[#This Row],[Created_Date]]</f>
        <v>0</v>
      </c>
      <c r="X4126" t="b">
        <f>COUNTIF(tbl_vendors[Vendor_Name],tbl_vendors[[#This Row],[Vendor_Name]])&gt;1</f>
        <v>0</v>
      </c>
      <c r="Y4126" s="14" cm="1">
        <f t="array" aca="1" ref="Y4126" ca="1">IFERROR(SUM(L4126:X4126*1),4)</f>
        <v>0</v>
      </c>
      <c r="Z4126" t="str">
        <f ca="1">IF(tbl_vendors[[#This Row],[error_count]]&gt;0,"FAIL","PASS")</f>
        <v>PASS</v>
      </c>
    </row>
    <row r="4127" spans="1:26" x14ac:dyDescent="0.3">
      <c r="A4127" t="s">
        <v>16091</v>
      </c>
      <c r="B4127" t="s">
        <v>16092</v>
      </c>
      <c r="C4127" t="s">
        <v>153</v>
      </c>
      <c r="D4127" t="s">
        <v>16093</v>
      </c>
      <c r="E4127" t="s">
        <v>155</v>
      </c>
      <c r="F4127" t="s">
        <v>16</v>
      </c>
      <c r="G4127" t="s">
        <v>16094</v>
      </c>
      <c r="H4127" t="s">
        <v>47</v>
      </c>
      <c r="I4127" t="s">
        <v>19</v>
      </c>
      <c r="J4127" s="1">
        <v>44761</v>
      </c>
      <c r="K4127" s="1">
        <v>46079</v>
      </c>
      <c r="L4127" t="b">
        <f>COUNTIF(tbl_vendors[Vendor_ID],tbl_vendors[[#This Row],[Vendor_ID]])&gt;1</f>
        <v>0</v>
      </c>
      <c r="M4127" t="b">
        <f>ISBLANK(tbl_vendors[[#This Row],[Vendor_ID]])</f>
        <v>0</v>
      </c>
      <c r="N4127" t="b">
        <f>LEN(TRIM(tbl_vendors[[#This Row],[Vendor_Name]]))=0</f>
        <v>0</v>
      </c>
      <c r="O4127" t="b">
        <f>LEN(TRIM(tbl_vendors[[#This Row],[Email]]))=0</f>
        <v>0</v>
      </c>
      <c r="P4127" t="b">
        <f>OR(ISERROR(FIND("@",tbl_vendors[[#This Row],[Email]])),ISERROR(FIND(".",tbl_vendors[[#This Row],[Email]])))</f>
        <v>0</v>
      </c>
      <c r="Q4127" t="b">
        <f>ISNA(MATCH(tbl_vendors[[#This Row],[Country]],tbl_country[country],0))</f>
        <v>0</v>
      </c>
      <c r="R4127" t="b">
        <f>ISNA(MATCH(tbl_vendors[[#This Row],[Currency]],tbl_country[currency],0))</f>
        <v>0</v>
      </c>
      <c r="S4127" t="b">
        <f>_xlfn.XLOOKUP(tbl_vendors[[#This Row],[Country]],tbl_country[country],tbl_country[currency],"NotFound")&lt;&gt;tbl_vendors[[#This Row],[Currency]]</f>
        <v>0</v>
      </c>
      <c r="T4127" t="b">
        <f>ISNA(MATCH(tbl_vendors[[#This Row],[Payment_Terms]],tbl_payment_terms[Payment_Terms],0))</f>
        <v>0</v>
      </c>
      <c r="U4127" t="b">
        <f>ISNA(MATCH(tbl_vendors[[#This Row],[Status]],tbl_status[valid_status]))</f>
        <v>0</v>
      </c>
      <c r="V4127" t="b">
        <f ca="1">tbl_vendors[[#This Row],[Created_Date]]&gt;TODAY()</f>
        <v>0</v>
      </c>
      <c r="W4127" t="b">
        <f>tbl_vendors[[#This Row],[Updated_Date]]&lt;tbl_vendors[[#This Row],[Created_Date]]</f>
        <v>0</v>
      </c>
      <c r="X4127" t="b">
        <f>COUNTIF(tbl_vendors[Vendor_Name],tbl_vendors[[#This Row],[Vendor_Name]])&gt;1</f>
        <v>0</v>
      </c>
      <c r="Y4127" s="14" cm="1">
        <f t="array" aca="1" ref="Y4127" ca="1">IFERROR(SUM(L4127:X4127*1),4)</f>
        <v>0</v>
      </c>
      <c r="Z4127" t="str">
        <f ca="1">IF(tbl_vendors[[#This Row],[error_count]]&gt;0,"FAIL","PASS")</f>
        <v>PASS</v>
      </c>
    </row>
    <row r="4128" spans="1:26" x14ac:dyDescent="0.3">
      <c r="A4128" t="s">
        <v>16095</v>
      </c>
      <c r="B4128" t="s">
        <v>16096</v>
      </c>
      <c r="C4128" t="s">
        <v>79</v>
      </c>
      <c r="D4128" t="s">
        <v>16097</v>
      </c>
      <c r="E4128" t="s">
        <v>39</v>
      </c>
      <c r="F4128" t="s">
        <v>16</v>
      </c>
      <c r="G4128" t="s">
        <v>16098</v>
      </c>
      <c r="H4128" t="s">
        <v>34</v>
      </c>
      <c r="I4128" t="s">
        <v>53</v>
      </c>
      <c r="J4128" s="1">
        <v>46070</v>
      </c>
      <c r="K4128" s="1">
        <v>46102</v>
      </c>
      <c r="L4128" t="b">
        <f>COUNTIF(tbl_vendors[Vendor_ID],tbl_vendors[[#This Row],[Vendor_ID]])&gt;1</f>
        <v>0</v>
      </c>
      <c r="M4128" t="b">
        <f>ISBLANK(tbl_vendors[[#This Row],[Vendor_ID]])</f>
        <v>0</v>
      </c>
      <c r="N4128" t="b">
        <f>LEN(TRIM(tbl_vendors[[#This Row],[Vendor_Name]]))=0</f>
        <v>0</v>
      </c>
      <c r="O4128" t="b">
        <f>LEN(TRIM(tbl_vendors[[#This Row],[Email]]))=0</f>
        <v>0</v>
      </c>
      <c r="P4128" t="b">
        <f>OR(ISERROR(FIND("@",tbl_vendors[[#This Row],[Email]])),ISERROR(FIND(".",tbl_vendors[[#This Row],[Email]])))</f>
        <v>0</v>
      </c>
      <c r="Q4128" t="b">
        <f>ISNA(MATCH(tbl_vendors[[#This Row],[Country]],tbl_country[country],0))</f>
        <v>0</v>
      </c>
      <c r="R4128" t="b">
        <f>ISNA(MATCH(tbl_vendors[[#This Row],[Currency]],tbl_country[currency],0))</f>
        <v>0</v>
      </c>
      <c r="S4128" t="b">
        <f>_xlfn.XLOOKUP(tbl_vendors[[#This Row],[Country]],tbl_country[country],tbl_country[currency],"NotFound")&lt;&gt;tbl_vendors[[#This Row],[Currency]]</f>
        <v>0</v>
      </c>
      <c r="T4128" t="b">
        <f>ISNA(MATCH(tbl_vendors[[#This Row],[Payment_Terms]],tbl_payment_terms[Payment_Terms],0))</f>
        <v>0</v>
      </c>
      <c r="U4128" t="b">
        <f>ISNA(MATCH(tbl_vendors[[#This Row],[Status]],tbl_status[valid_status]))</f>
        <v>1</v>
      </c>
      <c r="V4128" t="b">
        <f ca="1">tbl_vendors[[#This Row],[Created_Date]]&gt;TODAY()</f>
        <v>0</v>
      </c>
      <c r="W4128" t="b">
        <f>tbl_vendors[[#This Row],[Updated_Date]]&lt;tbl_vendors[[#This Row],[Created_Date]]</f>
        <v>0</v>
      </c>
      <c r="X4128" t="b">
        <f>COUNTIF(tbl_vendors[Vendor_Name],tbl_vendors[[#This Row],[Vendor_Name]])&gt;1</f>
        <v>0</v>
      </c>
      <c r="Y4128" s="14" cm="1">
        <f t="array" aca="1" ref="Y4128" ca="1">IFERROR(SUM(L4128:X4128*1),4)</f>
        <v>1</v>
      </c>
      <c r="Z4128" t="str">
        <f ca="1">IF(tbl_vendors[[#This Row],[error_count]]&gt;0,"FAIL","PASS")</f>
        <v>FAIL</v>
      </c>
    </row>
    <row r="4129" spans="1:26" x14ac:dyDescent="0.3">
      <c r="A4129" t="s">
        <v>16099</v>
      </c>
      <c r="B4129" t="s">
        <v>16100</v>
      </c>
      <c r="C4129" t="s">
        <v>37</v>
      </c>
      <c r="D4129" t="s">
        <v>16101</v>
      </c>
      <c r="E4129" t="s">
        <v>39</v>
      </c>
      <c r="F4129" t="s">
        <v>23</v>
      </c>
      <c r="G4129" t="s">
        <v>16102</v>
      </c>
      <c r="H4129" t="s">
        <v>69</v>
      </c>
      <c r="I4129" t="s">
        <v>53</v>
      </c>
      <c r="J4129" s="1">
        <v>44726</v>
      </c>
      <c r="K4129" s="1">
        <v>45701</v>
      </c>
      <c r="L4129" t="b">
        <f>COUNTIF(tbl_vendors[Vendor_ID],tbl_vendors[[#This Row],[Vendor_ID]])&gt;1</f>
        <v>0</v>
      </c>
      <c r="M4129" t="b">
        <f>ISBLANK(tbl_vendors[[#This Row],[Vendor_ID]])</f>
        <v>0</v>
      </c>
      <c r="N4129" t="b">
        <f>LEN(TRIM(tbl_vendors[[#This Row],[Vendor_Name]]))=0</f>
        <v>0</v>
      </c>
      <c r="O4129" t="b">
        <f>LEN(TRIM(tbl_vendors[[#This Row],[Email]]))=0</f>
        <v>0</v>
      </c>
      <c r="P4129" t="b">
        <f>OR(ISERROR(FIND("@",tbl_vendors[[#This Row],[Email]])),ISERROR(FIND(".",tbl_vendors[[#This Row],[Email]])))</f>
        <v>0</v>
      </c>
      <c r="Q4129" t="b">
        <f>ISNA(MATCH(tbl_vendors[[#This Row],[Country]],tbl_country[country],0))</f>
        <v>0</v>
      </c>
      <c r="R4129" t="b">
        <f>ISNA(MATCH(tbl_vendors[[#This Row],[Currency]],tbl_country[currency],0))</f>
        <v>0</v>
      </c>
      <c r="S4129" t="b">
        <f>_xlfn.XLOOKUP(tbl_vendors[[#This Row],[Country]],tbl_country[country],tbl_country[currency],"NotFound")&lt;&gt;tbl_vendors[[#This Row],[Currency]]</f>
        <v>0</v>
      </c>
      <c r="T4129" t="b">
        <f>ISNA(MATCH(tbl_vendors[[#This Row],[Payment_Terms]],tbl_payment_terms[Payment_Terms],0))</f>
        <v>0</v>
      </c>
      <c r="U4129" t="b">
        <f>ISNA(MATCH(tbl_vendors[[#This Row],[Status]],tbl_status[valid_status]))</f>
        <v>1</v>
      </c>
      <c r="V4129" t="b">
        <f ca="1">tbl_vendors[[#This Row],[Created_Date]]&gt;TODAY()</f>
        <v>0</v>
      </c>
      <c r="W4129" t="b">
        <f>tbl_vendors[[#This Row],[Updated_Date]]&lt;tbl_vendors[[#This Row],[Created_Date]]</f>
        <v>0</v>
      </c>
      <c r="X4129" t="b">
        <f>COUNTIF(tbl_vendors[Vendor_Name],tbl_vendors[[#This Row],[Vendor_Name]])&gt;1</f>
        <v>0</v>
      </c>
      <c r="Y4129" s="14" cm="1">
        <f t="array" aca="1" ref="Y4129" ca="1">IFERROR(SUM(L4129:X4129*1),4)</f>
        <v>1</v>
      </c>
      <c r="Z4129" t="str">
        <f ca="1">IF(tbl_vendors[[#This Row],[error_count]]&gt;0,"FAIL","PASS")</f>
        <v>FAIL</v>
      </c>
    </row>
    <row r="4130" spans="1:26" x14ac:dyDescent="0.3">
      <c r="A4130" t="s">
        <v>16103</v>
      </c>
      <c r="B4130" t="s">
        <v>16104</v>
      </c>
      <c r="C4130" t="s">
        <v>109</v>
      </c>
      <c r="D4130" t="s">
        <v>16105</v>
      </c>
      <c r="E4130" t="s">
        <v>39</v>
      </c>
      <c r="F4130" t="s">
        <v>40</v>
      </c>
      <c r="G4130" t="s">
        <v>16106</v>
      </c>
      <c r="H4130" t="s">
        <v>34</v>
      </c>
      <c r="I4130" t="s">
        <v>19</v>
      </c>
      <c r="J4130" s="1">
        <v>45482</v>
      </c>
      <c r="K4130" s="1">
        <v>46000</v>
      </c>
      <c r="L4130" t="b">
        <f>COUNTIF(tbl_vendors[Vendor_ID],tbl_vendors[[#This Row],[Vendor_ID]])&gt;1</f>
        <v>0</v>
      </c>
      <c r="M4130" t="b">
        <f>ISBLANK(tbl_vendors[[#This Row],[Vendor_ID]])</f>
        <v>0</v>
      </c>
      <c r="N4130" t="b">
        <f>LEN(TRIM(tbl_vendors[[#This Row],[Vendor_Name]]))=0</f>
        <v>0</v>
      </c>
      <c r="O4130" t="b">
        <f>LEN(TRIM(tbl_vendors[[#This Row],[Email]]))=0</f>
        <v>0</v>
      </c>
      <c r="P4130" t="b">
        <f>OR(ISERROR(FIND("@",tbl_vendors[[#This Row],[Email]])),ISERROR(FIND(".",tbl_vendors[[#This Row],[Email]])))</f>
        <v>0</v>
      </c>
      <c r="Q4130" t="b">
        <f>ISNA(MATCH(tbl_vendors[[#This Row],[Country]],tbl_country[country],0))</f>
        <v>0</v>
      </c>
      <c r="R4130" t="b">
        <f>ISNA(MATCH(tbl_vendors[[#This Row],[Currency]],tbl_country[currency],0))</f>
        <v>0</v>
      </c>
      <c r="S4130" t="b">
        <f>_xlfn.XLOOKUP(tbl_vendors[[#This Row],[Country]],tbl_country[country],tbl_country[currency],"NotFound")&lt;&gt;tbl_vendors[[#This Row],[Currency]]</f>
        <v>1</v>
      </c>
      <c r="T4130" t="b">
        <f>ISNA(MATCH(tbl_vendors[[#This Row],[Payment_Terms]],tbl_payment_terms[Payment_Terms],0))</f>
        <v>0</v>
      </c>
      <c r="U4130" t="b">
        <f>ISNA(MATCH(tbl_vendors[[#This Row],[Status]],tbl_status[valid_status]))</f>
        <v>0</v>
      </c>
      <c r="V4130" t="b">
        <f ca="1">tbl_vendors[[#This Row],[Created_Date]]&gt;TODAY()</f>
        <v>0</v>
      </c>
      <c r="W4130" t="b">
        <f>tbl_vendors[[#This Row],[Updated_Date]]&lt;tbl_vendors[[#This Row],[Created_Date]]</f>
        <v>0</v>
      </c>
      <c r="X4130" t="b">
        <f>COUNTIF(tbl_vendors[Vendor_Name],tbl_vendors[[#This Row],[Vendor_Name]])&gt;1</f>
        <v>0</v>
      </c>
      <c r="Y4130" s="14" cm="1">
        <f t="array" aca="1" ref="Y4130" ca="1">IFERROR(SUM(L4130:X4130*1),4)</f>
        <v>1</v>
      </c>
      <c r="Z4130" t="str">
        <f ca="1">IF(tbl_vendors[[#This Row],[error_count]]&gt;0,"FAIL","PASS")</f>
        <v>FAIL</v>
      </c>
    </row>
    <row r="4131" spans="1:26" x14ac:dyDescent="0.3">
      <c r="A4131" t="s">
        <v>16107</v>
      </c>
      <c r="B4131" t="s">
        <v>16108</v>
      </c>
      <c r="C4131" t="s">
        <v>109</v>
      </c>
      <c r="D4131" t="s">
        <v>16109</v>
      </c>
      <c r="E4131" t="s">
        <v>39</v>
      </c>
      <c r="F4131" t="s">
        <v>75</v>
      </c>
      <c r="G4131" t="s">
        <v>16110</v>
      </c>
      <c r="H4131" t="s">
        <v>25</v>
      </c>
      <c r="I4131" t="s">
        <v>26</v>
      </c>
      <c r="J4131" s="1">
        <v>45644</v>
      </c>
      <c r="K4131" s="1">
        <v>45856</v>
      </c>
      <c r="L4131" t="b">
        <f>COUNTIF(tbl_vendors[Vendor_ID],tbl_vendors[[#This Row],[Vendor_ID]])&gt;1</f>
        <v>0</v>
      </c>
      <c r="M4131" t="b">
        <f>ISBLANK(tbl_vendors[[#This Row],[Vendor_ID]])</f>
        <v>0</v>
      </c>
      <c r="N4131" t="b">
        <f>LEN(TRIM(tbl_vendors[[#This Row],[Vendor_Name]]))=0</f>
        <v>0</v>
      </c>
      <c r="O4131" t="b">
        <f>LEN(TRIM(tbl_vendors[[#This Row],[Email]]))=0</f>
        <v>0</v>
      </c>
      <c r="P4131" t="b">
        <f>OR(ISERROR(FIND("@",tbl_vendors[[#This Row],[Email]])),ISERROR(FIND(".",tbl_vendors[[#This Row],[Email]])))</f>
        <v>0</v>
      </c>
      <c r="Q4131" t="b">
        <f>ISNA(MATCH(tbl_vendors[[#This Row],[Country]],tbl_country[country],0))</f>
        <v>0</v>
      </c>
      <c r="R4131" t="b">
        <f>ISNA(MATCH(tbl_vendors[[#This Row],[Currency]],tbl_country[currency],0))</f>
        <v>0</v>
      </c>
      <c r="S4131" t="b">
        <f>_xlfn.XLOOKUP(tbl_vendors[[#This Row],[Country]],tbl_country[country],tbl_country[currency],"NotFound")&lt;&gt;tbl_vendors[[#This Row],[Currency]]</f>
        <v>1</v>
      </c>
      <c r="T4131" t="b">
        <f>ISNA(MATCH(tbl_vendors[[#This Row],[Payment_Terms]],tbl_payment_terms[Payment_Terms],0))</f>
        <v>0</v>
      </c>
      <c r="U4131" t="b">
        <f>ISNA(MATCH(tbl_vendors[[#This Row],[Status]],tbl_status[valid_status]))</f>
        <v>0</v>
      </c>
      <c r="V4131" t="b">
        <f ca="1">tbl_vendors[[#This Row],[Created_Date]]&gt;TODAY()</f>
        <v>0</v>
      </c>
      <c r="W4131" t="b">
        <f>tbl_vendors[[#This Row],[Updated_Date]]&lt;tbl_vendors[[#This Row],[Created_Date]]</f>
        <v>0</v>
      </c>
      <c r="X4131" t="b">
        <f>COUNTIF(tbl_vendors[Vendor_Name],tbl_vendors[[#This Row],[Vendor_Name]])&gt;1</f>
        <v>0</v>
      </c>
      <c r="Y4131" s="14" cm="1">
        <f t="array" aca="1" ref="Y4131" ca="1">IFERROR(SUM(L4131:X4131*1),4)</f>
        <v>1</v>
      </c>
      <c r="Z4131" t="str">
        <f ca="1">IF(tbl_vendors[[#This Row],[error_count]]&gt;0,"FAIL","PASS")</f>
        <v>FAIL</v>
      </c>
    </row>
    <row r="4132" spans="1:26" x14ac:dyDescent="0.3">
      <c r="A4132" t="s">
        <v>16111</v>
      </c>
      <c r="B4132" t="s">
        <v>16112</v>
      </c>
      <c r="C4132" t="s">
        <v>79</v>
      </c>
      <c r="D4132" t="s">
        <v>16113</v>
      </c>
      <c r="E4132" t="s">
        <v>39</v>
      </c>
      <c r="F4132" t="s">
        <v>32</v>
      </c>
      <c r="G4132" t="s">
        <v>16114</v>
      </c>
      <c r="H4132" t="s">
        <v>34</v>
      </c>
      <c r="I4132" t="s">
        <v>19</v>
      </c>
      <c r="J4132" s="1">
        <v>45797</v>
      </c>
      <c r="K4132" s="1">
        <v>46157</v>
      </c>
      <c r="L4132" t="b">
        <f>COUNTIF(tbl_vendors[Vendor_ID],tbl_vendors[[#This Row],[Vendor_ID]])&gt;1</f>
        <v>0</v>
      </c>
      <c r="M4132" t="b">
        <f>ISBLANK(tbl_vendors[[#This Row],[Vendor_ID]])</f>
        <v>0</v>
      </c>
      <c r="N4132" t="b">
        <f>LEN(TRIM(tbl_vendors[[#This Row],[Vendor_Name]]))=0</f>
        <v>0</v>
      </c>
      <c r="O4132" t="b">
        <f>LEN(TRIM(tbl_vendors[[#This Row],[Email]]))=0</f>
        <v>0</v>
      </c>
      <c r="P4132" t="b">
        <f>OR(ISERROR(FIND("@",tbl_vendors[[#This Row],[Email]])),ISERROR(FIND(".",tbl_vendors[[#This Row],[Email]])))</f>
        <v>0</v>
      </c>
      <c r="Q4132" t="b">
        <f>ISNA(MATCH(tbl_vendors[[#This Row],[Country]],tbl_country[country],0))</f>
        <v>0</v>
      </c>
      <c r="R4132" t="b">
        <f>ISNA(MATCH(tbl_vendors[[#This Row],[Currency]],tbl_country[currency],0))</f>
        <v>0</v>
      </c>
      <c r="S4132" t="b">
        <f>_xlfn.XLOOKUP(tbl_vendors[[#This Row],[Country]],tbl_country[country],tbl_country[currency],"NotFound")&lt;&gt;tbl_vendors[[#This Row],[Currency]]</f>
        <v>0</v>
      </c>
      <c r="T4132" t="b">
        <f>ISNA(MATCH(tbl_vendors[[#This Row],[Payment_Terms]],tbl_payment_terms[Payment_Terms],0))</f>
        <v>0</v>
      </c>
      <c r="U4132" t="b">
        <f>ISNA(MATCH(tbl_vendors[[#This Row],[Status]],tbl_status[valid_status]))</f>
        <v>0</v>
      </c>
      <c r="V4132" t="b">
        <f ca="1">tbl_vendors[[#This Row],[Created_Date]]&gt;TODAY()</f>
        <v>0</v>
      </c>
      <c r="W4132" t="b">
        <f>tbl_vendors[[#This Row],[Updated_Date]]&lt;tbl_vendors[[#This Row],[Created_Date]]</f>
        <v>0</v>
      </c>
      <c r="X4132" t="b">
        <f>COUNTIF(tbl_vendors[Vendor_Name],tbl_vendors[[#This Row],[Vendor_Name]])&gt;1</f>
        <v>0</v>
      </c>
      <c r="Y4132" s="14" cm="1">
        <f t="array" aca="1" ref="Y4132" ca="1">IFERROR(SUM(L4132:X4132*1),4)</f>
        <v>0</v>
      </c>
      <c r="Z4132" t="str">
        <f ca="1">IF(tbl_vendors[[#This Row],[error_count]]&gt;0,"FAIL","PASS")</f>
        <v>PASS</v>
      </c>
    </row>
    <row r="4133" spans="1:26" x14ac:dyDescent="0.3">
      <c r="A4133" t="s">
        <v>16115</v>
      </c>
      <c r="B4133" t="s">
        <v>16116</v>
      </c>
      <c r="C4133" t="s">
        <v>72</v>
      </c>
      <c r="D4133" t="s">
        <v>16117</v>
      </c>
      <c r="E4133" t="s">
        <v>74</v>
      </c>
      <c r="F4133" t="s">
        <v>75</v>
      </c>
      <c r="G4133" t="s">
        <v>16118</v>
      </c>
      <c r="H4133" t="s">
        <v>34</v>
      </c>
      <c r="I4133" t="s">
        <v>19</v>
      </c>
      <c r="J4133" s="1">
        <v>45596</v>
      </c>
      <c r="K4133" s="1">
        <v>45899</v>
      </c>
      <c r="L4133" t="b">
        <f>COUNTIF(tbl_vendors[Vendor_ID],tbl_vendors[[#This Row],[Vendor_ID]])&gt;1</f>
        <v>0</v>
      </c>
      <c r="M4133" t="b">
        <f>ISBLANK(tbl_vendors[[#This Row],[Vendor_ID]])</f>
        <v>0</v>
      </c>
      <c r="N4133" t="b">
        <f>LEN(TRIM(tbl_vendors[[#This Row],[Vendor_Name]]))=0</f>
        <v>0</v>
      </c>
      <c r="O4133" t="b">
        <f>LEN(TRIM(tbl_vendors[[#This Row],[Email]]))=0</f>
        <v>0</v>
      </c>
      <c r="P4133" t="b">
        <f>OR(ISERROR(FIND("@",tbl_vendors[[#This Row],[Email]])),ISERROR(FIND(".",tbl_vendors[[#This Row],[Email]])))</f>
        <v>0</v>
      </c>
      <c r="Q4133" t="b">
        <f>ISNA(MATCH(tbl_vendors[[#This Row],[Country]],tbl_country[country],0))</f>
        <v>0</v>
      </c>
      <c r="R4133" t="b">
        <f>ISNA(MATCH(tbl_vendors[[#This Row],[Currency]],tbl_country[currency],0))</f>
        <v>1</v>
      </c>
      <c r="S4133" t="b">
        <f>_xlfn.XLOOKUP(tbl_vendors[[#This Row],[Country]],tbl_country[country],tbl_country[currency],"NotFound")&lt;&gt;tbl_vendors[[#This Row],[Currency]]</f>
        <v>1</v>
      </c>
      <c r="T4133" t="b">
        <f>ISNA(MATCH(tbl_vendors[[#This Row],[Payment_Terms]],tbl_payment_terms[Payment_Terms],0))</f>
        <v>0</v>
      </c>
      <c r="U4133" t="b">
        <f>ISNA(MATCH(tbl_vendors[[#This Row],[Status]],tbl_status[valid_status]))</f>
        <v>0</v>
      </c>
      <c r="V4133" t="b">
        <f ca="1">tbl_vendors[[#This Row],[Created_Date]]&gt;TODAY()</f>
        <v>0</v>
      </c>
      <c r="W4133" t="b">
        <f>tbl_vendors[[#This Row],[Updated_Date]]&lt;tbl_vendors[[#This Row],[Created_Date]]</f>
        <v>0</v>
      </c>
      <c r="X4133" t="b">
        <f>COUNTIF(tbl_vendors[Vendor_Name],tbl_vendors[[#This Row],[Vendor_Name]])&gt;1</f>
        <v>0</v>
      </c>
      <c r="Y4133" s="14" cm="1">
        <f t="array" aca="1" ref="Y4133" ca="1">IFERROR(SUM(L4133:X4133*1),4)</f>
        <v>2</v>
      </c>
      <c r="Z4133" t="str">
        <f ca="1">IF(tbl_vendors[[#This Row],[error_count]]&gt;0,"FAIL","PASS")</f>
        <v>FAIL</v>
      </c>
    </row>
    <row r="4134" spans="1:26" x14ac:dyDescent="0.3">
      <c r="A4134" t="s">
        <v>16119</v>
      </c>
      <c r="B4134" t="s">
        <v>16120</v>
      </c>
      <c r="C4134" t="s">
        <v>153</v>
      </c>
      <c r="D4134" t="s">
        <v>16121</v>
      </c>
      <c r="E4134" t="s">
        <v>155</v>
      </c>
      <c r="F4134" t="s">
        <v>16</v>
      </c>
      <c r="G4134" t="s">
        <v>16122</v>
      </c>
      <c r="H4134" t="s">
        <v>34</v>
      </c>
      <c r="I4134" t="s">
        <v>53</v>
      </c>
      <c r="J4134" s="1">
        <v>45350</v>
      </c>
      <c r="K4134" s="1">
        <v>45794</v>
      </c>
      <c r="L4134" t="b">
        <f>COUNTIF(tbl_vendors[Vendor_ID],tbl_vendors[[#This Row],[Vendor_ID]])&gt;1</f>
        <v>0</v>
      </c>
      <c r="M4134" t="b">
        <f>ISBLANK(tbl_vendors[[#This Row],[Vendor_ID]])</f>
        <v>0</v>
      </c>
      <c r="N4134" t="b">
        <f>LEN(TRIM(tbl_vendors[[#This Row],[Vendor_Name]]))=0</f>
        <v>0</v>
      </c>
      <c r="O4134" t="b">
        <f>LEN(TRIM(tbl_vendors[[#This Row],[Email]]))=0</f>
        <v>0</v>
      </c>
      <c r="P4134" t="b">
        <f>OR(ISERROR(FIND("@",tbl_vendors[[#This Row],[Email]])),ISERROR(FIND(".",tbl_vendors[[#This Row],[Email]])))</f>
        <v>0</v>
      </c>
      <c r="Q4134" t="b">
        <f>ISNA(MATCH(tbl_vendors[[#This Row],[Country]],tbl_country[country],0))</f>
        <v>0</v>
      </c>
      <c r="R4134" t="b">
        <f>ISNA(MATCH(tbl_vendors[[#This Row],[Currency]],tbl_country[currency],0))</f>
        <v>0</v>
      </c>
      <c r="S4134" t="b">
        <f>_xlfn.XLOOKUP(tbl_vendors[[#This Row],[Country]],tbl_country[country],tbl_country[currency],"NotFound")&lt;&gt;tbl_vendors[[#This Row],[Currency]]</f>
        <v>0</v>
      </c>
      <c r="T4134" t="b">
        <f>ISNA(MATCH(tbl_vendors[[#This Row],[Payment_Terms]],tbl_payment_terms[Payment_Terms],0))</f>
        <v>0</v>
      </c>
      <c r="U4134" t="b">
        <f>ISNA(MATCH(tbl_vendors[[#This Row],[Status]],tbl_status[valid_status]))</f>
        <v>1</v>
      </c>
      <c r="V4134" t="b">
        <f ca="1">tbl_vendors[[#This Row],[Created_Date]]&gt;TODAY()</f>
        <v>0</v>
      </c>
      <c r="W4134" t="b">
        <f>tbl_vendors[[#This Row],[Updated_Date]]&lt;tbl_vendors[[#This Row],[Created_Date]]</f>
        <v>0</v>
      </c>
      <c r="X4134" t="b">
        <f>COUNTIF(tbl_vendors[Vendor_Name],tbl_vendors[[#This Row],[Vendor_Name]])&gt;1</f>
        <v>0</v>
      </c>
      <c r="Y4134" s="14" cm="1">
        <f t="array" aca="1" ref="Y4134" ca="1">IFERROR(SUM(L4134:X4134*1),4)</f>
        <v>1</v>
      </c>
      <c r="Z4134" t="str">
        <f ca="1">IF(tbl_vendors[[#This Row],[error_count]]&gt;0,"FAIL","PASS")</f>
        <v>FAIL</v>
      </c>
    </row>
    <row r="4135" spans="1:26" x14ac:dyDescent="0.3">
      <c r="A4135" t="s">
        <v>16123</v>
      </c>
      <c r="B4135" t="s">
        <v>16124</v>
      </c>
      <c r="C4135" t="s">
        <v>37</v>
      </c>
      <c r="D4135" t="s">
        <v>16125</v>
      </c>
      <c r="E4135" t="s">
        <v>39</v>
      </c>
      <c r="F4135" t="s">
        <v>75</v>
      </c>
      <c r="G4135" t="s">
        <v>16126</v>
      </c>
      <c r="H4135" t="s">
        <v>52</v>
      </c>
      <c r="I4135" t="s">
        <v>53</v>
      </c>
      <c r="J4135" s="1">
        <v>45775</v>
      </c>
      <c r="K4135" s="1">
        <v>46191</v>
      </c>
      <c r="L4135" t="b">
        <f>COUNTIF(tbl_vendors[Vendor_ID],tbl_vendors[[#This Row],[Vendor_ID]])&gt;1</f>
        <v>0</v>
      </c>
      <c r="M4135" t="b">
        <f>ISBLANK(tbl_vendors[[#This Row],[Vendor_ID]])</f>
        <v>0</v>
      </c>
      <c r="N4135" t="b">
        <f>LEN(TRIM(tbl_vendors[[#This Row],[Vendor_Name]]))=0</f>
        <v>0</v>
      </c>
      <c r="O4135" t="b">
        <f>LEN(TRIM(tbl_vendors[[#This Row],[Email]]))=0</f>
        <v>0</v>
      </c>
      <c r="P4135" t="b">
        <f>OR(ISERROR(FIND("@",tbl_vendors[[#This Row],[Email]])),ISERROR(FIND(".",tbl_vendors[[#This Row],[Email]])))</f>
        <v>0</v>
      </c>
      <c r="Q4135" t="b">
        <f>ISNA(MATCH(tbl_vendors[[#This Row],[Country]],tbl_country[country],0))</f>
        <v>0</v>
      </c>
      <c r="R4135" t="b">
        <f>ISNA(MATCH(tbl_vendors[[#This Row],[Currency]],tbl_country[currency],0))</f>
        <v>0</v>
      </c>
      <c r="S4135" t="b">
        <f>_xlfn.XLOOKUP(tbl_vendors[[#This Row],[Country]],tbl_country[country],tbl_country[currency],"NotFound")&lt;&gt;tbl_vendors[[#This Row],[Currency]]</f>
        <v>0</v>
      </c>
      <c r="T4135" t="b">
        <f>ISNA(MATCH(tbl_vendors[[#This Row],[Payment_Terms]],tbl_payment_terms[Payment_Terms],0))</f>
        <v>0</v>
      </c>
      <c r="U4135" t="b">
        <f>ISNA(MATCH(tbl_vendors[[#This Row],[Status]],tbl_status[valid_status]))</f>
        <v>1</v>
      </c>
      <c r="V4135" t="b">
        <f ca="1">tbl_vendors[[#This Row],[Created_Date]]&gt;TODAY()</f>
        <v>0</v>
      </c>
      <c r="W4135" t="b">
        <f>tbl_vendors[[#This Row],[Updated_Date]]&lt;tbl_vendors[[#This Row],[Created_Date]]</f>
        <v>0</v>
      </c>
      <c r="X4135" t="b">
        <f>COUNTIF(tbl_vendors[Vendor_Name],tbl_vendors[[#This Row],[Vendor_Name]])&gt;1</f>
        <v>0</v>
      </c>
      <c r="Y4135" s="14" cm="1">
        <f t="array" aca="1" ref="Y4135" ca="1">IFERROR(SUM(L4135:X4135*1),4)</f>
        <v>1</v>
      </c>
      <c r="Z4135" t="str">
        <f ca="1">IF(tbl_vendors[[#This Row],[error_count]]&gt;0,"FAIL","PASS")</f>
        <v>FAIL</v>
      </c>
    </row>
    <row r="4136" spans="1:26" x14ac:dyDescent="0.3">
      <c r="A4136" t="s">
        <v>16127</v>
      </c>
      <c r="B4136" t="s">
        <v>16128</v>
      </c>
      <c r="C4136" t="s">
        <v>72</v>
      </c>
      <c r="D4136" t="s">
        <v>16129</v>
      </c>
      <c r="E4136" t="s">
        <v>74</v>
      </c>
      <c r="F4136" t="s">
        <v>40</v>
      </c>
      <c r="G4136" t="s">
        <v>16130</v>
      </c>
      <c r="H4136" t="s">
        <v>34</v>
      </c>
      <c r="I4136" t="s">
        <v>53</v>
      </c>
      <c r="J4136" s="1">
        <v>44616</v>
      </c>
      <c r="K4136" s="1">
        <v>44678</v>
      </c>
      <c r="L4136" t="b">
        <f>COUNTIF(tbl_vendors[Vendor_ID],tbl_vendors[[#This Row],[Vendor_ID]])&gt;1</f>
        <v>0</v>
      </c>
      <c r="M4136" t="b">
        <f>ISBLANK(tbl_vendors[[#This Row],[Vendor_ID]])</f>
        <v>0</v>
      </c>
      <c r="N4136" t="b">
        <f>LEN(TRIM(tbl_vendors[[#This Row],[Vendor_Name]]))=0</f>
        <v>0</v>
      </c>
      <c r="O4136" t="b">
        <f>LEN(TRIM(tbl_vendors[[#This Row],[Email]]))=0</f>
        <v>0</v>
      </c>
      <c r="P4136" t="b">
        <f>OR(ISERROR(FIND("@",tbl_vendors[[#This Row],[Email]])),ISERROR(FIND(".",tbl_vendors[[#This Row],[Email]])))</f>
        <v>0</v>
      </c>
      <c r="Q4136" t="b">
        <f>ISNA(MATCH(tbl_vendors[[#This Row],[Country]],tbl_country[country],0))</f>
        <v>0</v>
      </c>
      <c r="R4136" t="b">
        <f>ISNA(MATCH(tbl_vendors[[#This Row],[Currency]],tbl_country[currency],0))</f>
        <v>1</v>
      </c>
      <c r="S4136" t="b">
        <f>_xlfn.XLOOKUP(tbl_vendors[[#This Row],[Country]],tbl_country[country],tbl_country[currency],"NotFound")&lt;&gt;tbl_vendors[[#This Row],[Currency]]</f>
        <v>1</v>
      </c>
      <c r="T4136" t="b">
        <f>ISNA(MATCH(tbl_vendors[[#This Row],[Payment_Terms]],tbl_payment_terms[Payment_Terms],0))</f>
        <v>0</v>
      </c>
      <c r="U4136" t="b">
        <f>ISNA(MATCH(tbl_vendors[[#This Row],[Status]],tbl_status[valid_status]))</f>
        <v>1</v>
      </c>
      <c r="V4136" t="b">
        <f ca="1">tbl_vendors[[#This Row],[Created_Date]]&gt;TODAY()</f>
        <v>0</v>
      </c>
      <c r="W4136" t="b">
        <f>tbl_vendors[[#This Row],[Updated_Date]]&lt;tbl_vendors[[#This Row],[Created_Date]]</f>
        <v>0</v>
      </c>
      <c r="X4136" t="b">
        <f>COUNTIF(tbl_vendors[Vendor_Name],tbl_vendors[[#This Row],[Vendor_Name]])&gt;1</f>
        <v>0</v>
      </c>
      <c r="Y4136" s="14" cm="1">
        <f t="array" aca="1" ref="Y4136" ca="1">IFERROR(SUM(L4136:X4136*1),4)</f>
        <v>3</v>
      </c>
      <c r="Z4136" t="str">
        <f ca="1">IF(tbl_vendors[[#This Row],[error_count]]&gt;0,"FAIL","PASS")</f>
        <v>FAIL</v>
      </c>
    </row>
    <row r="4137" spans="1:26" x14ac:dyDescent="0.3">
      <c r="A4137" t="s">
        <v>16131</v>
      </c>
      <c r="B4137" t="s">
        <v>16132</v>
      </c>
      <c r="C4137" t="s">
        <v>29</v>
      </c>
      <c r="D4137" t="s">
        <v>16133</v>
      </c>
      <c r="E4137" t="s">
        <v>31</v>
      </c>
      <c r="F4137" t="s">
        <v>40</v>
      </c>
      <c r="G4137" t="s">
        <v>16134</v>
      </c>
      <c r="H4137" t="s">
        <v>47</v>
      </c>
      <c r="I4137" t="s">
        <v>19</v>
      </c>
      <c r="J4137" s="1">
        <v>45442</v>
      </c>
      <c r="K4137" s="1">
        <v>45508</v>
      </c>
      <c r="L4137" t="b">
        <f>COUNTIF(tbl_vendors[Vendor_ID],tbl_vendors[[#This Row],[Vendor_ID]])&gt;1</f>
        <v>0</v>
      </c>
      <c r="M4137" t="b">
        <f>ISBLANK(tbl_vendors[[#This Row],[Vendor_ID]])</f>
        <v>0</v>
      </c>
      <c r="N4137" t="b">
        <f>LEN(TRIM(tbl_vendors[[#This Row],[Vendor_Name]]))=0</f>
        <v>0</v>
      </c>
      <c r="O4137" t="b">
        <f>LEN(TRIM(tbl_vendors[[#This Row],[Email]]))=0</f>
        <v>0</v>
      </c>
      <c r="P4137" t="b">
        <f>OR(ISERROR(FIND("@",tbl_vendors[[#This Row],[Email]])),ISERROR(FIND(".",tbl_vendors[[#This Row],[Email]])))</f>
        <v>0</v>
      </c>
      <c r="Q4137" t="b">
        <f>ISNA(MATCH(tbl_vendors[[#This Row],[Country]],tbl_country[country],0))</f>
        <v>0</v>
      </c>
      <c r="R4137" t="b">
        <f>ISNA(MATCH(tbl_vendors[[#This Row],[Currency]],tbl_country[currency],0))</f>
        <v>0</v>
      </c>
      <c r="S4137" t="b">
        <f>_xlfn.XLOOKUP(tbl_vendors[[#This Row],[Country]],tbl_country[country],tbl_country[currency],"NotFound")&lt;&gt;tbl_vendors[[#This Row],[Currency]]</f>
        <v>0</v>
      </c>
      <c r="T4137" t="b">
        <f>ISNA(MATCH(tbl_vendors[[#This Row],[Payment_Terms]],tbl_payment_terms[Payment_Terms],0))</f>
        <v>0</v>
      </c>
      <c r="U4137" t="b">
        <f>ISNA(MATCH(tbl_vendors[[#This Row],[Status]],tbl_status[valid_status]))</f>
        <v>0</v>
      </c>
      <c r="V4137" t="b">
        <f ca="1">tbl_vendors[[#This Row],[Created_Date]]&gt;TODAY()</f>
        <v>0</v>
      </c>
      <c r="W4137" t="b">
        <f>tbl_vendors[[#This Row],[Updated_Date]]&lt;tbl_vendors[[#This Row],[Created_Date]]</f>
        <v>0</v>
      </c>
      <c r="X4137" t="b">
        <f>COUNTIF(tbl_vendors[Vendor_Name],tbl_vendors[[#This Row],[Vendor_Name]])&gt;1</f>
        <v>0</v>
      </c>
      <c r="Y4137" s="14" cm="1">
        <f t="array" aca="1" ref="Y4137" ca="1">IFERROR(SUM(L4137:X4137*1),4)</f>
        <v>0</v>
      </c>
      <c r="Z4137" t="str">
        <f ca="1">IF(tbl_vendors[[#This Row],[error_count]]&gt;0,"FAIL","PASS")</f>
        <v>PASS</v>
      </c>
    </row>
    <row r="4138" spans="1:26" x14ac:dyDescent="0.3">
      <c r="A4138" t="s">
        <v>16135</v>
      </c>
      <c r="B4138" t="s">
        <v>16136</v>
      </c>
      <c r="C4138" t="s">
        <v>66</v>
      </c>
      <c r="D4138" t="s">
        <v>16137</v>
      </c>
      <c r="E4138" t="s">
        <v>67</v>
      </c>
      <c r="F4138" t="s">
        <v>32</v>
      </c>
      <c r="G4138" t="s">
        <v>16138</v>
      </c>
      <c r="H4138" t="s">
        <v>47</v>
      </c>
      <c r="I4138" t="s">
        <v>53</v>
      </c>
      <c r="J4138" s="1">
        <v>45609</v>
      </c>
      <c r="K4138" s="1">
        <v>45661</v>
      </c>
      <c r="L4138" t="b">
        <f>COUNTIF(tbl_vendors[Vendor_ID],tbl_vendors[[#This Row],[Vendor_ID]])&gt;1</f>
        <v>0</v>
      </c>
      <c r="M4138" t="b">
        <f>ISBLANK(tbl_vendors[[#This Row],[Vendor_ID]])</f>
        <v>0</v>
      </c>
      <c r="N4138" t="b">
        <f>LEN(TRIM(tbl_vendors[[#This Row],[Vendor_Name]]))=0</f>
        <v>0</v>
      </c>
      <c r="O4138" t="b">
        <f>LEN(TRIM(tbl_vendors[[#This Row],[Email]]))=0</f>
        <v>0</v>
      </c>
      <c r="P4138" t="b">
        <f>OR(ISERROR(FIND("@",tbl_vendors[[#This Row],[Email]])),ISERROR(FIND(".",tbl_vendors[[#This Row],[Email]])))</f>
        <v>0</v>
      </c>
      <c r="Q4138" t="b">
        <f>ISNA(MATCH(tbl_vendors[[#This Row],[Country]],tbl_country[country],0))</f>
        <v>0</v>
      </c>
      <c r="R4138" t="b">
        <f>ISNA(MATCH(tbl_vendors[[#This Row],[Currency]],tbl_country[currency],0))</f>
        <v>0</v>
      </c>
      <c r="S4138" t="b">
        <f>_xlfn.XLOOKUP(tbl_vendors[[#This Row],[Country]],tbl_country[country],tbl_country[currency],"NotFound")&lt;&gt;tbl_vendors[[#This Row],[Currency]]</f>
        <v>0</v>
      </c>
      <c r="T4138" t="b">
        <f>ISNA(MATCH(tbl_vendors[[#This Row],[Payment_Terms]],tbl_payment_terms[Payment_Terms],0))</f>
        <v>0</v>
      </c>
      <c r="U4138" t="b">
        <f>ISNA(MATCH(tbl_vendors[[#This Row],[Status]],tbl_status[valid_status]))</f>
        <v>1</v>
      </c>
      <c r="V4138" t="b">
        <f ca="1">tbl_vendors[[#This Row],[Created_Date]]&gt;TODAY()</f>
        <v>0</v>
      </c>
      <c r="W4138" t="b">
        <f>tbl_vendors[[#This Row],[Updated_Date]]&lt;tbl_vendors[[#This Row],[Created_Date]]</f>
        <v>0</v>
      </c>
      <c r="X4138" t="b">
        <f>COUNTIF(tbl_vendors[Vendor_Name],tbl_vendors[[#This Row],[Vendor_Name]])&gt;1</f>
        <v>0</v>
      </c>
      <c r="Y4138" s="14" cm="1">
        <f t="array" aca="1" ref="Y4138" ca="1">IFERROR(SUM(L4138:X4138*1),4)</f>
        <v>1</v>
      </c>
      <c r="Z4138" t="str">
        <f ca="1">IF(tbl_vendors[[#This Row],[error_count]]&gt;0,"FAIL","PASS")</f>
        <v>FAIL</v>
      </c>
    </row>
    <row r="4139" spans="1:26" x14ac:dyDescent="0.3">
      <c r="A4139" t="s">
        <v>16139</v>
      </c>
      <c r="B4139" t="s">
        <v>590</v>
      </c>
      <c r="C4139" t="s">
        <v>72</v>
      </c>
      <c r="D4139" t="s">
        <v>16140</v>
      </c>
      <c r="E4139" t="s">
        <v>74</v>
      </c>
      <c r="F4139" t="s">
        <v>23</v>
      </c>
      <c r="G4139" t="s">
        <v>16141</v>
      </c>
      <c r="H4139" t="s">
        <v>18</v>
      </c>
      <c r="I4139" t="s">
        <v>19</v>
      </c>
      <c r="J4139" s="1">
        <v>46137</v>
      </c>
      <c r="K4139" s="1">
        <v>46155</v>
      </c>
      <c r="L4139" t="b">
        <f>COUNTIF(tbl_vendors[Vendor_ID],tbl_vendors[[#This Row],[Vendor_ID]])&gt;1</f>
        <v>0</v>
      </c>
      <c r="M4139" t="b">
        <f>ISBLANK(tbl_vendors[[#This Row],[Vendor_ID]])</f>
        <v>0</v>
      </c>
      <c r="N4139" t="b">
        <f>LEN(TRIM(tbl_vendors[[#This Row],[Vendor_Name]]))=0</f>
        <v>0</v>
      </c>
      <c r="O4139" t="b">
        <f>LEN(TRIM(tbl_vendors[[#This Row],[Email]]))=0</f>
        <v>0</v>
      </c>
      <c r="P4139" t="b">
        <f>OR(ISERROR(FIND("@",tbl_vendors[[#This Row],[Email]])),ISERROR(FIND(".",tbl_vendors[[#This Row],[Email]])))</f>
        <v>0</v>
      </c>
      <c r="Q4139" t="b">
        <f>ISNA(MATCH(tbl_vendors[[#This Row],[Country]],tbl_country[country],0))</f>
        <v>0</v>
      </c>
      <c r="R4139" t="b">
        <f>ISNA(MATCH(tbl_vendors[[#This Row],[Currency]],tbl_country[currency],0))</f>
        <v>1</v>
      </c>
      <c r="S4139" t="b">
        <f>_xlfn.XLOOKUP(tbl_vendors[[#This Row],[Country]],tbl_country[country],tbl_country[currency],"NotFound")&lt;&gt;tbl_vendors[[#This Row],[Currency]]</f>
        <v>1</v>
      </c>
      <c r="T4139" t="b">
        <f>ISNA(MATCH(tbl_vendors[[#This Row],[Payment_Terms]],tbl_payment_terms[Payment_Terms],0))</f>
        <v>0</v>
      </c>
      <c r="U4139" t="b">
        <f>ISNA(MATCH(tbl_vendors[[#This Row],[Status]],tbl_status[valid_status]))</f>
        <v>0</v>
      </c>
      <c r="V4139" t="b">
        <f ca="1">tbl_vendors[[#This Row],[Created_Date]]&gt;TODAY()</f>
        <v>0</v>
      </c>
      <c r="W4139" t="b">
        <f>tbl_vendors[[#This Row],[Updated_Date]]&lt;tbl_vendors[[#This Row],[Created_Date]]</f>
        <v>0</v>
      </c>
      <c r="X4139" t="b">
        <f>COUNTIF(tbl_vendors[Vendor_Name],tbl_vendors[[#This Row],[Vendor_Name]])&gt;1</f>
        <v>1</v>
      </c>
      <c r="Y4139" s="14" cm="1">
        <f t="array" aca="1" ref="Y4139" ca="1">IFERROR(SUM(L4139:X4139*1),4)</f>
        <v>3</v>
      </c>
      <c r="Z4139" t="str">
        <f ca="1">IF(tbl_vendors[[#This Row],[error_count]]&gt;0,"FAIL","PASS")</f>
        <v>FAIL</v>
      </c>
    </row>
    <row r="4140" spans="1:26" x14ac:dyDescent="0.3">
      <c r="A4140" t="s">
        <v>16142</v>
      </c>
      <c r="B4140" t="s">
        <v>16143</v>
      </c>
      <c r="C4140" t="s">
        <v>66</v>
      </c>
      <c r="D4140" t="s">
        <v>16144</v>
      </c>
      <c r="E4140" t="s">
        <v>67</v>
      </c>
      <c r="F4140" t="s">
        <v>75</v>
      </c>
      <c r="G4140" t="s">
        <v>16145</v>
      </c>
      <c r="H4140" t="s">
        <v>52</v>
      </c>
      <c r="I4140" t="s">
        <v>19</v>
      </c>
      <c r="J4140" s="1">
        <v>45469</v>
      </c>
      <c r="K4140" s="1">
        <v>46156</v>
      </c>
      <c r="L4140" t="b">
        <f>COUNTIF(tbl_vendors[Vendor_ID],tbl_vendors[[#This Row],[Vendor_ID]])&gt;1</f>
        <v>0</v>
      </c>
      <c r="M4140" t="b">
        <f>ISBLANK(tbl_vendors[[#This Row],[Vendor_ID]])</f>
        <v>0</v>
      </c>
      <c r="N4140" t="b">
        <f>LEN(TRIM(tbl_vendors[[#This Row],[Vendor_Name]]))=0</f>
        <v>0</v>
      </c>
      <c r="O4140" t="b">
        <f>LEN(TRIM(tbl_vendors[[#This Row],[Email]]))=0</f>
        <v>0</v>
      </c>
      <c r="P4140" t="b">
        <f>OR(ISERROR(FIND("@",tbl_vendors[[#This Row],[Email]])),ISERROR(FIND(".",tbl_vendors[[#This Row],[Email]])))</f>
        <v>0</v>
      </c>
      <c r="Q4140" t="b">
        <f>ISNA(MATCH(tbl_vendors[[#This Row],[Country]],tbl_country[country],0))</f>
        <v>0</v>
      </c>
      <c r="R4140" t="b">
        <f>ISNA(MATCH(tbl_vendors[[#This Row],[Currency]],tbl_country[currency],0))</f>
        <v>0</v>
      </c>
      <c r="S4140" t="b">
        <f>_xlfn.XLOOKUP(tbl_vendors[[#This Row],[Country]],tbl_country[country],tbl_country[currency],"NotFound")&lt;&gt;tbl_vendors[[#This Row],[Currency]]</f>
        <v>0</v>
      </c>
      <c r="T4140" t="b">
        <f>ISNA(MATCH(tbl_vendors[[#This Row],[Payment_Terms]],tbl_payment_terms[Payment_Terms],0))</f>
        <v>0</v>
      </c>
      <c r="U4140" t="b">
        <f>ISNA(MATCH(tbl_vendors[[#This Row],[Status]],tbl_status[valid_status]))</f>
        <v>0</v>
      </c>
      <c r="V4140" t="b">
        <f ca="1">tbl_vendors[[#This Row],[Created_Date]]&gt;TODAY()</f>
        <v>0</v>
      </c>
      <c r="W4140" t="b">
        <f>tbl_vendors[[#This Row],[Updated_Date]]&lt;tbl_vendors[[#This Row],[Created_Date]]</f>
        <v>0</v>
      </c>
      <c r="X4140" t="b">
        <f>COUNTIF(tbl_vendors[Vendor_Name],tbl_vendors[[#This Row],[Vendor_Name]])&gt;1</f>
        <v>0</v>
      </c>
      <c r="Y4140" s="14" cm="1">
        <f t="array" aca="1" ref="Y4140" ca="1">IFERROR(SUM(L4140:X4140*1),4)</f>
        <v>0</v>
      </c>
      <c r="Z4140" t="str">
        <f ca="1">IF(tbl_vendors[[#This Row],[error_count]]&gt;0,"FAIL","PASS")</f>
        <v>PASS</v>
      </c>
    </row>
    <row r="4141" spans="1:26" x14ac:dyDescent="0.3">
      <c r="A4141" t="s">
        <v>16146</v>
      </c>
      <c r="B4141" t="s">
        <v>16147</v>
      </c>
      <c r="C4141" t="s">
        <v>109</v>
      </c>
      <c r="D4141" t="s">
        <v>16148</v>
      </c>
      <c r="E4141" t="s">
        <v>39</v>
      </c>
      <c r="F4141" t="s">
        <v>40</v>
      </c>
      <c r="G4141" t="s">
        <v>16149</v>
      </c>
      <c r="H4141" t="s">
        <v>52</v>
      </c>
      <c r="I4141" t="s">
        <v>19</v>
      </c>
      <c r="J4141" s="1">
        <v>45254</v>
      </c>
      <c r="K4141" s="1">
        <v>45653</v>
      </c>
      <c r="L4141" t="b">
        <f>COUNTIF(tbl_vendors[Vendor_ID],tbl_vendors[[#This Row],[Vendor_ID]])&gt;1</f>
        <v>0</v>
      </c>
      <c r="M4141" t="b">
        <f>ISBLANK(tbl_vendors[[#This Row],[Vendor_ID]])</f>
        <v>0</v>
      </c>
      <c r="N4141" t="b">
        <f>LEN(TRIM(tbl_vendors[[#This Row],[Vendor_Name]]))=0</f>
        <v>0</v>
      </c>
      <c r="O4141" t="b">
        <f>LEN(TRIM(tbl_vendors[[#This Row],[Email]]))=0</f>
        <v>0</v>
      </c>
      <c r="P4141" t="b">
        <f>OR(ISERROR(FIND("@",tbl_vendors[[#This Row],[Email]])),ISERROR(FIND(".",tbl_vendors[[#This Row],[Email]])))</f>
        <v>0</v>
      </c>
      <c r="Q4141" t="b">
        <f>ISNA(MATCH(tbl_vendors[[#This Row],[Country]],tbl_country[country],0))</f>
        <v>0</v>
      </c>
      <c r="R4141" t="b">
        <f>ISNA(MATCH(tbl_vendors[[#This Row],[Currency]],tbl_country[currency],0))</f>
        <v>0</v>
      </c>
      <c r="S4141" t="b">
        <f>_xlfn.XLOOKUP(tbl_vendors[[#This Row],[Country]],tbl_country[country],tbl_country[currency],"NotFound")&lt;&gt;tbl_vendors[[#This Row],[Currency]]</f>
        <v>1</v>
      </c>
      <c r="T4141" t="b">
        <f>ISNA(MATCH(tbl_vendors[[#This Row],[Payment_Terms]],tbl_payment_terms[Payment_Terms],0))</f>
        <v>0</v>
      </c>
      <c r="U4141" t="b">
        <f>ISNA(MATCH(tbl_vendors[[#This Row],[Status]],tbl_status[valid_status]))</f>
        <v>0</v>
      </c>
      <c r="V4141" t="b">
        <f ca="1">tbl_vendors[[#This Row],[Created_Date]]&gt;TODAY()</f>
        <v>0</v>
      </c>
      <c r="W4141" t="b">
        <f>tbl_vendors[[#This Row],[Updated_Date]]&lt;tbl_vendors[[#This Row],[Created_Date]]</f>
        <v>0</v>
      </c>
      <c r="X4141" t="b">
        <f>COUNTIF(tbl_vendors[Vendor_Name],tbl_vendors[[#This Row],[Vendor_Name]])&gt;1</f>
        <v>0</v>
      </c>
      <c r="Y4141" s="14" cm="1">
        <f t="array" aca="1" ref="Y4141" ca="1">IFERROR(SUM(L4141:X4141*1),4)</f>
        <v>1</v>
      </c>
      <c r="Z4141" t="str">
        <f ca="1">IF(tbl_vendors[[#This Row],[error_count]]&gt;0,"FAIL","PASS")</f>
        <v>FAIL</v>
      </c>
    </row>
    <row r="4142" spans="1:26" x14ac:dyDescent="0.3">
      <c r="A4142" t="s">
        <v>16150</v>
      </c>
      <c r="B4142" t="s">
        <v>12736</v>
      </c>
      <c r="C4142" t="s">
        <v>109</v>
      </c>
      <c r="D4142" t="s">
        <v>16151</v>
      </c>
      <c r="E4142" t="s">
        <v>39</v>
      </c>
      <c r="F4142" t="s">
        <v>16</v>
      </c>
      <c r="G4142" t="s">
        <v>16152</v>
      </c>
      <c r="H4142" t="s">
        <v>25</v>
      </c>
      <c r="I4142" t="s">
        <v>26</v>
      </c>
      <c r="J4142" s="1">
        <v>44470</v>
      </c>
      <c r="K4142" s="1">
        <v>45338</v>
      </c>
      <c r="L4142" t="b">
        <f>COUNTIF(tbl_vendors[Vendor_ID],tbl_vendors[[#This Row],[Vendor_ID]])&gt;1</f>
        <v>0</v>
      </c>
      <c r="M4142" t="b">
        <f>ISBLANK(tbl_vendors[[#This Row],[Vendor_ID]])</f>
        <v>0</v>
      </c>
      <c r="N4142" t="b">
        <f>LEN(TRIM(tbl_vendors[[#This Row],[Vendor_Name]]))=0</f>
        <v>0</v>
      </c>
      <c r="O4142" t="b">
        <f>LEN(TRIM(tbl_vendors[[#This Row],[Email]]))=0</f>
        <v>0</v>
      </c>
      <c r="P4142" t="b">
        <f>OR(ISERROR(FIND("@",tbl_vendors[[#This Row],[Email]])),ISERROR(FIND(".",tbl_vendors[[#This Row],[Email]])))</f>
        <v>0</v>
      </c>
      <c r="Q4142" t="b">
        <f>ISNA(MATCH(tbl_vendors[[#This Row],[Country]],tbl_country[country],0))</f>
        <v>0</v>
      </c>
      <c r="R4142" t="b">
        <f>ISNA(MATCH(tbl_vendors[[#This Row],[Currency]],tbl_country[currency],0))</f>
        <v>0</v>
      </c>
      <c r="S4142" t="b">
        <f>_xlfn.XLOOKUP(tbl_vendors[[#This Row],[Country]],tbl_country[country],tbl_country[currency],"NotFound")&lt;&gt;tbl_vendors[[#This Row],[Currency]]</f>
        <v>1</v>
      </c>
      <c r="T4142" t="b">
        <f>ISNA(MATCH(tbl_vendors[[#This Row],[Payment_Terms]],tbl_payment_terms[Payment_Terms],0))</f>
        <v>0</v>
      </c>
      <c r="U4142" t="b">
        <f>ISNA(MATCH(tbl_vendors[[#This Row],[Status]],tbl_status[valid_status]))</f>
        <v>0</v>
      </c>
      <c r="V4142" t="b">
        <f ca="1">tbl_vendors[[#This Row],[Created_Date]]&gt;TODAY()</f>
        <v>0</v>
      </c>
      <c r="W4142" t="b">
        <f>tbl_vendors[[#This Row],[Updated_Date]]&lt;tbl_vendors[[#This Row],[Created_Date]]</f>
        <v>0</v>
      </c>
      <c r="X4142" t="b">
        <f>COUNTIF(tbl_vendors[Vendor_Name],tbl_vendors[[#This Row],[Vendor_Name]])&gt;1</f>
        <v>1</v>
      </c>
      <c r="Y4142" s="14" cm="1">
        <f t="array" aca="1" ref="Y4142" ca="1">IFERROR(SUM(L4142:X4142*1),4)</f>
        <v>2</v>
      </c>
      <c r="Z4142" t="str">
        <f ca="1">IF(tbl_vendors[[#This Row],[error_count]]&gt;0,"FAIL","PASS")</f>
        <v>FAIL</v>
      </c>
    </row>
    <row r="4143" spans="1:26" x14ac:dyDescent="0.3">
      <c r="A4143" t="s">
        <v>16153</v>
      </c>
      <c r="B4143" t="s">
        <v>16154</v>
      </c>
      <c r="C4143" t="s">
        <v>100</v>
      </c>
      <c r="D4143" t="s">
        <v>16155</v>
      </c>
      <c r="E4143" t="s">
        <v>39</v>
      </c>
      <c r="F4143" t="s">
        <v>32</v>
      </c>
      <c r="G4143" t="s">
        <v>16156</v>
      </c>
      <c r="H4143" t="s">
        <v>34</v>
      </c>
      <c r="I4143" t="s">
        <v>26</v>
      </c>
      <c r="J4143" s="1">
        <v>46020</v>
      </c>
      <c r="K4143" s="1">
        <v>46150</v>
      </c>
      <c r="L4143" t="b">
        <f>COUNTIF(tbl_vendors[Vendor_ID],tbl_vendors[[#This Row],[Vendor_ID]])&gt;1</f>
        <v>0</v>
      </c>
      <c r="M4143" t="b">
        <f>ISBLANK(tbl_vendors[[#This Row],[Vendor_ID]])</f>
        <v>0</v>
      </c>
      <c r="N4143" t="b">
        <f>LEN(TRIM(tbl_vendors[[#This Row],[Vendor_Name]]))=0</f>
        <v>0</v>
      </c>
      <c r="O4143" t="b">
        <f>LEN(TRIM(tbl_vendors[[#This Row],[Email]]))=0</f>
        <v>0</v>
      </c>
      <c r="P4143" t="b">
        <f>OR(ISERROR(FIND("@",tbl_vendors[[#This Row],[Email]])),ISERROR(FIND(".",tbl_vendors[[#This Row],[Email]])))</f>
        <v>0</v>
      </c>
      <c r="Q4143" t="b">
        <f>ISNA(MATCH(tbl_vendors[[#This Row],[Country]],tbl_country[country],0))</f>
        <v>0</v>
      </c>
      <c r="R4143" t="b">
        <f>ISNA(MATCH(tbl_vendors[[#This Row],[Currency]],tbl_country[currency],0))</f>
        <v>0</v>
      </c>
      <c r="S4143" t="b">
        <f>_xlfn.XLOOKUP(tbl_vendors[[#This Row],[Country]],tbl_country[country],tbl_country[currency],"NotFound")&lt;&gt;tbl_vendors[[#This Row],[Currency]]</f>
        <v>0</v>
      </c>
      <c r="T4143" t="b">
        <f>ISNA(MATCH(tbl_vendors[[#This Row],[Payment_Terms]],tbl_payment_terms[Payment_Terms],0))</f>
        <v>0</v>
      </c>
      <c r="U4143" t="b">
        <f>ISNA(MATCH(tbl_vendors[[#This Row],[Status]],tbl_status[valid_status]))</f>
        <v>0</v>
      </c>
      <c r="V4143" t="b">
        <f ca="1">tbl_vendors[[#This Row],[Created_Date]]&gt;TODAY()</f>
        <v>0</v>
      </c>
      <c r="W4143" t="b">
        <f>tbl_vendors[[#This Row],[Updated_Date]]&lt;tbl_vendors[[#This Row],[Created_Date]]</f>
        <v>0</v>
      </c>
      <c r="X4143" t="b">
        <f>COUNTIF(tbl_vendors[Vendor_Name],tbl_vendors[[#This Row],[Vendor_Name]])&gt;1</f>
        <v>0</v>
      </c>
      <c r="Y4143" s="14" cm="1">
        <f t="array" aca="1" ref="Y4143" ca="1">IFERROR(SUM(L4143:X4143*1),4)</f>
        <v>0</v>
      </c>
      <c r="Z4143" t="str">
        <f ca="1">IF(tbl_vendors[[#This Row],[error_count]]&gt;0,"FAIL","PASS")</f>
        <v>PASS</v>
      </c>
    </row>
    <row r="4144" spans="1:26" x14ac:dyDescent="0.3">
      <c r="A4144" t="s">
        <v>16157</v>
      </c>
      <c r="B4144" t="s">
        <v>16158</v>
      </c>
      <c r="C4144" t="s">
        <v>109</v>
      </c>
      <c r="D4144" t="s">
        <v>16159</v>
      </c>
      <c r="E4144" t="s">
        <v>39</v>
      </c>
      <c r="F4144" t="s">
        <v>75</v>
      </c>
      <c r="G4144" t="s">
        <v>16160</v>
      </c>
      <c r="H4144" t="s">
        <v>25</v>
      </c>
      <c r="I4144" t="s">
        <v>19</v>
      </c>
      <c r="J4144" s="1">
        <v>45501</v>
      </c>
      <c r="K4144" s="1">
        <v>45702</v>
      </c>
      <c r="L4144" t="b">
        <f>COUNTIF(tbl_vendors[Vendor_ID],tbl_vendors[[#This Row],[Vendor_ID]])&gt;1</f>
        <v>0</v>
      </c>
      <c r="M4144" t="b">
        <f>ISBLANK(tbl_vendors[[#This Row],[Vendor_ID]])</f>
        <v>0</v>
      </c>
      <c r="N4144" t="b">
        <f>LEN(TRIM(tbl_vendors[[#This Row],[Vendor_Name]]))=0</f>
        <v>0</v>
      </c>
      <c r="O4144" t="b">
        <f>LEN(TRIM(tbl_vendors[[#This Row],[Email]]))=0</f>
        <v>0</v>
      </c>
      <c r="P4144" t="b">
        <f>OR(ISERROR(FIND("@",tbl_vendors[[#This Row],[Email]])),ISERROR(FIND(".",tbl_vendors[[#This Row],[Email]])))</f>
        <v>0</v>
      </c>
      <c r="Q4144" t="b">
        <f>ISNA(MATCH(tbl_vendors[[#This Row],[Country]],tbl_country[country],0))</f>
        <v>0</v>
      </c>
      <c r="R4144" t="b">
        <f>ISNA(MATCH(tbl_vendors[[#This Row],[Currency]],tbl_country[currency],0))</f>
        <v>0</v>
      </c>
      <c r="S4144" t="b">
        <f>_xlfn.XLOOKUP(tbl_vendors[[#This Row],[Country]],tbl_country[country],tbl_country[currency],"NotFound")&lt;&gt;tbl_vendors[[#This Row],[Currency]]</f>
        <v>1</v>
      </c>
      <c r="T4144" t="b">
        <f>ISNA(MATCH(tbl_vendors[[#This Row],[Payment_Terms]],tbl_payment_terms[Payment_Terms],0))</f>
        <v>0</v>
      </c>
      <c r="U4144" t="b">
        <f>ISNA(MATCH(tbl_vendors[[#This Row],[Status]],tbl_status[valid_status]))</f>
        <v>0</v>
      </c>
      <c r="V4144" t="b">
        <f ca="1">tbl_vendors[[#This Row],[Created_Date]]&gt;TODAY()</f>
        <v>0</v>
      </c>
      <c r="W4144" t="b">
        <f>tbl_vendors[[#This Row],[Updated_Date]]&lt;tbl_vendors[[#This Row],[Created_Date]]</f>
        <v>0</v>
      </c>
      <c r="X4144" t="b">
        <f>COUNTIF(tbl_vendors[Vendor_Name],tbl_vendors[[#This Row],[Vendor_Name]])&gt;1</f>
        <v>0</v>
      </c>
      <c r="Y4144" s="14" cm="1">
        <f t="array" aca="1" ref="Y4144" ca="1">IFERROR(SUM(L4144:X4144*1),4)</f>
        <v>1</v>
      </c>
      <c r="Z4144" t="str">
        <f ca="1">IF(tbl_vendors[[#This Row],[error_count]]&gt;0,"FAIL","PASS")</f>
        <v>FAIL</v>
      </c>
    </row>
    <row r="4145" spans="1:26" x14ac:dyDescent="0.3">
      <c r="A4145" t="s">
        <v>16161</v>
      </c>
      <c r="B4145" t="s">
        <v>16162</v>
      </c>
      <c r="C4145" t="s">
        <v>100</v>
      </c>
      <c r="D4145" t="s">
        <v>16163</v>
      </c>
      <c r="E4145" t="s">
        <v>39</v>
      </c>
      <c r="F4145" t="s">
        <v>16</v>
      </c>
      <c r="G4145" t="s">
        <v>16164</v>
      </c>
      <c r="H4145" t="s">
        <v>52</v>
      </c>
      <c r="I4145" t="s">
        <v>19</v>
      </c>
      <c r="J4145" s="1">
        <v>45609</v>
      </c>
      <c r="K4145" s="1">
        <v>45941</v>
      </c>
      <c r="L4145" t="b">
        <f>COUNTIF(tbl_vendors[Vendor_ID],tbl_vendors[[#This Row],[Vendor_ID]])&gt;1</f>
        <v>0</v>
      </c>
      <c r="M4145" t="b">
        <f>ISBLANK(tbl_vendors[[#This Row],[Vendor_ID]])</f>
        <v>0</v>
      </c>
      <c r="N4145" t="b">
        <f>LEN(TRIM(tbl_vendors[[#This Row],[Vendor_Name]]))=0</f>
        <v>0</v>
      </c>
      <c r="O4145" t="b">
        <f>LEN(TRIM(tbl_vendors[[#This Row],[Email]]))=0</f>
        <v>0</v>
      </c>
      <c r="P4145" t="b">
        <f>OR(ISERROR(FIND("@",tbl_vendors[[#This Row],[Email]])),ISERROR(FIND(".",tbl_vendors[[#This Row],[Email]])))</f>
        <v>0</v>
      </c>
      <c r="Q4145" t="b">
        <f>ISNA(MATCH(tbl_vendors[[#This Row],[Country]],tbl_country[country],0))</f>
        <v>0</v>
      </c>
      <c r="R4145" t="b">
        <f>ISNA(MATCH(tbl_vendors[[#This Row],[Currency]],tbl_country[currency],0))</f>
        <v>0</v>
      </c>
      <c r="S4145" t="b">
        <f>_xlfn.XLOOKUP(tbl_vendors[[#This Row],[Country]],tbl_country[country],tbl_country[currency],"NotFound")&lt;&gt;tbl_vendors[[#This Row],[Currency]]</f>
        <v>0</v>
      </c>
      <c r="T4145" t="b">
        <f>ISNA(MATCH(tbl_vendors[[#This Row],[Payment_Terms]],tbl_payment_terms[Payment_Terms],0))</f>
        <v>0</v>
      </c>
      <c r="U4145" t="b">
        <f>ISNA(MATCH(tbl_vendors[[#This Row],[Status]],tbl_status[valid_status]))</f>
        <v>0</v>
      </c>
      <c r="V4145" t="b">
        <f ca="1">tbl_vendors[[#This Row],[Created_Date]]&gt;TODAY()</f>
        <v>0</v>
      </c>
      <c r="W4145" t="b">
        <f>tbl_vendors[[#This Row],[Updated_Date]]&lt;tbl_vendors[[#This Row],[Created_Date]]</f>
        <v>0</v>
      </c>
      <c r="X4145" t="b">
        <f>COUNTIF(tbl_vendors[Vendor_Name],tbl_vendors[[#This Row],[Vendor_Name]])&gt;1</f>
        <v>0</v>
      </c>
      <c r="Y4145" s="14" cm="1">
        <f t="array" aca="1" ref="Y4145" ca="1">IFERROR(SUM(L4145:X4145*1),4)</f>
        <v>0</v>
      </c>
      <c r="Z4145" t="str">
        <f ca="1">IF(tbl_vendors[[#This Row],[error_count]]&gt;0,"FAIL","PASS")</f>
        <v>PASS</v>
      </c>
    </row>
    <row r="4146" spans="1:26" x14ac:dyDescent="0.3">
      <c r="A4146" t="s">
        <v>16165</v>
      </c>
      <c r="B4146" t="s">
        <v>16166</v>
      </c>
      <c r="C4146" t="s">
        <v>66</v>
      </c>
      <c r="D4146" t="s">
        <v>16167</v>
      </c>
      <c r="E4146" t="s">
        <v>67</v>
      </c>
      <c r="F4146" t="s">
        <v>16</v>
      </c>
      <c r="G4146" t="s">
        <v>16168</v>
      </c>
      <c r="H4146" t="s">
        <v>34</v>
      </c>
      <c r="I4146" t="s">
        <v>19</v>
      </c>
      <c r="J4146" s="1">
        <v>45893</v>
      </c>
      <c r="K4146" s="1">
        <v>46068</v>
      </c>
      <c r="L4146" t="b">
        <f>COUNTIF(tbl_vendors[Vendor_ID],tbl_vendors[[#This Row],[Vendor_ID]])&gt;1</f>
        <v>0</v>
      </c>
      <c r="M4146" t="b">
        <f>ISBLANK(tbl_vendors[[#This Row],[Vendor_ID]])</f>
        <v>0</v>
      </c>
      <c r="N4146" t="b">
        <f>LEN(TRIM(tbl_vendors[[#This Row],[Vendor_Name]]))=0</f>
        <v>0</v>
      </c>
      <c r="O4146" t="b">
        <f>LEN(TRIM(tbl_vendors[[#This Row],[Email]]))=0</f>
        <v>0</v>
      </c>
      <c r="P4146" t="b">
        <f>OR(ISERROR(FIND("@",tbl_vendors[[#This Row],[Email]])),ISERROR(FIND(".",tbl_vendors[[#This Row],[Email]])))</f>
        <v>0</v>
      </c>
      <c r="Q4146" t="b">
        <f>ISNA(MATCH(tbl_vendors[[#This Row],[Country]],tbl_country[country],0))</f>
        <v>0</v>
      </c>
      <c r="R4146" t="b">
        <f>ISNA(MATCH(tbl_vendors[[#This Row],[Currency]],tbl_country[currency],0))</f>
        <v>0</v>
      </c>
      <c r="S4146" t="b">
        <f>_xlfn.XLOOKUP(tbl_vendors[[#This Row],[Country]],tbl_country[country],tbl_country[currency],"NotFound")&lt;&gt;tbl_vendors[[#This Row],[Currency]]</f>
        <v>0</v>
      </c>
      <c r="T4146" t="b">
        <f>ISNA(MATCH(tbl_vendors[[#This Row],[Payment_Terms]],tbl_payment_terms[Payment_Terms],0))</f>
        <v>0</v>
      </c>
      <c r="U4146" t="b">
        <f>ISNA(MATCH(tbl_vendors[[#This Row],[Status]],tbl_status[valid_status]))</f>
        <v>0</v>
      </c>
      <c r="V4146" t="b">
        <f ca="1">tbl_vendors[[#This Row],[Created_Date]]&gt;TODAY()</f>
        <v>0</v>
      </c>
      <c r="W4146" t="b">
        <f>tbl_vendors[[#This Row],[Updated_Date]]&lt;tbl_vendors[[#This Row],[Created_Date]]</f>
        <v>0</v>
      </c>
      <c r="X4146" t="b">
        <f>COUNTIF(tbl_vendors[Vendor_Name],tbl_vendors[[#This Row],[Vendor_Name]])&gt;1</f>
        <v>0</v>
      </c>
      <c r="Y4146" s="14" cm="1">
        <f t="array" aca="1" ref="Y4146" ca="1">IFERROR(SUM(L4146:X4146*1),4)</f>
        <v>0</v>
      </c>
      <c r="Z4146" t="str">
        <f ca="1">IF(tbl_vendors[[#This Row],[error_count]]&gt;0,"FAIL","PASS")</f>
        <v>PASS</v>
      </c>
    </row>
    <row r="4147" spans="1:26" x14ac:dyDescent="0.3">
      <c r="A4147" t="s">
        <v>16169</v>
      </c>
      <c r="B4147" t="s">
        <v>16170</v>
      </c>
      <c r="C4147" t="s">
        <v>29</v>
      </c>
      <c r="D4147" t="s">
        <v>16171</v>
      </c>
      <c r="E4147" t="s">
        <v>31</v>
      </c>
      <c r="F4147" t="s">
        <v>40</v>
      </c>
      <c r="G4147" t="s">
        <v>16172</v>
      </c>
      <c r="H4147" t="s">
        <v>18</v>
      </c>
      <c r="I4147" t="s">
        <v>26</v>
      </c>
      <c r="J4147" s="1">
        <v>46029</v>
      </c>
      <c r="K4147" s="1">
        <v>46170</v>
      </c>
      <c r="L4147" t="b">
        <f>COUNTIF(tbl_vendors[Vendor_ID],tbl_vendors[[#This Row],[Vendor_ID]])&gt;1</f>
        <v>0</v>
      </c>
      <c r="M4147" t="b">
        <f>ISBLANK(tbl_vendors[[#This Row],[Vendor_ID]])</f>
        <v>0</v>
      </c>
      <c r="N4147" t="b">
        <f>LEN(TRIM(tbl_vendors[[#This Row],[Vendor_Name]]))=0</f>
        <v>0</v>
      </c>
      <c r="O4147" t="b">
        <f>LEN(TRIM(tbl_vendors[[#This Row],[Email]]))=0</f>
        <v>0</v>
      </c>
      <c r="P4147" t="b">
        <f>OR(ISERROR(FIND("@",tbl_vendors[[#This Row],[Email]])),ISERROR(FIND(".",tbl_vendors[[#This Row],[Email]])))</f>
        <v>0</v>
      </c>
      <c r="Q4147" t="b">
        <f>ISNA(MATCH(tbl_vendors[[#This Row],[Country]],tbl_country[country],0))</f>
        <v>0</v>
      </c>
      <c r="R4147" t="b">
        <f>ISNA(MATCH(tbl_vendors[[#This Row],[Currency]],tbl_country[currency],0))</f>
        <v>0</v>
      </c>
      <c r="S4147" t="b">
        <f>_xlfn.XLOOKUP(tbl_vendors[[#This Row],[Country]],tbl_country[country],tbl_country[currency],"NotFound")&lt;&gt;tbl_vendors[[#This Row],[Currency]]</f>
        <v>0</v>
      </c>
      <c r="T4147" t="b">
        <f>ISNA(MATCH(tbl_vendors[[#This Row],[Payment_Terms]],tbl_payment_terms[Payment_Terms],0))</f>
        <v>0</v>
      </c>
      <c r="U4147" t="b">
        <f>ISNA(MATCH(tbl_vendors[[#This Row],[Status]],tbl_status[valid_status]))</f>
        <v>0</v>
      </c>
      <c r="V4147" t="b">
        <f ca="1">tbl_vendors[[#This Row],[Created_Date]]&gt;TODAY()</f>
        <v>0</v>
      </c>
      <c r="W4147" t="b">
        <f>tbl_vendors[[#This Row],[Updated_Date]]&lt;tbl_vendors[[#This Row],[Created_Date]]</f>
        <v>0</v>
      </c>
      <c r="X4147" t="b">
        <f>COUNTIF(tbl_vendors[Vendor_Name],tbl_vendors[[#This Row],[Vendor_Name]])&gt;1</f>
        <v>0</v>
      </c>
      <c r="Y4147" s="14" cm="1">
        <f t="array" aca="1" ref="Y4147" ca="1">IFERROR(SUM(L4147:X4147*1),4)</f>
        <v>0</v>
      </c>
      <c r="Z4147" t="str">
        <f ca="1">IF(tbl_vendors[[#This Row],[error_count]]&gt;0,"FAIL","PASS")</f>
        <v>PASS</v>
      </c>
    </row>
    <row r="4148" spans="1:26" x14ac:dyDescent="0.3">
      <c r="A4148" t="s">
        <v>16173</v>
      </c>
      <c r="B4148" t="s">
        <v>16174</v>
      </c>
      <c r="C4148" t="s">
        <v>79</v>
      </c>
      <c r="D4148" t="s">
        <v>16175</v>
      </c>
      <c r="E4148" t="s">
        <v>39</v>
      </c>
      <c r="F4148" t="s">
        <v>32</v>
      </c>
      <c r="G4148" t="s">
        <v>16176</v>
      </c>
      <c r="H4148" t="s">
        <v>52</v>
      </c>
      <c r="I4148" t="s">
        <v>19</v>
      </c>
      <c r="J4148" s="1">
        <v>44966</v>
      </c>
      <c r="K4148" s="1">
        <v>44968</v>
      </c>
      <c r="L4148" t="b">
        <f>COUNTIF(tbl_vendors[Vendor_ID],tbl_vendors[[#This Row],[Vendor_ID]])&gt;1</f>
        <v>0</v>
      </c>
      <c r="M4148" t="b">
        <f>ISBLANK(tbl_vendors[[#This Row],[Vendor_ID]])</f>
        <v>0</v>
      </c>
      <c r="N4148" t="b">
        <f>LEN(TRIM(tbl_vendors[[#This Row],[Vendor_Name]]))=0</f>
        <v>0</v>
      </c>
      <c r="O4148" t="b">
        <f>LEN(TRIM(tbl_vendors[[#This Row],[Email]]))=0</f>
        <v>0</v>
      </c>
      <c r="P4148" t="b">
        <f>OR(ISERROR(FIND("@",tbl_vendors[[#This Row],[Email]])),ISERROR(FIND(".",tbl_vendors[[#This Row],[Email]])))</f>
        <v>0</v>
      </c>
      <c r="Q4148" t="b">
        <f>ISNA(MATCH(tbl_vendors[[#This Row],[Country]],tbl_country[country],0))</f>
        <v>0</v>
      </c>
      <c r="R4148" t="b">
        <f>ISNA(MATCH(tbl_vendors[[#This Row],[Currency]],tbl_country[currency],0))</f>
        <v>0</v>
      </c>
      <c r="S4148" t="b">
        <f>_xlfn.XLOOKUP(tbl_vendors[[#This Row],[Country]],tbl_country[country],tbl_country[currency],"NotFound")&lt;&gt;tbl_vendors[[#This Row],[Currency]]</f>
        <v>0</v>
      </c>
      <c r="T4148" t="b">
        <f>ISNA(MATCH(tbl_vendors[[#This Row],[Payment_Terms]],tbl_payment_terms[Payment_Terms],0))</f>
        <v>0</v>
      </c>
      <c r="U4148" t="b">
        <f>ISNA(MATCH(tbl_vendors[[#This Row],[Status]],tbl_status[valid_status]))</f>
        <v>0</v>
      </c>
      <c r="V4148" t="b">
        <f ca="1">tbl_vendors[[#This Row],[Created_Date]]&gt;TODAY()</f>
        <v>0</v>
      </c>
      <c r="W4148" t="b">
        <f>tbl_vendors[[#This Row],[Updated_Date]]&lt;tbl_vendors[[#This Row],[Created_Date]]</f>
        <v>0</v>
      </c>
      <c r="X4148" t="b">
        <f>COUNTIF(tbl_vendors[Vendor_Name],tbl_vendors[[#This Row],[Vendor_Name]])&gt;1</f>
        <v>0</v>
      </c>
      <c r="Y4148" s="14" cm="1">
        <f t="array" aca="1" ref="Y4148" ca="1">IFERROR(SUM(L4148:X4148*1),4)</f>
        <v>0</v>
      </c>
      <c r="Z4148" t="str">
        <f ca="1">IF(tbl_vendors[[#This Row],[error_count]]&gt;0,"FAIL","PASS")</f>
        <v>PASS</v>
      </c>
    </row>
    <row r="4149" spans="1:26" x14ac:dyDescent="0.3">
      <c r="A4149" t="s">
        <v>16177</v>
      </c>
      <c r="B4149" t="s">
        <v>16178</v>
      </c>
      <c r="C4149" t="s">
        <v>37</v>
      </c>
      <c r="D4149" t="s">
        <v>16179</v>
      </c>
      <c r="E4149" t="s">
        <v>39</v>
      </c>
      <c r="F4149" t="s">
        <v>16</v>
      </c>
      <c r="G4149" t="s">
        <v>16180</v>
      </c>
      <c r="H4149" t="s">
        <v>18</v>
      </c>
      <c r="I4149" t="s">
        <v>53</v>
      </c>
      <c r="J4149" s="1">
        <v>45765</v>
      </c>
      <c r="K4149" s="1">
        <v>45976</v>
      </c>
      <c r="L4149" t="b">
        <f>COUNTIF(tbl_vendors[Vendor_ID],tbl_vendors[[#This Row],[Vendor_ID]])&gt;1</f>
        <v>0</v>
      </c>
      <c r="M4149" t="b">
        <f>ISBLANK(tbl_vendors[[#This Row],[Vendor_ID]])</f>
        <v>0</v>
      </c>
      <c r="N4149" t="b">
        <f>LEN(TRIM(tbl_vendors[[#This Row],[Vendor_Name]]))=0</f>
        <v>0</v>
      </c>
      <c r="O4149" t="b">
        <f>LEN(TRIM(tbl_vendors[[#This Row],[Email]]))=0</f>
        <v>0</v>
      </c>
      <c r="P4149" t="b">
        <f>OR(ISERROR(FIND("@",tbl_vendors[[#This Row],[Email]])),ISERROR(FIND(".",tbl_vendors[[#This Row],[Email]])))</f>
        <v>0</v>
      </c>
      <c r="Q4149" t="b">
        <f>ISNA(MATCH(tbl_vendors[[#This Row],[Country]],tbl_country[country],0))</f>
        <v>0</v>
      </c>
      <c r="R4149" t="b">
        <f>ISNA(MATCH(tbl_vendors[[#This Row],[Currency]],tbl_country[currency],0))</f>
        <v>0</v>
      </c>
      <c r="S4149" t="b">
        <f>_xlfn.XLOOKUP(tbl_vendors[[#This Row],[Country]],tbl_country[country],tbl_country[currency],"NotFound")&lt;&gt;tbl_vendors[[#This Row],[Currency]]</f>
        <v>0</v>
      </c>
      <c r="T4149" t="b">
        <f>ISNA(MATCH(tbl_vendors[[#This Row],[Payment_Terms]],tbl_payment_terms[Payment_Terms],0))</f>
        <v>0</v>
      </c>
      <c r="U4149" t="b">
        <f>ISNA(MATCH(tbl_vendors[[#This Row],[Status]],tbl_status[valid_status]))</f>
        <v>1</v>
      </c>
      <c r="V4149" t="b">
        <f ca="1">tbl_vendors[[#This Row],[Created_Date]]&gt;TODAY()</f>
        <v>0</v>
      </c>
      <c r="W4149" t="b">
        <f>tbl_vendors[[#This Row],[Updated_Date]]&lt;tbl_vendors[[#This Row],[Created_Date]]</f>
        <v>0</v>
      </c>
      <c r="X4149" t="b">
        <f>COUNTIF(tbl_vendors[Vendor_Name],tbl_vendors[[#This Row],[Vendor_Name]])&gt;1</f>
        <v>0</v>
      </c>
      <c r="Y4149" s="14" cm="1">
        <f t="array" aca="1" ref="Y4149" ca="1">IFERROR(SUM(L4149:X4149*1),4)</f>
        <v>1</v>
      </c>
      <c r="Z4149" t="str">
        <f ca="1">IF(tbl_vendors[[#This Row],[error_count]]&gt;0,"FAIL","PASS")</f>
        <v>FAIL</v>
      </c>
    </row>
    <row r="4150" spans="1:26" x14ac:dyDescent="0.3">
      <c r="A4150" t="s">
        <v>16181</v>
      </c>
      <c r="B4150" t="s">
        <v>5869</v>
      </c>
      <c r="C4150" t="s">
        <v>37</v>
      </c>
      <c r="D4150" t="s">
        <v>16182</v>
      </c>
      <c r="E4150" t="s">
        <v>39</v>
      </c>
      <c r="F4150" t="s">
        <v>40</v>
      </c>
      <c r="G4150" t="s">
        <v>16183</v>
      </c>
      <c r="H4150" t="s">
        <v>47</v>
      </c>
      <c r="I4150" t="s">
        <v>53</v>
      </c>
      <c r="J4150" s="1">
        <v>45693</v>
      </c>
      <c r="K4150" s="1">
        <v>46102</v>
      </c>
      <c r="L4150" t="b">
        <f>COUNTIF(tbl_vendors[Vendor_ID],tbl_vendors[[#This Row],[Vendor_ID]])&gt;1</f>
        <v>0</v>
      </c>
      <c r="M4150" t="b">
        <f>ISBLANK(tbl_vendors[[#This Row],[Vendor_ID]])</f>
        <v>0</v>
      </c>
      <c r="N4150" t="b">
        <f>LEN(TRIM(tbl_vendors[[#This Row],[Vendor_Name]]))=0</f>
        <v>0</v>
      </c>
      <c r="O4150" t="b">
        <f>LEN(TRIM(tbl_vendors[[#This Row],[Email]]))=0</f>
        <v>0</v>
      </c>
      <c r="P4150" t="b">
        <f>OR(ISERROR(FIND("@",tbl_vendors[[#This Row],[Email]])),ISERROR(FIND(".",tbl_vendors[[#This Row],[Email]])))</f>
        <v>0</v>
      </c>
      <c r="Q4150" t="b">
        <f>ISNA(MATCH(tbl_vendors[[#This Row],[Country]],tbl_country[country],0))</f>
        <v>0</v>
      </c>
      <c r="R4150" t="b">
        <f>ISNA(MATCH(tbl_vendors[[#This Row],[Currency]],tbl_country[currency],0))</f>
        <v>0</v>
      </c>
      <c r="S4150" t="b">
        <f>_xlfn.XLOOKUP(tbl_vendors[[#This Row],[Country]],tbl_country[country],tbl_country[currency],"NotFound")&lt;&gt;tbl_vendors[[#This Row],[Currency]]</f>
        <v>0</v>
      </c>
      <c r="T4150" t="b">
        <f>ISNA(MATCH(tbl_vendors[[#This Row],[Payment_Terms]],tbl_payment_terms[Payment_Terms],0))</f>
        <v>0</v>
      </c>
      <c r="U4150" t="b">
        <f>ISNA(MATCH(tbl_vendors[[#This Row],[Status]],tbl_status[valid_status]))</f>
        <v>1</v>
      </c>
      <c r="V4150" t="b">
        <f ca="1">tbl_vendors[[#This Row],[Created_Date]]&gt;TODAY()</f>
        <v>0</v>
      </c>
      <c r="W4150" t="b">
        <f>tbl_vendors[[#This Row],[Updated_Date]]&lt;tbl_vendors[[#This Row],[Created_Date]]</f>
        <v>0</v>
      </c>
      <c r="X4150" t="b">
        <f>COUNTIF(tbl_vendors[Vendor_Name],tbl_vendors[[#This Row],[Vendor_Name]])&gt;1</f>
        <v>1</v>
      </c>
      <c r="Y4150" s="14" cm="1">
        <f t="array" aca="1" ref="Y4150" ca="1">IFERROR(SUM(L4150:X4150*1),4)</f>
        <v>2</v>
      </c>
      <c r="Z4150" t="str">
        <f ca="1">IF(tbl_vendors[[#This Row],[error_count]]&gt;0,"FAIL","PASS")</f>
        <v>FAIL</v>
      </c>
    </row>
    <row r="4151" spans="1:26" x14ac:dyDescent="0.3">
      <c r="A4151" t="s">
        <v>16184</v>
      </c>
      <c r="B4151" t="s">
        <v>16185</v>
      </c>
      <c r="C4151" t="s">
        <v>100</v>
      </c>
      <c r="D4151" t="s">
        <v>16186</v>
      </c>
      <c r="E4151" t="s">
        <v>39</v>
      </c>
      <c r="F4151" t="s">
        <v>16</v>
      </c>
      <c r="G4151" t="s">
        <v>16187</v>
      </c>
      <c r="H4151" t="s">
        <v>52</v>
      </c>
      <c r="I4151" t="s">
        <v>26</v>
      </c>
      <c r="J4151" s="1">
        <v>45938</v>
      </c>
      <c r="K4151" s="1">
        <v>46055</v>
      </c>
      <c r="L4151" t="b">
        <f>COUNTIF(tbl_vendors[Vendor_ID],tbl_vendors[[#This Row],[Vendor_ID]])&gt;1</f>
        <v>0</v>
      </c>
      <c r="M4151" t="b">
        <f>ISBLANK(tbl_vendors[[#This Row],[Vendor_ID]])</f>
        <v>0</v>
      </c>
      <c r="N4151" t="b">
        <f>LEN(TRIM(tbl_vendors[[#This Row],[Vendor_Name]]))=0</f>
        <v>0</v>
      </c>
      <c r="O4151" t="b">
        <f>LEN(TRIM(tbl_vendors[[#This Row],[Email]]))=0</f>
        <v>0</v>
      </c>
      <c r="P4151" t="b">
        <f>OR(ISERROR(FIND("@",tbl_vendors[[#This Row],[Email]])),ISERROR(FIND(".",tbl_vendors[[#This Row],[Email]])))</f>
        <v>0</v>
      </c>
      <c r="Q4151" t="b">
        <f>ISNA(MATCH(tbl_vendors[[#This Row],[Country]],tbl_country[country],0))</f>
        <v>0</v>
      </c>
      <c r="R4151" t="b">
        <f>ISNA(MATCH(tbl_vendors[[#This Row],[Currency]],tbl_country[currency],0))</f>
        <v>0</v>
      </c>
      <c r="S4151" t="b">
        <f>_xlfn.XLOOKUP(tbl_vendors[[#This Row],[Country]],tbl_country[country],tbl_country[currency],"NotFound")&lt;&gt;tbl_vendors[[#This Row],[Currency]]</f>
        <v>0</v>
      </c>
      <c r="T4151" t="b">
        <f>ISNA(MATCH(tbl_vendors[[#This Row],[Payment_Terms]],tbl_payment_terms[Payment_Terms],0))</f>
        <v>0</v>
      </c>
      <c r="U4151" t="b">
        <f>ISNA(MATCH(tbl_vendors[[#This Row],[Status]],tbl_status[valid_status]))</f>
        <v>0</v>
      </c>
      <c r="V4151" t="b">
        <f ca="1">tbl_vendors[[#This Row],[Created_Date]]&gt;TODAY()</f>
        <v>0</v>
      </c>
      <c r="W4151" t="b">
        <f>tbl_vendors[[#This Row],[Updated_Date]]&lt;tbl_vendors[[#This Row],[Created_Date]]</f>
        <v>0</v>
      </c>
      <c r="X4151" t="b">
        <f>COUNTIF(tbl_vendors[Vendor_Name],tbl_vendors[[#This Row],[Vendor_Name]])&gt;1</f>
        <v>0</v>
      </c>
      <c r="Y4151" s="14" cm="1">
        <f t="array" aca="1" ref="Y4151" ca="1">IFERROR(SUM(L4151:X4151*1),4)</f>
        <v>0</v>
      </c>
      <c r="Z4151" t="str">
        <f ca="1">IF(tbl_vendors[[#This Row],[error_count]]&gt;0,"FAIL","PASS")</f>
        <v>PASS</v>
      </c>
    </row>
    <row r="4152" spans="1:26" x14ac:dyDescent="0.3">
      <c r="A4152" t="s">
        <v>16188</v>
      </c>
      <c r="B4152" t="s">
        <v>16189</v>
      </c>
      <c r="C4152" t="s">
        <v>56</v>
      </c>
      <c r="D4152" t="s">
        <v>16190</v>
      </c>
      <c r="E4152" t="s">
        <v>58</v>
      </c>
      <c r="F4152" t="s">
        <v>23</v>
      </c>
      <c r="G4152" t="s">
        <v>16191</v>
      </c>
      <c r="H4152" t="s">
        <v>42</v>
      </c>
      <c r="I4152" t="s">
        <v>26</v>
      </c>
      <c r="J4152" s="1">
        <v>44511</v>
      </c>
      <c r="K4152" s="1">
        <v>45006</v>
      </c>
      <c r="L4152" t="b">
        <f>COUNTIF(tbl_vendors[Vendor_ID],tbl_vendors[[#This Row],[Vendor_ID]])&gt;1</f>
        <v>0</v>
      </c>
      <c r="M4152" t="b">
        <f>ISBLANK(tbl_vendors[[#This Row],[Vendor_ID]])</f>
        <v>0</v>
      </c>
      <c r="N4152" t="b">
        <f>LEN(TRIM(tbl_vendors[[#This Row],[Vendor_Name]]))=0</f>
        <v>0</v>
      </c>
      <c r="O4152" t="b">
        <f>LEN(TRIM(tbl_vendors[[#This Row],[Email]]))=0</f>
        <v>0</v>
      </c>
      <c r="P4152" t="b">
        <f>OR(ISERROR(FIND("@",tbl_vendors[[#This Row],[Email]])),ISERROR(FIND(".",tbl_vendors[[#This Row],[Email]])))</f>
        <v>0</v>
      </c>
      <c r="Q4152" t="b">
        <f>ISNA(MATCH(tbl_vendors[[#This Row],[Country]],tbl_country[country],0))</f>
        <v>0</v>
      </c>
      <c r="R4152" t="b">
        <f>ISNA(MATCH(tbl_vendors[[#This Row],[Currency]],tbl_country[currency],0))</f>
        <v>0</v>
      </c>
      <c r="S4152" t="b">
        <f>_xlfn.XLOOKUP(tbl_vendors[[#This Row],[Country]],tbl_country[country],tbl_country[currency],"NotFound")&lt;&gt;tbl_vendors[[#This Row],[Currency]]</f>
        <v>0</v>
      </c>
      <c r="T4152" t="b">
        <f>ISNA(MATCH(tbl_vendors[[#This Row],[Payment_Terms]],tbl_payment_terms[Payment_Terms],0))</f>
        <v>0</v>
      </c>
      <c r="U4152" t="b">
        <f>ISNA(MATCH(tbl_vendors[[#This Row],[Status]],tbl_status[valid_status]))</f>
        <v>0</v>
      </c>
      <c r="V4152" t="b">
        <f ca="1">tbl_vendors[[#This Row],[Created_Date]]&gt;TODAY()</f>
        <v>0</v>
      </c>
      <c r="W4152" t="b">
        <f>tbl_vendors[[#This Row],[Updated_Date]]&lt;tbl_vendors[[#This Row],[Created_Date]]</f>
        <v>0</v>
      </c>
      <c r="X4152" t="b">
        <f>COUNTIF(tbl_vendors[Vendor_Name],tbl_vendors[[#This Row],[Vendor_Name]])&gt;1</f>
        <v>0</v>
      </c>
      <c r="Y4152" s="14" cm="1">
        <f t="array" aca="1" ref="Y4152" ca="1">IFERROR(SUM(L4152:X4152*1),4)</f>
        <v>0</v>
      </c>
      <c r="Z4152" t="str">
        <f ca="1">IF(tbl_vendors[[#This Row],[error_count]]&gt;0,"FAIL","PASS")</f>
        <v>PASS</v>
      </c>
    </row>
    <row r="4153" spans="1:26" x14ac:dyDescent="0.3">
      <c r="A4153" t="s">
        <v>16192</v>
      </c>
      <c r="B4153" t="s">
        <v>16193</v>
      </c>
      <c r="C4153" t="s">
        <v>66</v>
      </c>
      <c r="D4153" t="s">
        <v>16194</v>
      </c>
      <c r="E4153" t="s">
        <v>67</v>
      </c>
      <c r="F4153" t="s">
        <v>40</v>
      </c>
      <c r="G4153" t="s">
        <v>16195</v>
      </c>
      <c r="H4153" t="s">
        <v>52</v>
      </c>
      <c r="I4153" t="s">
        <v>19</v>
      </c>
      <c r="J4153" s="1">
        <v>46100</v>
      </c>
      <c r="K4153" s="1">
        <v>46165</v>
      </c>
      <c r="L4153" t="b">
        <f>COUNTIF(tbl_vendors[Vendor_ID],tbl_vendors[[#This Row],[Vendor_ID]])&gt;1</f>
        <v>0</v>
      </c>
      <c r="M4153" t="b">
        <f>ISBLANK(tbl_vendors[[#This Row],[Vendor_ID]])</f>
        <v>0</v>
      </c>
      <c r="N4153" t="b">
        <f>LEN(TRIM(tbl_vendors[[#This Row],[Vendor_Name]]))=0</f>
        <v>0</v>
      </c>
      <c r="O4153" t="b">
        <f>LEN(TRIM(tbl_vendors[[#This Row],[Email]]))=0</f>
        <v>0</v>
      </c>
      <c r="P4153" t="b">
        <f>OR(ISERROR(FIND("@",tbl_vendors[[#This Row],[Email]])),ISERROR(FIND(".",tbl_vendors[[#This Row],[Email]])))</f>
        <v>0</v>
      </c>
      <c r="Q4153" t="b">
        <f>ISNA(MATCH(tbl_vendors[[#This Row],[Country]],tbl_country[country],0))</f>
        <v>0</v>
      </c>
      <c r="R4153" t="b">
        <f>ISNA(MATCH(tbl_vendors[[#This Row],[Currency]],tbl_country[currency],0))</f>
        <v>0</v>
      </c>
      <c r="S4153" t="b">
        <f>_xlfn.XLOOKUP(tbl_vendors[[#This Row],[Country]],tbl_country[country],tbl_country[currency],"NotFound")&lt;&gt;tbl_vendors[[#This Row],[Currency]]</f>
        <v>0</v>
      </c>
      <c r="T4153" t="b">
        <f>ISNA(MATCH(tbl_vendors[[#This Row],[Payment_Terms]],tbl_payment_terms[Payment_Terms],0))</f>
        <v>0</v>
      </c>
      <c r="U4153" t="b">
        <f>ISNA(MATCH(tbl_vendors[[#This Row],[Status]],tbl_status[valid_status]))</f>
        <v>0</v>
      </c>
      <c r="V4153" t="b">
        <f ca="1">tbl_vendors[[#This Row],[Created_Date]]&gt;TODAY()</f>
        <v>0</v>
      </c>
      <c r="W4153" t="b">
        <f>tbl_vendors[[#This Row],[Updated_Date]]&lt;tbl_vendors[[#This Row],[Created_Date]]</f>
        <v>0</v>
      </c>
      <c r="X4153" t="b">
        <f>COUNTIF(tbl_vendors[Vendor_Name],tbl_vendors[[#This Row],[Vendor_Name]])&gt;1</f>
        <v>0</v>
      </c>
      <c r="Y4153" s="14" cm="1">
        <f t="array" aca="1" ref="Y4153" ca="1">IFERROR(SUM(L4153:X4153*1),4)</f>
        <v>0</v>
      </c>
      <c r="Z4153" t="str">
        <f ca="1">IF(tbl_vendors[[#This Row],[error_count]]&gt;0,"FAIL","PASS")</f>
        <v>PASS</v>
      </c>
    </row>
    <row r="4154" spans="1:26" x14ac:dyDescent="0.3">
      <c r="A4154" t="s">
        <v>16196</v>
      </c>
      <c r="B4154" t="s">
        <v>16197</v>
      </c>
      <c r="C4154" t="s">
        <v>100</v>
      </c>
      <c r="D4154" t="s">
        <v>16198</v>
      </c>
      <c r="E4154" t="s">
        <v>39</v>
      </c>
      <c r="F4154" t="s">
        <v>75</v>
      </c>
      <c r="G4154" t="s">
        <v>16199</v>
      </c>
      <c r="H4154" t="s">
        <v>34</v>
      </c>
      <c r="I4154" t="s">
        <v>53</v>
      </c>
      <c r="J4154" s="1">
        <v>45915</v>
      </c>
      <c r="K4154" s="1">
        <v>46127</v>
      </c>
      <c r="L4154" t="b">
        <f>COUNTIF(tbl_vendors[Vendor_ID],tbl_vendors[[#This Row],[Vendor_ID]])&gt;1</f>
        <v>0</v>
      </c>
      <c r="M4154" t="b">
        <f>ISBLANK(tbl_vendors[[#This Row],[Vendor_ID]])</f>
        <v>0</v>
      </c>
      <c r="N4154" t="b">
        <f>LEN(TRIM(tbl_vendors[[#This Row],[Vendor_Name]]))=0</f>
        <v>0</v>
      </c>
      <c r="O4154" t="b">
        <f>LEN(TRIM(tbl_vendors[[#This Row],[Email]]))=0</f>
        <v>0</v>
      </c>
      <c r="P4154" t="b">
        <f>OR(ISERROR(FIND("@",tbl_vendors[[#This Row],[Email]])),ISERROR(FIND(".",tbl_vendors[[#This Row],[Email]])))</f>
        <v>0</v>
      </c>
      <c r="Q4154" t="b">
        <f>ISNA(MATCH(tbl_vendors[[#This Row],[Country]],tbl_country[country],0))</f>
        <v>0</v>
      </c>
      <c r="R4154" t="b">
        <f>ISNA(MATCH(tbl_vendors[[#This Row],[Currency]],tbl_country[currency],0))</f>
        <v>0</v>
      </c>
      <c r="S4154" t="b">
        <f>_xlfn.XLOOKUP(tbl_vendors[[#This Row],[Country]],tbl_country[country],tbl_country[currency],"NotFound")&lt;&gt;tbl_vendors[[#This Row],[Currency]]</f>
        <v>0</v>
      </c>
      <c r="T4154" t="b">
        <f>ISNA(MATCH(tbl_vendors[[#This Row],[Payment_Terms]],tbl_payment_terms[Payment_Terms],0))</f>
        <v>0</v>
      </c>
      <c r="U4154" t="b">
        <f>ISNA(MATCH(tbl_vendors[[#This Row],[Status]],tbl_status[valid_status]))</f>
        <v>1</v>
      </c>
      <c r="V4154" t="b">
        <f ca="1">tbl_vendors[[#This Row],[Created_Date]]&gt;TODAY()</f>
        <v>0</v>
      </c>
      <c r="W4154" t="b">
        <f>tbl_vendors[[#This Row],[Updated_Date]]&lt;tbl_vendors[[#This Row],[Created_Date]]</f>
        <v>0</v>
      </c>
      <c r="X4154" t="b">
        <f>COUNTIF(tbl_vendors[Vendor_Name],tbl_vendors[[#This Row],[Vendor_Name]])&gt;1</f>
        <v>0</v>
      </c>
      <c r="Y4154" s="14" cm="1">
        <f t="array" aca="1" ref="Y4154" ca="1">IFERROR(SUM(L4154:X4154*1),4)</f>
        <v>1</v>
      </c>
      <c r="Z4154" t="str">
        <f ca="1">IF(tbl_vendors[[#This Row],[error_count]]&gt;0,"FAIL","PASS")</f>
        <v>FAIL</v>
      </c>
    </row>
    <row r="4155" spans="1:26" x14ac:dyDescent="0.3">
      <c r="A4155" t="s">
        <v>16200</v>
      </c>
      <c r="B4155" t="s">
        <v>16201</v>
      </c>
      <c r="C4155" t="s">
        <v>109</v>
      </c>
      <c r="E4155" t="s">
        <v>39</v>
      </c>
      <c r="F4155" t="s">
        <v>23</v>
      </c>
      <c r="G4155" t="s">
        <v>16202</v>
      </c>
      <c r="H4155" t="s">
        <v>25</v>
      </c>
      <c r="I4155" t="s">
        <v>26</v>
      </c>
      <c r="J4155" s="1">
        <v>44566</v>
      </c>
      <c r="K4155" s="1">
        <v>44787</v>
      </c>
      <c r="L4155" t="b">
        <f>COUNTIF(tbl_vendors[Vendor_ID],tbl_vendors[[#This Row],[Vendor_ID]])&gt;1</f>
        <v>0</v>
      </c>
      <c r="M4155" t="b">
        <f>ISBLANK(tbl_vendors[[#This Row],[Vendor_ID]])</f>
        <v>0</v>
      </c>
      <c r="N4155" t="b">
        <f>LEN(TRIM(tbl_vendors[[#This Row],[Vendor_Name]]))=0</f>
        <v>0</v>
      </c>
      <c r="O4155" t="b">
        <f>LEN(TRIM(tbl_vendors[[#This Row],[Email]]))=0</f>
        <v>0</v>
      </c>
      <c r="P4155" t="b">
        <f>OR(ISERROR(FIND("@",tbl_vendors[[#This Row],[Email]])),ISERROR(FIND(".",tbl_vendors[[#This Row],[Email]])))</f>
        <v>0</v>
      </c>
      <c r="Q4155" t="b">
        <f>ISNA(MATCH(tbl_vendors[[#This Row],[Country]],tbl_country[country],0))</f>
        <v>0</v>
      </c>
      <c r="R4155" t="b">
        <f>ISNA(MATCH(tbl_vendors[[#This Row],[Currency]],tbl_country[currency],0))</f>
        <v>0</v>
      </c>
      <c r="S4155" t="b">
        <f>_xlfn.XLOOKUP(tbl_vendors[[#This Row],[Country]],tbl_country[country],tbl_country[currency],"NotFound")&lt;&gt;tbl_vendors[[#This Row],[Currency]]</f>
        <v>1</v>
      </c>
      <c r="T4155" t="b">
        <f>ISNA(MATCH(tbl_vendors[[#This Row],[Payment_Terms]],tbl_payment_terms[Payment_Terms],0))</f>
        <v>0</v>
      </c>
      <c r="U4155" t="b">
        <f>ISNA(MATCH(tbl_vendors[[#This Row],[Status]],tbl_status[valid_status]))</f>
        <v>0</v>
      </c>
      <c r="V4155" t="b">
        <f ca="1">tbl_vendors[[#This Row],[Created_Date]]&gt;TODAY()</f>
        <v>0</v>
      </c>
      <c r="W4155" t="b">
        <f>tbl_vendors[[#This Row],[Updated_Date]]&lt;tbl_vendors[[#This Row],[Created_Date]]</f>
        <v>0</v>
      </c>
      <c r="X4155" t="b">
        <f>COUNTIF(tbl_vendors[Vendor_Name],tbl_vendors[[#This Row],[Vendor_Name]])&gt;1</f>
        <v>0</v>
      </c>
      <c r="Y4155" s="14" cm="1">
        <f t="array" aca="1" ref="Y4155" ca="1">IFERROR(SUM(L4155:X4155*1),4)</f>
        <v>1</v>
      </c>
      <c r="Z4155" t="str">
        <f ca="1">IF(tbl_vendors[[#This Row],[error_count]]&gt;0,"FAIL","PASS")</f>
        <v>FAIL</v>
      </c>
    </row>
    <row r="4156" spans="1:26" x14ac:dyDescent="0.3">
      <c r="A4156" t="s">
        <v>16203</v>
      </c>
      <c r="B4156" t="s">
        <v>16204</v>
      </c>
      <c r="C4156" t="s">
        <v>66</v>
      </c>
      <c r="D4156" t="s">
        <v>16205</v>
      </c>
      <c r="E4156" t="s">
        <v>67</v>
      </c>
      <c r="F4156" t="s">
        <v>23</v>
      </c>
      <c r="G4156" t="s">
        <v>16206</v>
      </c>
      <c r="H4156" t="s">
        <v>34</v>
      </c>
      <c r="I4156" t="s">
        <v>19</v>
      </c>
      <c r="J4156" s="1">
        <v>45716</v>
      </c>
      <c r="K4156" s="1">
        <v>45795</v>
      </c>
      <c r="L4156" t="b">
        <f>COUNTIF(tbl_vendors[Vendor_ID],tbl_vendors[[#This Row],[Vendor_ID]])&gt;1</f>
        <v>0</v>
      </c>
      <c r="M4156" t="b">
        <f>ISBLANK(tbl_vendors[[#This Row],[Vendor_ID]])</f>
        <v>0</v>
      </c>
      <c r="N4156" t="b">
        <f>LEN(TRIM(tbl_vendors[[#This Row],[Vendor_Name]]))=0</f>
        <v>0</v>
      </c>
      <c r="O4156" t="b">
        <f>LEN(TRIM(tbl_vendors[[#This Row],[Email]]))=0</f>
        <v>0</v>
      </c>
      <c r="P4156" t="b">
        <f>OR(ISERROR(FIND("@",tbl_vendors[[#This Row],[Email]])),ISERROR(FIND(".",tbl_vendors[[#This Row],[Email]])))</f>
        <v>0</v>
      </c>
      <c r="Q4156" t="b">
        <f>ISNA(MATCH(tbl_vendors[[#This Row],[Country]],tbl_country[country],0))</f>
        <v>0</v>
      </c>
      <c r="R4156" t="b">
        <f>ISNA(MATCH(tbl_vendors[[#This Row],[Currency]],tbl_country[currency],0))</f>
        <v>0</v>
      </c>
      <c r="S4156" t="b">
        <f>_xlfn.XLOOKUP(tbl_vendors[[#This Row],[Country]],tbl_country[country],tbl_country[currency],"NotFound")&lt;&gt;tbl_vendors[[#This Row],[Currency]]</f>
        <v>0</v>
      </c>
      <c r="T4156" t="b">
        <f>ISNA(MATCH(tbl_vendors[[#This Row],[Payment_Terms]],tbl_payment_terms[Payment_Terms],0))</f>
        <v>0</v>
      </c>
      <c r="U4156" t="b">
        <f>ISNA(MATCH(tbl_vendors[[#This Row],[Status]],tbl_status[valid_status]))</f>
        <v>0</v>
      </c>
      <c r="V4156" t="b">
        <f ca="1">tbl_vendors[[#This Row],[Created_Date]]&gt;TODAY()</f>
        <v>0</v>
      </c>
      <c r="W4156" t="b">
        <f>tbl_vendors[[#This Row],[Updated_Date]]&lt;tbl_vendors[[#This Row],[Created_Date]]</f>
        <v>0</v>
      </c>
      <c r="X4156" t="b">
        <f>COUNTIF(tbl_vendors[Vendor_Name],tbl_vendors[[#This Row],[Vendor_Name]])&gt;1</f>
        <v>0</v>
      </c>
      <c r="Y4156" s="14" cm="1">
        <f t="array" aca="1" ref="Y4156" ca="1">IFERROR(SUM(L4156:X4156*1),4)</f>
        <v>0</v>
      </c>
      <c r="Z4156" t="str">
        <f ca="1">IF(tbl_vendors[[#This Row],[error_count]]&gt;0,"FAIL","PASS")</f>
        <v>PASS</v>
      </c>
    </row>
    <row r="4157" spans="1:26" x14ac:dyDescent="0.3">
      <c r="A4157" t="s">
        <v>16207</v>
      </c>
      <c r="B4157" t="s">
        <v>16208</v>
      </c>
      <c r="C4157" t="s">
        <v>56</v>
      </c>
      <c r="D4157" t="s">
        <v>16209</v>
      </c>
      <c r="E4157" t="s">
        <v>58</v>
      </c>
      <c r="F4157" t="s">
        <v>32</v>
      </c>
      <c r="G4157" t="s">
        <v>16210</v>
      </c>
      <c r="H4157" t="s">
        <v>34</v>
      </c>
      <c r="I4157" t="s">
        <v>53</v>
      </c>
      <c r="J4157" s="1">
        <v>44909</v>
      </c>
      <c r="K4157" s="1">
        <v>44963</v>
      </c>
      <c r="L4157" t="b">
        <f>COUNTIF(tbl_vendors[Vendor_ID],tbl_vendors[[#This Row],[Vendor_ID]])&gt;1</f>
        <v>0</v>
      </c>
      <c r="M4157" t="b">
        <f>ISBLANK(tbl_vendors[[#This Row],[Vendor_ID]])</f>
        <v>0</v>
      </c>
      <c r="N4157" t="b">
        <f>LEN(TRIM(tbl_vendors[[#This Row],[Vendor_Name]]))=0</f>
        <v>0</v>
      </c>
      <c r="O4157" t="b">
        <f>LEN(TRIM(tbl_vendors[[#This Row],[Email]]))=0</f>
        <v>0</v>
      </c>
      <c r="P4157" t="b">
        <f>OR(ISERROR(FIND("@",tbl_vendors[[#This Row],[Email]])),ISERROR(FIND(".",tbl_vendors[[#This Row],[Email]])))</f>
        <v>0</v>
      </c>
      <c r="Q4157" t="b">
        <f>ISNA(MATCH(tbl_vendors[[#This Row],[Country]],tbl_country[country],0))</f>
        <v>0</v>
      </c>
      <c r="R4157" t="b">
        <f>ISNA(MATCH(tbl_vendors[[#This Row],[Currency]],tbl_country[currency],0))</f>
        <v>0</v>
      </c>
      <c r="S4157" t="b">
        <f>_xlfn.XLOOKUP(tbl_vendors[[#This Row],[Country]],tbl_country[country],tbl_country[currency],"NotFound")&lt;&gt;tbl_vendors[[#This Row],[Currency]]</f>
        <v>0</v>
      </c>
      <c r="T4157" t="b">
        <f>ISNA(MATCH(tbl_vendors[[#This Row],[Payment_Terms]],tbl_payment_terms[Payment_Terms],0))</f>
        <v>0</v>
      </c>
      <c r="U4157" t="b">
        <f>ISNA(MATCH(tbl_vendors[[#This Row],[Status]],tbl_status[valid_status]))</f>
        <v>1</v>
      </c>
      <c r="V4157" t="b">
        <f ca="1">tbl_vendors[[#This Row],[Created_Date]]&gt;TODAY()</f>
        <v>0</v>
      </c>
      <c r="W4157" t="b">
        <f>tbl_vendors[[#This Row],[Updated_Date]]&lt;tbl_vendors[[#This Row],[Created_Date]]</f>
        <v>0</v>
      </c>
      <c r="X4157" t="b">
        <f>COUNTIF(tbl_vendors[Vendor_Name],tbl_vendors[[#This Row],[Vendor_Name]])&gt;1</f>
        <v>0</v>
      </c>
      <c r="Y4157" s="14" cm="1">
        <f t="array" aca="1" ref="Y4157" ca="1">IFERROR(SUM(L4157:X4157*1),4)</f>
        <v>1</v>
      </c>
      <c r="Z4157" t="str">
        <f ca="1">IF(tbl_vendors[[#This Row],[error_count]]&gt;0,"FAIL","PASS")</f>
        <v>FAIL</v>
      </c>
    </row>
    <row r="4158" spans="1:26" x14ac:dyDescent="0.3">
      <c r="A4158" t="s">
        <v>16211</v>
      </c>
      <c r="B4158" t="s">
        <v>16212</v>
      </c>
      <c r="C4158" t="s">
        <v>153</v>
      </c>
      <c r="D4158" t="s">
        <v>16213</v>
      </c>
      <c r="E4158" t="s">
        <v>155</v>
      </c>
      <c r="F4158" t="s">
        <v>32</v>
      </c>
      <c r="G4158" t="s">
        <v>16214</v>
      </c>
      <c r="H4158" t="s">
        <v>34</v>
      </c>
      <c r="I4158" t="s">
        <v>26</v>
      </c>
      <c r="J4158" s="1">
        <v>45357</v>
      </c>
      <c r="K4158" s="1">
        <v>45646</v>
      </c>
      <c r="L4158" t="b">
        <f>COUNTIF(tbl_vendors[Vendor_ID],tbl_vendors[[#This Row],[Vendor_ID]])&gt;1</f>
        <v>0</v>
      </c>
      <c r="M4158" t="b">
        <f>ISBLANK(tbl_vendors[[#This Row],[Vendor_ID]])</f>
        <v>0</v>
      </c>
      <c r="N4158" t="b">
        <f>LEN(TRIM(tbl_vendors[[#This Row],[Vendor_Name]]))=0</f>
        <v>0</v>
      </c>
      <c r="O4158" t="b">
        <f>LEN(TRIM(tbl_vendors[[#This Row],[Email]]))=0</f>
        <v>0</v>
      </c>
      <c r="P4158" t="b">
        <f>OR(ISERROR(FIND("@",tbl_vendors[[#This Row],[Email]])),ISERROR(FIND(".",tbl_vendors[[#This Row],[Email]])))</f>
        <v>0</v>
      </c>
      <c r="Q4158" t="b">
        <f>ISNA(MATCH(tbl_vendors[[#This Row],[Country]],tbl_country[country],0))</f>
        <v>0</v>
      </c>
      <c r="R4158" t="b">
        <f>ISNA(MATCH(tbl_vendors[[#This Row],[Currency]],tbl_country[currency],0))</f>
        <v>0</v>
      </c>
      <c r="S4158" t="b">
        <f>_xlfn.XLOOKUP(tbl_vendors[[#This Row],[Country]],tbl_country[country],tbl_country[currency],"NotFound")&lt;&gt;tbl_vendors[[#This Row],[Currency]]</f>
        <v>0</v>
      </c>
      <c r="T4158" t="b">
        <f>ISNA(MATCH(tbl_vendors[[#This Row],[Payment_Terms]],tbl_payment_terms[Payment_Terms],0))</f>
        <v>0</v>
      </c>
      <c r="U4158" t="b">
        <f>ISNA(MATCH(tbl_vendors[[#This Row],[Status]],tbl_status[valid_status]))</f>
        <v>0</v>
      </c>
      <c r="V4158" t="b">
        <f ca="1">tbl_vendors[[#This Row],[Created_Date]]&gt;TODAY()</f>
        <v>0</v>
      </c>
      <c r="W4158" t="b">
        <f>tbl_vendors[[#This Row],[Updated_Date]]&lt;tbl_vendors[[#This Row],[Created_Date]]</f>
        <v>0</v>
      </c>
      <c r="X4158" t="b">
        <f>COUNTIF(tbl_vendors[Vendor_Name],tbl_vendors[[#This Row],[Vendor_Name]])&gt;1</f>
        <v>0</v>
      </c>
      <c r="Y4158" s="14" cm="1">
        <f t="array" aca="1" ref="Y4158" ca="1">IFERROR(SUM(L4158:X4158*1),4)</f>
        <v>0</v>
      </c>
      <c r="Z4158" t="str">
        <f ca="1">IF(tbl_vendors[[#This Row],[error_count]]&gt;0,"FAIL","PASS")</f>
        <v>PASS</v>
      </c>
    </row>
    <row r="4159" spans="1:26" x14ac:dyDescent="0.3">
      <c r="A4159" t="s">
        <v>16215</v>
      </c>
      <c r="B4159" t="s">
        <v>16216</v>
      </c>
      <c r="C4159" t="s">
        <v>100</v>
      </c>
      <c r="D4159" t="s">
        <v>16217</v>
      </c>
      <c r="E4159" t="s">
        <v>39</v>
      </c>
      <c r="F4159" t="s">
        <v>75</v>
      </c>
      <c r="G4159" t="s">
        <v>16218</v>
      </c>
      <c r="H4159" t="s">
        <v>52</v>
      </c>
      <c r="I4159" t="s">
        <v>53</v>
      </c>
      <c r="J4159" s="1">
        <v>44999</v>
      </c>
      <c r="K4159" s="1">
        <v>45229</v>
      </c>
      <c r="L4159" t="b">
        <f>COUNTIF(tbl_vendors[Vendor_ID],tbl_vendors[[#This Row],[Vendor_ID]])&gt;1</f>
        <v>0</v>
      </c>
      <c r="M4159" t="b">
        <f>ISBLANK(tbl_vendors[[#This Row],[Vendor_ID]])</f>
        <v>0</v>
      </c>
      <c r="N4159" t="b">
        <f>LEN(TRIM(tbl_vendors[[#This Row],[Vendor_Name]]))=0</f>
        <v>0</v>
      </c>
      <c r="O4159" t="b">
        <f>LEN(TRIM(tbl_vendors[[#This Row],[Email]]))=0</f>
        <v>0</v>
      </c>
      <c r="P4159" t="b">
        <f>OR(ISERROR(FIND("@",tbl_vendors[[#This Row],[Email]])),ISERROR(FIND(".",tbl_vendors[[#This Row],[Email]])))</f>
        <v>0</v>
      </c>
      <c r="Q4159" t="b">
        <f>ISNA(MATCH(tbl_vendors[[#This Row],[Country]],tbl_country[country],0))</f>
        <v>0</v>
      </c>
      <c r="R4159" t="b">
        <f>ISNA(MATCH(tbl_vendors[[#This Row],[Currency]],tbl_country[currency],0))</f>
        <v>0</v>
      </c>
      <c r="S4159" t="b">
        <f>_xlfn.XLOOKUP(tbl_vendors[[#This Row],[Country]],tbl_country[country],tbl_country[currency],"NotFound")&lt;&gt;tbl_vendors[[#This Row],[Currency]]</f>
        <v>0</v>
      </c>
      <c r="T4159" t="b">
        <f>ISNA(MATCH(tbl_vendors[[#This Row],[Payment_Terms]],tbl_payment_terms[Payment_Terms],0))</f>
        <v>0</v>
      </c>
      <c r="U4159" t="b">
        <f>ISNA(MATCH(tbl_vendors[[#This Row],[Status]],tbl_status[valid_status]))</f>
        <v>1</v>
      </c>
      <c r="V4159" t="b">
        <f ca="1">tbl_vendors[[#This Row],[Created_Date]]&gt;TODAY()</f>
        <v>0</v>
      </c>
      <c r="W4159" t="b">
        <f>tbl_vendors[[#This Row],[Updated_Date]]&lt;tbl_vendors[[#This Row],[Created_Date]]</f>
        <v>0</v>
      </c>
      <c r="X4159" t="b">
        <f>COUNTIF(tbl_vendors[Vendor_Name],tbl_vendors[[#This Row],[Vendor_Name]])&gt;1</f>
        <v>0</v>
      </c>
      <c r="Y4159" s="14" cm="1">
        <f t="array" aca="1" ref="Y4159" ca="1">IFERROR(SUM(L4159:X4159*1),4)</f>
        <v>1</v>
      </c>
      <c r="Z4159" t="str">
        <f ca="1">IF(tbl_vendors[[#This Row],[error_count]]&gt;0,"FAIL","PASS")</f>
        <v>FAIL</v>
      </c>
    </row>
    <row r="4160" spans="1:26" x14ac:dyDescent="0.3">
      <c r="A4160" t="s">
        <v>16219</v>
      </c>
      <c r="B4160" t="s">
        <v>16220</v>
      </c>
      <c r="C4160" t="s">
        <v>29</v>
      </c>
      <c r="D4160" t="s">
        <v>16221</v>
      </c>
      <c r="E4160" t="s">
        <v>31</v>
      </c>
      <c r="F4160" t="s">
        <v>75</v>
      </c>
      <c r="G4160" t="s">
        <v>16222</v>
      </c>
      <c r="H4160" t="s">
        <v>69</v>
      </c>
      <c r="I4160" t="s">
        <v>19</v>
      </c>
      <c r="J4160" s="1">
        <v>45478</v>
      </c>
      <c r="K4160" s="1">
        <v>45821</v>
      </c>
      <c r="L4160" t="b">
        <f>COUNTIF(tbl_vendors[Vendor_ID],tbl_vendors[[#This Row],[Vendor_ID]])&gt;1</f>
        <v>0</v>
      </c>
      <c r="M4160" t="b">
        <f>ISBLANK(tbl_vendors[[#This Row],[Vendor_ID]])</f>
        <v>0</v>
      </c>
      <c r="N4160" t="b">
        <f>LEN(TRIM(tbl_vendors[[#This Row],[Vendor_Name]]))=0</f>
        <v>0</v>
      </c>
      <c r="O4160" t="b">
        <f>LEN(TRIM(tbl_vendors[[#This Row],[Email]]))=0</f>
        <v>0</v>
      </c>
      <c r="P4160" t="b">
        <f>OR(ISERROR(FIND("@",tbl_vendors[[#This Row],[Email]])),ISERROR(FIND(".",tbl_vendors[[#This Row],[Email]])))</f>
        <v>0</v>
      </c>
      <c r="Q4160" t="b">
        <f>ISNA(MATCH(tbl_vendors[[#This Row],[Country]],tbl_country[country],0))</f>
        <v>0</v>
      </c>
      <c r="R4160" t="b">
        <f>ISNA(MATCH(tbl_vendors[[#This Row],[Currency]],tbl_country[currency],0))</f>
        <v>0</v>
      </c>
      <c r="S4160" t="b">
        <f>_xlfn.XLOOKUP(tbl_vendors[[#This Row],[Country]],tbl_country[country],tbl_country[currency],"NotFound")&lt;&gt;tbl_vendors[[#This Row],[Currency]]</f>
        <v>0</v>
      </c>
      <c r="T4160" t="b">
        <f>ISNA(MATCH(tbl_vendors[[#This Row],[Payment_Terms]],tbl_payment_terms[Payment_Terms],0))</f>
        <v>0</v>
      </c>
      <c r="U4160" t="b">
        <f>ISNA(MATCH(tbl_vendors[[#This Row],[Status]],tbl_status[valid_status]))</f>
        <v>0</v>
      </c>
      <c r="V4160" t="b">
        <f ca="1">tbl_vendors[[#This Row],[Created_Date]]&gt;TODAY()</f>
        <v>0</v>
      </c>
      <c r="W4160" t="b">
        <f>tbl_vendors[[#This Row],[Updated_Date]]&lt;tbl_vendors[[#This Row],[Created_Date]]</f>
        <v>0</v>
      </c>
      <c r="X4160" t="b">
        <f>COUNTIF(tbl_vendors[Vendor_Name],tbl_vendors[[#This Row],[Vendor_Name]])&gt;1</f>
        <v>0</v>
      </c>
      <c r="Y4160" s="14" cm="1">
        <f t="array" aca="1" ref="Y4160" ca="1">IFERROR(SUM(L4160:X4160*1),4)</f>
        <v>0</v>
      </c>
      <c r="Z4160" t="str">
        <f ca="1">IF(tbl_vendors[[#This Row],[error_count]]&gt;0,"FAIL","PASS")</f>
        <v>PASS</v>
      </c>
    </row>
    <row r="4161" spans="1:26" x14ac:dyDescent="0.3">
      <c r="A4161" t="s">
        <v>16223</v>
      </c>
      <c r="B4161" t="s">
        <v>16224</v>
      </c>
      <c r="C4161" t="s">
        <v>72</v>
      </c>
      <c r="D4161" t="s">
        <v>16225</v>
      </c>
      <c r="E4161" t="s">
        <v>74</v>
      </c>
      <c r="F4161" t="s">
        <v>23</v>
      </c>
      <c r="G4161" t="s">
        <v>16226</v>
      </c>
      <c r="H4161" t="s">
        <v>52</v>
      </c>
      <c r="I4161" t="s">
        <v>53</v>
      </c>
      <c r="J4161" s="1">
        <v>45862</v>
      </c>
      <c r="K4161" s="1">
        <v>45869</v>
      </c>
      <c r="L4161" t="b">
        <f>COUNTIF(tbl_vendors[Vendor_ID],tbl_vendors[[#This Row],[Vendor_ID]])&gt;1</f>
        <v>0</v>
      </c>
      <c r="M4161" t="b">
        <f>ISBLANK(tbl_vendors[[#This Row],[Vendor_ID]])</f>
        <v>0</v>
      </c>
      <c r="N4161" t="b">
        <f>LEN(TRIM(tbl_vendors[[#This Row],[Vendor_Name]]))=0</f>
        <v>0</v>
      </c>
      <c r="O4161" t="b">
        <f>LEN(TRIM(tbl_vendors[[#This Row],[Email]]))=0</f>
        <v>0</v>
      </c>
      <c r="P4161" t="b">
        <f>OR(ISERROR(FIND("@",tbl_vendors[[#This Row],[Email]])),ISERROR(FIND(".",tbl_vendors[[#This Row],[Email]])))</f>
        <v>0</v>
      </c>
      <c r="Q4161" t="b">
        <f>ISNA(MATCH(tbl_vendors[[#This Row],[Country]],tbl_country[country],0))</f>
        <v>0</v>
      </c>
      <c r="R4161" t="b">
        <f>ISNA(MATCH(tbl_vendors[[#This Row],[Currency]],tbl_country[currency],0))</f>
        <v>1</v>
      </c>
      <c r="S4161" t="b">
        <f>_xlfn.XLOOKUP(tbl_vendors[[#This Row],[Country]],tbl_country[country],tbl_country[currency],"NotFound")&lt;&gt;tbl_vendors[[#This Row],[Currency]]</f>
        <v>1</v>
      </c>
      <c r="T4161" t="b">
        <f>ISNA(MATCH(tbl_vendors[[#This Row],[Payment_Terms]],tbl_payment_terms[Payment_Terms],0))</f>
        <v>0</v>
      </c>
      <c r="U4161" t="b">
        <f>ISNA(MATCH(tbl_vendors[[#This Row],[Status]],tbl_status[valid_status]))</f>
        <v>1</v>
      </c>
      <c r="V4161" t="b">
        <f ca="1">tbl_vendors[[#This Row],[Created_Date]]&gt;TODAY()</f>
        <v>0</v>
      </c>
      <c r="W4161" t="b">
        <f>tbl_vendors[[#This Row],[Updated_Date]]&lt;tbl_vendors[[#This Row],[Created_Date]]</f>
        <v>0</v>
      </c>
      <c r="X4161" t="b">
        <f>COUNTIF(tbl_vendors[Vendor_Name],tbl_vendors[[#This Row],[Vendor_Name]])&gt;1</f>
        <v>0</v>
      </c>
      <c r="Y4161" s="14" cm="1">
        <f t="array" aca="1" ref="Y4161" ca="1">IFERROR(SUM(L4161:X4161*1),4)</f>
        <v>3</v>
      </c>
      <c r="Z4161" t="str">
        <f ca="1">IF(tbl_vendors[[#This Row],[error_count]]&gt;0,"FAIL","PASS")</f>
        <v>FAIL</v>
      </c>
    </row>
    <row r="4162" spans="1:26" x14ac:dyDescent="0.3">
      <c r="A4162" t="s">
        <v>16227</v>
      </c>
      <c r="B4162" t="s">
        <v>16228</v>
      </c>
      <c r="C4162" t="s">
        <v>66</v>
      </c>
      <c r="D4162" t="s">
        <v>16229</v>
      </c>
      <c r="E4162" t="s">
        <v>67</v>
      </c>
      <c r="F4162" t="s">
        <v>40</v>
      </c>
      <c r="G4162" t="s">
        <v>16230</v>
      </c>
      <c r="H4162" t="s">
        <v>34</v>
      </c>
      <c r="I4162" t="s">
        <v>53</v>
      </c>
      <c r="J4162" s="1">
        <v>45005</v>
      </c>
      <c r="K4162" s="1">
        <v>45079</v>
      </c>
      <c r="L4162" t="b">
        <f>COUNTIF(tbl_vendors[Vendor_ID],tbl_vendors[[#This Row],[Vendor_ID]])&gt;1</f>
        <v>0</v>
      </c>
      <c r="M4162" t="b">
        <f>ISBLANK(tbl_vendors[[#This Row],[Vendor_ID]])</f>
        <v>0</v>
      </c>
      <c r="N4162" t="b">
        <f>LEN(TRIM(tbl_vendors[[#This Row],[Vendor_Name]]))=0</f>
        <v>0</v>
      </c>
      <c r="O4162" t="b">
        <f>LEN(TRIM(tbl_vendors[[#This Row],[Email]]))=0</f>
        <v>0</v>
      </c>
      <c r="P4162" t="b">
        <f>OR(ISERROR(FIND("@",tbl_vendors[[#This Row],[Email]])),ISERROR(FIND(".",tbl_vendors[[#This Row],[Email]])))</f>
        <v>0</v>
      </c>
      <c r="Q4162" t="b">
        <f>ISNA(MATCH(tbl_vendors[[#This Row],[Country]],tbl_country[country],0))</f>
        <v>0</v>
      </c>
      <c r="R4162" t="b">
        <f>ISNA(MATCH(tbl_vendors[[#This Row],[Currency]],tbl_country[currency],0))</f>
        <v>0</v>
      </c>
      <c r="S4162" t="b">
        <f>_xlfn.XLOOKUP(tbl_vendors[[#This Row],[Country]],tbl_country[country],tbl_country[currency],"NotFound")&lt;&gt;tbl_vendors[[#This Row],[Currency]]</f>
        <v>0</v>
      </c>
      <c r="T4162" t="b">
        <f>ISNA(MATCH(tbl_vendors[[#This Row],[Payment_Terms]],tbl_payment_terms[Payment_Terms],0))</f>
        <v>0</v>
      </c>
      <c r="U4162" t="b">
        <f>ISNA(MATCH(tbl_vendors[[#This Row],[Status]],tbl_status[valid_status]))</f>
        <v>1</v>
      </c>
      <c r="V4162" t="b">
        <f ca="1">tbl_vendors[[#This Row],[Created_Date]]&gt;TODAY()</f>
        <v>0</v>
      </c>
      <c r="W4162" t="b">
        <f>tbl_vendors[[#This Row],[Updated_Date]]&lt;tbl_vendors[[#This Row],[Created_Date]]</f>
        <v>0</v>
      </c>
      <c r="X4162" t="b">
        <f>COUNTIF(tbl_vendors[Vendor_Name],tbl_vendors[[#This Row],[Vendor_Name]])&gt;1</f>
        <v>0</v>
      </c>
      <c r="Y4162" s="14" cm="1">
        <f t="array" aca="1" ref="Y4162" ca="1">IFERROR(SUM(L4162:X4162*1),4)</f>
        <v>1</v>
      </c>
      <c r="Z4162" t="str">
        <f ca="1">IF(tbl_vendors[[#This Row],[error_count]]&gt;0,"FAIL","PASS")</f>
        <v>FAIL</v>
      </c>
    </row>
    <row r="4163" spans="1:26" x14ac:dyDescent="0.3">
      <c r="A4163" t="s">
        <v>16231</v>
      </c>
      <c r="B4163" t="s">
        <v>16232</v>
      </c>
      <c r="C4163" t="s">
        <v>13</v>
      </c>
      <c r="D4163" t="s">
        <v>16233</v>
      </c>
      <c r="E4163" t="s">
        <v>15</v>
      </c>
      <c r="F4163" t="s">
        <v>16</v>
      </c>
      <c r="G4163" t="s">
        <v>16234</v>
      </c>
      <c r="H4163" t="s">
        <v>18</v>
      </c>
      <c r="I4163" t="s">
        <v>26</v>
      </c>
      <c r="J4163" s="1">
        <v>45891</v>
      </c>
      <c r="K4163" s="1">
        <v>46068</v>
      </c>
      <c r="L4163" t="b">
        <f>COUNTIF(tbl_vendors[Vendor_ID],tbl_vendors[[#This Row],[Vendor_ID]])&gt;1</f>
        <v>0</v>
      </c>
      <c r="M4163" t="b">
        <f>ISBLANK(tbl_vendors[[#This Row],[Vendor_ID]])</f>
        <v>0</v>
      </c>
      <c r="N4163" t="b">
        <f>LEN(TRIM(tbl_vendors[[#This Row],[Vendor_Name]]))=0</f>
        <v>0</v>
      </c>
      <c r="O4163" t="b">
        <f>LEN(TRIM(tbl_vendors[[#This Row],[Email]]))=0</f>
        <v>0</v>
      </c>
      <c r="P4163" t="b">
        <f>OR(ISERROR(FIND("@",tbl_vendors[[#This Row],[Email]])),ISERROR(FIND(".",tbl_vendors[[#This Row],[Email]])))</f>
        <v>0</v>
      </c>
      <c r="Q4163" t="b">
        <f>ISNA(MATCH(tbl_vendors[[#This Row],[Country]],tbl_country[country],0))</f>
        <v>0</v>
      </c>
      <c r="R4163" t="b">
        <f>ISNA(MATCH(tbl_vendors[[#This Row],[Currency]],tbl_country[currency],0))</f>
        <v>1</v>
      </c>
      <c r="S4163" t="b">
        <f>_xlfn.XLOOKUP(tbl_vendors[[#This Row],[Country]],tbl_country[country],tbl_country[currency],"NotFound")&lt;&gt;tbl_vendors[[#This Row],[Currency]]</f>
        <v>1</v>
      </c>
      <c r="T4163" t="b">
        <f>ISNA(MATCH(tbl_vendors[[#This Row],[Payment_Terms]],tbl_payment_terms[Payment_Terms],0))</f>
        <v>0</v>
      </c>
      <c r="U4163" t="b">
        <f>ISNA(MATCH(tbl_vendors[[#This Row],[Status]],tbl_status[valid_status]))</f>
        <v>0</v>
      </c>
      <c r="V4163" t="b">
        <f ca="1">tbl_vendors[[#This Row],[Created_Date]]&gt;TODAY()</f>
        <v>0</v>
      </c>
      <c r="W4163" t="b">
        <f>tbl_vendors[[#This Row],[Updated_Date]]&lt;tbl_vendors[[#This Row],[Created_Date]]</f>
        <v>0</v>
      </c>
      <c r="X4163" t="b">
        <f>COUNTIF(tbl_vendors[Vendor_Name],tbl_vendors[[#This Row],[Vendor_Name]])&gt;1</f>
        <v>0</v>
      </c>
      <c r="Y4163" s="14" cm="1">
        <f t="array" aca="1" ref="Y4163" ca="1">IFERROR(SUM(L4163:X4163*1),4)</f>
        <v>2</v>
      </c>
      <c r="Z4163" t="str">
        <f ca="1">IF(tbl_vendors[[#This Row],[error_count]]&gt;0,"FAIL","PASS")</f>
        <v>FAIL</v>
      </c>
    </row>
    <row r="4164" spans="1:26" x14ac:dyDescent="0.3">
      <c r="A4164" t="s">
        <v>16235</v>
      </c>
      <c r="B4164" t="s">
        <v>16236</v>
      </c>
      <c r="C4164" t="s">
        <v>109</v>
      </c>
      <c r="D4164" t="s">
        <v>16237</v>
      </c>
      <c r="E4164" t="s">
        <v>39</v>
      </c>
      <c r="F4164" t="s">
        <v>75</v>
      </c>
      <c r="G4164" t="s">
        <v>16238</v>
      </c>
      <c r="H4164" t="s">
        <v>18</v>
      </c>
      <c r="I4164" t="s">
        <v>19</v>
      </c>
      <c r="J4164" s="1">
        <v>45666</v>
      </c>
      <c r="K4164" s="1">
        <v>45970</v>
      </c>
      <c r="L4164" t="b">
        <f>COUNTIF(tbl_vendors[Vendor_ID],tbl_vendors[[#This Row],[Vendor_ID]])&gt;1</f>
        <v>0</v>
      </c>
      <c r="M4164" t="b">
        <f>ISBLANK(tbl_vendors[[#This Row],[Vendor_ID]])</f>
        <v>0</v>
      </c>
      <c r="N4164" t="b">
        <f>LEN(TRIM(tbl_vendors[[#This Row],[Vendor_Name]]))=0</f>
        <v>0</v>
      </c>
      <c r="O4164" t="b">
        <f>LEN(TRIM(tbl_vendors[[#This Row],[Email]]))=0</f>
        <v>0</v>
      </c>
      <c r="P4164" t="b">
        <f>OR(ISERROR(FIND("@",tbl_vendors[[#This Row],[Email]])),ISERROR(FIND(".",tbl_vendors[[#This Row],[Email]])))</f>
        <v>0</v>
      </c>
      <c r="Q4164" t="b">
        <f>ISNA(MATCH(tbl_vendors[[#This Row],[Country]],tbl_country[country],0))</f>
        <v>0</v>
      </c>
      <c r="R4164" t="b">
        <f>ISNA(MATCH(tbl_vendors[[#This Row],[Currency]],tbl_country[currency],0))</f>
        <v>0</v>
      </c>
      <c r="S4164" t="b">
        <f>_xlfn.XLOOKUP(tbl_vendors[[#This Row],[Country]],tbl_country[country],tbl_country[currency],"NotFound")&lt;&gt;tbl_vendors[[#This Row],[Currency]]</f>
        <v>1</v>
      </c>
      <c r="T4164" t="b">
        <f>ISNA(MATCH(tbl_vendors[[#This Row],[Payment_Terms]],tbl_payment_terms[Payment_Terms],0))</f>
        <v>0</v>
      </c>
      <c r="U4164" t="b">
        <f>ISNA(MATCH(tbl_vendors[[#This Row],[Status]],tbl_status[valid_status]))</f>
        <v>0</v>
      </c>
      <c r="V4164" t="b">
        <f ca="1">tbl_vendors[[#This Row],[Created_Date]]&gt;TODAY()</f>
        <v>0</v>
      </c>
      <c r="W4164" t="b">
        <f>tbl_vendors[[#This Row],[Updated_Date]]&lt;tbl_vendors[[#This Row],[Created_Date]]</f>
        <v>0</v>
      </c>
      <c r="X4164" t="b">
        <f>COUNTIF(tbl_vendors[Vendor_Name],tbl_vendors[[#This Row],[Vendor_Name]])&gt;1</f>
        <v>0</v>
      </c>
      <c r="Y4164" s="14" cm="1">
        <f t="array" aca="1" ref="Y4164" ca="1">IFERROR(SUM(L4164:X4164*1),4)</f>
        <v>1</v>
      </c>
      <c r="Z4164" t="str">
        <f ca="1">IF(tbl_vendors[[#This Row],[error_count]]&gt;0,"FAIL","PASS")</f>
        <v>FAIL</v>
      </c>
    </row>
    <row r="4165" spans="1:26" x14ac:dyDescent="0.3">
      <c r="A4165" t="s">
        <v>16239</v>
      </c>
      <c r="B4165" t="s">
        <v>16240</v>
      </c>
      <c r="C4165" t="s">
        <v>153</v>
      </c>
      <c r="D4165" t="s">
        <v>16241</v>
      </c>
      <c r="E4165" t="s">
        <v>155</v>
      </c>
      <c r="F4165" t="s">
        <v>23</v>
      </c>
      <c r="G4165" t="s">
        <v>16242</v>
      </c>
      <c r="H4165" t="s">
        <v>25</v>
      </c>
      <c r="I4165" t="s">
        <v>19</v>
      </c>
      <c r="J4165" s="1">
        <v>45460</v>
      </c>
      <c r="K4165" s="1">
        <v>45813</v>
      </c>
      <c r="L4165" t="b">
        <f>COUNTIF(tbl_vendors[Vendor_ID],tbl_vendors[[#This Row],[Vendor_ID]])&gt;1</f>
        <v>0</v>
      </c>
      <c r="M4165" t="b">
        <f>ISBLANK(tbl_vendors[[#This Row],[Vendor_ID]])</f>
        <v>0</v>
      </c>
      <c r="N4165" t="b">
        <f>LEN(TRIM(tbl_vendors[[#This Row],[Vendor_Name]]))=0</f>
        <v>0</v>
      </c>
      <c r="O4165" t="b">
        <f>LEN(TRIM(tbl_vendors[[#This Row],[Email]]))=0</f>
        <v>0</v>
      </c>
      <c r="P4165" t="b">
        <f>OR(ISERROR(FIND("@",tbl_vendors[[#This Row],[Email]])),ISERROR(FIND(".",tbl_vendors[[#This Row],[Email]])))</f>
        <v>0</v>
      </c>
      <c r="Q4165" t="b">
        <f>ISNA(MATCH(tbl_vendors[[#This Row],[Country]],tbl_country[country],0))</f>
        <v>0</v>
      </c>
      <c r="R4165" t="b">
        <f>ISNA(MATCH(tbl_vendors[[#This Row],[Currency]],tbl_country[currency],0))</f>
        <v>0</v>
      </c>
      <c r="S4165" t="b">
        <f>_xlfn.XLOOKUP(tbl_vendors[[#This Row],[Country]],tbl_country[country],tbl_country[currency],"NotFound")&lt;&gt;tbl_vendors[[#This Row],[Currency]]</f>
        <v>0</v>
      </c>
      <c r="T4165" t="b">
        <f>ISNA(MATCH(tbl_vendors[[#This Row],[Payment_Terms]],tbl_payment_terms[Payment_Terms],0))</f>
        <v>0</v>
      </c>
      <c r="U4165" t="b">
        <f>ISNA(MATCH(tbl_vendors[[#This Row],[Status]],tbl_status[valid_status]))</f>
        <v>0</v>
      </c>
      <c r="V4165" t="b">
        <f ca="1">tbl_vendors[[#This Row],[Created_Date]]&gt;TODAY()</f>
        <v>0</v>
      </c>
      <c r="W4165" t="b">
        <f>tbl_vendors[[#This Row],[Updated_Date]]&lt;tbl_vendors[[#This Row],[Created_Date]]</f>
        <v>0</v>
      </c>
      <c r="X4165" t="b">
        <f>COUNTIF(tbl_vendors[Vendor_Name],tbl_vendors[[#This Row],[Vendor_Name]])&gt;1</f>
        <v>0</v>
      </c>
      <c r="Y4165" s="14" cm="1">
        <f t="array" aca="1" ref="Y4165" ca="1">IFERROR(SUM(L4165:X4165*1),4)</f>
        <v>0</v>
      </c>
      <c r="Z4165" t="str">
        <f ca="1">IF(tbl_vendors[[#This Row],[error_count]]&gt;0,"FAIL","PASS")</f>
        <v>PASS</v>
      </c>
    </row>
    <row r="4166" spans="1:26" x14ac:dyDescent="0.3">
      <c r="A4166" t="s">
        <v>16243</v>
      </c>
      <c r="B4166" t="s">
        <v>2716</v>
      </c>
      <c r="C4166" t="s">
        <v>56</v>
      </c>
      <c r="D4166" t="s">
        <v>16244</v>
      </c>
      <c r="E4166" t="s">
        <v>58</v>
      </c>
      <c r="F4166" t="s">
        <v>75</v>
      </c>
      <c r="G4166" t="s">
        <v>16245</v>
      </c>
      <c r="H4166" t="s">
        <v>52</v>
      </c>
      <c r="I4166" t="s">
        <v>19</v>
      </c>
      <c r="J4166" s="1">
        <v>44513</v>
      </c>
      <c r="K4166" s="1">
        <v>46177</v>
      </c>
      <c r="L4166" t="b">
        <f>COUNTIF(tbl_vendors[Vendor_ID],tbl_vendors[[#This Row],[Vendor_ID]])&gt;1</f>
        <v>0</v>
      </c>
      <c r="M4166" t="b">
        <f>ISBLANK(tbl_vendors[[#This Row],[Vendor_ID]])</f>
        <v>0</v>
      </c>
      <c r="N4166" t="b">
        <f>LEN(TRIM(tbl_vendors[[#This Row],[Vendor_Name]]))=0</f>
        <v>0</v>
      </c>
      <c r="O4166" t="b">
        <f>LEN(TRIM(tbl_vendors[[#This Row],[Email]]))=0</f>
        <v>0</v>
      </c>
      <c r="P4166" t="b">
        <f>OR(ISERROR(FIND("@",tbl_vendors[[#This Row],[Email]])),ISERROR(FIND(".",tbl_vendors[[#This Row],[Email]])))</f>
        <v>0</v>
      </c>
      <c r="Q4166" t="b">
        <f>ISNA(MATCH(tbl_vendors[[#This Row],[Country]],tbl_country[country],0))</f>
        <v>0</v>
      </c>
      <c r="R4166" t="b">
        <f>ISNA(MATCH(tbl_vendors[[#This Row],[Currency]],tbl_country[currency],0))</f>
        <v>0</v>
      </c>
      <c r="S4166" t="b">
        <f>_xlfn.XLOOKUP(tbl_vendors[[#This Row],[Country]],tbl_country[country],tbl_country[currency],"NotFound")&lt;&gt;tbl_vendors[[#This Row],[Currency]]</f>
        <v>0</v>
      </c>
      <c r="T4166" t="b">
        <f>ISNA(MATCH(tbl_vendors[[#This Row],[Payment_Terms]],tbl_payment_terms[Payment_Terms],0))</f>
        <v>0</v>
      </c>
      <c r="U4166" t="b">
        <f>ISNA(MATCH(tbl_vendors[[#This Row],[Status]],tbl_status[valid_status]))</f>
        <v>0</v>
      </c>
      <c r="V4166" t="b">
        <f ca="1">tbl_vendors[[#This Row],[Created_Date]]&gt;TODAY()</f>
        <v>0</v>
      </c>
      <c r="W4166" t="b">
        <f>tbl_vendors[[#This Row],[Updated_Date]]&lt;tbl_vendors[[#This Row],[Created_Date]]</f>
        <v>0</v>
      </c>
      <c r="X4166" t="b">
        <f>COUNTIF(tbl_vendors[Vendor_Name],tbl_vendors[[#This Row],[Vendor_Name]])&gt;1</f>
        <v>1</v>
      </c>
      <c r="Y4166" s="14" cm="1">
        <f t="array" aca="1" ref="Y4166" ca="1">IFERROR(SUM(L4166:X4166*1),4)</f>
        <v>1</v>
      </c>
      <c r="Z4166" t="str">
        <f ca="1">IF(tbl_vendors[[#This Row],[error_count]]&gt;0,"FAIL","PASS")</f>
        <v>FAIL</v>
      </c>
    </row>
    <row r="4167" spans="1:26" x14ac:dyDescent="0.3">
      <c r="A4167" t="s">
        <v>16246</v>
      </c>
      <c r="B4167" t="s">
        <v>13518</v>
      </c>
      <c r="C4167" t="s">
        <v>153</v>
      </c>
      <c r="D4167" t="s">
        <v>16247</v>
      </c>
      <c r="E4167" t="s">
        <v>155</v>
      </c>
      <c r="F4167" t="s">
        <v>75</v>
      </c>
      <c r="G4167" t="s">
        <v>16248</v>
      </c>
      <c r="H4167" t="s">
        <v>18</v>
      </c>
      <c r="I4167" t="s">
        <v>26</v>
      </c>
      <c r="J4167" s="1">
        <v>45617</v>
      </c>
      <c r="K4167" s="1">
        <v>46131</v>
      </c>
      <c r="L4167" t="b">
        <f>COUNTIF(tbl_vendors[Vendor_ID],tbl_vendors[[#This Row],[Vendor_ID]])&gt;1</f>
        <v>0</v>
      </c>
      <c r="M4167" t="b">
        <f>ISBLANK(tbl_vendors[[#This Row],[Vendor_ID]])</f>
        <v>0</v>
      </c>
      <c r="N4167" t="b">
        <f>LEN(TRIM(tbl_vendors[[#This Row],[Vendor_Name]]))=0</f>
        <v>0</v>
      </c>
      <c r="O4167" t="b">
        <f>LEN(TRIM(tbl_vendors[[#This Row],[Email]]))=0</f>
        <v>0</v>
      </c>
      <c r="P4167" t="b">
        <f>OR(ISERROR(FIND("@",tbl_vendors[[#This Row],[Email]])),ISERROR(FIND(".",tbl_vendors[[#This Row],[Email]])))</f>
        <v>0</v>
      </c>
      <c r="Q4167" t="b">
        <f>ISNA(MATCH(tbl_vendors[[#This Row],[Country]],tbl_country[country],0))</f>
        <v>0</v>
      </c>
      <c r="R4167" t="b">
        <f>ISNA(MATCH(tbl_vendors[[#This Row],[Currency]],tbl_country[currency],0))</f>
        <v>0</v>
      </c>
      <c r="S4167" t="b">
        <f>_xlfn.XLOOKUP(tbl_vendors[[#This Row],[Country]],tbl_country[country],tbl_country[currency],"NotFound")&lt;&gt;tbl_vendors[[#This Row],[Currency]]</f>
        <v>0</v>
      </c>
      <c r="T4167" t="b">
        <f>ISNA(MATCH(tbl_vendors[[#This Row],[Payment_Terms]],tbl_payment_terms[Payment_Terms],0))</f>
        <v>0</v>
      </c>
      <c r="U4167" t="b">
        <f>ISNA(MATCH(tbl_vendors[[#This Row],[Status]],tbl_status[valid_status]))</f>
        <v>0</v>
      </c>
      <c r="V4167" t="b">
        <f ca="1">tbl_vendors[[#This Row],[Created_Date]]&gt;TODAY()</f>
        <v>0</v>
      </c>
      <c r="W4167" t="b">
        <f>tbl_vendors[[#This Row],[Updated_Date]]&lt;tbl_vendors[[#This Row],[Created_Date]]</f>
        <v>0</v>
      </c>
      <c r="X4167" t="b">
        <f>COUNTIF(tbl_vendors[Vendor_Name],tbl_vendors[[#This Row],[Vendor_Name]])&gt;1</f>
        <v>1</v>
      </c>
      <c r="Y4167" s="14" cm="1">
        <f t="array" aca="1" ref="Y4167" ca="1">IFERROR(SUM(L4167:X4167*1),4)</f>
        <v>1</v>
      </c>
      <c r="Z4167" t="str">
        <f ca="1">IF(tbl_vendors[[#This Row],[error_count]]&gt;0,"FAIL","PASS")</f>
        <v>FAIL</v>
      </c>
    </row>
    <row r="4168" spans="1:26" x14ac:dyDescent="0.3">
      <c r="A4168" t="s">
        <v>16249</v>
      </c>
      <c r="B4168" t="s">
        <v>16250</v>
      </c>
      <c r="C4168" t="s">
        <v>29</v>
      </c>
      <c r="D4168" t="s">
        <v>16251</v>
      </c>
      <c r="E4168" t="s">
        <v>31</v>
      </c>
      <c r="F4168" t="s">
        <v>23</v>
      </c>
      <c r="G4168" t="s">
        <v>16252</v>
      </c>
      <c r="H4168" t="s">
        <v>25</v>
      </c>
      <c r="I4168" t="s">
        <v>53</v>
      </c>
      <c r="J4168" s="1">
        <v>45707</v>
      </c>
      <c r="K4168" s="1">
        <v>45763</v>
      </c>
      <c r="L4168" t="b">
        <f>COUNTIF(tbl_vendors[Vendor_ID],tbl_vendors[[#This Row],[Vendor_ID]])&gt;1</f>
        <v>0</v>
      </c>
      <c r="M4168" t="b">
        <f>ISBLANK(tbl_vendors[[#This Row],[Vendor_ID]])</f>
        <v>0</v>
      </c>
      <c r="N4168" t="b">
        <f>LEN(TRIM(tbl_vendors[[#This Row],[Vendor_Name]]))=0</f>
        <v>0</v>
      </c>
      <c r="O4168" t="b">
        <f>LEN(TRIM(tbl_vendors[[#This Row],[Email]]))=0</f>
        <v>0</v>
      </c>
      <c r="P4168" t="b">
        <f>OR(ISERROR(FIND("@",tbl_vendors[[#This Row],[Email]])),ISERROR(FIND(".",tbl_vendors[[#This Row],[Email]])))</f>
        <v>0</v>
      </c>
      <c r="Q4168" t="b">
        <f>ISNA(MATCH(tbl_vendors[[#This Row],[Country]],tbl_country[country],0))</f>
        <v>0</v>
      </c>
      <c r="R4168" t="b">
        <f>ISNA(MATCH(tbl_vendors[[#This Row],[Currency]],tbl_country[currency],0))</f>
        <v>0</v>
      </c>
      <c r="S4168" t="b">
        <f>_xlfn.XLOOKUP(tbl_vendors[[#This Row],[Country]],tbl_country[country],tbl_country[currency],"NotFound")&lt;&gt;tbl_vendors[[#This Row],[Currency]]</f>
        <v>0</v>
      </c>
      <c r="T4168" t="b">
        <f>ISNA(MATCH(tbl_vendors[[#This Row],[Payment_Terms]],tbl_payment_terms[Payment_Terms],0))</f>
        <v>0</v>
      </c>
      <c r="U4168" t="b">
        <f>ISNA(MATCH(tbl_vendors[[#This Row],[Status]],tbl_status[valid_status]))</f>
        <v>1</v>
      </c>
      <c r="V4168" t="b">
        <f ca="1">tbl_vendors[[#This Row],[Created_Date]]&gt;TODAY()</f>
        <v>0</v>
      </c>
      <c r="W4168" t="b">
        <f>tbl_vendors[[#This Row],[Updated_Date]]&lt;tbl_vendors[[#This Row],[Created_Date]]</f>
        <v>0</v>
      </c>
      <c r="X4168" t="b">
        <f>COUNTIF(tbl_vendors[Vendor_Name],tbl_vendors[[#This Row],[Vendor_Name]])&gt;1</f>
        <v>0</v>
      </c>
      <c r="Y4168" s="14" cm="1">
        <f t="array" aca="1" ref="Y4168" ca="1">IFERROR(SUM(L4168:X4168*1),4)</f>
        <v>1</v>
      </c>
      <c r="Z4168" t="str">
        <f ca="1">IF(tbl_vendors[[#This Row],[error_count]]&gt;0,"FAIL","PASS")</f>
        <v>FAIL</v>
      </c>
    </row>
    <row r="4169" spans="1:26" x14ac:dyDescent="0.3">
      <c r="A4169" t="s">
        <v>16253</v>
      </c>
      <c r="B4169" t="s">
        <v>16254</v>
      </c>
      <c r="C4169" t="s">
        <v>66</v>
      </c>
      <c r="D4169" t="s">
        <v>16255</v>
      </c>
      <c r="E4169" t="s">
        <v>67</v>
      </c>
      <c r="F4169" t="s">
        <v>32</v>
      </c>
      <c r="G4169" t="s">
        <v>16256</v>
      </c>
      <c r="H4169" t="s">
        <v>18</v>
      </c>
      <c r="I4169" t="s">
        <v>53</v>
      </c>
      <c r="J4169" s="1">
        <v>46093</v>
      </c>
      <c r="K4169" s="1">
        <v>46119</v>
      </c>
      <c r="L4169" t="b">
        <f>COUNTIF(tbl_vendors[Vendor_ID],tbl_vendors[[#This Row],[Vendor_ID]])&gt;1</f>
        <v>0</v>
      </c>
      <c r="M4169" t="b">
        <f>ISBLANK(tbl_vendors[[#This Row],[Vendor_ID]])</f>
        <v>0</v>
      </c>
      <c r="N4169" t="b">
        <f>LEN(TRIM(tbl_vendors[[#This Row],[Vendor_Name]]))=0</f>
        <v>0</v>
      </c>
      <c r="O4169" t="b">
        <f>LEN(TRIM(tbl_vendors[[#This Row],[Email]]))=0</f>
        <v>0</v>
      </c>
      <c r="P4169" t="b">
        <f>OR(ISERROR(FIND("@",tbl_vendors[[#This Row],[Email]])),ISERROR(FIND(".",tbl_vendors[[#This Row],[Email]])))</f>
        <v>0</v>
      </c>
      <c r="Q4169" t="b">
        <f>ISNA(MATCH(tbl_vendors[[#This Row],[Country]],tbl_country[country],0))</f>
        <v>0</v>
      </c>
      <c r="R4169" t="b">
        <f>ISNA(MATCH(tbl_vendors[[#This Row],[Currency]],tbl_country[currency],0))</f>
        <v>0</v>
      </c>
      <c r="S4169" t="b">
        <f>_xlfn.XLOOKUP(tbl_vendors[[#This Row],[Country]],tbl_country[country],tbl_country[currency],"NotFound")&lt;&gt;tbl_vendors[[#This Row],[Currency]]</f>
        <v>0</v>
      </c>
      <c r="T4169" t="b">
        <f>ISNA(MATCH(tbl_vendors[[#This Row],[Payment_Terms]],tbl_payment_terms[Payment_Terms],0))</f>
        <v>0</v>
      </c>
      <c r="U4169" t="b">
        <f>ISNA(MATCH(tbl_vendors[[#This Row],[Status]],tbl_status[valid_status]))</f>
        <v>1</v>
      </c>
      <c r="V4169" t="b">
        <f ca="1">tbl_vendors[[#This Row],[Created_Date]]&gt;TODAY()</f>
        <v>0</v>
      </c>
      <c r="W4169" t="b">
        <f>tbl_vendors[[#This Row],[Updated_Date]]&lt;tbl_vendors[[#This Row],[Created_Date]]</f>
        <v>0</v>
      </c>
      <c r="X4169" t="b">
        <f>COUNTIF(tbl_vendors[Vendor_Name],tbl_vendors[[#This Row],[Vendor_Name]])&gt;1</f>
        <v>0</v>
      </c>
      <c r="Y4169" s="14" cm="1">
        <f t="array" aca="1" ref="Y4169" ca="1">IFERROR(SUM(L4169:X4169*1),4)</f>
        <v>1</v>
      </c>
      <c r="Z4169" t="str">
        <f ca="1">IF(tbl_vendors[[#This Row],[error_count]]&gt;0,"FAIL","PASS")</f>
        <v>FAIL</v>
      </c>
    </row>
    <row r="4170" spans="1:26" x14ac:dyDescent="0.3">
      <c r="A4170" t="s">
        <v>16257</v>
      </c>
      <c r="B4170" t="s">
        <v>11709</v>
      </c>
      <c r="C4170" t="s">
        <v>13</v>
      </c>
      <c r="D4170" t="s">
        <v>16258</v>
      </c>
      <c r="E4170" t="s">
        <v>15</v>
      </c>
      <c r="F4170" t="s">
        <v>23</v>
      </c>
      <c r="G4170" t="s">
        <v>16259</v>
      </c>
      <c r="H4170" t="s">
        <v>25</v>
      </c>
      <c r="I4170" t="s">
        <v>26</v>
      </c>
      <c r="J4170" s="1">
        <v>45245</v>
      </c>
      <c r="K4170" s="1">
        <v>45254</v>
      </c>
      <c r="L4170" t="b">
        <f>COUNTIF(tbl_vendors[Vendor_ID],tbl_vendors[[#This Row],[Vendor_ID]])&gt;1</f>
        <v>0</v>
      </c>
      <c r="M4170" t="b">
        <f>ISBLANK(tbl_vendors[[#This Row],[Vendor_ID]])</f>
        <v>0</v>
      </c>
      <c r="N4170" t="b">
        <f>LEN(TRIM(tbl_vendors[[#This Row],[Vendor_Name]]))=0</f>
        <v>0</v>
      </c>
      <c r="O4170" t="b">
        <f>LEN(TRIM(tbl_vendors[[#This Row],[Email]]))=0</f>
        <v>0</v>
      </c>
      <c r="P4170" t="b">
        <f>OR(ISERROR(FIND("@",tbl_vendors[[#This Row],[Email]])),ISERROR(FIND(".",tbl_vendors[[#This Row],[Email]])))</f>
        <v>0</v>
      </c>
      <c r="Q4170" t="b">
        <f>ISNA(MATCH(tbl_vendors[[#This Row],[Country]],tbl_country[country],0))</f>
        <v>0</v>
      </c>
      <c r="R4170" t="b">
        <f>ISNA(MATCH(tbl_vendors[[#This Row],[Currency]],tbl_country[currency],0))</f>
        <v>1</v>
      </c>
      <c r="S4170" t="b">
        <f>_xlfn.XLOOKUP(tbl_vendors[[#This Row],[Country]],tbl_country[country],tbl_country[currency],"NotFound")&lt;&gt;tbl_vendors[[#This Row],[Currency]]</f>
        <v>1</v>
      </c>
      <c r="T4170" t="b">
        <f>ISNA(MATCH(tbl_vendors[[#This Row],[Payment_Terms]],tbl_payment_terms[Payment_Terms],0))</f>
        <v>0</v>
      </c>
      <c r="U4170" t="b">
        <f>ISNA(MATCH(tbl_vendors[[#This Row],[Status]],tbl_status[valid_status]))</f>
        <v>0</v>
      </c>
      <c r="V4170" t="b">
        <f ca="1">tbl_vendors[[#This Row],[Created_Date]]&gt;TODAY()</f>
        <v>0</v>
      </c>
      <c r="W4170" t="b">
        <f>tbl_vendors[[#This Row],[Updated_Date]]&lt;tbl_vendors[[#This Row],[Created_Date]]</f>
        <v>0</v>
      </c>
      <c r="X4170" t="b">
        <f>COUNTIF(tbl_vendors[Vendor_Name],tbl_vendors[[#This Row],[Vendor_Name]])&gt;1</f>
        <v>1</v>
      </c>
      <c r="Y4170" s="14" cm="1">
        <f t="array" aca="1" ref="Y4170" ca="1">IFERROR(SUM(L4170:X4170*1),4)</f>
        <v>3</v>
      </c>
      <c r="Z4170" t="str">
        <f ca="1">IF(tbl_vendors[[#This Row],[error_count]]&gt;0,"FAIL","PASS")</f>
        <v>FAIL</v>
      </c>
    </row>
    <row r="4171" spans="1:26" x14ac:dyDescent="0.3">
      <c r="A4171" t="s">
        <v>16260</v>
      </c>
      <c r="B4171" t="s">
        <v>16261</v>
      </c>
      <c r="C4171" t="s">
        <v>153</v>
      </c>
      <c r="D4171" t="s">
        <v>16262</v>
      </c>
      <c r="E4171" t="s">
        <v>155</v>
      </c>
      <c r="F4171" t="s">
        <v>23</v>
      </c>
      <c r="G4171" t="s">
        <v>16263</v>
      </c>
      <c r="H4171" t="s">
        <v>42</v>
      </c>
      <c r="I4171" t="s">
        <v>53</v>
      </c>
      <c r="J4171" s="1">
        <v>45458</v>
      </c>
      <c r="K4171" s="1">
        <v>45603</v>
      </c>
      <c r="L4171" t="b">
        <f>COUNTIF(tbl_vendors[Vendor_ID],tbl_vendors[[#This Row],[Vendor_ID]])&gt;1</f>
        <v>0</v>
      </c>
      <c r="M4171" t="b">
        <f>ISBLANK(tbl_vendors[[#This Row],[Vendor_ID]])</f>
        <v>0</v>
      </c>
      <c r="N4171" t="b">
        <f>LEN(TRIM(tbl_vendors[[#This Row],[Vendor_Name]]))=0</f>
        <v>0</v>
      </c>
      <c r="O4171" t="b">
        <f>LEN(TRIM(tbl_vendors[[#This Row],[Email]]))=0</f>
        <v>0</v>
      </c>
      <c r="P4171" t="b">
        <f>OR(ISERROR(FIND("@",tbl_vendors[[#This Row],[Email]])),ISERROR(FIND(".",tbl_vendors[[#This Row],[Email]])))</f>
        <v>0</v>
      </c>
      <c r="Q4171" t="b">
        <f>ISNA(MATCH(tbl_vendors[[#This Row],[Country]],tbl_country[country],0))</f>
        <v>0</v>
      </c>
      <c r="R4171" t="b">
        <f>ISNA(MATCH(tbl_vendors[[#This Row],[Currency]],tbl_country[currency],0))</f>
        <v>0</v>
      </c>
      <c r="S4171" t="b">
        <f>_xlfn.XLOOKUP(tbl_vendors[[#This Row],[Country]],tbl_country[country],tbl_country[currency],"NotFound")&lt;&gt;tbl_vendors[[#This Row],[Currency]]</f>
        <v>0</v>
      </c>
      <c r="T4171" t="b">
        <f>ISNA(MATCH(tbl_vendors[[#This Row],[Payment_Terms]],tbl_payment_terms[Payment_Terms],0))</f>
        <v>0</v>
      </c>
      <c r="U4171" t="b">
        <f>ISNA(MATCH(tbl_vendors[[#This Row],[Status]],tbl_status[valid_status]))</f>
        <v>1</v>
      </c>
      <c r="V4171" t="b">
        <f ca="1">tbl_vendors[[#This Row],[Created_Date]]&gt;TODAY()</f>
        <v>0</v>
      </c>
      <c r="W4171" t="b">
        <f>tbl_vendors[[#This Row],[Updated_Date]]&lt;tbl_vendors[[#This Row],[Created_Date]]</f>
        <v>0</v>
      </c>
      <c r="X4171" t="b">
        <f>COUNTIF(tbl_vendors[Vendor_Name],tbl_vendors[[#This Row],[Vendor_Name]])&gt;1</f>
        <v>0</v>
      </c>
      <c r="Y4171" s="14" cm="1">
        <f t="array" aca="1" ref="Y4171" ca="1">IFERROR(SUM(L4171:X4171*1),4)</f>
        <v>1</v>
      </c>
      <c r="Z4171" t="str">
        <f ca="1">IF(tbl_vendors[[#This Row],[error_count]]&gt;0,"FAIL","PASS")</f>
        <v>FAIL</v>
      </c>
    </row>
    <row r="4172" spans="1:26" x14ac:dyDescent="0.3">
      <c r="A4172" t="s">
        <v>16264</v>
      </c>
      <c r="B4172" t="s">
        <v>16265</v>
      </c>
      <c r="C4172" t="s">
        <v>56</v>
      </c>
      <c r="D4172" t="s">
        <v>16266</v>
      </c>
      <c r="E4172" t="s">
        <v>58</v>
      </c>
      <c r="F4172" t="s">
        <v>32</v>
      </c>
      <c r="G4172" t="s">
        <v>16267</v>
      </c>
      <c r="H4172" t="s">
        <v>34</v>
      </c>
      <c r="I4172" t="s">
        <v>53</v>
      </c>
      <c r="J4172" s="1">
        <v>46080</v>
      </c>
      <c r="K4172" s="1">
        <v>46099</v>
      </c>
      <c r="L4172" t="b">
        <f>COUNTIF(tbl_vendors[Vendor_ID],tbl_vendors[[#This Row],[Vendor_ID]])&gt;1</f>
        <v>0</v>
      </c>
      <c r="M4172" t="b">
        <f>ISBLANK(tbl_vendors[[#This Row],[Vendor_ID]])</f>
        <v>0</v>
      </c>
      <c r="N4172" t="b">
        <f>LEN(TRIM(tbl_vendors[[#This Row],[Vendor_Name]]))=0</f>
        <v>0</v>
      </c>
      <c r="O4172" t="b">
        <f>LEN(TRIM(tbl_vendors[[#This Row],[Email]]))=0</f>
        <v>0</v>
      </c>
      <c r="P4172" t="b">
        <f>OR(ISERROR(FIND("@",tbl_vendors[[#This Row],[Email]])),ISERROR(FIND(".",tbl_vendors[[#This Row],[Email]])))</f>
        <v>0</v>
      </c>
      <c r="Q4172" t="b">
        <f>ISNA(MATCH(tbl_vendors[[#This Row],[Country]],tbl_country[country],0))</f>
        <v>0</v>
      </c>
      <c r="R4172" t="b">
        <f>ISNA(MATCH(tbl_vendors[[#This Row],[Currency]],tbl_country[currency],0))</f>
        <v>0</v>
      </c>
      <c r="S4172" t="b">
        <f>_xlfn.XLOOKUP(tbl_vendors[[#This Row],[Country]],tbl_country[country],tbl_country[currency],"NotFound")&lt;&gt;tbl_vendors[[#This Row],[Currency]]</f>
        <v>0</v>
      </c>
      <c r="T4172" t="b">
        <f>ISNA(MATCH(tbl_vendors[[#This Row],[Payment_Terms]],tbl_payment_terms[Payment_Terms],0))</f>
        <v>0</v>
      </c>
      <c r="U4172" t="b">
        <f>ISNA(MATCH(tbl_vendors[[#This Row],[Status]],tbl_status[valid_status]))</f>
        <v>1</v>
      </c>
      <c r="V4172" t="b">
        <f ca="1">tbl_vendors[[#This Row],[Created_Date]]&gt;TODAY()</f>
        <v>0</v>
      </c>
      <c r="W4172" t="b">
        <f>tbl_vendors[[#This Row],[Updated_Date]]&lt;tbl_vendors[[#This Row],[Created_Date]]</f>
        <v>0</v>
      </c>
      <c r="X4172" t="b">
        <f>COUNTIF(tbl_vendors[Vendor_Name],tbl_vendors[[#This Row],[Vendor_Name]])&gt;1</f>
        <v>0</v>
      </c>
      <c r="Y4172" s="14" cm="1">
        <f t="array" aca="1" ref="Y4172" ca="1">IFERROR(SUM(L4172:X4172*1),4)</f>
        <v>1</v>
      </c>
      <c r="Z4172" t="str">
        <f ca="1">IF(tbl_vendors[[#This Row],[error_count]]&gt;0,"FAIL","PASS")</f>
        <v>FAIL</v>
      </c>
    </row>
    <row r="4173" spans="1:26" x14ac:dyDescent="0.3">
      <c r="A4173" t="s">
        <v>16268</v>
      </c>
      <c r="B4173" t="s">
        <v>16269</v>
      </c>
      <c r="C4173" t="s">
        <v>153</v>
      </c>
      <c r="D4173" t="s">
        <v>16270</v>
      </c>
      <c r="E4173" t="s">
        <v>155</v>
      </c>
      <c r="F4173" t="s">
        <v>75</v>
      </c>
      <c r="G4173" t="s">
        <v>16271</v>
      </c>
      <c r="H4173" t="s">
        <v>47</v>
      </c>
      <c r="I4173" t="s">
        <v>19</v>
      </c>
      <c r="J4173" s="1">
        <v>44646</v>
      </c>
      <c r="K4173" s="1">
        <v>46151</v>
      </c>
      <c r="L4173" t="b">
        <f>COUNTIF(tbl_vendors[Vendor_ID],tbl_vendors[[#This Row],[Vendor_ID]])&gt;1</f>
        <v>0</v>
      </c>
      <c r="M4173" t="b">
        <f>ISBLANK(tbl_vendors[[#This Row],[Vendor_ID]])</f>
        <v>0</v>
      </c>
      <c r="N4173" t="b">
        <f>LEN(TRIM(tbl_vendors[[#This Row],[Vendor_Name]]))=0</f>
        <v>0</v>
      </c>
      <c r="O4173" t="b">
        <f>LEN(TRIM(tbl_vendors[[#This Row],[Email]]))=0</f>
        <v>0</v>
      </c>
      <c r="P4173" t="b">
        <f>OR(ISERROR(FIND("@",tbl_vendors[[#This Row],[Email]])),ISERROR(FIND(".",tbl_vendors[[#This Row],[Email]])))</f>
        <v>0</v>
      </c>
      <c r="Q4173" t="b">
        <f>ISNA(MATCH(tbl_vendors[[#This Row],[Country]],tbl_country[country],0))</f>
        <v>0</v>
      </c>
      <c r="R4173" t="b">
        <f>ISNA(MATCH(tbl_vendors[[#This Row],[Currency]],tbl_country[currency],0))</f>
        <v>0</v>
      </c>
      <c r="S4173" t="b">
        <f>_xlfn.XLOOKUP(tbl_vendors[[#This Row],[Country]],tbl_country[country],tbl_country[currency],"NotFound")&lt;&gt;tbl_vendors[[#This Row],[Currency]]</f>
        <v>0</v>
      </c>
      <c r="T4173" t="b">
        <f>ISNA(MATCH(tbl_vendors[[#This Row],[Payment_Terms]],tbl_payment_terms[Payment_Terms],0))</f>
        <v>0</v>
      </c>
      <c r="U4173" t="b">
        <f>ISNA(MATCH(tbl_vendors[[#This Row],[Status]],tbl_status[valid_status]))</f>
        <v>0</v>
      </c>
      <c r="V4173" t="b">
        <f ca="1">tbl_vendors[[#This Row],[Created_Date]]&gt;TODAY()</f>
        <v>0</v>
      </c>
      <c r="W4173" t="b">
        <f>tbl_vendors[[#This Row],[Updated_Date]]&lt;tbl_vendors[[#This Row],[Created_Date]]</f>
        <v>0</v>
      </c>
      <c r="X4173" t="b">
        <f>COUNTIF(tbl_vendors[Vendor_Name],tbl_vendors[[#This Row],[Vendor_Name]])&gt;1</f>
        <v>0</v>
      </c>
      <c r="Y4173" s="14" cm="1">
        <f t="array" aca="1" ref="Y4173" ca="1">IFERROR(SUM(L4173:X4173*1),4)</f>
        <v>0</v>
      </c>
      <c r="Z4173" t="str">
        <f ca="1">IF(tbl_vendors[[#This Row],[error_count]]&gt;0,"FAIL","PASS")</f>
        <v>PASS</v>
      </c>
    </row>
    <row r="4174" spans="1:26" x14ac:dyDescent="0.3">
      <c r="A4174" t="s">
        <v>16272</v>
      </c>
      <c r="B4174" t="s">
        <v>16273</v>
      </c>
      <c r="C4174" t="s">
        <v>56</v>
      </c>
      <c r="D4174" t="s">
        <v>16274</v>
      </c>
      <c r="E4174" t="s">
        <v>58</v>
      </c>
      <c r="F4174" t="s">
        <v>32</v>
      </c>
      <c r="G4174" t="s">
        <v>16275</v>
      </c>
      <c r="H4174" t="s">
        <v>47</v>
      </c>
      <c r="I4174" t="s">
        <v>53</v>
      </c>
      <c r="J4174" s="1">
        <v>44503</v>
      </c>
      <c r="K4174" s="1">
        <v>45061</v>
      </c>
      <c r="L4174" t="b">
        <f>COUNTIF(tbl_vendors[Vendor_ID],tbl_vendors[[#This Row],[Vendor_ID]])&gt;1</f>
        <v>0</v>
      </c>
      <c r="M4174" t="b">
        <f>ISBLANK(tbl_vendors[[#This Row],[Vendor_ID]])</f>
        <v>0</v>
      </c>
      <c r="N4174" t="b">
        <f>LEN(TRIM(tbl_vendors[[#This Row],[Vendor_Name]]))=0</f>
        <v>0</v>
      </c>
      <c r="O4174" t="b">
        <f>LEN(TRIM(tbl_vendors[[#This Row],[Email]]))=0</f>
        <v>0</v>
      </c>
      <c r="P4174" t="b">
        <f>OR(ISERROR(FIND("@",tbl_vendors[[#This Row],[Email]])),ISERROR(FIND(".",tbl_vendors[[#This Row],[Email]])))</f>
        <v>0</v>
      </c>
      <c r="Q4174" t="b">
        <f>ISNA(MATCH(tbl_vendors[[#This Row],[Country]],tbl_country[country],0))</f>
        <v>0</v>
      </c>
      <c r="R4174" t="b">
        <f>ISNA(MATCH(tbl_vendors[[#This Row],[Currency]],tbl_country[currency],0))</f>
        <v>0</v>
      </c>
      <c r="S4174" t="b">
        <f>_xlfn.XLOOKUP(tbl_vendors[[#This Row],[Country]],tbl_country[country],tbl_country[currency],"NotFound")&lt;&gt;tbl_vendors[[#This Row],[Currency]]</f>
        <v>0</v>
      </c>
      <c r="T4174" t="b">
        <f>ISNA(MATCH(tbl_vendors[[#This Row],[Payment_Terms]],tbl_payment_terms[Payment_Terms],0))</f>
        <v>0</v>
      </c>
      <c r="U4174" t="b">
        <f>ISNA(MATCH(tbl_vendors[[#This Row],[Status]],tbl_status[valid_status]))</f>
        <v>1</v>
      </c>
      <c r="V4174" t="b">
        <f ca="1">tbl_vendors[[#This Row],[Created_Date]]&gt;TODAY()</f>
        <v>0</v>
      </c>
      <c r="W4174" t="b">
        <f>tbl_vendors[[#This Row],[Updated_Date]]&lt;tbl_vendors[[#This Row],[Created_Date]]</f>
        <v>0</v>
      </c>
      <c r="X4174" t="b">
        <f>COUNTIF(tbl_vendors[Vendor_Name],tbl_vendors[[#This Row],[Vendor_Name]])&gt;1</f>
        <v>0</v>
      </c>
      <c r="Y4174" s="14" cm="1">
        <f t="array" aca="1" ref="Y4174" ca="1">IFERROR(SUM(L4174:X4174*1),4)</f>
        <v>1</v>
      </c>
      <c r="Z4174" t="str">
        <f ca="1">IF(tbl_vendors[[#This Row],[error_count]]&gt;0,"FAIL","PASS")</f>
        <v>FAIL</v>
      </c>
    </row>
    <row r="4175" spans="1:26" x14ac:dyDescent="0.3">
      <c r="A4175" t="s">
        <v>16276</v>
      </c>
      <c r="B4175" t="s">
        <v>16277</v>
      </c>
      <c r="C4175" t="s">
        <v>79</v>
      </c>
      <c r="D4175" t="s">
        <v>16278</v>
      </c>
      <c r="E4175" t="s">
        <v>39</v>
      </c>
      <c r="F4175" t="s">
        <v>75</v>
      </c>
      <c r="G4175" t="s">
        <v>16279</v>
      </c>
      <c r="H4175" t="s">
        <v>69</v>
      </c>
      <c r="I4175" t="s">
        <v>26</v>
      </c>
      <c r="J4175" s="1">
        <v>45267</v>
      </c>
      <c r="K4175" s="1">
        <v>45554</v>
      </c>
      <c r="L4175" t="b">
        <f>COUNTIF(tbl_vendors[Vendor_ID],tbl_vendors[[#This Row],[Vendor_ID]])&gt;1</f>
        <v>0</v>
      </c>
      <c r="M4175" t="b">
        <f>ISBLANK(tbl_vendors[[#This Row],[Vendor_ID]])</f>
        <v>0</v>
      </c>
      <c r="N4175" t="b">
        <f>LEN(TRIM(tbl_vendors[[#This Row],[Vendor_Name]]))=0</f>
        <v>0</v>
      </c>
      <c r="O4175" t="b">
        <f>LEN(TRIM(tbl_vendors[[#This Row],[Email]]))=0</f>
        <v>0</v>
      </c>
      <c r="P4175" t="b">
        <f>OR(ISERROR(FIND("@",tbl_vendors[[#This Row],[Email]])),ISERROR(FIND(".",tbl_vendors[[#This Row],[Email]])))</f>
        <v>0</v>
      </c>
      <c r="Q4175" t="b">
        <f>ISNA(MATCH(tbl_vendors[[#This Row],[Country]],tbl_country[country],0))</f>
        <v>0</v>
      </c>
      <c r="R4175" t="b">
        <f>ISNA(MATCH(tbl_vendors[[#This Row],[Currency]],tbl_country[currency],0))</f>
        <v>0</v>
      </c>
      <c r="S4175" t="b">
        <f>_xlfn.XLOOKUP(tbl_vendors[[#This Row],[Country]],tbl_country[country],tbl_country[currency],"NotFound")&lt;&gt;tbl_vendors[[#This Row],[Currency]]</f>
        <v>0</v>
      </c>
      <c r="T4175" t="b">
        <f>ISNA(MATCH(tbl_vendors[[#This Row],[Payment_Terms]],tbl_payment_terms[Payment_Terms],0))</f>
        <v>0</v>
      </c>
      <c r="U4175" t="b">
        <f>ISNA(MATCH(tbl_vendors[[#This Row],[Status]],tbl_status[valid_status]))</f>
        <v>0</v>
      </c>
      <c r="V4175" t="b">
        <f ca="1">tbl_vendors[[#This Row],[Created_Date]]&gt;TODAY()</f>
        <v>0</v>
      </c>
      <c r="W4175" t="b">
        <f>tbl_vendors[[#This Row],[Updated_Date]]&lt;tbl_vendors[[#This Row],[Created_Date]]</f>
        <v>0</v>
      </c>
      <c r="X4175" t="b">
        <f>COUNTIF(tbl_vendors[Vendor_Name],tbl_vendors[[#This Row],[Vendor_Name]])&gt;1</f>
        <v>0</v>
      </c>
      <c r="Y4175" s="14" cm="1">
        <f t="array" aca="1" ref="Y4175" ca="1">IFERROR(SUM(L4175:X4175*1),4)</f>
        <v>0</v>
      </c>
      <c r="Z4175" t="str">
        <f ca="1">IF(tbl_vendors[[#This Row],[error_count]]&gt;0,"FAIL","PASS")</f>
        <v>PASS</v>
      </c>
    </row>
    <row r="4176" spans="1:26" x14ac:dyDescent="0.3">
      <c r="A4176" t="s">
        <v>16280</v>
      </c>
      <c r="B4176" t="s">
        <v>16281</v>
      </c>
      <c r="C4176" t="s">
        <v>153</v>
      </c>
      <c r="D4176" t="s">
        <v>16282</v>
      </c>
      <c r="E4176" t="s">
        <v>155</v>
      </c>
      <c r="F4176" t="s">
        <v>32</v>
      </c>
      <c r="G4176" t="s">
        <v>16283</v>
      </c>
      <c r="H4176" t="s">
        <v>18</v>
      </c>
      <c r="I4176" t="s">
        <v>26</v>
      </c>
      <c r="J4176" s="1">
        <v>45815</v>
      </c>
      <c r="K4176" s="1">
        <v>46112</v>
      </c>
      <c r="L4176" t="b">
        <f>COUNTIF(tbl_vendors[Vendor_ID],tbl_vendors[[#This Row],[Vendor_ID]])&gt;1</f>
        <v>0</v>
      </c>
      <c r="M4176" t="b">
        <f>ISBLANK(tbl_vendors[[#This Row],[Vendor_ID]])</f>
        <v>0</v>
      </c>
      <c r="N4176" t="b">
        <f>LEN(TRIM(tbl_vendors[[#This Row],[Vendor_Name]]))=0</f>
        <v>0</v>
      </c>
      <c r="O4176" t="b">
        <f>LEN(TRIM(tbl_vendors[[#This Row],[Email]]))=0</f>
        <v>0</v>
      </c>
      <c r="P4176" t="b">
        <f>OR(ISERROR(FIND("@",tbl_vendors[[#This Row],[Email]])),ISERROR(FIND(".",tbl_vendors[[#This Row],[Email]])))</f>
        <v>0</v>
      </c>
      <c r="Q4176" t="b">
        <f>ISNA(MATCH(tbl_vendors[[#This Row],[Country]],tbl_country[country],0))</f>
        <v>0</v>
      </c>
      <c r="R4176" t="b">
        <f>ISNA(MATCH(tbl_vendors[[#This Row],[Currency]],tbl_country[currency],0))</f>
        <v>0</v>
      </c>
      <c r="S4176" t="b">
        <f>_xlfn.XLOOKUP(tbl_vendors[[#This Row],[Country]],tbl_country[country],tbl_country[currency],"NotFound")&lt;&gt;tbl_vendors[[#This Row],[Currency]]</f>
        <v>0</v>
      </c>
      <c r="T4176" t="b">
        <f>ISNA(MATCH(tbl_vendors[[#This Row],[Payment_Terms]],tbl_payment_terms[Payment_Terms],0))</f>
        <v>0</v>
      </c>
      <c r="U4176" t="b">
        <f>ISNA(MATCH(tbl_vendors[[#This Row],[Status]],tbl_status[valid_status]))</f>
        <v>0</v>
      </c>
      <c r="V4176" t="b">
        <f ca="1">tbl_vendors[[#This Row],[Created_Date]]&gt;TODAY()</f>
        <v>0</v>
      </c>
      <c r="W4176" t="b">
        <f>tbl_vendors[[#This Row],[Updated_Date]]&lt;tbl_vendors[[#This Row],[Created_Date]]</f>
        <v>0</v>
      </c>
      <c r="X4176" t="b">
        <f>COUNTIF(tbl_vendors[Vendor_Name],tbl_vendors[[#This Row],[Vendor_Name]])&gt;1</f>
        <v>0</v>
      </c>
      <c r="Y4176" s="14" cm="1">
        <f t="array" aca="1" ref="Y4176" ca="1">IFERROR(SUM(L4176:X4176*1),4)</f>
        <v>0</v>
      </c>
      <c r="Z4176" t="str">
        <f ca="1">IF(tbl_vendors[[#This Row],[error_count]]&gt;0,"FAIL","PASS")</f>
        <v>PASS</v>
      </c>
    </row>
    <row r="4177" spans="1:26" x14ac:dyDescent="0.3">
      <c r="A4177" t="s">
        <v>16284</v>
      </c>
      <c r="B4177" t="s">
        <v>9666</v>
      </c>
      <c r="C4177" t="s">
        <v>13</v>
      </c>
      <c r="D4177" t="s">
        <v>16285</v>
      </c>
      <c r="E4177" t="s">
        <v>15</v>
      </c>
      <c r="F4177" t="s">
        <v>32</v>
      </c>
      <c r="G4177" t="s">
        <v>16286</v>
      </c>
      <c r="H4177" t="s">
        <v>52</v>
      </c>
      <c r="I4177" t="s">
        <v>53</v>
      </c>
      <c r="J4177" s="1">
        <v>45296</v>
      </c>
      <c r="K4177" s="1">
        <v>46126</v>
      </c>
      <c r="L4177" t="b">
        <f>COUNTIF(tbl_vendors[Vendor_ID],tbl_vendors[[#This Row],[Vendor_ID]])&gt;1</f>
        <v>0</v>
      </c>
      <c r="M4177" t="b">
        <f>ISBLANK(tbl_vendors[[#This Row],[Vendor_ID]])</f>
        <v>0</v>
      </c>
      <c r="N4177" t="b">
        <f>LEN(TRIM(tbl_vendors[[#This Row],[Vendor_Name]]))=0</f>
        <v>0</v>
      </c>
      <c r="O4177" t="b">
        <f>LEN(TRIM(tbl_vendors[[#This Row],[Email]]))=0</f>
        <v>0</v>
      </c>
      <c r="P4177" t="b">
        <f>OR(ISERROR(FIND("@",tbl_vendors[[#This Row],[Email]])),ISERROR(FIND(".",tbl_vendors[[#This Row],[Email]])))</f>
        <v>0</v>
      </c>
      <c r="Q4177" t="b">
        <f>ISNA(MATCH(tbl_vendors[[#This Row],[Country]],tbl_country[country],0))</f>
        <v>0</v>
      </c>
      <c r="R4177" t="b">
        <f>ISNA(MATCH(tbl_vendors[[#This Row],[Currency]],tbl_country[currency],0))</f>
        <v>1</v>
      </c>
      <c r="S4177" t="b">
        <f>_xlfn.XLOOKUP(tbl_vendors[[#This Row],[Country]],tbl_country[country],tbl_country[currency],"NotFound")&lt;&gt;tbl_vendors[[#This Row],[Currency]]</f>
        <v>1</v>
      </c>
      <c r="T4177" t="b">
        <f>ISNA(MATCH(tbl_vendors[[#This Row],[Payment_Terms]],tbl_payment_terms[Payment_Terms],0))</f>
        <v>0</v>
      </c>
      <c r="U4177" t="b">
        <f>ISNA(MATCH(tbl_vendors[[#This Row],[Status]],tbl_status[valid_status]))</f>
        <v>1</v>
      </c>
      <c r="V4177" t="b">
        <f ca="1">tbl_vendors[[#This Row],[Created_Date]]&gt;TODAY()</f>
        <v>0</v>
      </c>
      <c r="W4177" t="b">
        <f>tbl_vendors[[#This Row],[Updated_Date]]&lt;tbl_vendors[[#This Row],[Created_Date]]</f>
        <v>0</v>
      </c>
      <c r="X4177" t="b">
        <f>COUNTIF(tbl_vendors[Vendor_Name],tbl_vendors[[#This Row],[Vendor_Name]])&gt;1</f>
        <v>1</v>
      </c>
      <c r="Y4177" s="14" cm="1">
        <f t="array" aca="1" ref="Y4177" ca="1">IFERROR(SUM(L4177:X4177*1),4)</f>
        <v>4</v>
      </c>
      <c r="Z4177" t="str">
        <f ca="1">IF(tbl_vendors[[#This Row],[error_count]]&gt;0,"FAIL","PASS")</f>
        <v>FAIL</v>
      </c>
    </row>
    <row r="4178" spans="1:26" x14ac:dyDescent="0.3">
      <c r="A4178" t="s">
        <v>16287</v>
      </c>
      <c r="B4178" t="s">
        <v>16288</v>
      </c>
      <c r="C4178" t="s">
        <v>72</v>
      </c>
      <c r="D4178" t="s">
        <v>16289</v>
      </c>
      <c r="E4178" t="s">
        <v>74</v>
      </c>
      <c r="F4178" t="s">
        <v>32</v>
      </c>
      <c r="G4178" t="s">
        <v>16290</v>
      </c>
      <c r="H4178" t="s">
        <v>34</v>
      </c>
      <c r="I4178" t="s">
        <v>19</v>
      </c>
      <c r="J4178" s="1">
        <v>45186</v>
      </c>
      <c r="K4178" s="1">
        <v>45339</v>
      </c>
      <c r="L4178" t="b">
        <f>COUNTIF(tbl_vendors[Vendor_ID],tbl_vendors[[#This Row],[Vendor_ID]])&gt;1</f>
        <v>0</v>
      </c>
      <c r="M4178" t="b">
        <f>ISBLANK(tbl_vendors[[#This Row],[Vendor_ID]])</f>
        <v>0</v>
      </c>
      <c r="N4178" t="b">
        <f>LEN(TRIM(tbl_vendors[[#This Row],[Vendor_Name]]))=0</f>
        <v>0</v>
      </c>
      <c r="O4178" t="b">
        <f>LEN(TRIM(tbl_vendors[[#This Row],[Email]]))=0</f>
        <v>0</v>
      </c>
      <c r="P4178" t="b">
        <f>OR(ISERROR(FIND("@",tbl_vendors[[#This Row],[Email]])),ISERROR(FIND(".",tbl_vendors[[#This Row],[Email]])))</f>
        <v>0</v>
      </c>
      <c r="Q4178" t="b">
        <f>ISNA(MATCH(tbl_vendors[[#This Row],[Country]],tbl_country[country],0))</f>
        <v>0</v>
      </c>
      <c r="R4178" t="b">
        <f>ISNA(MATCH(tbl_vendors[[#This Row],[Currency]],tbl_country[currency],0))</f>
        <v>1</v>
      </c>
      <c r="S4178" t="b">
        <f>_xlfn.XLOOKUP(tbl_vendors[[#This Row],[Country]],tbl_country[country],tbl_country[currency],"NotFound")&lt;&gt;tbl_vendors[[#This Row],[Currency]]</f>
        <v>1</v>
      </c>
      <c r="T4178" t="b">
        <f>ISNA(MATCH(tbl_vendors[[#This Row],[Payment_Terms]],tbl_payment_terms[Payment_Terms],0))</f>
        <v>0</v>
      </c>
      <c r="U4178" t="b">
        <f>ISNA(MATCH(tbl_vendors[[#This Row],[Status]],tbl_status[valid_status]))</f>
        <v>0</v>
      </c>
      <c r="V4178" t="b">
        <f ca="1">tbl_vendors[[#This Row],[Created_Date]]&gt;TODAY()</f>
        <v>0</v>
      </c>
      <c r="W4178" t="b">
        <f>tbl_vendors[[#This Row],[Updated_Date]]&lt;tbl_vendors[[#This Row],[Created_Date]]</f>
        <v>0</v>
      </c>
      <c r="X4178" t="b">
        <f>COUNTIF(tbl_vendors[Vendor_Name],tbl_vendors[[#This Row],[Vendor_Name]])&gt;1</f>
        <v>0</v>
      </c>
      <c r="Y4178" s="14" cm="1">
        <f t="array" aca="1" ref="Y4178" ca="1">IFERROR(SUM(L4178:X4178*1),4)</f>
        <v>2</v>
      </c>
      <c r="Z4178" t="str">
        <f ca="1">IF(tbl_vendors[[#This Row],[error_count]]&gt;0,"FAIL","PASS")</f>
        <v>FAIL</v>
      </c>
    </row>
    <row r="4179" spans="1:26" x14ac:dyDescent="0.3">
      <c r="A4179" t="s">
        <v>16291</v>
      </c>
      <c r="B4179" t="s">
        <v>16292</v>
      </c>
      <c r="C4179" t="s">
        <v>72</v>
      </c>
      <c r="D4179" t="s">
        <v>16293</v>
      </c>
      <c r="E4179" t="s">
        <v>74</v>
      </c>
      <c r="F4179" t="s">
        <v>75</v>
      </c>
      <c r="G4179" t="s">
        <v>16294</v>
      </c>
      <c r="H4179" t="s">
        <v>18</v>
      </c>
      <c r="I4179" t="s">
        <v>53</v>
      </c>
      <c r="J4179" s="1">
        <v>45593</v>
      </c>
      <c r="K4179" s="1">
        <v>45971</v>
      </c>
      <c r="L4179" t="b">
        <f>COUNTIF(tbl_vendors[Vendor_ID],tbl_vendors[[#This Row],[Vendor_ID]])&gt;1</f>
        <v>0</v>
      </c>
      <c r="M4179" t="b">
        <f>ISBLANK(tbl_vendors[[#This Row],[Vendor_ID]])</f>
        <v>0</v>
      </c>
      <c r="N4179" t="b">
        <f>LEN(TRIM(tbl_vendors[[#This Row],[Vendor_Name]]))=0</f>
        <v>0</v>
      </c>
      <c r="O4179" t="b">
        <f>LEN(TRIM(tbl_vendors[[#This Row],[Email]]))=0</f>
        <v>0</v>
      </c>
      <c r="P4179" t="b">
        <f>OR(ISERROR(FIND("@",tbl_vendors[[#This Row],[Email]])),ISERROR(FIND(".",tbl_vendors[[#This Row],[Email]])))</f>
        <v>0</v>
      </c>
      <c r="Q4179" t="b">
        <f>ISNA(MATCH(tbl_vendors[[#This Row],[Country]],tbl_country[country],0))</f>
        <v>0</v>
      </c>
      <c r="R4179" t="b">
        <f>ISNA(MATCH(tbl_vendors[[#This Row],[Currency]],tbl_country[currency],0))</f>
        <v>1</v>
      </c>
      <c r="S4179" t="b">
        <f>_xlfn.XLOOKUP(tbl_vendors[[#This Row],[Country]],tbl_country[country],tbl_country[currency],"NotFound")&lt;&gt;tbl_vendors[[#This Row],[Currency]]</f>
        <v>1</v>
      </c>
      <c r="T4179" t="b">
        <f>ISNA(MATCH(tbl_vendors[[#This Row],[Payment_Terms]],tbl_payment_terms[Payment_Terms],0))</f>
        <v>0</v>
      </c>
      <c r="U4179" t="b">
        <f>ISNA(MATCH(tbl_vendors[[#This Row],[Status]],tbl_status[valid_status]))</f>
        <v>1</v>
      </c>
      <c r="V4179" t="b">
        <f ca="1">tbl_vendors[[#This Row],[Created_Date]]&gt;TODAY()</f>
        <v>0</v>
      </c>
      <c r="W4179" t="b">
        <f>tbl_vendors[[#This Row],[Updated_Date]]&lt;tbl_vendors[[#This Row],[Created_Date]]</f>
        <v>0</v>
      </c>
      <c r="X4179" t="b">
        <f>COUNTIF(tbl_vendors[Vendor_Name],tbl_vendors[[#This Row],[Vendor_Name]])&gt;1</f>
        <v>0</v>
      </c>
      <c r="Y4179" s="14" cm="1">
        <f t="array" aca="1" ref="Y4179" ca="1">IFERROR(SUM(L4179:X4179*1),4)</f>
        <v>3</v>
      </c>
      <c r="Z4179" t="str">
        <f ca="1">IF(tbl_vendors[[#This Row],[error_count]]&gt;0,"FAIL","PASS")</f>
        <v>FAIL</v>
      </c>
    </row>
    <row r="4180" spans="1:26" x14ac:dyDescent="0.3">
      <c r="A4180" t="s">
        <v>16295</v>
      </c>
      <c r="B4180" t="s">
        <v>9864</v>
      </c>
      <c r="C4180" t="s">
        <v>153</v>
      </c>
      <c r="D4180" t="s">
        <v>16296</v>
      </c>
      <c r="E4180" t="s">
        <v>155</v>
      </c>
      <c r="F4180" t="s">
        <v>40</v>
      </c>
      <c r="G4180" t="s">
        <v>16297</v>
      </c>
      <c r="H4180" t="s">
        <v>42</v>
      </c>
      <c r="I4180" t="s">
        <v>26</v>
      </c>
      <c r="J4180" s="1">
        <v>45494</v>
      </c>
      <c r="K4180" s="1">
        <v>46149</v>
      </c>
      <c r="L4180" t="b">
        <f>COUNTIF(tbl_vendors[Vendor_ID],tbl_vendors[[#This Row],[Vendor_ID]])&gt;1</f>
        <v>0</v>
      </c>
      <c r="M4180" t="b">
        <f>ISBLANK(tbl_vendors[[#This Row],[Vendor_ID]])</f>
        <v>0</v>
      </c>
      <c r="N4180" t="b">
        <f>LEN(TRIM(tbl_vendors[[#This Row],[Vendor_Name]]))=0</f>
        <v>0</v>
      </c>
      <c r="O4180" t="b">
        <f>LEN(TRIM(tbl_vendors[[#This Row],[Email]]))=0</f>
        <v>0</v>
      </c>
      <c r="P4180" t="b">
        <f>OR(ISERROR(FIND("@",tbl_vendors[[#This Row],[Email]])),ISERROR(FIND(".",tbl_vendors[[#This Row],[Email]])))</f>
        <v>0</v>
      </c>
      <c r="Q4180" t="b">
        <f>ISNA(MATCH(tbl_vendors[[#This Row],[Country]],tbl_country[country],0))</f>
        <v>0</v>
      </c>
      <c r="R4180" t="b">
        <f>ISNA(MATCH(tbl_vendors[[#This Row],[Currency]],tbl_country[currency],0))</f>
        <v>0</v>
      </c>
      <c r="S4180" t="b">
        <f>_xlfn.XLOOKUP(tbl_vendors[[#This Row],[Country]],tbl_country[country],tbl_country[currency],"NotFound")&lt;&gt;tbl_vendors[[#This Row],[Currency]]</f>
        <v>0</v>
      </c>
      <c r="T4180" t="b">
        <f>ISNA(MATCH(tbl_vendors[[#This Row],[Payment_Terms]],tbl_payment_terms[Payment_Terms],0))</f>
        <v>0</v>
      </c>
      <c r="U4180" t="b">
        <f>ISNA(MATCH(tbl_vendors[[#This Row],[Status]],tbl_status[valid_status]))</f>
        <v>0</v>
      </c>
      <c r="V4180" t="b">
        <f ca="1">tbl_vendors[[#This Row],[Created_Date]]&gt;TODAY()</f>
        <v>0</v>
      </c>
      <c r="W4180" t="b">
        <f>tbl_vendors[[#This Row],[Updated_Date]]&lt;tbl_vendors[[#This Row],[Created_Date]]</f>
        <v>0</v>
      </c>
      <c r="X4180" t="b">
        <f>COUNTIF(tbl_vendors[Vendor_Name],tbl_vendors[[#This Row],[Vendor_Name]])&gt;1</f>
        <v>1</v>
      </c>
      <c r="Y4180" s="14" cm="1">
        <f t="array" aca="1" ref="Y4180" ca="1">IFERROR(SUM(L4180:X4180*1),4)</f>
        <v>1</v>
      </c>
      <c r="Z4180" t="str">
        <f ca="1">IF(tbl_vendors[[#This Row],[error_count]]&gt;0,"FAIL","PASS")</f>
        <v>FAIL</v>
      </c>
    </row>
    <row r="4181" spans="1:26" x14ac:dyDescent="0.3">
      <c r="A4181" t="s">
        <v>16298</v>
      </c>
      <c r="B4181" t="s">
        <v>1873</v>
      </c>
      <c r="C4181" t="s">
        <v>66</v>
      </c>
      <c r="D4181" t="s">
        <v>16299</v>
      </c>
      <c r="E4181" t="s">
        <v>67</v>
      </c>
      <c r="F4181" t="s">
        <v>75</v>
      </c>
      <c r="G4181" t="s">
        <v>16300</v>
      </c>
      <c r="H4181" t="s">
        <v>25</v>
      </c>
      <c r="I4181" t="s">
        <v>19</v>
      </c>
      <c r="J4181" s="1">
        <v>46030</v>
      </c>
      <c r="K4181" s="1">
        <v>46160</v>
      </c>
      <c r="L4181" t="b">
        <f>COUNTIF(tbl_vendors[Vendor_ID],tbl_vendors[[#This Row],[Vendor_ID]])&gt;1</f>
        <v>0</v>
      </c>
      <c r="M4181" t="b">
        <f>ISBLANK(tbl_vendors[[#This Row],[Vendor_ID]])</f>
        <v>0</v>
      </c>
      <c r="N4181" t="b">
        <f>LEN(TRIM(tbl_vendors[[#This Row],[Vendor_Name]]))=0</f>
        <v>0</v>
      </c>
      <c r="O4181" t="b">
        <f>LEN(TRIM(tbl_vendors[[#This Row],[Email]]))=0</f>
        <v>0</v>
      </c>
      <c r="P4181" t="b">
        <f>OR(ISERROR(FIND("@",tbl_vendors[[#This Row],[Email]])),ISERROR(FIND(".",tbl_vendors[[#This Row],[Email]])))</f>
        <v>0</v>
      </c>
      <c r="Q4181" t="b">
        <f>ISNA(MATCH(tbl_vendors[[#This Row],[Country]],tbl_country[country],0))</f>
        <v>0</v>
      </c>
      <c r="R4181" t="b">
        <f>ISNA(MATCH(tbl_vendors[[#This Row],[Currency]],tbl_country[currency],0))</f>
        <v>0</v>
      </c>
      <c r="S4181" t="b">
        <f>_xlfn.XLOOKUP(tbl_vendors[[#This Row],[Country]],tbl_country[country],tbl_country[currency],"NotFound")&lt;&gt;tbl_vendors[[#This Row],[Currency]]</f>
        <v>0</v>
      </c>
      <c r="T4181" t="b">
        <f>ISNA(MATCH(tbl_vendors[[#This Row],[Payment_Terms]],tbl_payment_terms[Payment_Terms],0))</f>
        <v>0</v>
      </c>
      <c r="U4181" t="b">
        <f>ISNA(MATCH(tbl_vendors[[#This Row],[Status]],tbl_status[valid_status]))</f>
        <v>0</v>
      </c>
      <c r="V4181" t="b">
        <f ca="1">tbl_vendors[[#This Row],[Created_Date]]&gt;TODAY()</f>
        <v>0</v>
      </c>
      <c r="W4181" t="b">
        <f>tbl_vendors[[#This Row],[Updated_Date]]&lt;tbl_vendors[[#This Row],[Created_Date]]</f>
        <v>0</v>
      </c>
      <c r="X4181" t="b">
        <f>COUNTIF(tbl_vendors[Vendor_Name],tbl_vendors[[#This Row],[Vendor_Name]])&gt;1</f>
        <v>1</v>
      </c>
      <c r="Y4181" s="14" cm="1">
        <f t="array" aca="1" ref="Y4181" ca="1">IFERROR(SUM(L4181:X4181*1),4)</f>
        <v>1</v>
      </c>
      <c r="Z4181" t="str">
        <f ca="1">IF(tbl_vendors[[#This Row],[error_count]]&gt;0,"FAIL","PASS")</f>
        <v>FAIL</v>
      </c>
    </row>
    <row r="4182" spans="1:26" x14ac:dyDescent="0.3">
      <c r="A4182" t="s">
        <v>16301</v>
      </c>
      <c r="B4182" t="s">
        <v>16302</v>
      </c>
      <c r="C4182" t="s">
        <v>72</v>
      </c>
      <c r="D4182" t="s">
        <v>16303</v>
      </c>
      <c r="E4182" t="s">
        <v>74</v>
      </c>
      <c r="F4182" t="s">
        <v>23</v>
      </c>
      <c r="G4182" t="s">
        <v>16304</v>
      </c>
      <c r="H4182" t="s">
        <v>34</v>
      </c>
      <c r="I4182" t="s">
        <v>26</v>
      </c>
      <c r="J4182" s="1">
        <v>46195</v>
      </c>
      <c r="K4182" s="1">
        <v>46200</v>
      </c>
      <c r="L4182" t="b">
        <f>COUNTIF(tbl_vendors[Vendor_ID],tbl_vendors[[#This Row],[Vendor_ID]])&gt;1</f>
        <v>0</v>
      </c>
      <c r="M4182" t="b">
        <f>ISBLANK(tbl_vendors[[#This Row],[Vendor_ID]])</f>
        <v>0</v>
      </c>
      <c r="N4182" t="b">
        <f>LEN(TRIM(tbl_vendors[[#This Row],[Vendor_Name]]))=0</f>
        <v>0</v>
      </c>
      <c r="O4182" t="b">
        <f>LEN(TRIM(tbl_vendors[[#This Row],[Email]]))=0</f>
        <v>0</v>
      </c>
      <c r="P4182" t="b">
        <f>OR(ISERROR(FIND("@",tbl_vendors[[#This Row],[Email]])),ISERROR(FIND(".",tbl_vendors[[#This Row],[Email]])))</f>
        <v>0</v>
      </c>
      <c r="Q4182" t="b">
        <f>ISNA(MATCH(tbl_vendors[[#This Row],[Country]],tbl_country[country],0))</f>
        <v>0</v>
      </c>
      <c r="R4182" t="b">
        <f>ISNA(MATCH(tbl_vendors[[#This Row],[Currency]],tbl_country[currency],0))</f>
        <v>1</v>
      </c>
      <c r="S4182" t="b">
        <f>_xlfn.XLOOKUP(tbl_vendors[[#This Row],[Country]],tbl_country[country],tbl_country[currency],"NotFound")&lt;&gt;tbl_vendors[[#This Row],[Currency]]</f>
        <v>1</v>
      </c>
      <c r="T4182" t="b">
        <f>ISNA(MATCH(tbl_vendors[[#This Row],[Payment_Terms]],tbl_payment_terms[Payment_Terms],0))</f>
        <v>0</v>
      </c>
      <c r="U4182" t="b">
        <f>ISNA(MATCH(tbl_vendors[[#This Row],[Status]],tbl_status[valid_status]))</f>
        <v>0</v>
      </c>
      <c r="V4182" t="b">
        <f ca="1">tbl_vendors[[#This Row],[Created_Date]]&gt;TODAY()</f>
        <v>0</v>
      </c>
      <c r="W4182" t="b">
        <f>tbl_vendors[[#This Row],[Updated_Date]]&lt;tbl_vendors[[#This Row],[Created_Date]]</f>
        <v>0</v>
      </c>
      <c r="X4182" t="b">
        <f>COUNTIF(tbl_vendors[Vendor_Name],tbl_vendors[[#This Row],[Vendor_Name]])&gt;1</f>
        <v>1</v>
      </c>
      <c r="Y4182" s="14" cm="1">
        <f t="array" aca="1" ref="Y4182" ca="1">IFERROR(SUM(L4182:X4182*1),4)</f>
        <v>3</v>
      </c>
      <c r="Z4182" t="str">
        <f ca="1">IF(tbl_vendors[[#This Row],[error_count]]&gt;0,"FAIL","PASS")</f>
        <v>FAIL</v>
      </c>
    </row>
    <row r="4183" spans="1:26" x14ac:dyDescent="0.3">
      <c r="A4183" t="s">
        <v>16305</v>
      </c>
      <c r="B4183" t="s">
        <v>16306</v>
      </c>
      <c r="C4183" t="s">
        <v>29</v>
      </c>
      <c r="D4183" t="s">
        <v>16307</v>
      </c>
      <c r="E4183" t="s">
        <v>31</v>
      </c>
      <c r="F4183" t="s">
        <v>23</v>
      </c>
      <c r="G4183" t="s">
        <v>16308</v>
      </c>
      <c r="H4183" t="s">
        <v>69</v>
      </c>
      <c r="I4183" t="s">
        <v>53</v>
      </c>
      <c r="J4183" s="1">
        <v>45455</v>
      </c>
      <c r="K4183" s="1">
        <v>45987</v>
      </c>
      <c r="L4183" t="b">
        <f>COUNTIF(tbl_vendors[Vendor_ID],tbl_vendors[[#This Row],[Vendor_ID]])&gt;1</f>
        <v>0</v>
      </c>
      <c r="M4183" t="b">
        <f>ISBLANK(tbl_vendors[[#This Row],[Vendor_ID]])</f>
        <v>0</v>
      </c>
      <c r="N4183" t="b">
        <f>LEN(TRIM(tbl_vendors[[#This Row],[Vendor_Name]]))=0</f>
        <v>0</v>
      </c>
      <c r="O4183" t="b">
        <f>LEN(TRIM(tbl_vendors[[#This Row],[Email]]))=0</f>
        <v>0</v>
      </c>
      <c r="P4183" t="b">
        <f>OR(ISERROR(FIND("@",tbl_vendors[[#This Row],[Email]])),ISERROR(FIND(".",tbl_vendors[[#This Row],[Email]])))</f>
        <v>0</v>
      </c>
      <c r="Q4183" t="b">
        <f>ISNA(MATCH(tbl_vendors[[#This Row],[Country]],tbl_country[country],0))</f>
        <v>0</v>
      </c>
      <c r="R4183" t="b">
        <f>ISNA(MATCH(tbl_vendors[[#This Row],[Currency]],tbl_country[currency],0))</f>
        <v>0</v>
      </c>
      <c r="S4183" t="b">
        <f>_xlfn.XLOOKUP(tbl_vendors[[#This Row],[Country]],tbl_country[country],tbl_country[currency],"NotFound")&lt;&gt;tbl_vendors[[#This Row],[Currency]]</f>
        <v>0</v>
      </c>
      <c r="T4183" t="b">
        <f>ISNA(MATCH(tbl_vendors[[#This Row],[Payment_Terms]],tbl_payment_terms[Payment_Terms],0))</f>
        <v>0</v>
      </c>
      <c r="U4183" t="b">
        <f>ISNA(MATCH(tbl_vendors[[#This Row],[Status]],tbl_status[valid_status]))</f>
        <v>1</v>
      </c>
      <c r="V4183" t="b">
        <f ca="1">tbl_vendors[[#This Row],[Created_Date]]&gt;TODAY()</f>
        <v>0</v>
      </c>
      <c r="W4183" t="b">
        <f>tbl_vendors[[#This Row],[Updated_Date]]&lt;tbl_vendors[[#This Row],[Created_Date]]</f>
        <v>0</v>
      </c>
      <c r="X4183" t="b">
        <f>COUNTIF(tbl_vendors[Vendor_Name],tbl_vendors[[#This Row],[Vendor_Name]])&gt;1</f>
        <v>0</v>
      </c>
      <c r="Y4183" s="14" cm="1">
        <f t="array" aca="1" ref="Y4183" ca="1">IFERROR(SUM(L4183:X4183*1),4)</f>
        <v>1</v>
      </c>
      <c r="Z4183" t="str">
        <f ca="1">IF(tbl_vendors[[#This Row],[error_count]]&gt;0,"FAIL","PASS")</f>
        <v>FAIL</v>
      </c>
    </row>
    <row r="4184" spans="1:26" x14ac:dyDescent="0.3">
      <c r="A4184" t="s">
        <v>16309</v>
      </c>
      <c r="B4184" t="s">
        <v>16310</v>
      </c>
      <c r="C4184" t="s">
        <v>72</v>
      </c>
      <c r="D4184" t="s">
        <v>16311</v>
      </c>
      <c r="E4184" t="s">
        <v>74</v>
      </c>
      <c r="F4184" t="s">
        <v>23</v>
      </c>
      <c r="G4184" t="s">
        <v>16312</v>
      </c>
      <c r="H4184" t="s">
        <v>42</v>
      </c>
      <c r="I4184" t="s">
        <v>26</v>
      </c>
      <c r="J4184" s="1">
        <v>44459</v>
      </c>
      <c r="K4184" s="1">
        <v>45559</v>
      </c>
      <c r="L4184" t="b">
        <f>COUNTIF(tbl_vendors[Vendor_ID],tbl_vendors[[#This Row],[Vendor_ID]])&gt;1</f>
        <v>0</v>
      </c>
      <c r="M4184" t="b">
        <f>ISBLANK(tbl_vendors[[#This Row],[Vendor_ID]])</f>
        <v>0</v>
      </c>
      <c r="N4184" t="b">
        <f>LEN(TRIM(tbl_vendors[[#This Row],[Vendor_Name]]))=0</f>
        <v>0</v>
      </c>
      <c r="O4184" t="b">
        <f>LEN(TRIM(tbl_vendors[[#This Row],[Email]]))=0</f>
        <v>0</v>
      </c>
      <c r="P4184" t="b">
        <f>OR(ISERROR(FIND("@",tbl_vendors[[#This Row],[Email]])),ISERROR(FIND(".",tbl_vendors[[#This Row],[Email]])))</f>
        <v>0</v>
      </c>
      <c r="Q4184" t="b">
        <f>ISNA(MATCH(tbl_vendors[[#This Row],[Country]],tbl_country[country],0))</f>
        <v>0</v>
      </c>
      <c r="R4184" t="b">
        <f>ISNA(MATCH(tbl_vendors[[#This Row],[Currency]],tbl_country[currency],0))</f>
        <v>1</v>
      </c>
      <c r="S4184" t="b">
        <f>_xlfn.XLOOKUP(tbl_vendors[[#This Row],[Country]],tbl_country[country],tbl_country[currency],"NotFound")&lt;&gt;tbl_vendors[[#This Row],[Currency]]</f>
        <v>1</v>
      </c>
      <c r="T4184" t="b">
        <f>ISNA(MATCH(tbl_vendors[[#This Row],[Payment_Terms]],tbl_payment_terms[Payment_Terms],0))</f>
        <v>0</v>
      </c>
      <c r="U4184" t="b">
        <f>ISNA(MATCH(tbl_vendors[[#This Row],[Status]],tbl_status[valid_status]))</f>
        <v>0</v>
      </c>
      <c r="V4184" t="b">
        <f ca="1">tbl_vendors[[#This Row],[Created_Date]]&gt;TODAY()</f>
        <v>0</v>
      </c>
      <c r="W4184" t="b">
        <f>tbl_vendors[[#This Row],[Updated_Date]]&lt;tbl_vendors[[#This Row],[Created_Date]]</f>
        <v>0</v>
      </c>
      <c r="X4184" t="b">
        <f>COUNTIF(tbl_vendors[Vendor_Name],tbl_vendors[[#This Row],[Vendor_Name]])&gt;1</f>
        <v>0</v>
      </c>
      <c r="Y4184" s="14" cm="1">
        <f t="array" aca="1" ref="Y4184" ca="1">IFERROR(SUM(L4184:X4184*1),4)</f>
        <v>2</v>
      </c>
      <c r="Z4184" t="str">
        <f ca="1">IF(tbl_vendors[[#This Row],[error_count]]&gt;0,"FAIL","PASS")</f>
        <v>FAIL</v>
      </c>
    </row>
    <row r="4185" spans="1:26" x14ac:dyDescent="0.3">
      <c r="A4185" t="s">
        <v>16313</v>
      </c>
      <c r="B4185" t="s">
        <v>16314</v>
      </c>
      <c r="C4185" t="s">
        <v>13</v>
      </c>
      <c r="E4185" t="s">
        <v>15</v>
      </c>
      <c r="F4185" t="s">
        <v>23</v>
      </c>
      <c r="G4185" t="s">
        <v>16315</v>
      </c>
      <c r="H4185" t="s">
        <v>34</v>
      </c>
      <c r="I4185" t="s">
        <v>53</v>
      </c>
      <c r="J4185" s="1">
        <v>44874</v>
      </c>
      <c r="K4185" s="1">
        <v>46190</v>
      </c>
      <c r="L4185" t="b">
        <f>COUNTIF(tbl_vendors[Vendor_ID],tbl_vendors[[#This Row],[Vendor_ID]])&gt;1</f>
        <v>0</v>
      </c>
      <c r="M4185" t="b">
        <f>ISBLANK(tbl_vendors[[#This Row],[Vendor_ID]])</f>
        <v>0</v>
      </c>
      <c r="N4185" t="b">
        <f>LEN(TRIM(tbl_vendors[[#This Row],[Vendor_Name]]))=0</f>
        <v>0</v>
      </c>
      <c r="O4185" t="b">
        <f>LEN(TRIM(tbl_vendors[[#This Row],[Email]]))=0</f>
        <v>0</v>
      </c>
      <c r="P4185" t="b">
        <f>OR(ISERROR(FIND("@",tbl_vendors[[#This Row],[Email]])),ISERROR(FIND(".",tbl_vendors[[#This Row],[Email]])))</f>
        <v>0</v>
      </c>
      <c r="Q4185" t="b">
        <f>ISNA(MATCH(tbl_vendors[[#This Row],[Country]],tbl_country[country],0))</f>
        <v>0</v>
      </c>
      <c r="R4185" t="b">
        <f>ISNA(MATCH(tbl_vendors[[#This Row],[Currency]],tbl_country[currency],0))</f>
        <v>1</v>
      </c>
      <c r="S4185" t="b">
        <f>_xlfn.XLOOKUP(tbl_vendors[[#This Row],[Country]],tbl_country[country],tbl_country[currency],"NotFound")&lt;&gt;tbl_vendors[[#This Row],[Currency]]</f>
        <v>1</v>
      </c>
      <c r="T4185" t="b">
        <f>ISNA(MATCH(tbl_vendors[[#This Row],[Payment_Terms]],tbl_payment_terms[Payment_Terms],0))</f>
        <v>0</v>
      </c>
      <c r="U4185" t="b">
        <f>ISNA(MATCH(tbl_vendors[[#This Row],[Status]],tbl_status[valid_status]))</f>
        <v>1</v>
      </c>
      <c r="V4185" t="b">
        <f ca="1">tbl_vendors[[#This Row],[Created_Date]]&gt;TODAY()</f>
        <v>0</v>
      </c>
      <c r="W4185" t="b">
        <f>tbl_vendors[[#This Row],[Updated_Date]]&lt;tbl_vendors[[#This Row],[Created_Date]]</f>
        <v>0</v>
      </c>
      <c r="X4185" t="b">
        <f>COUNTIF(tbl_vendors[Vendor_Name],tbl_vendors[[#This Row],[Vendor_Name]])&gt;1</f>
        <v>0</v>
      </c>
      <c r="Y4185" s="14" cm="1">
        <f t="array" aca="1" ref="Y4185" ca="1">IFERROR(SUM(L4185:X4185*1),4)</f>
        <v>3</v>
      </c>
      <c r="Z4185" t="str">
        <f ca="1">IF(tbl_vendors[[#This Row],[error_count]]&gt;0,"FAIL","PASS")</f>
        <v>FAIL</v>
      </c>
    </row>
    <row r="4186" spans="1:26" x14ac:dyDescent="0.3">
      <c r="A4186" t="s">
        <v>16316</v>
      </c>
      <c r="B4186" t="s">
        <v>16317</v>
      </c>
      <c r="C4186" t="s">
        <v>72</v>
      </c>
      <c r="D4186" t="s">
        <v>16318</v>
      </c>
      <c r="E4186" t="s">
        <v>74</v>
      </c>
      <c r="F4186" t="s">
        <v>75</v>
      </c>
      <c r="G4186" t="s">
        <v>16319</v>
      </c>
      <c r="H4186" t="s">
        <v>34</v>
      </c>
      <c r="I4186" t="s">
        <v>19</v>
      </c>
      <c r="J4186" s="1">
        <v>44865</v>
      </c>
      <c r="K4186" s="1">
        <v>45847</v>
      </c>
      <c r="L4186" t="b">
        <f>COUNTIF(tbl_vendors[Vendor_ID],tbl_vendors[[#This Row],[Vendor_ID]])&gt;1</f>
        <v>0</v>
      </c>
      <c r="M4186" t="b">
        <f>ISBLANK(tbl_vendors[[#This Row],[Vendor_ID]])</f>
        <v>0</v>
      </c>
      <c r="N4186" t="b">
        <f>LEN(TRIM(tbl_vendors[[#This Row],[Vendor_Name]]))=0</f>
        <v>0</v>
      </c>
      <c r="O4186" t="b">
        <f>LEN(TRIM(tbl_vendors[[#This Row],[Email]]))=0</f>
        <v>0</v>
      </c>
      <c r="P4186" t="b">
        <f>OR(ISERROR(FIND("@",tbl_vendors[[#This Row],[Email]])),ISERROR(FIND(".",tbl_vendors[[#This Row],[Email]])))</f>
        <v>0</v>
      </c>
      <c r="Q4186" t="b">
        <f>ISNA(MATCH(tbl_vendors[[#This Row],[Country]],tbl_country[country],0))</f>
        <v>0</v>
      </c>
      <c r="R4186" t="b">
        <f>ISNA(MATCH(tbl_vendors[[#This Row],[Currency]],tbl_country[currency],0))</f>
        <v>1</v>
      </c>
      <c r="S4186" t="b">
        <f>_xlfn.XLOOKUP(tbl_vendors[[#This Row],[Country]],tbl_country[country],tbl_country[currency],"NotFound")&lt;&gt;tbl_vendors[[#This Row],[Currency]]</f>
        <v>1</v>
      </c>
      <c r="T4186" t="b">
        <f>ISNA(MATCH(tbl_vendors[[#This Row],[Payment_Terms]],tbl_payment_terms[Payment_Terms],0))</f>
        <v>0</v>
      </c>
      <c r="U4186" t="b">
        <f>ISNA(MATCH(tbl_vendors[[#This Row],[Status]],tbl_status[valid_status]))</f>
        <v>0</v>
      </c>
      <c r="V4186" t="b">
        <f ca="1">tbl_vendors[[#This Row],[Created_Date]]&gt;TODAY()</f>
        <v>0</v>
      </c>
      <c r="W4186" t="b">
        <f>tbl_vendors[[#This Row],[Updated_Date]]&lt;tbl_vendors[[#This Row],[Created_Date]]</f>
        <v>0</v>
      </c>
      <c r="X4186" t="b">
        <f>COUNTIF(tbl_vendors[Vendor_Name],tbl_vendors[[#This Row],[Vendor_Name]])&gt;1</f>
        <v>0</v>
      </c>
      <c r="Y4186" s="14" cm="1">
        <f t="array" aca="1" ref="Y4186" ca="1">IFERROR(SUM(L4186:X4186*1),4)</f>
        <v>2</v>
      </c>
      <c r="Z4186" t="str">
        <f ca="1">IF(tbl_vendors[[#This Row],[error_count]]&gt;0,"FAIL","PASS")</f>
        <v>FAIL</v>
      </c>
    </row>
    <row r="4187" spans="1:26" x14ac:dyDescent="0.3">
      <c r="A4187" t="s">
        <v>16320</v>
      </c>
      <c r="B4187" t="s">
        <v>16321</v>
      </c>
      <c r="C4187" t="s">
        <v>100</v>
      </c>
      <c r="D4187" t="s">
        <v>16322</v>
      </c>
      <c r="E4187" t="s">
        <v>39</v>
      </c>
      <c r="F4187" t="s">
        <v>40</v>
      </c>
      <c r="G4187" t="s">
        <v>16323</v>
      </c>
      <c r="H4187" t="s">
        <v>47</v>
      </c>
      <c r="I4187" t="s">
        <v>26</v>
      </c>
      <c r="J4187" s="1">
        <v>45403</v>
      </c>
      <c r="K4187" s="1">
        <v>45778</v>
      </c>
      <c r="L4187" t="b">
        <f>COUNTIF(tbl_vendors[Vendor_ID],tbl_vendors[[#This Row],[Vendor_ID]])&gt;1</f>
        <v>0</v>
      </c>
      <c r="M4187" t="b">
        <f>ISBLANK(tbl_vendors[[#This Row],[Vendor_ID]])</f>
        <v>0</v>
      </c>
      <c r="N4187" t="b">
        <f>LEN(TRIM(tbl_vendors[[#This Row],[Vendor_Name]]))=0</f>
        <v>0</v>
      </c>
      <c r="O4187" t="b">
        <f>LEN(TRIM(tbl_vendors[[#This Row],[Email]]))=0</f>
        <v>0</v>
      </c>
      <c r="P4187" t="b">
        <f>OR(ISERROR(FIND("@",tbl_vendors[[#This Row],[Email]])),ISERROR(FIND(".",tbl_vendors[[#This Row],[Email]])))</f>
        <v>0</v>
      </c>
      <c r="Q4187" t="b">
        <f>ISNA(MATCH(tbl_vendors[[#This Row],[Country]],tbl_country[country],0))</f>
        <v>0</v>
      </c>
      <c r="R4187" t="b">
        <f>ISNA(MATCH(tbl_vendors[[#This Row],[Currency]],tbl_country[currency],0))</f>
        <v>0</v>
      </c>
      <c r="S4187" t="b">
        <f>_xlfn.XLOOKUP(tbl_vendors[[#This Row],[Country]],tbl_country[country],tbl_country[currency],"NotFound")&lt;&gt;tbl_vendors[[#This Row],[Currency]]</f>
        <v>0</v>
      </c>
      <c r="T4187" t="b">
        <f>ISNA(MATCH(tbl_vendors[[#This Row],[Payment_Terms]],tbl_payment_terms[Payment_Terms],0))</f>
        <v>0</v>
      </c>
      <c r="U4187" t="b">
        <f>ISNA(MATCH(tbl_vendors[[#This Row],[Status]],tbl_status[valid_status]))</f>
        <v>0</v>
      </c>
      <c r="V4187" t="b">
        <f ca="1">tbl_vendors[[#This Row],[Created_Date]]&gt;TODAY()</f>
        <v>0</v>
      </c>
      <c r="W4187" t="b">
        <f>tbl_vendors[[#This Row],[Updated_Date]]&lt;tbl_vendors[[#This Row],[Created_Date]]</f>
        <v>0</v>
      </c>
      <c r="X4187" t="b">
        <f>COUNTIF(tbl_vendors[Vendor_Name],tbl_vendors[[#This Row],[Vendor_Name]])&gt;1</f>
        <v>0</v>
      </c>
      <c r="Y4187" s="14" cm="1">
        <f t="array" aca="1" ref="Y4187" ca="1">IFERROR(SUM(L4187:X4187*1),4)</f>
        <v>0</v>
      </c>
      <c r="Z4187" t="str">
        <f ca="1">IF(tbl_vendors[[#This Row],[error_count]]&gt;0,"FAIL","PASS")</f>
        <v>PASS</v>
      </c>
    </row>
    <row r="4188" spans="1:26" x14ac:dyDescent="0.3">
      <c r="A4188" t="s">
        <v>16324</v>
      </c>
      <c r="B4188" t="s">
        <v>16325</v>
      </c>
      <c r="C4188" t="s">
        <v>153</v>
      </c>
      <c r="D4188" t="s">
        <v>16326</v>
      </c>
      <c r="E4188" t="s">
        <v>155</v>
      </c>
      <c r="F4188" t="s">
        <v>75</v>
      </c>
      <c r="G4188" t="s">
        <v>16327</v>
      </c>
      <c r="H4188" t="s">
        <v>69</v>
      </c>
      <c r="I4188" t="s">
        <v>53</v>
      </c>
      <c r="J4188" s="1">
        <v>45998</v>
      </c>
      <c r="K4188" s="1">
        <v>46159</v>
      </c>
      <c r="L4188" t="b">
        <f>COUNTIF(tbl_vendors[Vendor_ID],tbl_vendors[[#This Row],[Vendor_ID]])&gt;1</f>
        <v>0</v>
      </c>
      <c r="M4188" t="b">
        <f>ISBLANK(tbl_vendors[[#This Row],[Vendor_ID]])</f>
        <v>0</v>
      </c>
      <c r="N4188" t="b">
        <f>LEN(TRIM(tbl_vendors[[#This Row],[Vendor_Name]]))=0</f>
        <v>0</v>
      </c>
      <c r="O4188" t="b">
        <f>LEN(TRIM(tbl_vendors[[#This Row],[Email]]))=0</f>
        <v>0</v>
      </c>
      <c r="P4188" t="b">
        <f>OR(ISERROR(FIND("@",tbl_vendors[[#This Row],[Email]])),ISERROR(FIND(".",tbl_vendors[[#This Row],[Email]])))</f>
        <v>0</v>
      </c>
      <c r="Q4188" t="b">
        <f>ISNA(MATCH(tbl_vendors[[#This Row],[Country]],tbl_country[country],0))</f>
        <v>0</v>
      </c>
      <c r="R4188" t="b">
        <f>ISNA(MATCH(tbl_vendors[[#This Row],[Currency]],tbl_country[currency],0))</f>
        <v>0</v>
      </c>
      <c r="S4188" t="b">
        <f>_xlfn.XLOOKUP(tbl_vendors[[#This Row],[Country]],tbl_country[country],tbl_country[currency],"NotFound")&lt;&gt;tbl_vendors[[#This Row],[Currency]]</f>
        <v>0</v>
      </c>
      <c r="T4188" t="b">
        <f>ISNA(MATCH(tbl_vendors[[#This Row],[Payment_Terms]],tbl_payment_terms[Payment_Terms],0))</f>
        <v>0</v>
      </c>
      <c r="U4188" t="b">
        <f>ISNA(MATCH(tbl_vendors[[#This Row],[Status]],tbl_status[valid_status]))</f>
        <v>1</v>
      </c>
      <c r="V4188" t="b">
        <f ca="1">tbl_vendors[[#This Row],[Created_Date]]&gt;TODAY()</f>
        <v>0</v>
      </c>
      <c r="W4188" t="b">
        <f>tbl_vendors[[#This Row],[Updated_Date]]&lt;tbl_vendors[[#This Row],[Created_Date]]</f>
        <v>0</v>
      </c>
      <c r="X4188" t="b">
        <f>COUNTIF(tbl_vendors[Vendor_Name],tbl_vendors[[#This Row],[Vendor_Name]])&gt;1</f>
        <v>0</v>
      </c>
      <c r="Y4188" s="14" cm="1">
        <f t="array" aca="1" ref="Y4188" ca="1">IFERROR(SUM(L4188:X4188*1),4)</f>
        <v>1</v>
      </c>
      <c r="Z4188" t="str">
        <f ca="1">IF(tbl_vendors[[#This Row],[error_count]]&gt;0,"FAIL","PASS")</f>
        <v>FAIL</v>
      </c>
    </row>
    <row r="4189" spans="1:26" x14ac:dyDescent="0.3">
      <c r="A4189" t="s">
        <v>16328</v>
      </c>
      <c r="B4189" t="s">
        <v>16329</v>
      </c>
      <c r="C4189" t="s">
        <v>56</v>
      </c>
      <c r="D4189" t="s">
        <v>16330</v>
      </c>
      <c r="E4189" t="s">
        <v>58</v>
      </c>
      <c r="F4189" t="s">
        <v>23</v>
      </c>
      <c r="G4189" t="s">
        <v>16331</v>
      </c>
      <c r="H4189" t="s">
        <v>69</v>
      </c>
      <c r="I4189" t="s">
        <v>19</v>
      </c>
      <c r="J4189" s="1">
        <v>46072</v>
      </c>
      <c r="K4189" s="1">
        <v>46162</v>
      </c>
      <c r="L4189" t="b">
        <f>COUNTIF(tbl_vendors[Vendor_ID],tbl_vendors[[#This Row],[Vendor_ID]])&gt;1</f>
        <v>0</v>
      </c>
      <c r="M4189" t="b">
        <f>ISBLANK(tbl_vendors[[#This Row],[Vendor_ID]])</f>
        <v>0</v>
      </c>
      <c r="N4189" t="b">
        <f>LEN(TRIM(tbl_vendors[[#This Row],[Vendor_Name]]))=0</f>
        <v>0</v>
      </c>
      <c r="O4189" t="b">
        <f>LEN(TRIM(tbl_vendors[[#This Row],[Email]]))=0</f>
        <v>0</v>
      </c>
      <c r="P4189" t="b">
        <f>OR(ISERROR(FIND("@",tbl_vendors[[#This Row],[Email]])),ISERROR(FIND(".",tbl_vendors[[#This Row],[Email]])))</f>
        <v>0</v>
      </c>
      <c r="Q4189" t="b">
        <f>ISNA(MATCH(tbl_vendors[[#This Row],[Country]],tbl_country[country],0))</f>
        <v>0</v>
      </c>
      <c r="R4189" t="b">
        <f>ISNA(MATCH(tbl_vendors[[#This Row],[Currency]],tbl_country[currency],0))</f>
        <v>0</v>
      </c>
      <c r="S4189" t="b">
        <f>_xlfn.XLOOKUP(tbl_vendors[[#This Row],[Country]],tbl_country[country],tbl_country[currency],"NotFound")&lt;&gt;tbl_vendors[[#This Row],[Currency]]</f>
        <v>0</v>
      </c>
      <c r="T4189" t="b">
        <f>ISNA(MATCH(tbl_vendors[[#This Row],[Payment_Terms]],tbl_payment_terms[Payment_Terms],0))</f>
        <v>0</v>
      </c>
      <c r="U4189" t="b">
        <f>ISNA(MATCH(tbl_vendors[[#This Row],[Status]],tbl_status[valid_status]))</f>
        <v>0</v>
      </c>
      <c r="V4189" t="b">
        <f ca="1">tbl_vendors[[#This Row],[Created_Date]]&gt;TODAY()</f>
        <v>0</v>
      </c>
      <c r="W4189" t="b">
        <f>tbl_vendors[[#This Row],[Updated_Date]]&lt;tbl_vendors[[#This Row],[Created_Date]]</f>
        <v>0</v>
      </c>
      <c r="X4189" t="b">
        <f>COUNTIF(tbl_vendors[Vendor_Name],tbl_vendors[[#This Row],[Vendor_Name]])&gt;1</f>
        <v>0</v>
      </c>
      <c r="Y4189" s="14" cm="1">
        <f t="array" aca="1" ref="Y4189" ca="1">IFERROR(SUM(L4189:X4189*1),4)</f>
        <v>0</v>
      </c>
      <c r="Z4189" t="str">
        <f ca="1">IF(tbl_vendors[[#This Row],[error_count]]&gt;0,"FAIL","PASS")</f>
        <v>PASS</v>
      </c>
    </row>
    <row r="4190" spans="1:26" x14ac:dyDescent="0.3">
      <c r="A4190" t="s">
        <v>16332</v>
      </c>
      <c r="B4190" t="s">
        <v>16333</v>
      </c>
      <c r="C4190" t="s">
        <v>56</v>
      </c>
      <c r="D4190" t="s">
        <v>16334</v>
      </c>
      <c r="E4190" t="s">
        <v>58</v>
      </c>
      <c r="F4190" t="s">
        <v>75</v>
      </c>
      <c r="G4190" t="s">
        <v>16335</v>
      </c>
      <c r="H4190" t="s">
        <v>18</v>
      </c>
      <c r="I4190" t="s">
        <v>26</v>
      </c>
      <c r="J4190" s="1">
        <v>46155</v>
      </c>
      <c r="K4190" s="1">
        <v>46198</v>
      </c>
      <c r="L4190" t="b">
        <f>COUNTIF(tbl_vendors[Vendor_ID],tbl_vendors[[#This Row],[Vendor_ID]])&gt;1</f>
        <v>0</v>
      </c>
      <c r="M4190" t="b">
        <f>ISBLANK(tbl_vendors[[#This Row],[Vendor_ID]])</f>
        <v>0</v>
      </c>
      <c r="N4190" t="b">
        <f>LEN(TRIM(tbl_vendors[[#This Row],[Vendor_Name]]))=0</f>
        <v>0</v>
      </c>
      <c r="O4190" t="b">
        <f>LEN(TRIM(tbl_vendors[[#This Row],[Email]]))=0</f>
        <v>0</v>
      </c>
      <c r="P4190" t="b">
        <f>OR(ISERROR(FIND("@",tbl_vendors[[#This Row],[Email]])),ISERROR(FIND(".",tbl_vendors[[#This Row],[Email]])))</f>
        <v>0</v>
      </c>
      <c r="Q4190" t="b">
        <f>ISNA(MATCH(tbl_vendors[[#This Row],[Country]],tbl_country[country],0))</f>
        <v>0</v>
      </c>
      <c r="R4190" t="b">
        <f>ISNA(MATCH(tbl_vendors[[#This Row],[Currency]],tbl_country[currency],0))</f>
        <v>0</v>
      </c>
      <c r="S4190" t="b">
        <f>_xlfn.XLOOKUP(tbl_vendors[[#This Row],[Country]],tbl_country[country],tbl_country[currency],"NotFound")&lt;&gt;tbl_vendors[[#This Row],[Currency]]</f>
        <v>0</v>
      </c>
      <c r="T4190" t="b">
        <f>ISNA(MATCH(tbl_vendors[[#This Row],[Payment_Terms]],tbl_payment_terms[Payment_Terms],0))</f>
        <v>0</v>
      </c>
      <c r="U4190" t="b">
        <f>ISNA(MATCH(tbl_vendors[[#This Row],[Status]],tbl_status[valid_status]))</f>
        <v>0</v>
      </c>
      <c r="V4190" t="b">
        <f ca="1">tbl_vendors[[#This Row],[Created_Date]]&gt;TODAY()</f>
        <v>0</v>
      </c>
      <c r="W4190" t="b">
        <f>tbl_vendors[[#This Row],[Updated_Date]]&lt;tbl_vendors[[#This Row],[Created_Date]]</f>
        <v>0</v>
      </c>
      <c r="X4190" t="b">
        <f>COUNTIF(tbl_vendors[Vendor_Name],tbl_vendors[[#This Row],[Vendor_Name]])&gt;1</f>
        <v>0</v>
      </c>
      <c r="Y4190" s="14" cm="1">
        <f t="array" aca="1" ref="Y4190" ca="1">IFERROR(SUM(L4190:X4190*1),4)</f>
        <v>0</v>
      </c>
      <c r="Z4190" t="str">
        <f ca="1">IF(tbl_vendors[[#This Row],[error_count]]&gt;0,"FAIL","PASS")</f>
        <v>PASS</v>
      </c>
    </row>
    <row r="4191" spans="1:26" x14ac:dyDescent="0.3">
      <c r="A4191" t="s">
        <v>16336</v>
      </c>
      <c r="B4191" t="s">
        <v>16337</v>
      </c>
      <c r="C4191" t="s">
        <v>29</v>
      </c>
      <c r="D4191" t="s">
        <v>16338</v>
      </c>
      <c r="E4191" t="s">
        <v>31</v>
      </c>
      <c r="F4191" t="s">
        <v>16</v>
      </c>
      <c r="G4191" t="s">
        <v>16339</v>
      </c>
      <c r="H4191" t="s">
        <v>42</v>
      </c>
      <c r="I4191" t="s">
        <v>26</v>
      </c>
      <c r="J4191" s="1">
        <v>45445</v>
      </c>
      <c r="K4191" s="1">
        <v>46148</v>
      </c>
      <c r="L4191" t="b">
        <f>COUNTIF(tbl_vendors[Vendor_ID],tbl_vendors[[#This Row],[Vendor_ID]])&gt;1</f>
        <v>0</v>
      </c>
      <c r="M4191" t="b">
        <f>ISBLANK(tbl_vendors[[#This Row],[Vendor_ID]])</f>
        <v>0</v>
      </c>
      <c r="N4191" t="b">
        <f>LEN(TRIM(tbl_vendors[[#This Row],[Vendor_Name]]))=0</f>
        <v>0</v>
      </c>
      <c r="O4191" t="b">
        <f>LEN(TRIM(tbl_vendors[[#This Row],[Email]]))=0</f>
        <v>0</v>
      </c>
      <c r="P4191" t="b">
        <f>OR(ISERROR(FIND("@",tbl_vendors[[#This Row],[Email]])),ISERROR(FIND(".",tbl_vendors[[#This Row],[Email]])))</f>
        <v>0</v>
      </c>
      <c r="Q4191" t="b">
        <f>ISNA(MATCH(tbl_vendors[[#This Row],[Country]],tbl_country[country],0))</f>
        <v>0</v>
      </c>
      <c r="R4191" t="b">
        <f>ISNA(MATCH(tbl_vendors[[#This Row],[Currency]],tbl_country[currency],0))</f>
        <v>0</v>
      </c>
      <c r="S4191" t="b">
        <f>_xlfn.XLOOKUP(tbl_vendors[[#This Row],[Country]],tbl_country[country],tbl_country[currency],"NotFound")&lt;&gt;tbl_vendors[[#This Row],[Currency]]</f>
        <v>0</v>
      </c>
      <c r="T4191" t="b">
        <f>ISNA(MATCH(tbl_vendors[[#This Row],[Payment_Terms]],tbl_payment_terms[Payment_Terms],0))</f>
        <v>0</v>
      </c>
      <c r="U4191" t="b">
        <f>ISNA(MATCH(tbl_vendors[[#This Row],[Status]],tbl_status[valid_status]))</f>
        <v>0</v>
      </c>
      <c r="V4191" t="b">
        <f ca="1">tbl_vendors[[#This Row],[Created_Date]]&gt;TODAY()</f>
        <v>0</v>
      </c>
      <c r="W4191" t="b">
        <f>tbl_vendors[[#This Row],[Updated_Date]]&lt;tbl_vendors[[#This Row],[Created_Date]]</f>
        <v>0</v>
      </c>
      <c r="X4191" t="b">
        <f>COUNTIF(tbl_vendors[Vendor_Name],tbl_vendors[[#This Row],[Vendor_Name]])&gt;1</f>
        <v>0</v>
      </c>
      <c r="Y4191" s="14" cm="1">
        <f t="array" aca="1" ref="Y4191" ca="1">IFERROR(SUM(L4191:X4191*1),4)</f>
        <v>0</v>
      </c>
      <c r="Z4191" t="str">
        <f ca="1">IF(tbl_vendors[[#This Row],[error_count]]&gt;0,"FAIL","PASS")</f>
        <v>PASS</v>
      </c>
    </row>
    <row r="4192" spans="1:26" x14ac:dyDescent="0.3">
      <c r="A4192" t="s">
        <v>16340</v>
      </c>
      <c r="B4192" t="s">
        <v>16341</v>
      </c>
      <c r="C4192" t="s">
        <v>29</v>
      </c>
      <c r="D4192" t="s">
        <v>16342</v>
      </c>
      <c r="E4192" t="s">
        <v>31</v>
      </c>
      <c r="F4192" t="s">
        <v>40</v>
      </c>
      <c r="G4192" t="s">
        <v>16343</v>
      </c>
      <c r="H4192" t="s">
        <v>42</v>
      </c>
      <c r="I4192" t="s">
        <v>53</v>
      </c>
      <c r="J4192" s="1">
        <v>44578</v>
      </c>
      <c r="K4192" s="1">
        <v>45435</v>
      </c>
      <c r="L4192" t="b">
        <f>COUNTIF(tbl_vendors[Vendor_ID],tbl_vendors[[#This Row],[Vendor_ID]])&gt;1</f>
        <v>0</v>
      </c>
      <c r="M4192" t="b">
        <f>ISBLANK(tbl_vendors[[#This Row],[Vendor_ID]])</f>
        <v>0</v>
      </c>
      <c r="N4192" t="b">
        <f>LEN(TRIM(tbl_vendors[[#This Row],[Vendor_Name]]))=0</f>
        <v>0</v>
      </c>
      <c r="O4192" t="b">
        <f>LEN(TRIM(tbl_vendors[[#This Row],[Email]]))=0</f>
        <v>0</v>
      </c>
      <c r="P4192" t="b">
        <f>OR(ISERROR(FIND("@",tbl_vendors[[#This Row],[Email]])),ISERROR(FIND(".",tbl_vendors[[#This Row],[Email]])))</f>
        <v>0</v>
      </c>
      <c r="Q4192" t="b">
        <f>ISNA(MATCH(tbl_vendors[[#This Row],[Country]],tbl_country[country],0))</f>
        <v>0</v>
      </c>
      <c r="R4192" t="b">
        <f>ISNA(MATCH(tbl_vendors[[#This Row],[Currency]],tbl_country[currency],0))</f>
        <v>0</v>
      </c>
      <c r="S4192" t="b">
        <f>_xlfn.XLOOKUP(tbl_vendors[[#This Row],[Country]],tbl_country[country],tbl_country[currency],"NotFound")&lt;&gt;tbl_vendors[[#This Row],[Currency]]</f>
        <v>0</v>
      </c>
      <c r="T4192" t="b">
        <f>ISNA(MATCH(tbl_vendors[[#This Row],[Payment_Terms]],tbl_payment_terms[Payment_Terms],0))</f>
        <v>0</v>
      </c>
      <c r="U4192" t="b">
        <f>ISNA(MATCH(tbl_vendors[[#This Row],[Status]],tbl_status[valid_status]))</f>
        <v>1</v>
      </c>
      <c r="V4192" t="b">
        <f ca="1">tbl_vendors[[#This Row],[Created_Date]]&gt;TODAY()</f>
        <v>0</v>
      </c>
      <c r="W4192" t="b">
        <f>tbl_vendors[[#This Row],[Updated_Date]]&lt;tbl_vendors[[#This Row],[Created_Date]]</f>
        <v>0</v>
      </c>
      <c r="X4192" t="b">
        <f>COUNTIF(tbl_vendors[Vendor_Name],tbl_vendors[[#This Row],[Vendor_Name]])&gt;1</f>
        <v>0</v>
      </c>
      <c r="Y4192" s="14" cm="1">
        <f t="array" aca="1" ref="Y4192" ca="1">IFERROR(SUM(L4192:X4192*1),4)</f>
        <v>1</v>
      </c>
      <c r="Z4192" t="str">
        <f ca="1">IF(tbl_vendors[[#This Row],[error_count]]&gt;0,"FAIL","PASS")</f>
        <v>FAIL</v>
      </c>
    </row>
    <row r="4193" spans="1:26" x14ac:dyDescent="0.3">
      <c r="A4193" t="s">
        <v>16344</v>
      </c>
      <c r="B4193" t="s">
        <v>16345</v>
      </c>
      <c r="C4193" t="s">
        <v>72</v>
      </c>
      <c r="D4193" t="s">
        <v>16346</v>
      </c>
      <c r="E4193" t="s">
        <v>74</v>
      </c>
      <c r="F4193" t="s">
        <v>75</v>
      </c>
      <c r="G4193" t="s">
        <v>16347</v>
      </c>
      <c r="H4193" t="s">
        <v>18</v>
      </c>
      <c r="I4193" t="s">
        <v>19</v>
      </c>
      <c r="J4193" s="1">
        <v>46092</v>
      </c>
      <c r="K4193" s="1">
        <v>46124</v>
      </c>
      <c r="L4193" t="b">
        <f>COUNTIF(tbl_vendors[Vendor_ID],tbl_vendors[[#This Row],[Vendor_ID]])&gt;1</f>
        <v>0</v>
      </c>
      <c r="M4193" t="b">
        <f>ISBLANK(tbl_vendors[[#This Row],[Vendor_ID]])</f>
        <v>0</v>
      </c>
      <c r="N4193" t="b">
        <f>LEN(TRIM(tbl_vendors[[#This Row],[Vendor_Name]]))=0</f>
        <v>0</v>
      </c>
      <c r="O4193" t="b">
        <f>LEN(TRIM(tbl_vendors[[#This Row],[Email]]))=0</f>
        <v>0</v>
      </c>
      <c r="P4193" t="b">
        <f>OR(ISERROR(FIND("@",tbl_vendors[[#This Row],[Email]])),ISERROR(FIND(".",tbl_vendors[[#This Row],[Email]])))</f>
        <v>0</v>
      </c>
      <c r="Q4193" t="b">
        <f>ISNA(MATCH(tbl_vendors[[#This Row],[Country]],tbl_country[country],0))</f>
        <v>0</v>
      </c>
      <c r="R4193" t="b">
        <f>ISNA(MATCH(tbl_vendors[[#This Row],[Currency]],tbl_country[currency],0))</f>
        <v>1</v>
      </c>
      <c r="S4193" t="b">
        <f>_xlfn.XLOOKUP(tbl_vendors[[#This Row],[Country]],tbl_country[country],tbl_country[currency],"NotFound")&lt;&gt;tbl_vendors[[#This Row],[Currency]]</f>
        <v>1</v>
      </c>
      <c r="T4193" t="b">
        <f>ISNA(MATCH(tbl_vendors[[#This Row],[Payment_Terms]],tbl_payment_terms[Payment_Terms],0))</f>
        <v>0</v>
      </c>
      <c r="U4193" t="b">
        <f>ISNA(MATCH(tbl_vendors[[#This Row],[Status]],tbl_status[valid_status]))</f>
        <v>0</v>
      </c>
      <c r="V4193" t="b">
        <f ca="1">tbl_vendors[[#This Row],[Created_Date]]&gt;TODAY()</f>
        <v>0</v>
      </c>
      <c r="W4193" t="b">
        <f>tbl_vendors[[#This Row],[Updated_Date]]&lt;tbl_vendors[[#This Row],[Created_Date]]</f>
        <v>0</v>
      </c>
      <c r="X4193" t="b">
        <f>COUNTIF(tbl_vendors[Vendor_Name],tbl_vendors[[#This Row],[Vendor_Name]])&gt;1</f>
        <v>0</v>
      </c>
      <c r="Y4193" s="14" cm="1">
        <f t="array" aca="1" ref="Y4193" ca="1">IFERROR(SUM(L4193:X4193*1),4)</f>
        <v>2</v>
      </c>
      <c r="Z4193" t="str">
        <f ca="1">IF(tbl_vendors[[#This Row],[error_count]]&gt;0,"FAIL","PASS")</f>
        <v>FAIL</v>
      </c>
    </row>
    <row r="4194" spans="1:26" x14ac:dyDescent="0.3">
      <c r="A4194" t="s">
        <v>16348</v>
      </c>
      <c r="B4194" t="s">
        <v>506</v>
      </c>
      <c r="C4194" t="s">
        <v>37</v>
      </c>
      <c r="D4194" t="s">
        <v>16349</v>
      </c>
      <c r="E4194" t="s">
        <v>39</v>
      </c>
      <c r="F4194" t="s">
        <v>40</v>
      </c>
      <c r="G4194" t="s">
        <v>16350</v>
      </c>
      <c r="H4194" t="s">
        <v>42</v>
      </c>
      <c r="I4194" t="s">
        <v>53</v>
      </c>
      <c r="J4194" s="1">
        <v>45620</v>
      </c>
      <c r="K4194" s="1">
        <v>45640</v>
      </c>
      <c r="L4194" t="b">
        <f>COUNTIF(tbl_vendors[Vendor_ID],tbl_vendors[[#This Row],[Vendor_ID]])&gt;1</f>
        <v>0</v>
      </c>
      <c r="M4194" t="b">
        <f>ISBLANK(tbl_vendors[[#This Row],[Vendor_ID]])</f>
        <v>0</v>
      </c>
      <c r="N4194" t="b">
        <f>LEN(TRIM(tbl_vendors[[#This Row],[Vendor_Name]]))=0</f>
        <v>0</v>
      </c>
      <c r="O4194" t="b">
        <f>LEN(TRIM(tbl_vendors[[#This Row],[Email]]))=0</f>
        <v>0</v>
      </c>
      <c r="P4194" t="b">
        <f>OR(ISERROR(FIND("@",tbl_vendors[[#This Row],[Email]])),ISERROR(FIND(".",tbl_vendors[[#This Row],[Email]])))</f>
        <v>0</v>
      </c>
      <c r="Q4194" t="b">
        <f>ISNA(MATCH(tbl_vendors[[#This Row],[Country]],tbl_country[country],0))</f>
        <v>0</v>
      </c>
      <c r="R4194" t="b">
        <f>ISNA(MATCH(tbl_vendors[[#This Row],[Currency]],tbl_country[currency],0))</f>
        <v>0</v>
      </c>
      <c r="S4194" t="b">
        <f>_xlfn.XLOOKUP(tbl_vendors[[#This Row],[Country]],tbl_country[country],tbl_country[currency],"NotFound")&lt;&gt;tbl_vendors[[#This Row],[Currency]]</f>
        <v>0</v>
      </c>
      <c r="T4194" t="b">
        <f>ISNA(MATCH(tbl_vendors[[#This Row],[Payment_Terms]],tbl_payment_terms[Payment_Terms],0))</f>
        <v>0</v>
      </c>
      <c r="U4194" t="b">
        <f>ISNA(MATCH(tbl_vendors[[#This Row],[Status]],tbl_status[valid_status]))</f>
        <v>1</v>
      </c>
      <c r="V4194" t="b">
        <f ca="1">tbl_vendors[[#This Row],[Created_Date]]&gt;TODAY()</f>
        <v>0</v>
      </c>
      <c r="W4194" t="b">
        <f>tbl_vendors[[#This Row],[Updated_Date]]&lt;tbl_vendors[[#This Row],[Created_Date]]</f>
        <v>0</v>
      </c>
      <c r="X4194" t="b">
        <f>COUNTIF(tbl_vendors[Vendor_Name],tbl_vendors[[#This Row],[Vendor_Name]])&gt;1</f>
        <v>1</v>
      </c>
      <c r="Y4194" s="14" cm="1">
        <f t="array" aca="1" ref="Y4194" ca="1">IFERROR(SUM(L4194:X4194*1),4)</f>
        <v>2</v>
      </c>
      <c r="Z4194" t="str">
        <f ca="1">IF(tbl_vendors[[#This Row],[error_count]]&gt;0,"FAIL","PASS")</f>
        <v>FAIL</v>
      </c>
    </row>
    <row r="4195" spans="1:26" x14ac:dyDescent="0.3">
      <c r="A4195" t="s">
        <v>16351</v>
      </c>
      <c r="B4195" t="s">
        <v>16352</v>
      </c>
      <c r="C4195" t="s">
        <v>153</v>
      </c>
      <c r="D4195" t="s">
        <v>16353</v>
      </c>
      <c r="E4195" t="s">
        <v>155</v>
      </c>
      <c r="F4195" t="s">
        <v>16</v>
      </c>
      <c r="G4195" t="s">
        <v>16354</v>
      </c>
      <c r="H4195" t="s">
        <v>47</v>
      </c>
      <c r="I4195" t="s">
        <v>19</v>
      </c>
      <c r="J4195" s="1">
        <v>45854</v>
      </c>
      <c r="K4195" s="1">
        <v>45981</v>
      </c>
      <c r="L4195" t="b">
        <f>COUNTIF(tbl_vendors[Vendor_ID],tbl_vendors[[#This Row],[Vendor_ID]])&gt;1</f>
        <v>0</v>
      </c>
      <c r="M4195" t="b">
        <f>ISBLANK(tbl_vendors[[#This Row],[Vendor_ID]])</f>
        <v>0</v>
      </c>
      <c r="N4195" t="b">
        <f>LEN(TRIM(tbl_vendors[[#This Row],[Vendor_Name]]))=0</f>
        <v>0</v>
      </c>
      <c r="O4195" t="b">
        <f>LEN(TRIM(tbl_vendors[[#This Row],[Email]]))=0</f>
        <v>0</v>
      </c>
      <c r="P4195" t="b">
        <f>OR(ISERROR(FIND("@",tbl_vendors[[#This Row],[Email]])),ISERROR(FIND(".",tbl_vendors[[#This Row],[Email]])))</f>
        <v>0</v>
      </c>
      <c r="Q4195" t="b">
        <f>ISNA(MATCH(tbl_vendors[[#This Row],[Country]],tbl_country[country],0))</f>
        <v>0</v>
      </c>
      <c r="R4195" t="b">
        <f>ISNA(MATCH(tbl_vendors[[#This Row],[Currency]],tbl_country[currency],0))</f>
        <v>0</v>
      </c>
      <c r="S4195" t="b">
        <f>_xlfn.XLOOKUP(tbl_vendors[[#This Row],[Country]],tbl_country[country],tbl_country[currency],"NotFound")&lt;&gt;tbl_vendors[[#This Row],[Currency]]</f>
        <v>0</v>
      </c>
      <c r="T4195" t="b">
        <f>ISNA(MATCH(tbl_vendors[[#This Row],[Payment_Terms]],tbl_payment_terms[Payment_Terms],0))</f>
        <v>0</v>
      </c>
      <c r="U4195" t="b">
        <f>ISNA(MATCH(tbl_vendors[[#This Row],[Status]],tbl_status[valid_status]))</f>
        <v>0</v>
      </c>
      <c r="V4195" t="b">
        <f ca="1">tbl_vendors[[#This Row],[Created_Date]]&gt;TODAY()</f>
        <v>0</v>
      </c>
      <c r="W4195" t="b">
        <f>tbl_vendors[[#This Row],[Updated_Date]]&lt;tbl_vendors[[#This Row],[Created_Date]]</f>
        <v>0</v>
      </c>
      <c r="X4195" t="b">
        <f>COUNTIF(tbl_vendors[Vendor_Name],tbl_vendors[[#This Row],[Vendor_Name]])&gt;1</f>
        <v>0</v>
      </c>
      <c r="Y4195" s="14" cm="1">
        <f t="array" aca="1" ref="Y4195" ca="1">IFERROR(SUM(L4195:X4195*1),4)</f>
        <v>0</v>
      </c>
      <c r="Z4195" t="str">
        <f ca="1">IF(tbl_vendors[[#This Row],[error_count]]&gt;0,"FAIL","PASS")</f>
        <v>PASS</v>
      </c>
    </row>
    <row r="4196" spans="1:26" x14ac:dyDescent="0.3">
      <c r="A4196" t="s">
        <v>16355</v>
      </c>
      <c r="B4196" t="s">
        <v>16356</v>
      </c>
      <c r="C4196" t="s">
        <v>37</v>
      </c>
      <c r="D4196" t="s">
        <v>16357</v>
      </c>
      <c r="E4196" t="s">
        <v>39</v>
      </c>
      <c r="F4196" t="s">
        <v>40</v>
      </c>
      <c r="G4196" t="s">
        <v>16358</v>
      </c>
      <c r="H4196" t="s">
        <v>69</v>
      </c>
      <c r="I4196" t="s">
        <v>53</v>
      </c>
      <c r="J4196" s="1">
        <v>44501</v>
      </c>
      <c r="K4196" s="1">
        <v>45579</v>
      </c>
      <c r="L4196" t="b">
        <f>COUNTIF(tbl_vendors[Vendor_ID],tbl_vendors[[#This Row],[Vendor_ID]])&gt;1</f>
        <v>0</v>
      </c>
      <c r="M4196" t="b">
        <f>ISBLANK(tbl_vendors[[#This Row],[Vendor_ID]])</f>
        <v>0</v>
      </c>
      <c r="N4196" t="b">
        <f>LEN(TRIM(tbl_vendors[[#This Row],[Vendor_Name]]))=0</f>
        <v>0</v>
      </c>
      <c r="O4196" t="b">
        <f>LEN(TRIM(tbl_vendors[[#This Row],[Email]]))=0</f>
        <v>0</v>
      </c>
      <c r="P4196" t="b">
        <f>OR(ISERROR(FIND("@",tbl_vendors[[#This Row],[Email]])),ISERROR(FIND(".",tbl_vendors[[#This Row],[Email]])))</f>
        <v>0</v>
      </c>
      <c r="Q4196" t="b">
        <f>ISNA(MATCH(tbl_vendors[[#This Row],[Country]],tbl_country[country],0))</f>
        <v>0</v>
      </c>
      <c r="R4196" t="b">
        <f>ISNA(MATCH(tbl_vendors[[#This Row],[Currency]],tbl_country[currency],0))</f>
        <v>0</v>
      </c>
      <c r="S4196" t="b">
        <f>_xlfn.XLOOKUP(tbl_vendors[[#This Row],[Country]],tbl_country[country],tbl_country[currency],"NotFound")&lt;&gt;tbl_vendors[[#This Row],[Currency]]</f>
        <v>0</v>
      </c>
      <c r="T4196" t="b">
        <f>ISNA(MATCH(tbl_vendors[[#This Row],[Payment_Terms]],tbl_payment_terms[Payment_Terms],0))</f>
        <v>0</v>
      </c>
      <c r="U4196" t="b">
        <f>ISNA(MATCH(tbl_vendors[[#This Row],[Status]],tbl_status[valid_status]))</f>
        <v>1</v>
      </c>
      <c r="V4196" t="b">
        <f ca="1">tbl_vendors[[#This Row],[Created_Date]]&gt;TODAY()</f>
        <v>0</v>
      </c>
      <c r="W4196" t="b">
        <f>tbl_vendors[[#This Row],[Updated_Date]]&lt;tbl_vendors[[#This Row],[Created_Date]]</f>
        <v>0</v>
      </c>
      <c r="X4196" t="b">
        <f>COUNTIF(tbl_vendors[Vendor_Name],tbl_vendors[[#This Row],[Vendor_Name]])&gt;1</f>
        <v>0</v>
      </c>
      <c r="Y4196" s="14" cm="1">
        <f t="array" aca="1" ref="Y4196" ca="1">IFERROR(SUM(L4196:X4196*1),4)</f>
        <v>1</v>
      </c>
      <c r="Z4196" t="str">
        <f ca="1">IF(tbl_vendors[[#This Row],[error_count]]&gt;0,"FAIL","PASS")</f>
        <v>FAIL</v>
      </c>
    </row>
    <row r="4197" spans="1:26" x14ac:dyDescent="0.3">
      <c r="A4197" t="s">
        <v>16359</v>
      </c>
      <c r="B4197" t="s">
        <v>16360</v>
      </c>
      <c r="C4197" t="s">
        <v>153</v>
      </c>
      <c r="D4197" t="s">
        <v>16361</v>
      </c>
      <c r="E4197" t="s">
        <v>155</v>
      </c>
      <c r="F4197" t="s">
        <v>16</v>
      </c>
      <c r="G4197" t="s">
        <v>16362</v>
      </c>
      <c r="H4197" t="s">
        <v>69</v>
      </c>
      <c r="I4197" t="s">
        <v>26</v>
      </c>
      <c r="J4197" s="1">
        <v>44663</v>
      </c>
      <c r="K4197" s="1">
        <v>44995</v>
      </c>
      <c r="L4197" t="b">
        <f>COUNTIF(tbl_vendors[Vendor_ID],tbl_vendors[[#This Row],[Vendor_ID]])&gt;1</f>
        <v>0</v>
      </c>
      <c r="M4197" t="b">
        <f>ISBLANK(tbl_vendors[[#This Row],[Vendor_ID]])</f>
        <v>0</v>
      </c>
      <c r="N4197" t="b">
        <f>LEN(TRIM(tbl_vendors[[#This Row],[Vendor_Name]]))=0</f>
        <v>0</v>
      </c>
      <c r="O4197" t="b">
        <f>LEN(TRIM(tbl_vendors[[#This Row],[Email]]))=0</f>
        <v>0</v>
      </c>
      <c r="P4197" t="b">
        <f>OR(ISERROR(FIND("@",tbl_vendors[[#This Row],[Email]])),ISERROR(FIND(".",tbl_vendors[[#This Row],[Email]])))</f>
        <v>0</v>
      </c>
      <c r="Q4197" t="b">
        <f>ISNA(MATCH(tbl_vendors[[#This Row],[Country]],tbl_country[country],0))</f>
        <v>0</v>
      </c>
      <c r="R4197" t="b">
        <f>ISNA(MATCH(tbl_vendors[[#This Row],[Currency]],tbl_country[currency],0))</f>
        <v>0</v>
      </c>
      <c r="S4197" t="b">
        <f>_xlfn.XLOOKUP(tbl_vendors[[#This Row],[Country]],tbl_country[country],tbl_country[currency],"NotFound")&lt;&gt;tbl_vendors[[#This Row],[Currency]]</f>
        <v>0</v>
      </c>
      <c r="T4197" t="b">
        <f>ISNA(MATCH(tbl_vendors[[#This Row],[Payment_Terms]],tbl_payment_terms[Payment_Terms],0))</f>
        <v>0</v>
      </c>
      <c r="U4197" t="b">
        <f>ISNA(MATCH(tbl_vendors[[#This Row],[Status]],tbl_status[valid_status]))</f>
        <v>0</v>
      </c>
      <c r="V4197" t="b">
        <f ca="1">tbl_vendors[[#This Row],[Created_Date]]&gt;TODAY()</f>
        <v>0</v>
      </c>
      <c r="W4197" t="b">
        <f>tbl_vendors[[#This Row],[Updated_Date]]&lt;tbl_vendors[[#This Row],[Created_Date]]</f>
        <v>0</v>
      </c>
      <c r="X4197" t="b">
        <f>COUNTIF(tbl_vendors[Vendor_Name],tbl_vendors[[#This Row],[Vendor_Name]])&gt;1</f>
        <v>0</v>
      </c>
      <c r="Y4197" s="14" cm="1">
        <f t="array" aca="1" ref="Y4197" ca="1">IFERROR(SUM(L4197:X4197*1),4)</f>
        <v>0</v>
      </c>
      <c r="Z4197" t="str">
        <f ca="1">IF(tbl_vendors[[#This Row],[error_count]]&gt;0,"FAIL","PASS")</f>
        <v>PASS</v>
      </c>
    </row>
    <row r="4198" spans="1:26" x14ac:dyDescent="0.3">
      <c r="A4198" t="s">
        <v>16363</v>
      </c>
      <c r="B4198" t="s">
        <v>16364</v>
      </c>
      <c r="C4198" t="s">
        <v>72</v>
      </c>
      <c r="D4198" t="s">
        <v>16365</v>
      </c>
      <c r="E4198" t="s">
        <v>74</v>
      </c>
      <c r="F4198" t="s">
        <v>16</v>
      </c>
      <c r="G4198" t="s">
        <v>16366</v>
      </c>
      <c r="H4198" t="s">
        <v>18</v>
      </c>
      <c r="I4198" t="s">
        <v>53</v>
      </c>
      <c r="J4198" s="1">
        <v>45990</v>
      </c>
      <c r="K4198" s="1">
        <v>45994</v>
      </c>
      <c r="L4198" t="b">
        <f>COUNTIF(tbl_vendors[Vendor_ID],tbl_vendors[[#This Row],[Vendor_ID]])&gt;1</f>
        <v>0</v>
      </c>
      <c r="M4198" t="b">
        <f>ISBLANK(tbl_vendors[[#This Row],[Vendor_ID]])</f>
        <v>0</v>
      </c>
      <c r="N4198" t="b">
        <f>LEN(TRIM(tbl_vendors[[#This Row],[Vendor_Name]]))=0</f>
        <v>0</v>
      </c>
      <c r="O4198" t="b">
        <f>LEN(TRIM(tbl_vendors[[#This Row],[Email]]))=0</f>
        <v>0</v>
      </c>
      <c r="P4198" t="b">
        <f>OR(ISERROR(FIND("@",tbl_vendors[[#This Row],[Email]])),ISERROR(FIND(".",tbl_vendors[[#This Row],[Email]])))</f>
        <v>0</v>
      </c>
      <c r="Q4198" t="b">
        <f>ISNA(MATCH(tbl_vendors[[#This Row],[Country]],tbl_country[country],0))</f>
        <v>0</v>
      </c>
      <c r="R4198" t="b">
        <f>ISNA(MATCH(tbl_vendors[[#This Row],[Currency]],tbl_country[currency],0))</f>
        <v>1</v>
      </c>
      <c r="S4198" t="b">
        <f>_xlfn.XLOOKUP(tbl_vendors[[#This Row],[Country]],tbl_country[country],tbl_country[currency],"NotFound")&lt;&gt;tbl_vendors[[#This Row],[Currency]]</f>
        <v>1</v>
      </c>
      <c r="T4198" t="b">
        <f>ISNA(MATCH(tbl_vendors[[#This Row],[Payment_Terms]],tbl_payment_terms[Payment_Terms],0))</f>
        <v>0</v>
      </c>
      <c r="U4198" t="b">
        <f>ISNA(MATCH(tbl_vendors[[#This Row],[Status]],tbl_status[valid_status]))</f>
        <v>1</v>
      </c>
      <c r="V4198" t="b">
        <f ca="1">tbl_vendors[[#This Row],[Created_Date]]&gt;TODAY()</f>
        <v>0</v>
      </c>
      <c r="W4198" t="b">
        <f>tbl_vendors[[#This Row],[Updated_Date]]&lt;tbl_vendors[[#This Row],[Created_Date]]</f>
        <v>0</v>
      </c>
      <c r="X4198" t="b">
        <f>COUNTIF(tbl_vendors[Vendor_Name],tbl_vendors[[#This Row],[Vendor_Name]])&gt;1</f>
        <v>0</v>
      </c>
      <c r="Y4198" s="14" cm="1">
        <f t="array" aca="1" ref="Y4198" ca="1">IFERROR(SUM(L4198:X4198*1),4)</f>
        <v>3</v>
      </c>
      <c r="Z4198" t="str">
        <f ca="1">IF(tbl_vendors[[#This Row],[error_count]]&gt;0,"FAIL","PASS")</f>
        <v>FAIL</v>
      </c>
    </row>
    <row r="4199" spans="1:26" x14ac:dyDescent="0.3">
      <c r="A4199" t="s">
        <v>16367</v>
      </c>
      <c r="B4199" t="s">
        <v>16368</v>
      </c>
      <c r="C4199" t="s">
        <v>29</v>
      </c>
      <c r="D4199" t="s">
        <v>16369</v>
      </c>
      <c r="E4199" t="s">
        <v>31</v>
      </c>
      <c r="F4199" t="s">
        <v>23</v>
      </c>
      <c r="G4199" t="s">
        <v>16370</v>
      </c>
      <c r="H4199" t="s">
        <v>52</v>
      </c>
      <c r="I4199" t="s">
        <v>19</v>
      </c>
      <c r="J4199" s="1">
        <v>46161</v>
      </c>
      <c r="K4199" s="1">
        <v>46175</v>
      </c>
      <c r="L4199" t="b">
        <f>COUNTIF(tbl_vendors[Vendor_ID],tbl_vendors[[#This Row],[Vendor_ID]])&gt;1</f>
        <v>0</v>
      </c>
      <c r="M4199" t="b">
        <f>ISBLANK(tbl_vendors[[#This Row],[Vendor_ID]])</f>
        <v>0</v>
      </c>
      <c r="N4199" t="b">
        <f>LEN(TRIM(tbl_vendors[[#This Row],[Vendor_Name]]))=0</f>
        <v>0</v>
      </c>
      <c r="O4199" t="b">
        <f>LEN(TRIM(tbl_vendors[[#This Row],[Email]]))=0</f>
        <v>0</v>
      </c>
      <c r="P4199" t="b">
        <f>OR(ISERROR(FIND("@",tbl_vendors[[#This Row],[Email]])),ISERROR(FIND(".",tbl_vendors[[#This Row],[Email]])))</f>
        <v>0</v>
      </c>
      <c r="Q4199" t="b">
        <f>ISNA(MATCH(tbl_vendors[[#This Row],[Country]],tbl_country[country],0))</f>
        <v>0</v>
      </c>
      <c r="R4199" t="b">
        <f>ISNA(MATCH(tbl_vendors[[#This Row],[Currency]],tbl_country[currency],0))</f>
        <v>0</v>
      </c>
      <c r="S4199" t="b">
        <f>_xlfn.XLOOKUP(tbl_vendors[[#This Row],[Country]],tbl_country[country],tbl_country[currency],"NotFound")&lt;&gt;tbl_vendors[[#This Row],[Currency]]</f>
        <v>0</v>
      </c>
      <c r="T4199" t="b">
        <f>ISNA(MATCH(tbl_vendors[[#This Row],[Payment_Terms]],tbl_payment_terms[Payment_Terms],0))</f>
        <v>0</v>
      </c>
      <c r="U4199" t="b">
        <f>ISNA(MATCH(tbl_vendors[[#This Row],[Status]],tbl_status[valid_status]))</f>
        <v>0</v>
      </c>
      <c r="V4199" t="b">
        <f ca="1">tbl_vendors[[#This Row],[Created_Date]]&gt;TODAY()</f>
        <v>0</v>
      </c>
      <c r="W4199" t="b">
        <f>tbl_vendors[[#This Row],[Updated_Date]]&lt;tbl_vendors[[#This Row],[Created_Date]]</f>
        <v>0</v>
      </c>
      <c r="X4199" t="b">
        <f>COUNTIF(tbl_vendors[Vendor_Name],tbl_vendors[[#This Row],[Vendor_Name]])&gt;1</f>
        <v>0</v>
      </c>
      <c r="Y4199" s="14" cm="1">
        <f t="array" aca="1" ref="Y4199" ca="1">IFERROR(SUM(L4199:X4199*1),4)</f>
        <v>0</v>
      </c>
      <c r="Z4199" t="str">
        <f ca="1">IF(tbl_vendors[[#This Row],[error_count]]&gt;0,"FAIL","PASS")</f>
        <v>PASS</v>
      </c>
    </row>
    <row r="4200" spans="1:26" x14ac:dyDescent="0.3">
      <c r="A4200" t="s">
        <v>16371</v>
      </c>
      <c r="B4200" t="s">
        <v>16372</v>
      </c>
      <c r="C4200" t="s">
        <v>56</v>
      </c>
      <c r="D4200" t="s">
        <v>16373</v>
      </c>
      <c r="E4200" t="s">
        <v>58</v>
      </c>
      <c r="F4200" t="s">
        <v>16</v>
      </c>
      <c r="G4200" t="s">
        <v>16374</v>
      </c>
      <c r="H4200" t="s">
        <v>34</v>
      </c>
      <c r="I4200" t="s">
        <v>53</v>
      </c>
      <c r="J4200" s="1">
        <v>45611</v>
      </c>
      <c r="K4200" s="1">
        <v>45946</v>
      </c>
      <c r="L4200" t="b">
        <f>COUNTIF(tbl_vendors[Vendor_ID],tbl_vendors[[#This Row],[Vendor_ID]])&gt;1</f>
        <v>0</v>
      </c>
      <c r="M4200" t="b">
        <f>ISBLANK(tbl_vendors[[#This Row],[Vendor_ID]])</f>
        <v>0</v>
      </c>
      <c r="N4200" t="b">
        <f>LEN(TRIM(tbl_vendors[[#This Row],[Vendor_Name]]))=0</f>
        <v>0</v>
      </c>
      <c r="O4200" t="b">
        <f>LEN(TRIM(tbl_vendors[[#This Row],[Email]]))=0</f>
        <v>0</v>
      </c>
      <c r="P4200" t="b">
        <f>OR(ISERROR(FIND("@",tbl_vendors[[#This Row],[Email]])),ISERROR(FIND(".",tbl_vendors[[#This Row],[Email]])))</f>
        <v>0</v>
      </c>
      <c r="Q4200" t="b">
        <f>ISNA(MATCH(tbl_vendors[[#This Row],[Country]],tbl_country[country],0))</f>
        <v>0</v>
      </c>
      <c r="R4200" t="b">
        <f>ISNA(MATCH(tbl_vendors[[#This Row],[Currency]],tbl_country[currency],0))</f>
        <v>0</v>
      </c>
      <c r="S4200" t="b">
        <f>_xlfn.XLOOKUP(tbl_vendors[[#This Row],[Country]],tbl_country[country],tbl_country[currency],"NotFound")&lt;&gt;tbl_vendors[[#This Row],[Currency]]</f>
        <v>0</v>
      </c>
      <c r="T4200" t="b">
        <f>ISNA(MATCH(tbl_vendors[[#This Row],[Payment_Terms]],tbl_payment_terms[Payment_Terms],0))</f>
        <v>0</v>
      </c>
      <c r="U4200" t="b">
        <f>ISNA(MATCH(tbl_vendors[[#This Row],[Status]],tbl_status[valid_status]))</f>
        <v>1</v>
      </c>
      <c r="V4200" t="b">
        <f ca="1">tbl_vendors[[#This Row],[Created_Date]]&gt;TODAY()</f>
        <v>0</v>
      </c>
      <c r="W4200" t="b">
        <f>tbl_vendors[[#This Row],[Updated_Date]]&lt;tbl_vendors[[#This Row],[Created_Date]]</f>
        <v>0</v>
      </c>
      <c r="X4200" t="b">
        <f>COUNTIF(tbl_vendors[Vendor_Name],tbl_vendors[[#This Row],[Vendor_Name]])&gt;1</f>
        <v>0</v>
      </c>
      <c r="Y4200" s="14" cm="1">
        <f t="array" aca="1" ref="Y4200" ca="1">IFERROR(SUM(L4200:X4200*1),4)</f>
        <v>1</v>
      </c>
      <c r="Z4200" t="str">
        <f ca="1">IF(tbl_vendors[[#This Row],[error_count]]&gt;0,"FAIL","PASS")</f>
        <v>FAIL</v>
      </c>
    </row>
    <row r="4201" spans="1:26" x14ac:dyDescent="0.3">
      <c r="A4201" t="s">
        <v>16375</v>
      </c>
      <c r="B4201" t="s">
        <v>16376</v>
      </c>
      <c r="C4201" t="s">
        <v>109</v>
      </c>
      <c r="D4201" t="s">
        <v>16377</v>
      </c>
      <c r="E4201" t="s">
        <v>39</v>
      </c>
      <c r="F4201" t="s">
        <v>16</v>
      </c>
      <c r="G4201" t="s">
        <v>16378</v>
      </c>
      <c r="H4201" t="s">
        <v>18</v>
      </c>
      <c r="I4201" t="s">
        <v>26</v>
      </c>
      <c r="J4201" s="1">
        <v>45490</v>
      </c>
      <c r="K4201" s="1">
        <v>46160</v>
      </c>
      <c r="L4201" t="b">
        <f>COUNTIF(tbl_vendors[Vendor_ID],tbl_vendors[[#This Row],[Vendor_ID]])&gt;1</f>
        <v>0</v>
      </c>
      <c r="M4201" t="b">
        <f>ISBLANK(tbl_vendors[[#This Row],[Vendor_ID]])</f>
        <v>0</v>
      </c>
      <c r="N4201" t="b">
        <f>LEN(TRIM(tbl_vendors[[#This Row],[Vendor_Name]]))=0</f>
        <v>0</v>
      </c>
      <c r="O4201" t="b">
        <f>LEN(TRIM(tbl_vendors[[#This Row],[Email]]))=0</f>
        <v>0</v>
      </c>
      <c r="P4201" t="b">
        <f>OR(ISERROR(FIND("@",tbl_vendors[[#This Row],[Email]])),ISERROR(FIND(".",tbl_vendors[[#This Row],[Email]])))</f>
        <v>0</v>
      </c>
      <c r="Q4201" t="b">
        <f>ISNA(MATCH(tbl_vendors[[#This Row],[Country]],tbl_country[country],0))</f>
        <v>0</v>
      </c>
      <c r="R4201" t="b">
        <f>ISNA(MATCH(tbl_vendors[[#This Row],[Currency]],tbl_country[currency],0))</f>
        <v>0</v>
      </c>
      <c r="S4201" t="b">
        <f>_xlfn.XLOOKUP(tbl_vendors[[#This Row],[Country]],tbl_country[country],tbl_country[currency],"NotFound")&lt;&gt;tbl_vendors[[#This Row],[Currency]]</f>
        <v>1</v>
      </c>
      <c r="T4201" t="b">
        <f>ISNA(MATCH(tbl_vendors[[#This Row],[Payment_Terms]],tbl_payment_terms[Payment_Terms],0))</f>
        <v>0</v>
      </c>
      <c r="U4201" t="b">
        <f>ISNA(MATCH(tbl_vendors[[#This Row],[Status]],tbl_status[valid_status]))</f>
        <v>0</v>
      </c>
      <c r="V4201" t="b">
        <f ca="1">tbl_vendors[[#This Row],[Created_Date]]&gt;TODAY()</f>
        <v>0</v>
      </c>
      <c r="W4201" t="b">
        <f>tbl_vendors[[#This Row],[Updated_Date]]&lt;tbl_vendors[[#This Row],[Created_Date]]</f>
        <v>0</v>
      </c>
      <c r="X4201" t="b">
        <f>COUNTIF(tbl_vendors[Vendor_Name],tbl_vendors[[#This Row],[Vendor_Name]])&gt;1</f>
        <v>0</v>
      </c>
      <c r="Y4201" s="14" cm="1">
        <f t="array" aca="1" ref="Y4201" ca="1">IFERROR(SUM(L4201:X4201*1),4)</f>
        <v>1</v>
      </c>
      <c r="Z4201" t="str">
        <f ca="1">IF(tbl_vendors[[#This Row],[error_count]]&gt;0,"FAIL","PASS")</f>
        <v>FAIL</v>
      </c>
    </row>
    <row r="4202" spans="1:26" x14ac:dyDescent="0.3">
      <c r="A4202" t="s">
        <v>16379</v>
      </c>
      <c r="B4202" t="s">
        <v>16380</v>
      </c>
      <c r="C4202" t="s">
        <v>66</v>
      </c>
      <c r="D4202" t="s">
        <v>16381</v>
      </c>
      <c r="E4202" t="s">
        <v>67</v>
      </c>
      <c r="F4202" t="s">
        <v>75</v>
      </c>
      <c r="G4202" t="s">
        <v>16382</v>
      </c>
      <c r="H4202" t="s">
        <v>47</v>
      </c>
      <c r="I4202" t="s">
        <v>19</v>
      </c>
      <c r="J4202" s="1">
        <v>45280</v>
      </c>
      <c r="K4202" s="1">
        <v>45749</v>
      </c>
      <c r="L4202" t="b">
        <f>COUNTIF(tbl_vendors[Vendor_ID],tbl_vendors[[#This Row],[Vendor_ID]])&gt;1</f>
        <v>0</v>
      </c>
      <c r="M4202" t="b">
        <f>ISBLANK(tbl_vendors[[#This Row],[Vendor_ID]])</f>
        <v>0</v>
      </c>
      <c r="N4202" t="b">
        <f>LEN(TRIM(tbl_vendors[[#This Row],[Vendor_Name]]))=0</f>
        <v>0</v>
      </c>
      <c r="O4202" t="b">
        <f>LEN(TRIM(tbl_vendors[[#This Row],[Email]]))=0</f>
        <v>0</v>
      </c>
      <c r="P4202" t="b">
        <f>OR(ISERROR(FIND("@",tbl_vendors[[#This Row],[Email]])),ISERROR(FIND(".",tbl_vendors[[#This Row],[Email]])))</f>
        <v>0</v>
      </c>
      <c r="Q4202" t="b">
        <f>ISNA(MATCH(tbl_vendors[[#This Row],[Country]],tbl_country[country],0))</f>
        <v>0</v>
      </c>
      <c r="R4202" t="b">
        <f>ISNA(MATCH(tbl_vendors[[#This Row],[Currency]],tbl_country[currency],0))</f>
        <v>0</v>
      </c>
      <c r="S4202" t="b">
        <f>_xlfn.XLOOKUP(tbl_vendors[[#This Row],[Country]],tbl_country[country],tbl_country[currency],"NotFound")&lt;&gt;tbl_vendors[[#This Row],[Currency]]</f>
        <v>0</v>
      </c>
      <c r="T4202" t="b">
        <f>ISNA(MATCH(tbl_vendors[[#This Row],[Payment_Terms]],tbl_payment_terms[Payment_Terms],0))</f>
        <v>0</v>
      </c>
      <c r="U4202" t="b">
        <f>ISNA(MATCH(tbl_vendors[[#This Row],[Status]],tbl_status[valid_status]))</f>
        <v>0</v>
      </c>
      <c r="V4202" t="b">
        <f ca="1">tbl_vendors[[#This Row],[Created_Date]]&gt;TODAY()</f>
        <v>0</v>
      </c>
      <c r="W4202" t="b">
        <f>tbl_vendors[[#This Row],[Updated_Date]]&lt;tbl_vendors[[#This Row],[Created_Date]]</f>
        <v>0</v>
      </c>
      <c r="X4202" t="b">
        <f>COUNTIF(tbl_vendors[Vendor_Name],tbl_vendors[[#This Row],[Vendor_Name]])&gt;1</f>
        <v>0</v>
      </c>
      <c r="Y4202" s="14" cm="1">
        <f t="array" aca="1" ref="Y4202" ca="1">IFERROR(SUM(L4202:X4202*1),4)</f>
        <v>0</v>
      </c>
      <c r="Z4202" t="str">
        <f ca="1">IF(tbl_vendors[[#This Row],[error_count]]&gt;0,"FAIL","PASS")</f>
        <v>PASS</v>
      </c>
    </row>
    <row r="4203" spans="1:26" x14ac:dyDescent="0.3">
      <c r="A4203" t="s">
        <v>16383</v>
      </c>
      <c r="B4203" t="s">
        <v>16384</v>
      </c>
      <c r="C4203" t="s">
        <v>66</v>
      </c>
      <c r="D4203" t="s">
        <v>16385</v>
      </c>
      <c r="E4203" t="s">
        <v>67</v>
      </c>
      <c r="F4203" t="s">
        <v>23</v>
      </c>
      <c r="G4203" t="s">
        <v>16386</v>
      </c>
      <c r="H4203" t="s">
        <v>18</v>
      </c>
      <c r="I4203" t="s">
        <v>26</v>
      </c>
      <c r="J4203" s="1">
        <v>46195</v>
      </c>
      <c r="K4203" s="1">
        <v>46200</v>
      </c>
      <c r="L4203" t="b">
        <f>COUNTIF(tbl_vendors[Vendor_ID],tbl_vendors[[#This Row],[Vendor_ID]])&gt;1</f>
        <v>0</v>
      </c>
      <c r="M4203" t="b">
        <f>ISBLANK(tbl_vendors[[#This Row],[Vendor_ID]])</f>
        <v>0</v>
      </c>
      <c r="N4203" t="b">
        <f>LEN(TRIM(tbl_vendors[[#This Row],[Vendor_Name]]))=0</f>
        <v>0</v>
      </c>
      <c r="O4203" t="b">
        <f>LEN(TRIM(tbl_vendors[[#This Row],[Email]]))=0</f>
        <v>0</v>
      </c>
      <c r="P4203" t="b">
        <f>OR(ISERROR(FIND("@",tbl_vendors[[#This Row],[Email]])),ISERROR(FIND(".",tbl_vendors[[#This Row],[Email]])))</f>
        <v>0</v>
      </c>
      <c r="Q4203" t="b">
        <f>ISNA(MATCH(tbl_vendors[[#This Row],[Country]],tbl_country[country],0))</f>
        <v>0</v>
      </c>
      <c r="R4203" t="b">
        <f>ISNA(MATCH(tbl_vendors[[#This Row],[Currency]],tbl_country[currency],0))</f>
        <v>0</v>
      </c>
      <c r="S4203" t="b">
        <f>_xlfn.XLOOKUP(tbl_vendors[[#This Row],[Country]],tbl_country[country],tbl_country[currency],"NotFound")&lt;&gt;tbl_vendors[[#This Row],[Currency]]</f>
        <v>0</v>
      </c>
      <c r="T4203" t="b">
        <f>ISNA(MATCH(tbl_vendors[[#This Row],[Payment_Terms]],tbl_payment_terms[Payment_Terms],0))</f>
        <v>0</v>
      </c>
      <c r="U4203" t="b">
        <f>ISNA(MATCH(tbl_vendors[[#This Row],[Status]],tbl_status[valid_status]))</f>
        <v>0</v>
      </c>
      <c r="V4203" t="b">
        <f ca="1">tbl_vendors[[#This Row],[Created_Date]]&gt;TODAY()</f>
        <v>0</v>
      </c>
      <c r="W4203" t="b">
        <f>tbl_vendors[[#This Row],[Updated_Date]]&lt;tbl_vendors[[#This Row],[Created_Date]]</f>
        <v>0</v>
      </c>
      <c r="X4203" t="b">
        <f>COUNTIF(tbl_vendors[Vendor_Name],tbl_vendors[[#This Row],[Vendor_Name]])&gt;1</f>
        <v>0</v>
      </c>
      <c r="Y4203" s="14" cm="1">
        <f t="array" aca="1" ref="Y4203" ca="1">IFERROR(SUM(L4203:X4203*1),4)</f>
        <v>0</v>
      </c>
      <c r="Z4203" t="str">
        <f ca="1">IF(tbl_vendors[[#This Row],[error_count]]&gt;0,"FAIL","PASS")</f>
        <v>PASS</v>
      </c>
    </row>
    <row r="4204" spans="1:26" x14ac:dyDescent="0.3">
      <c r="A4204" t="s">
        <v>16387</v>
      </c>
      <c r="B4204" t="s">
        <v>10145</v>
      </c>
      <c r="C4204" t="s">
        <v>79</v>
      </c>
      <c r="D4204" t="s">
        <v>16388</v>
      </c>
      <c r="E4204" t="s">
        <v>39</v>
      </c>
      <c r="F4204" t="s">
        <v>23</v>
      </c>
      <c r="G4204" t="s">
        <v>16389</v>
      </c>
      <c r="H4204" t="s">
        <v>69</v>
      </c>
      <c r="I4204" t="s">
        <v>19</v>
      </c>
      <c r="J4204" s="1">
        <v>44705</v>
      </c>
      <c r="K4204" s="1">
        <v>45723</v>
      </c>
      <c r="L4204" t="b">
        <f>COUNTIF(tbl_vendors[Vendor_ID],tbl_vendors[[#This Row],[Vendor_ID]])&gt;1</f>
        <v>0</v>
      </c>
      <c r="M4204" t="b">
        <f>ISBLANK(tbl_vendors[[#This Row],[Vendor_ID]])</f>
        <v>0</v>
      </c>
      <c r="N4204" t="b">
        <f>LEN(TRIM(tbl_vendors[[#This Row],[Vendor_Name]]))=0</f>
        <v>0</v>
      </c>
      <c r="O4204" t="b">
        <f>LEN(TRIM(tbl_vendors[[#This Row],[Email]]))=0</f>
        <v>0</v>
      </c>
      <c r="P4204" t="b">
        <f>OR(ISERROR(FIND("@",tbl_vendors[[#This Row],[Email]])),ISERROR(FIND(".",tbl_vendors[[#This Row],[Email]])))</f>
        <v>0</v>
      </c>
      <c r="Q4204" t="b">
        <f>ISNA(MATCH(tbl_vendors[[#This Row],[Country]],tbl_country[country],0))</f>
        <v>0</v>
      </c>
      <c r="R4204" t="b">
        <f>ISNA(MATCH(tbl_vendors[[#This Row],[Currency]],tbl_country[currency],0))</f>
        <v>0</v>
      </c>
      <c r="S4204" t="b">
        <f>_xlfn.XLOOKUP(tbl_vendors[[#This Row],[Country]],tbl_country[country],tbl_country[currency],"NotFound")&lt;&gt;tbl_vendors[[#This Row],[Currency]]</f>
        <v>0</v>
      </c>
      <c r="T4204" t="b">
        <f>ISNA(MATCH(tbl_vendors[[#This Row],[Payment_Terms]],tbl_payment_terms[Payment_Terms],0))</f>
        <v>0</v>
      </c>
      <c r="U4204" t="b">
        <f>ISNA(MATCH(tbl_vendors[[#This Row],[Status]],tbl_status[valid_status]))</f>
        <v>0</v>
      </c>
      <c r="V4204" t="b">
        <f ca="1">tbl_vendors[[#This Row],[Created_Date]]&gt;TODAY()</f>
        <v>0</v>
      </c>
      <c r="W4204" t="b">
        <f>tbl_vendors[[#This Row],[Updated_Date]]&lt;tbl_vendors[[#This Row],[Created_Date]]</f>
        <v>0</v>
      </c>
      <c r="X4204" t="b">
        <f>COUNTIF(tbl_vendors[Vendor_Name],tbl_vendors[[#This Row],[Vendor_Name]])&gt;1</f>
        <v>1</v>
      </c>
      <c r="Y4204" s="14" cm="1">
        <f t="array" aca="1" ref="Y4204" ca="1">IFERROR(SUM(L4204:X4204*1),4)</f>
        <v>1</v>
      </c>
      <c r="Z4204" t="str">
        <f ca="1">IF(tbl_vendors[[#This Row],[error_count]]&gt;0,"FAIL","PASS")</f>
        <v>FAIL</v>
      </c>
    </row>
    <row r="4205" spans="1:26" x14ac:dyDescent="0.3">
      <c r="A4205" t="s">
        <v>16390</v>
      </c>
      <c r="B4205" t="s">
        <v>16391</v>
      </c>
      <c r="C4205" t="s">
        <v>56</v>
      </c>
      <c r="D4205" t="s">
        <v>16392</v>
      </c>
      <c r="E4205" t="s">
        <v>58</v>
      </c>
      <c r="F4205" t="s">
        <v>16</v>
      </c>
      <c r="G4205" t="s">
        <v>16393</v>
      </c>
      <c r="H4205" t="s">
        <v>47</v>
      </c>
      <c r="I4205" t="s">
        <v>53</v>
      </c>
      <c r="J4205" s="1">
        <v>44962</v>
      </c>
      <c r="K4205" s="1">
        <v>45789</v>
      </c>
      <c r="L4205" t="b">
        <f>COUNTIF(tbl_vendors[Vendor_ID],tbl_vendors[[#This Row],[Vendor_ID]])&gt;1</f>
        <v>0</v>
      </c>
      <c r="M4205" t="b">
        <f>ISBLANK(tbl_vendors[[#This Row],[Vendor_ID]])</f>
        <v>0</v>
      </c>
      <c r="N4205" t="b">
        <f>LEN(TRIM(tbl_vendors[[#This Row],[Vendor_Name]]))=0</f>
        <v>0</v>
      </c>
      <c r="O4205" t="b">
        <f>LEN(TRIM(tbl_vendors[[#This Row],[Email]]))=0</f>
        <v>0</v>
      </c>
      <c r="P4205" t="b">
        <f>OR(ISERROR(FIND("@",tbl_vendors[[#This Row],[Email]])),ISERROR(FIND(".",tbl_vendors[[#This Row],[Email]])))</f>
        <v>0</v>
      </c>
      <c r="Q4205" t="b">
        <f>ISNA(MATCH(tbl_vendors[[#This Row],[Country]],tbl_country[country],0))</f>
        <v>0</v>
      </c>
      <c r="R4205" t="b">
        <f>ISNA(MATCH(tbl_vendors[[#This Row],[Currency]],tbl_country[currency],0))</f>
        <v>0</v>
      </c>
      <c r="S4205" t="b">
        <f>_xlfn.XLOOKUP(tbl_vendors[[#This Row],[Country]],tbl_country[country],tbl_country[currency],"NotFound")&lt;&gt;tbl_vendors[[#This Row],[Currency]]</f>
        <v>0</v>
      </c>
      <c r="T4205" t="b">
        <f>ISNA(MATCH(tbl_vendors[[#This Row],[Payment_Terms]],tbl_payment_terms[Payment_Terms],0))</f>
        <v>0</v>
      </c>
      <c r="U4205" t="b">
        <f>ISNA(MATCH(tbl_vendors[[#This Row],[Status]],tbl_status[valid_status]))</f>
        <v>1</v>
      </c>
      <c r="V4205" t="b">
        <f ca="1">tbl_vendors[[#This Row],[Created_Date]]&gt;TODAY()</f>
        <v>0</v>
      </c>
      <c r="W4205" t="b">
        <f>tbl_vendors[[#This Row],[Updated_Date]]&lt;tbl_vendors[[#This Row],[Created_Date]]</f>
        <v>0</v>
      </c>
      <c r="X4205" t="b">
        <f>COUNTIF(tbl_vendors[Vendor_Name],tbl_vendors[[#This Row],[Vendor_Name]])&gt;1</f>
        <v>0</v>
      </c>
      <c r="Y4205" s="14" cm="1">
        <f t="array" aca="1" ref="Y4205" ca="1">IFERROR(SUM(L4205:X4205*1),4)</f>
        <v>1</v>
      </c>
      <c r="Z4205" t="str">
        <f ca="1">IF(tbl_vendors[[#This Row],[error_count]]&gt;0,"FAIL","PASS")</f>
        <v>FAIL</v>
      </c>
    </row>
    <row r="4206" spans="1:26" x14ac:dyDescent="0.3">
      <c r="A4206" t="s">
        <v>16394</v>
      </c>
      <c r="B4206" t="s">
        <v>16395</v>
      </c>
      <c r="C4206" t="s">
        <v>72</v>
      </c>
      <c r="D4206" t="s">
        <v>16396</v>
      </c>
      <c r="E4206" t="s">
        <v>74</v>
      </c>
      <c r="F4206" t="s">
        <v>16</v>
      </c>
      <c r="G4206" t="s">
        <v>16397</v>
      </c>
      <c r="H4206" t="s">
        <v>52</v>
      </c>
      <c r="I4206" t="s">
        <v>26</v>
      </c>
      <c r="J4206" s="1">
        <v>44449</v>
      </c>
      <c r="K4206" s="1">
        <v>45707</v>
      </c>
      <c r="L4206" t="b">
        <f>COUNTIF(tbl_vendors[Vendor_ID],tbl_vendors[[#This Row],[Vendor_ID]])&gt;1</f>
        <v>0</v>
      </c>
      <c r="M4206" t="b">
        <f>ISBLANK(tbl_vendors[[#This Row],[Vendor_ID]])</f>
        <v>0</v>
      </c>
      <c r="N4206" t="b">
        <f>LEN(TRIM(tbl_vendors[[#This Row],[Vendor_Name]]))=0</f>
        <v>0</v>
      </c>
      <c r="O4206" t="b">
        <f>LEN(TRIM(tbl_vendors[[#This Row],[Email]]))=0</f>
        <v>0</v>
      </c>
      <c r="P4206" t="b">
        <f>OR(ISERROR(FIND("@",tbl_vendors[[#This Row],[Email]])),ISERROR(FIND(".",tbl_vendors[[#This Row],[Email]])))</f>
        <v>0</v>
      </c>
      <c r="Q4206" t="b">
        <f>ISNA(MATCH(tbl_vendors[[#This Row],[Country]],tbl_country[country],0))</f>
        <v>0</v>
      </c>
      <c r="R4206" t="b">
        <f>ISNA(MATCH(tbl_vendors[[#This Row],[Currency]],tbl_country[currency],0))</f>
        <v>1</v>
      </c>
      <c r="S4206" t="b">
        <f>_xlfn.XLOOKUP(tbl_vendors[[#This Row],[Country]],tbl_country[country],tbl_country[currency],"NotFound")&lt;&gt;tbl_vendors[[#This Row],[Currency]]</f>
        <v>1</v>
      </c>
      <c r="T4206" t="b">
        <f>ISNA(MATCH(tbl_vendors[[#This Row],[Payment_Terms]],tbl_payment_terms[Payment_Terms],0))</f>
        <v>0</v>
      </c>
      <c r="U4206" t="b">
        <f>ISNA(MATCH(tbl_vendors[[#This Row],[Status]],tbl_status[valid_status]))</f>
        <v>0</v>
      </c>
      <c r="V4206" t="b">
        <f ca="1">tbl_vendors[[#This Row],[Created_Date]]&gt;TODAY()</f>
        <v>0</v>
      </c>
      <c r="W4206" t="b">
        <f>tbl_vendors[[#This Row],[Updated_Date]]&lt;tbl_vendors[[#This Row],[Created_Date]]</f>
        <v>0</v>
      </c>
      <c r="X4206" t="b">
        <f>COUNTIF(tbl_vendors[Vendor_Name],tbl_vendors[[#This Row],[Vendor_Name]])&gt;1</f>
        <v>0</v>
      </c>
      <c r="Y4206" s="14" cm="1">
        <f t="array" aca="1" ref="Y4206" ca="1">IFERROR(SUM(L4206:X4206*1),4)</f>
        <v>2</v>
      </c>
      <c r="Z4206" t="str">
        <f ca="1">IF(tbl_vendors[[#This Row],[error_count]]&gt;0,"FAIL","PASS")</f>
        <v>FAIL</v>
      </c>
    </row>
    <row r="4207" spans="1:26" x14ac:dyDescent="0.3">
      <c r="A4207" t="s">
        <v>16398</v>
      </c>
      <c r="B4207" t="s">
        <v>16399</v>
      </c>
      <c r="C4207" t="s">
        <v>100</v>
      </c>
      <c r="D4207" t="s">
        <v>16400</v>
      </c>
      <c r="E4207" t="s">
        <v>39</v>
      </c>
      <c r="F4207" t="s">
        <v>32</v>
      </c>
      <c r="G4207" t="s">
        <v>16401</v>
      </c>
      <c r="H4207" t="s">
        <v>25</v>
      </c>
      <c r="I4207" t="s">
        <v>53</v>
      </c>
      <c r="J4207" s="1">
        <v>45251</v>
      </c>
      <c r="K4207" s="1">
        <v>45598</v>
      </c>
      <c r="L4207" t="b">
        <f>COUNTIF(tbl_vendors[Vendor_ID],tbl_vendors[[#This Row],[Vendor_ID]])&gt;1</f>
        <v>0</v>
      </c>
      <c r="M4207" t="b">
        <f>ISBLANK(tbl_vendors[[#This Row],[Vendor_ID]])</f>
        <v>0</v>
      </c>
      <c r="N4207" t="b">
        <f>LEN(TRIM(tbl_vendors[[#This Row],[Vendor_Name]]))=0</f>
        <v>0</v>
      </c>
      <c r="O4207" t="b">
        <f>LEN(TRIM(tbl_vendors[[#This Row],[Email]]))=0</f>
        <v>0</v>
      </c>
      <c r="P4207" t="b">
        <f>OR(ISERROR(FIND("@",tbl_vendors[[#This Row],[Email]])),ISERROR(FIND(".",tbl_vendors[[#This Row],[Email]])))</f>
        <v>0</v>
      </c>
      <c r="Q4207" t="b">
        <f>ISNA(MATCH(tbl_vendors[[#This Row],[Country]],tbl_country[country],0))</f>
        <v>0</v>
      </c>
      <c r="R4207" t="b">
        <f>ISNA(MATCH(tbl_vendors[[#This Row],[Currency]],tbl_country[currency],0))</f>
        <v>0</v>
      </c>
      <c r="S4207" t="b">
        <f>_xlfn.XLOOKUP(tbl_vendors[[#This Row],[Country]],tbl_country[country],tbl_country[currency],"NotFound")&lt;&gt;tbl_vendors[[#This Row],[Currency]]</f>
        <v>0</v>
      </c>
      <c r="T4207" t="b">
        <f>ISNA(MATCH(tbl_vendors[[#This Row],[Payment_Terms]],tbl_payment_terms[Payment_Terms],0))</f>
        <v>0</v>
      </c>
      <c r="U4207" t="b">
        <f>ISNA(MATCH(tbl_vendors[[#This Row],[Status]],tbl_status[valid_status]))</f>
        <v>1</v>
      </c>
      <c r="V4207" t="b">
        <f ca="1">tbl_vendors[[#This Row],[Created_Date]]&gt;TODAY()</f>
        <v>0</v>
      </c>
      <c r="W4207" t="b">
        <f>tbl_vendors[[#This Row],[Updated_Date]]&lt;tbl_vendors[[#This Row],[Created_Date]]</f>
        <v>0</v>
      </c>
      <c r="X4207" t="b">
        <f>COUNTIF(tbl_vendors[Vendor_Name],tbl_vendors[[#This Row],[Vendor_Name]])&gt;1</f>
        <v>0</v>
      </c>
      <c r="Y4207" s="14" cm="1">
        <f t="array" aca="1" ref="Y4207" ca="1">IFERROR(SUM(L4207:X4207*1),4)</f>
        <v>1</v>
      </c>
      <c r="Z4207" t="str">
        <f ca="1">IF(tbl_vendors[[#This Row],[error_count]]&gt;0,"FAIL","PASS")</f>
        <v>FAIL</v>
      </c>
    </row>
    <row r="4208" spans="1:26" x14ac:dyDescent="0.3">
      <c r="A4208" t="s">
        <v>16402</v>
      </c>
      <c r="B4208" t="s">
        <v>16403</v>
      </c>
      <c r="C4208" t="s">
        <v>29</v>
      </c>
      <c r="D4208" t="s">
        <v>16404</v>
      </c>
      <c r="E4208" t="s">
        <v>31</v>
      </c>
      <c r="F4208" t="s">
        <v>75</v>
      </c>
      <c r="G4208" t="s">
        <v>16405</v>
      </c>
      <c r="H4208" t="s">
        <v>69</v>
      </c>
      <c r="I4208" t="s">
        <v>53</v>
      </c>
      <c r="J4208" s="1">
        <v>45509</v>
      </c>
      <c r="K4208" s="1">
        <v>46170</v>
      </c>
      <c r="L4208" t="b">
        <f>COUNTIF(tbl_vendors[Vendor_ID],tbl_vendors[[#This Row],[Vendor_ID]])&gt;1</f>
        <v>0</v>
      </c>
      <c r="M4208" t="b">
        <f>ISBLANK(tbl_vendors[[#This Row],[Vendor_ID]])</f>
        <v>0</v>
      </c>
      <c r="N4208" t="b">
        <f>LEN(TRIM(tbl_vendors[[#This Row],[Vendor_Name]]))=0</f>
        <v>0</v>
      </c>
      <c r="O4208" t="b">
        <f>LEN(TRIM(tbl_vendors[[#This Row],[Email]]))=0</f>
        <v>0</v>
      </c>
      <c r="P4208" t="b">
        <f>OR(ISERROR(FIND("@",tbl_vendors[[#This Row],[Email]])),ISERROR(FIND(".",tbl_vendors[[#This Row],[Email]])))</f>
        <v>0</v>
      </c>
      <c r="Q4208" t="b">
        <f>ISNA(MATCH(tbl_vendors[[#This Row],[Country]],tbl_country[country],0))</f>
        <v>0</v>
      </c>
      <c r="R4208" t="b">
        <f>ISNA(MATCH(tbl_vendors[[#This Row],[Currency]],tbl_country[currency],0))</f>
        <v>0</v>
      </c>
      <c r="S4208" t="b">
        <f>_xlfn.XLOOKUP(tbl_vendors[[#This Row],[Country]],tbl_country[country],tbl_country[currency],"NotFound")&lt;&gt;tbl_vendors[[#This Row],[Currency]]</f>
        <v>0</v>
      </c>
      <c r="T4208" t="b">
        <f>ISNA(MATCH(tbl_vendors[[#This Row],[Payment_Terms]],tbl_payment_terms[Payment_Terms],0))</f>
        <v>0</v>
      </c>
      <c r="U4208" t="b">
        <f>ISNA(MATCH(tbl_vendors[[#This Row],[Status]],tbl_status[valid_status]))</f>
        <v>1</v>
      </c>
      <c r="V4208" t="b">
        <f ca="1">tbl_vendors[[#This Row],[Created_Date]]&gt;TODAY()</f>
        <v>0</v>
      </c>
      <c r="W4208" t="b">
        <f>tbl_vendors[[#This Row],[Updated_Date]]&lt;tbl_vendors[[#This Row],[Created_Date]]</f>
        <v>0</v>
      </c>
      <c r="X4208" t="b">
        <f>COUNTIF(tbl_vendors[Vendor_Name],tbl_vendors[[#This Row],[Vendor_Name]])&gt;1</f>
        <v>0</v>
      </c>
      <c r="Y4208" s="14" cm="1">
        <f t="array" aca="1" ref="Y4208" ca="1">IFERROR(SUM(L4208:X4208*1),4)</f>
        <v>1</v>
      </c>
      <c r="Z4208" t="str">
        <f ca="1">IF(tbl_vendors[[#This Row],[error_count]]&gt;0,"FAIL","PASS")</f>
        <v>FAIL</v>
      </c>
    </row>
    <row r="4209" spans="1:26" x14ac:dyDescent="0.3">
      <c r="A4209" t="s">
        <v>16406</v>
      </c>
      <c r="B4209" t="s">
        <v>16407</v>
      </c>
      <c r="C4209" t="s">
        <v>109</v>
      </c>
      <c r="D4209" t="s">
        <v>16408</v>
      </c>
      <c r="E4209" t="s">
        <v>39</v>
      </c>
      <c r="F4209" t="s">
        <v>16</v>
      </c>
      <c r="G4209" t="s">
        <v>16409</v>
      </c>
      <c r="H4209" t="s">
        <v>18</v>
      </c>
      <c r="I4209" t="s">
        <v>26</v>
      </c>
      <c r="J4209" s="1">
        <v>45603</v>
      </c>
      <c r="K4209" s="1">
        <v>45987</v>
      </c>
      <c r="L4209" t="b">
        <f>COUNTIF(tbl_vendors[Vendor_ID],tbl_vendors[[#This Row],[Vendor_ID]])&gt;1</f>
        <v>0</v>
      </c>
      <c r="M4209" t="b">
        <f>ISBLANK(tbl_vendors[[#This Row],[Vendor_ID]])</f>
        <v>0</v>
      </c>
      <c r="N4209" t="b">
        <f>LEN(TRIM(tbl_vendors[[#This Row],[Vendor_Name]]))=0</f>
        <v>0</v>
      </c>
      <c r="O4209" t="b">
        <f>LEN(TRIM(tbl_vendors[[#This Row],[Email]]))=0</f>
        <v>0</v>
      </c>
      <c r="P4209" t="b">
        <f>OR(ISERROR(FIND("@",tbl_vendors[[#This Row],[Email]])),ISERROR(FIND(".",tbl_vendors[[#This Row],[Email]])))</f>
        <v>0</v>
      </c>
      <c r="Q4209" t="b">
        <f>ISNA(MATCH(tbl_vendors[[#This Row],[Country]],tbl_country[country],0))</f>
        <v>0</v>
      </c>
      <c r="R4209" t="b">
        <f>ISNA(MATCH(tbl_vendors[[#This Row],[Currency]],tbl_country[currency],0))</f>
        <v>0</v>
      </c>
      <c r="S4209" t="b">
        <f>_xlfn.XLOOKUP(tbl_vendors[[#This Row],[Country]],tbl_country[country],tbl_country[currency],"NotFound")&lt;&gt;tbl_vendors[[#This Row],[Currency]]</f>
        <v>1</v>
      </c>
      <c r="T4209" t="b">
        <f>ISNA(MATCH(tbl_vendors[[#This Row],[Payment_Terms]],tbl_payment_terms[Payment_Terms],0))</f>
        <v>0</v>
      </c>
      <c r="U4209" t="b">
        <f>ISNA(MATCH(tbl_vendors[[#This Row],[Status]],tbl_status[valid_status]))</f>
        <v>0</v>
      </c>
      <c r="V4209" t="b">
        <f ca="1">tbl_vendors[[#This Row],[Created_Date]]&gt;TODAY()</f>
        <v>0</v>
      </c>
      <c r="W4209" t="b">
        <f>tbl_vendors[[#This Row],[Updated_Date]]&lt;tbl_vendors[[#This Row],[Created_Date]]</f>
        <v>0</v>
      </c>
      <c r="X4209" t="b">
        <f>COUNTIF(tbl_vendors[Vendor_Name],tbl_vendors[[#This Row],[Vendor_Name]])&gt;1</f>
        <v>0</v>
      </c>
      <c r="Y4209" s="14" cm="1">
        <f t="array" aca="1" ref="Y4209" ca="1">IFERROR(SUM(L4209:X4209*1),4)</f>
        <v>1</v>
      </c>
      <c r="Z4209" t="str">
        <f ca="1">IF(tbl_vendors[[#This Row],[error_count]]&gt;0,"FAIL","PASS")</f>
        <v>FAIL</v>
      </c>
    </row>
    <row r="4210" spans="1:26" x14ac:dyDescent="0.3">
      <c r="A4210" t="s">
        <v>16410</v>
      </c>
      <c r="B4210" t="s">
        <v>16411</v>
      </c>
      <c r="C4210" t="s">
        <v>109</v>
      </c>
      <c r="D4210" t="s">
        <v>16412</v>
      </c>
      <c r="E4210" t="s">
        <v>39</v>
      </c>
      <c r="F4210" t="s">
        <v>16</v>
      </c>
      <c r="G4210" t="s">
        <v>16413</v>
      </c>
      <c r="H4210" t="s">
        <v>25</v>
      </c>
      <c r="I4210" t="s">
        <v>53</v>
      </c>
      <c r="J4210" s="1">
        <v>44816</v>
      </c>
      <c r="K4210" s="1">
        <v>45524</v>
      </c>
      <c r="L4210" t="b">
        <f>COUNTIF(tbl_vendors[Vendor_ID],tbl_vendors[[#This Row],[Vendor_ID]])&gt;1</f>
        <v>0</v>
      </c>
      <c r="M4210" t="b">
        <f>ISBLANK(tbl_vendors[[#This Row],[Vendor_ID]])</f>
        <v>0</v>
      </c>
      <c r="N4210" t="b">
        <f>LEN(TRIM(tbl_vendors[[#This Row],[Vendor_Name]]))=0</f>
        <v>0</v>
      </c>
      <c r="O4210" t="b">
        <f>LEN(TRIM(tbl_vendors[[#This Row],[Email]]))=0</f>
        <v>0</v>
      </c>
      <c r="P4210" t="b">
        <f>OR(ISERROR(FIND("@",tbl_vendors[[#This Row],[Email]])),ISERROR(FIND(".",tbl_vendors[[#This Row],[Email]])))</f>
        <v>0</v>
      </c>
      <c r="Q4210" t="b">
        <f>ISNA(MATCH(tbl_vendors[[#This Row],[Country]],tbl_country[country],0))</f>
        <v>0</v>
      </c>
      <c r="R4210" t="b">
        <f>ISNA(MATCH(tbl_vendors[[#This Row],[Currency]],tbl_country[currency],0))</f>
        <v>0</v>
      </c>
      <c r="S4210" t="b">
        <f>_xlfn.XLOOKUP(tbl_vendors[[#This Row],[Country]],tbl_country[country],tbl_country[currency],"NotFound")&lt;&gt;tbl_vendors[[#This Row],[Currency]]</f>
        <v>1</v>
      </c>
      <c r="T4210" t="b">
        <f>ISNA(MATCH(tbl_vendors[[#This Row],[Payment_Terms]],tbl_payment_terms[Payment_Terms],0))</f>
        <v>0</v>
      </c>
      <c r="U4210" t="b">
        <f>ISNA(MATCH(tbl_vendors[[#This Row],[Status]],tbl_status[valid_status]))</f>
        <v>1</v>
      </c>
      <c r="V4210" t="b">
        <f ca="1">tbl_vendors[[#This Row],[Created_Date]]&gt;TODAY()</f>
        <v>0</v>
      </c>
      <c r="W4210" t="b">
        <f>tbl_vendors[[#This Row],[Updated_Date]]&lt;tbl_vendors[[#This Row],[Created_Date]]</f>
        <v>0</v>
      </c>
      <c r="X4210" t="b">
        <f>COUNTIF(tbl_vendors[Vendor_Name],tbl_vendors[[#This Row],[Vendor_Name]])&gt;1</f>
        <v>0</v>
      </c>
      <c r="Y4210" s="14" cm="1">
        <f t="array" aca="1" ref="Y4210" ca="1">IFERROR(SUM(L4210:X4210*1),4)</f>
        <v>2</v>
      </c>
      <c r="Z4210" t="str">
        <f ca="1">IF(tbl_vendors[[#This Row],[error_count]]&gt;0,"FAIL","PASS")</f>
        <v>FAIL</v>
      </c>
    </row>
    <row r="4211" spans="1:26" x14ac:dyDescent="0.3">
      <c r="A4211" t="s">
        <v>16414</v>
      </c>
      <c r="B4211" t="s">
        <v>16415</v>
      </c>
      <c r="C4211" t="s">
        <v>29</v>
      </c>
      <c r="E4211" t="s">
        <v>31</v>
      </c>
      <c r="F4211" t="s">
        <v>75</v>
      </c>
      <c r="G4211" t="s">
        <v>16416</v>
      </c>
      <c r="H4211" t="s">
        <v>34</v>
      </c>
      <c r="I4211" t="s">
        <v>26</v>
      </c>
      <c r="J4211" s="1">
        <v>45473</v>
      </c>
      <c r="K4211" s="1">
        <v>45993</v>
      </c>
      <c r="L4211" t="b">
        <f>COUNTIF(tbl_vendors[Vendor_ID],tbl_vendors[[#This Row],[Vendor_ID]])&gt;1</f>
        <v>0</v>
      </c>
      <c r="M4211" t="b">
        <f>ISBLANK(tbl_vendors[[#This Row],[Vendor_ID]])</f>
        <v>0</v>
      </c>
      <c r="N4211" t="b">
        <f>LEN(TRIM(tbl_vendors[[#This Row],[Vendor_Name]]))=0</f>
        <v>0</v>
      </c>
      <c r="O4211" t="b">
        <f>LEN(TRIM(tbl_vendors[[#This Row],[Email]]))=0</f>
        <v>0</v>
      </c>
      <c r="P4211" t="b">
        <f>OR(ISERROR(FIND("@",tbl_vendors[[#This Row],[Email]])),ISERROR(FIND(".",tbl_vendors[[#This Row],[Email]])))</f>
        <v>0</v>
      </c>
      <c r="Q4211" t="b">
        <f>ISNA(MATCH(tbl_vendors[[#This Row],[Country]],tbl_country[country],0))</f>
        <v>0</v>
      </c>
      <c r="R4211" t="b">
        <f>ISNA(MATCH(tbl_vendors[[#This Row],[Currency]],tbl_country[currency],0))</f>
        <v>0</v>
      </c>
      <c r="S4211" t="b">
        <f>_xlfn.XLOOKUP(tbl_vendors[[#This Row],[Country]],tbl_country[country],tbl_country[currency],"NotFound")&lt;&gt;tbl_vendors[[#This Row],[Currency]]</f>
        <v>0</v>
      </c>
      <c r="T4211" t="b">
        <f>ISNA(MATCH(tbl_vendors[[#This Row],[Payment_Terms]],tbl_payment_terms[Payment_Terms],0))</f>
        <v>0</v>
      </c>
      <c r="U4211" t="b">
        <f>ISNA(MATCH(tbl_vendors[[#This Row],[Status]],tbl_status[valid_status]))</f>
        <v>0</v>
      </c>
      <c r="V4211" t="b">
        <f ca="1">tbl_vendors[[#This Row],[Created_Date]]&gt;TODAY()</f>
        <v>0</v>
      </c>
      <c r="W4211" t="b">
        <f>tbl_vendors[[#This Row],[Updated_Date]]&lt;tbl_vendors[[#This Row],[Created_Date]]</f>
        <v>0</v>
      </c>
      <c r="X4211" t="b">
        <f>COUNTIF(tbl_vendors[Vendor_Name],tbl_vendors[[#This Row],[Vendor_Name]])&gt;1</f>
        <v>0</v>
      </c>
      <c r="Y4211" s="14" cm="1">
        <f t="array" aca="1" ref="Y4211" ca="1">IFERROR(SUM(L4211:X4211*1),4)</f>
        <v>0</v>
      </c>
      <c r="Z4211" t="str">
        <f ca="1">IF(tbl_vendors[[#This Row],[error_count]]&gt;0,"FAIL","PASS")</f>
        <v>PASS</v>
      </c>
    </row>
    <row r="4212" spans="1:26" x14ac:dyDescent="0.3">
      <c r="A4212" t="s">
        <v>16417</v>
      </c>
      <c r="B4212" t="s">
        <v>16418</v>
      </c>
      <c r="C4212" t="s">
        <v>153</v>
      </c>
      <c r="D4212" t="s">
        <v>16419</v>
      </c>
      <c r="E4212" t="s">
        <v>155</v>
      </c>
      <c r="F4212" t="s">
        <v>23</v>
      </c>
      <c r="G4212" t="s">
        <v>16420</v>
      </c>
      <c r="H4212" t="s">
        <v>34</v>
      </c>
      <c r="I4212" t="s">
        <v>19</v>
      </c>
      <c r="J4212" s="1">
        <v>45787</v>
      </c>
      <c r="K4212" s="1">
        <v>45893</v>
      </c>
      <c r="L4212" t="b">
        <f>COUNTIF(tbl_vendors[Vendor_ID],tbl_vendors[[#This Row],[Vendor_ID]])&gt;1</f>
        <v>0</v>
      </c>
      <c r="M4212" t="b">
        <f>ISBLANK(tbl_vendors[[#This Row],[Vendor_ID]])</f>
        <v>0</v>
      </c>
      <c r="N4212" t="b">
        <f>LEN(TRIM(tbl_vendors[[#This Row],[Vendor_Name]]))=0</f>
        <v>0</v>
      </c>
      <c r="O4212" t="b">
        <f>LEN(TRIM(tbl_vendors[[#This Row],[Email]]))=0</f>
        <v>0</v>
      </c>
      <c r="P4212" t="b">
        <f>OR(ISERROR(FIND("@",tbl_vendors[[#This Row],[Email]])),ISERROR(FIND(".",tbl_vendors[[#This Row],[Email]])))</f>
        <v>0</v>
      </c>
      <c r="Q4212" t="b">
        <f>ISNA(MATCH(tbl_vendors[[#This Row],[Country]],tbl_country[country],0))</f>
        <v>0</v>
      </c>
      <c r="R4212" t="b">
        <f>ISNA(MATCH(tbl_vendors[[#This Row],[Currency]],tbl_country[currency],0))</f>
        <v>0</v>
      </c>
      <c r="S4212" t="b">
        <f>_xlfn.XLOOKUP(tbl_vendors[[#This Row],[Country]],tbl_country[country],tbl_country[currency],"NotFound")&lt;&gt;tbl_vendors[[#This Row],[Currency]]</f>
        <v>0</v>
      </c>
      <c r="T4212" t="b">
        <f>ISNA(MATCH(tbl_vendors[[#This Row],[Payment_Terms]],tbl_payment_terms[Payment_Terms],0))</f>
        <v>0</v>
      </c>
      <c r="U4212" t="b">
        <f>ISNA(MATCH(tbl_vendors[[#This Row],[Status]],tbl_status[valid_status]))</f>
        <v>0</v>
      </c>
      <c r="V4212" t="b">
        <f ca="1">tbl_vendors[[#This Row],[Created_Date]]&gt;TODAY()</f>
        <v>0</v>
      </c>
      <c r="W4212" t="b">
        <f>tbl_vendors[[#This Row],[Updated_Date]]&lt;tbl_vendors[[#This Row],[Created_Date]]</f>
        <v>0</v>
      </c>
      <c r="X4212" t="b">
        <f>COUNTIF(tbl_vendors[Vendor_Name],tbl_vendors[[#This Row],[Vendor_Name]])&gt;1</f>
        <v>0</v>
      </c>
      <c r="Y4212" s="14" cm="1">
        <f t="array" aca="1" ref="Y4212" ca="1">IFERROR(SUM(L4212:X4212*1),4)</f>
        <v>0</v>
      </c>
      <c r="Z4212" t="str">
        <f ca="1">IF(tbl_vendors[[#This Row],[error_count]]&gt;0,"FAIL","PASS")</f>
        <v>PASS</v>
      </c>
    </row>
    <row r="4213" spans="1:26" x14ac:dyDescent="0.3">
      <c r="A4213" t="s">
        <v>16421</v>
      </c>
      <c r="B4213" t="s">
        <v>16422</v>
      </c>
      <c r="C4213" t="s">
        <v>29</v>
      </c>
      <c r="D4213" t="s">
        <v>16423</v>
      </c>
      <c r="E4213" t="s">
        <v>31</v>
      </c>
      <c r="F4213" t="s">
        <v>23</v>
      </c>
      <c r="G4213" t="s">
        <v>16424</v>
      </c>
      <c r="H4213" t="s">
        <v>42</v>
      </c>
      <c r="I4213" t="s">
        <v>26</v>
      </c>
      <c r="J4213" s="1">
        <v>45244</v>
      </c>
      <c r="K4213" s="1">
        <v>45511</v>
      </c>
      <c r="L4213" t="b">
        <f>COUNTIF(tbl_vendors[Vendor_ID],tbl_vendors[[#This Row],[Vendor_ID]])&gt;1</f>
        <v>0</v>
      </c>
      <c r="M4213" t="b">
        <f>ISBLANK(tbl_vendors[[#This Row],[Vendor_ID]])</f>
        <v>0</v>
      </c>
      <c r="N4213" t="b">
        <f>LEN(TRIM(tbl_vendors[[#This Row],[Vendor_Name]]))=0</f>
        <v>0</v>
      </c>
      <c r="O4213" t="b">
        <f>LEN(TRIM(tbl_vendors[[#This Row],[Email]]))=0</f>
        <v>0</v>
      </c>
      <c r="P4213" t="b">
        <f>OR(ISERROR(FIND("@",tbl_vendors[[#This Row],[Email]])),ISERROR(FIND(".",tbl_vendors[[#This Row],[Email]])))</f>
        <v>0</v>
      </c>
      <c r="Q4213" t="b">
        <f>ISNA(MATCH(tbl_vendors[[#This Row],[Country]],tbl_country[country],0))</f>
        <v>0</v>
      </c>
      <c r="R4213" t="b">
        <f>ISNA(MATCH(tbl_vendors[[#This Row],[Currency]],tbl_country[currency],0))</f>
        <v>0</v>
      </c>
      <c r="S4213" t="b">
        <f>_xlfn.XLOOKUP(tbl_vendors[[#This Row],[Country]],tbl_country[country],tbl_country[currency],"NotFound")&lt;&gt;tbl_vendors[[#This Row],[Currency]]</f>
        <v>0</v>
      </c>
      <c r="T4213" t="b">
        <f>ISNA(MATCH(tbl_vendors[[#This Row],[Payment_Terms]],tbl_payment_terms[Payment_Terms],0))</f>
        <v>0</v>
      </c>
      <c r="U4213" t="b">
        <f>ISNA(MATCH(tbl_vendors[[#This Row],[Status]],tbl_status[valid_status]))</f>
        <v>0</v>
      </c>
      <c r="V4213" t="b">
        <f ca="1">tbl_vendors[[#This Row],[Created_Date]]&gt;TODAY()</f>
        <v>0</v>
      </c>
      <c r="W4213" t="b">
        <f>tbl_vendors[[#This Row],[Updated_Date]]&lt;tbl_vendors[[#This Row],[Created_Date]]</f>
        <v>0</v>
      </c>
      <c r="X4213" t="b">
        <f>COUNTIF(tbl_vendors[Vendor_Name],tbl_vendors[[#This Row],[Vendor_Name]])&gt;1</f>
        <v>0</v>
      </c>
      <c r="Y4213" s="14" cm="1">
        <f t="array" aca="1" ref="Y4213" ca="1">IFERROR(SUM(L4213:X4213*1),4)</f>
        <v>0</v>
      </c>
      <c r="Z4213" t="str">
        <f ca="1">IF(tbl_vendors[[#This Row],[error_count]]&gt;0,"FAIL","PASS")</f>
        <v>PASS</v>
      </c>
    </row>
    <row r="4214" spans="1:26" x14ac:dyDescent="0.3">
      <c r="A4214" t="s">
        <v>16425</v>
      </c>
      <c r="B4214" t="s">
        <v>16426</v>
      </c>
      <c r="C4214" t="s">
        <v>153</v>
      </c>
      <c r="D4214" t="s">
        <v>16427</v>
      </c>
      <c r="E4214" t="s">
        <v>155</v>
      </c>
      <c r="F4214" t="s">
        <v>23</v>
      </c>
      <c r="G4214" t="s">
        <v>16428</v>
      </c>
      <c r="H4214" t="s">
        <v>18</v>
      </c>
      <c r="I4214" t="s">
        <v>19</v>
      </c>
      <c r="J4214" s="1">
        <v>45028</v>
      </c>
      <c r="K4214" s="1">
        <v>45859</v>
      </c>
      <c r="L4214" t="b">
        <f>COUNTIF(tbl_vendors[Vendor_ID],tbl_vendors[[#This Row],[Vendor_ID]])&gt;1</f>
        <v>0</v>
      </c>
      <c r="M4214" t="b">
        <f>ISBLANK(tbl_vendors[[#This Row],[Vendor_ID]])</f>
        <v>0</v>
      </c>
      <c r="N4214" t="b">
        <f>LEN(TRIM(tbl_vendors[[#This Row],[Vendor_Name]]))=0</f>
        <v>0</v>
      </c>
      <c r="O4214" t="b">
        <f>LEN(TRIM(tbl_vendors[[#This Row],[Email]]))=0</f>
        <v>0</v>
      </c>
      <c r="P4214" t="b">
        <f>OR(ISERROR(FIND("@",tbl_vendors[[#This Row],[Email]])),ISERROR(FIND(".",tbl_vendors[[#This Row],[Email]])))</f>
        <v>0</v>
      </c>
      <c r="Q4214" t="b">
        <f>ISNA(MATCH(tbl_vendors[[#This Row],[Country]],tbl_country[country],0))</f>
        <v>0</v>
      </c>
      <c r="R4214" t="b">
        <f>ISNA(MATCH(tbl_vendors[[#This Row],[Currency]],tbl_country[currency],0))</f>
        <v>0</v>
      </c>
      <c r="S4214" t="b">
        <f>_xlfn.XLOOKUP(tbl_vendors[[#This Row],[Country]],tbl_country[country],tbl_country[currency],"NotFound")&lt;&gt;tbl_vendors[[#This Row],[Currency]]</f>
        <v>0</v>
      </c>
      <c r="T4214" t="b">
        <f>ISNA(MATCH(tbl_vendors[[#This Row],[Payment_Terms]],tbl_payment_terms[Payment_Terms],0))</f>
        <v>0</v>
      </c>
      <c r="U4214" t="b">
        <f>ISNA(MATCH(tbl_vendors[[#This Row],[Status]],tbl_status[valid_status]))</f>
        <v>0</v>
      </c>
      <c r="V4214" t="b">
        <f ca="1">tbl_vendors[[#This Row],[Created_Date]]&gt;TODAY()</f>
        <v>0</v>
      </c>
      <c r="W4214" t="b">
        <f>tbl_vendors[[#This Row],[Updated_Date]]&lt;tbl_vendors[[#This Row],[Created_Date]]</f>
        <v>0</v>
      </c>
      <c r="X4214" t="b">
        <f>COUNTIF(tbl_vendors[Vendor_Name],tbl_vendors[[#This Row],[Vendor_Name]])&gt;1</f>
        <v>0</v>
      </c>
      <c r="Y4214" s="14" cm="1">
        <f t="array" aca="1" ref="Y4214" ca="1">IFERROR(SUM(L4214:X4214*1),4)</f>
        <v>0</v>
      </c>
      <c r="Z4214" t="str">
        <f ca="1">IF(tbl_vendors[[#This Row],[error_count]]&gt;0,"FAIL","PASS")</f>
        <v>PASS</v>
      </c>
    </row>
    <row r="4215" spans="1:26" x14ac:dyDescent="0.3">
      <c r="A4215" t="s">
        <v>16429</v>
      </c>
      <c r="B4215" t="s">
        <v>16430</v>
      </c>
      <c r="C4215" t="s">
        <v>153</v>
      </c>
      <c r="D4215" t="s">
        <v>16431</v>
      </c>
      <c r="E4215" t="s">
        <v>155</v>
      </c>
      <c r="F4215" t="s">
        <v>40</v>
      </c>
      <c r="G4215" t="s">
        <v>16432</v>
      </c>
      <c r="H4215" t="s">
        <v>34</v>
      </c>
      <c r="I4215" t="s">
        <v>26</v>
      </c>
      <c r="J4215" s="1">
        <v>45912</v>
      </c>
      <c r="K4215" s="1">
        <v>46115</v>
      </c>
      <c r="L4215" t="b">
        <f>COUNTIF(tbl_vendors[Vendor_ID],tbl_vendors[[#This Row],[Vendor_ID]])&gt;1</f>
        <v>0</v>
      </c>
      <c r="M4215" t="b">
        <f>ISBLANK(tbl_vendors[[#This Row],[Vendor_ID]])</f>
        <v>0</v>
      </c>
      <c r="N4215" t="b">
        <f>LEN(TRIM(tbl_vendors[[#This Row],[Vendor_Name]]))=0</f>
        <v>0</v>
      </c>
      <c r="O4215" t="b">
        <f>LEN(TRIM(tbl_vendors[[#This Row],[Email]]))=0</f>
        <v>0</v>
      </c>
      <c r="P4215" t="b">
        <f>OR(ISERROR(FIND("@",tbl_vendors[[#This Row],[Email]])),ISERROR(FIND(".",tbl_vendors[[#This Row],[Email]])))</f>
        <v>0</v>
      </c>
      <c r="Q4215" t="b">
        <f>ISNA(MATCH(tbl_vendors[[#This Row],[Country]],tbl_country[country],0))</f>
        <v>0</v>
      </c>
      <c r="R4215" t="b">
        <f>ISNA(MATCH(tbl_vendors[[#This Row],[Currency]],tbl_country[currency],0))</f>
        <v>0</v>
      </c>
      <c r="S4215" t="b">
        <f>_xlfn.XLOOKUP(tbl_vendors[[#This Row],[Country]],tbl_country[country],tbl_country[currency],"NotFound")&lt;&gt;tbl_vendors[[#This Row],[Currency]]</f>
        <v>0</v>
      </c>
      <c r="T4215" t="b">
        <f>ISNA(MATCH(tbl_vendors[[#This Row],[Payment_Terms]],tbl_payment_terms[Payment_Terms],0))</f>
        <v>0</v>
      </c>
      <c r="U4215" t="b">
        <f>ISNA(MATCH(tbl_vendors[[#This Row],[Status]],tbl_status[valid_status]))</f>
        <v>0</v>
      </c>
      <c r="V4215" t="b">
        <f ca="1">tbl_vendors[[#This Row],[Created_Date]]&gt;TODAY()</f>
        <v>0</v>
      </c>
      <c r="W4215" t="b">
        <f>tbl_vendors[[#This Row],[Updated_Date]]&lt;tbl_vendors[[#This Row],[Created_Date]]</f>
        <v>0</v>
      </c>
      <c r="X4215" t="b">
        <f>COUNTIF(tbl_vendors[Vendor_Name],tbl_vendors[[#This Row],[Vendor_Name]])&gt;1</f>
        <v>0</v>
      </c>
      <c r="Y4215" s="14" cm="1">
        <f t="array" aca="1" ref="Y4215" ca="1">IFERROR(SUM(L4215:X4215*1),4)</f>
        <v>0</v>
      </c>
      <c r="Z4215" t="str">
        <f ca="1">IF(tbl_vendors[[#This Row],[error_count]]&gt;0,"FAIL","PASS")</f>
        <v>PASS</v>
      </c>
    </row>
    <row r="4216" spans="1:26" x14ac:dyDescent="0.3">
      <c r="A4216" t="s">
        <v>16433</v>
      </c>
      <c r="B4216" t="s">
        <v>16434</v>
      </c>
      <c r="C4216" t="s">
        <v>153</v>
      </c>
      <c r="D4216" t="s">
        <v>16435</v>
      </c>
      <c r="E4216" t="s">
        <v>155</v>
      </c>
      <c r="F4216" t="s">
        <v>16</v>
      </c>
      <c r="G4216" t="s">
        <v>16436</v>
      </c>
      <c r="H4216" t="s">
        <v>52</v>
      </c>
      <c r="I4216" t="s">
        <v>26</v>
      </c>
      <c r="J4216" s="1">
        <v>45402</v>
      </c>
      <c r="K4216" s="1">
        <v>45551</v>
      </c>
      <c r="L4216" t="b">
        <f>COUNTIF(tbl_vendors[Vendor_ID],tbl_vendors[[#This Row],[Vendor_ID]])&gt;1</f>
        <v>0</v>
      </c>
      <c r="M4216" t="b">
        <f>ISBLANK(tbl_vendors[[#This Row],[Vendor_ID]])</f>
        <v>0</v>
      </c>
      <c r="N4216" t="b">
        <f>LEN(TRIM(tbl_vendors[[#This Row],[Vendor_Name]]))=0</f>
        <v>0</v>
      </c>
      <c r="O4216" t="b">
        <f>LEN(TRIM(tbl_vendors[[#This Row],[Email]]))=0</f>
        <v>0</v>
      </c>
      <c r="P4216" t="b">
        <f>OR(ISERROR(FIND("@",tbl_vendors[[#This Row],[Email]])),ISERROR(FIND(".",tbl_vendors[[#This Row],[Email]])))</f>
        <v>0</v>
      </c>
      <c r="Q4216" t="b">
        <f>ISNA(MATCH(tbl_vendors[[#This Row],[Country]],tbl_country[country],0))</f>
        <v>0</v>
      </c>
      <c r="R4216" t="b">
        <f>ISNA(MATCH(tbl_vendors[[#This Row],[Currency]],tbl_country[currency],0))</f>
        <v>0</v>
      </c>
      <c r="S4216" t="b">
        <f>_xlfn.XLOOKUP(tbl_vendors[[#This Row],[Country]],tbl_country[country],tbl_country[currency],"NotFound")&lt;&gt;tbl_vendors[[#This Row],[Currency]]</f>
        <v>0</v>
      </c>
      <c r="T4216" t="b">
        <f>ISNA(MATCH(tbl_vendors[[#This Row],[Payment_Terms]],tbl_payment_terms[Payment_Terms],0))</f>
        <v>0</v>
      </c>
      <c r="U4216" t="b">
        <f>ISNA(MATCH(tbl_vendors[[#This Row],[Status]],tbl_status[valid_status]))</f>
        <v>0</v>
      </c>
      <c r="V4216" t="b">
        <f ca="1">tbl_vendors[[#This Row],[Created_Date]]&gt;TODAY()</f>
        <v>0</v>
      </c>
      <c r="W4216" t="b">
        <f>tbl_vendors[[#This Row],[Updated_Date]]&lt;tbl_vendors[[#This Row],[Created_Date]]</f>
        <v>0</v>
      </c>
      <c r="X4216" t="b">
        <f>COUNTIF(tbl_vendors[Vendor_Name],tbl_vendors[[#This Row],[Vendor_Name]])&gt;1</f>
        <v>0</v>
      </c>
      <c r="Y4216" s="14" cm="1">
        <f t="array" aca="1" ref="Y4216" ca="1">IFERROR(SUM(L4216:X4216*1),4)</f>
        <v>0</v>
      </c>
      <c r="Z4216" t="str">
        <f ca="1">IF(tbl_vendors[[#This Row],[error_count]]&gt;0,"FAIL","PASS")</f>
        <v>PASS</v>
      </c>
    </row>
    <row r="4217" spans="1:26" x14ac:dyDescent="0.3">
      <c r="A4217" t="s">
        <v>16437</v>
      </c>
      <c r="B4217" t="s">
        <v>16438</v>
      </c>
      <c r="C4217" t="s">
        <v>72</v>
      </c>
      <c r="D4217" t="s">
        <v>16439</v>
      </c>
      <c r="E4217" t="s">
        <v>74</v>
      </c>
      <c r="F4217" t="s">
        <v>16</v>
      </c>
      <c r="G4217" t="s">
        <v>16440</v>
      </c>
      <c r="H4217" t="s">
        <v>18</v>
      </c>
      <c r="I4217" t="s">
        <v>53</v>
      </c>
      <c r="J4217" s="1">
        <v>45462</v>
      </c>
      <c r="K4217" s="1">
        <v>45902</v>
      </c>
      <c r="L4217" t="b">
        <f>COUNTIF(tbl_vendors[Vendor_ID],tbl_vendors[[#This Row],[Vendor_ID]])&gt;1</f>
        <v>0</v>
      </c>
      <c r="M4217" t="b">
        <f>ISBLANK(tbl_vendors[[#This Row],[Vendor_ID]])</f>
        <v>0</v>
      </c>
      <c r="N4217" t="b">
        <f>LEN(TRIM(tbl_vendors[[#This Row],[Vendor_Name]]))=0</f>
        <v>0</v>
      </c>
      <c r="O4217" t="b">
        <f>LEN(TRIM(tbl_vendors[[#This Row],[Email]]))=0</f>
        <v>0</v>
      </c>
      <c r="P4217" t="b">
        <f>OR(ISERROR(FIND("@",tbl_vendors[[#This Row],[Email]])),ISERROR(FIND(".",tbl_vendors[[#This Row],[Email]])))</f>
        <v>0</v>
      </c>
      <c r="Q4217" t="b">
        <f>ISNA(MATCH(tbl_vendors[[#This Row],[Country]],tbl_country[country],0))</f>
        <v>0</v>
      </c>
      <c r="R4217" t="b">
        <f>ISNA(MATCH(tbl_vendors[[#This Row],[Currency]],tbl_country[currency],0))</f>
        <v>1</v>
      </c>
      <c r="S4217" t="b">
        <f>_xlfn.XLOOKUP(tbl_vendors[[#This Row],[Country]],tbl_country[country],tbl_country[currency],"NotFound")&lt;&gt;tbl_vendors[[#This Row],[Currency]]</f>
        <v>1</v>
      </c>
      <c r="T4217" t="b">
        <f>ISNA(MATCH(tbl_vendors[[#This Row],[Payment_Terms]],tbl_payment_terms[Payment_Terms],0))</f>
        <v>0</v>
      </c>
      <c r="U4217" t="b">
        <f>ISNA(MATCH(tbl_vendors[[#This Row],[Status]],tbl_status[valid_status]))</f>
        <v>1</v>
      </c>
      <c r="V4217" t="b">
        <f ca="1">tbl_vendors[[#This Row],[Created_Date]]&gt;TODAY()</f>
        <v>0</v>
      </c>
      <c r="W4217" t="b">
        <f>tbl_vendors[[#This Row],[Updated_Date]]&lt;tbl_vendors[[#This Row],[Created_Date]]</f>
        <v>0</v>
      </c>
      <c r="X4217" t="b">
        <f>COUNTIF(tbl_vendors[Vendor_Name],tbl_vendors[[#This Row],[Vendor_Name]])&gt;1</f>
        <v>0</v>
      </c>
      <c r="Y4217" s="14" cm="1">
        <f t="array" aca="1" ref="Y4217" ca="1">IFERROR(SUM(L4217:X4217*1),4)</f>
        <v>3</v>
      </c>
      <c r="Z4217" t="str">
        <f ca="1">IF(tbl_vendors[[#This Row],[error_count]]&gt;0,"FAIL","PASS")</f>
        <v>FAIL</v>
      </c>
    </row>
    <row r="4218" spans="1:26" x14ac:dyDescent="0.3">
      <c r="A4218" t="s">
        <v>16441</v>
      </c>
      <c r="B4218" t="s">
        <v>16442</v>
      </c>
      <c r="C4218" t="s">
        <v>100</v>
      </c>
      <c r="D4218" t="s">
        <v>16443</v>
      </c>
      <c r="E4218" t="s">
        <v>39</v>
      </c>
      <c r="F4218" t="s">
        <v>32</v>
      </c>
      <c r="G4218" t="s">
        <v>16444</v>
      </c>
      <c r="H4218" t="s">
        <v>69</v>
      </c>
      <c r="I4218" t="s">
        <v>19</v>
      </c>
      <c r="J4218" s="1">
        <v>45225</v>
      </c>
      <c r="K4218" s="1">
        <v>45227</v>
      </c>
      <c r="L4218" t="b">
        <f>COUNTIF(tbl_vendors[Vendor_ID],tbl_vendors[[#This Row],[Vendor_ID]])&gt;1</f>
        <v>0</v>
      </c>
      <c r="M4218" t="b">
        <f>ISBLANK(tbl_vendors[[#This Row],[Vendor_ID]])</f>
        <v>0</v>
      </c>
      <c r="N4218" t="b">
        <f>LEN(TRIM(tbl_vendors[[#This Row],[Vendor_Name]]))=0</f>
        <v>0</v>
      </c>
      <c r="O4218" t="b">
        <f>LEN(TRIM(tbl_vendors[[#This Row],[Email]]))=0</f>
        <v>0</v>
      </c>
      <c r="P4218" t="b">
        <f>OR(ISERROR(FIND("@",tbl_vendors[[#This Row],[Email]])),ISERROR(FIND(".",tbl_vendors[[#This Row],[Email]])))</f>
        <v>0</v>
      </c>
      <c r="Q4218" t="b">
        <f>ISNA(MATCH(tbl_vendors[[#This Row],[Country]],tbl_country[country],0))</f>
        <v>0</v>
      </c>
      <c r="R4218" t="b">
        <f>ISNA(MATCH(tbl_vendors[[#This Row],[Currency]],tbl_country[currency],0))</f>
        <v>0</v>
      </c>
      <c r="S4218" t="b">
        <f>_xlfn.XLOOKUP(tbl_vendors[[#This Row],[Country]],tbl_country[country],tbl_country[currency],"NotFound")&lt;&gt;tbl_vendors[[#This Row],[Currency]]</f>
        <v>0</v>
      </c>
      <c r="T4218" t="b">
        <f>ISNA(MATCH(tbl_vendors[[#This Row],[Payment_Terms]],tbl_payment_terms[Payment_Terms],0))</f>
        <v>0</v>
      </c>
      <c r="U4218" t="b">
        <f>ISNA(MATCH(tbl_vendors[[#This Row],[Status]],tbl_status[valid_status]))</f>
        <v>0</v>
      </c>
      <c r="V4218" t="b">
        <f ca="1">tbl_vendors[[#This Row],[Created_Date]]&gt;TODAY()</f>
        <v>0</v>
      </c>
      <c r="W4218" t="b">
        <f>tbl_vendors[[#This Row],[Updated_Date]]&lt;tbl_vendors[[#This Row],[Created_Date]]</f>
        <v>0</v>
      </c>
      <c r="X4218" t="b">
        <f>COUNTIF(tbl_vendors[Vendor_Name],tbl_vendors[[#This Row],[Vendor_Name]])&gt;1</f>
        <v>0</v>
      </c>
      <c r="Y4218" s="14" cm="1">
        <f t="array" aca="1" ref="Y4218" ca="1">IFERROR(SUM(L4218:X4218*1),4)</f>
        <v>0</v>
      </c>
      <c r="Z4218" t="str">
        <f ca="1">IF(tbl_vendors[[#This Row],[error_count]]&gt;0,"FAIL","PASS")</f>
        <v>PASS</v>
      </c>
    </row>
    <row r="4219" spans="1:26" x14ac:dyDescent="0.3">
      <c r="A4219" t="s">
        <v>16445</v>
      </c>
      <c r="B4219" t="s">
        <v>16446</v>
      </c>
      <c r="C4219" t="s">
        <v>109</v>
      </c>
      <c r="D4219" t="s">
        <v>16447</v>
      </c>
      <c r="E4219" t="s">
        <v>39</v>
      </c>
      <c r="F4219" t="s">
        <v>75</v>
      </c>
      <c r="G4219" t="s">
        <v>16448</v>
      </c>
      <c r="H4219" t="s">
        <v>52</v>
      </c>
      <c r="I4219" t="s">
        <v>19</v>
      </c>
      <c r="J4219" s="1">
        <v>45876</v>
      </c>
      <c r="K4219" s="1">
        <v>46023</v>
      </c>
      <c r="L4219" t="b">
        <f>COUNTIF(tbl_vendors[Vendor_ID],tbl_vendors[[#This Row],[Vendor_ID]])&gt;1</f>
        <v>0</v>
      </c>
      <c r="M4219" t="b">
        <f>ISBLANK(tbl_vendors[[#This Row],[Vendor_ID]])</f>
        <v>0</v>
      </c>
      <c r="N4219" t="b">
        <f>LEN(TRIM(tbl_vendors[[#This Row],[Vendor_Name]]))=0</f>
        <v>0</v>
      </c>
      <c r="O4219" t="b">
        <f>LEN(TRIM(tbl_vendors[[#This Row],[Email]]))=0</f>
        <v>0</v>
      </c>
      <c r="P4219" t="b">
        <f>OR(ISERROR(FIND("@",tbl_vendors[[#This Row],[Email]])),ISERROR(FIND(".",tbl_vendors[[#This Row],[Email]])))</f>
        <v>0</v>
      </c>
      <c r="Q4219" t="b">
        <f>ISNA(MATCH(tbl_vendors[[#This Row],[Country]],tbl_country[country],0))</f>
        <v>0</v>
      </c>
      <c r="R4219" t="b">
        <f>ISNA(MATCH(tbl_vendors[[#This Row],[Currency]],tbl_country[currency],0))</f>
        <v>0</v>
      </c>
      <c r="S4219" t="b">
        <f>_xlfn.XLOOKUP(tbl_vendors[[#This Row],[Country]],tbl_country[country],tbl_country[currency],"NotFound")&lt;&gt;tbl_vendors[[#This Row],[Currency]]</f>
        <v>1</v>
      </c>
      <c r="T4219" t="b">
        <f>ISNA(MATCH(tbl_vendors[[#This Row],[Payment_Terms]],tbl_payment_terms[Payment_Terms],0))</f>
        <v>0</v>
      </c>
      <c r="U4219" t="b">
        <f>ISNA(MATCH(tbl_vendors[[#This Row],[Status]],tbl_status[valid_status]))</f>
        <v>0</v>
      </c>
      <c r="V4219" t="b">
        <f ca="1">tbl_vendors[[#This Row],[Created_Date]]&gt;TODAY()</f>
        <v>0</v>
      </c>
      <c r="W4219" t="b">
        <f>tbl_vendors[[#This Row],[Updated_Date]]&lt;tbl_vendors[[#This Row],[Created_Date]]</f>
        <v>0</v>
      </c>
      <c r="X4219" t="b">
        <f>COUNTIF(tbl_vendors[Vendor_Name],tbl_vendors[[#This Row],[Vendor_Name]])&gt;1</f>
        <v>0</v>
      </c>
      <c r="Y4219" s="14" cm="1">
        <f t="array" aca="1" ref="Y4219" ca="1">IFERROR(SUM(L4219:X4219*1),4)</f>
        <v>1</v>
      </c>
      <c r="Z4219" t="str">
        <f ca="1">IF(tbl_vendors[[#This Row],[error_count]]&gt;0,"FAIL","PASS")</f>
        <v>FAIL</v>
      </c>
    </row>
    <row r="4220" spans="1:26" x14ac:dyDescent="0.3">
      <c r="A4220" t="s">
        <v>16449</v>
      </c>
      <c r="B4220" t="s">
        <v>16450</v>
      </c>
      <c r="C4220" t="s">
        <v>37</v>
      </c>
      <c r="D4220" t="s">
        <v>16451</v>
      </c>
      <c r="E4220" t="s">
        <v>39</v>
      </c>
      <c r="F4220" t="s">
        <v>16</v>
      </c>
      <c r="G4220" t="s">
        <v>16452</v>
      </c>
      <c r="H4220" t="s">
        <v>42</v>
      </c>
      <c r="I4220" t="s">
        <v>26</v>
      </c>
      <c r="J4220" s="1">
        <v>44760</v>
      </c>
      <c r="K4220" s="1">
        <v>45045</v>
      </c>
      <c r="L4220" t="b">
        <f>COUNTIF(tbl_vendors[Vendor_ID],tbl_vendors[[#This Row],[Vendor_ID]])&gt;1</f>
        <v>0</v>
      </c>
      <c r="M4220" t="b">
        <f>ISBLANK(tbl_vendors[[#This Row],[Vendor_ID]])</f>
        <v>0</v>
      </c>
      <c r="N4220" t="b">
        <f>LEN(TRIM(tbl_vendors[[#This Row],[Vendor_Name]]))=0</f>
        <v>0</v>
      </c>
      <c r="O4220" t="b">
        <f>LEN(TRIM(tbl_vendors[[#This Row],[Email]]))=0</f>
        <v>0</v>
      </c>
      <c r="P4220" t="b">
        <f>OR(ISERROR(FIND("@",tbl_vendors[[#This Row],[Email]])),ISERROR(FIND(".",tbl_vendors[[#This Row],[Email]])))</f>
        <v>0</v>
      </c>
      <c r="Q4220" t="b">
        <f>ISNA(MATCH(tbl_vendors[[#This Row],[Country]],tbl_country[country],0))</f>
        <v>0</v>
      </c>
      <c r="R4220" t="b">
        <f>ISNA(MATCH(tbl_vendors[[#This Row],[Currency]],tbl_country[currency],0))</f>
        <v>0</v>
      </c>
      <c r="S4220" t="b">
        <f>_xlfn.XLOOKUP(tbl_vendors[[#This Row],[Country]],tbl_country[country],tbl_country[currency],"NotFound")&lt;&gt;tbl_vendors[[#This Row],[Currency]]</f>
        <v>0</v>
      </c>
      <c r="T4220" t="b">
        <f>ISNA(MATCH(tbl_vendors[[#This Row],[Payment_Terms]],tbl_payment_terms[Payment_Terms],0))</f>
        <v>0</v>
      </c>
      <c r="U4220" t="b">
        <f>ISNA(MATCH(tbl_vendors[[#This Row],[Status]],tbl_status[valid_status]))</f>
        <v>0</v>
      </c>
      <c r="V4220" t="b">
        <f ca="1">tbl_vendors[[#This Row],[Created_Date]]&gt;TODAY()</f>
        <v>0</v>
      </c>
      <c r="W4220" t="b">
        <f>tbl_vendors[[#This Row],[Updated_Date]]&lt;tbl_vendors[[#This Row],[Created_Date]]</f>
        <v>0</v>
      </c>
      <c r="X4220" t="b">
        <f>COUNTIF(tbl_vendors[Vendor_Name],tbl_vendors[[#This Row],[Vendor_Name]])&gt;1</f>
        <v>0</v>
      </c>
      <c r="Y4220" s="14" cm="1">
        <f t="array" aca="1" ref="Y4220" ca="1">IFERROR(SUM(L4220:X4220*1),4)</f>
        <v>0</v>
      </c>
      <c r="Z4220" t="str">
        <f ca="1">IF(tbl_vendors[[#This Row],[error_count]]&gt;0,"FAIL","PASS")</f>
        <v>PASS</v>
      </c>
    </row>
    <row r="4221" spans="1:26" x14ac:dyDescent="0.3">
      <c r="A4221" t="s">
        <v>16453</v>
      </c>
      <c r="B4221" t="s">
        <v>16454</v>
      </c>
      <c r="C4221" t="s">
        <v>109</v>
      </c>
      <c r="D4221" t="s">
        <v>16455</v>
      </c>
      <c r="E4221" t="s">
        <v>39</v>
      </c>
      <c r="F4221" t="s">
        <v>16</v>
      </c>
      <c r="G4221" t="s">
        <v>16456</v>
      </c>
      <c r="H4221" t="s">
        <v>18</v>
      </c>
      <c r="I4221" t="s">
        <v>19</v>
      </c>
      <c r="J4221" s="1">
        <v>45756</v>
      </c>
      <c r="K4221" s="1">
        <v>46049</v>
      </c>
      <c r="L4221" t="b">
        <f>COUNTIF(tbl_vendors[Vendor_ID],tbl_vendors[[#This Row],[Vendor_ID]])&gt;1</f>
        <v>0</v>
      </c>
      <c r="M4221" t="b">
        <f>ISBLANK(tbl_vendors[[#This Row],[Vendor_ID]])</f>
        <v>0</v>
      </c>
      <c r="N4221" t="b">
        <f>LEN(TRIM(tbl_vendors[[#This Row],[Vendor_Name]]))=0</f>
        <v>0</v>
      </c>
      <c r="O4221" t="b">
        <f>LEN(TRIM(tbl_vendors[[#This Row],[Email]]))=0</f>
        <v>0</v>
      </c>
      <c r="P4221" t="b">
        <f>OR(ISERROR(FIND("@",tbl_vendors[[#This Row],[Email]])),ISERROR(FIND(".",tbl_vendors[[#This Row],[Email]])))</f>
        <v>0</v>
      </c>
      <c r="Q4221" t="b">
        <f>ISNA(MATCH(tbl_vendors[[#This Row],[Country]],tbl_country[country],0))</f>
        <v>0</v>
      </c>
      <c r="R4221" t="b">
        <f>ISNA(MATCH(tbl_vendors[[#This Row],[Currency]],tbl_country[currency],0))</f>
        <v>0</v>
      </c>
      <c r="S4221" t="b">
        <f>_xlfn.XLOOKUP(tbl_vendors[[#This Row],[Country]],tbl_country[country],tbl_country[currency],"NotFound")&lt;&gt;tbl_vendors[[#This Row],[Currency]]</f>
        <v>1</v>
      </c>
      <c r="T4221" t="b">
        <f>ISNA(MATCH(tbl_vendors[[#This Row],[Payment_Terms]],tbl_payment_terms[Payment_Terms],0))</f>
        <v>0</v>
      </c>
      <c r="U4221" t="b">
        <f>ISNA(MATCH(tbl_vendors[[#This Row],[Status]],tbl_status[valid_status]))</f>
        <v>0</v>
      </c>
      <c r="V4221" t="b">
        <f ca="1">tbl_vendors[[#This Row],[Created_Date]]&gt;TODAY()</f>
        <v>0</v>
      </c>
      <c r="W4221" t="b">
        <f>tbl_vendors[[#This Row],[Updated_Date]]&lt;tbl_vendors[[#This Row],[Created_Date]]</f>
        <v>0</v>
      </c>
      <c r="X4221" t="b">
        <f>COUNTIF(tbl_vendors[Vendor_Name],tbl_vendors[[#This Row],[Vendor_Name]])&gt;1</f>
        <v>0</v>
      </c>
      <c r="Y4221" s="14" cm="1">
        <f t="array" aca="1" ref="Y4221" ca="1">IFERROR(SUM(L4221:X4221*1),4)</f>
        <v>1</v>
      </c>
      <c r="Z4221" t="str">
        <f ca="1">IF(tbl_vendors[[#This Row],[error_count]]&gt;0,"FAIL","PASS")</f>
        <v>FAIL</v>
      </c>
    </row>
    <row r="4222" spans="1:26" x14ac:dyDescent="0.3">
      <c r="A4222" t="s">
        <v>16457</v>
      </c>
      <c r="B4222" t="s">
        <v>1321</v>
      </c>
      <c r="C4222" t="s">
        <v>37</v>
      </c>
      <c r="D4222" t="s">
        <v>16458</v>
      </c>
      <c r="E4222" t="s">
        <v>39</v>
      </c>
      <c r="F4222" t="s">
        <v>32</v>
      </c>
      <c r="G4222" t="s">
        <v>16459</v>
      </c>
      <c r="H4222" t="s">
        <v>18</v>
      </c>
      <c r="I4222" t="s">
        <v>53</v>
      </c>
      <c r="J4222" s="1">
        <v>45685</v>
      </c>
      <c r="K4222" s="1">
        <v>45709</v>
      </c>
      <c r="L4222" t="b">
        <f>COUNTIF(tbl_vendors[Vendor_ID],tbl_vendors[[#This Row],[Vendor_ID]])&gt;1</f>
        <v>0</v>
      </c>
      <c r="M4222" t="b">
        <f>ISBLANK(tbl_vendors[[#This Row],[Vendor_ID]])</f>
        <v>0</v>
      </c>
      <c r="N4222" t="b">
        <f>LEN(TRIM(tbl_vendors[[#This Row],[Vendor_Name]]))=0</f>
        <v>0</v>
      </c>
      <c r="O4222" t="b">
        <f>LEN(TRIM(tbl_vendors[[#This Row],[Email]]))=0</f>
        <v>0</v>
      </c>
      <c r="P4222" t="b">
        <f>OR(ISERROR(FIND("@",tbl_vendors[[#This Row],[Email]])),ISERROR(FIND(".",tbl_vendors[[#This Row],[Email]])))</f>
        <v>0</v>
      </c>
      <c r="Q4222" t="b">
        <f>ISNA(MATCH(tbl_vendors[[#This Row],[Country]],tbl_country[country],0))</f>
        <v>0</v>
      </c>
      <c r="R4222" t="b">
        <f>ISNA(MATCH(tbl_vendors[[#This Row],[Currency]],tbl_country[currency],0))</f>
        <v>0</v>
      </c>
      <c r="S4222" t="b">
        <f>_xlfn.XLOOKUP(tbl_vendors[[#This Row],[Country]],tbl_country[country],tbl_country[currency],"NotFound")&lt;&gt;tbl_vendors[[#This Row],[Currency]]</f>
        <v>0</v>
      </c>
      <c r="T4222" t="b">
        <f>ISNA(MATCH(tbl_vendors[[#This Row],[Payment_Terms]],tbl_payment_terms[Payment_Terms],0))</f>
        <v>0</v>
      </c>
      <c r="U4222" t="b">
        <f>ISNA(MATCH(tbl_vendors[[#This Row],[Status]],tbl_status[valid_status]))</f>
        <v>1</v>
      </c>
      <c r="V4222" t="b">
        <f ca="1">tbl_vendors[[#This Row],[Created_Date]]&gt;TODAY()</f>
        <v>0</v>
      </c>
      <c r="W4222" t="b">
        <f>tbl_vendors[[#This Row],[Updated_Date]]&lt;tbl_vendors[[#This Row],[Created_Date]]</f>
        <v>0</v>
      </c>
      <c r="X4222" t="b">
        <f>COUNTIF(tbl_vendors[Vendor_Name],tbl_vendors[[#This Row],[Vendor_Name]])&gt;1</f>
        <v>1</v>
      </c>
      <c r="Y4222" s="14" cm="1">
        <f t="array" aca="1" ref="Y4222" ca="1">IFERROR(SUM(L4222:X4222*1),4)</f>
        <v>2</v>
      </c>
      <c r="Z4222" t="str">
        <f ca="1">IF(tbl_vendors[[#This Row],[error_count]]&gt;0,"FAIL","PASS")</f>
        <v>FAIL</v>
      </c>
    </row>
    <row r="4223" spans="1:26" x14ac:dyDescent="0.3">
      <c r="A4223" t="s">
        <v>16460</v>
      </c>
      <c r="B4223" t="s">
        <v>16461</v>
      </c>
      <c r="C4223" t="s">
        <v>109</v>
      </c>
      <c r="D4223" t="s">
        <v>16462</v>
      </c>
      <c r="E4223" t="s">
        <v>39</v>
      </c>
      <c r="F4223" t="s">
        <v>23</v>
      </c>
      <c r="G4223" t="s">
        <v>16463</v>
      </c>
      <c r="H4223" t="s">
        <v>34</v>
      </c>
      <c r="I4223" t="s">
        <v>26</v>
      </c>
      <c r="J4223" s="1">
        <v>44521</v>
      </c>
      <c r="K4223" s="1">
        <v>44874</v>
      </c>
      <c r="L4223" t="b">
        <f>COUNTIF(tbl_vendors[Vendor_ID],tbl_vendors[[#This Row],[Vendor_ID]])&gt;1</f>
        <v>0</v>
      </c>
      <c r="M4223" t="b">
        <f>ISBLANK(tbl_vendors[[#This Row],[Vendor_ID]])</f>
        <v>0</v>
      </c>
      <c r="N4223" t="b">
        <f>LEN(TRIM(tbl_vendors[[#This Row],[Vendor_Name]]))=0</f>
        <v>0</v>
      </c>
      <c r="O4223" t="b">
        <f>LEN(TRIM(tbl_vendors[[#This Row],[Email]]))=0</f>
        <v>0</v>
      </c>
      <c r="P4223" t="b">
        <f>OR(ISERROR(FIND("@",tbl_vendors[[#This Row],[Email]])),ISERROR(FIND(".",tbl_vendors[[#This Row],[Email]])))</f>
        <v>0</v>
      </c>
      <c r="Q4223" t="b">
        <f>ISNA(MATCH(tbl_vendors[[#This Row],[Country]],tbl_country[country],0))</f>
        <v>0</v>
      </c>
      <c r="R4223" t="b">
        <f>ISNA(MATCH(tbl_vendors[[#This Row],[Currency]],tbl_country[currency],0))</f>
        <v>0</v>
      </c>
      <c r="S4223" t="b">
        <f>_xlfn.XLOOKUP(tbl_vendors[[#This Row],[Country]],tbl_country[country],tbl_country[currency],"NotFound")&lt;&gt;tbl_vendors[[#This Row],[Currency]]</f>
        <v>1</v>
      </c>
      <c r="T4223" t="b">
        <f>ISNA(MATCH(tbl_vendors[[#This Row],[Payment_Terms]],tbl_payment_terms[Payment_Terms],0))</f>
        <v>0</v>
      </c>
      <c r="U4223" t="b">
        <f>ISNA(MATCH(tbl_vendors[[#This Row],[Status]],tbl_status[valid_status]))</f>
        <v>0</v>
      </c>
      <c r="V4223" t="b">
        <f ca="1">tbl_vendors[[#This Row],[Created_Date]]&gt;TODAY()</f>
        <v>0</v>
      </c>
      <c r="W4223" t="b">
        <f>tbl_vendors[[#This Row],[Updated_Date]]&lt;tbl_vendors[[#This Row],[Created_Date]]</f>
        <v>0</v>
      </c>
      <c r="X4223" t="b">
        <f>COUNTIF(tbl_vendors[Vendor_Name],tbl_vendors[[#This Row],[Vendor_Name]])&gt;1</f>
        <v>0</v>
      </c>
      <c r="Y4223" s="14" cm="1">
        <f t="array" aca="1" ref="Y4223" ca="1">IFERROR(SUM(L4223:X4223*1),4)</f>
        <v>1</v>
      </c>
      <c r="Z4223" t="str">
        <f ca="1">IF(tbl_vendors[[#This Row],[error_count]]&gt;0,"FAIL","PASS")</f>
        <v>FAIL</v>
      </c>
    </row>
    <row r="4224" spans="1:26" x14ac:dyDescent="0.3">
      <c r="A4224" t="s">
        <v>16464</v>
      </c>
      <c r="B4224" t="s">
        <v>16465</v>
      </c>
      <c r="C4224" t="s">
        <v>109</v>
      </c>
      <c r="D4224" t="s">
        <v>16466</v>
      </c>
      <c r="E4224" t="s">
        <v>39</v>
      </c>
      <c r="F4224" t="s">
        <v>23</v>
      </c>
      <c r="G4224" t="s">
        <v>16467</v>
      </c>
      <c r="H4224" t="s">
        <v>42</v>
      </c>
      <c r="I4224" t="s">
        <v>26</v>
      </c>
      <c r="J4224" s="1">
        <v>46137</v>
      </c>
      <c r="K4224" s="1">
        <v>46160</v>
      </c>
      <c r="L4224" t="b">
        <f>COUNTIF(tbl_vendors[Vendor_ID],tbl_vendors[[#This Row],[Vendor_ID]])&gt;1</f>
        <v>0</v>
      </c>
      <c r="M4224" t="b">
        <f>ISBLANK(tbl_vendors[[#This Row],[Vendor_ID]])</f>
        <v>0</v>
      </c>
      <c r="N4224" t="b">
        <f>LEN(TRIM(tbl_vendors[[#This Row],[Vendor_Name]]))=0</f>
        <v>0</v>
      </c>
      <c r="O4224" t="b">
        <f>LEN(TRIM(tbl_vendors[[#This Row],[Email]]))=0</f>
        <v>0</v>
      </c>
      <c r="P4224" t="b">
        <f>OR(ISERROR(FIND("@",tbl_vendors[[#This Row],[Email]])),ISERROR(FIND(".",tbl_vendors[[#This Row],[Email]])))</f>
        <v>0</v>
      </c>
      <c r="Q4224" t="b">
        <f>ISNA(MATCH(tbl_vendors[[#This Row],[Country]],tbl_country[country],0))</f>
        <v>0</v>
      </c>
      <c r="R4224" t="b">
        <f>ISNA(MATCH(tbl_vendors[[#This Row],[Currency]],tbl_country[currency],0))</f>
        <v>0</v>
      </c>
      <c r="S4224" t="b">
        <f>_xlfn.XLOOKUP(tbl_vendors[[#This Row],[Country]],tbl_country[country],tbl_country[currency],"NotFound")&lt;&gt;tbl_vendors[[#This Row],[Currency]]</f>
        <v>1</v>
      </c>
      <c r="T4224" t="b">
        <f>ISNA(MATCH(tbl_vendors[[#This Row],[Payment_Terms]],tbl_payment_terms[Payment_Terms],0))</f>
        <v>0</v>
      </c>
      <c r="U4224" t="b">
        <f>ISNA(MATCH(tbl_vendors[[#This Row],[Status]],tbl_status[valid_status]))</f>
        <v>0</v>
      </c>
      <c r="V4224" t="b">
        <f ca="1">tbl_vendors[[#This Row],[Created_Date]]&gt;TODAY()</f>
        <v>0</v>
      </c>
      <c r="W4224" t="b">
        <f>tbl_vendors[[#This Row],[Updated_Date]]&lt;tbl_vendors[[#This Row],[Created_Date]]</f>
        <v>0</v>
      </c>
      <c r="X4224" t="b">
        <f>COUNTIF(tbl_vendors[Vendor_Name],tbl_vendors[[#This Row],[Vendor_Name]])&gt;1</f>
        <v>0</v>
      </c>
      <c r="Y4224" s="14" cm="1">
        <f t="array" aca="1" ref="Y4224" ca="1">IFERROR(SUM(L4224:X4224*1),4)</f>
        <v>1</v>
      </c>
      <c r="Z4224" t="str">
        <f ca="1">IF(tbl_vendors[[#This Row],[error_count]]&gt;0,"FAIL","PASS")</f>
        <v>FAIL</v>
      </c>
    </row>
    <row r="4225" spans="1:26" x14ac:dyDescent="0.3">
      <c r="A4225" t="s">
        <v>16468</v>
      </c>
      <c r="B4225" t="s">
        <v>16469</v>
      </c>
      <c r="C4225" t="s">
        <v>56</v>
      </c>
      <c r="D4225" t="s">
        <v>16470</v>
      </c>
      <c r="E4225" t="s">
        <v>58</v>
      </c>
      <c r="F4225" t="s">
        <v>32</v>
      </c>
      <c r="G4225" t="s">
        <v>16471</v>
      </c>
      <c r="H4225" t="s">
        <v>34</v>
      </c>
      <c r="I4225" t="s">
        <v>19</v>
      </c>
      <c r="J4225" s="1">
        <v>44397</v>
      </c>
      <c r="K4225" s="1">
        <v>44828</v>
      </c>
      <c r="L4225" t="b">
        <f>COUNTIF(tbl_vendors[Vendor_ID],tbl_vendors[[#This Row],[Vendor_ID]])&gt;1</f>
        <v>0</v>
      </c>
      <c r="M4225" t="b">
        <f>ISBLANK(tbl_vendors[[#This Row],[Vendor_ID]])</f>
        <v>0</v>
      </c>
      <c r="N4225" t="b">
        <f>LEN(TRIM(tbl_vendors[[#This Row],[Vendor_Name]]))=0</f>
        <v>0</v>
      </c>
      <c r="O4225" t="b">
        <f>LEN(TRIM(tbl_vendors[[#This Row],[Email]]))=0</f>
        <v>0</v>
      </c>
      <c r="P4225" t="b">
        <f>OR(ISERROR(FIND("@",tbl_vendors[[#This Row],[Email]])),ISERROR(FIND(".",tbl_vendors[[#This Row],[Email]])))</f>
        <v>0</v>
      </c>
      <c r="Q4225" t="b">
        <f>ISNA(MATCH(tbl_vendors[[#This Row],[Country]],tbl_country[country],0))</f>
        <v>0</v>
      </c>
      <c r="R4225" t="b">
        <f>ISNA(MATCH(tbl_vendors[[#This Row],[Currency]],tbl_country[currency],0))</f>
        <v>0</v>
      </c>
      <c r="S4225" t="b">
        <f>_xlfn.XLOOKUP(tbl_vendors[[#This Row],[Country]],tbl_country[country],tbl_country[currency],"NotFound")&lt;&gt;tbl_vendors[[#This Row],[Currency]]</f>
        <v>0</v>
      </c>
      <c r="T4225" t="b">
        <f>ISNA(MATCH(tbl_vendors[[#This Row],[Payment_Terms]],tbl_payment_terms[Payment_Terms],0))</f>
        <v>0</v>
      </c>
      <c r="U4225" t="b">
        <f>ISNA(MATCH(tbl_vendors[[#This Row],[Status]],tbl_status[valid_status]))</f>
        <v>0</v>
      </c>
      <c r="V4225" t="b">
        <f ca="1">tbl_vendors[[#This Row],[Created_Date]]&gt;TODAY()</f>
        <v>0</v>
      </c>
      <c r="W4225" t="b">
        <f>tbl_vendors[[#This Row],[Updated_Date]]&lt;tbl_vendors[[#This Row],[Created_Date]]</f>
        <v>0</v>
      </c>
      <c r="X4225" t="b">
        <f>COUNTIF(tbl_vendors[Vendor_Name],tbl_vendors[[#This Row],[Vendor_Name]])&gt;1</f>
        <v>0</v>
      </c>
      <c r="Y4225" s="14" cm="1">
        <f t="array" aca="1" ref="Y4225" ca="1">IFERROR(SUM(L4225:X4225*1),4)</f>
        <v>0</v>
      </c>
      <c r="Z4225" t="str">
        <f ca="1">IF(tbl_vendors[[#This Row],[error_count]]&gt;0,"FAIL","PASS")</f>
        <v>PASS</v>
      </c>
    </row>
    <row r="4226" spans="1:26" x14ac:dyDescent="0.3">
      <c r="A4226" t="s">
        <v>16472</v>
      </c>
      <c r="B4226" t="s">
        <v>16473</v>
      </c>
      <c r="C4226" t="s">
        <v>100</v>
      </c>
      <c r="D4226" t="s">
        <v>16474</v>
      </c>
      <c r="E4226" t="s">
        <v>39</v>
      </c>
      <c r="F4226" t="s">
        <v>32</v>
      </c>
      <c r="G4226" t="s">
        <v>16475</v>
      </c>
      <c r="H4226" t="s">
        <v>47</v>
      </c>
      <c r="I4226" t="s">
        <v>19</v>
      </c>
      <c r="J4226" s="1">
        <v>44887</v>
      </c>
      <c r="K4226" s="1">
        <v>45148</v>
      </c>
      <c r="L4226" t="b">
        <f>COUNTIF(tbl_vendors[Vendor_ID],tbl_vendors[[#This Row],[Vendor_ID]])&gt;1</f>
        <v>0</v>
      </c>
      <c r="M4226" t="b">
        <f>ISBLANK(tbl_vendors[[#This Row],[Vendor_ID]])</f>
        <v>0</v>
      </c>
      <c r="N4226" t="b">
        <f>LEN(TRIM(tbl_vendors[[#This Row],[Vendor_Name]]))=0</f>
        <v>0</v>
      </c>
      <c r="O4226" t="b">
        <f>LEN(TRIM(tbl_vendors[[#This Row],[Email]]))=0</f>
        <v>0</v>
      </c>
      <c r="P4226" t="b">
        <f>OR(ISERROR(FIND("@",tbl_vendors[[#This Row],[Email]])),ISERROR(FIND(".",tbl_vendors[[#This Row],[Email]])))</f>
        <v>0</v>
      </c>
      <c r="Q4226" t="b">
        <f>ISNA(MATCH(tbl_vendors[[#This Row],[Country]],tbl_country[country],0))</f>
        <v>0</v>
      </c>
      <c r="R4226" t="b">
        <f>ISNA(MATCH(tbl_vendors[[#This Row],[Currency]],tbl_country[currency],0))</f>
        <v>0</v>
      </c>
      <c r="S4226" t="b">
        <f>_xlfn.XLOOKUP(tbl_vendors[[#This Row],[Country]],tbl_country[country],tbl_country[currency],"NotFound")&lt;&gt;tbl_vendors[[#This Row],[Currency]]</f>
        <v>0</v>
      </c>
      <c r="T4226" t="b">
        <f>ISNA(MATCH(tbl_vendors[[#This Row],[Payment_Terms]],tbl_payment_terms[Payment_Terms],0))</f>
        <v>0</v>
      </c>
      <c r="U4226" t="b">
        <f>ISNA(MATCH(tbl_vendors[[#This Row],[Status]],tbl_status[valid_status]))</f>
        <v>0</v>
      </c>
      <c r="V4226" t="b">
        <f ca="1">tbl_vendors[[#This Row],[Created_Date]]&gt;TODAY()</f>
        <v>0</v>
      </c>
      <c r="W4226" t="b">
        <f>tbl_vendors[[#This Row],[Updated_Date]]&lt;tbl_vendors[[#This Row],[Created_Date]]</f>
        <v>0</v>
      </c>
      <c r="X4226" t="b">
        <f>COUNTIF(tbl_vendors[Vendor_Name],tbl_vendors[[#This Row],[Vendor_Name]])&gt;1</f>
        <v>0</v>
      </c>
      <c r="Y4226" s="14" cm="1">
        <f t="array" aca="1" ref="Y4226" ca="1">IFERROR(SUM(L4226:X4226*1),4)</f>
        <v>0</v>
      </c>
      <c r="Z4226" t="str">
        <f ca="1">IF(tbl_vendors[[#This Row],[error_count]]&gt;0,"FAIL","PASS")</f>
        <v>PASS</v>
      </c>
    </row>
    <row r="4227" spans="1:26" x14ac:dyDescent="0.3">
      <c r="A4227" t="s">
        <v>16476</v>
      </c>
      <c r="B4227" t="s">
        <v>16477</v>
      </c>
      <c r="C4227" t="s">
        <v>72</v>
      </c>
      <c r="D4227" t="s">
        <v>16478</v>
      </c>
      <c r="E4227" t="s">
        <v>74</v>
      </c>
      <c r="F4227" t="s">
        <v>32</v>
      </c>
      <c r="G4227" t="s">
        <v>16479</v>
      </c>
      <c r="H4227" t="s">
        <v>47</v>
      </c>
      <c r="I4227" t="s">
        <v>26</v>
      </c>
      <c r="J4227" s="1">
        <v>44643</v>
      </c>
      <c r="K4227" s="1">
        <v>45886</v>
      </c>
      <c r="L4227" t="b">
        <f>COUNTIF(tbl_vendors[Vendor_ID],tbl_vendors[[#This Row],[Vendor_ID]])&gt;1</f>
        <v>0</v>
      </c>
      <c r="M4227" t="b">
        <f>ISBLANK(tbl_vendors[[#This Row],[Vendor_ID]])</f>
        <v>0</v>
      </c>
      <c r="N4227" t="b">
        <f>LEN(TRIM(tbl_vendors[[#This Row],[Vendor_Name]]))=0</f>
        <v>0</v>
      </c>
      <c r="O4227" t="b">
        <f>LEN(TRIM(tbl_vendors[[#This Row],[Email]]))=0</f>
        <v>0</v>
      </c>
      <c r="P4227" t="b">
        <f>OR(ISERROR(FIND("@",tbl_vendors[[#This Row],[Email]])),ISERROR(FIND(".",tbl_vendors[[#This Row],[Email]])))</f>
        <v>0</v>
      </c>
      <c r="Q4227" t="b">
        <f>ISNA(MATCH(tbl_vendors[[#This Row],[Country]],tbl_country[country],0))</f>
        <v>0</v>
      </c>
      <c r="R4227" t="b">
        <f>ISNA(MATCH(tbl_vendors[[#This Row],[Currency]],tbl_country[currency],0))</f>
        <v>1</v>
      </c>
      <c r="S4227" t="b">
        <f>_xlfn.XLOOKUP(tbl_vendors[[#This Row],[Country]],tbl_country[country],tbl_country[currency],"NotFound")&lt;&gt;tbl_vendors[[#This Row],[Currency]]</f>
        <v>1</v>
      </c>
      <c r="T4227" t="b">
        <f>ISNA(MATCH(tbl_vendors[[#This Row],[Payment_Terms]],tbl_payment_terms[Payment_Terms],0))</f>
        <v>0</v>
      </c>
      <c r="U4227" t="b">
        <f>ISNA(MATCH(tbl_vendors[[#This Row],[Status]],tbl_status[valid_status]))</f>
        <v>0</v>
      </c>
      <c r="V4227" t="b">
        <f ca="1">tbl_vendors[[#This Row],[Created_Date]]&gt;TODAY()</f>
        <v>0</v>
      </c>
      <c r="W4227" t="b">
        <f>tbl_vendors[[#This Row],[Updated_Date]]&lt;tbl_vendors[[#This Row],[Created_Date]]</f>
        <v>0</v>
      </c>
      <c r="X4227" t="b">
        <f>COUNTIF(tbl_vendors[Vendor_Name],tbl_vendors[[#This Row],[Vendor_Name]])&gt;1</f>
        <v>0</v>
      </c>
      <c r="Y4227" s="14" cm="1">
        <f t="array" aca="1" ref="Y4227" ca="1">IFERROR(SUM(L4227:X4227*1),4)</f>
        <v>2</v>
      </c>
      <c r="Z4227" t="str">
        <f ca="1">IF(tbl_vendors[[#This Row],[error_count]]&gt;0,"FAIL","PASS")</f>
        <v>FAIL</v>
      </c>
    </row>
    <row r="4228" spans="1:26" x14ac:dyDescent="0.3">
      <c r="A4228" t="s">
        <v>16480</v>
      </c>
      <c r="B4228" t="s">
        <v>16481</v>
      </c>
      <c r="C4228" t="s">
        <v>100</v>
      </c>
      <c r="D4228" t="s">
        <v>16482</v>
      </c>
      <c r="E4228" t="s">
        <v>39</v>
      </c>
      <c r="F4228" t="s">
        <v>32</v>
      </c>
      <c r="G4228" t="s">
        <v>16483</v>
      </c>
      <c r="H4228" t="s">
        <v>52</v>
      </c>
      <c r="I4228" t="s">
        <v>19</v>
      </c>
      <c r="J4228" s="1">
        <v>46138</v>
      </c>
      <c r="K4228" s="1">
        <v>46197</v>
      </c>
      <c r="L4228" t="b">
        <f>COUNTIF(tbl_vendors[Vendor_ID],tbl_vendors[[#This Row],[Vendor_ID]])&gt;1</f>
        <v>0</v>
      </c>
      <c r="M4228" t="b">
        <f>ISBLANK(tbl_vendors[[#This Row],[Vendor_ID]])</f>
        <v>0</v>
      </c>
      <c r="N4228" t="b">
        <f>LEN(TRIM(tbl_vendors[[#This Row],[Vendor_Name]]))=0</f>
        <v>0</v>
      </c>
      <c r="O4228" t="b">
        <f>LEN(TRIM(tbl_vendors[[#This Row],[Email]]))=0</f>
        <v>0</v>
      </c>
      <c r="P4228" t="b">
        <f>OR(ISERROR(FIND("@",tbl_vendors[[#This Row],[Email]])),ISERROR(FIND(".",tbl_vendors[[#This Row],[Email]])))</f>
        <v>0</v>
      </c>
      <c r="Q4228" t="b">
        <f>ISNA(MATCH(tbl_vendors[[#This Row],[Country]],tbl_country[country],0))</f>
        <v>0</v>
      </c>
      <c r="R4228" t="b">
        <f>ISNA(MATCH(tbl_vendors[[#This Row],[Currency]],tbl_country[currency],0))</f>
        <v>0</v>
      </c>
      <c r="S4228" t="b">
        <f>_xlfn.XLOOKUP(tbl_vendors[[#This Row],[Country]],tbl_country[country],tbl_country[currency],"NotFound")&lt;&gt;tbl_vendors[[#This Row],[Currency]]</f>
        <v>0</v>
      </c>
      <c r="T4228" t="b">
        <f>ISNA(MATCH(tbl_vendors[[#This Row],[Payment_Terms]],tbl_payment_terms[Payment_Terms],0))</f>
        <v>0</v>
      </c>
      <c r="U4228" t="b">
        <f>ISNA(MATCH(tbl_vendors[[#This Row],[Status]],tbl_status[valid_status]))</f>
        <v>0</v>
      </c>
      <c r="V4228" t="b">
        <f ca="1">tbl_vendors[[#This Row],[Created_Date]]&gt;TODAY()</f>
        <v>0</v>
      </c>
      <c r="W4228" t="b">
        <f>tbl_vendors[[#This Row],[Updated_Date]]&lt;tbl_vendors[[#This Row],[Created_Date]]</f>
        <v>0</v>
      </c>
      <c r="X4228" t="b">
        <f>COUNTIF(tbl_vendors[Vendor_Name],tbl_vendors[[#This Row],[Vendor_Name]])&gt;1</f>
        <v>0</v>
      </c>
      <c r="Y4228" s="14" cm="1">
        <f t="array" aca="1" ref="Y4228" ca="1">IFERROR(SUM(L4228:X4228*1),4)</f>
        <v>0</v>
      </c>
      <c r="Z4228" t="str">
        <f ca="1">IF(tbl_vendors[[#This Row],[error_count]]&gt;0,"FAIL","PASS")</f>
        <v>PASS</v>
      </c>
    </row>
    <row r="4229" spans="1:26" x14ac:dyDescent="0.3">
      <c r="A4229" t="s">
        <v>16484</v>
      </c>
      <c r="B4229" t="s">
        <v>16485</v>
      </c>
      <c r="C4229" t="s">
        <v>79</v>
      </c>
      <c r="D4229" t="s">
        <v>16486</v>
      </c>
      <c r="E4229" t="s">
        <v>39</v>
      </c>
      <c r="F4229" t="s">
        <v>75</v>
      </c>
      <c r="G4229" t="s">
        <v>16487</v>
      </c>
      <c r="H4229" t="s">
        <v>69</v>
      </c>
      <c r="I4229" t="s">
        <v>53</v>
      </c>
      <c r="J4229" s="1">
        <v>44506</v>
      </c>
      <c r="K4229" s="1">
        <v>45738</v>
      </c>
      <c r="L4229" t="b">
        <f>COUNTIF(tbl_vendors[Vendor_ID],tbl_vendors[[#This Row],[Vendor_ID]])&gt;1</f>
        <v>0</v>
      </c>
      <c r="M4229" t="b">
        <f>ISBLANK(tbl_vendors[[#This Row],[Vendor_ID]])</f>
        <v>0</v>
      </c>
      <c r="N4229" t="b">
        <f>LEN(TRIM(tbl_vendors[[#This Row],[Vendor_Name]]))=0</f>
        <v>0</v>
      </c>
      <c r="O4229" t="b">
        <f>LEN(TRIM(tbl_vendors[[#This Row],[Email]]))=0</f>
        <v>0</v>
      </c>
      <c r="P4229" t="b">
        <f>OR(ISERROR(FIND("@",tbl_vendors[[#This Row],[Email]])),ISERROR(FIND(".",tbl_vendors[[#This Row],[Email]])))</f>
        <v>0</v>
      </c>
      <c r="Q4229" t="b">
        <f>ISNA(MATCH(tbl_vendors[[#This Row],[Country]],tbl_country[country],0))</f>
        <v>0</v>
      </c>
      <c r="R4229" t="b">
        <f>ISNA(MATCH(tbl_vendors[[#This Row],[Currency]],tbl_country[currency],0))</f>
        <v>0</v>
      </c>
      <c r="S4229" t="b">
        <f>_xlfn.XLOOKUP(tbl_vendors[[#This Row],[Country]],tbl_country[country],tbl_country[currency],"NotFound")&lt;&gt;tbl_vendors[[#This Row],[Currency]]</f>
        <v>0</v>
      </c>
      <c r="T4229" t="b">
        <f>ISNA(MATCH(tbl_vendors[[#This Row],[Payment_Terms]],tbl_payment_terms[Payment_Terms],0))</f>
        <v>0</v>
      </c>
      <c r="U4229" t="b">
        <f>ISNA(MATCH(tbl_vendors[[#This Row],[Status]],tbl_status[valid_status]))</f>
        <v>1</v>
      </c>
      <c r="V4229" t="b">
        <f ca="1">tbl_vendors[[#This Row],[Created_Date]]&gt;TODAY()</f>
        <v>0</v>
      </c>
      <c r="W4229" t="b">
        <f>tbl_vendors[[#This Row],[Updated_Date]]&lt;tbl_vendors[[#This Row],[Created_Date]]</f>
        <v>0</v>
      </c>
      <c r="X4229" t="b">
        <f>COUNTIF(tbl_vendors[Vendor_Name],tbl_vendors[[#This Row],[Vendor_Name]])&gt;1</f>
        <v>0</v>
      </c>
      <c r="Y4229" s="14" cm="1">
        <f t="array" aca="1" ref="Y4229" ca="1">IFERROR(SUM(L4229:X4229*1),4)</f>
        <v>1</v>
      </c>
      <c r="Z4229" t="str">
        <f ca="1">IF(tbl_vendors[[#This Row],[error_count]]&gt;0,"FAIL","PASS")</f>
        <v>FAIL</v>
      </c>
    </row>
    <row r="4230" spans="1:26" x14ac:dyDescent="0.3">
      <c r="A4230" t="s">
        <v>16488</v>
      </c>
      <c r="B4230" t="s">
        <v>16489</v>
      </c>
      <c r="C4230" t="s">
        <v>72</v>
      </c>
      <c r="D4230" t="s">
        <v>16490</v>
      </c>
      <c r="E4230" t="s">
        <v>74</v>
      </c>
      <c r="F4230" t="s">
        <v>75</v>
      </c>
      <c r="G4230" t="s">
        <v>16491</v>
      </c>
      <c r="H4230" t="s">
        <v>34</v>
      </c>
      <c r="I4230" t="s">
        <v>26</v>
      </c>
      <c r="J4230" s="1">
        <v>45044</v>
      </c>
      <c r="K4230" s="1">
        <v>45103</v>
      </c>
      <c r="L4230" t="b">
        <f>COUNTIF(tbl_vendors[Vendor_ID],tbl_vendors[[#This Row],[Vendor_ID]])&gt;1</f>
        <v>0</v>
      </c>
      <c r="M4230" t="b">
        <f>ISBLANK(tbl_vendors[[#This Row],[Vendor_ID]])</f>
        <v>0</v>
      </c>
      <c r="N4230" t="b">
        <f>LEN(TRIM(tbl_vendors[[#This Row],[Vendor_Name]]))=0</f>
        <v>0</v>
      </c>
      <c r="O4230" t="b">
        <f>LEN(TRIM(tbl_vendors[[#This Row],[Email]]))=0</f>
        <v>0</v>
      </c>
      <c r="P4230" t="b">
        <f>OR(ISERROR(FIND("@",tbl_vendors[[#This Row],[Email]])),ISERROR(FIND(".",tbl_vendors[[#This Row],[Email]])))</f>
        <v>0</v>
      </c>
      <c r="Q4230" t="b">
        <f>ISNA(MATCH(tbl_vendors[[#This Row],[Country]],tbl_country[country],0))</f>
        <v>0</v>
      </c>
      <c r="R4230" t="b">
        <f>ISNA(MATCH(tbl_vendors[[#This Row],[Currency]],tbl_country[currency],0))</f>
        <v>1</v>
      </c>
      <c r="S4230" t="b">
        <f>_xlfn.XLOOKUP(tbl_vendors[[#This Row],[Country]],tbl_country[country],tbl_country[currency],"NotFound")&lt;&gt;tbl_vendors[[#This Row],[Currency]]</f>
        <v>1</v>
      </c>
      <c r="T4230" t="b">
        <f>ISNA(MATCH(tbl_vendors[[#This Row],[Payment_Terms]],tbl_payment_terms[Payment_Terms],0))</f>
        <v>0</v>
      </c>
      <c r="U4230" t="b">
        <f>ISNA(MATCH(tbl_vendors[[#This Row],[Status]],tbl_status[valid_status]))</f>
        <v>0</v>
      </c>
      <c r="V4230" t="b">
        <f ca="1">tbl_vendors[[#This Row],[Created_Date]]&gt;TODAY()</f>
        <v>0</v>
      </c>
      <c r="W4230" t="b">
        <f>tbl_vendors[[#This Row],[Updated_Date]]&lt;tbl_vendors[[#This Row],[Created_Date]]</f>
        <v>0</v>
      </c>
      <c r="X4230" t="b">
        <f>COUNTIF(tbl_vendors[Vendor_Name],tbl_vendors[[#This Row],[Vendor_Name]])&gt;1</f>
        <v>0</v>
      </c>
      <c r="Y4230" s="14" cm="1">
        <f t="array" aca="1" ref="Y4230" ca="1">IFERROR(SUM(L4230:X4230*1),4)</f>
        <v>2</v>
      </c>
      <c r="Z4230" t="str">
        <f ca="1">IF(tbl_vendors[[#This Row],[error_count]]&gt;0,"FAIL","PASS")</f>
        <v>FAIL</v>
      </c>
    </row>
    <row r="4231" spans="1:26" x14ac:dyDescent="0.3">
      <c r="A4231" t="s">
        <v>16492</v>
      </c>
      <c r="B4231" t="s">
        <v>16302</v>
      </c>
      <c r="C4231" t="s">
        <v>37</v>
      </c>
      <c r="D4231" t="s">
        <v>16493</v>
      </c>
      <c r="E4231" t="s">
        <v>39</v>
      </c>
      <c r="F4231" t="s">
        <v>16</v>
      </c>
      <c r="G4231" t="s">
        <v>16494</v>
      </c>
      <c r="H4231" t="s">
        <v>34</v>
      </c>
      <c r="I4231" t="s">
        <v>53</v>
      </c>
      <c r="J4231" s="1">
        <v>45931</v>
      </c>
      <c r="K4231" s="1">
        <v>46120</v>
      </c>
      <c r="L4231" t="b">
        <f>COUNTIF(tbl_vendors[Vendor_ID],tbl_vendors[[#This Row],[Vendor_ID]])&gt;1</f>
        <v>0</v>
      </c>
      <c r="M4231" t="b">
        <f>ISBLANK(tbl_vendors[[#This Row],[Vendor_ID]])</f>
        <v>0</v>
      </c>
      <c r="N4231" t="b">
        <f>LEN(TRIM(tbl_vendors[[#This Row],[Vendor_Name]]))=0</f>
        <v>0</v>
      </c>
      <c r="O4231" t="b">
        <f>LEN(TRIM(tbl_vendors[[#This Row],[Email]]))=0</f>
        <v>0</v>
      </c>
      <c r="P4231" t="b">
        <f>OR(ISERROR(FIND("@",tbl_vendors[[#This Row],[Email]])),ISERROR(FIND(".",tbl_vendors[[#This Row],[Email]])))</f>
        <v>0</v>
      </c>
      <c r="Q4231" t="b">
        <f>ISNA(MATCH(tbl_vendors[[#This Row],[Country]],tbl_country[country],0))</f>
        <v>0</v>
      </c>
      <c r="R4231" t="b">
        <f>ISNA(MATCH(tbl_vendors[[#This Row],[Currency]],tbl_country[currency],0))</f>
        <v>0</v>
      </c>
      <c r="S4231" t="b">
        <f>_xlfn.XLOOKUP(tbl_vendors[[#This Row],[Country]],tbl_country[country],tbl_country[currency],"NotFound")&lt;&gt;tbl_vendors[[#This Row],[Currency]]</f>
        <v>0</v>
      </c>
      <c r="T4231" t="b">
        <f>ISNA(MATCH(tbl_vendors[[#This Row],[Payment_Terms]],tbl_payment_terms[Payment_Terms],0))</f>
        <v>0</v>
      </c>
      <c r="U4231" t="b">
        <f>ISNA(MATCH(tbl_vendors[[#This Row],[Status]],tbl_status[valid_status]))</f>
        <v>1</v>
      </c>
      <c r="V4231" t="b">
        <f ca="1">tbl_vendors[[#This Row],[Created_Date]]&gt;TODAY()</f>
        <v>0</v>
      </c>
      <c r="W4231" t="b">
        <f>tbl_vendors[[#This Row],[Updated_Date]]&lt;tbl_vendors[[#This Row],[Created_Date]]</f>
        <v>0</v>
      </c>
      <c r="X4231" t="b">
        <f>COUNTIF(tbl_vendors[Vendor_Name],tbl_vendors[[#This Row],[Vendor_Name]])&gt;1</f>
        <v>1</v>
      </c>
      <c r="Y4231" s="14" cm="1">
        <f t="array" aca="1" ref="Y4231" ca="1">IFERROR(SUM(L4231:X4231*1),4)</f>
        <v>2</v>
      </c>
      <c r="Z4231" t="str">
        <f ca="1">IF(tbl_vendors[[#This Row],[error_count]]&gt;0,"FAIL","PASS")</f>
        <v>FAIL</v>
      </c>
    </row>
    <row r="4232" spans="1:26" x14ac:dyDescent="0.3">
      <c r="A4232" t="s">
        <v>16495</v>
      </c>
      <c r="B4232" t="s">
        <v>16496</v>
      </c>
      <c r="C4232" t="s">
        <v>109</v>
      </c>
      <c r="D4232" t="s">
        <v>16497</v>
      </c>
      <c r="E4232" t="s">
        <v>39</v>
      </c>
      <c r="F4232" t="s">
        <v>75</v>
      </c>
      <c r="G4232" t="s">
        <v>16498</v>
      </c>
      <c r="H4232" t="s">
        <v>25</v>
      </c>
      <c r="I4232" t="s">
        <v>26</v>
      </c>
      <c r="J4232" s="1">
        <v>45726</v>
      </c>
      <c r="K4232" s="1">
        <v>46187</v>
      </c>
      <c r="L4232" t="b">
        <f>COUNTIF(tbl_vendors[Vendor_ID],tbl_vendors[[#This Row],[Vendor_ID]])&gt;1</f>
        <v>0</v>
      </c>
      <c r="M4232" t="b">
        <f>ISBLANK(tbl_vendors[[#This Row],[Vendor_ID]])</f>
        <v>0</v>
      </c>
      <c r="N4232" t="b">
        <f>LEN(TRIM(tbl_vendors[[#This Row],[Vendor_Name]]))=0</f>
        <v>0</v>
      </c>
      <c r="O4232" t="b">
        <f>LEN(TRIM(tbl_vendors[[#This Row],[Email]]))=0</f>
        <v>0</v>
      </c>
      <c r="P4232" t="b">
        <f>OR(ISERROR(FIND("@",tbl_vendors[[#This Row],[Email]])),ISERROR(FIND(".",tbl_vendors[[#This Row],[Email]])))</f>
        <v>0</v>
      </c>
      <c r="Q4232" t="b">
        <f>ISNA(MATCH(tbl_vendors[[#This Row],[Country]],tbl_country[country],0))</f>
        <v>0</v>
      </c>
      <c r="R4232" t="b">
        <f>ISNA(MATCH(tbl_vendors[[#This Row],[Currency]],tbl_country[currency],0))</f>
        <v>0</v>
      </c>
      <c r="S4232" t="b">
        <f>_xlfn.XLOOKUP(tbl_vendors[[#This Row],[Country]],tbl_country[country],tbl_country[currency],"NotFound")&lt;&gt;tbl_vendors[[#This Row],[Currency]]</f>
        <v>1</v>
      </c>
      <c r="T4232" t="b">
        <f>ISNA(MATCH(tbl_vendors[[#This Row],[Payment_Terms]],tbl_payment_terms[Payment_Terms],0))</f>
        <v>0</v>
      </c>
      <c r="U4232" t="b">
        <f>ISNA(MATCH(tbl_vendors[[#This Row],[Status]],tbl_status[valid_status]))</f>
        <v>0</v>
      </c>
      <c r="V4232" t="b">
        <f ca="1">tbl_vendors[[#This Row],[Created_Date]]&gt;TODAY()</f>
        <v>0</v>
      </c>
      <c r="W4232" t="b">
        <f>tbl_vendors[[#This Row],[Updated_Date]]&lt;tbl_vendors[[#This Row],[Created_Date]]</f>
        <v>0</v>
      </c>
      <c r="X4232" t="b">
        <f>COUNTIF(tbl_vendors[Vendor_Name],tbl_vendors[[#This Row],[Vendor_Name]])&gt;1</f>
        <v>0</v>
      </c>
      <c r="Y4232" s="14" cm="1">
        <f t="array" aca="1" ref="Y4232" ca="1">IFERROR(SUM(L4232:X4232*1),4)</f>
        <v>1</v>
      </c>
      <c r="Z4232" t="str">
        <f ca="1">IF(tbl_vendors[[#This Row],[error_count]]&gt;0,"FAIL","PASS")</f>
        <v>FAIL</v>
      </c>
    </row>
    <row r="4233" spans="1:26" x14ac:dyDescent="0.3">
      <c r="A4233" t="s">
        <v>16499</v>
      </c>
      <c r="B4233" t="s">
        <v>16500</v>
      </c>
      <c r="C4233" t="s">
        <v>66</v>
      </c>
      <c r="D4233" t="s">
        <v>16501</v>
      </c>
      <c r="E4233" t="s">
        <v>67</v>
      </c>
      <c r="F4233" t="s">
        <v>23</v>
      </c>
      <c r="G4233" t="s">
        <v>16502</v>
      </c>
      <c r="H4233" t="s">
        <v>34</v>
      </c>
      <c r="I4233" t="s">
        <v>26</v>
      </c>
      <c r="J4233" s="1">
        <v>45734</v>
      </c>
      <c r="K4233" s="1">
        <v>45809</v>
      </c>
      <c r="L4233" t="b">
        <f>COUNTIF(tbl_vendors[Vendor_ID],tbl_vendors[[#This Row],[Vendor_ID]])&gt;1</f>
        <v>0</v>
      </c>
      <c r="M4233" t="b">
        <f>ISBLANK(tbl_vendors[[#This Row],[Vendor_ID]])</f>
        <v>0</v>
      </c>
      <c r="N4233" t="b">
        <f>LEN(TRIM(tbl_vendors[[#This Row],[Vendor_Name]]))=0</f>
        <v>0</v>
      </c>
      <c r="O4233" t="b">
        <f>LEN(TRIM(tbl_vendors[[#This Row],[Email]]))=0</f>
        <v>0</v>
      </c>
      <c r="P4233" t="b">
        <f>OR(ISERROR(FIND("@",tbl_vendors[[#This Row],[Email]])),ISERROR(FIND(".",tbl_vendors[[#This Row],[Email]])))</f>
        <v>0</v>
      </c>
      <c r="Q4233" t="b">
        <f>ISNA(MATCH(tbl_vendors[[#This Row],[Country]],tbl_country[country],0))</f>
        <v>0</v>
      </c>
      <c r="R4233" t="b">
        <f>ISNA(MATCH(tbl_vendors[[#This Row],[Currency]],tbl_country[currency],0))</f>
        <v>0</v>
      </c>
      <c r="S4233" t="b">
        <f>_xlfn.XLOOKUP(tbl_vendors[[#This Row],[Country]],tbl_country[country],tbl_country[currency],"NotFound")&lt;&gt;tbl_vendors[[#This Row],[Currency]]</f>
        <v>0</v>
      </c>
      <c r="T4233" t="b">
        <f>ISNA(MATCH(tbl_vendors[[#This Row],[Payment_Terms]],tbl_payment_terms[Payment_Terms],0))</f>
        <v>0</v>
      </c>
      <c r="U4233" t="b">
        <f>ISNA(MATCH(tbl_vendors[[#This Row],[Status]],tbl_status[valid_status]))</f>
        <v>0</v>
      </c>
      <c r="V4233" t="b">
        <f ca="1">tbl_vendors[[#This Row],[Created_Date]]&gt;TODAY()</f>
        <v>0</v>
      </c>
      <c r="W4233" t="b">
        <f>tbl_vendors[[#This Row],[Updated_Date]]&lt;tbl_vendors[[#This Row],[Created_Date]]</f>
        <v>0</v>
      </c>
      <c r="X4233" t="b">
        <f>COUNTIF(tbl_vendors[Vendor_Name],tbl_vendors[[#This Row],[Vendor_Name]])&gt;1</f>
        <v>0</v>
      </c>
      <c r="Y4233" s="14" cm="1">
        <f t="array" aca="1" ref="Y4233" ca="1">IFERROR(SUM(L4233:X4233*1),4)</f>
        <v>0</v>
      </c>
      <c r="Z4233" t="str">
        <f ca="1">IF(tbl_vendors[[#This Row],[error_count]]&gt;0,"FAIL","PASS")</f>
        <v>PASS</v>
      </c>
    </row>
    <row r="4234" spans="1:26" x14ac:dyDescent="0.3">
      <c r="A4234" t="s">
        <v>16503</v>
      </c>
      <c r="B4234" t="s">
        <v>16504</v>
      </c>
      <c r="C4234" t="s">
        <v>109</v>
      </c>
      <c r="D4234" t="s">
        <v>16505</v>
      </c>
      <c r="E4234" t="s">
        <v>39</v>
      </c>
      <c r="F4234" t="s">
        <v>32</v>
      </c>
      <c r="G4234" t="s">
        <v>16506</v>
      </c>
      <c r="H4234" t="s">
        <v>18</v>
      </c>
      <c r="I4234" t="s">
        <v>26</v>
      </c>
      <c r="J4234" s="1">
        <v>45337</v>
      </c>
      <c r="K4234" s="1">
        <v>45618</v>
      </c>
      <c r="L4234" t="b">
        <f>COUNTIF(tbl_vendors[Vendor_ID],tbl_vendors[[#This Row],[Vendor_ID]])&gt;1</f>
        <v>0</v>
      </c>
      <c r="M4234" t="b">
        <f>ISBLANK(tbl_vendors[[#This Row],[Vendor_ID]])</f>
        <v>0</v>
      </c>
      <c r="N4234" t="b">
        <f>LEN(TRIM(tbl_vendors[[#This Row],[Vendor_Name]]))=0</f>
        <v>0</v>
      </c>
      <c r="O4234" t="b">
        <f>LEN(TRIM(tbl_vendors[[#This Row],[Email]]))=0</f>
        <v>0</v>
      </c>
      <c r="P4234" t="b">
        <f>OR(ISERROR(FIND("@",tbl_vendors[[#This Row],[Email]])),ISERROR(FIND(".",tbl_vendors[[#This Row],[Email]])))</f>
        <v>0</v>
      </c>
      <c r="Q4234" t="b">
        <f>ISNA(MATCH(tbl_vendors[[#This Row],[Country]],tbl_country[country],0))</f>
        <v>0</v>
      </c>
      <c r="R4234" t="b">
        <f>ISNA(MATCH(tbl_vendors[[#This Row],[Currency]],tbl_country[currency],0))</f>
        <v>0</v>
      </c>
      <c r="S4234" t="b">
        <f>_xlfn.XLOOKUP(tbl_vendors[[#This Row],[Country]],tbl_country[country],tbl_country[currency],"NotFound")&lt;&gt;tbl_vendors[[#This Row],[Currency]]</f>
        <v>1</v>
      </c>
      <c r="T4234" t="b">
        <f>ISNA(MATCH(tbl_vendors[[#This Row],[Payment_Terms]],tbl_payment_terms[Payment_Terms],0))</f>
        <v>0</v>
      </c>
      <c r="U4234" t="b">
        <f>ISNA(MATCH(tbl_vendors[[#This Row],[Status]],tbl_status[valid_status]))</f>
        <v>0</v>
      </c>
      <c r="V4234" t="b">
        <f ca="1">tbl_vendors[[#This Row],[Created_Date]]&gt;TODAY()</f>
        <v>0</v>
      </c>
      <c r="W4234" t="b">
        <f>tbl_vendors[[#This Row],[Updated_Date]]&lt;tbl_vendors[[#This Row],[Created_Date]]</f>
        <v>0</v>
      </c>
      <c r="X4234" t="b">
        <f>COUNTIF(tbl_vendors[Vendor_Name],tbl_vendors[[#This Row],[Vendor_Name]])&gt;1</f>
        <v>0</v>
      </c>
      <c r="Y4234" s="14" cm="1">
        <f t="array" aca="1" ref="Y4234" ca="1">IFERROR(SUM(L4234:X4234*1),4)</f>
        <v>1</v>
      </c>
      <c r="Z4234" t="str">
        <f ca="1">IF(tbl_vendors[[#This Row],[error_count]]&gt;0,"FAIL","PASS")</f>
        <v>FAIL</v>
      </c>
    </row>
    <row r="4235" spans="1:26" x14ac:dyDescent="0.3">
      <c r="A4235" t="s">
        <v>16507</v>
      </c>
      <c r="B4235" t="s">
        <v>16508</v>
      </c>
      <c r="C4235" t="s">
        <v>100</v>
      </c>
      <c r="D4235" t="s">
        <v>16509</v>
      </c>
      <c r="E4235" t="s">
        <v>39</v>
      </c>
      <c r="F4235" t="s">
        <v>16</v>
      </c>
      <c r="G4235" t="s">
        <v>16510</v>
      </c>
      <c r="H4235" t="s">
        <v>69</v>
      </c>
      <c r="I4235" t="s">
        <v>26</v>
      </c>
      <c r="J4235" s="1">
        <v>44482</v>
      </c>
      <c r="K4235" s="1">
        <v>46044</v>
      </c>
      <c r="L4235" t="b">
        <f>COUNTIF(tbl_vendors[Vendor_ID],tbl_vendors[[#This Row],[Vendor_ID]])&gt;1</f>
        <v>0</v>
      </c>
      <c r="M4235" t="b">
        <f>ISBLANK(tbl_vendors[[#This Row],[Vendor_ID]])</f>
        <v>0</v>
      </c>
      <c r="N4235" t="b">
        <f>LEN(TRIM(tbl_vendors[[#This Row],[Vendor_Name]]))=0</f>
        <v>0</v>
      </c>
      <c r="O4235" t="b">
        <f>LEN(TRIM(tbl_vendors[[#This Row],[Email]]))=0</f>
        <v>0</v>
      </c>
      <c r="P4235" t="b">
        <f>OR(ISERROR(FIND("@",tbl_vendors[[#This Row],[Email]])),ISERROR(FIND(".",tbl_vendors[[#This Row],[Email]])))</f>
        <v>0</v>
      </c>
      <c r="Q4235" t="b">
        <f>ISNA(MATCH(tbl_vendors[[#This Row],[Country]],tbl_country[country],0))</f>
        <v>0</v>
      </c>
      <c r="R4235" t="b">
        <f>ISNA(MATCH(tbl_vendors[[#This Row],[Currency]],tbl_country[currency],0))</f>
        <v>0</v>
      </c>
      <c r="S4235" t="b">
        <f>_xlfn.XLOOKUP(tbl_vendors[[#This Row],[Country]],tbl_country[country],tbl_country[currency],"NotFound")&lt;&gt;tbl_vendors[[#This Row],[Currency]]</f>
        <v>0</v>
      </c>
      <c r="T4235" t="b">
        <f>ISNA(MATCH(tbl_vendors[[#This Row],[Payment_Terms]],tbl_payment_terms[Payment_Terms],0))</f>
        <v>0</v>
      </c>
      <c r="U4235" t="b">
        <f>ISNA(MATCH(tbl_vendors[[#This Row],[Status]],tbl_status[valid_status]))</f>
        <v>0</v>
      </c>
      <c r="V4235" t="b">
        <f ca="1">tbl_vendors[[#This Row],[Created_Date]]&gt;TODAY()</f>
        <v>0</v>
      </c>
      <c r="W4235" t="b">
        <f>tbl_vendors[[#This Row],[Updated_Date]]&lt;tbl_vendors[[#This Row],[Created_Date]]</f>
        <v>0</v>
      </c>
      <c r="X4235" t="b">
        <f>COUNTIF(tbl_vendors[Vendor_Name],tbl_vendors[[#This Row],[Vendor_Name]])&gt;1</f>
        <v>0</v>
      </c>
      <c r="Y4235" s="14" cm="1">
        <f t="array" aca="1" ref="Y4235" ca="1">IFERROR(SUM(L4235:X4235*1),4)</f>
        <v>0</v>
      </c>
      <c r="Z4235" t="str">
        <f ca="1">IF(tbl_vendors[[#This Row],[error_count]]&gt;0,"FAIL","PASS")</f>
        <v>PASS</v>
      </c>
    </row>
    <row r="4236" spans="1:26" x14ac:dyDescent="0.3">
      <c r="A4236" t="s">
        <v>16511</v>
      </c>
      <c r="B4236" t="s">
        <v>16512</v>
      </c>
      <c r="C4236" t="s">
        <v>153</v>
      </c>
      <c r="D4236" t="s">
        <v>16513</v>
      </c>
      <c r="E4236" t="s">
        <v>155</v>
      </c>
      <c r="F4236" t="s">
        <v>32</v>
      </c>
      <c r="G4236" t="s">
        <v>16514</v>
      </c>
      <c r="H4236" t="s">
        <v>25</v>
      </c>
      <c r="I4236" t="s">
        <v>26</v>
      </c>
      <c r="J4236" s="1">
        <v>45342</v>
      </c>
      <c r="K4236" s="1">
        <v>45741</v>
      </c>
      <c r="L4236" t="b">
        <f>COUNTIF(tbl_vendors[Vendor_ID],tbl_vendors[[#This Row],[Vendor_ID]])&gt;1</f>
        <v>0</v>
      </c>
      <c r="M4236" t="b">
        <f>ISBLANK(tbl_vendors[[#This Row],[Vendor_ID]])</f>
        <v>0</v>
      </c>
      <c r="N4236" t="b">
        <f>LEN(TRIM(tbl_vendors[[#This Row],[Vendor_Name]]))=0</f>
        <v>0</v>
      </c>
      <c r="O4236" t="b">
        <f>LEN(TRIM(tbl_vendors[[#This Row],[Email]]))=0</f>
        <v>0</v>
      </c>
      <c r="P4236" t="b">
        <f>OR(ISERROR(FIND("@",tbl_vendors[[#This Row],[Email]])),ISERROR(FIND(".",tbl_vendors[[#This Row],[Email]])))</f>
        <v>0</v>
      </c>
      <c r="Q4236" t="b">
        <f>ISNA(MATCH(tbl_vendors[[#This Row],[Country]],tbl_country[country],0))</f>
        <v>0</v>
      </c>
      <c r="R4236" t="b">
        <f>ISNA(MATCH(tbl_vendors[[#This Row],[Currency]],tbl_country[currency],0))</f>
        <v>0</v>
      </c>
      <c r="S4236" t="b">
        <f>_xlfn.XLOOKUP(tbl_vendors[[#This Row],[Country]],tbl_country[country],tbl_country[currency],"NotFound")&lt;&gt;tbl_vendors[[#This Row],[Currency]]</f>
        <v>0</v>
      </c>
      <c r="T4236" t="b">
        <f>ISNA(MATCH(tbl_vendors[[#This Row],[Payment_Terms]],tbl_payment_terms[Payment_Terms],0))</f>
        <v>0</v>
      </c>
      <c r="U4236" t="b">
        <f>ISNA(MATCH(tbl_vendors[[#This Row],[Status]],tbl_status[valid_status]))</f>
        <v>0</v>
      </c>
      <c r="V4236" t="b">
        <f ca="1">tbl_vendors[[#This Row],[Created_Date]]&gt;TODAY()</f>
        <v>0</v>
      </c>
      <c r="W4236" t="b">
        <f>tbl_vendors[[#This Row],[Updated_Date]]&lt;tbl_vendors[[#This Row],[Created_Date]]</f>
        <v>0</v>
      </c>
      <c r="X4236" t="b">
        <f>COUNTIF(tbl_vendors[Vendor_Name],tbl_vendors[[#This Row],[Vendor_Name]])&gt;1</f>
        <v>0</v>
      </c>
      <c r="Y4236" s="14" cm="1">
        <f t="array" aca="1" ref="Y4236" ca="1">IFERROR(SUM(L4236:X4236*1),4)</f>
        <v>0</v>
      </c>
      <c r="Z4236" t="str">
        <f ca="1">IF(tbl_vendors[[#This Row],[error_count]]&gt;0,"FAIL","PASS")</f>
        <v>PASS</v>
      </c>
    </row>
    <row r="4237" spans="1:26" x14ac:dyDescent="0.3">
      <c r="A4237" t="s">
        <v>16515</v>
      </c>
      <c r="B4237" t="s">
        <v>16516</v>
      </c>
      <c r="C4237" t="s">
        <v>79</v>
      </c>
      <c r="D4237" t="s">
        <v>16517</v>
      </c>
      <c r="E4237" t="s">
        <v>39</v>
      </c>
      <c r="F4237" t="s">
        <v>23</v>
      </c>
      <c r="G4237" t="s">
        <v>16518</v>
      </c>
      <c r="H4237" t="s">
        <v>25</v>
      </c>
      <c r="I4237" t="s">
        <v>19</v>
      </c>
      <c r="J4237" s="1">
        <v>44775</v>
      </c>
      <c r="K4237" s="1">
        <v>45397</v>
      </c>
      <c r="L4237" t="b">
        <f>COUNTIF(tbl_vendors[Vendor_ID],tbl_vendors[[#This Row],[Vendor_ID]])&gt;1</f>
        <v>0</v>
      </c>
      <c r="M4237" t="b">
        <f>ISBLANK(tbl_vendors[[#This Row],[Vendor_ID]])</f>
        <v>0</v>
      </c>
      <c r="N4237" t="b">
        <f>LEN(TRIM(tbl_vendors[[#This Row],[Vendor_Name]]))=0</f>
        <v>0</v>
      </c>
      <c r="O4237" t="b">
        <f>LEN(TRIM(tbl_vendors[[#This Row],[Email]]))=0</f>
        <v>0</v>
      </c>
      <c r="P4237" t="b">
        <f>OR(ISERROR(FIND("@",tbl_vendors[[#This Row],[Email]])),ISERROR(FIND(".",tbl_vendors[[#This Row],[Email]])))</f>
        <v>0</v>
      </c>
      <c r="Q4237" t="b">
        <f>ISNA(MATCH(tbl_vendors[[#This Row],[Country]],tbl_country[country],0))</f>
        <v>0</v>
      </c>
      <c r="R4237" t="b">
        <f>ISNA(MATCH(tbl_vendors[[#This Row],[Currency]],tbl_country[currency],0))</f>
        <v>0</v>
      </c>
      <c r="S4237" t="b">
        <f>_xlfn.XLOOKUP(tbl_vendors[[#This Row],[Country]],tbl_country[country],tbl_country[currency],"NotFound")&lt;&gt;tbl_vendors[[#This Row],[Currency]]</f>
        <v>0</v>
      </c>
      <c r="T4237" t="b">
        <f>ISNA(MATCH(tbl_vendors[[#This Row],[Payment_Terms]],tbl_payment_terms[Payment_Terms],0))</f>
        <v>0</v>
      </c>
      <c r="U4237" t="b">
        <f>ISNA(MATCH(tbl_vendors[[#This Row],[Status]],tbl_status[valid_status]))</f>
        <v>0</v>
      </c>
      <c r="V4237" t="b">
        <f ca="1">tbl_vendors[[#This Row],[Created_Date]]&gt;TODAY()</f>
        <v>0</v>
      </c>
      <c r="W4237" t="b">
        <f>tbl_vendors[[#This Row],[Updated_Date]]&lt;tbl_vendors[[#This Row],[Created_Date]]</f>
        <v>0</v>
      </c>
      <c r="X4237" t="b">
        <f>COUNTIF(tbl_vendors[Vendor_Name],tbl_vendors[[#This Row],[Vendor_Name]])&gt;1</f>
        <v>0</v>
      </c>
      <c r="Y4237" s="14" cm="1">
        <f t="array" aca="1" ref="Y4237" ca="1">IFERROR(SUM(L4237:X4237*1),4)</f>
        <v>0</v>
      </c>
      <c r="Z4237" t="str">
        <f ca="1">IF(tbl_vendors[[#This Row],[error_count]]&gt;0,"FAIL","PASS")</f>
        <v>PASS</v>
      </c>
    </row>
    <row r="4238" spans="1:26" x14ac:dyDescent="0.3">
      <c r="A4238" t="s">
        <v>16519</v>
      </c>
      <c r="B4238" t="s">
        <v>16520</v>
      </c>
      <c r="C4238" t="s">
        <v>66</v>
      </c>
      <c r="D4238" t="s">
        <v>16521</v>
      </c>
      <c r="E4238" t="s">
        <v>67</v>
      </c>
      <c r="F4238" t="s">
        <v>16</v>
      </c>
      <c r="G4238" t="s">
        <v>16522</v>
      </c>
      <c r="H4238" t="s">
        <v>69</v>
      </c>
      <c r="I4238" t="s">
        <v>19</v>
      </c>
      <c r="J4238" s="1">
        <v>45701</v>
      </c>
      <c r="K4238" s="1">
        <v>46038</v>
      </c>
      <c r="L4238" t="b">
        <f>COUNTIF(tbl_vendors[Vendor_ID],tbl_vendors[[#This Row],[Vendor_ID]])&gt;1</f>
        <v>0</v>
      </c>
      <c r="M4238" t="b">
        <f>ISBLANK(tbl_vendors[[#This Row],[Vendor_ID]])</f>
        <v>0</v>
      </c>
      <c r="N4238" t="b">
        <f>LEN(TRIM(tbl_vendors[[#This Row],[Vendor_Name]]))=0</f>
        <v>0</v>
      </c>
      <c r="O4238" t="b">
        <f>LEN(TRIM(tbl_vendors[[#This Row],[Email]]))=0</f>
        <v>0</v>
      </c>
      <c r="P4238" t="b">
        <f>OR(ISERROR(FIND("@",tbl_vendors[[#This Row],[Email]])),ISERROR(FIND(".",tbl_vendors[[#This Row],[Email]])))</f>
        <v>0</v>
      </c>
      <c r="Q4238" t="b">
        <f>ISNA(MATCH(tbl_vendors[[#This Row],[Country]],tbl_country[country],0))</f>
        <v>0</v>
      </c>
      <c r="R4238" t="b">
        <f>ISNA(MATCH(tbl_vendors[[#This Row],[Currency]],tbl_country[currency],0))</f>
        <v>0</v>
      </c>
      <c r="S4238" t="b">
        <f>_xlfn.XLOOKUP(tbl_vendors[[#This Row],[Country]],tbl_country[country],tbl_country[currency],"NotFound")&lt;&gt;tbl_vendors[[#This Row],[Currency]]</f>
        <v>0</v>
      </c>
      <c r="T4238" t="b">
        <f>ISNA(MATCH(tbl_vendors[[#This Row],[Payment_Terms]],tbl_payment_terms[Payment_Terms],0))</f>
        <v>0</v>
      </c>
      <c r="U4238" t="b">
        <f>ISNA(MATCH(tbl_vendors[[#This Row],[Status]],tbl_status[valid_status]))</f>
        <v>0</v>
      </c>
      <c r="V4238" t="b">
        <f ca="1">tbl_vendors[[#This Row],[Created_Date]]&gt;TODAY()</f>
        <v>0</v>
      </c>
      <c r="W4238" t="b">
        <f>tbl_vendors[[#This Row],[Updated_Date]]&lt;tbl_vendors[[#This Row],[Created_Date]]</f>
        <v>0</v>
      </c>
      <c r="X4238" t="b">
        <f>COUNTIF(tbl_vendors[Vendor_Name],tbl_vendors[[#This Row],[Vendor_Name]])&gt;1</f>
        <v>0</v>
      </c>
      <c r="Y4238" s="14" cm="1">
        <f t="array" aca="1" ref="Y4238" ca="1">IFERROR(SUM(L4238:X4238*1),4)</f>
        <v>0</v>
      </c>
      <c r="Z4238" t="str">
        <f ca="1">IF(tbl_vendors[[#This Row],[error_count]]&gt;0,"FAIL","PASS")</f>
        <v>PASS</v>
      </c>
    </row>
    <row r="4239" spans="1:26" x14ac:dyDescent="0.3">
      <c r="A4239" t="s">
        <v>16523</v>
      </c>
      <c r="B4239" t="s">
        <v>16524</v>
      </c>
      <c r="C4239" t="s">
        <v>79</v>
      </c>
      <c r="D4239" t="s">
        <v>16525</v>
      </c>
      <c r="E4239" t="s">
        <v>39</v>
      </c>
      <c r="F4239" t="s">
        <v>32</v>
      </c>
      <c r="G4239" t="s">
        <v>16526</v>
      </c>
      <c r="H4239" t="s">
        <v>42</v>
      </c>
      <c r="I4239" t="s">
        <v>53</v>
      </c>
      <c r="J4239" s="1">
        <v>45164</v>
      </c>
      <c r="K4239" s="1">
        <v>45533</v>
      </c>
      <c r="L4239" t="b">
        <f>COUNTIF(tbl_vendors[Vendor_ID],tbl_vendors[[#This Row],[Vendor_ID]])&gt;1</f>
        <v>0</v>
      </c>
      <c r="M4239" t="b">
        <f>ISBLANK(tbl_vendors[[#This Row],[Vendor_ID]])</f>
        <v>0</v>
      </c>
      <c r="N4239" t="b">
        <f>LEN(TRIM(tbl_vendors[[#This Row],[Vendor_Name]]))=0</f>
        <v>0</v>
      </c>
      <c r="O4239" t="b">
        <f>LEN(TRIM(tbl_vendors[[#This Row],[Email]]))=0</f>
        <v>0</v>
      </c>
      <c r="P4239" t="b">
        <f>OR(ISERROR(FIND("@",tbl_vendors[[#This Row],[Email]])),ISERROR(FIND(".",tbl_vendors[[#This Row],[Email]])))</f>
        <v>0</v>
      </c>
      <c r="Q4239" t="b">
        <f>ISNA(MATCH(tbl_vendors[[#This Row],[Country]],tbl_country[country],0))</f>
        <v>0</v>
      </c>
      <c r="R4239" t="b">
        <f>ISNA(MATCH(tbl_vendors[[#This Row],[Currency]],tbl_country[currency],0))</f>
        <v>0</v>
      </c>
      <c r="S4239" t="b">
        <f>_xlfn.XLOOKUP(tbl_vendors[[#This Row],[Country]],tbl_country[country],tbl_country[currency],"NotFound")&lt;&gt;tbl_vendors[[#This Row],[Currency]]</f>
        <v>0</v>
      </c>
      <c r="T4239" t="b">
        <f>ISNA(MATCH(tbl_vendors[[#This Row],[Payment_Terms]],tbl_payment_terms[Payment_Terms],0))</f>
        <v>0</v>
      </c>
      <c r="U4239" t="b">
        <f>ISNA(MATCH(tbl_vendors[[#This Row],[Status]],tbl_status[valid_status]))</f>
        <v>1</v>
      </c>
      <c r="V4239" t="b">
        <f ca="1">tbl_vendors[[#This Row],[Created_Date]]&gt;TODAY()</f>
        <v>0</v>
      </c>
      <c r="W4239" t="b">
        <f>tbl_vendors[[#This Row],[Updated_Date]]&lt;tbl_vendors[[#This Row],[Created_Date]]</f>
        <v>0</v>
      </c>
      <c r="X4239" t="b">
        <f>COUNTIF(tbl_vendors[Vendor_Name],tbl_vendors[[#This Row],[Vendor_Name]])&gt;1</f>
        <v>0</v>
      </c>
      <c r="Y4239" s="14" cm="1">
        <f t="array" aca="1" ref="Y4239" ca="1">IFERROR(SUM(L4239:X4239*1),4)</f>
        <v>1</v>
      </c>
      <c r="Z4239" t="str">
        <f ca="1">IF(tbl_vendors[[#This Row],[error_count]]&gt;0,"FAIL","PASS")</f>
        <v>FAIL</v>
      </c>
    </row>
    <row r="4240" spans="1:26" x14ac:dyDescent="0.3">
      <c r="A4240" t="s">
        <v>16527</v>
      </c>
      <c r="B4240" t="s">
        <v>1444</v>
      </c>
      <c r="C4240" t="s">
        <v>29</v>
      </c>
      <c r="D4240" t="s">
        <v>16528</v>
      </c>
      <c r="E4240" t="s">
        <v>31</v>
      </c>
      <c r="F4240" t="s">
        <v>75</v>
      </c>
      <c r="G4240" t="s">
        <v>16529</v>
      </c>
      <c r="H4240" t="s">
        <v>25</v>
      </c>
      <c r="I4240" t="s">
        <v>53</v>
      </c>
      <c r="J4240" s="1">
        <v>45921</v>
      </c>
      <c r="K4240" s="1">
        <v>46151</v>
      </c>
      <c r="L4240" t="b">
        <f>COUNTIF(tbl_vendors[Vendor_ID],tbl_vendors[[#This Row],[Vendor_ID]])&gt;1</f>
        <v>0</v>
      </c>
      <c r="M4240" t="b">
        <f>ISBLANK(tbl_vendors[[#This Row],[Vendor_ID]])</f>
        <v>0</v>
      </c>
      <c r="N4240" t="b">
        <f>LEN(TRIM(tbl_vendors[[#This Row],[Vendor_Name]]))=0</f>
        <v>0</v>
      </c>
      <c r="O4240" t="b">
        <f>LEN(TRIM(tbl_vendors[[#This Row],[Email]]))=0</f>
        <v>0</v>
      </c>
      <c r="P4240" t="b">
        <f>OR(ISERROR(FIND("@",tbl_vendors[[#This Row],[Email]])),ISERROR(FIND(".",tbl_vendors[[#This Row],[Email]])))</f>
        <v>0</v>
      </c>
      <c r="Q4240" t="b">
        <f>ISNA(MATCH(tbl_vendors[[#This Row],[Country]],tbl_country[country],0))</f>
        <v>0</v>
      </c>
      <c r="R4240" t="b">
        <f>ISNA(MATCH(tbl_vendors[[#This Row],[Currency]],tbl_country[currency],0))</f>
        <v>0</v>
      </c>
      <c r="S4240" t="b">
        <f>_xlfn.XLOOKUP(tbl_vendors[[#This Row],[Country]],tbl_country[country],tbl_country[currency],"NotFound")&lt;&gt;tbl_vendors[[#This Row],[Currency]]</f>
        <v>0</v>
      </c>
      <c r="T4240" t="b">
        <f>ISNA(MATCH(tbl_vendors[[#This Row],[Payment_Terms]],tbl_payment_terms[Payment_Terms],0))</f>
        <v>0</v>
      </c>
      <c r="U4240" t="b">
        <f>ISNA(MATCH(tbl_vendors[[#This Row],[Status]],tbl_status[valid_status]))</f>
        <v>1</v>
      </c>
      <c r="V4240" t="b">
        <f ca="1">tbl_vendors[[#This Row],[Created_Date]]&gt;TODAY()</f>
        <v>0</v>
      </c>
      <c r="W4240" t="b">
        <f>tbl_vendors[[#This Row],[Updated_Date]]&lt;tbl_vendors[[#This Row],[Created_Date]]</f>
        <v>0</v>
      </c>
      <c r="X4240" t="b">
        <f>COUNTIF(tbl_vendors[Vendor_Name],tbl_vendors[[#This Row],[Vendor_Name]])&gt;1</f>
        <v>1</v>
      </c>
      <c r="Y4240" s="14" cm="1">
        <f t="array" aca="1" ref="Y4240" ca="1">IFERROR(SUM(L4240:X4240*1),4)</f>
        <v>2</v>
      </c>
      <c r="Z4240" t="str">
        <f ca="1">IF(tbl_vendors[[#This Row],[error_count]]&gt;0,"FAIL","PASS")</f>
        <v>FAIL</v>
      </c>
    </row>
    <row r="4241" spans="1:26" x14ac:dyDescent="0.3">
      <c r="A4241" t="s">
        <v>16530</v>
      </c>
      <c r="B4241" t="s">
        <v>16531</v>
      </c>
      <c r="C4241" t="s">
        <v>153</v>
      </c>
      <c r="D4241" t="s">
        <v>16532</v>
      </c>
      <c r="E4241" t="s">
        <v>155</v>
      </c>
      <c r="F4241" t="s">
        <v>16</v>
      </c>
      <c r="G4241" t="s">
        <v>16533</v>
      </c>
      <c r="H4241" t="s">
        <v>47</v>
      </c>
      <c r="I4241" t="s">
        <v>19</v>
      </c>
      <c r="J4241" s="1">
        <v>45554</v>
      </c>
      <c r="K4241" s="1">
        <v>45969</v>
      </c>
      <c r="L4241" t="b">
        <f>COUNTIF(tbl_vendors[Vendor_ID],tbl_vendors[[#This Row],[Vendor_ID]])&gt;1</f>
        <v>0</v>
      </c>
      <c r="M4241" t="b">
        <f>ISBLANK(tbl_vendors[[#This Row],[Vendor_ID]])</f>
        <v>0</v>
      </c>
      <c r="N4241" t="b">
        <f>LEN(TRIM(tbl_vendors[[#This Row],[Vendor_Name]]))=0</f>
        <v>0</v>
      </c>
      <c r="O4241" t="b">
        <f>LEN(TRIM(tbl_vendors[[#This Row],[Email]]))=0</f>
        <v>0</v>
      </c>
      <c r="P4241" t="b">
        <f>OR(ISERROR(FIND("@",tbl_vendors[[#This Row],[Email]])),ISERROR(FIND(".",tbl_vendors[[#This Row],[Email]])))</f>
        <v>0</v>
      </c>
      <c r="Q4241" t="b">
        <f>ISNA(MATCH(tbl_vendors[[#This Row],[Country]],tbl_country[country],0))</f>
        <v>0</v>
      </c>
      <c r="R4241" t="b">
        <f>ISNA(MATCH(tbl_vendors[[#This Row],[Currency]],tbl_country[currency],0))</f>
        <v>0</v>
      </c>
      <c r="S4241" t="b">
        <f>_xlfn.XLOOKUP(tbl_vendors[[#This Row],[Country]],tbl_country[country],tbl_country[currency],"NotFound")&lt;&gt;tbl_vendors[[#This Row],[Currency]]</f>
        <v>0</v>
      </c>
      <c r="T4241" t="b">
        <f>ISNA(MATCH(tbl_vendors[[#This Row],[Payment_Terms]],tbl_payment_terms[Payment_Terms],0))</f>
        <v>0</v>
      </c>
      <c r="U4241" t="b">
        <f>ISNA(MATCH(tbl_vendors[[#This Row],[Status]],tbl_status[valid_status]))</f>
        <v>0</v>
      </c>
      <c r="V4241" t="b">
        <f ca="1">tbl_vendors[[#This Row],[Created_Date]]&gt;TODAY()</f>
        <v>0</v>
      </c>
      <c r="W4241" t="b">
        <f>tbl_vendors[[#This Row],[Updated_Date]]&lt;tbl_vendors[[#This Row],[Created_Date]]</f>
        <v>0</v>
      </c>
      <c r="X4241" t="b">
        <f>COUNTIF(tbl_vendors[Vendor_Name],tbl_vendors[[#This Row],[Vendor_Name]])&gt;1</f>
        <v>0</v>
      </c>
      <c r="Y4241" s="14" cm="1">
        <f t="array" aca="1" ref="Y4241" ca="1">IFERROR(SUM(L4241:X4241*1),4)</f>
        <v>0</v>
      </c>
      <c r="Z4241" t="str">
        <f ca="1">IF(tbl_vendors[[#This Row],[error_count]]&gt;0,"FAIL","PASS")</f>
        <v>PASS</v>
      </c>
    </row>
    <row r="4242" spans="1:26" x14ac:dyDescent="0.3">
      <c r="A4242" t="s">
        <v>16534</v>
      </c>
      <c r="B4242" t="s">
        <v>16535</v>
      </c>
      <c r="C4242" t="s">
        <v>153</v>
      </c>
      <c r="D4242" t="s">
        <v>16536</v>
      </c>
      <c r="E4242" t="s">
        <v>155</v>
      </c>
      <c r="F4242" t="s">
        <v>32</v>
      </c>
      <c r="G4242" t="s">
        <v>16537</v>
      </c>
      <c r="H4242" t="s">
        <v>52</v>
      </c>
      <c r="I4242" t="s">
        <v>26</v>
      </c>
      <c r="J4242" s="1">
        <v>46117</v>
      </c>
      <c r="K4242" s="1">
        <v>46200</v>
      </c>
      <c r="L4242" t="b">
        <f>COUNTIF(tbl_vendors[Vendor_ID],tbl_vendors[[#This Row],[Vendor_ID]])&gt;1</f>
        <v>0</v>
      </c>
      <c r="M4242" t="b">
        <f>ISBLANK(tbl_vendors[[#This Row],[Vendor_ID]])</f>
        <v>0</v>
      </c>
      <c r="N4242" t="b">
        <f>LEN(TRIM(tbl_vendors[[#This Row],[Vendor_Name]]))=0</f>
        <v>0</v>
      </c>
      <c r="O4242" t="b">
        <f>LEN(TRIM(tbl_vendors[[#This Row],[Email]]))=0</f>
        <v>0</v>
      </c>
      <c r="P4242" t="b">
        <f>OR(ISERROR(FIND("@",tbl_vendors[[#This Row],[Email]])),ISERROR(FIND(".",tbl_vendors[[#This Row],[Email]])))</f>
        <v>0</v>
      </c>
      <c r="Q4242" t="b">
        <f>ISNA(MATCH(tbl_vendors[[#This Row],[Country]],tbl_country[country],0))</f>
        <v>0</v>
      </c>
      <c r="R4242" t="b">
        <f>ISNA(MATCH(tbl_vendors[[#This Row],[Currency]],tbl_country[currency],0))</f>
        <v>0</v>
      </c>
      <c r="S4242" t="b">
        <f>_xlfn.XLOOKUP(tbl_vendors[[#This Row],[Country]],tbl_country[country],tbl_country[currency],"NotFound")&lt;&gt;tbl_vendors[[#This Row],[Currency]]</f>
        <v>0</v>
      </c>
      <c r="T4242" t="b">
        <f>ISNA(MATCH(tbl_vendors[[#This Row],[Payment_Terms]],tbl_payment_terms[Payment_Terms],0))</f>
        <v>0</v>
      </c>
      <c r="U4242" t="b">
        <f>ISNA(MATCH(tbl_vendors[[#This Row],[Status]],tbl_status[valid_status]))</f>
        <v>0</v>
      </c>
      <c r="V4242" t="b">
        <f ca="1">tbl_vendors[[#This Row],[Created_Date]]&gt;TODAY()</f>
        <v>0</v>
      </c>
      <c r="W4242" t="b">
        <f>tbl_vendors[[#This Row],[Updated_Date]]&lt;tbl_vendors[[#This Row],[Created_Date]]</f>
        <v>0</v>
      </c>
      <c r="X4242" t="b">
        <f>COUNTIF(tbl_vendors[Vendor_Name],tbl_vendors[[#This Row],[Vendor_Name]])&gt;1</f>
        <v>0</v>
      </c>
      <c r="Y4242" s="14" cm="1">
        <f t="array" aca="1" ref="Y4242" ca="1">IFERROR(SUM(L4242:X4242*1),4)</f>
        <v>0</v>
      </c>
      <c r="Z4242" t="str">
        <f ca="1">IF(tbl_vendors[[#This Row],[error_count]]&gt;0,"FAIL","PASS")</f>
        <v>PASS</v>
      </c>
    </row>
    <row r="4243" spans="1:26" x14ac:dyDescent="0.3">
      <c r="A4243" t="s">
        <v>16538</v>
      </c>
      <c r="B4243" t="s">
        <v>16539</v>
      </c>
      <c r="C4243" t="s">
        <v>66</v>
      </c>
      <c r="D4243" t="s">
        <v>16540</v>
      </c>
      <c r="E4243" t="s">
        <v>67</v>
      </c>
      <c r="F4243" t="s">
        <v>23</v>
      </c>
      <c r="G4243" t="s">
        <v>16541</v>
      </c>
      <c r="H4243" t="s">
        <v>69</v>
      </c>
      <c r="I4243" t="s">
        <v>26</v>
      </c>
      <c r="J4243" s="1">
        <v>45343</v>
      </c>
      <c r="K4243" s="1">
        <v>46076</v>
      </c>
      <c r="L4243" t="b">
        <f>COUNTIF(tbl_vendors[Vendor_ID],tbl_vendors[[#This Row],[Vendor_ID]])&gt;1</f>
        <v>0</v>
      </c>
      <c r="M4243" t="b">
        <f>ISBLANK(tbl_vendors[[#This Row],[Vendor_ID]])</f>
        <v>0</v>
      </c>
      <c r="N4243" t="b">
        <f>LEN(TRIM(tbl_vendors[[#This Row],[Vendor_Name]]))=0</f>
        <v>0</v>
      </c>
      <c r="O4243" t="b">
        <f>LEN(TRIM(tbl_vendors[[#This Row],[Email]]))=0</f>
        <v>0</v>
      </c>
      <c r="P4243" t="b">
        <f>OR(ISERROR(FIND("@",tbl_vendors[[#This Row],[Email]])),ISERROR(FIND(".",tbl_vendors[[#This Row],[Email]])))</f>
        <v>0</v>
      </c>
      <c r="Q4243" t="b">
        <f>ISNA(MATCH(tbl_vendors[[#This Row],[Country]],tbl_country[country],0))</f>
        <v>0</v>
      </c>
      <c r="R4243" t="b">
        <f>ISNA(MATCH(tbl_vendors[[#This Row],[Currency]],tbl_country[currency],0))</f>
        <v>0</v>
      </c>
      <c r="S4243" t="b">
        <f>_xlfn.XLOOKUP(tbl_vendors[[#This Row],[Country]],tbl_country[country],tbl_country[currency],"NotFound")&lt;&gt;tbl_vendors[[#This Row],[Currency]]</f>
        <v>0</v>
      </c>
      <c r="T4243" t="b">
        <f>ISNA(MATCH(tbl_vendors[[#This Row],[Payment_Terms]],tbl_payment_terms[Payment_Terms],0))</f>
        <v>0</v>
      </c>
      <c r="U4243" t="b">
        <f>ISNA(MATCH(tbl_vendors[[#This Row],[Status]],tbl_status[valid_status]))</f>
        <v>0</v>
      </c>
      <c r="V4243" t="b">
        <f ca="1">tbl_vendors[[#This Row],[Created_Date]]&gt;TODAY()</f>
        <v>0</v>
      </c>
      <c r="W4243" t="b">
        <f>tbl_vendors[[#This Row],[Updated_Date]]&lt;tbl_vendors[[#This Row],[Created_Date]]</f>
        <v>0</v>
      </c>
      <c r="X4243" t="b">
        <f>COUNTIF(tbl_vendors[Vendor_Name],tbl_vendors[[#This Row],[Vendor_Name]])&gt;1</f>
        <v>0</v>
      </c>
      <c r="Y4243" s="14" cm="1">
        <f t="array" aca="1" ref="Y4243" ca="1">IFERROR(SUM(L4243:X4243*1),4)</f>
        <v>0</v>
      </c>
      <c r="Z4243" t="str">
        <f ca="1">IF(tbl_vendors[[#This Row],[error_count]]&gt;0,"FAIL","PASS")</f>
        <v>PASS</v>
      </c>
    </row>
    <row r="4244" spans="1:26" x14ac:dyDescent="0.3">
      <c r="A4244" t="s">
        <v>16542</v>
      </c>
      <c r="B4244" t="s">
        <v>16543</v>
      </c>
      <c r="C4244" t="s">
        <v>66</v>
      </c>
      <c r="D4244" t="s">
        <v>16544</v>
      </c>
      <c r="E4244" t="s">
        <v>67</v>
      </c>
      <c r="F4244" t="s">
        <v>23</v>
      </c>
      <c r="G4244" t="s">
        <v>16545</v>
      </c>
      <c r="H4244" t="s">
        <v>18</v>
      </c>
      <c r="I4244" t="s">
        <v>53</v>
      </c>
      <c r="J4244" s="1">
        <v>45297</v>
      </c>
      <c r="K4244" s="1">
        <v>45966</v>
      </c>
      <c r="L4244" t="b">
        <f>COUNTIF(tbl_vendors[Vendor_ID],tbl_vendors[[#This Row],[Vendor_ID]])&gt;1</f>
        <v>0</v>
      </c>
      <c r="M4244" t="b">
        <f>ISBLANK(tbl_vendors[[#This Row],[Vendor_ID]])</f>
        <v>0</v>
      </c>
      <c r="N4244" t="b">
        <f>LEN(TRIM(tbl_vendors[[#This Row],[Vendor_Name]]))=0</f>
        <v>0</v>
      </c>
      <c r="O4244" t="b">
        <f>LEN(TRIM(tbl_vendors[[#This Row],[Email]]))=0</f>
        <v>0</v>
      </c>
      <c r="P4244" t="b">
        <f>OR(ISERROR(FIND("@",tbl_vendors[[#This Row],[Email]])),ISERROR(FIND(".",tbl_vendors[[#This Row],[Email]])))</f>
        <v>0</v>
      </c>
      <c r="Q4244" t="b">
        <f>ISNA(MATCH(tbl_vendors[[#This Row],[Country]],tbl_country[country],0))</f>
        <v>0</v>
      </c>
      <c r="R4244" t="b">
        <f>ISNA(MATCH(tbl_vendors[[#This Row],[Currency]],tbl_country[currency],0))</f>
        <v>0</v>
      </c>
      <c r="S4244" t="b">
        <f>_xlfn.XLOOKUP(tbl_vendors[[#This Row],[Country]],tbl_country[country],tbl_country[currency],"NotFound")&lt;&gt;tbl_vendors[[#This Row],[Currency]]</f>
        <v>0</v>
      </c>
      <c r="T4244" t="b">
        <f>ISNA(MATCH(tbl_vendors[[#This Row],[Payment_Terms]],tbl_payment_terms[Payment_Terms],0))</f>
        <v>0</v>
      </c>
      <c r="U4244" t="b">
        <f>ISNA(MATCH(tbl_vendors[[#This Row],[Status]],tbl_status[valid_status]))</f>
        <v>1</v>
      </c>
      <c r="V4244" t="b">
        <f ca="1">tbl_vendors[[#This Row],[Created_Date]]&gt;TODAY()</f>
        <v>0</v>
      </c>
      <c r="W4244" t="b">
        <f>tbl_vendors[[#This Row],[Updated_Date]]&lt;tbl_vendors[[#This Row],[Created_Date]]</f>
        <v>0</v>
      </c>
      <c r="X4244" t="b">
        <f>COUNTIF(tbl_vendors[Vendor_Name],tbl_vendors[[#This Row],[Vendor_Name]])&gt;1</f>
        <v>0</v>
      </c>
      <c r="Y4244" s="14" cm="1">
        <f t="array" aca="1" ref="Y4244" ca="1">IFERROR(SUM(L4244:X4244*1),4)</f>
        <v>1</v>
      </c>
      <c r="Z4244" t="str">
        <f ca="1">IF(tbl_vendors[[#This Row],[error_count]]&gt;0,"FAIL","PASS")</f>
        <v>FAIL</v>
      </c>
    </row>
    <row r="4245" spans="1:26" x14ac:dyDescent="0.3">
      <c r="A4245" t="s">
        <v>16546</v>
      </c>
      <c r="B4245" t="s">
        <v>16547</v>
      </c>
      <c r="C4245" t="s">
        <v>79</v>
      </c>
      <c r="D4245" t="s">
        <v>16548</v>
      </c>
      <c r="E4245" t="s">
        <v>39</v>
      </c>
      <c r="F4245" t="s">
        <v>16</v>
      </c>
      <c r="G4245" t="s">
        <v>16549</v>
      </c>
      <c r="H4245" t="s">
        <v>69</v>
      </c>
      <c r="I4245" t="s">
        <v>26</v>
      </c>
      <c r="J4245" s="1">
        <v>45349</v>
      </c>
      <c r="K4245" s="1">
        <v>45768</v>
      </c>
      <c r="L4245" t="b">
        <f>COUNTIF(tbl_vendors[Vendor_ID],tbl_vendors[[#This Row],[Vendor_ID]])&gt;1</f>
        <v>0</v>
      </c>
      <c r="M4245" t="b">
        <f>ISBLANK(tbl_vendors[[#This Row],[Vendor_ID]])</f>
        <v>0</v>
      </c>
      <c r="N4245" t="b">
        <f>LEN(TRIM(tbl_vendors[[#This Row],[Vendor_Name]]))=0</f>
        <v>0</v>
      </c>
      <c r="O4245" t="b">
        <f>LEN(TRIM(tbl_vendors[[#This Row],[Email]]))=0</f>
        <v>0</v>
      </c>
      <c r="P4245" t="b">
        <f>OR(ISERROR(FIND("@",tbl_vendors[[#This Row],[Email]])),ISERROR(FIND(".",tbl_vendors[[#This Row],[Email]])))</f>
        <v>0</v>
      </c>
      <c r="Q4245" t="b">
        <f>ISNA(MATCH(tbl_vendors[[#This Row],[Country]],tbl_country[country],0))</f>
        <v>0</v>
      </c>
      <c r="R4245" t="b">
        <f>ISNA(MATCH(tbl_vendors[[#This Row],[Currency]],tbl_country[currency],0))</f>
        <v>0</v>
      </c>
      <c r="S4245" t="b">
        <f>_xlfn.XLOOKUP(tbl_vendors[[#This Row],[Country]],tbl_country[country],tbl_country[currency],"NotFound")&lt;&gt;tbl_vendors[[#This Row],[Currency]]</f>
        <v>0</v>
      </c>
      <c r="T4245" t="b">
        <f>ISNA(MATCH(tbl_vendors[[#This Row],[Payment_Terms]],tbl_payment_terms[Payment_Terms],0))</f>
        <v>0</v>
      </c>
      <c r="U4245" t="b">
        <f>ISNA(MATCH(tbl_vendors[[#This Row],[Status]],tbl_status[valid_status]))</f>
        <v>0</v>
      </c>
      <c r="V4245" t="b">
        <f ca="1">tbl_vendors[[#This Row],[Created_Date]]&gt;TODAY()</f>
        <v>0</v>
      </c>
      <c r="W4245" t="b">
        <f>tbl_vendors[[#This Row],[Updated_Date]]&lt;tbl_vendors[[#This Row],[Created_Date]]</f>
        <v>0</v>
      </c>
      <c r="X4245" t="b">
        <f>COUNTIF(tbl_vendors[Vendor_Name],tbl_vendors[[#This Row],[Vendor_Name]])&gt;1</f>
        <v>0</v>
      </c>
      <c r="Y4245" s="14" cm="1">
        <f t="array" aca="1" ref="Y4245" ca="1">IFERROR(SUM(L4245:X4245*1),4)</f>
        <v>0</v>
      </c>
      <c r="Z4245" t="str">
        <f ca="1">IF(tbl_vendors[[#This Row],[error_count]]&gt;0,"FAIL","PASS")</f>
        <v>PASS</v>
      </c>
    </row>
    <row r="4246" spans="1:26" x14ac:dyDescent="0.3">
      <c r="A4246" t="s">
        <v>16550</v>
      </c>
      <c r="B4246" t="s">
        <v>16551</v>
      </c>
      <c r="C4246" t="s">
        <v>100</v>
      </c>
      <c r="D4246" t="s">
        <v>16552</v>
      </c>
      <c r="E4246" t="s">
        <v>39</v>
      </c>
      <c r="F4246" t="s">
        <v>16</v>
      </c>
      <c r="G4246" t="s">
        <v>16553</v>
      </c>
      <c r="H4246" t="s">
        <v>25</v>
      </c>
      <c r="I4246" t="s">
        <v>19</v>
      </c>
      <c r="J4246" s="1">
        <v>45942</v>
      </c>
      <c r="K4246" s="1">
        <v>46077</v>
      </c>
      <c r="L4246" t="b">
        <f>COUNTIF(tbl_vendors[Vendor_ID],tbl_vendors[[#This Row],[Vendor_ID]])&gt;1</f>
        <v>0</v>
      </c>
      <c r="M4246" t="b">
        <f>ISBLANK(tbl_vendors[[#This Row],[Vendor_ID]])</f>
        <v>0</v>
      </c>
      <c r="N4246" t="b">
        <f>LEN(TRIM(tbl_vendors[[#This Row],[Vendor_Name]]))=0</f>
        <v>0</v>
      </c>
      <c r="O4246" t="b">
        <f>LEN(TRIM(tbl_vendors[[#This Row],[Email]]))=0</f>
        <v>0</v>
      </c>
      <c r="P4246" t="b">
        <f>OR(ISERROR(FIND("@",tbl_vendors[[#This Row],[Email]])),ISERROR(FIND(".",tbl_vendors[[#This Row],[Email]])))</f>
        <v>0</v>
      </c>
      <c r="Q4246" t="b">
        <f>ISNA(MATCH(tbl_vendors[[#This Row],[Country]],tbl_country[country],0))</f>
        <v>0</v>
      </c>
      <c r="R4246" t="b">
        <f>ISNA(MATCH(tbl_vendors[[#This Row],[Currency]],tbl_country[currency],0))</f>
        <v>0</v>
      </c>
      <c r="S4246" t="b">
        <f>_xlfn.XLOOKUP(tbl_vendors[[#This Row],[Country]],tbl_country[country],tbl_country[currency],"NotFound")&lt;&gt;tbl_vendors[[#This Row],[Currency]]</f>
        <v>0</v>
      </c>
      <c r="T4246" t="b">
        <f>ISNA(MATCH(tbl_vendors[[#This Row],[Payment_Terms]],tbl_payment_terms[Payment_Terms],0))</f>
        <v>0</v>
      </c>
      <c r="U4246" t="b">
        <f>ISNA(MATCH(tbl_vendors[[#This Row],[Status]],tbl_status[valid_status]))</f>
        <v>0</v>
      </c>
      <c r="V4246" t="b">
        <f ca="1">tbl_vendors[[#This Row],[Created_Date]]&gt;TODAY()</f>
        <v>0</v>
      </c>
      <c r="W4246" t="b">
        <f>tbl_vendors[[#This Row],[Updated_Date]]&lt;tbl_vendors[[#This Row],[Created_Date]]</f>
        <v>0</v>
      </c>
      <c r="X4246" t="b">
        <f>COUNTIF(tbl_vendors[Vendor_Name],tbl_vendors[[#This Row],[Vendor_Name]])&gt;1</f>
        <v>0</v>
      </c>
      <c r="Y4246" s="14" cm="1">
        <f t="array" aca="1" ref="Y4246" ca="1">IFERROR(SUM(L4246:X4246*1),4)</f>
        <v>0</v>
      </c>
      <c r="Z4246" t="str">
        <f ca="1">IF(tbl_vendors[[#This Row],[error_count]]&gt;0,"FAIL","PASS")</f>
        <v>PASS</v>
      </c>
    </row>
    <row r="4247" spans="1:26" x14ac:dyDescent="0.3">
      <c r="A4247" t="s">
        <v>16554</v>
      </c>
      <c r="B4247" t="s">
        <v>16555</v>
      </c>
      <c r="C4247" t="s">
        <v>29</v>
      </c>
      <c r="D4247" t="s">
        <v>16556</v>
      </c>
      <c r="E4247" t="s">
        <v>31</v>
      </c>
      <c r="F4247" t="s">
        <v>32</v>
      </c>
      <c r="G4247" t="s">
        <v>16557</v>
      </c>
      <c r="H4247" t="s">
        <v>34</v>
      </c>
      <c r="I4247" t="s">
        <v>19</v>
      </c>
      <c r="J4247" s="1">
        <v>44482</v>
      </c>
      <c r="K4247" s="1">
        <v>44989</v>
      </c>
      <c r="L4247" t="b">
        <f>COUNTIF(tbl_vendors[Vendor_ID],tbl_vendors[[#This Row],[Vendor_ID]])&gt;1</f>
        <v>0</v>
      </c>
      <c r="M4247" t="b">
        <f>ISBLANK(tbl_vendors[[#This Row],[Vendor_ID]])</f>
        <v>0</v>
      </c>
      <c r="N4247" t="b">
        <f>LEN(TRIM(tbl_vendors[[#This Row],[Vendor_Name]]))=0</f>
        <v>0</v>
      </c>
      <c r="O4247" t="b">
        <f>LEN(TRIM(tbl_vendors[[#This Row],[Email]]))=0</f>
        <v>0</v>
      </c>
      <c r="P4247" t="b">
        <f>OR(ISERROR(FIND("@",tbl_vendors[[#This Row],[Email]])),ISERROR(FIND(".",tbl_vendors[[#This Row],[Email]])))</f>
        <v>0</v>
      </c>
      <c r="Q4247" t="b">
        <f>ISNA(MATCH(tbl_vendors[[#This Row],[Country]],tbl_country[country],0))</f>
        <v>0</v>
      </c>
      <c r="R4247" t="b">
        <f>ISNA(MATCH(tbl_vendors[[#This Row],[Currency]],tbl_country[currency],0))</f>
        <v>0</v>
      </c>
      <c r="S4247" t="b">
        <f>_xlfn.XLOOKUP(tbl_vendors[[#This Row],[Country]],tbl_country[country],tbl_country[currency],"NotFound")&lt;&gt;tbl_vendors[[#This Row],[Currency]]</f>
        <v>0</v>
      </c>
      <c r="T4247" t="b">
        <f>ISNA(MATCH(tbl_vendors[[#This Row],[Payment_Terms]],tbl_payment_terms[Payment_Terms],0))</f>
        <v>0</v>
      </c>
      <c r="U4247" t="b">
        <f>ISNA(MATCH(tbl_vendors[[#This Row],[Status]],tbl_status[valid_status]))</f>
        <v>0</v>
      </c>
      <c r="V4247" t="b">
        <f ca="1">tbl_vendors[[#This Row],[Created_Date]]&gt;TODAY()</f>
        <v>0</v>
      </c>
      <c r="W4247" t="b">
        <f>tbl_vendors[[#This Row],[Updated_Date]]&lt;tbl_vendors[[#This Row],[Created_Date]]</f>
        <v>0</v>
      </c>
      <c r="X4247" t="b">
        <f>COUNTIF(tbl_vendors[Vendor_Name],tbl_vendors[[#This Row],[Vendor_Name]])&gt;1</f>
        <v>0</v>
      </c>
      <c r="Y4247" s="14" cm="1">
        <f t="array" aca="1" ref="Y4247" ca="1">IFERROR(SUM(L4247:X4247*1),4)</f>
        <v>0</v>
      </c>
      <c r="Z4247" t="str">
        <f ca="1">IF(tbl_vendors[[#This Row],[error_count]]&gt;0,"FAIL","PASS")</f>
        <v>PASS</v>
      </c>
    </row>
    <row r="4248" spans="1:26" x14ac:dyDescent="0.3">
      <c r="A4248" t="s">
        <v>16558</v>
      </c>
      <c r="B4248" t="s">
        <v>16559</v>
      </c>
      <c r="C4248" t="s">
        <v>100</v>
      </c>
      <c r="D4248" t="s">
        <v>16560</v>
      </c>
      <c r="E4248" t="s">
        <v>39</v>
      </c>
      <c r="F4248" t="s">
        <v>16</v>
      </c>
      <c r="G4248" t="s">
        <v>16561</v>
      </c>
      <c r="H4248" t="s">
        <v>52</v>
      </c>
      <c r="I4248" t="s">
        <v>19</v>
      </c>
      <c r="J4248" s="1">
        <v>44734</v>
      </c>
      <c r="K4248" s="1">
        <v>45935</v>
      </c>
      <c r="L4248" t="b">
        <f>COUNTIF(tbl_vendors[Vendor_ID],tbl_vendors[[#This Row],[Vendor_ID]])&gt;1</f>
        <v>0</v>
      </c>
      <c r="M4248" t="b">
        <f>ISBLANK(tbl_vendors[[#This Row],[Vendor_ID]])</f>
        <v>0</v>
      </c>
      <c r="N4248" t="b">
        <f>LEN(TRIM(tbl_vendors[[#This Row],[Vendor_Name]]))=0</f>
        <v>0</v>
      </c>
      <c r="O4248" t="b">
        <f>LEN(TRIM(tbl_vendors[[#This Row],[Email]]))=0</f>
        <v>0</v>
      </c>
      <c r="P4248" t="b">
        <f>OR(ISERROR(FIND("@",tbl_vendors[[#This Row],[Email]])),ISERROR(FIND(".",tbl_vendors[[#This Row],[Email]])))</f>
        <v>0</v>
      </c>
      <c r="Q4248" t="b">
        <f>ISNA(MATCH(tbl_vendors[[#This Row],[Country]],tbl_country[country],0))</f>
        <v>0</v>
      </c>
      <c r="R4248" t="b">
        <f>ISNA(MATCH(tbl_vendors[[#This Row],[Currency]],tbl_country[currency],0))</f>
        <v>0</v>
      </c>
      <c r="S4248" t="b">
        <f>_xlfn.XLOOKUP(tbl_vendors[[#This Row],[Country]],tbl_country[country],tbl_country[currency],"NotFound")&lt;&gt;tbl_vendors[[#This Row],[Currency]]</f>
        <v>0</v>
      </c>
      <c r="T4248" t="b">
        <f>ISNA(MATCH(tbl_vendors[[#This Row],[Payment_Terms]],tbl_payment_terms[Payment_Terms],0))</f>
        <v>0</v>
      </c>
      <c r="U4248" t="b">
        <f>ISNA(MATCH(tbl_vendors[[#This Row],[Status]],tbl_status[valid_status]))</f>
        <v>0</v>
      </c>
      <c r="V4248" t="b">
        <f ca="1">tbl_vendors[[#This Row],[Created_Date]]&gt;TODAY()</f>
        <v>0</v>
      </c>
      <c r="W4248" t="b">
        <f>tbl_vendors[[#This Row],[Updated_Date]]&lt;tbl_vendors[[#This Row],[Created_Date]]</f>
        <v>0</v>
      </c>
      <c r="X4248" t="b">
        <f>COUNTIF(tbl_vendors[Vendor_Name],tbl_vendors[[#This Row],[Vendor_Name]])&gt;1</f>
        <v>0</v>
      </c>
      <c r="Y4248" s="14" cm="1">
        <f t="array" aca="1" ref="Y4248" ca="1">IFERROR(SUM(L4248:X4248*1),4)</f>
        <v>0</v>
      </c>
      <c r="Z4248" t="str">
        <f ca="1">IF(tbl_vendors[[#This Row],[error_count]]&gt;0,"FAIL","PASS")</f>
        <v>PASS</v>
      </c>
    </row>
    <row r="4249" spans="1:26" x14ac:dyDescent="0.3">
      <c r="A4249" t="s">
        <v>16562</v>
      </c>
      <c r="B4249" t="s">
        <v>16563</v>
      </c>
      <c r="C4249" t="s">
        <v>79</v>
      </c>
      <c r="D4249" t="s">
        <v>16564</v>
      </c>
      <c r="E4249" t="s">
        <v>39</v>
      </c>
      <c r="F4249" t="s">
        <v>40</v>
      </c>
      <c r="G4249" t="s">
        <v>16565</v>
      </c>
      <c r="H4249" t="s">
        <v>69</v>
      </c>
      <c r="I4249" t="s">
        <v>26</v>
      </c>
      <c r="J4249" s="1">
        <v>44787</v>
      </c>
      <c r="K4249" s="1">
        <v>45820</v>
      </c>
      <c r="L4249" t="b">
        <f>COUNTIF(tbl_vendors[Vendor_ID],tbl_vendors[[#This Row],[Vendor_ID]])&gt;1</f>
        <v>0</v>
      </c>
      <c r="M4249" t="b">
        <f>ISBLANK(tbl_vendors[[#This Row],[Vendor_ID]])</f>
        <v>0</v>
      </c>
      <c r="N4249" t="b">
        <f>LEN(TRIM(tbl_vendors[[#This Row],[Vendor_Name]]))=0</f>
        <v>0</v>
      </c>
      <c r="O4249" t="b">
        <f>LEN(TRIM(tbl_vendors[[#This Row],[Email]]))=0</f>
        <v>0</v>
      </c>
      <c r="P4249" t="b">
        <f>OR(ISERROR(FIND("@",tbl_vendors[[#This Row],[Email]])),ISERROR(FIND(".",tbl_vendors[[#This Row],[Email]])))</f>
        <v>0</v>
      </c>
      <c r="Q4249" t="b">
        <f>ISNA(MATCH(tbl_vendors[[#This Row],[Country]],tbl_country[country],0))</f>
        <v>0</v>
      </c>
      <c r="R4249" t="b">
        <f>ISNA(MATCH(tbl_vendors[[#This Row],[Currency]],tbl_country[currency],0))</f>
        <v>0</v>
      </c>
      <c r="S4249" t="b">
        <f>_xlfn.XLOOKUP(tbl_vendors[[#This Row],[Country]],tbl_country[country],tbl_country[currency],"NotFound")&lt;&gt;tbl_vendors[[#This Row],[Currency]]</f>
        <v>0</v>
      </c>
      <c r="T4249" t="b">
        <f>ISNA(MATCH(tbl_vendors[[#This Row],[Payment_Terms]],tbl_payment_terms[Payment_Terms],0))</f>
        <v>0</v>
      </c>
      <c r="U4249" t="b">
        <f>ISNA(MATCH(tbl_vendors[[#This Row],[Status]],tbl_status[valid_status]))</f>
        <v>0</v>
      </c>
      <c r="V4249" t="b">
        <f ca="1">tbl_vendors[[#This Row],[Created_Date]]&gt;TODAY()</f>
        <v>0</v>
      </c>
      <c r="W4249" t="b">
        <f>tbl_vendors[[#This Row],[Updated_Date]]&lt;tbl_vendors[[#This Row],[Created_Date]]</f>
        <v>0</v>
      </c>
      <c r="X4249" t="b">
        <f>COUNTIF(tbl_vendors[Vendor_Name],tbl_vendors[[#This Row],[Vendor_Name]])&gt;1</f>
        <v>0</v>
      </c>
      <c r="Y4249" s="14" cm="1">
        <f t="array" aca="1" ref="Y4249" ca="1">IFERROR(SUM(L4249:X4249*1),4)</f>
        <v>0</v>
      </c>
      <c r="Z4249" t="str">
        <f ca="1">IF(tbl_vendors[[#This Row],[error_count]]&gt;0,"FAIL","PASS")</f>
        <v>PASS</v>
      </c>
    </row>
    <row r="4250" spans="1:26" x14ac:dyDescent="0.3">
      <c r="A4250" t="s">
        <v>16566</v>
      </c>
      <c r="B4250" t="s">
        <v>16567</v>
      </c>
      <c r="C4250" t="s">
        <v>29</v>
      </c>
      <c r="D4250" t="s">
        <v>16568</v>
      </c>
      <c r="E4250" t="s">
        <v>31</v>
      </c>
      <c r="F4250" t="s">
        <v>32</v>
      </c>
      <c r="G4250" t="s">
        <v>16569</v>
      </c>
      <c r="H4250" t="s">
        <v>25</v>
      </c>
      <c r="I4250" t="s">
        <v>53</v>
      </c>
      <c r="J4250" s="1">
        <v>45946</v>
      </c>
      <c r="K4250" s="1">
        <v>46022</v>
      </c>
      <c r="L4250" t="b">
        <f>COUNTIF(tbl_vendors[Vendor_ID],tbl_vendors[[#This Row],[Vendor_ID]])&gt;1</f>
        <v>0</v>
      </c>
      <c r="M4250" t="b">
        <f>ISBLANK(tbl_vendors[[#This Row],[Vendor_ID]])</f>
        <v>0</v>
      </c>
      <c r="N4250" t="b">
        <f>LEN(TRIM(tbl_vendors[[#This Row],[Vendor_Name]]))=0</f>
        <v>0</v>
      </c>
      <c r="O4250" t="b">
        <f>LEN(TRIM(tbl_vendors[[#This Row],[Email]]))=0</f>
        <v>0</v>
      </c>
      <c r="P4250" t="b">
        <f>OR(ISERROR(FIND("@",tbl_vendors[[#This Row],[Email]])),ISERROR(FIND(".",tbl_vendors[[#This Row],[Email]])))</f>
        <v>0</v>
      </c>
      <c r="Q4250" t="b">
        <f>ISNA(MATCH(tbl_vendors[[#This Row],[Country]],tbl_country[country],0))</f>
        <v>0</v>
      </c>
      <c r="R4250" t="b">
        <f>ISNA(MATCH(tbl_vendors[[#This Row],[Currency]],tbl_country[currency],0))</f>
        <v>0</v>
      </c>
      <c r="S4250" t="b">
        <f>_xlfn.XLOOKUP(tbl_vendors[[#This Row],[Country]],tbl_country[country],tbl_country[currency],"NotFound")&lt;&gt;tbl_vendors[[#This Row],[Currency]]</f>
        <v>0</v>
      </c>
      <c r="T4250" t="b">
        <f>ISNA(MATCH(tbl_vendors[[#This Row],[Payment_Terms]],tbl_payment_terms[Payment_Terms],0))</f>
        <v>0</v>
      </c>
      <c r="U4250" t="b">
        <f>ISNA(MATCH(tbl_vendors[[#This Row],[Status]],tbl_status[valid_status]))</f>
        <v>1</v>
      </c>
      <c r="V4250" t="b">
        <f ca="1">tbl_vendors[[#This Row],[Created_Date]]&gt;TODAY()</f>
        <v>0</v>
      </c>
      <c r="W4250" t="b">
        <f>tbl_vendors[[#This Row],[Updated_Date]]&lt;tbl_vendors[[#This Row],[Created_Date]]</f>
        <v>0</v>
      </c>
      <c r="X4250" t="b">
        <f>COUNTIF(tbl_vendors[Vendor_Name],tbl_vendors[[#This Row],[Vendor_Name]])&gt;1</f>
        <v>0</v>
      </c>
      <c r="Y4250" s="14" cm="1">
        <f t="array" aca="1" ref="Y4250" ca="1">IFERROR(SUM(L4250:X4250*1),4)</f>
        <v>1</v>
      </c>
      <c r="Z4250" t="str">
        <f ca="1">IF(tbl_vendors[[#This Row],[error_count]]&gt;0,"FAIL","PASS")</f>
        <v>FAIL</v>
      </c>
    </row>
    <row r="4251" spans="1:26" x14ac:dyDescent="0.3">
      <c r="A4251" t="s">
        <v>16570</v>
      </c>
      <c r="B4251" t="s">
        <v>16571</v>
      </c>
      <c r="C4251" t="s">
        <v>37</v>
      </c>
      <c r="D4251" t="s">
        <v>16572</v>
      </c>
      <c r="E4251" t="s">
        <v>39</v>
      </c>
      <c r="F4251" t="s">
        <v>16</v>
      </c>
      <c r="G4251" t="s">
        <v>16573</v>
      </c>
      <c r="H4251" t="s">
        <v>34</v>
      </c>
      <c r="I4251" t="s">
        <v>19</v>
      </c>
      <c r="J4251" s="1">
        <v>45942</v>
      </c>
      <c r="K4251" s="1">
        <v>46023</v>
      </c>
      <c r="L4251" t="b">
        <f>COUNTIF(tbl_vendors[Vendor_ID],tbl_vendors[[#This Row],[Vendor_ID]])&gt;1</f>
        <v>0</v>
      </c>
      <c r="M4251" t="b">
        <f>ISBLANK(tbl_vendors[[#This Row],[Vendor_ID]])</f>
        <v>0</v>
      </c>
      <c r="N4251" t="b">
        <f>LEN(TRIM(tbl_vendors[[#This Row],[Vendor_Name]]))=0</f>
        <v>0</v>
      </c>
      <c r="O4251" t="b">
        <f>LEN(TRIM(tbl_vendors[[#This Row],[Email]]))=0</f>
        <v>0</v>
      </c>
      <c r="P4251" t="b">
        <f>OR(ISERROR(FIND("@",tbl_vendors[[#This Row],[Email]])),ISERROR(FIND(".",tbl_vendors[[#This Row],[Email]])))</f>
        <v>0</v>
      </c>
      <c r="Q4251" t="b">
        <f>ISNA(MATCH(tbl_vendors[[#This Row],[Country]],tbl_country[country],0))</f>
        <v>0</v>
      </c>
      <c r="R4251" t="b">
        <f>ISNA(MATCH(tbl_vendors[[#This Row],[Currency]],tbl_country[currency],0))</f>
        <v>0</v>
      </c>
      <c r="S4251" t="b">
        <f>_xlfn.XLOOKUP(tbl_vendors[[#This Row],[Country]],tbl_country[country],tbl_country[currency],"NotFound")&lt;&gt;tbl_vendors[[#This Row],[Currency]]</f>
        <v>0</v>
      </c>
      <c r="T4251" t="b">
        <f>ISNA(MATCH(tbl_vendors[[#This Row],[Payment_Terms]],tbl_payment_terms[Payment_Terms],0))</f>
        <v>0</v>
      </c>
      <c r="U4251" t="b">
        <f>ISNA(MATCH(tbl_vendors[[#This Row],[Status]],tbl_status[valid_status]))</f>
        <v>0</v>
      </c>
      <c r="V4251" t="b">
        <f ca="1">tbl_vendors[[#This Row],[Created_Date]]&gt;TODAY()</f>
        <v>0</v>
      </c>
      <c r="W4251" t="b">
        <f>tbl_vendors[[#This Row],[Updated_Date]]&lt;tbl_vendors[[#This Row],[Created_Date]]</f>
        <v>0</v>
      </c>
      <c r="X4251" t="b">
        <f>COUNTIF(tbl_vendors[Vendor_Name],tbl_vendors[[#This Row],[Vendor_Name]])&gt;1</f>
        <v>0</v>
      </c>
      <c r="Y4251" s="14" cm="1">
        <f t="array" aca="1" ref="Y4251" ca="1">IFERROR(SUM(L4251:X4251*1),4)</f>
        <v>0</v>
      </c>
      <c r="Z4251" t="str">
        <f ca="1">IF(tbl_vendors[[#This Row],[error_count]]&gt;0,"FAIL","PASS")</f>
        <v>PASS</v>
      </c>
    </row>
    <row r="4252" spans="1:26" x14ac:dyDescent="0.3">
      <c r="A4252" t="s">
        <v>16574</v>
      </c>
      <c r="B4252" t="s">
        <v>16575</v>
      </c>
      <c r="C4252" t="s">
        <v>100</v>
      </c>
      <c r="D4252" t="s">
        <v>16576</v>
      </c>
      <c r="E4252" t="s">
        <v>39</v>
      </c>
      <c r="F4252" t="s">
        <v>75</v>
      </c>
      <c r="G4252" t="s">
        <v>16577</v>
      </c>
      <c r="H4252" t="s">
        <v>34</v>
      </c>
      <c r="I4252" t="s">
        <v>19</v>
      </c>
      <c r="J4252" s="1">
        <v>44542</v>
      </c>
      <c r="K4252" s="1">
        <v>45515</v>
      </c>
      <c r="L4252" t="b">
        <f>COUNTIF(tbl_vendors[Vendor_ID],tbl_vendors[[#This Row],[Vendor_ID]])&gt;1</f>
        <v>0</v>
      </c>
      <c r="M4252" t="b">
        <f>ISBLANK(tbl_vendors[[#This Row],[Vendor_ID]])</f>
        <v>0</v>
      </c>
      <c r="N4252" t="b">
        <f>LEN(TRIM(tbl_vendors[[#This Row],[Vendor_Name]]))=0</f>
        <v>0</v>
      </c>
      <c r="O4252" t="b">
        <f>LEN(TRIM(tbl_vendors[[#This Row],[Email]]))=0</f>
        <v>0</v>
      </c>
      <c r="P4252" t="b">
        <f>OR(ISERROR(FIND("@",tbl_vendors[[#This Row],[Email]])),ISERROR(FIND(".",tbl_vendors[[#This Row],[Email]])))</f>
        <v>0</v>
      </c>
      <c r="Q4252" t="b">
        <f>ISNA(MATCH(tbl_vendors[[#This Row],[Country]],tbl_country[country],0))</f>
        <v>0</v>
      </c>
      <c r="R4252" t="b">
        <f>ISNA(MATCH(tbl_vendors[[#This Row],[Currency]],tbl_country[currency],0))</f>
        <v>0</v>
      </c>
      <c r="S4252" t="b">
        <f>_xlfn.XLOOKUP(tbl_vendors[[#This Row],[Country]],tbl_country[country],tbl_country[currency],"NotFound")&lt;&gt;tbl_vendors[[#This Row],[Currency]]</f>
        <v>0</v>
      </c>
      <c r="T4252" t="b">
        <f>ISNA(MATCH(tbl_vendors[[#This Row],[Payment_Terms]],tbl_payment_terms[Payment_Terms],0))</f>
        <v>0</v>
      </c>
      <c r="U4252" t="b">
        <f>ISNA(MATCH(tbl_vendors[[#This Row],[Status]],tbl_status[valid_status]))</f>
        <v>0</v>
      </c>
      <c r="V4252" t="b">
        <f ca="1">tbl_vendors[[#This Row],[Created_Date]]&gt;TODAY()</f>
        <v>0</v>
      </c>
      <c r="W4252" t="b">
        <f>tbl_vendors[[#This Row],[Updated_Date]]&lt;tbl_vendors[[#This Row],[Created_Date]]</f>
        <v>0</v>
      </c>
      <c r="X4252" t="b">
        <f>COUNTIF(tbl_vendors[Vendor_Name],tbl_vendors[[#This Row],[Vendor_Name]])&gt;1</f>
        <v>0</v>
      </c>
      <c r="Y4252" s="14" cm="1">
        <f t="array" aca="1" ref="Y4252" ca="1">IFERROR(SUM(L4252:X4252*1),4)</f>
        <v>0</v>
      </c>
      <c r="Z4252" t="str">
        <f ca="1">IF(tbl_vendors[[#This Row],[error_count]]&gt;0,"FAIL","PASS")</f>
        <v>PASS</v>
      </c>
    </row>
    <row r="4253" spans="1:26" x14ac:dyDescent="0.3">
      <c r="A4253" t="s">
        <v>16578</v>
      </c>
      <c r="B4253" t="s">
        <v>16579</v>
      </c>
      <c r="C4253" t="s">
        <v>109</v>
      </c>
      <c r="D4253" t="s">
        <v>16580</v>
      </c>
      <c r="E4253" t="s">
        <v>39</v>
      </c>
      <c r="F4253" t="s">
        <v>75</v>
      </c>
      <c r="G4253" t="s">
        <v>16581</v>
      </c>
      <c r="H4253" t="s">
        <v>52</v>
      </c>
      <c r="I4253" t="s">
        <v>26</v>
      </c>
      <c r="J4253" s="1">
        <v>45197</v>
      </c>
      <c r="K4253" s="1">
        <v>45713</v>
      </c>
      <c r="L4253" t="b">
        <f>COUNTIF(tbl_vendors[Vendor_ID],tbl_vendors[[#This Row],[Vendor_ID]])&gt;1</f>
        <v>0</v>
      </c>
      <c r="M4253" t="b">
        <f>ISBLANK(tbl_vendors[[#This Row],[Vendor_ID]])</f>
        <v>0</v>
      </c>
      <c r="N4253" t="b">
        <f>LEN(TRIM(tbl_vendors[[#This Row],[Vendor_Name]]))=0</f>
        <v>0</v>
      </c>
      <c r="O4253" t="b">
        <f>LEN(TRIM(tbl_vendors[[#This Row],[Email]]))=0</f>
        <v>0</v>
      </c>
      <c r="P4253" t="b">
        <f>OR(ISERROR(FIND("@",tbl_vendors[[#This Row],[Email]])),ISERROR(FIND(".",tbl_vendors[[#This Row],[Email]])))</f>
        <v>0</v>
      </c>
      <c r="Q4253" t="b">
        <f>ISNA(MATCH(tbl_vendors[[#This Row],[Country]],tbl_country[country],0))</f>
        <v>0</v>
      </c>
      <c r="R4253" t="b">
        <f>ISNA(MATCH(tbl_vendors[[#This Row],[Currency]],tbl_country[currency],0))</f>
        <v>0</v>
      </c>
      <c r="S4253" t="b">
        <f>_xlfn.XLOOKUP(tbl_vendors[[#This Row],[Country]],tbl_country[country],tbl_country[currency],"NotFound")&lt;&gt;tbl_vendors[[#This Row],[Currency]]</f>
        <v>1</v>
      </c>
      <c r="T4253" t="b">
        <f>ISNA(MATCH(tbl_vendors[[#This Row],[Payment_Terms]],tbl_payment_terms[Payment_Terms],0))</f>
        <v>0</v>
      </c>
      <c r="U4253" t="b">
        <f>ISNA(MATCH(tbl_vendors[[#This Row],[Status]],tbl_status[valid_status]))</f>
        <v>0</v>
      </c>
      <c r="V4253" t="b">
        <f ca="1">tbl_vendors[[#This Row],[Created_Date]]&gt;TODAY()</f>
        <v>0</v>
      </c>
      <c r="W4253" t="b">
        <f>tbl_vendors[[#This Row],[Updated_Date]]&lt;tbl_vendors[[#This Row],[Created_Date]]</f>
        <v>0</v>
      </c>
      <c r="X4253" t="b">
        <f>COUNTIF(tbl_vendors[Vendor_Name],tbl_vendors[[#This Row],[Vendor_Name]])&gt;1</f>
        <v>0</v>
      </c>
      <c r="Y4253" s="14" cm="1">
        <f t="array" aca="1" ref="Y4253" ca="1">IFERROR(SUM(L4253:X4253*1),4)</f>
        <v>1</v>
      </c>
      <c r="Z4253" t="str">
        <f ca="1">IF(tbl_vendors[[#This Row],[error_count]]&gt;0,"FAIL","PASS")</f>
        <v>FAIL</v>
      </c>
    </row>
    <row r="4254" spans="1:26" x14ac:dyDescent="0.3">
      <c r="A4254" t="s">
        <v>16582</v>
      </c>
      <c r="B4254" t="s">
        <v>16583</v>
      </c>
      <c r="C4254" t="s">
        <v>100</v>
      </c>
      <c r="D4254" t="s">
        <v>16584</v>
      </c>
      <c r="E4254" t="s">
        <v>39</v>
      </c>
      <c r="F4254" t="s">
        <v>75</v>
      </c>
      <c r="G4254" t="s">
        <v>16585</v>
      </c>
      <c r="H4254" t="s">
        <v>52</v>
      </c>
      <c r="I4254" t="s">
        <v>53</v>
      </c>
      <c r="J4254" s="1">
        <v>44960</v>
      </c>
      <c r="K4254" s="1">
        <v>45833</v>
      </c>
      <c r="L4254" t="b">
        <f>COUNTIF(tbl_vendors[Vendor_ID],tbl_vendors[[#This Row],[Vendor_ID]])&gt;1</f>
        <v>0</v>
      </c>
      <c r="M4254" t="b">
        <f>ISBLANK(tbl_vendors[[#This Row],[Vendor_ID]])</f>
        <v>0</v>
      </c>
      <c r="N4254" t="b">
        <f>LEN(TRIM(tbl_vendors[[#This Row],[Vendor_Name]]))=0</f>
        <v>0</v>
      </c>
      <c r="O4254" t="b">
        <f>LEN(TRIM(tbl_vendors[[#This Row],[Email]]))=0</f>
        <v>0</v>
      </c>
      <c r="P4254" t="b">
        <f>OR(ISERROR(FIND("@",tbl_vendors[[#This Row],[Email]])),ISERROR(FIND(".",tbl_vendors[[#This Row],[Email]])))</f>
        <v>0</v>
      </c>
      <c r="Q4254" t="b">
        <f>ISNA(MATCH(tbl_vendors[[#This Row],[Country]],tbl_country[country],0))</f>
        <v>0</v>
      </c>
      <c r="R4254" t="b">
        <f>ISNA(MATCH(tbl_vendors[[#This Row],[Currency]],tbl_country[currency],0))</f>
        <v>0</v>
      </c>
      <c r="S4254" t="b">
        <f>_xlfn.XLOOKUP(tbl_vendors[[#This Row],[Country]],tbl_country[country],tbl_country[currency],"NotFound")&lt;&gt;tbl_vendors[[#This Row],[Currency]]</f>
        <v>0</v>
      </c>
      <c r="T4254" t="b">
        <f>ISNA(MATCH(tbl_vendors[[#This Row],[Payment_Terms]],tbl_payment_terms[Payment_Terms],0))</f>
        <v>0</v>
      </c>
      <c r="U4254" t="b">
        <f>ISNA(MATCH(tbl_vendors[[#This Row],[Status]],tbl_status[valid_status]))</f>
        <v>1</v>
      </c>
      <c r="V4254" t="b">
        <f ca="1">tbl_vendors[[#This Row],[Created_Date]]&gt;TODAY()</f>
        <v>0</v>
      </c>
      <c r="W4254" t="b">
        <f>tbl_vendors[[#This Row],[Updated_Date]]&lt;tbl_vendors[[#This Row],[Created_Date]]</f>
        <v>0</v>
      </c>
      <c r="X4254" t="b">
        <f>COUNTIF(tbl_vendors[Vendor_Name],tbl_vendors[[#This Row],[Vendor_Name]])&gt;1</f>
        <v>0</v>
      </c>
      <c r="Y4254" s="14" cm="1">
        <f t="array" aca="1" ref="Y4254" ca="1">IFERROR(SUM(L4254:X4254*1),4)</f>
        <v>1</v>
      </c>
      <c r="Z4254" t="str">
        <f ca="1">IF(tbl_vendors[[#This Row],[error_count]]&gt;0,"FAIL","PASS")</f>
        <v>FAIL</v>
      </c>
    </row>
    <row r="4255" spans="1:26" x14ac:dyDescent="0.3">
      <c r="A4255" t="s">
        <v>16586</v>
      </c>
      <c r="B4255" t="s">
        <v>16587</v>
      </c>
      <c r="C4255" t="s">
        <v>66</v>
      </c>
      <c r="D4255" t="s">
        <v>16588</v>
      </c>
      <c r="E4255" t="s">
        <v>67</v>
      </c>
      <c r="F4255" t="s">
        <v>40</v>
      </c>
      <c r="G4255" t="s">
        <v>16589</v>
      </c>
      <c r="H4255" t="s">
        <v>52</v>
      </c>
      <c r="I4255" t="s">
        <v>19</v>
      </c>
      <c r="J4255" s="1">
        <v>45912</v>
      </c>
      <c r="K4255" s="1">
        <v>45987</v>
      </c>
      <c r="L4255" t="b">
        <f>COUNTIF(tbl_vendors[Vendor_ID],tbl_vendors[[#This Row],[Vendor_ID]])&gt;1</f>
        <v>0</v>
      </c>
      <c r="M4255" t="b">
        <f>ISBLANK(tbl_vendors[[#This Row],[Vendor_ID]])</f>
        <v>0</v>
      </c>
      <c r="N4255" t="b">
        <f>LEN(TRIM(tbl_vendors[[#This Row],[Vendor_Name]]))=0</f>
        <v>0</v>
      </c>
      <c r="O4255" t="b">
        <f>LEN(TRIM(tbl_vendors[[#This Row],[Email]]))=0</f>
        <v>0</v>
      </c>
      <c r="P4255" t="b">
        <f>OR(ISERROR(FIND("@",tbl_vendors[[#This Row],[Email]])),ISERROR(FIND(".",tbl_vendors[[#This Row],[Email]])))</f>
        <v>0</v>
      </c>
      <c r="Q4255" t="b">
        <f>ISNA(MATCH(tbl_vendors[[#This Row],[Country]],tbl_country[country],0))</f>
        <v>0</v>
      </c>
      <c r="R4255" t="b">
        <f>ISNA(MATCH(tbl_vendors[[#This Row],[Currency]],tbl_country[currency],0))</f>
        <v>0</v>
      </c>
      <c r="S4255" t="b">
        <f>_xlfn.XLOOKUP(tbl_vendors[[#This Row],[Country]],tbl_country[country],tbl_country[currency],"NotFound")&lt;&gt;tbl_vendors[[#This Row],[Currency]]</f>
        <v>0</v>
      </c>
      <c r="T4255" t="b">
        <f>ISNA(MATCH(tbl_vendors[[#This Row],[Payment_Terms]],tbl_payment_terms[Payment_Terms],0))</f>
        <v>0</v>
      </c>
      <c r="U4255" t="b">
        <f>ISNA(MATCH(tbl_vendors[[#This Row],[Status]],tbl_status[valid_status]))</f>
        <v>0</v>
      </c>
      <c r="V4255" t="b">
        <f ca="1">tbl_vendors[[#This Row],[Created_Date]]&gt;TODAY()</f>
        <v>0</v>
      </c>
      <c r="W4255" t="b">
        <f>tbl_vendors[[#This Row],[Updated_Date]]&lt;tbl_vendors[[#This Row],[Created_Date]]</f>
        <v>0</v>
      </c>
      <c r="X4255" t="b">
        <f>COUNTIF(tbl_vendors[Vendor_Name],tbl_vendors[[#This Row],[Vendor_Name]])&gt;1</f>
        <v>0</v>
      </c>
      <c r="Y4255" s="14" cm="1">
        <f t="array" aca="1" ref="Y4255" ca="1">IFERROR(SUM(L4255:X4255*1),4)</f>
        <v>0</v>
      </c>
      <c r="Z4255" t="str">
        <f ca="1">IF(tbl_vendors[[#This Row],[error_count]]&gt;0,"FAIL","PASS")</f>
        <v>PASS</v>
      </c>
    </row>
    <row r="4256" spans="1:26" x14ac:dyDescent="0.3">
      <c r="A4256" t="s">
        <v>16590</v>
      </c>
      <c r="B4256" t="s">
        <v>16591</v>
      </c>
      <c r="C4256" t="s">
        <v>56</v>
      </c>
      <c r="D4256" t="s">
        <v>16592</v>
      </c>
      <c r="E4256" t="s">
        <v>58</v>
      </c>
      <c r="F4256" t="s">
        <v>23</v>
      </c>
      <c r="G4256" t="s">
        <v>16593</v>
      </c>
      <c r="H4256" t="s">
        <v>69</v>
      </c>
      <c r="I4256" t="s">
        <v>26</v>
      </c>
      <c r="J4256" s="1">
        <v>45159</v>
      </c>
      <c r="K4256" s="1">
        <v>45742</v>
      </c>
      <c r="L4256" t="b">
        <f>COUNTIF(tbl_vendors[Vendor_ID],tbl_vendors[[#This Row],[Vendor_ID]])&gt;1</f>
        <v>0</v>
      </c>
      <c r="M4256" t="b">
        <f>ISBLANK(tbl_vendors[[#This Row],[Vendor_ID]])</f>
        <v>0</v>
      </c>
      <c r="N4256" t="b">
        <f>LEN(TRIM(tbl_vendors[[#This Row],[Vendor_Name]]))=0</f>
        <v>0</v>
      </c>
      <c r="O4256" t="b">
        <f>LEN(TRIM(tbl_vendors[[#This Row],[Email]]))=0</f>
        <v>0</v>
      </c>
      <c r="P4256" t="b">
        <f>OR(ISERROR(FIND("@",tbl_vendors[[#This Row],[Email]])),ISERROR(FIND(".",tbl_vendors[[#This Row],[Email]])))</f>
        <v>0</v>
      </c>
      <c r="Q4256" t="b">
        <f>ISNA(MATCH(tbl_vendors[[#This Row],[Country]],tbl_country[country],0))</f>
        <v>0</v>
      </c>
      <c r="R4256" t="b">
        <f>ISNA(MATCH(tbl_vendors[[#This Row],[Currency]],tbl_country[currency],0))</f>
        <v>0</v>
      </c>
      <c r="S4256" t="b">
        <f>_xlfn.XLOOKUP(tbl_vendors[[#This Row],[Country]],tbl_country[country],tbl_country[currency],"NotFound")&lt;&gt;tbl_vendors[[#This Row],[Currency]]</f>
        <v>0</v>
      </c>
      <c r="T4256" t="b">
        <f>ISNA(MATCH(tbl_vendors[[#This Row],[Payment_Terms]],tbl_payment_terms[Payment_Terms],0))</f>
        <v>0</v>
      </c>
      <c r="U4256" t="b">
        <f>ISNA(MATCH(tbl_vendors[[#This Row],[Status]],tbl_status[valid_status]))</f>
        <v>0</v>
      </c>
      <c r="V4256" t="b">
        <f ca="1">tbl_vendors[[#This Row],[Created_Date]]&gt;TODAY()</f>
        <v>0</v>
      </c>
      <c r="W4256" t="b">
        <f>tbl_vendors[[#This Row],[Updated_Date]]&lt;tbl_vendors[[#This Row],[Created_Date]]</f>
        <v>0</v>
      </c>
      <c r="X4256" t="b">
        <f>COUNTIF(tbl_vendors[Vendor_Name],tbl_vendors[[#This Row],[Vendor_Name]])&gt;1</f>
        <v>0</v>
      </c>
      <c r="Y4256" s="14" cm="1">
        <f t="array" aca="1" ref="Y4256" ca="1">IFERROR(SUM(L4256:X4256*1),4)</f>
        <v>0</v>
      </c>
      <c r="Z4256" t="str">
        <f ca="1">IF(tbl_vendors[[#This Row],[error_count]]&gt;0,"FAIL","PASS")</f>
        <v>PASS</v>
      </c>
    </row>
    <row r="4257" spans="1:26" x14ac:dyDescent="0.3">
      <c r="A4257" t="s">
        <v>16594</v>
      </c>
      <c r="B4257" t="s">
        <v>16595</v>
      </c>
      <c r="C4257" t="s">
        <v>153</v>
      </c>
      <c r="D4257" t="s">
        <v>16596</v>
      </c>
      <c r="E4257" t="s">
        <v>155</v>
      </c>
      <c r="F4257" t="s">
        <v>16</v>
      </c>
      <c r="G4257" t="s">
        <v>16597</v>
      </c>
      <c r="H4257" t="s">
        <v>69</v>
      </c>
      <c r="I4257" t="s">
        <v>26</v>
      </c>
      <c r="J4257" s="1">
        <v>45593</v>
      </c>
      <c r="K4257" s="1">
        <v>45668</v>
      </c>
      <c r="L4257" t="b">
        <f>COUNTIF(tbl_vendors[Vendor_ID],tbl_vendors[[#This Row],[Vendor_ID]])&gt;1</f>
        <v>0</v>
      </c>
      <c r="M4257" t="b">
        <f>ISBLANK(tbl_vendors[[#This Row],[Vendor_ID]])</f>
        <v>0</v>
      </c>
      <c r="N4257" t="b">
        <f>LEN(TRIM(tbl_vendors[[#This Row],[Vendor_Name]]))=0</f>
        <v>0</v>
      </c>
      <c r="O4257" t="b">
        <f>LEN(TRIM(tbl_vendors[[#This Row],[Email]]))=0</f>
        <v>0</v>
      </c>
      <c r="P4257" t="b">
        <f>OR(ISERROR(FIND("@",tbl_vendors[[#This Row],[Email]])),ISERROR(FIND(".",tbl_vendors[[#This Row],[Email]])))</f>
        <v>0</v>
      </c>
      <c r="Q4257" t="b">
        <f>ISNA(MATCH(tbl_vendors[[#This Row],[Country]],tbl_country[country],0))</f>
        <v>0</v>
      </c>
      <c r="R4257" t="b">
        <f>ISNA(MATCH(tbl_vendors[[#This Row],[Currency]],tbl_country[currency],0))</f>
        <v>0</v>
      </c>
      <c r="S4257" t="b">
        <f>_xlfn.XLOOKUP(tbl_vendors[[#This Row],[Country]],tbl_country[country],tbl_country[currency],"NotFound")&lt;&gt;tbl_vendors[[#This Row],[Currency]]</f>
        <v>0</v>
      </c>
      <c r="T4257" t="b">
        <f>ISNA(MATCH(tbl_vendors[[#This Row],[Payment_Terms]],tbl_payment_terms[Payment_Terms],0))</f>
        <v>0</v>
      </c>
      <c r="U4257" t="b">
        <f>ISNA(MATCH(tbl_vendors[[#This Row],[Status]],tbl_status[valid_status]))</f>
        <v>0</v>
      </c>
      <c r="V4257" t="b">
        <f ca="1">tbl_vendors[[#This Row],[Created_Date]]&gt;TODAY()</f>
        <v>0</v>
      </c>
      <c r="W4257" t="b">
        <f>tbl_vendors[[#This Row],[Updated_Date]]&lt;tbl_vendors[[#This Row],[Created_Date]]</f>
        <v>0</v>
      </c>
      <c r="X4257" t="b">
        <f>COUNTIF(tbl_vendors[Vendor_Name],tbl_vendors[[#This Row],[Vendor_Name]])&gt;1</f>
        <v>0</v>
      </c>
      <c r="Y4257" s="14" cm="1">
        <f t="array" aca="1" ref="Y4257" ca="1">IFERROR(SUM(L4257:X4257*1),4)</f>
        <v>0</v>
      </c>
      <c r="Z4257" t="str">
        <f ca="1">IF(tbl_vendors[[#This Row],[error_count]]&gt;0,"FAIL","PASS")</f>
        <v>PASS</v>
      </c>
    </row>
    <row r="4258" spans="1:26" x14ac:dyDescent="0.3">
      <c r="A4258" t="s">
        <v>16598</v>
      </c>
      <c r="B4258" t="s">
        <v>16599</v>
      </c>
      <c r="C4258" t="s">
        <v>56</v>
      </c>
      <c r="E4258" t="s">
        <v>58</v>
      </c>
      <c r="F4258" t="s">
        <v>32</v>
      </c>
      <c r="G4258" t="s">
        <v>16600</v>
      </c>
      <c r="H4258" t="s">
        <v>52</v>
      </c>
      <c r="I4258" t="s">
        <v>26</v>
      </c>
      <c r="J4258" s="1">
        <v>45318</v>
      </c>
      <c r="K4258" s="1">
        <v>45952</v>
      </c>
      <c r="L4258" t="b">
        <f>COUNTIF(tbl_vendors[Vendor_ID],tbl_vendors[[#This Row],[Vendor_ID]])&gt;1</f>
        <v>0</v>
      </c>
      <c r="M4258" t="b">
        <f>ISBLANK(tbl_vendors[[#This Row],[Vendor_ID]])</f>
        <v>0</v>
      </c>
      <c r="N4258" t="b">
        <f>LEN(TRIM(tbl_vendors[[#This Row],[Vendor_Name]]))=0</f>
        <v>0</v>
      </c>
      <c r="O4258" t="b">
        <f>LEN(TRIM(tbl_vendors[[#This Row],[Email]]))=0</f>
        <v>0</v>
      </c>
      <c r="P4258" t="b">
        <f>OR(ISERROR(FIND("@",tbl_vendors[[#This Row],[Email]])),ISERROR(FIND(".",tbl_vendors[[#This Row],[Email]])))</f>
        <v>0</v>
      </c>
      <c r="Q4258" t="b">
        <f>ISNA(MATCH(tbl_vendors[[#This Row],[Country]],tbl_country[country],0))</f>
        <v>0</v>
      </c>
      <c r="R4258" t="b">
        <f>ISNA(MATCH(tbl_vendors[[#This Row],[Currency]],tbl_country[currency],0))</f>
        <v>0</v>
      </c>
      <c r="S4258" t="b">
        <f>_xlfn.XLOOKUP(tbl_vendors[[#This Row],[Country]],tbl_country[country],tbl_country[currency],"NotFound")&lt;&gt;tbl_vendors[[#This Row],[Currency]]</f>
        <v>0</v>
      </c>
      <c r="T4258" t="b">
        <f>ISNA(MATCH(tbl_vendors[[#This Row],[Payment_Terms]],tbl_payment_terms[Payment_Terms],0))</f>
        <v>0</v>
      </c>
      <c r="U4258" t="b">
        <f>ISNA(MATCH(tbl_vendors[[#This Row],[Status]],tbl_status[valid_status]))</f>
        <v>0</v>
      </c>
      <c r="V4258" t="b">
        <f ca="1">tbl_vendors[[#This Row],[Created_Date]]&gt;TODAY()</f>
        <v>0</v>
      </c>
      <c r="W4258" t="b">
        <f>tbl_vendors[[#This Row],[Updated_Date]]&lt;tbl_vendors[[#This Row],[Created_Date]]</f>
        <v>0</v>
      </c>
      <c r="X4258" t="b">
        <f>COUNTIF(tbl_vendors[Vendor_Name],tbl_vendors[[#This Row],[Vendor_Name]])&gt;1</f>
        <v>0</v>
      </c>
      <c r="Y4258" s="14" cm="1">
        <f t="array" aca="1" ref="Y4258" ca="1">IFERROR(SUM(L4258:X4258*1),4)</f>
        <v>0</v>
      </c>
      <c r="Z4258" t="str">
        <f ca="1">IF(tbl_vendors[[#This Row],[error_count]]&gt;0,"FAIL","PASS")</f>
        <v>PASS</v>
      </c>
    </row>
    <row r="4259" spans="1:26" x14ac:dyDescent="0.3">
      <c r="A4259" t="s">
        <v>16601</v>
      </c>
      <c r="B4259" t="s">
        <v>16602</v>
      </c>
      <c r="C4259" t="s">
        <v>13</v>
      </c>
      <c r="D4259" t="s">
        <v>16603</v>
      </c>
      <c r="E4259" t="s">
        <v>15</v>
      </c>
      <c r="F4259" t="s">
        <v>75</v>
      </c>
      <c r="H4259" t="s">
        <v>47</v>
      </c>
      <c r="I4259" t="s">
        <v>19</v>
      </c>
      <c r="J4259" s="1">
        <v>46044</v>
      </c>
      <c r="K4259" s="1">
        <v>46108</v>
      </c>
      <c r="L4259" t="b">
        <f>COUNTIF(tbl_vendors[Vendor_ID],tbl_vendors[[#This Row],[Vendor_ID]])&gt;1</f>
        <v>0</v>
      </c>
      <c r="M4259" t="b">
        <f>ISBLANK(tbl_vendors[[#This Row],[Vendor_ID]])</f>
        <v>0</v>
      </c>
      <c r="N4259" t="b">
        <f>LEN(TRIM(tbl_vendors[[#This Row],[Vendor_Name]]))=0</f>
        <v>0</v>
      </c>
      <c r="O4259" t="b">
        <f>LEN(TRIM(tbl_vendors[[#This Row],[Email]]))=0</f>
        <v>1</v>
      </c>
      <c r="P4259" t="b">
        <f>OR(ISERROR(FIND("@",tbl_vendors[[#This Row],[Email]])),ISERROR(FIND(".",tbl_vendors[[#This Row],[Email]])))</f>
        <v>1</v>
      </c>
      <c r="Q4259" t="b">
        <f>ISNA(MATCH(tbl_vendors[[#This Row],[Country]],tbl_country[country],0))</f>
        <v>0</v>
      </c>
      <c r="R4259" t="b">
        <f>ISNA(MATCH(tbl_vendors[[#This Row],[Currency]],tbl_country[currency],0))</f>
        <v>1</v>
      </c>
      <c r="S4259" t="b">
        <f>_xlfn.XLOOKUP(tbl_vendors[[#This Row],[Country]],tbl_country[country],tbl_country[currency],"NotFound")&lt;&gt;tbl_vendors[[#This Row],[Currency]]</f>
        <v>1</v>
      </c>
      <c r="T4259" t="b">
        <f>ISNA(MATCH(tbl_vendors[[#This Row],[Payment_Terms]],tbl_payment_terms[Payment_Terms],0))</f>
        <v>0</v>
      </c>
      <c r="U4259" t="b">
        <f>ISNA(MATCH(tbl_vendors[[#This Row],[Status]],tbl_status[valid_status]))</f>
        <v>0</v>
      </c>
      <c r="V4259" t="b">
        <f ca="1">tbl_vendors[[#This Row],[Created_Date]]&gt;TODAY()</f>
        <v>0</v>
      </c>
      <c r="W4259" t="b">
        <f>tbl_vendors[[#This Row],[Updated_Date]]&lt;tbl_vendors[[#This Row],[Created_Date]]</f>
        <v>0</v>
      </c>
      <c r="X4259" t="b">
        <f>COUNTIF(tbl_vendors[Vendor_Name],tbl_vendors[[#This Row],[Vendor_Name]])&gt;1</f>
        <v>0</v>
      </c>
      <c r="Y4259" s="14" cm="1">
        <f t="array" aca="1" ref="Y4259" ca="1">IFERROR(SUM(L4259:X4259*1),4)</f>
        <v>4</v>
      </c>
      <c r="Z4259" t="str">
        <f ca="1">IF(tbl_vendors[[#This Row],[error_count]]&gt;0,"FAIL","PASS")</f>
        <v>FAIL</v>
      </c>
    </row>
    <row r="4260" spans="1:26" x14ac:dyDescent="0.3">
      <c r="A4260" t="s">
        <v>16604</v>
      </c>
      <c r="B4260" t="s">
        <v>16605</v>
      </c>
      <c r="C4260" t="s">
        <v>72</v>
      </c>
      <c r="D4260" t="s">
        <v>16606</v>
      </c>
      <c r="E4260" t="s">
        <v>74</v>
      </c>
      <c r="F4260" t="s">
        <v>16</v>
      </c>
      <c r="G4260" t="s">
        <v>16607</v>
      </c>
      <c r="H4260" t="s">
        <v>25</v>
      </c>
      <c r="I4260" t="s">
        <v>26</v>
      </c>
      <c r="J4260" s="1">
        <v>45570</v>
      </c>
      <c r="K4260" s="1">
        <v>45802</v>
      </c>
      <c r="L4260" t="b">
        <f>COUNTIF(tbl_vendors[Vendor_ID],tbl_vendors[[#This Row],[Vendor_ID]])&gt;1</f>
        <v>0</v>
      </c>
      <c r="M4260" t="b">
        <f>ISBLANK(tbl_vendors[[#This Row],[Vendor_ID]])</f>
        <v>0</v>
      </c>
      <c r="N4260" t="b">
        <f>LEN(TRIM(tbl_vendors[[#This Row],[Vendor_Name]]))=0</f>
        <v>0</v>
      </c>
      <c r="O4260" t="b">
        <f>LEN(TRIM(tbl_vendors[[#This Row],[Email]]))=0</f>
        <v>0</v>
      </c>
      <c r="P4260" t="b">
        <f>OR(ISERROR(FIND("@",tbl_vendors[[#This Row],[Email]])),ISERROR(FIND(".",tbl_vendors[[#This Row],[Email]])))</f>
        <v>0</v>
      </c>
      <c r="Q4260" t="b">
        <f>ISNA(MATCH(tbl_vendors[[#This Row],[Country]],tbl_country[country],0))</f>
        <v>0</v>
      </c>
      <c r="R4260" t="b">
        <f>ISNA(MATCH(tbl_vendors[[#This Row],[Currency]],tbl_country[currency],0))</f>
        <v>1</v>
      </c>
      <c r="S4260" t="b">
        <f>_xlfn.XLOOKUP(tbl_vendors[[#This Row],[Country]],tbl_country[country],tbl_country[currency],"NotFound")&lt;&gt;tbl_vendors[[#This Row],[Currency]]</f>
        <v>1</v>
      </c>
      <c r="T4260" t="b">
        <f>ISNA(MATCH(tbl_vendors[[#This Row],[Payment_Terms]],tbl_payment_terms[Payment_Terms],0))</f>
        <v>0</v>
      </c>
      <c r="U4260" t="b">
        <f>ISNA(MATCH(tbl_vendors[[#This Row],[Status]],tbl_status[valid_status]))</f>
        <v>0</v>
      </c>
      <c r="V4260" t="b">
        <f ca="1">tbl_vendors[[#This Row],[Created_Date]]&gt;TODAY()</f>
        <v>0</v>
      </c>
      <c r="W4260" t="b">
        <f>tbl_vendors[[#This Row],[Updated_Date]]&lt;tbl_vendors[[#This Row],[Created_Date]]</f>
        <v>0</v>
      </c>
      <c r="X4260" t="b">
        <f>COUNTIF(tbl_vendors[Vendor_Name],tbl_vendors[[#This Row],[Vendor_Name]])&gt;1</f>
        <v>0</v>
      </c>
      <c r="Y4260" s="14" cm="1">
        <f t="array" aca="1" ref="Y4260" ca="1">IFERROR(SUM(L4260:X4260*1),4)</f>
        <v>2</v>
      </c>
      <c r="Z4260" t="str">
        <f ca="1">IF(tbl_vendors[[#This Row],[error_count]]&gt;0,"FAIL","PASS")</f>
        <v>FAIL</v>
      </c>
    </row>
    <row r="4261" spans="1:26" x14ac:dyDescent="0.3">
      <c r="A4261" t="s">
        <v>16608</v>
      </c>
      <c r="B4261" t="s">
        <v>5949</v>
      </c>
      <c r="C4261" t="s">
        <v>79</v>
      </c>
      <c r="D4261" t="s">
        <v>16609</v>
      </c>
      <c r="E4261" t="s">
        <v>39</v>
      </c>
      <c r="F4261" t="s">
        <v>40</v>
      </c>
      <c r="G4261" t="s">
        <v>16610</v>
      </c>
      <c r="H4261" t="s">
        <v>34</v>
      </c>
      <c r="I4261" t="s">
        <v>19</v>
      </c>
      <c r="J4261" s="1">
        <v>45943</v>
      </c>
      <c r="K4261" s="1">
        <v>46036</v>
      </c>
      <c r="L4261" t="b">
        <f>COUNTIF(tbl_vendors[Vendor_ID],tbl_vendors[[#This Row],[Vendor_ID]])&gt;1</f>
        <v>0</v>
      </c>
      <c r="M4261" t="b">
        <f>ISBLANK(tbl_vendors[[#This Row],[Vendor_ID]])</f>
        <v>0</v>
      </c>
      <c r="N4261" t="b">
        <f>LEN(TRIM(tbl_vendors[[#This Row],[Vendor_Name]]))=0</f>
        <v>0</v>
      </c>
      <c r="O4261" t="b">
        <f>LEN(TRIM(tbl_vendors[[#This Row],[Email]]))=0</f>
        <v>0</v>
      </c>
      <c r="P4261" t="b">
        <f>OR(ISERROR(FIND("@",tbl_vendors[[#This Row],[Email]])),ISERROR(FIND(".",tbl_vendors[[#This Row],[Email]])))</f>
        <v>0</v>
      </c>
      <c r="Q4261" t="b">
        <f>ISNA(MATCH(tbl_vendors[[#This Row],[Country]],tbl_country[country],0))</f>
        <v>0</v>
      </c>
      <c r="R4261" t="b">
        <f>ISNA(MATCH(tbl_vendors[[#This Row],[Currency]],tbl_country[currency],0))</f>
        <v>0</v>
      </c>
      <c r="S4261" t="b">
        <f>_xlfn.XLOOKUP(tbl_vendors[[#This Row],[Country]],tbl_country[country],tbl_country[currency],"NotFound")&lt;&gt;tbl_vendors[[#This Row],[Currency]]</f>
        <v>0</v>
      </c>
      <c r="T4261" t="b">
        <f>ISNA(MATCH(tbl_vendors[[#This Row],[Payment_Terms]],tbl_payment_terms[Payment_Terms],0))</f>
        <v>0</v>
      </c>
      <c r="U4261" t="b">
        <f>ISNA(MATCH(tbl_vendors[[#This Row],[Status]],tbl_status[valid_status]))</f>
        <v>0</v>
      </c>
      <c r="V4261" t="b">
        <f ca="1">tbl_vendors[[#This Row],[Created_Date]]&gt;TODAY()</f>
        <v>0</v>
      </c>
      <c r="W4261" t="b">
        <f>tbl_vendors[[#This Row],[Updated_Date]]&lt;tbl_vendors[[#This Row],[Created_Date]]</f>
        <v>0</v>
      </c>
      <c r="X4261" t="b">
        <f>COUNTIF(tbl_vendors[Vendor_Name],tbl_vendors[[#This Row],[Vendor_Name]])&gt;1</f>
        <v>1</v>
      </c>
      <c r="Y4261" s="14" cm="1">
        <f t="array" aca="1" ref="Y4261" ca="1">IFERROR(SUM(L4261:X4261*1),4)</f>
        <v>1</v>
      </c>
      <c r="Z4261" t="str">
        <f ca="1">IF(tbl_vendors[[#This Row],[error_count]]&gt;0,"FAIL","PASS")</f>
        <v>FAIL</v>
      </c>
    </row>
    <row r="4262" spans="1:26" x14ac:dyDescent="0.3">
      <c r="A4262" t="s">
        <v>16611</v>
      </c>
      <c r="B4262" t="s">
        <v>16612</v>
      </c>
      <c r="C4262" t="s">
        <v>56</v>
      </c>
      <c r="D4262" t="s">
        <v>16613</v>
      </c>
      <c r="E4262" t="s">
        <v>58</v>
      </c>
      <c r="F4262" t="s">
        <v>75</v>
      </c>
      <c r="G4262" t="s">
        <v>16614</v>
      </c>
      <c r="H4262" t="s">
        <v>47</v>
      </c>
      <c r="I4262" t="s">
        <v>53</v>
      </c>
      <c r="J4262" s="1">
        <v>45941</v>
      </c>
      <c r="K4262" s="1">
        <v>45968</v>
      </c>
      <c r="L4262" t="b">
        <f>COUNTIF(tbl_vendors[Vendor_ID],tbl_vendors[[#This Row],[Vendor_ID]])&gt;1</f>
        <v>0</v>
      </c>
      <c r="M4262" t="b">
        <f>ISBLANK(tbl_vendors[[#This Row],[Vendor_ID]])</f>
        <v>0</v>
      </c>
      <c r="N4262" t="b">
        <f>LEN(TRIM(tbl_vendors[[#This Row],[Vendor_Name]]))=0</f>
        <v>0</v>
      </c>
      <c r="O4262" t="b">
        <f>LEN(TRIM(tbl_vendors[[#This Row],[Email]]))=0</f>
        <v>0</v>
      </c>
      <c r="P4262" t="b">
        <f>OR(ISERROR(FIND("@",tbl_vendors[[#This Row],[Email]])),ISERROR(FIND(".",tbl_vendors[[#This Row],[Email]])))</f>
        <v>0</v>
      </c>
      <c r="Q4262" t="b">
        <f>ISNA(MATCH(tbl_vendors[[#This Row],[Country]],tbl_country[country],0))</f>
        <v>0</v>
      </c>
      <c r="R4262" t="b">
        <f>ISNA(MATCH(tbl_vendors[[#This Row],[Currency]],tbl_country[currency],0))</f>
        <v>0</v>
      </c>
      <c r="S4262" t="b">
        <f>_xlfn.XLOOKUP(tbl_vendors[[#This Row],[Country]],tbl_country[country],tbl_country[currency],"NotFound")&lt;&gt;tbl_vendors[[#This Row],[Currency]]</f>
        <v>0</v>
      </c>
      <c r="T4262" t="b">
        <f>ISNA(MATCH(tbl_vendors[[#This Row],[Payment_Terms]],tbl_payment_terms[Payment_Terms],0))</f>
        <v>0</v>
      </c>
      <c r="U4262" t="b">
        <f>ISNA(MATCH(tbl_vendors[[#This Row],[Status]],tbl_status[valid_status]))</f>
        <v>1</v>
      </c>
      <c r="V4262" t="b">
        <f ca="1">tbl_vendors[[#This Row],[Created_Date]]&gt;TODAY()</f>
        <v>0</v>
      </c>
      <c r="W4262" t="b">
        <f>tbl_vendors[[#This Row],[Updated_Date]]&lt;tbl_vendors[[#This Row],[Created_Date]]</f>
        <v>0</v>
      </c>
      <c r="X4262" t="b">
        <f>COUNTIF(tbl_vendors[Vendor_Name],tbl_vendors[[#This Row],[Vendor_Name]])&gt;1</f>
        <v>0</v>
      </c>
      <c r="Y4262" s="14" cm="1">
        <f t="array" aca="1" ref="Y4262" ca="1">IFERROR(SUM(L4262:X4262*1),4)</f>
        <v>1</v>
      </c>
      <c r="Z4262" t="str">
        <f ca="1">IF(tbl_vendors[[#This Row],[error_count]]&gt;0,"FAIL","PASS")</f>
        <v>FAIL</v>
      </c>
    </row>
    <row r="4263" spans="1:26" x14ac:dyDescent="0.3">
      <c r="A4263" t="s">
        <v>16615</v>
      </c>
      <c r="B4263" t="s">
        <v>16616</v>
      </c>
      <c r="C4263" t="s">
        <v>66</v>
      </c>
      <c r="D4263" t="s">
        <v>16617</v>
      </c>
      <c r="E4263" t="s">
        <v>67</v>
      </c>
      <c r="F4263" t="s">
        <v>40</v>
      </c>
      <c r="G4263" t="s">
        <v>16618</v>
      </c>
      <c r="H4263" t="s">
        <v>34</v>
      </c>
      <c r="I4263" t="s">
        <v>19</v>
      </c>
      <c r="J4263" s="1">
        <v>46197</v>
      </c>
      <c r="K4263" s="1">
        <v>46199</v>
      </c>
      <c r="L4263" t="b">
        <f>COUNTIF(tbl_vendors[Vendor_ID],tbl_vendors[[#This Row],[Vendor_ID]])&gt;1</f>
        <v>0</v>
      </c>
      <c r="M4263" t="b">
        <f>ISBLANK(tbl_vendors[[#This Row],[Vendor_ID]])</f>
        <v>0</v>
      </c>
      <c r="N4263" t="b">
        <f>LEN(TRIM(tbl_vendors[[#This Row],[Vendor_Name]]))=0</f>
        <v>0</v>
      </c>
      <c r="O4263" t="b">
        <f>LEN(TRIM(tbl_vendors[[#This Row],[Email]]))=0</f>
        <v>0</v>
      </c>
      <c r="P4263" t="b">
        <f>OR(ISERROR(FIND("@",tbl_vendors[[#This Row],[Email]])),ISERROR(FIND(".",tbl_vendors[[#This Row],[Email]])))</f>
        <v>0</v>
      </c>
      <c r="Q4263" t="b">
        <f>ISNA(MATCH(tbl_vendors[[#This Row],[Country]],tbl_country[country],0))</f>
        <v>0</v>
      </c>
      <c r="R4263" t="b">
        <f>ISNA(MATCH(tbl_vendors[[#This Row],[Currency]],tbl_country[currency],0))</f>
        <v>0</v>
      </c>
      <c r="S4263" t="b">
        <f>_xlfn.XLOOKUP(tbl_vendors[[#This Row],[Country]],tbl_country[country],tbl_country[currency],"NotFound")&lt;&gt;tbl_vendors[[#This Row],[Currency]]</f>
        <v>0</v>
      </c>
      <c r="T4263" t="b">
        <f>ISNA(MATCH(tbl_vendors[[#This Row],[Payment_Terms]],tbl_payment_terms[Payment_Terms],0))</f>
        <v>0</v>
      </c>
      <c r="U4263" t="b">
        <f>ISNA(MATCH(tbl_vendors[[#This Row],[Status]],tbl_status[valid_status]))</f>
        <v>0</v>
      </c>
      <c r="V4263" t="b">
        <f ca="1">tbl_vendors[[#This Row],[Created_Date]]&gt;TODAY()</f>
        <v>0</v>
      </c>
      <c r="W4263" t="b">
        <f>tbl_vendors[[#This Row],[Updated_Date]]&lt;tbl_vendors[[#This Row],[Created_Date]]</f>
        <v>0</v>
      </c>
      <c r="X4263" t="b">
        <f>COUNTIF(tbl_vendors[Vendor_Name],tbl_vendors[[#This Row],[Vendor_Name]])&gt;1</f>
        <v>0</v>
      </c>
      <c r="Y4263" s="14" cm="1">
        <f t="array" aca="1" ref="Y4263" ca="1">IFERROR(SUM(L4263:X4263*1),4)</f>
        <v>0</v>
      </c>
      <c r="Z4263" t="str">
        <f ca="1">IF(tbl_vendors[[#This Row],[error_count]]&gt;0,"FAIL","PASS")</f>
        <v>PASS</v>
      </c>
    </row>
    <row r="4264" spans="1:26" x14ac:dyDescent="0.3">
      <c r="A4264" t="s">
        <v>16619</v>
      </c>
      <c r="B4264" t="s">
        <v>16620</v>
      </c>
      <c r="C4264" t="s">
        <v>109</v>
      </c>
      <c r="D4264" t="s">
        <v>16621</v>
      </c>
      <c r="E4264" t="s">
        <v>39</v>
      </c>
      <c r="F4264" t="s">
        <v>16</v>
      </c>
      <c r="G4264" t="s">
        <v>16622</v>
      </c>
      <c r="H4264" t="s">
        <v>34</v>
      </c>
      <c r="I4264" t="s">
        <v>19</v>
      </c>
      <c r="J4264" s="1">
        <v>45897</v>
      </c>
      <c r="K4264" s="1">
        <v>45914</v>
      </c>
      <c r="L4264" t="b">
        <f>COUNTIF(tbl_vendors[Vendor_ID],tbl_vendors[[#This Row],[Vendor_ID]])&gt;1</f>
        <v>0</v>
      </c>
      <c r="M4264" t="b">
        <f>ISBLANK(tbl_vendors[[#This Row],[Vendor_ID]])</f>
        <v>0</v>
      </c>
      <c r="N4264" t="b">
        <f>LEN(TRIM(tbl_vendors[[#This Row],[Vendor_Name]]))=0</f>
        <v>0</v>
      </c>
      <c r="O4264" t="b">
        <f>LEN(TRIM(tbl_vendors[[#This Row],[Email]]))=0</f>
        <v>0</v>
      </c>
      <c r="P4264" t="b">
        <f>OR(ISERROR(FIND("@",tbl_vendors[[#This Row],[Email]])),ISERROR(FIND(".",tbl_vendors[[#This Row],[Email]])))</f>
        <v>0</v>
      </c>
      <c r="Q4264" t="b">
        <f>ISNA(MATCH(tbl_vendors[[#This Row],[Country]],tbl_country[country],0))</f>
        <v>0</v>
      </c>
      <c r="R4264" t="b">
        <f>ISNA(MATCH(tbl_vendors[[#This Row],[Currency]],tbl_country[currency],0))</f>
        <v>0</v>
      </c>
      <c r="S4264" t="b">
        <f>_xlfn.XLOOKUP(tbl_vendors[[#This Row],[Country]],tbl_country[country],tbl_country[currency],"NotFound")&lt;&gt;tbl_vendors[[#This Row],[Currency]]</f>
        <v>1</v>
      </c>
      <c r="T4264" t="b">
        <f>ISNA(MATCH(tbl_vendors[[#This Row],[Payment_Terms]],tbl_payment_terms[Payment_Terms],0))</f>
        <v>0</v>
      </c>
      <c r="U4264" t="b">
        <f>ISNA(MATCH(tbl_vendors[[#This Row],[Status]],tbl_status[valid_status]))</f>
        <v>0</v>
      </c>
      <c r="V4264" t="b">
        <f ca="1">tbl_vendors[[#This Row],[Created_Date]]&gt;TODAY()</f>
        <v>0</v>
      </c>
      <c r="W4264" t="b">
        <f>tbl_vendors[[#This Row],[Updated_Date]]&lt;tbl_vendors[[#This Row],[Created_Date]]</f>
        <v>0</v>
      </c>
      <c r="X4264" t="b">
        <f>COUNTIF(tbl_vendors[Vendor_Name],tbl_vendors[[#This Row],[Vendor_Name]])&gt;1</f>
        <v>0</v>
      </c>
      <c r="Y4264" s="14" cm="1">
        <f t="array" aca="1" ref="Y4264" ca="1">IFERROR(SUM(L4264:X4264*1),4)</f>
        <v>1</v>
      </c>
      <c r="Z4264" t="str">
        <f ca="1">IF(tbl_vendors[[#This Row],[error_count]]&gt;0,"FAIL","PASS")</f>
        <v>FAIL</v>
      </c>
    </row>
    <row r="4265" spans="1:26" x14ac:dyDescent="0.3">
      <c r="A4265" t="s">
        <v>16623</v>
      </c>
      <c r="B4265" t="s">
        <v>16624</v>
      </c>
      <c r="C4265" t="s">
        <v>153</v>
      </c>
      <c r="D4265" t="s">
        <v>16625</v>
      </c>
      <c r="E4265" t="s">
        <v>155</v>
      </c>
      <c r="F4265" t="s">
        <v>75</v>
      </c>
      <c r="G4265" t="s">
        <v>16626</v>
      </c>
      <c r="H4265" t="s">
        <v>18</v>
      </c>
      <c r="I4265" t="s">
        <v>53</v>
      </c>
      <c r="J4265" s="1">
        <v>46007</v>
      </c>
      <c r="K4265" s="1">
        <v>46141</v>
      </c>
      <c r="L4265" t="b">
        <f>COUNTIF(tbl_vendors[Vendor_ID],tbl_vendors[[#This Row],[Vendor_ID]])&gt;1</f>
        <v>0</v>
      </c>
      <c r="M4265" t="b">
        <f>ISBLANK(tbl_vendors[[#This Row],[Vendor_ID]])</f>
        <v>0</v>
      </c>
      <c r="N4265" t="b">
        <f>LEN(TRIM(tbl_vendors[[#This Row],[Vendor_Name]]))=0</f>
        <v>0</v>
      </c>
      <c r="O4265" t="b">
        <f>LEN(TRIM(tbl_vendors[[#This Row],[Email]]))=0</f>
        <v>0</v>
      </c>
      <c r="P4265" t="b">
        <f>OR(ISERROR(FIND("@",tbl_vendors[[#This Row],[Email]])),ISERROR(FIND(".",tbl_vendors[[#This Row],[Email]])))</f>
        <v>0</v>
      </c>
      <c r="Q4265" t="b">
        <f>ISNA(MATCH(tbl_vendors[[#This Row],[Country]],tbl_country[country],0))</f>
        <v>0</v>
      </c>
      <c r="R4265" t="b">
        <f>ISNA(MATCH(tbl_vendors[[#This Row],[Currency]],tbl_country[currency],0))</f>
        <v>0</v>
      </c>
      <c r="S4265" t="b">
        <f>_xlfn.XLOOKUP(tbl_vendors[[#This Row],[Country]],tbl_country[country],tbl_country[currency],"NotFound")&lt;&gt;tbl_vendors[[#This Row],[Currency]]</f>
        <v>0</v>
      </c>
      <c r="T4265" t="b">
        <f>ISNA(MATCH(tbl_vendors[[#This Row],[Payment_Terms]],tbl_payment_terms[Payment_Terms],0))</f>
        <v>0</v>
      </c>
      <c r="U4265" t="b">
        <f>ISNA(MATCH(tbl_vendors[[#This Row],[Status]],tbl_status[valid_status]))</f>
        <v>1</v>
      </c>
      <c r="V4265" t="b">
        <f ca="1">tbl_vendors[[#This Row],[Created_Date]]&gt;TODAY()</f>
        <v>0</v>
      </c>
      <c r="W4265" t="b">
        <f>tbl_vendors[[#This Row],[Updated_Date]]&lt;tbl_vendors[[#This Row],[Created_Date]]</f>
        <v>0</v>
      </c>
      <c r="X4265" t="b">
        <f>COUNTIF(tbl_vendors[Vendor_Name],tbl_vendors[[#This Row],[Vendor_Name]])&gt;1</f>
        <v>0</v>
      </c>
      <c r="Y4265" s="14" cm="1">
        <f t="array" aca="1" ref="Y4265" ca="1">IFERROR(SUM(L4265:X4265*1),4)</f>
        <v>1</v>
      </c>
      <c r="Z4265" t="str">
        <f ca="1">IF(tbl_vendors[[#This Row],[error_count]]&gt;0,"FAIL","PASS")</f>
        <v>FAIL</v>
      </c>
    </row>
    <row r="4266" spans="1:26" x14ac:dyDescent="0.3">
      <c r="A4266" t="s">
        <v>16627</v>
      </c>
      <c r="B4266" t="s">
        <v>16628</v>
      </c>
      <c r="C4266" t="s">
        <v>72</v>
      </c>
      <c r="D4266" t="s">
        <v>16629</v>
      </c>
      <c r="E4266" t="s">
        <v>74</v>
      </c>
      <c r="F4266" t="s">
        <v>75</v>
      </c>
      <c r="G4266" t="s">
        <v>16630</v>
      </c>
      <c r="H4266" t="s">
        <v>18</v>
      </c>
      <c r="I4266" t="s">
        <v>19</v>
      </c>
      <c r="J4266" s="1">
        <v>46009</v>
      </c>
      <c r="K4266" s="1">
        <v>46175</v>
      </c>
      <c r="L4266" t="b">
        <f>COUNTIF(tbl_vendors[Vendor_ID],tbl_vendors[[#This Row],[Vendor_ID]])&gt;1</f>
        <v>0</v>
      </c>
      <c r="M4266" t="b">
        <f>ISBLANK(tbl_vendors[[#This Row],[Vendor_ID]])</f>
        <v>0</v>
      </c>
      <c r="N4266" t="b">
        <f>LEN(TRIM(tbl_vendors[[#This Row],[Vendor_Name]]))=0</f>
        <v>0</v>
      </c>
      <c r="O4266" t="b">
        <f>LEN(TRIM(tbl_vendors[[#This Row],[Email]]))=0</f>
        <v>0</v>
      </c>
      <c r="P4266" t="b">
        <f>OR(ISERROR(FIND("@",tbl_vendors[[#This Row],[Email]])),ISERROR(FIND(".",tbl_vendors[[#This Row],[Email]])))</f>
        <v>0</v>
      </c>
      <c r="Q4266" t="b">
        <f>ISNA(MATCH(tbl_vendors[[#This Row],[Country]],tbl_country[country],0))</f>
        <v>0</v>
      </c>
      <c r="R4266" t="b">
        <f>ISNA(MATCH(tbl_vendors[[#This Row],[Currency]],tbl_country[currency],0))</f>
        <v>1</v>
      </c>
      <c r="S4266" t="b">
        <f>_xlfn.XLOOKUP(tbl_vendors[[#This Row],[Country]],tbl_country[country],tbl_country[currency],"NotFound")&lt;&gt;tbl_vendors[[#This Row],[Currency]]</f>
        <v>1</v>
      </c>
      <c r="T4266" t="b">
        <f>ISNA(MATCH(tbl_vendors[[#This Row],[Payment_Terms]],tbl_payment_terms[Payment_Terms],0))</f>
        <v>0</v>
      </c>
      <c r="U4266" t="b">
        <f>ISNA(MATCH(tbl_vendors[[#This Row],[Status]],tbl_status[valid_status]))</f>
        <v>0</v>
      </c>
      <c r="V4266" t="b">
        <f ca="1">tbl_vendors[[#This Row],[Created_Date]]&gt;TODAY()</f>
        <v>0</v>
      </c>
      <c r="W4266" t="b">
        <f>tbl_vendors[[#This Row],[Updated_Date]]&lt;tbl_vendors[[#This Row],[Created_Date]]</f>
        <v>0</v>
      </c>
      <c r="X4266" t="b">
        <f>COUNTIF(tbl_vendors[Vendor_Name],tbl_vendors[[#This Row],[Vendor_Name]])&gt;1</f>
        <v>0</v>
      </c>
      <c r="Y4266" s="14" cm="1">
        <f t="array" aca="1" ref="Y4266" ca="1">IFERROR(SUM(L4266:X4266*1),4)</f>
        <v>2</v>
      </c>
      <c r="Z4266" t="str">
        <f ca="1">IF(tbl_vendors[[#This Row],[error_count]]&gt;0,"FAIL","PASS")</f>
        <v>FAIL</v>
      </c>
    </row>
    <row r="4267" spans="1:26" x14ac:dyDescent="0.3">
      <c r="A4267" t="s">
        <v>16631</v>
      </c>
      <c r="B4267" t="s">
        <v>16632</v>
      </c>
      <c r="C4267" t="s">
        <v>56</v>
      </c>
      <c r="D4267" t="s">
        <v>16633</v>
      </c>
      <c r="E4267" t="s">
        <v>58</v>
      </c>
      <c r="F4267" t="s">
        <v>32</v>
      </c>
      <c r="G4267" t="s">
        <v>16634</v>
      </c>
      <c r="H4267" t="s">
        <v>25</v>
      </c>
      <c r="I4267" t="s">
        <v>19</v>
      </c>
      <c r="J4267" s="1">
        <v>45209</v>
      </c>
      <c r="K4267" s="1">
        <v>45688</v>
      </c>
      <c r="L4267" t="b">
        <f>COUNTIF(tbl_vendors[Vendor_ID],tbl_vendors[[#This Row],[Vendor_ID]])&gt;1</f>
        <v>0</v>
      </c>
      <c r="M4267" t="b">
        <f>ISBLANK(tbl_vendors[[#This Row],[Vendor_ID]])</f>
        <v>0</v>
      </c>
      <c r="N4267" t="b">
        <f>LEN(TRIM(tbl_vendors[[#This Row],[Vendor_Name]]))=0</f>
        <v>0</v>
      </c>
      <c r="O4267" t="b">
        <f>LEN(TRIM(tbl_vendors[[#This Row],[Email]]))=0</f>
        <v>0</v>
      </c>
      <c r="P4267" t="b">
        <f>OR(ISERROR(FIND("@",tbl_vendors[[#This Row],[Email]])),ISERROR(FIND(".",tbl_vendors[[#This Row],[Email]])))</f>
        <v>0</v>
      </c>
      <c r="Q4267" t="b">
        <f>ISNA(MATCH(tbl_vendors[[#This Row],[Country]],tbl_country[country],0))</f>
        <v>0</v>
      </c>
      <c r="R4267" t="b">
        <f>ISNA(MATCH(tbl_vendors[[#This Row],[Currency]],tbl_country[currency],0))</f>
        <v>0</v>
      </c>
      <c r="S4267" t="b">
        <f>_xlfn.XLOOKUP(tbl_vendors[[#This Row],[Country]],tbl_country[country],tbl_country[currency],"NotFound")&lt;&gt;tbl_vendors[[#This Row],[Currency]]</f>
        <v>0</v>
      </c>
      <c r="T4267" t="b">
        <f>ISNA(MATCH(tbl_vendors[[#This Row],[Payment_Terms]],tbl_payment_terms[Payment_Terms],0))</f>
        <v>0</v>
      </c>
      <c r="U4267" t="b">
        <f>ISNA(MATCH(tbl_vendors[[#This Row],[Status]],tbl_status[valid_status]))</f>
        <v>0</v>
      </c>
      <c r="V4267" t="b">
        <f ca="1">tbl_vendors[[#This Row],[Created_Date]]&gt;TODAY()</f>
        <v>0</v>
      </c>
      <c r="W4267" t="b">
        <f>tbl_vendors[[#This Row],[Updated_Date]]&lt;tbl_vendors[[#This Row],[Created_Date]]</f>
        <v>0</v>
      </c>
      <c r="X4267" t="b">
        <f>COUNTIF(tbl_vendors[Vendor_Name],tbl_vendors[[#This Row],[Vendor_Name]])&gt;1</f>
        <v>0</v>
      </c>
      <c r="Y4267" s="14" cm="1">
        <f t="array" aca="1" ref="Y4267" ca="1">IFERROR(SUM(L4267:X4267*1),4)</f>
        <v>0</v>
      </c>
      <c r="Z4267" t="str">
        <f ca="1">IF(tbl_vendors[[#This Row],[error_count]]&gt;0,"FAIL","PASS")</f>
        <v>PASS</v>
      </c>
    </row>
    <row r="4268" spans="1:26" x14ac:dyDescent="0.3">
      <c r="A4268" t="s">
        <v>16635</v>
      </c>
      <c r="B4268" t="s">
        <v>16636</v>
      </c>
      <c r="C4268" t="s">
        <v>13</v>
      </c>
      <c r="D4268" t="s">
        <v>16637</v>
      </c>
      <c r="E4268" t="s">
        <v>15</v>
      </c>
      <c r="F4268" t="s">
        <v>23</v>
      </c>
      <c r="G4268" t="s">
        <v>16638</v>
      </c>
      <c r="H4268" t="s">
        <v>47</v>
      </c>
      <c r="I4268" t="s">
        <v>19</v>
      </c>
      <c r="J4268" s="1">
        <v>45202</v>
      </c>
      <c r="K4268" s="1">
        <v>45723</v>
      </c>
      <c r="L4268" t="b">
        <f>COUNTIF(tbl_vendors[Vendor_ID],tbl_vendors[[#This Row],[Vendor_ID]])&gt;1</f>
        <v>0</v>
      </c>
      <c r="M4268" t="b">
        <f>ISBLANK(tbl_vendors[[#This Row],[Vendor_ID]])</f>
        <v>0</v>
      </c>
      <c r="N4268" t="b">
        <f>LEN(TRIM(tbl_vendors[[#This Row],[Vendor_Name]]))=0</f>
        <v>0</v>
      </c>
      <c r="O4268" t="b">
        <f>LEN(TRIM(tbl_vendors[[#This Row],[Email]]))=0</f>
        <v>0</v>
      </c>
      <c r="P4268" t="b">
        <f>OR(ISERROR(FIND("@",tbl_vendors[[#This Row],[Email]])),ISERROR(FIND(".",tbl_vendors[[#This Row],[Email]])))</f>
        <v>0</v>
      </c>
      <c r="Q4268" t="b">
        <f>ISNA(MATCH(tbl_vendors[[#This Row],[Country]],tbl_country[country],0))</f>
        <v>0</v>
      </c>
      <c r="R4268" t="b">
        <f>ISNA(MATCH(tbl_vendors[[#This Row],[Currency]],tbl_country[currency],0))</f>
        <v>1</v>
      </c>
      <c r="S4268" t="b">
        <f>_xlfn.XLOOKUP(tbl_vendors[[#This Row],[Country]],tbl_country[country],tbl_country[currency],"NotFound")&lt;&gt;tbl_vendors[[#This Row],[Currency]]</f>
        <v>1</v>
      </c>
      <c r="T4268" t="b">
        <f>ISNA(MATCH(tbl_vendors[[#This Row],[Payment_Terms]],tbl_payment_terms[Payment_Terms],0))</f>
        <v>0</v>
      </c>
      <c r="U4268" t="b">
        <f>ISNA(MATCH(tbl_vendors[[#This Row],[Status]],tbl_status[valid_status]))</f>
        <v>0</v>
      </c>
      <c r="V4268" t="b">
        <f ca="1">tbl_vendors[[#This Row],[Created_Date]]&gt;TODAY()</f>
        <v>0</v>
      </c>
      <c r="W4268" t="b">
        <f>tbl_vendors[[#This Row],[Updated_Date]]&lt;tbl_vendors[[#This Row],[Created_Date]]</f>
        <v>0</v>
      </c>
      <c r="X4268" t="b">
        <f>COUNTIF(tbl_vendors[Vendor_Name],tbl_vendors[[#This Row],[Vendor_Name]])&gt;1</f>
        <v>0</v>
      </c>
      <c r="Y4268" s="14" cm="1">
        <f t="array" aca="1" ref="Y4268" ca="1">IFERROR(SUM(L4268:X4268*1),4)</f>
        <v>2</v>
      </c>
      <c r="Z4268" t="str">
        <f ca="1">IF(tbl_vendors[[#This Row],[error_count]]&gt;0,"FAIL","PASS")</f>
        <v>FAIL</v>
      </c>
    </row>
    <row r="4269" spans="1:26" x14ac:dyDescent="0.3">
      <c r="A4269" t="s">
        <v>16639</v>
      </c>
      <c r="B4269" t="s">
        <v>9354</v>
      </c>
      <c r="C4269" t="s">
        <v>100</v>
      </c>
      <c r="D4269" t="s">
        <v>16640</v>
      </c>
      <c r="E4269" t="s">
        <v>39</v>
      </c>
      <c r="F4269" t="s">
        <v>40</v>
      </c>
      <c r="G4269" t="s">
        <v>16641</v>
      </c>
      <c r="H4269" t="s">
        <v>47</v>
      </c>
      <c r="I4269" t="s">
        <v>26</v>
      </c>
      <c r="J4269" s="1">
        <v>45910</v>
      </c>
      <c r="K4269" s="1">
        <v>46200</v>
      </c>
      <c r="L4269" t="b">
        <f>COUNTIF(tbl_vendors[Vendor_ID],tbl_vendors[[#This Row],[Vendor_ID]])&gt;1</f>
        <v>0</v>
      </c>
      <c r="M4269" t="b">
        <f>ISBLANK(tbl_vendors[[#This Row],[Vendor_ID]])</f>
        <v>0</v>
      </c>
      <c r="N4269" t="b">
        <f>LEN(TRIM(tbl_vendors[[#This Row],[Vendor_Name]]))=0</f>
        <v>0</v>
      </c>
      <c r="O4269" t="b">
        <f>LEN(TRIM(tbl_vendors[[#This Row],[Email]]))=0</f>
        <v>0</v>
      </c>
      <c r="P4269" t="b">
        <f>OR(ISERROR(FIND("@",tbl_vendors[[#This Row],[Email]])),ISERROR(FIND(".",tbl_vendors[[#This Row],[Email]])))</f>
        <v>0</v>
      </c>
      <c r="Q4269" t="b">
        <f>ISNA(MATCH(tbl_vendors[[#This Row],[Country]],tbl_country[country],0))</f>
        <v>0</v>
      </c>
      <c r="R4269" t="b">
        <f>ISNA(MATCH(tbl_vendors[[#This Row],[Currency]],tbl_country[currency],0))</f>
        <v>0</v>
      </c>
      <c r="S4269" t="b">
        <f>_xlfn.XLOOKUP(tbl_vendors[[#This Row],[Country]],tbl_country[country],tbl_country[currency],"NotFound")&lt;&gt;tbl_vendors[[#This Row],[Currency]]</f>
        <v>0</v>
      </c>
      <c r="T4269" t="b">
        <f>ISNA(MATCH(tbl_vendors[[#This Row],[Payment_Terms]],tbl_payment_terms[Payment_Terms],0))</f>
        <v>0</v>
      </c>
      <c r="U4269" t="b">
        <f>ISNA(MATCH(tbl_vendors[[#This Row],[Status]],tbl_status[valid_status]))</f>
        <v>0</v>
      </c>
      <c r="V4269" t="b">
        <f ca="1">tbl_vendors[[#This Row],[Created_Date]]&gt;TODAY()</f>
        <v>0</v>
      </c>
      <c r="W4269" t="b">
        <f>tbl_vendors[[#This Row],[Updated_Date]]&lt;tbl_vendors[[#This Row],[Created_Date]]</f>
        <v>0</v>
      </c>
      <c r="X4269" t="b">
        <f>COUNTIF(tbl_vendors[Vendor_Name],tbl_vendors[[#This Row],[Vendor_Name]])&gt;1</f>
        <v>1</v>
      </c>
      <c r="Y4269" s="14" cm="1">
        <f t="array" aca="1" ref="Y4269" ca="1">IFERROR(SUM(L4269:X4269*1),4)</f>
        <v>1</v>
      </c>
      <c r="Z4269" t="str">
        <f ca="1">IF(tbl_vendors[[#This Row],[error_count]]&gt;0,"FAIL","PASS")</f>
        <v>FAIL</v>
      </c>
    </row>
    <row r="4270" spans="1:26" x14ac:dyDescent="0.3">
      <c r="A4270" t="s">
        <v>16642</v>
      </c>
      <c r="B4270" t="s">
        <v>16643</v>
      </c>
      <c r="C4270" t="s">
        <v>13</v>
      </c>
      <c r="D4270" t="s">
        <v>16644</v>
      </c>
      <c r="E4270" t="s">
        <v>15</v>
      </c>
      <c r="F4270" t="s">
        <v>16</v>
      </c>
      <c r="G4270" t="s">
        <v>16645</v>
      </c>
      <c r="H4270" t="s">
        <v>34</v>
      </c>
      <c r="I4270" t="s">
        <v>53</v>
      </c>
      <c r="J4270" s="1">
        <v>45440</v>
      </c>
      <c r="K4270" s="1">
        <v>46062</v>
      </c>
      <c r="L4270" t="b">
        <f>COUNTIF(tbl_vendors[Vendor_ID],tbl_vendors[[#This Row],[Vendor_ID]])&gt;1</f>
        <v>0</v>
      </c>
      <c r="M4270" t="b">
        <f>ISBLANK(tbl_vendors[[#This Row],[Vendor_ID]])</f>
        <v>0</v>
      </c>
      <c r="N4270" t="b">
        <f>LEN(TRIM(tbl_vendors[[#This Row],[Vendor_Name]]))=0</f>
        <v>0</v>
      </c>
      <c r="O4270" t="b">
        <f>LEN(TRIM(tbl_vendors[[#This Row],[Email]]))=0</f>
        <v>0</v>
      </c>
      <c r="P4270" t="b">
        <f>OR(ISERROR(FIND("@",tbl_vendors[[#This Row],[Email]])),ISERROR(FIND(".",tbl_vendors[[#This Row],[Email]])))</f>
        <v>0</v>
      </c>
      <c r="Q4270" t="b">
        <f>ISNA(MATCH(tbl_vendors[[#This Row],[Country]],tbl_country[country],0))</f>
        <v>0</v>
      </c>
      <c r="R4270" t="b">
        <f>ISNA(MATCH(tbl_vendors[[#This Row],[Currency]],tbl_country[currency],0))</f>
        <v>1</v>
      </c>
      <c r="S4270" t="b">
        <f>_xlfn.XLOOKUP(tbl_vendors[[#This Row],[Country]],tbl_country[country],tbl_country[currency],"NotFound")&lt;&gt;tbl_vendors[[#This Row],[Currency]]</f>
        <v>1</v>
      </c>
      <c r="T4270" t="b">
        <f>ISNA(MATCH(tbl_vendors[[#This Row],[Payment_Terms]],tbl_payment_terms[Payment_Terms],0))</f>
        <v>0</v>
      </c>
      <c r="U4270" t="b">
        <f>ISNA(MATCH(tbl_vendors[[#This Row],[Status]],tbl_status[valid_status]))</f>
        <v>1</v>
      </c>
      <c r="V4270" t="b">
        <f ca="1">tbl_vendors[[#This Row],[Created_Date]]&gt;TODAY()</f>
        <v>0</v>
      </c>
      <c r="W4270" t="b">
        <f>tbl_vendors[[#This Row],[Updated_Date]]&lt;tbl_vendors[[#This Row],[Created_Date]]</f>
        <v>0</v>
      </c>
      <c r="X4270" t="b">
        <f>COUNTIF(tbl_vendors[Vendor_Name],tbl_vendors[[#This Row],[Vendor_Name]])&gt;1</f>
        <v>0</v>
      </c>
      <c r="Y4270" s="14" cm="1">
        <f t="array" aca="1" ref="Y4270" ca="1">IFERROR(SUM(L4270:X4270*1),4)</f>
        <v>3</v>
      </c>
      <c r="Z4270" t="str">
        <f ca="1">IF(tbl_vendors[[#This Row],[error_count]]&gt;0,"FAIL","PASS")</f>
        <v>FAIL</v>
      </c>
    </row>
    <row r="4271" spans="1:26" x14ac:dyDescent="0.3">
      <c r="A4271" t="s">
        <v>16646</v>
      </c>
      <c r="B4271" t="s">
        <v>16647</v>
      </c>
      <c r="C4271" t="s">
        <v>13</v>
      </c>
      <c r="D4271" t="s">
        <v>16648</v>
      </c>
      <c r="E4271" t="s">
        <v>15</v>
      </c>
      <c r="F4271" t="s">
        <v>32</v>
      </c>
      <c r="G4271" t="s">
        <v>16649</v>
      </c>
      <c r="H4271" t="s">
        <v>52</v>
      </c>
      <c r="I4271" t="s">
        <v>26</v>
      </c>
      <c r="J4271" s="1">
        <v>45395</v>
      </c>
      <c r="K4271" s="1">
        <v>45703</v>
      </c>
      <c r="L4271" t="b">
        <f>COUNTIF(tbl_vendors[Vendor_ID],tbl_vendors[[#This Row],[Vendor_ID]])&gt;1</f>
        <v>0</v>
      </c>
      <c r="M4271" t="b">
        <f>ISBLANK(tbl_vendors[[#This Row],[Vendor_ID]])</f>
        <v>0</v>
      </c>
      <c r="N4271" t="b">
        <f>LEN(TRIM(tbl_vendors[[#This Row],[Vendor_Name]]))=0</f>
        <v>0</v>
      </c>
      <c r="O4271" t="b">
        <f>LEN(TRIM(tbl_vendors[[#This Row],[Email]]))=0</f>
        <v>0</v>
      </c>
      <c r="P4271" t="b">
        <f>OR(ISERROR(FIND("@",tbl_vendors[[#This Row],[Email]])),ISERROR(FIND(".",tbl_vendors[[#This Row],[Email]])))</f>
        <v>0</v>
      </c>
      <c r="Q4271" t="b">
        <f>ISNA(MATCH(tbl_vendors[[#This Row],[Country]],tbl_country[country],0))</f>
        <v>0</v>
      </c>
      <c r="R4271" t="b">
        <f>ISNA(MATCH(tbl_vendors[[#This Row],[Currency]],tbl_country[currency],0))</f>
        <v>1</v>
      </c>
      <c r="S4271" t="b">
        <f>_xlfn.XLOOKUP(tbl_vendors[[#This Row],[Country]],tbl_country[country],tbl_country[currency],"NotFound")&lt;&gt;tbl_vendors[[#This Row],[Currency]]</f>
        <v>1</v>
      </c>
      <c r="T4271" t="b">
        <f>ISNA(MATCH(tbl_vendors[[#This Row],[Payment_Terms]],tbl_payment_terms[Payment_Terms],0))</f>
        <v>0</v>
      </c>
      <c r="U4271" t="b">
        <f>ISNA(MATCH(tbl_vendors[[#This Row],[Status]],tbl_status[valid_status]))</f>
        <v>0</v>
      </c>
      <c r="V4271" t="b">
        <f ca="1">tbl_vendors[[#This Row],[Created_Date]]&gt;TODAY()</f>
        <v>0</v>
      </c>
      <c r="W4271" t="b">
        <f>tbl_vendors[[#This Row],[Updated_Date]]&lt;tbl_vendors[[#This Row],[Created_Date]]</f>
        <v>0</v>
      </c>
      <c r="X4271" t="b">
        <f>COUNTIF(tbl_vendors[Vendor_Name],tbl_vendors[[#This Row],[Vendor_Name]])&gt;1</f>
        <v>0</v>
      </c>
      <c r="Y4271" s="14" cm="1">
        <f t="array" aca="1" ref="Y4271" ca="1">IFERROR(SUM(L4271:X4271*1),4)</f>
        <v>2</v>
      </c>
      <c r="Z4271" t="str">
        <f ca="1">IF(tbl_vendors[[#This Row],[error_count]]&gt;0,"FAIL","PASS")</f>
        <v>FAIL</v>
      </c>
    </row>
    <row r="4272" spans="1:26" x14ac:dyDescent="0.3">
      <c r="A4272" t="s">
        <v>16650</v>
      </c>
      <c r="B4272" t="s">
        <v>16651</v>
      </c>
      <c r="C4272" t="s">
        <v>66</v>
      </c>
      <c r="D4272" t="s">
        <v>16652</v>
      </c>
      <c r="E4272" t="s">
        <v>67</v>
      </c>
      <c r="F4272" t="s">
        <v>32</v>
      </c>
      <c r="G4272" t="s">
        <v>16653</v>
      </c>
      <c r="H4272" t="s">
        <v>52</v>
      </c>
      <c r="I4272" t="s">
        <v>19</v>
      </c>
      <c r="J4272" s="1">
        <v>46060</v>
      </c>
      <c r="K4272" s="1">
        <v>46135</v>
      </c>
      <c r="L4272" t="b">
        <f>COUNTIF(tbl_vendors[Vendor_ID],tbl_vendors[[#This Row],[Vendor_ID]])&gt;1</f>
        <v>0</v>
      </c>
      <c r="M4272" t="b">
        <f>ISBLANK(tbl_vendors[[#This Row],[Vendor_ID]])</f>
        <v>0</v>
      </c>
      <c r="N4272" t="b">
        <f>LEN(TRIM(tbl_vendors[[#This Row],[Vendor_Name]]))=0</f>
        <v>0</v>
      </c>
      <c r="O4272" t="b">
        <f>LEN(TRIM(tbl_vendors[[#This Row],[Email]]))=0</f>
        <v>0</v>
      </c>
      <c r="P4272" t="b">
        <f>OR(ISERROR(FIND("@",tbl_vendors[[#This Row],[Email]])),ISERROR(FIND(".",tbl_vendors[[#This Row],[Email]])))</f>
        <v>0</v>
      </c>
      <c r="Q4272" t="b">
        <f>ISNA(MATCH(tbl_vendors[[#This Row],[Country]],tbl_country[country],0))</f>
        <v>0</v>
      </c>
      <c r="R4272" t="b">
        <f>ISNA(MATCH(tbl_vendors[[#This Row],[Currency]],tbl_country[currency],0))</f>
        <v>0</v>
      </c>
      <c r="S4272" t="b">
        <f>_xlfn.XLOOKUP(tbl_vendors[[#This Row],[Country]],tbl_country[country],tbl_country[currency],"NotFound")&lt;&gt;tbl_vendors[[#This Row],[Currency]]</f>
        <v>0</v>
      </c>
      <c r="T4272" t="b">
        <f>ISNA(MATCH(tbl_vendors[[#This Row],[Payment_Terms]],tbl_payment_terms[Payment_Terms],0))</f>
        <v>0</v>
      </c>
      <c r="U4272" t="b">
        <f>ISNA(MATCH(tbl_vendors[[#This Row],[Status]],tbl_status[valid_status]))</f>
        <v>0</v>
      </c>
      <c r="V4272" t="b">
        <f ca="1">tbl_vendors[[#This Row],[Created_Date]]&gt;TODAY()</f>
        <v>0</v>
      </c>
      <c r="W4272" t="b">
        <f>tbl_vendors[[#This Row],[Updated_Date]]&lt;tbl_vendors[[#This Row],[Created_Date]]</f>
        <v>0</v>
      </c>
      <c r="X4272" t="b">
        <f>COUNTIF(tbl_vendors[Vendor_Name],tbl_vendors[[#This Row],[Vendor_Name]])&gt;1</f>
        <v>0</v>
      </c>
      <c r="Y4272" s="14" cm="1">
        <f t="array" aca="1" ref="Y4272" ca="1">IFERROR(SUM(L4272:X4272*1),4)</f>
        <v>0</v>
      </c>
      <c r="Z4272" t="str">
        <f ca="1">IF(tbl_vendors[[#This Row],[error_count]]&gt;0,"FAIL","PASS")</f>
        <v>PASS</v>
      </c>
    </row>
    <row r="4273" spans="1:26" x14ac:dyDescent="0.3">
      <c r="A4273" t="s">
        <v>16654</v>
      </c>
      <c r="B4273" t="s">
        <v>16655</v>
      </c>
      <c r="C4273" t="s">
        <v>100</v>
      </c>
      <c r="D4273" t="s">
        <v>16656</v>
      </c>
      <c r="E4273" t="s">
        <v>39</v>
      </c>
      <c r="F4273" t="s">
        <v>32</v>
      </c>
      <c r="G4273" t="s">
        <v>16657</v>
      </c>
      <c r="H4273" t="s">
        <v>25</v>
      </c>
      <c r="I4273" t="s">
        <v>26</v>
      </c>
      <c r="J4273" s="1">
        <v>45263</v>
      </c>
      <c r="K4273" s="1">
        <v>45830</v>
      </c>
      <c r="L4273" t="b">
        <f>COUNTIF(tbl_vendors[Vendor_ID],tbl_vendors[[#This Row],[Vendor_ID]])&gt;1</f>
        <v>0</v>
      </c>
      <c r="M4273" t="b">
        <f>ISBLANK(tbl_vendors[[#This Row],[Vendor_ID]])</f>
        <v>0</v>
      </c>
      <c r="N4273" t="b">
        <f>LEN(TRIM(tbl_vendors[[#This Row],[Vendor_Name]]))=0</f>
        <v>0</v>
      </c>
      <c r="O4273" t="b">
        <f>LEN(TRIM(tbl_vendors[[#This Row],[Email]]))=0</f>
        <v>0</v>
      </c>
      <c r="P4273" t="b">
        <f>OR(ISERROR(FIND("@",tbl_vendors[[#This Row],[Email]])),ISERROR(FIND(".",tbl_vendors[[#This Row],[Email]])))</f>
        <v>0</v>
      </c>
      <c r="Q4273" t="b">
        <f>ISNA(MATCH(tbl_vendors[[#This Row],[Country]],tbl_country[country],0))</f>
        <v>0</v>
      </c>
      <c r="R4273" t="b">
        <f>ISNA(MATCH(tbl_vendors[[#This Row],[Currency]],tbl_country[currency],0))</f>
        <v>0</v>
      </c>
      <c r="S4273" t="b">
        <f>_xlfn.XLOOKUP(tbl_vendors[[#This Row],[Country]],tbl_country[country],tbl_country[currency],"NotFound")&lt;&gt;tbl_vendors[[#This Row],[Currency]]</f>
        <v>0</v>
      </c>
      <c r="T4273" t="b">
        <f>ISNA(MATCH(tbl_vendors[[#This Row],[Payment_Terms]],tbl_payment_terms[Payment_Terms],0))</f>
        <v>0</v>
      </c>
      <c r="U4273" t="b">
        <f>ISNA(MATCH(tbl_vendors[[#This Row],[Status]],tbl_status[valid_status]))</f>
        <v>0</v>
      </c>
      <c r="V4273" t="b">
        <f ca="1">tbl_vendors[[#This Row],[Created_Date]]&gt;TODAY()</f>
        <v>0</v>
      </c>
      <c r="W4273" t="b">
        <f>tbl_vendors[[#This Row],[Updated_Date]]&lt;tbl_vendors[[#This Row],[Created_Date]]</f>
        <v>0</v>
      </c>
      <c r="X4273" t="b">
        <f>COUNTIF(tbl_vendors[Vendor_Name],tbl_vendors[[#This Row],[Vendor_Name]])&gt;1</f>
        <v>0</v>
      </c>
      <c r="Y4273" s="14" cm="1">
        <f t="array" aca="1" ref="Y4273" ca="1">IFERROR(SUM(L4273:X4273*1),4)</f>
        <v>0</v>
      </c>
      <c r="Z4273" t="str">
        <f ca="1">IF(tbl_vendors[[#This Row],[error_count]]&gt;0,"FAIL","PASS")</f>
        <v>PASS</v>
      </c>
    </row>
    <row r="4274" spans="1:26" x14ac:dyDescent="0.3">
      <c r="A4274" t="s">
        <v>16658</v>
      </c>
      <c r="B4274" t="s">
        <v>16659</v>
      </c>
      <c r="C4274" t="s">
        <v>13</v>
      </c>
      <c r="D4274" t="s">
        <v>16660</v>
      </c>
      <c r="E4274" t="s">
        <v>15</v>
      </c>
      <c r="F4274" t="s">
        <v>16</v>
      </c>
      <c r="G4274" t="s">
        <v>16661</v>
      </c>
      <c r="H4274" t="s">
        <v>47</v>
      </c>
      <c r="I4274" t="s">
        <v>53</v>
      </c>
      <c r="J4274" s="1">
        <v>45567</v>
      </c>
      <c r="K4274" s="1">
        <v>45766</v>
      </c>
      <c r="L4274" t="b">
        <f>COUNTIF(tbl_vendors[Vendor_ID],tbl_vendors[[#This Row],[Vendor_ID]])&gt;1</f>
        <v>0</v>
      </c>
      <c r="M4274" t="b">
        <f>ISBLANK(tbl_vendors[[#This Row],[Vendor_ID]])</f>
        <v>0</v>
      </c>
      <c r="N4274" t="b">
        <f>LEN(TRIM(tbl_vendors[[#This Row],[Vendor_Name]]))=0</f>
        <v>0</v>
      </c>
      <c r="O4274" t="b">
        <f>LEN(TRIM(tbl_vendors[[#This Row],[Email]]))=0</f>
        <v>0</v>
      </c>
      <c r="P4274" t="b">
        <f>OR(ISERROR(FIND("@",tbl_vendors[[#This Row],[Email]])),ISERROR(FIND(".",tbl_vendors[[#This Row],[Email]])))</f>
        <v>0</v>
      </c>
      <c r="Q4274" t="b">
        <f>ISNA(MATCH(tbl_vendors[[#This Row],[Country]],tbl_country[country],0))</f>
        <v>0</v>
      </c>
      <c r="R4274" t="b">
        <f>ISNA(MATCH(tbl_vendors[[#This Row],[Currency]],tbl_country[currency],0))</f>
        <v>1</v>
      </c>
      <c r="S4274" t="b">
        <f>_xlfn.XLOOKUP(tbl_vendors[[#This Row],[Country]],tbl_country[country],tbl_country[currency],"NotFound")&lt;&gt;tbl_vendors[[#This Row],[Currency]]</f>
        <v>1</v>
      </c>
      <c r="T4274" t="b">
        <f>ISNA(MATCH(tbl_vendors[[#This Row],[Payment_Terms]],tbl_payment_terms[Payment_Terms],0))</f>
        <v>0</v>
      </c>
      <c r="U4274" t="b">
        <f>ISNA(MATCH(tbl_vendors[[#This Row],[Status]],tbl_status[valid_status]))</f>
        <v>1</v>
      </c>
      <c r="V4274" t="b">
        <f ca="1">tbl_vendors[[#This Row],[Created_Date]]&gt;TODAY()</f>
        <v>0</v>
      </c>
      <c r="W4274" t="b">
        <f>tbl_vendors[[#This Row],[Updated_Date]]&lt;tbl_vendors[[#This Row],[Created_Date]]</f>
        <v>0</v>
      </c>
      <c r="X4274" t="b">
        <f>COUNTIF(tbl_vendors[Vendor_Name],tbl_vendors[[#This Row],[Vendor_Name]])&gt;1</f>
        <v>0</v>
      </c>
      <c r="Y4274" s="14" cm="1">
        <f t="array" aca="1" ref="Y4274" ca="1">IFERROR(SUM(L4274:X4274*1),4)</f>
        <v>3</v>
      </c>
      <c r="Z4274" t="str">
        <f ca="1">IF(tbl_vendors[[#This Row],[error_count]]&gt;0,"FAIL","PASS")</f>
        <v>FAIL</v>
      </c>
    </row>
    <row r="4275" spans="1:26" x14ac:dyDescent="0.3">
      <c r="A4275" t="s">
        <v>16662</v>
      </c>
      <c r="B4275" t="s">
        <v>16663</v>
      </c>
      <c r="C4275" t="s">
        <v>13</v>
      </c>
      <c r="D4275" t="s">
        <v>16664</v>
      </c>
      <c r="E4275" t="s">
        <v>15</v>
      </c>
      <c r="F4275" t="s">
        <v>40</v>
      </c>
      <c r="G4275" t="s">
        <v>16665</v>
      </c>
      <c r="H4275" t="s">
        <v>34</v>
      </c>
      <c r="I4275" t="s">
        <v>26</v>
      </c>
      <c r="J4275" s="1">
        <v>45089</v>
      </c>
      <c r="K4275" s="1">
        <v>46069</v>
      </c>
      <c r="L4275" t="b">
        <f>COUNTIF(tbl_vendors[Vendor_ID],tbl_vendors[[#This Row],[Vendor_ID]])&gt;1</f>
        <v>0</v>
      </c>
      <c r="M4275" t="b">
        <f>ISBLANK(tbl_vendors[[#This Row],[Vendor_ID]])</f>
        <v>0</v>
      </c>
      <c r="N4275" t="b">
        <f>LEN(TRIM(tbl_vendors[[#This Row],[Vendor_Name]]))=0</f>
        <v>0</v>
      </c>
      <c r="O4275" t="b">
        <f>LEN(TRIM(tbl_vendors[[#This Row],[Email]]))=0</f>
        <v>0</v>
      </c>
      <c r="P4275" t="b">
        <f>OR(ISERROR(FIND("@",tbl_vendors[[#This Row],[Email]])),ISERROR(FIND(".",tbl_vendors[[#This Row],[Email]])))</f>
        <v>0</v>
      </c>
      <c r="Q4275" t="b">
        <f>ISNA(MATCH(tbl_vendors[[#This Row],[Country]],tbl_country[country],0))</f>
        <v>0</v>
      </c>
      <c r="R4275" t="b">
        <f>ISNA(MATCH(tbl_vendors[[#This Row],[Currency]],tbl_country[currency],0))</f>
        <v>1</v>
      </c>
      <c r="S4275" t="b">
        <f>_xlfn.XLOOKUP(tbl_vendors[[#This Row],[Country]],tbl_country[country],tbl_country[currency],"NotFound")&lt;&gt;tbl_vendors[[#This Row],[Currency]]</f>
        <v>1</v>
      </c>
      <c r="T4275" t="b">
        <f>ISNA(MATCH(tbl_vendors[[#This Row],[Payment_Terms]],tbl_payment_terms[Payment_Terms],0))</f>
        <v>0</v>
      </c>
      <c r="U4275" t="b">
        <f>ISNA(MATCH(tbl_vendors[[#This Row],[Status]],tbl_status[valid_status]))</f>
        <v>0</v>
      </c>
      <c r="V4275" t="b">
        <f ca="1">tbl_vendors[[#This Row],[Created_Date]]&gt;TODAY()</f>
        <v>0</v>
      </c>
      <c r="W4275" t="b">
        <f>tbl_vendors[[#This Row],[Updated_Date]]&lt;tbl_vendors[[#This Row],[Created_Date]]</f>
        <v>0</v>
      </c>
      <c r="X4275" t="b">
        <f>COUNTIF(tbl_vendors[Vendor_Name],tbl_vendors[[#This Row],[Vendor_Name]])&gt;1</f>
        <v>0</v>
      </c>
      <c r="Y4275" s="14" cm="1">
        <f t="array" aca="1" ref="Y4275" ca="1">IFERROR(SUM(L4275:X4275*1),4)</f>
        <v>2</v>
      </c>
      <c r="Z4275" t="str">
        <f ca="1">IF(tbl_vendors[[#This Row],[error_count]]&gt;0,"FAIL","PASS")</f>
        <v>FAIL</v>
      </c>
    </row>
    <row r="4276" spans="1:26" x14ac:dyDescent="0.3">
      <c r="A4276" t="s">
        <v>16666</v>
      </c>
      <c r="B4276" t="s">
        <v>16667</v>
      </c>
      <c r="C4276" t="s">
        <v>13</v>
      </c>
      <c r="D4276" t="s">
        <v>16668</v>
      </c>
      <c r="E4276" t="s">
        <v>15</v>
      </c>
      <c r="F4276" t="s">
        <v>75</v>
      </c>
      <c r="G4276" t="s">
        <v>16669</v>
      </c>
      <c r="H4276" t="s">
        <v>42</v>
      </c>
      <c r="I4276" t="s">
        <v>19</v>
      </c>
      <c r="J4276" s="1">
        <v>45977</v>
      </c>
      <c r="K4276" s="1">
        <v>45977</v>
      </c>
      <c r="L4276" t="b">
        <f>COUNTIF(tbl_vendors[Vendor_ID],tbl_vendors[[#This Row],[Vendor_ID]])&gt;1</f>
        <v>0</v>
      </c>
      <c r="M4276" t="b">
        <f>ISBLANK(tbl_vendors[[#This Row],[Vendor_ID]])</f>
        <v>0</v>
      </c>
      <c r="N4276" t="b">
        <f>LEN(TRIM(tbl_vendors[[#This Row],[Vendor_Name]]))=0</f>
        <v>0</v>
      </c>
      <c r="O4276" t="b">
        <f>LEN(TRIM(tbl_vendors[[#This Row],[Email]]))=0</f>
        <v>0</v>
      </c>
      <c r="P4276" t="b">
        <f>OR(ISERROR(FIND("@",tbl_vendors[[#This Row],[Email]])),ISERROR(FIND(".",tbl_vendors[[#This Row],[Email]])))</f>
        <v>0</v>
      </c>
      <c r="Q4276" t="b">
        <f>ISNA(MATCH(tbl_vendors[[#This Row],[Country]],tbl_country[country],0))</f>
        <v>0</v>
      </c>
      <c r="R4276" t="b">
        <f>ISNA(MATCH(tbl_vendors[[#This Row],[Currency]],tbl_country[currency],0))</f>
        <v>1</v>
      </c>
      <c r="S4276" t="b">
        <f>_xlfn.XLOOKUP(tbl_vendors[[#This Row],[Country]],tbl_country[country],tbl_country[currency],"NotFound")&lt;&gt;tbl_vendors[[#This Row],[Currency]]</f>
        <v>1</v>
      </c>
      <c r="T4276" t="b">
        <f>ISNA(MATCH(tbl_vendors[[#This Row],[Payment_Terms]],tbl_payment_terms[Payment_Terms],0))</f>
        <v>0</v>
      </c>
      <c r="U4276" t="b">
        <f>ISNA(MATCH(tbl_vendors[[#This Row],[Status]],tbl_status[valid_status]))</f>
        <v>0</v>
      </c>
      <c r="V4276" t="b">
        <f ca="1">tbl_vendors[[#This Row],[Created_Date]]&gt;TODAY()</f>
        <v>0</v>
      </c>
      <c r="W4276" t="b">
        <f>tbl_vendors[[#This Row],[Updated_Date]]&lt;tbl_vendors[[#This Row],[Created_Date]]</f>
        <v>0</v>
      </c>
      <c r="X4276" t="b">
        <f>COUNTIF(tbl_vendors[Vendor_Name],tbl_vendors[[#This Row],[Vendor_Name]])&gt;1</f>
        <v>0</v>
      </c>
      <c r="Y4276" s="14" cm="1">
        <f t="array" aca="1" ref="Y4276" ca="1">IFERROR(SUM(L4276:X4276*1),4)</f>
        <v>2</v>
      </c>
      <c r="Z4276" t="str">
        <f ca="1">IF(tbl_vendors[[#This Row],[error_count]]&gt;0,"FAIL","PASS")</f>
        <v>FAIL</v>
      </c>
    </row>
    <row r="4277" spans="1:26" x14ac:dyDescent="0.3">
      <c r="A4277" t="s">
        <v>16670</v>
      </c>
      <c r="B4277" t="s">
        <v>16671</v>
      </c>
      <c r="C4277" t="s">
        <v>56</v>
      </c>
      <c r="D4277" t="s">
        <v>16672</v>
      </c>
      <c r="E4277" t="s">
        <v>58</v>
      </c>
      <c r="F4277" t="s">
        <v>16</v>
      </c>
      <c r="G4277" t="s">
        <v>16673</v>
      </c>
      <c r="H4277" t="s">
        <v>47</v>
      </c>
      <c r="I4277" t="s">
        <v>53</v>
      </c>
      <c r="J4277" s="1">
        <v>46135</v>
      </c>
      <c r="K4277" s="1">
        <v>46188</v>
      </c>
      <c r="L4277" t="b">
        <f>COUNTIF(tbl_vendors[Vendor_ID],tbl_vendors[[#This Row],[Vendor_ID]])&gt;1</f>
        <v>0</v>
      </c>
      <c r="M4277" t="b">
        <f>ISBLANK(tbl_vendors[[#This Row],[Vendor_ID]])</f>
        <v>0</v>
      </c>
      <c r="N4277" t="b">
        <f>LEN(TRIM(tbl_vendors[[#This Row],[Vendor_Name]]))=0</f>
        <v>0</v>
      </c>
      <c r="O4277" t="b">
        <f>LEN(TRIM(tbl_vendors[[#This Row],[Email]]))=0</f>
        <v>0</v>
      </c>
      <c r="P4277" t="b">
        <f>OR(ISERROR(FIND("@",tbl_vendors[[#This Row],[Email]])),ISERROR(FIND(".",tbl_vendors[[#This Row],[Email]])))</f>
        <v>0</v>
      </c>
      <c r="Q4277" t="b">
        <f>ISNA(MATCH(tbl_vendors[[#This Row],[Country]],tbl_country[country],0))</f>
        <v>0</v>
      </c>
      <c r="R4277" t="b">
        <f>ISNA(MATCH(tbl_vendors[[#This Row],[Currency]],tbl_country[currency],0))</f>
        <v>0</v>
      </c>
      <c r="S4277" t="b">
        <f>_xlfn.XLOOKUP(tbl_vendors[[#This Row],[Country]],tbl_country[country],tbl_country[currency],"NotFound")&lt;&gt;tbl_vendors[[#This Row],[Currency]]</f>
        <v>0</v>
      </c>
      <c r="T4277" t="b">
        <f>ISNA(MATCH(tbl_vendors[[#This Row],[Payment_Terms]],tbl_payment_terms[Payment_Terms],0))</f>
        <v>0</v>
      </c>
      <c r="U4277" t="b">
        <f>ISNA(MATCH(tbl_vendors[[#This Row],[Status]],tbl_status[valid_status]))</f>
        <v>1</v>
      </c>
      <c r="V4277" t="b">
        <f ca="1">tbl_vendors[[#This Row],[Created_Date]]&gt;TODAY()</f>
        <v>0</v>
      </c>
      <c r="W4277" t="b">
        <f>tbl_vendors[[#This Row],[Updated_Date]]&lt;tbl_vendors[[#This Row],[Created_Date]]</f>
        <v>0</v>
      </c>
      <c r="X4277" t="b">
        <f>COUNTIF(tbl_vendors[Vendor_Name],tbl_vendors[[#This Row],[Vendor_Name]])&gt;1</f>
        <v>0</v>
      </c>
      <c r="Y4277" s="14" cm="1">
        <f t="array" aca="1" ref="Y4277" ca="1">IFERROR(SUM(L4277:X4277*1),4)</f>
        <v>1</v>
      </c>
      <c r="Z4277" t="str">
        <f ca="1">IF(tbl_vendors[[#This Row],[error_count]]&gt;0,"FAIL","PASS")</f>
        <v>FAIL</v>
      </c>
    </row>
    <row r="4278" spans="1:26" x14ac:dyDescent="0.3">
      <c r="A4278" t="s">
        <v>16674</v>
      </c>
      <c r="B4278" t="s">
        <v>16675</v>
      </c>
      <c r="C4278" t="s">
        <v>153</v>
      </c>
      <c r="D4278" t="s">
        <v>16676</v>
      </c>
      <c r="E4278" t="s">
        <v>155</v>
      </c>
      <c r="F4278" t="s">
        <v>75</v>
      </c>
      <c r="G4278" t="s">
        <v>16677</v>
      </c>
      <c r="H4278" t="s">
        <v>18</v>
      </c>
      <c r="I4278" t="s">
        <v>26</v>
      </c>
      <c r="J4278" s="1">
        <v>45284</v>
      </c>
      <c r="K4278" s="1">
        <v>45794</v>
      </c>
      <c r="L4278" t="b">
        <f>COUNTIF(tbl_vendors[Vendor_ID],tbl_vendors[[#This Row],[Vendor_ID]])&gt;1</f>
        <v>0</v>
      </c>
      <c r="M4278" t="b">
        <f>ISBLANK(tbl_vendors[[#This Row],[Vendor_ID]])</f>
        <v>0</v>
      </c>
      <c r="N4278" t="b">
        <f>LEN(TRIM(tbl_vendors[[#This Row],[Vendor_Name]]))=0</f>
        <v>0</v>
      </c>
      <c r="O4278" t="b">
        <f>LEN(TRIM(tbl_vendors[[#This Row],[Email]]))=0</f>
        <v>0</v>
      </c>
      <c r="P4278" t="b">
        <f>OR(ISERROR(FIND("@",tbl_vendors[[#This Row],[Email]])),ISERROR(FIND(".",tbl_vendors[[#This Row],[Email]])))</f>
        <v>0</v>
      </c>
      <c r="Q4278" t="b">
        <f>ISNA(MATCH(tbl_vendors[[#This Row],[Country]],tbl_country[country],0))</f>
        <v>0</v>
      </c>
      <c r="R4278" t="b">
        <f>ISNA(MATCH(tbl_vendors[[#This Row],[Currency]],tbl_country[currency],0))</f>
        <v>0</v>
      </c>
      <c r="S4278" t="b">
        <f>_xlfn.XLOOKUP(tbl_vendors[[#This Row],[Country]],tbl_country[country],tbl_country[currency],"NotFound")&lt;&gt;tbl_vendors[[#This Row],[Currency]]</f>
        <v>0</v>
      </c>
      <c r="T4278" t="b">
        <f>ISNA(MATCH(tbl_vendors[[#This Row],[Payment_Terms]],tbl_payment_terms[Payment_Terms],0))</f>
        <v>0</v>
      </c>
      <c r="U4278" t="b">
        <f>ISNA(MATCH(tbl_vendors[[#This Row],[Status]],tbl_status[valid_status]))</f>
        <v>0</v>
      </c>
      <c r="V4278" t="b">
        <f ca="1">tbl_vendors[[#This Row],[Created_Date]]&gt;TODAY()</f>
        <v>0</v>
      </c>
      <c r="W4278" t="b">
        <f>tbl_vendors[[#This Row],[Updated_Date]]&lt;tbl_vendors[[#This Row],[Created_Date]]</f>
        <v>0</v>
      </c>
      <c r="X4278" t="b">
        <f>COUNTIF(tbl_vendors[Vendor_Name],tbl_vendors[[#This Row],[Vendor_Name]])&gt;1</f>
        <v>0</v>
      </c>
      <c r="Y4278" s="14" cm="1">
        <f t="array" aca="1" ref="Y4278" ca="1">IFERROR(SUM(L4278:X4278*1),4)</f>
        <v>0</v>
      </c>
      <c r="Z4278" t="str">
        <f ca="1">IF(tbl_vendors[[#This Row],[error_count]]&gt;0,"FAIL","PASS")</f>
        <v>PASS</v>
      </c>
    </row>
    <row r="4279" spans="1:26" x14ac:dyDescent="0.3">
      <c r="A4279" t="s">
        <v>16678</v>
      </c>
      <c r="B4279" t="s">
        <v>16679</v>
      </c>
      <c r="C4279" t="s">
        <v>109</v>
      </c>
      <c r="D4279" t="s">
        <v>16680</v>
      </c>
      <c r="E4279" t="s">
        <v>39</v>
      </c>
      <c r="F4279" t="s">
        <v>32</v>
      </c>
      <c r="G4279" t="s">
        <v>16681</v>
      </c>
      <c r="H4279" t="s">
        <v>42</v>
      </c>
      <c r="I4279" t="s">
        <v>26</v>
      </c>
      <c r="J4279" s="1">
        <v>45553</v>
      </c>
      <c r="K4279" s="1">
        <v>45586</v>
      </c>
      <c r="L4279" t="b">
        <f>COUNTIF(tbl_vendors[Vendor_ID],tbl_vendors[[#This Row],[Vendor_ID]])&gt;1</f>
        <v>0</v>
      </c>
      <c r="M4279" t="b">
        <f>ISBLANK(tbl_vendors[[#This Row],[Vendor_ID]])</f>
        <v>0</v>
      </c>
      <c r="N4279" t="b">
        <f>LEN(TRIM(tbl_vendors[[#This Row],[Vendor_Name]]))=0</f>
        <v>0</v>
      </c>
      <c r="O4279" t="b">
        <f>LEN(TRIM(tbl_vendors[[#This Row],[Email]]))=0</f>
        <v>0</v>
      </c>
      <c r="P4279" t="b">
        <f>OR(ISERROR(FIND("@",tbl_vendors[[#This Row],[Email]])),ISERROR(FIND(".",tbl_vendors[[#This Row],[Email]])))</f>
        <v>0</v>
      </c>
      <c r="Q4279" t="b">
        <f>ISNA(MATCH(tbl_vendors[[#This Row],[Country]],tbl_country[country],0))</f>
        <v>0</v>
      </c>
      <c r="R4279" t="b">
        <f>ISNA(MATCH(tbl_vendors[[#This Row],[Currency]],tbl_country[currency],0))</f>
        <v>0</v>
      </c>
      <c r="S4279" t="b">
        <f>_xlfn.XLOOKUP(tbl_vendors[[#This Row],[Country]],tbl_country[country],tbl_country[currency],"NotFound")&lt;&gt;tbl_vendors[[#This Row],[Currency]]</f>
        <v>1</v>
      </c>
      <c r="T4279" t="b">
        <f>ISNA(MATCH(tbl_vendors[[#This Row],[Payment_Terms]],tbl_payment_terms[Payment_Terms],0))</f>
        <v>0</v>
      </c>
      <c r="U4279" t="b">
        <f>ISNA(MATCH(tbl_vendors[[#This Row],[Status]],tbl_status[valid_status]))</f>
        <v>0</v>
      </c>
      <c r="V4279" t="b">
        <f ca="1">tbl_vendors[[#This Row],[Created_Date]]&gt;TODAY()</f>
        <v>0</v>
      </c>
      <c r="W4279" t="b">
        <f>tbl_vendors[[#This Row],[Updated_Date]]&lt;tbl_vendors[[#This Row],[Created_Date]]</f>
        <v>0</v>
      </c>
      <c r="X4279" t="b">
        <f>COUNTIF(tbl_vendors[Vendor_Name],tbl_vendors[[#This Row],[Vendor_Name]])&gt;1</f>
        <v>0</v>
      </c>
      <c r="Y4279" s="14" cm="1">
        <f t="array" aca="1" ref="Y4279" ca="1">IFERROR(SUM(L4279:X4279*1),4)</f>
        <v>1</v>
      </c>
      <c r="Z4279" t="str">
        <f ca="1">IF(tbl_vendors[[#This Row],[error_count]]&gt;0,"FAIL","PASS")</f>
        <v>FAIL</v>
      </c>
    </row>
    <row r="4280" spans="1:26" x14ac:dyDescent="0.3">
      <c r="A4280" t="s">
        <v>16682</v>
      </c>
      <c r="B4280" t="s">
        <v>16683</v>
      </c>
      <c r="C4280" t="s">
        <v>79</v>
      </c>
      <c r="D4280" t="s">
        <v>16684</v>
      </c>
      <c r="E4280" t="s">
        <v>39</v>
      </c>
      <c r="F4280" t="s">
        <v>16</v>
      </c>
      <c r="G4280" t="s">
        <v>16685</v>
      </c>
      <c r="H4280" t="s">
        <v>34</v>
      </c>
      <c r="I4280" t="s">
        <v>19</v>
      </c>
      <c r="J4280" s="1">
        <v>45423</v>
      </c>
      <c r="K4280" s="1">
        <v>45813</v>
      </c>
      <c r="L4280" t="b">
        <f>COUNTIF(tbl_vendors[Vendor_ID],tbl_vendors[[#This Row],[Vendor_ID]])&gt;1</f>
        <v>0</v>
      </c>
      <c r="M4280" t="b">
        <f>ISBLANK(tbl_vendors[[#This Row],[Vendor_ID]])</f>
        <v>0</v>
      </c>
      <c r="N4280" t="b">
        <f>LEN(TRIM(tbl_vendors[[#This Row],[Vendor_Name]]))=0</f>
        <v>0</v>
      </c>
      <c r="O4280" t="b">
        <f>LEN(TRIM(tbl_vendors[[#This Row],[Email]]))=0</f>
        <v>0</v>
      </c>
      <c r="P4280" t="b">
        <f>OR(ISERROR(FIND("@",tbl_vendors[[#This Row],[Email]])),ISERROR(FIND(".",tbl_vendors[[#This Row],[Email]])))</f>
        <v>0</v>
      </c>
      <c r="Q4280" t="b">
        <f>ISNA(MATCH(tbl_vendors[[#This Row],[Country]],tbl_country[country],0))</f>
        <v>0</v>
      </c>
      <c r="R4280" t="b">
        <f>ISNA(MATCH(tbl_vendors[[#This Row],[Currency]],tbl_country[currency],0))</f>
        <v>0</v>
      </c>
      <c r="S4280" t="b">
        <f>_xlfn.XLOOKUP(tbl_vendors[[#This Row],[Country]],tbl_country[country],tbl_country[currency],"NotFound")&lt;&gt;tbl_vendors[[#This Row],[Currency]]</f>
        <v>0</v>
      </c>
      <c r="T4280" t="b">
        <f>ISNA(MATCH(tbl_vendors[[#This Row],[Payment_Terms]],tbl_payment_terms[Payment_Terms],0))</f>
        <v>0</v>
      </c>
      <c r="U4280" t="b">
        <f>ISNA(MATCH(tbl_vendors[[#This Row],[Status]],tbl_status[valid_status]))</f>
        <v>0</v>
      </c>
      <c r="V4280" t="b">
        <f ca="1">tbl_vendors[[#This Row],[Created_Date]]&gt;TODAY()</f>
        <v>0</v>
      </c>
      <c r="W4280" t="b">
        <f>tbl_vendors[[#This Row],[Updated_Date]]&lt;tbl_vendors[[#This Row],[Created_Date]]</f>
        <v>0</v>
      </c>
      <c r="X4280" t="b">
        <f>COUNTIF(tbl_vendors[Vendor_Name],tbl_vendors[[#This Row],[Vendor_Name]])&gt;1</f>
        <v>0</v>
      </c>
      <c r="Y4280" s="14" cm="1">
        <f t="array" aca="1" ref="Y4280" ca="1">IFERROR(SUM(L4280:X4280*1),4)</f>
        <v>0</v>
      </c>
      <c r="Z4280" t="str">
        <f ca="1">IF(tbl_vendors[[#This Row],[error_count]]&gt;0,"FAIL","PASS")</f>
        <v>PASS</v>
      </c>
    </row>
    <row r="4281" spans="1:26" x14ac:dyDescent="0.3">
      <c r="A4281" t="s">
        <v>16686</v>
      </c>
      <c r="B4281" t="s">
        <v>16687</v>
      </c>
      <c r="C4281" t="s">
        <v>37</v>
      </c>
      <c r="D4281" t="s">
        <v>16688</v>
      </c>
      <c r="E4281" t="s">
        <v>39</v>
      </c>
      <c r="F4281" t="s">
        <v>75</v>
      </c>
      <c r="G4281" t="s">
        <v>16689</v>
      </c>
      <c r="H4281" t="s">
        <v>25</v>
      </c>
      <c r="I4281" t="s">
        <v>53</v>
      </c>
      <c r="J4281" s="1">
        <v>45581</v>
      </c>
      <c r="K4281" s="1">
        <v>45674</v>
      </c>
      <c r="L4281" t="b">
        <f>COUNTIF(tbl_vendors[Vendor_ID],tbl_vendors[[#This Row],[Vendor_ID]])&gt;1</f>
        <v>0</v>
      </c>
      <c r="M4281" t="b">
        <f>ISBLANK(tbl_vendors[[#This Row],[Vendor_ID]])</f>
        <v>0</v>
      </c>
      <c r="N4281" t="b">
        <f>LEN(TRIM(tbl_vendors[[#This Row],[Vendor_Name]]))=0</f>
        <v>0</v>
      </c>
      <c r="O4281" t="b">
        <f>LEN(TRIM(tbl_vendors[[#This Row],[Email]]))=0</f>
        <v>0</v>
      </c>
      <c r="P4281" t="b">
        <f>OR(ISERROR(FIND("@",tbl_vendors[[#This Row],[Email]])),ISERROR(FIND(".",tbl_vendors[[#This Row],[Email]])))</f>
        <v>0</v>
      </c>
      <c r="Q4281" t="b">
        <f>ISNA(MATCH(tbl_vendors[[#This Row],[Country]],tbl_country[country],0))</f>
        <v>0</v>
      </c>
      <c r="R4281" t="b">
        <f>ISNA(MATCH(tbl_vendors[[#This Row],[Currency]],tbl_country[currency],0))</f>
        <v>0</v>
      </c>
      <c r="S4281" t="b">
        <f>_xlfn.XLOOKUP(tbl_vendors[[#This Row],[Country]],tbl_country[country],tbl_country[currency],"NotFound")&lt;&gt;tbl_vendors[[#This Row],[Currency]]</f>
        <v>0</v>
      </c>
      <c r="T4281" t="b">
        <f>ISNA(MATCH(tbl_vendors[[#This Row],[Payment_Terms]],tbl_payment_terms[Payment_Terms],0))</f>
        <v>0</v>
      </c>
      <c r="U4281" t="b">
        <f>ISNA(MATCH(tbl_vendors[[#This Row],[Status]],tbl_status[valid_status]))</f>
        <v>1</v>
      </c>
      <c r="V4281" t="b">
        <f ca="1">tbl_vendors[[#This Row],[Created_Date]]&gt;TODAY()</f>
        <v>0</v>
      </c>
      <c r="W4281" t="b">
        <f>tbl_vendors[[#This Row],[Updated_Date]]&lt;tbl_vendors[[#This Row],[Created_Date]]</f>
        <v>0</v>
      </c>
      <c r="X4281" t="b">
        <f>COUNTIF(tbl_vendors[Vendor_Name],tbl_vendors[[#This Row],[Vendor_Name]])&gt;1</f>
        <v>0</v>
      </c>
      <c r="Y4281" s="14" cm="1">
        <f t="array" aca="1" ref="Y4281" ca="1">IFERROR(SUM(L4281:X4281*1),4)</f>
        <v>1</v>
      </c>
      <c r="Z4281" t="str">
        <f ca="1">IF(tbl_vendors[[#This Row],[error_count]]&gt;0,"FAIL","PASS")</f>
        <v>FAIL</v>
      </c>
    </row>
    <row r="4282" spans="1:26" x14ac:dyDescent="0.3">
      <c r="A4282" t="s">
        <v>16690</v>
      </c>
      <c r="B4282" t="s">
        <v>16691</v>
      </c>
      <c r="C4282" t="s">
        <v>37</v>
      </c>
      <c r="D4282" t="s">
        <v>16692</v>
      </c>
      <c r="E4282" t="s">
        <v>39</v>
      </c>
      <c r="F4282" t="s">
        <v>16</v>
      </c>
      <c r="G4282" t="s">
        <v>16693</v>
      </c>
      <c r="H4282" t="s">
        <v>18</v>
      </c>
      <c r="I4282" t="s">
        <v>19</v>
      </c>
      <c r="J4282" s="1">
        <v>46032</v>
      </c>
      <c r="K4282" s="1">
        <v>46074</v>
      </c>
      <c r="L4282" t="b">
        <f>COUNTIF(tbl_vendors[Vendor_ID],tbl_vendors[[#This Row],[Vendor_ID]])&gt;1</f>
        <v>0</v>
      </c>
      <c r="M4282" t="b">
        <f>ISBLANK(tbl_vendors[[#This Row],[Vendor_ID]])</f>
        <v>0</v>
      </c>
      <c r="N4282" t="b">
        <f>LEN(TRIM(tbl_vendors[[#This Row],[Vendor_Name]]))=0</f>
        <v>0</v>
      </c>
      <c r="O4282" t="b">
        <f>LEN(TRIM(tbl_vendors[[#This Row],[Email]]))=0</f>
        <v>0</v>
      </c>
      <c r="P4282" t="b">
        <f>OR(ISERROR(FIND("@",tbl_vendors[[#This Row],[Email]])),ISERROR(FIND(".",tbl_vendors[[#This Row],[Email]])))</f>
        <v>0</v>
      </c>
      <c r="Q4282" t="b">
        <f>ISNA(MATCH(tbl_vendors[[#This Row],[Country]],tbl_country[country],0))</f>
        <v>0</v>
      </c>
      <c r="R4282" t="b">
        <f>ISNA(MATCH(tbl_vendors[[#This Row],[Currency]],tbl_country[currency],0))</f>
        <v>0</v>
      </c>
      <c r="S4282" t="b">
        <f>_xlfn.XLOOKUP(tbl_vendors[[#This Row],[Country]],tbl_country[country],tbl_country[currency],"NotFound")&lt;&gt;tbl_vendors[[#This Row],[Currency]]</f>
        <v>0</v>
      </c>
      <c r="T4282" t="b">
        <f>ISNA(MATCH(tbl_vendors[[#This Row],[Payment_Terms]],tbl_payment_terms[Payment_Terms],0))</f>
        <v>0</v>
      </c>
      <c r="U4282" t="b">
        <f>ISNA(MATCH(tbl_vendors[[#This Row],[Status]],tbl_status[valid_status]))</f>
        <v>0</v>
      </c>
      <c r="V4282" t="b">
        <f ca="1">tbl_vendors[[#This Row],[Created_Date]]&gt;TODAY()</f>
        <v>0</v>
      </c>
      <c r="W4282" t="b">
        <f>tbl_vendors[[#This Row],[Updated_Date]]&lt;tbl_vendors[[#This Row],[Created_Date]]</f>
        <v>0</v>
      </c>
      <c r="X4282" t="b">
        <f>COUNTIF(tbl_vendors[Vendor_Name],tbl_vendors[[#This Row],[Vendor_Name]])&gt;1</f>
        <v>0</v>
      </c>
      <c r="Y4282" s="14" cm="1">
        <f t="array" aca="1" ref="Y4282" ca="1">IFERROR(SUM(L4282:X4282*1),4)</f>
        <v>0</v>
      </c>
      <c r="Z4282" t="str">
        <f ca="1">IF(tbl_vendors[[#This Row],[error_count]]&gt;0,"FAIL","PASS")</f>
        <v>PASS</v>
      </c>
    </row>
    <row r="4283" spans="1:26" x14ac:dyDescent="0.3">
      <c r="A4283" t="s">
        <v>16694</v>
      </c>
      <c r="B4283" t="s">
        <v>16695</v>
      </c>
      <c r="C4283" t="s">
        <v>153</v>
      </c>
      <c r="D4283" t="s">
        <v>16696</v>
      </c>
      <c r="E4283" t="s">
        <v>155</v>
      </c>
      <c r="F4283" t="s">
        <v>32</v>
      </c>
      <c r="G4283" t="s">
        <v>16697</v>
      </c>
      <c r="H4283" t="s">
        <v>34</v>
      </c>
      <c r="I4283" t="s">
        <v>53</v>
      </c>
      <c r="J4283" s="1">
        <v>45572</v>
      </c>
      <c r="K4283" s="1">
        <v>45690</v>
      </c>
      <c r="L4283" t="b">
        <f>COUNTIF(tbl_vendors[Vendor_ID],tbl_vendors[[#This Row],[Vendor_ID]])&gt;1</f>
        <v>0</v>
      </c>
      <c r="M4283" t="b">
        <f>ISBLANK(tbl_vendors[[#This Row],[Vendor_ID]])</f>
        <v>0</v>
      </c>
      <c r="N4283" t="b">
        <f>LEN(TRIM(tbl_vendors[[#This Row],[Vendor_Name]]))=0</f>
        <v>0</v>
      </c>
      <c r="O4283" t="b">
        <f>LEN(TRIM(tbl_vendors[[#This Row],[Email]]))=0</f>
        <v>0</v>
      </c>
      <c r="P4283" t="b">
        <f>OR(ISERROR(FIND("@",tbl_vendors[[#This Row],[Email]])),ISERROR(FIND(".",tbl_vendors[[#This Row],[Email]])))</f>
        <v>0</v>
      </c>
      <c r="Q4283" t="b">
        <f>ISNA(MATCH(tbl_vendors[[#This Row],[Country]],tbl_country[country],0))</f>
        <v>0</v>
      </c>
      <c r="R4283" t="b">
        <f>ISNA(MATCH(tbl_vendors[[#This Row],[Currency]],tbl_country[currency],0))</f>
        <v>0</v>
      </c>
      <c r="S4283" t="b">
        <f>_xlfn.XLOOKUP(tbl_vendors[[#This Row],[Country]],tbl_country[country],tbl_country[currency],"NotFound")&lt;&gt;tbl_vendors[[#This Row],[Currency]]</f>
        <v>0</v>
      </c>
      <c r="T4283" t="b">
        <f>ISNA(MATCH(tbl_vendors[[#This Row],[Payment_Terms]],tbl_payment_terms[Payment_Terms],0))</f>
        <v>0</v>
      </c>
      <c r="U4283" t="b">
        <f>ISNA(MATCH(tbl_vendors[[#This Row],[Status]],tbl_status[valid_status]))</f>
        <v>1</v>
      </c>
      <c r="V4283" t="b">
        <f ca="1">tbl_vendors[[#This Row],[Created_Date]]&gt;TODAY()</f>
        <v>0</v>
      </c>
      <c r="W4283" t="b">
        <f>tbl_vendors[[#This Row],[Updated_Date]]&lt;tbl_vendors[[#This Row],[Created_Date]]</f>
        <v>0</v>
      </c>
      <c r="X4283" t="b">
        <f>COUNTIF(tbl_vendors[Vendor_Name],tbl_vendors[[#This Row],[Vendor_Name]])&gt;1</f>
        <v>0</v>
      </c>
      <c r="Y4283" s="14" cm="1">
        <f t="array" aca="1" ref="Y4283" ca="1">IFERROR(SUM(L4283:X4283*1),4)</f>
        <v>1</v>
      </c>
      <c r="Z4283" t="str">
        <f ca="1">IF(tbl_vendors[[#This Row],[error_count]]&gt;0,"FAIL","PASS")</f>
        <v>FAIL</v>
      </c>
    </row>
    <row r="4284" spans="1:26" x14ac:dyDescent="0.3">
      <c r="A4284" t="s">
        <v>16698</v>
      </c>
      <c r="B4284" t="s">
        <v>16699</v>
      </c>
      <c r="C4284" t="s">
        <v>79</v>
      </c>
      <c r="D4284" t="s">
        <v>16700</v>
      </c>
      <c r="E4284" t="s">
        <v>39</v>
      </c>
      <c r="F4284" t="s">
        <v>32</v>
      </c>
      <c r="G4284" t="s">
        <v>16701</v>
      </c>
      <c r="H4284" t="s">
        <v>34</v>
      </c>
      <c r="I4284" t="s">
        <v>53</v>
      </c>
      <c r="J4284" s="1">
        <v>44933</v>
      </c>
      <c r="K4284" s="1">
        <v>45074</v>
      </c>
      <c r="L4284" t="b">
        <f>COUNTIF(tbl_vendors[Vendor_ID],tbl_vendors[[#This Row],[Vendor_ID]])&gt;1</f>
        <v>0</v>
      </c>
      <c r="M4284" t="b">
        <f>ISBLANK(tbl_vendors[[#This Row],[Vendor_ID]])</f>
        <v>0</v>
      </c>
      <c r="N4284" t="b">
        <f>LEN(TRIM(tbl_vendors[[#This Row],[Vendor_Name]]))=0</f>
        <v>0</v>
      </c>
      <c r="O4284" t="b">
        <f>LEN(TRIM(tbl_vendors[[#This Row],[Email]]))=0</f>
        <v>0</v>
      </c>
      <c r="P4284" t="b">
        <f>OR(ISERROR(FIND("@",tbl_vendors[[#This Row],[Email]])),ISERROR(FIND(".",tbl_vendors[[#This Row],[Email]])))</f>
        <v>0</v>
      </c>
      <c r="Q4284" t="b">
        <f>ISNA(MATCH(tbl_vendors[[#This Row],[Country]],tbl_country[country],0))</f>
        <v>0</v>
      </c>
      <c r="R4284" t="b">
        <f>ISNA(MATCH(tbl_vendors[[#This Row],[Currency]],tbl_country[currency],0))</f>
        <v>0</v>
      </c>
      <c r="S4284" t="b">
        <f>_xlfn.XLOOKUP(tbl_vendors[[#This Row],[Country]],tbl_country[country],tbl_country[currency],"NotFound")&lt;&gt;tbl_vendors[[#This Row],[Currency]]</f>
        <v>0</v>
      </c>
      <c r="T4284" t="b">
        <f>ISNA(MATCH(tbl_vendors[[#This Row],[Payment_Terms]],tbl_payment_terms[Payment_Terms],0))</f>
        <v>0</v>
      </c>
      <c r="U4284" t="b">
        <f>ISNA(MATCH(tbl_vendors[[#This Row],[Status]],tbl_status[valid_status]))</f>
        <v>1</v>
      </c>
      <c r="V4284" t="b">
        <f ca="1">tbl_vendors[[#This Row],[Created_Date]]&gt;TODAY()</f>
        <v>0</v>
      </c>
      <c r="W4284" t="b">
        <f>tbl_vendors[[#This Row],[Updated_Date]]&lt;tbl_vendors[[#This Row],[Created_Date]]</f>
        <v>0</v>
      </c>
      <c r="X4284" t="b">
        <f>COUNTIF(tbl_vendors[Vendor_Name],tbl_vendors[[#This Row],[Vendor_Name]])&gt;1</f>
        <v>0</v>
      </c>
      <c r="Y4284" s="14" cm="1">
        <f t="array" aca="1" ref="Y4284" ca="1">IFERROR(SUM(L4284:X4284*1),4)</f>
        <v>1</v>
      </c>
      <c r="Z4284" t="str">
        <f ca="1">IF(tbl_vendors[[#This Row],[error_count]]&gt;0,"FAIL","PASS")</f>
        <v>FAIL</v>
      </c>
    </row>
    <row r="4285" spans="1:26" x14ac:dyDescent="0.3">
      <c r="A4285" t="s">
        <v>16702</v>
      </c>
      <c r="B4285" t="s">
        <v>16703</v>
      </c>
      <c r="C4285" t="s">
        <v>13</v>
      </c>
      <c r="D4285" t="s">
        <v>16704</v>
      </c>
      <c r="E4285" t="s">
        <v>15</v>
      </c>
      <c r="F4285" t="s">
        <v>16</v>
      </c>
      <c r="G4285" t="s">
        <v>16705</v>
      </c>
      <c r="H4285" t="s">
        <v>52</v>
      </c>
      <c r="I4285" t="s">
        <v>19</v>
      </c>
      <c r="J4285" s="1">
        <v>45874</v>
      </c>
      <c r="K4285" s="1">
        <v>46156</v>
      </c>
      <c r="L4285" t="b">
        <f>COUNTIF(tbl_vendors[Vendor_ID],tbl_vendors[[#This Row],[Vendor_ID]])&gt;1</f>
        <v>0</v>
      </c>
      <c r="M4285" t="b">
        <f>ISBLANK(tbl_vendors[[#This Row],[Vendor_ID]])</f>
        <v>0</v>
      </c>
      <c r="N4285" t="b">
        <f>LEN(TRIM(tbl_vendors[[#This Row],[Vendor_Name]]))=0</f>
        <v>0</v>
      </c>
      <c r="O4285" t="b">
        <f>LEN(TRIM(tbl_vendors[[#This Row],[Email]]))=0</f>
        <v>0</v>
      </c>
      <c r="P4285" t="b">
        <f>OR(ISERROR(FIND("@",tbl_vendors[[#This Row],[Email]])),ISERROR(FIND(".",tbl_vendors[[#This Row],[Email]])))</f>
        <v>0</v>
      </c>
      <c r="Q4285" t="b">
        <f>ISNA(MATCH(tbl_vendors[[#This Row],[Country]],tbl_country[country],0))</f>
        <v>0</v>
      </c>
      <c r="R4285" t="b">
        <f>ISNA(MATCH(tbl_vendors[[#This Row],[Currency]],tbl_country[currency],0))</f>
        <v>1</v>
      </c>
      <c r="S4285" t="b">
        <f>_xlfn.XLOOKUP(tbl_vendors[[#This Row],[Country]],tbl_country[country],tbl_country[currency],"NotFound")&lt;&gt;tbl_vendors[[#This Row],[Currency]]</f>
        <v>1</v>
      </c>
      <c r="T4285" t="b">
        <f>ISNA(MATCH(tbl_vendors[[#This Row],[Payment_Terms]],tbl_payment_terms[Payment_Terms],0))</f>
        <v>0</v>
      </c>
      <c r="U4285" t="b">
        <f>ISNA(MATCH(tbl_vendors[[#This Row],[Status]],tbl_status[valid_status]))</f>
        <v>0</v>
      </c>
      <c r="V4285" t="b">
        <f ca="1">tbl_vendors[[#This Row],[Created_Date]]&gt;TODAY()</f>
        <v>0</v>
      </c>
      <c r="W4285" t="b">
        <f>tbl_vendors[[#This Row],[Updated_Date]]&lt;tbl_vendors[[#This Row],[Created_Date]]</f>
        <v>0</v>
      </c>
      <c r="X4285" t="b">
        <f>COUNTIF(tbl_vendors[Vendor_Name],tbl_vendors[[#This Row],[Vendor_Name]])&gt;1</f>
        <v>0</v>
      </c>
      <c r="Y4285" s="14" cm="1">
        <f t="array" aca="1" ref="Y4285" ca="1">IFERROR(SUM(L4285:X4285*1),4)</f>
        <v>2</v>
      </c>
      <c r="Z4285" t="str">
        <f ca="1">IF(tbl_vendors[[#This Row],[error_count]]&gt;0,"FAIL","PASS")</f>
        <v>FAIL</v>
      </c>
    </row>
    <row r="4286" spans="1:26" x14ac:dyDescent="0.3">
      <c r="A4286" t="s">
        <v>16706</v>
      </c>
      <c r="B4286" t="s">
        <v>1907</v>
      </c>
      <c r="C4286" t="s">
        <v>37</v>
      </c>
      <c r="D4286" t="s">
        <v>16707</v>
      </c>
      <c r="E4286" t="s">
        <v>39</v>
      </c>
      <c r="F4286" t="s">
        <v>32</v>
      </c>
      <c r="G4286" t="s">
        <v>16708</v>
      </c>
      <c r="H4286" t="s">
        <v>42</v>
      </c>
      <c r="I4286" t="s">
        <v>53</v>
      </c>
      <c r="J4286" s="1">
        <v>45041</v>
      </c>
      <c r="K4286" s="1">
        <v>45164</v>
      </c>
      <c r="L4286" t="b">
        <f>COUNTIF(tbl_vendors[Vendor_ID],tbl_vendors[[#This Row],[Vendor_ID]])&gt;1</f>
        <v>0</v>
      </c>
      <c r="M4286" t="b">
        <f>ISBLANK(tbl_vendors[[#This Row],[Vendor_ID]])</f>
        <v>0</v>
      </c>
      <c r="N4286" t="b">
        <f>LEN(TRIM(tbl_vendors[[#This Row],[Vendor_Name]]))=0</f>
        <v>0</v>
      </c>
      <c r="O4286" t="b">
        <f>LEN(TRIM(tbl_vendors[[#This Row],[Email]]))=0</f>
        <v>0</v>
      </c>
      <c r="P4286" t="b">
        <f>OR(ISERROR(FIND("@",tbl_vendors[[#This Row],[Email]])),ISERROR(FIND(".",tbl_vendors[[#This Row],[Email]])))</f>
        <v>0</v>
      </c>
      <c r="Q4286" t="b">
        <f>ISNA(MATCH(tbl_vendors[[#This Row],[Country]],tbl_country[country],0))</f>
        <v>0</v>
      </c>
      <c r="R4286" t="b">
        <f>ISNA(MATCH(tbl_vendors[[#This Row],[Currency]],tbl_country[currency],0))</f>
        <v>0</v>
      </c>
      <c r="S4286" t="b">
        <f>_xlfn.XLOOKUP(tbl_vendors[[#This Row],[Country]],tbl_country[country],tbl_country[currency],"NotFound")&lt;&gt;tbl_vendors[[#This Row],[Currency]]</f>
        <v>0</v>
      </c>
      <c r="T4286" t="b">
        <f>ISNA(MATCH(tbl_vendors[[#This Row],[Payment_Terms]],tbl_payment_terms[Payment_Terms],0))</f>
        <v>0</v>
      </c>
      <c r="U4286" t="b">
        <f>ISNA(MATCH(tbl_vendors[[#This Row],[Status]],tbl_status[valid_status]))</f>
        <v>1</v>
      </c>
      <c r="V4286" t="b">
        <f ca="1">tbl_vendors[[#This Row],[Created_Date]]&gt;TODAY()</f>
        <v>0</v>
      </c>
      <c r="W4286" t="b">
        <f>tbl_vendors[[#This Row],[Updated_Date]]&lt;tbl_vendors[[#This Row],[Created_Date]]</f>
        <v>0</v>
      </c>
      <c r="X4286" t="b">
        <f>COUNTIF(tbl_vendors[Vendor_Name],tbl_vendors[[#This Row],[Vendor_Name]])&gt;1</f>
        <v>1</v>
      </c>
      <c r="Y4286" s="14" cm="1">
        <f t="array" aca="1" ref="Y4286" ca="1">IFERROR(SUM(L4286:X4286*1),4)</f>
        <v>2</v>
      </c>
      <c r="Z4286" t="str">
        <f ca="1">IF(tbl_vendors[[#This Row],[error_count]]&gt;0,"FAIL","PASS")</f>
        <v>FAIL</v>
      </c>
    </row>
    <row r="4287" spans="1:26" x14ac:dyDescent="0.3">
      <c r="A4287" t="s">
        <v>16709</v>
      </c>
      <c r="B4287" t="s">
        <v>16710</v>
      </c>
      <c r="C4287" t="s">
        <v>66</v>
      </c>
      <c r="D4287" t="s">
        <v>16711</v>
      </c>
      <c r="E4287" t="s">
        <v>67</v>
      </c>
      <c r="F4287" t="s">
        <v>16</v>
      </c>
      <c r="G4287" t="s">
        <v>16712</v>
      </c>
      <c r="H4287" t="s">
        <v>42</v>
      </c>
      <c r="I4287" t="s">
        <v>26</v>
      </c>
      <c r="J4287" s="1">
        <v>45334</v>
      </c>
      <c r="K4287" s="1">
        <v>45982</v>
      </c>
      <c r="L4287" t="b">
        <f>COUNTIF(tbl_vendors[Vendor_ID],tbl_vendors[[#This Row],[Vendor_ID]])&gt;1</f>
        <v>0</v>
      </c>
      <c r="M4287" t="b">
        <f>ISBLANK(tbl_vendors[[#This Row],[Vendor_ID]])</f>
        <v>0</v>
      </c>
      <c r="N4287" t="b">
        <f>LEN(TRIM(tbl_vendors[[#This Row],[Vendor_Name]]))=0</f>
        <v>0</v>
      </c>
      <c r="O4287" t="b">
        <f>LEN(TRIM(tbl_vendors[[#This Row],[Email]]))=0</f>
        <v>0</v>
      </c>
      <c r="P4287" t="b">
        <f>OR(ISERROR(FIND("@",tbl_vendors[[#This Row],[Email]])),ISERROR(FIND(".",tbl_vendors[[#This Row],[Email]])))</f>
        <v>0</v>
      </c>
      <c r="Q4287" t="b">
        <f>ISNA(MATCH(tbl_vendors[[#This Row],[Country]],tbl_country[country],0))</f>
        <v>0</v>
      </c>
      <c r="R4287" t="b">
        <f>ISNA(MATCH(tbl_vendors[[#This Row],[Currency]],tbl_country[currency],0))</f>
        <v>0</v>
      </c>
      <c r="S4287" t="b">
        <f>_xlfn.XLOOKUP(tbl_vendors[[#This Row],[Country]],tbl_country[country],tbl_country[currency],"NotFound")&lt;&gt;tbl_vendors[[#This Row],[Currency]]</f>
        <v>0</v>
      </c>
      <c r="T4287" t="b">
        <f>ISNA(MATCH(tbl_vendors[[#This Row],[Payment_Terms]],tbl_payment_terms[Payment_Terms],0))</f>
        <v>0</v>
      </c>
      <c r="U4287" t="b">
        <f>ISNA(MATCH(tbl_vendors[[#This Row],[Status]],tbl_status[valid_status]))</f>
        <v>0</v>
      </c>
      <c r="V4287" t="b">
        <f ca="1">tbl_vendors[[#This Row],[Created_Date]]&gt;TODAY()</f>
        <v>0</v>
      </c>
      <c r="W4287" t="b">
        <f>tbl_vendors[[#This Row],[Updated_Date]]&lt;tbl_vendors[[#This Row],[Created_Date]]</f>
        <v>0</v>
      </c>
      <c r="X4287" t="b">
        <f>COUNTIF(tbl_vendors[Vendor_Name],tbl_vendors[[#This Row],[Vendor_Name]])&gt;1</f>
        <v>0</v>
      </c>
      <c r="Y4287" s="14" cm="1">
        <f t="array" aca="1" ref="Y4287" ca="1">IFERROR(SUM(L4287:X4287*1),4)</f>
        <v>0</v>
      </c>
      <c r="Z4287" t="str">
        <f ca="1">IF(tbl_vendors[[#This Row],[error_count]]&gt;0,"FAIL","PASS")</f>
        <v>PASS</v>
      </c>
    </row>
    <row r="4288" spans="1:26" x14ac:dyDescent="0.3">
      <c r="A4288" t="s">
        <v>16713</v>
      </c>
      <c r="B4288" t="s">
        <v>16714</v>
      </c>
      <c r="C4288" t="s">
        <v>29</v>
      </c>
      <c r="D4288" t="s">
        <v>16715</v>
      </c>
      <c r="E4288" t="s">
        <v>31</v>
      </c>
      <c r="F4288" t="s">
        <v>40</v>
      </c>
      <c r="G4288" t="s">
        <v>16716</v>
      </c>
      <c r="H4288" t="s">
        <v>52</v>
      </c>
      <c r="I4288" t="s">
        <v>19</v>
      </c>
      <c r="J4288" s="1">
        <v>45040</v>
      </c>
      <c r="K4288" s="1">
        <v>45428</v>
      </c>
      <c r="L4288" t="b">
        <f>COUNTIF(tbl_vendors[Vendor_ID],tbl_vendors[[#This Row],[Vendor_ID]])&gt;1</f>
        <v>0</v>
      </c>
      <c r="M4288" t="b">
        <f>ISBLANK(tbl_vendors[[#This Row],[Vendor_ID]])</f>
        <v>0</v>
      </c>
      <c r="N4288" t="b">
        <f>LEN(TRIM(tbl_vendors[[#This Row],[Vendor_Name]]))=0</f>
        <v>0</v>
      </c>
      <c r="O4288" t="b">
        <f>LEN(TRIM(tbl_vendors[[#This Row],[Email]]))=0</f>
        <v>0</v>
      </c>
      <c r="P4288" t="b">
        <f>OR(ISERROR(FIND("@",tbl_vendors[[#This Row],[Email]])),ISERROR(FIND(".",tbl_vendors[[#This Row],[Email]])))</f>
        <v>0</v>
      </c>
      <c r="Q4288" t="b">
        <f>ISNA(MATCH(tbl_vendors[[#This Row],[Country]],tbl_country[country],0))</f>
        <v>0</v>
      </c>
      <c r="R4288" t="b">
        <f>ISNA(MATCH(tbl_vendors[[#This Row],[Currency]],tbl_country[currency],0))</f>
        <v>0</v>
      </c>
      <c r="S4288" t="b">
        <f>_xlfn.XLOOKUP(tbl_vendors[[#This Row],[Country]],tbl_country[country],tbl_country[currency],"NotFound")&lt;&gt;tbl_vendors[[#This Row],[Currency]]</f>
        <v>0</v>
      </c>
      <c r="T4288" t="b">
        <f>ISNA(MATCH(tbl_vendors[[#This Row],[Payment_Terms]],tbl_payment_terms[Payment_Terms],0))</f>
        <v>0</v>
      </c>
      <c r="U4288" t="b">
        <f>ISNA(MATCH(tbl_vendors[[#This Row],[Status]],tbl_status[valid_status]))</f>
        <v>0</v>
      </c>
      <c r="V4288" t="b">
        <f ca="1">tbl_vendors[[#This Row],[Created_Date]]&gt;TODAY()</f>
        <v>0</v>
      </c>
      <c r="W4288" t="b">
        <f>tbl_vendors[[#This Row],[Updated_Date]]&lt;tbl_vendors[[#This Row],[Created_Date]]</f>
        <v>0</v>
      </c>
      <c r="X4288" t="b">
        <f>COUNTIF(tbl_vendors[Vendor_Name],tbl_vendors[[#This Row],[Vendor_Name]])&gt;1</f>
        <v>0</v>
      </c>
      <c r="Y4288" s="14" cm="1">
        <f t="array" aca="1" ref="Y4288" ca="1">IFERROR(SUM(L4288:X4288*1),4)</f>
        <v>0</v>
      </c>
      <c r="Z4288" t="str">
        <f ca="1">IF(tbl_vendors[[#This Row],[error_count]]&gt;0,"FAIL","PASS")</f>
        <v>PASS</v>
      </c>
    </row>
    <row r="4289" spans="1:26" x14ac:dyDescent="0.3">
      <c r="A4289" t="s">
        <v>16717</v>
      </c>
      <c r="B4289" t="s">
        <v>11998</v>
      </c>
      <c r="C4289" t="s">
        <v>79</v>
      </c>
      <c r="D4289" t="s">
        <v>16718</v>
      </c>
      <c r="E4289" t="s">
        <v>39</v>
      </c>
      <c r="F4289" t="s">
        <v>23</v>
      </c>
      <c r="G4289" t="s">
        <v>16719</v>
      </c>
      <c r="H4289" t="s">
        <v>18</v>
      </c>
      <c r="I4289" t="s">
        <v>26</v>
      </c>
      <c r="J4289" s="1">
        <v>44491</v>
      </c>
      <c r="K4289" s="1">
        <v>44614</v>
      </c>
      <c r="L4289" t="b">
        <f>COUNTIF(tbl_vendors[Vendor_ID],tbl_vendors[[#This Row],[Vendor_ID]])&gt;1</f>
        <v>0</v>
      </c>
      <c r="M4289" t="b">
        <f>ISBLANK(tbl_vendors[[#This Row],[Vendor_ID]])</f>
        <v>0</v>
      </c>
      <c r="N4289" t="b">
        <f>LEN(TRIM(tbl_vendors[[#This Row],[Vendor_Name]]))=0</f>
        <v>0</v>
      </c>
      <c r="O4289" t="b">
        <f>LEN(TRIM(tbl_vendors[[#This Row],[Email]]))=0</f>
        <v>0</v>
      </c>
      <c r="P4289" t="b">
        <f>OR(ISERROR(FIND("@",tbl_vendors[[#This Row],[Email]])),ISERROR(FIND(".",tbl_vendors[[#This Row],[Email]])))</f>
        <v>0</v>
      </c>
      <c r="Q4289" t="b">
        <f>ISNA(MATCH(tbl_vendors[[#This Row],[Country]],tbl_country[country],0))</f>
        <v>0</v>
      </c>
      <c r="R4289" t="b">
        <f>ISNA(MATCH(tbl_vendors[[#This Row],[Currency]],tbl_country[currency],0))</f>
        <v>0</v>
      </c>
      <c r="S4289" t="b">
        <f>_xlfn.XLOOKUP(tbl_vendors[[#This Row],[Country]],tbl_country[country],tbl_country[currency],"NotFound")&lt;&gt;tbl_vendors[[#This Row],[Currency]]</f>
        <v>0</v>
      </c>
      <c r="T4289" t="b">
        <f>ISNA(MATCH(tbl_vendors[[#This Row],[Payment_Terms]],tbl_payment_terms[Payment_Terms],0))</f>
        <v>0</v>
      </c>
      <c r="U4289" t="b">
        <f>ISNA(MATCH(tbl_vendors[[#This Row],[Status]],tbl_status[valid_status]))</f>
        <v>0</v>
      </c>
      <c r="V4289" t="b">
        <f ca="1">tbl_vendors[[#This Row],[Created_Date]]&gt;TODAY()</f>
        <v>0</v>
      </c>
      <c r="W4289" t="b">
        <f>tbl_vendors[[#This Row],[Updated_Date]]&lt;tbl_vendors[[#This Row],[Created_Date]]</f>
        <v>0</v>
      </c>
      <c r="X4289" t="b">
        <f>COUNTIF(tbl_vendors[Vendor_Name],tbl_vendors[[#This Row],[Vendor_Name]])&gt;1</f>
        <v>1</v>
      </c>
      <c r="Y4289" s="14" cm="1">
        <f t="array" aca="1" ref="Y4289" ca="1">IFERROR(SUM(L4289:X4289*1),4)</f>
        <v>1</v>
      </c>
      <c r="Z4289" t="str">
        <f ca="1">IF(tbl_vendors[[#This Row],[error_count]]&gt;0,"FAIL","PASS")</f>
        <v>FAIL</v>
      </c>
    </row>
    <row r="4290" spans="1:26" x14ac:dyDescent="0.3">
      <c r="A4290" t="s">
        <v>16720</v>
      </c>
      <c r="B4290" t="s">
        <v>13978</v>
      </c>
      <c r="C4290" t="s">
        <v>100</v>
      </c>
      <c r="D4290" t="s">
        <v>16721</v>
      </c>
      <c r="E4290" t="s">
        <v>39</v>
      </c>
      <c r="F4290" t="s">
        <v>75</v>
      </c>
      <c r="G4290" t="s">
        <v>16722</v>
      </c>
      <c r="H4290" t="s">
        <v>25</v>
      </c>
      <c r="I4290" t="s">
        <v>26</v>
      </c>
      <c r="J4290" s="1">
        <v>44527</v>
      </c>
      <c r="K4290" s="1">
        <v>46049</v>
      </c>
      <c r="L4290" t="b">
        <f>COUNTIF(tbl_vendors[Vendor_ID],tbl_vendors[[#This Row],[Vendor_ID]])&gt;1</f>
        <v>0</v>
      </c>
      <c r="M4290" t="b">
        <f>ISBLANK(tbl_vendors[[#This Row],[Vendor_ID]])</f>
        <v>0</v>
      </c>
      <c r="N4290" t="b">
        <f>LEN(TRIM(tbl_vendors[[#This Row],[Vendor_Name]]))=0</f>
        <v>0</v>
      </c>
      <c r="O4290" t="b">
        <f>LEN(TRIM(tbl_vendors[[#This Row],[Email]]))=0</f>
        <v>0</v>
      </c>
      <c r="P4290" t="b">
        <f>OR(ISERROR(FIND("@",tbl_vendors[[#This Row],[Email]])),ISERROR(FIND(".",tbl_vendors[[#This Row],[Email]])))</f>
        <v>0</v>
      </c>
      <c r="Q4290" t="b">
        <f>ISNA(MATCH(tbl_vendors[[#This Row],[Country]],tbl_country[country],0))</f>
        <v>0</v>
      </c>
      <c r="R4290" t="b">
        <f>ISNA(MATCH(tbl_vendors[[#This Row],[Currency]],tbl_country[currency],0))</f>
        <v>0</v>
      </c>
      <c r="S4290" t="b">
        <f>_xlfn.XLOOKUP(tbl_vendors[[#This Row],[Country]],tbl_country[country],tbl_country[currency],"NotFound")&lt;&gt;tbl_vendors[[#This Row],[Currency]]</f>
        <v>0</v>
      </c>
      <c r="T4290" t="b">
        <f>ISNA(MATCH(tbl_vendors[[#This Row],[Payment_Terms]],tbl_payment_terms[Payment_Terms],0))</f>
        <v>0</v>
      </c>
      <c r="U4290" t="b">
        <f>ISNA(MATCH(tbl_vendors[[#This Row],[Status]],tbl_status[valid_status]))</f>
        <v>0</v>
      </c>
      <c r="V4290" t="b">
        <f ca="1">tbl_vendors[[#This Row],[Created_Date]]&gt;TODAY()</f>
        <v>0</v>
      </c>
      <c r="W4290" t="b">
        <f>tbl_vendors[[#This Row],[Updated_Date]]&lt;tbl_vendors[[#This Row],[Created_Date]]</f>
        <v>0</v>
      </c>
      <c r="X4290" t="b">
        <f>COUNTIF(tbl_vendors[Vendor_Name],tbl_vendors[[#This Row],[Vendor_Name]])&gt;1</f>
        <v>1</v>
      </c>
      <c r="Y4290" s="14" cm="1">
        <f t="array" aca="1" ref="Y4290" ca="1">IFERROR(SUM(L4290:X4290*1),4)</f>
        <v>1</v>
      </c>
      <c r="Z4290" t="str">
        <f ca="1">IF(tbl_vendors[[#This Row],[error_count]]&gt;0,"FAIL","PASS")</f>
        <v>FAIL</v>
      </c>
    </row>
    <row r="4291" spans="1:26" x14ac:dyDescent="0.3">
      <c r="A4291" t="s">
        <v>16723</v>
      </c>
      <c r="B4291" t="s">
        <v>16724</v>
      </c>
      <c r="C4291" t="s">
        <v>109</v>
      </c>
      <c r="D4291" t="s">
        <v>16725</v>
      </c>
      <c r="E4291" t="s">
        <v>39</v>
      </c>
      <c r="F4291" t="s">
        <v>75</v>
      </c>
      <c r="G4291" t="s">
        <v>16726</v>
      </c>
      <c r="H4291" t="s">
        <v>42</v>
      </c>
      <c r="I4291" t="s">
        <v>26</v>
      </c>
      <c r="J4291" s="1">
        <v>45786</v>
      </c>
      <c r="K4291" s="1">
        <v>46143</v>
      </c>
      <c r="L4291" t="b">
        <f>COUNTIF(tbl_vendors[Vendor_ID],tbl_vendors[[#This Row],[Vendor_ID]])&gt;1</f>
        <v>0</v>
      </c>
      <c r="M4291" t="b">
        <f>ISBLANK(tbl_vendors[[#This Row],[Vendor_ID]])</f>
        <v>0</v>
      </c>
      <c r="N4291" t="b">
        <f>LEN(TRIM(tbl_vendors[[#This Row],[Vendor_Name]]))=0</f>
        <v>0</v>
      </c>
      <c r="O4291" t="b">
        <f>LEN(TRIM(tbl_vendors[[#This Row],[Email]]))=0</f>
        <v>0</v>
      </c>
      <c r="P4291" t="b">
        <f>OR(ISERROR(FIND("@",tbl_vendors[[#This Row],[Email]])),ISERROR(FIND(".",tbl_vendors[[#This Row],[Email]])))</f>
        <v>0</v>
      </c>
      <c r="Q4291" t="b">
        <f>ISNA(MATCH(tbl_vendors[[#This Row],[Country]],tbl_country[country],0))</f>
        <v>0</v>
      </c>
      <c r="R4291" t="b">
        <f>ISNA(MATCH(tbl_vendors[[#This Row],[Currency]],tbl_country[currency],0))</f>
        <v>0</v>
      </c>
      <c r="S4291" t="b">
        <f>_xlfn.XLOOKUP(tbl_vendors[[#This Row],[Country]],tbl_country[country],tbl_country[currency],"NotFound")&lt;&gt;tbl_vendors[[#This Row],[Currency]]</f>
        <v>1</v>
      </c>
      <c r="T4291" t="b">
        <f>ISNA(MATCH(tbl_vendors[[#This Row],[Payment_Terms]],tbl_payment_terms[Payment_Terms],0))</f>
        <v>0</v>
      </c>
      <c r="U4291" t="b">
        <f>ISNA(MATCH(tbl_vendors[[#This Row],[Status]],tbl_status[valid_status]))</f>
        <v>0</v>
      </c>
      <c r="V4291" t="b">
        <f ca="1">tbl_vendors[[#This Row],[Created_Date]]&gt;TODAY()</f>
        <v>0</v>
      </c>
      <c r="W4291" t="b">
        <f>tbl_vendors[[#This Row],[Updated_Date]]&lt;tbl_vendors[[#This Row],[Created_Date]]</f>
        <v>0</v>
      </c>
      <c r="X4291" t="b">
        <f>COUNTIF(tbl_vendors[Vendor_Name],tbl_vendors[[#This Row],[Vendor_Name]])&gt;1</f>
        <v>0</v>
      </c>
      <c r="Y4291" s="14" cm="1">
        <f t="array" aca="1" ref="Y4291" ca="1">IFERROR(SUM(L4291:X4291*1),4)</f>
        <v>1</v>
      </c>
      <c r="Z4291" t="str">
        <f ca="1">IF(tbl_vendors[[#This Row],[error_count]]&gt;0,"FAIL","PASS")</f>
        <v>FAIL</v>
      </c>
    </row>
    <row r="4292" spans="1:26" x14ac:dyDescent="0.3">
      <c r="A4292" t="s">
        <v>16727</v>
      </c>
      <c r="B4292" t="s">
        <v>16728</v>
      </c>
      <c r="C4292" t="s">
        <v>72</v>
      </c>
      <c r="D4292" t="s">
        <v>16729</v>
      </c>
      <c r="E4292" t="s">
        <v>74</v>
      </c>
      <c r="F4292" t="s">
        <v>40</v>
      </c>
      <c r="G4292" t="s">
        <v>16730</v>
      </c>
      <c r="H4292" t="s">
        <v>25</v>
      </c>
      <c r="I4292" t="s">
        <v>53</v>
      </c>
      <c r="J4292" s="1">
        <v>44921</v>
      </c>
      <c r="K4292" s="1">
        <v>45059</v>
      </c>
      <c r="L4292" t="b">
        <f>COUNTIF(tbl_vendors[Vendor_ID],tbl_vendors[[#This Row],[Vendor_ID]])&gt;1</f>
        <v>0</v>
      </c>
      <c r="M4292" t="b">
        <f>ISBLANK(tbl_vendors[[#This Row],[Vendor_ID]])</f>
        <v>0</v>
      </c>
      <c r="N4292" t="b">
        <f>LEN(TRIM(tbl_vendors[[#This Row],[Vendor_Name]]))=0</f>
        <v>0</v>
      </c>
      <c r="O4292" t="b">
        <f>LEN(TRIM(tbl_vendors[[#This Row],[Email]]))=0</f>
        <v>0</v>
      </c>
      <c r="P4292" t="b">
        <f>OR(ISERROR(FIND("@",tbl_vendors[[#This Row],[Email]])),ISERROR(FIND(".",tbl_vendors[[#This Row],[Email]])))</f>
        <v>0</v>
      </c>
      <c r="Q4292" t="b">
        <f>ISNA(MATCH(tbl_vendors[[#This Row],[Country]],tbl_country[country],0))</f>
        <v>0</v>
      </c>
      <c r="R4292" t="b">
        <f>ISNA(MATCH(tbl_vendors[[#This Row],[Currency]],tbl_country[currency],0))</f>
        <v>1</v>
      </c>
      <c r="S4292" t="b">
        <f>_xlfn.XLOOKUP(tbl_vendors[[#This Row],[Country]],tbl_country[country],tbl_country[currency],"NotFound")&lt;&gt;tbl_vendors[[#This Row],[Currency]]</f>
        <v>1</v>
      </c>
      <c r="T4292" t="b">
        <f>ISNA(MATCH(tbl_vendors[[#This Row],[Payment_Terms]],tbl_payment_terms[Payment_Terms],0))</f>
        <v>0</v>
      </c>
      <c r="U4292" t="b">
        <f>ISNA(MATCH(tbl_vendors[[#This Row],[Status]],tbl_status[valid_status]))</f>
        <v>1</v>
      </c>
      <c r="V4292" t="b">
        <f ca="1">tbl_vendors[[#This Row],[Created_Date]]&gt;TODAY()</f>
        <v>0</v>
      </c>
      <c r="W4292" t="b">
        <f>tbl_vendors[[#This Row],[Updated_Date]]&lt;tbl_vendors[[#This Row],[Created_Date]]</f>
        <v>0</v>
      </c>
      <c r="X4292" t="b">
        <f>COUNTIF(tbl_vendors[Vendor_Name],tbl_vendors[[#This Row],[Vendor_Name]])&gt;1</f>
        <v>0</v>
      </c>
      <c r="Y4292" s="14" cm="1">
        <f t="array" aca="1" ref="Y4292" ca="1">IFERROR(SUM(L4292:X4292*1),4)</f>
        <v>3</v>
      </c>
      <c r="Z4292" t="str">
        <f ca="1">IF(tbl_vendors[[#This Row],[error_count]]&gt;0,"FAIL","PASS")</f>
        <v>FAIL</v>
      </c>
    </row>
    <row r="4293" spans="1:26" x14ac:dyDescent="0.3">
      <c r="A4293" t="s">
        <v>16731</v>
      </c>
      <c r="B4293" t="s">
        <v>16732</v>
      </c>
      <c r="C4293" t="s">
        <v>37</v>
      </c>
      <c r="D4293" t="s">
        <v>16733</v>
      </c>
      <c r="E4293" t="s">
        <v>39</v>
      </c>
      <c r="F4293" t="s">
        <v>32</v>
      </c>
      <c r="G4293" t="s">
        <v>16734</v>
      </c>
      <c r="H4293" t="s">
        <v>52</v>
      </c>
      <c r="I4293" t="s">
        <v>19</v>
      </c>
      <c r="J4293" s="1">
        <v>45132</v>
      </c>
      <c r="K4293" s="1">
        <v>45441</v>
      </c>
      <c r="L4293" t="b">
        <f>COUNTIF(tbl_vendors[Vendor_ID],tbl_vendors[[#This Row],[Vendor_ID]])&gt;1</f>
        <v>0</v>
      </c>
      <c r="M4293" t="b">
        <f>ISBLANK(tbl_vendors[[#This Row],[Vendor_ID]])</f>
        <v>0</v>
      </c>
      <c r="N4293" t="b">
        <f>LEN(TRIM(tbl_vendors[[#This Row],[Vendor_Name]]))=0</f>
        <v>0</v>
      </c>
      <c r="O4293" t="b">
        <f>LEN(TRIM(tbl_vendors[[#This Row],[Email]]))=0</f>
        <v>0</v>
      </c>
      <c r="P4293" t="b">
        <f>OR(ISERROR(FIND("@",tbl_vendors[[#This Row],[Email]])),ISERROR(FIND(".",tbl_vendors[[#This Row],[Email]])))</f>
        <v>0</v>
      </c>
      <c r="Q4293" t="b">
        <f>ISNA(MATCH(tbl_vendors[[#This Row],[Country]],tbl_country[country],0))</f>
        <v>0</v>
      </c>
      <c r="R4293" t="b">
        <f>ISNA(MATCH(tbl_vendors[[#This Row],[Currency]],tbl_country[currency],0))</f>
        <v>0</v>
      </c>
      <c r="S4293" t="b">
        <f>_xlfn.XLOOKUP(tbl_vendors[[#This Row],[Country]],tbl_country[country],tbl_country[currency],"NotFound")&lt;&gt;tbl_vendors[[#This Row],[Currency]]</f>
        <v>0</v>
      </c>
      <c r="T4293" t="b">
        <f>ISNA(MATCH(tbl_vendors[[#This Row],[Payment_Terms]],tbl_payment_terms[Payment_Terms],0))</f>
        <v>0</v>
      </c>
      <c r="U4293" t="b">
        <f>ISNA(MATCH(tbl_vendors[[#This Row],[Status]],tbl_status[valid_status]))</f>
        <v>0</v>
      </c>
      <c r="V4293" t="b">
        <f ca="1">tbl_vendors[[#This Row],[Created_Date]]&gt;TODAY()</f>
        <v>0</v>
      </c>
      <c r="W4293" t="b">
        <f>tbl_vendors[[#This Row],[Updated_Date]]&lt;tbl_vendors[[#This Row],[Created_Date]]</f>
        <v>0</v>
      </c>
      <c r="X4293" t="b">
        <f>COUNTIF(tbl_vendors[Vendor_Name],tbl_vendors[[#This Row],[Vendor_Name]])&gt;1</f>
        <v>0</v>
      </c>
      <c r="Y4293" s="14" cm="1">
        <f t="array" aca="1" ref="Y4293" ca="1">IFERROR(SUM(L4293:X4293*1),4)</f>
        <v>0</v>
      </c>
      <c r="Z4293" t="str">
        <f ca="1">IF(tbl_vendors[[#This Row],[error_count]]&gt;0,"FAIL","PASS")</f>
        <v>PASS</v>
      </c>
    </row>
    <row r="4294" spans="1:26" x14ac:dyDescent="0.3">
      <c r="A4294" t="s">
        <v>16735</v>
      </c>
      <c r="B4294" t="s">
        <v>16736</v>
      </c>
      <c r="C4294" t="s">
        <v>56</v>
      </c>
      <c r="D4294" t="s">
        <v>16737</v>
      </c>
      <c r="E4294" t="s">
        <v>58</v>
      </c>
      <c r="F4294" t="s">
        <v>32</v>
      </c>
      <c r="G4294" t="s">
        <v>16738</v>
      </c>
      <c r="H4294" t="s">
        <v>47</v>
      </c>
      <c r="I4294" t="s">
        <v>53</v>
      </c>
      <c r="J4294" s="1">
        <v>44893</v>
      </c>
      <c r="K4294" s="1">
        <v>45874</v>
      </c>
      <c r="L4294" t="b">
        <f>COUNTIF(tbl_vendors[Vendor_ID],tbl_vendors[[#This Row],[Vendor_ID]])&gt;1</f>
        <v>0</v>
      </c>
      <c r="M4294" t="b">
        <f>ISBLANK(tbl_vendors[[#This Row],[Vendor_ID]])</f>
        <v>0</v>
      </c>
      <c r="N4294" t="b">
        <f>LEN(TRIM(tbl_vendors[[#This Row],[Vendor_Name]]))=0</f>
        <v>0</v>
      </c>
      <c r="O4294" t="b">
        <f>LEN(TRIM(tbl_vendors[[#This Row],[Email]]))=0</f>
        <v>0</v>
      </c>
      <c r="P4294" t="b">
        <f>OR(ISERROR(FIND("@",tbl_vendors[[#This Row],[Email]])),ISERROR(FIND(".",tbl_vendors[[#This Row],[Email]])))</f>
        <v>0</v>
      </c>
      <c r="Q4294" t="b">
        <f>ISNA(MATCH(tbl_vendors[[#This Row],[Country]],tbl_country[country],0))</f>
        <v>0</v>
      </c>
      <c r="R4294" t="b">
        <f>ISNA(MATCH(tbl_vendors[[#This Row],[Currency]],tbl_country[currency],0))</f>
        <v>0</v>
      </c>
      <c r="S4294" t="b">
        <f>_xlfn.XLOOKUP(tbl_vendors[[#This Row],[Country]],tbl_country[country],tbl_country[currency],"NotFound")&lt;&gt;tbl_vendors[[#This Row],[Currency]]</f>
        <v>0</v>
      </c>
      <c r="T4294" t="b">
        <f>ISNA(MATCH(tbl_vendors[[#This Row],[Payment_Terms]],tbl_payment_terms[Payment_Terms],0))</f>
        <v>0</v>
      </c>
      <c r="U4294" t="b">
        <f>ISNA(MATCH(tbl_vendors[[#This Row],[Status]],tbl_status[valid_status]))</f>
        <v>1</v>
      </c>
      <c r="V4294" t="b">
        <f ca="1">tbl_vendors[[#This Row],[Created_Date]]&gt;TODAY()</f>
        <v>0</v>
      </c>
      <c r="W4294" t="b">
        <f>tbl_vendors[[#This Row],[Updated_Date]]&lt;tbl_vendors[[#This Row],[Created_Date]]</f>
        <v>0</v>
      </c>
      <c r="X4294" t="b">
        <f>COUNTIF(tbl_vendors[Vendor_Name],tbl_vendors[[#This Row],[Vendor_Name]])&gt;1</f>
        <v>0</v>
      </c>
      <c r="Y4294" s="14" cm="1">
        <f t="array" aca="1" ref="Y4294" ca="1">IFERROR(SUM(L4294:X4294*1),4)</f>
        <v>1</v>
      </c>
      <c r="Z4294" t="str">
        <f ca="1">IF(tbl_vendors[[#This Row],[error_count]]&gt;0,"FAIL","PASS")</f>
        <v>FAIL</v>
      </c>
    </row>
    <row r="4295" spans="1:26" x14ac:dyDescent="0.3">
      <c r="A4295" t="s">
        <v>16739</v>
      </c>
      <c r="B4295" t="s">
        <v>16740</v>
      </c>
      <c r="C4295" t="s">
        <v>100</v>
      </c>
      <c r="D4295" t="s">
        <v>16741</v>
      </c>
      <c r="E4295" t="s">
        <v>39</v>
      </c>
      <c r="F4295" t="s">
        <v>32</v>
      </c>
      <c r="G4295" t="s">
        <v>16742</v>
      </c>
      <c r="H4295" t="s">
        <v>25</v>
      </c>
      <c r="I4295" t="s">
        <v>19</v>
      </c>
      <c r="J4295" s="1">
        <v>44731</v>
      </c>
      <c r="K4295" s="1">
        <v>45984</v>
      </c>
      <c r="L4295" t="b">
        <f>COUNTIF(tbl_vendors[Vendor_ID],tbl_vendors[[#This Row],[Vendor_ID]])&gt;1</f>
        <v>0</v>
      </c>
      <c r="M4295" t="b">
        <f>ISBLANK(tbl_vendors[[#This Row],[Vendor_ID]])</f>
        <v>0</v>
      </c>
      <c r="N4295" t="b">
        <f>LEN(TRIM(tbl_vendors[[#This Row],[Vendor_Name]]))=0</f>
        <v>0</v>
      </c>
      <c r="O4295" t="b">
        <f>LEN(TRIM(tbl_vendors[[#This Row],[Email]]))=0</f>
        <v>0</v>
      </c>
      <c r="P4295" t="b">
        <f>OR(ISERROR(FIND("@",tbl_vendors[[#This Row],[Email]])),ISERROR(FIND(".",tbl_vendors[[#This Row],[Email]])))</f>
        <v>0</v>
      </c>
      <c r="Q4295" t="b">
        <f>ISNA(MATCH(tbl_vendors[[#This Row],[Country]],tbl_country[country],0))</f>
        <v>0</v>
      </c>
      <c r="R4295" t="b">
        <f>ISNA(MATCH(tbl_vendors[[#This Row],[Currency]],tbl_country[currency],0))</f>
        <v>0</v>
      </c>
      <c r="S4295" t="b">
        <f>_xlfn.XLOOKUP(tbl_vendors[[#This Row],[Country]],tbl_country[country],tbl_country[currency],"NotFound")&lt;&gt;tbl_vendors[[#This Row],[Currency]]</f>
        <v>0</v>
      </c>
      <c r="T4295" t="b">
        <f>ISNA(MATCH(tbl_vendors[[#This Row],[Payment_Terms]],tbl_payment_terms[Payment_Terms],0))</f>
        <v>0</v>
      </c>
      <c r="U4295" t="b">
        <f>ISNA(MATCH(tbl_vendors[[#This Row],[Status]],tbl_status[valid_status]))</f>
        <v>0</v>
      </c>
      <c r="V4295" t="b">
        <f ca="1">tbl_vendors[[#This Row],[Created_Date]]&gt;TODAY()</f>
        <v>0</v>
      </c>
      <c r="W4295" t="b">
        <f>tbl_vendors[[#This Row],[Updated_Date]]&lt;tbl_vendors[[#This Row],[Created_Date]]</f>
        <v>0</v>
      </c>
      <c r="X4295" t="b">
        <f>COUNTIF(tbl_vendors[Vendor_Name],tbl_vendors[[#This Row],[Vendor_Name]])&gt;1</f>
        <v>0</v>
      </c>
      <c r="Y4295" s="14" cm="1">
        <f t="array" aca="1" ref="Y4295" ca="1">IFERROR(SUM(L4295:X4295*1),4)</f>
        <v>0</v>
      </c>
      <c r="Z4295" t="str">
        <f ca="1">IF(tbl_vendors[[#This Row],[error_count]]&gt;0,"FAIL","PASS")</f>
        <v>PASS</v>
      </c>
    </row>
    <row r="4296" spans="1:26" x14ac:dyDescent="0.3">
      <c r="A4296" t="s">
        <v>16743</v>
      </c>
      <c r="B4296" t="s">
        <v>16744</v>
      </c>
      <c r="C4296" t="s">
        <v>13</v>
      </c>
      <c r="D4296" t="s">
        <v>16745</v>
      </c>
      <c r="E4296" t="s">
        <v>15</v>
      </c>
      <c r="F4296" t="s">
        <v>16</v>
      </c>
      <c r="G4296" t="s">
        <v>16746</v>
      </c>
      <c r="H4296" t="s">
        <v>52</v>
      </c>
      <c r="I4296" t="s">
        <v>53</v>
      </c>
      <c r="J4296" s="1">
        <v>46068</v>
      </c>
      <c r="K4296" s="1">
        <v>46180</v>
      </c>
      <c r="L4296" t="b">
        <f>COUNTIF(tbl_vendors[Vendor_ID],tbl_vendors[[#This Row],[Vendor_ID]])&gt;1</f>
        <v>0</v>
      </c>
      <c r="M4296" t="b">
        <f>ISBLANK(tbl_vendors[[#This Row],[Vendor_ID]])</f>
        <v>0</v>
      </c>
      <c r="N4296" t="b">
        <f>LEN(TRIM(tbl_vendors[[#This Row],[Vendor_Name]]))=0</f>
        <v>0</v>
      </c>
      <c r="O4296" t="b">
        <f>LEN(TRIM(tbl_vendors[[#This Row],[Email]]))=0</f>
        <v>0</v>
      </c>
      <c r="P4296" t="b">
        <f>OR(ISERROR(FIND("@",tbl_vendors[[#This Row],[Email]])),ISERROR(FIND(".",tbl_vendors[[#This Row],[Email]])))</f>
        <v>0</v>
      </c>
      <c r="Q4296" t="b">
        <f>ISNA(MATCH(tbl_vendors[[#This Row],[Country]],tbl_country[country],0))</f>
        <v>0</v>
      </c>
      <c r="R4296" t="b">
        <f>ISNA(MATCH(tbl_vendors[[#This Row],[Currency]],tbl_country[currency],0))</f>
        <v>1</v>
      </c>
      <c r="S4296" t="b">
        <f>_xlfn.XLOOKUP(tbl_vendors[[#This Row],[Country]],tbl_country[country],tbl_country[currency],"NotFound")&lt;&gt;tbl_vendors[[#This Row],[Currency]]</f>
        <v>1</v>
      </c>
      <c r="T4296" t="b">
        <f>ISNA(MATCH(tbl_vendors[[#This Row],[Payment_Terms]],tbl_payment_terms[Payment_Terms],0))</f>
        <v>0</v>
      </c>
      <c r="U4296" t="b">
        <f>ISNA(MATCH(tbl_vendors[[#This Row],[Status]],tbl_status[valid_status]))</f>
        <v>1</v>
      </c>
      <c r="V4296" t="b">
        <f ca="1">tbl_vendors[[#This Row],[Created_Date]]&gt;TODAY()</f>
        <v>0</v>
      </c>
      <c r="W4296" t="b">
        <f>tbl_vendors[[#This Row],[Updated_Date]]&lt;tbl_vendors[[#This Row],[Created_Date]]</f>
        <v>0</v>
      </c>
      <c r="X4296" t="b">
        <f>COUNTIF(tbl_vendors[Vendor_Name],tbl_vendors[[#This Row],[Vendor_Name]])&gt;1</f>
        <v>0</v>
      </c>
      <c r="Y4296" s="14" cm="1">
        <f t="array" aca="1" ref="Y4296" ca="1">IFERROR(SUM(L4296:X4296*1),4)</f>
        <v>3</v>
      </c>
      <c r="Z4296" t="str">
        <f ca="1">IF(tbl_vendors[[#This Row],[error_count]]&gt;0,"FAIL","PASS")</f>
        <v>FAIL</v>
      </c>
    </row>
    <row r="4297" spans="1:26" x14ac:dyDescent="0.3">
      <c r="A4297" t="s">
        <v>16747</v>
      </c>
      <c r="B4297" t="s">
        <v>16748</v>
      </c>
      <c r="C4297" t="s">
        <v>79</v>
      </c>
      <c r="D4297" t="s">
        <v>16749</v>
      </c>
      <c r="E4297" t="s">
        <v>39</v>
      </c>
      <c r="F4297" t="s">
        <v>40</v>
      </c>
      <c r="G4297" t="s">
        <v>16750</v>
      </c>
      <c r="H4297" t="s">
        <v>47</v>
      </c>
      <c r="I4297" t="s">
        <v>26</v>
      </c>
      <c r="J4297" s="1">
        <v>45608</v>
      </c>
      <c r="K4297" s="1">
        <v>46044</v>
      </c>
      <c r="L4297" t="b">
        <f>COUNTIF(tbl_vendors[Vendor_ID],tbl_vendors[[#This Row],[Vendor_ID]])&gt;1</f>
        <v>0</v>
      </c>
      <c r="M4297" t="b">
        <f>ISBLANK(tbl_vendors[[#This Row],[Vendor_ID]])</f>
        <v>0</v>
      </c>
      <c r="N4297" t="b">
        <f>LEN(TRIM(tbl_vendors[[#This Row],[Vendor_Name]]))=0</f>
        <v>0</v>
      </c>
      <c r="O4297" t="b">
        <f>LEN(TRIM(tbl_vendors[[#This Row],[Email]]))=0</f>
        <v>0</v>
      </c>
      <c r="P4297" t="b">
        <f>OR(ISERROR(FIND("@",tbl_vendors[[#This Row],[Email]])),ISERROR(FIND(".",tbl_vendors[[#This Row],[Email]])))</f>
        <v>0</v>
      </c>
      <c r="Q4297" t="b">
        <f>ISNA(MATCH(tbl_vendors[[#This Row],[Country]],tbl_country[country],0))</f>
        <v>0</v>
      </c>
      <c r="R4297" t="b">
        <f>ISNA(MATCH(tbl_vendors[[#This Row],[Currency]],tbl_country[currency],0))</f>
        <v>0</v>
      </c>
      <c r="S4297" t="b">
        <f>_xlfn.XLOOKUP(tbl_vendors[[#This Row],[Country]],tbl_country[country],tbl_country[currency],"NotFound")&lt;&gt;tbl_vendors[[#This Row],[Currency]]</f>
        <v>0</v>
      </c>
      <c r="T4297" t="b">
        <f>ISNA(MATCH(tbl_vendors[[#This Row],[Payment_Terms]],tbl_payment_terms[Payment_Terms],0))</f>
        <v>0</v>
      </c>
      <c r="U4297" t="b">
        <f>ISNA(MATCH(tbl_vendors[[#This Row],[Status]],tbl_status[valid_status]))</f>
        <v>0</v>
      </c>
      <c r="V4297" t="b">
        <f ca="1">tbl_vendors[[#This Row],[Created_Date]]&gt;TODAY()</f>
        <v>0</v>
      </c>
      <c r="W4297" t="b">
        <f>tbl_vendors[[#This Row],[Updated_Date]]&lt;tbl_vendors[[#This Row],[Created_Date]]</f>
        <v>0</v>
      </c>
      <c r="X4297" t="b">
        <f>COUNTIF(tbl_vendors[Vendor_Name],tbl_vendors[[#This Row],[Vendor_Name]])&gt;1</f>
        <v>0</v>
      </c>
      <c r="Y4297" s="14" cm="1">
        <f t="array" aca="1" ref="Y4297" ca="1">IFERROR(SUM(L4297:X4297*1),4)</f>
        <v>0</v>
      </c>
      <c r="Z4297" t="str">
        <f ca="1">IF(tbl_vendors[[#This Row],[error_count]]&gt;0,"FAIL","PASS")</f>
        <v>PASS</v>
      </c>
    </row>
    <row r="4298" spans="1:26" x14ac:dyDescent="0.3">
      <c r="A4298" t="s">
        <v>16751</v>
      </c>
      <c r="B4298" t="s">
        <v>16752</v>
      </c>
      <c r="C4298" t="s">
        <v>56</v>
      </c>
      <c r="D4298" t="s">
        <v>16753</v>
      </c>
      <c r="E4298" t="s">
        <v>58</v>
      </c>
      <c r="F4298" t="s">
        <v>16</v>
      </c>
      <c r="G4298" t="s">
        <v>16754</v>
      </c>
      <c r="H4298" t="s">
        <v>25</v>
      </c>
      <c r="I4298" t="s">
        <v>19</v>
      </c>
      <c r="J4298" s="1">
        <v>45443</v>
      </c>
      <c r="K4298" s="1">
        <v>45877</v>
      </c>
      <c r="L4298" t="b">
        <f>COUNTIF(tbl_vendors[Vendor_ID],tbl_vendors[[#This Row],[Vendor_ID]])&gt;1</f>
        <v>0</v>
      </c>
      <c r="M4298" t="b">
        <f>ISBLANK(tbl_vendors[[#This Row],[Vendor_ID]])</f>
        <v>0</v>
      </c>
      <c r="N4298" t="b">
        <f>LEN(TRIM(tbl_vendors[[#This Row],[Vendor_Name]]))=0</f>
        <v>0</v>
      </c>
      <c r="O4298" t="b">
        <f>LEN(TRIM(tbl_vendors[[#This Row],[Email]]))=0</f>
        <v>0</v>
      </c>
      <c r="P4298" t="b">
        <f>OR(ISERROR(FIND("@",tbl_vendors[[#This Row],[Email]])),ISERROR(FIND(".",tbl_vendors[[#This Row],[Email]])))</f>
        <v>0</v>
      </c>
      <c r="Q4298" t="b">
        <f>ISNA(MATCH(tbl_vendors[[#This Row],[Country]],tbl_country[country],0))</f>
        <v>0</v>
      </c>
      <c r="R4298" t="b">
        <f>ISNA(MATCH(tbl_vendors[[#This Row],[Currency]],tbl_country[currency],0))</f>
        <v>0</v>
      </c>
      <c r="S4298" t="b">
        <f>_xlfn.XLOOKUP(tbl_vendors[[#This Row],[Country]],tbl_country[country],tbl_country[currency],"NotFound")&lt;&gt;tbl_vendors[[#This Row],[Currency]]</f>
        <v>0</v>
      </c>
      <c r="T4298" t="b">
        <f>ISNA(MATCH(tbl_vendors[[#This Row],[Payment_Terms]],tbl_payment_terms[Payment_Terms],0))</f>
        <v>0</v>
      </c>
      <c r="U4298" t="b">
        <f>ISNA(MATCH(tbl_vendors[[#This Row],[Status]],tbl_status[valid_status]))</f>
        <v>0</v>
      </c>
      <c r="V4298" t="b">
        <f ca="1">tbl_vendors[[#This Row],[Created_Date]]&gt;TODAY()</f>
        <v>0</v>
      </c>
      <c r="W4298" t="b">
        <f>tbl_vendors[[#This Row],[Updated_Date]]&lt;tbl_vendors[[#This Row],[Created_Date]]</f>
        <v>0</v>
      </c>
      <c r="X4298" t="b">
        <f>COUNTIF(tbl_vendors[Vendor_Name],tbl_vendors[[#This Row],[Vendor_Name]])&gt;1</f>
        <v>0</v>
      </c>
      <c r="Y4298" s="14" cm="1">
        <f t="array" aca="1" ref="Y4298" ca="1">IFERROR(SUM(L4298:X4298*1),4)</f>
        <v>0</v>
      </c>
      <c r="Z4298" t="str">
        <f ca="1">IF(tbl_vendors[[#This Row],[error_count]]&gt;0,"FAIL","PASS")</f>
        <v>PASS</v>
      </c>
    </row>
    <row r="4299" spans="1:26" x14ac:dyDescent="0.3">
      <c r="A4299" t="s">
        <v>16755</v>
      </c>
      <c r="B4299" t="s">
        <v>10080</v>
      </c>
      <c r="C4299" t="s">
        <v>153</v>
      </c>
      <c r="D4299" t="s">
        <v>16756</v>
      </c>
      <c r="E4299" t="s">
        <v>155</v>
      </c>
      <c r="F4299" t="s">
        <v>23</v>
      </c>
      <c r="G4299" t="s">
        <v>16757</v>
      </c>
      <c r="H4299" t="s">
        <v>25</v>
      </c>
      <c r="I4299" t="s">
        <v>53</v>
      </c>
      <c r="J4299" s="1">
        <v>46029</v>
      </c>
      <c r="K4299" s="1">
        <v>46083</v>
      </c>
      <c r="L4299" t="b">
        <f>COUNTIF(tbl_vendors[Vendor_ID],tbl_vendors[[#This Row],[Vendor_ID]])&gt;1</f>
        <v>0</v>
      </c>
      <c r="M4299" t="b">
        <f>ISBLANK(tbl_vendors[[#This Row],[Vendor_ID]])</f>
        <v>0</v>
      </c>
      <c r="N4299" t="b">
        <f>LEN(TRIM(tbl_vendors[[#This Row],[Vendor_Name]]))=0</f>
        <v>0</v>
      </c>
      <c r="O4299" t="b">
        <f>LEN(TRIM(tbl_vendors[[#This Row],[Email]]))=0</f>
        <v>0</v>
      </c>
      <c r="P4299" t="b">
        <f>OR(ISERROR(FIND("@",tbl_vendors[[#This Row],[Email]])),ISERROR(FIND(".",tbl_vendors[[#This Row],[Email]])))</f>
        <v>0</v>
      </c>
      <c r="Q4299" t="b">
        <f>ISNA(MATCH(tbl_vendors[[#This Row],[Country]],tbl_country[country],0))</f>
        <v>0</v>
      </c>
      <c r="R4299" t="b">
        <f>ISNA(MATCH(tbl_vendors[[#This Row],[Currency]],tbl_country[currency],0))</f>
        <v>0</v>
      </c>
      <c r="S4299" t="b">
        <f>_xlfn.XLOOKUP(tbl_vendors[[#This Row],[Country]],tbl_country[country],tbl_country[currency],"NotFound")&lt;&gt;tbl_vendors[[#This Row],[Currency]]</f>
        <v>0</v>
      </c>
      <c r="T4299" t="b">
        <f>ISNA(MATCH(tbl_vendors[[#This Row],[Payment_Terms]],tbl_payment_terms[Payment_Terms],0))</f>
        <v>0</v>
      </c>
      <c r="U4299" t="b">
        <f>ISNA(MATCH(tbl_vendors[[#This Row],[Status]],tbl_status[valid_status]))</f>
        <v>1</v>
      </c>
      <c r="V4299" t="b">
        <f ca="1">tbl_vendors[[#This Row],[Created_Date]]&gt;TODAY()</f>
        <v>0</v>
      </c>
      <c r="W4299" t="b">
        <f>tbl_vendors[[#This Row],[Updated_Date]]&lt;tbl_vendors[[#This Row],[Created_Date]]</f>
        <v>0</v>
      </c>
      <c r="X4299" t="b">
        <f>COUNTIF(tbl_vendors[Vendor_Name],tbl_vendors[[#This Row],[Vendor_Name]])&gt;1</f>
        <v>1</v>
      </c>
      <c r="Y4299" s="14" cm="1">
        <f t="array" aca="1" ref="Y4299" ca="1">IFERROR(SUM(L4299:X4299*1),4)</f>
        <v>2</v>
      </c>
      <c r="Z4299" t="str">
        <f ca="1">IF(tbl_vendors[[#This Row],[error_count]]&gt;0,"FAIL","PASS")</f>
        <v>FAIL</v>
      </c>
    </row>
    <row r="4300" spans="1:26" x14ac:dyDescent="0.3">
      <c r="A4300" t="s">
        <v>16758</v>
      </c>
      <c r="B4300" t="s">
        <v>16759</v>
      </c>
      <c r="C4300" t="s">
        <v>66</v>
      </c>
      <c r="D4300" t="s">
        <v>16760</v>
      </c>
      <c r="E4300" t="s">
        <v>67</v>
      </c>
      <c r="F4300" t="s">
        <v>40</v>
      </c>
      <c r="G4300" t="s">
        <v>16761</v>
      </c>
      <c r="H4300" t="s">
        <v>34</v>
      </c>
      <c r="I4300" t="s">
        <v>53</v>
      </c>
      <c r="J4300" s="1">
        <v>45431</v>
      </c>
      <c r="K4300" s="1">
        <v>45714</v>
      </c>
      <c r="L4300" t="b">
        <f>COUNTIF(tbl_vendors[Vendor_ID],tbl_vendors[[#This Row],[Vendor_ID]])&gt;1</f>
        <v>0</v>
      </c>
      <c r="M4300" t="b">
        <f>ISBLANK(tbl_vendors[[#This Row],[Vendor_ID]])</f>
        <v>0</v>
      </c>
      <c r="N4300" t="b">
        <f>LEN(TRIM(tbl_vendors[[#This Row],[Vendor_Name]]))=0</f>
        <v>0</v>
      </c>
      <c r="O4300" t="b">
        <f>LEN(TRIM(tbl_vendors[[#This Row],[Email]]))=0</f>
        <v>0</v>
      </c>
      <c r="P4300" t="b">
        <f>OR(ISERROR(FIND("@",tbl_vendors[[#This Row],[Email]])),ISERROR(FIND(".",tbl_vendors[[#This Row],[Email]])))</f>
        <v>0</v>
      </c>
      <c r="Q4300" t="b">
        <f>ISNA(MATCH(tbl_vendors[[#This Row],[Country]],tbl_country[country],0))</f>
        <v>0</v>
      </c>
      <c r="R4300" t="b">
        <f>ISNA(MATCH(tbl_vendors[[#This Row],[Currency]],tbl_country[currency],0))</f>
        <v>0</v>
      </c>
      <c r="S4300" t="b">
        <f>_xlfn.XLOOKUP(tbl_vendors[[#This Row],[Country]],tbl_country[country],tbl_country[currency],"NotFound")&lt;&gt;tbl_vendors[[#This Row],[Currency]]</f>
        <v>0</v>
      </c>
      <c r="T4300" t="b">
        <f>ISNA(MATCH(tbl_vendors[[#This Row],[Payment_Terms]],tbl_payment_terms[Payment_Terms],0))</f>
        <v>0</v>
      </c>
      <c r="U4300" t="b">
        <f>ISNA(MATCH(tbl_vendors[[#This Row],[Status]],tbl_status[valid_status]))</f>
        <v>1</v>
      </c>
      <c r="V4300" t="b">
        <f ca="1">tbl_vendors[[#This Row],[Created_Date]]&gt;TODAY()</f>
        <v>0</v>
      </c>
      <c r="W4300" t="b">
        <f>tbl_vendors[[#This Row],[Updated_Date]]&lt;tbl_vendors[[#This Row],[Created_Date]]</f>
        <v>0</v>
      </c>
      <c r="X4300" t="b">
        <f>COUNTIF(tbl_vendors[Vendor_Name],tbl_vendors[[#This Row],[Vendor_Name]])&gt;1</f>
        <v>0</v>
      </c>
      <c r="Y4300" s="14" cm="1">
        <f t="array" aca="1" ref="Y4300" ca="1">IFERROR(SUM(L4300:X4300*1),4)</f>
        <v>1</v>
      </c>
      <c r="Z4300" t="str">
        <f ca="1">IF(tbl_vendors[[#This Row],[error_count]]&gt;0,"FAIL","PASS")</f>
        <v>FAIL</v>
      </c>
    </row>
    <row r="4301" spans="1:26" x14ac:dyDescent="0.3">
      <c r="A4301" t="s">
        <v>16762</v>
      </c>
      <c r="B4301" t="s">
        <v>16763</v>
      </c>
      <c r="C4301" t="s">
        <v>79</v>
      </c>
      <c r="D4301" t="s">
        <v>16764</v>
      </c>
      <c r="E4301" t="s">
        <v>39</v>
      </c>
      <c r="F4301" t="s">
        <v>75</v>
      </c>
      <c r="G4301" t="s">
        <v>16765</v>
      </c>
      <c r="H4301" t="s">
        <v>34</v>
      </c>
      <c r="I4301" t="s">
        <v>19</v>
      </c>
      <c r="J4301" s="1">
        <v>45869</v>
      </c>
      <c r="K4301" s="1">
        <v>45936</v>
      </c>
      <c r="L4301" t="b">
        <f>COUNTIF(tbl_vendors[Vendor_ID],tbl_vendors[[#This Row],[Vendor_ID]])&gt;1</f>
        <v>0</v>
      </c>
      <c r="M4301" t="b">
        <f>ISBLANK(tbl_vendors[[#This Row],[Vendor_ID]])</f>
        <v>0</v>
      </c>
      <c r="N4301" t="b">
        <f>LEN(TRIM(tbl_vendors[[#This Row],[Vendor_Name]]))=0</f>
        <v>0</v>
      </c>
      <c r="O4301" t="b">
        <f>LEN(TRIM(tbl_vendors[[#This Row],[Email]]))=0</f>
        <v>0</v>
      </c>
      <c r="P4301" t="b">
        <f>OR(ISERROR(FIND("@",tbl_vendors[[#This Row],[Email]])),ISERROR(FIND(".",tbl_vendors[[#This Row],[Email]])))</f>
        <v>0</v>
      </c>
      <c r="Q4301" t="b">
        <f>ISNA(MATCH(tbl_vendors[[#This Row],[Country]],tbl_country[country],0))</f>
        <v>0</v>
      </c>
      <c r="R4301" t="b">
        <f>ISNA(MATCH(tbl_vendors[[#This Row],[Currency]],tbl_country[currency],0))</f>
        <v>0</v>
      </c>
      <c r="S4301" t="b">
        <f>_xlfn.XLOOKUP(tbl_vendors[[#This Row],[Country]],tbl_country[country],tbl_country[currency],"NotFound")&lt;&gt;tbl_vendors[[#This Row],[Currency]]</f>
        <v>0</v>
      </c>
      <c r="T4301" t="b">
        <f>ISNA(MATCH(tbl_vendors[[#This Row],[Payment_Terms]],tbl_payment_terms[Payment_Terms],0))</f>
        <v>0</v>
      </c>
      <c r="U4301" t="b">
        <f>ISNA(MATCH(tbl_vendors[[#This Row],[Status]],tbl_status[valid_status]))</f>
        <v>0</v>
      </c>
      <c r="V4301" t="b">
        <f ca="1">tbl_vendors[[#This Row],[Created_Date]]&gt;TODAY()</f>
        <v>0</v>
      </c>
      <c r="W4301" t="b">
        <f>tbl_vendors[[#This Row],[Updated_Date]]&lt;tbl_vendors[[#This Row],[Created_Date]]</f>
        <v>0</v>
      </c>
      <c r="X4301" t="b">
        <f>COUNTIF(tbl_vendors[Vendor_Name],tbl_vendors[[#This Row],[Vendor_Name]])&gt;1</f>
        <v>0</v>
      </c>
      <c r="Y4301" s="14" cm="1">
        <f t="array" aca="1" ref="Y4301" ca="1">IFERROR(SUM(L4301:X4301*1),4)</f>
        <v>0</v>
      </c>
      <c r="Z4301" t="str">
        <f ca="1">IF(tbl_vendors[[#This Row],[error_count]]&gt;0,"FAIL","PASS")</f>
        <v>PASS</v>
      </c>
    </row>
    <row r="4302" spans="1:26" x14ac:dyDescent="0.3">
      <c r="A4302" t="s">
        <v>16766</v>
      </c>
      <c r="B4302" t="s">
        <v>16767</v>
      </c>
      <c r="C4302" t="s">
        <v>100</v>
      </c>
      <c r="D4302" t="s">
        <v>16768</v>
      </c>
      <c r="E4302" t="s">
        <v>39</v>
      </c>
      <c r="F4302" t="s">
        <v>16</v>
      </c>
      <c r="G4302" t="s">
        <v>16769</v>
      </c>
      <c r="H4302" t="s">
        <v>34</v>
      </c>
      <c r="I4302" t="s">
        <v>26</v>
      </c>
      <c r="J4302" s="1">
        <v>45646</v>
      </c>
      <c r="K4302" s="1">
        <v>46081</v>
      </c>
      <c r="L4302" t="b">
        <f>COUNTIF(tbl_vendors[Vendor_ID],tbl_vendors[[#This Row],[Vendor_ID]])&gt;1</f>
        <v>0</v>
      </c>
      <c r="M4302" t="b">
        <f>ISBLANK(tbl_vendors[[#This Row],[Vendor_ID]])</f>
        <v>0</v>
      </c>
      <c r="N4302" t="b">
        <f>LEN(TRIM(tbl_vendors[[#This Row],[Vendor_Name]]))=0</f>
        <v>0</v>
      </c>
      <c r="O4302" t="b">
        <f>LEN(TRIM(tbl_vendors[[#This Row],[Email]]))=0</f>
        <v>0</v>
      </c>
      <c r="P4302" t="b">
        <f>OR(ISERROR(FIND("@",tbl_vendors[[#This Row],[Email]])),ISERROR(FIND(".",tbl_vendors[[#This Row],[Email]])))</f>
        <v>0</v>
      </c>
      <c r="Q4302" t="b">
        <f>ISNA(MATCH(tbl_vendors[[#This Row],[Country]],tbl_country[country],0))</f>
        <v>0</v>
      </c>
      <c r="R4302" t="b">
        <f>ISNA(MATCH(tbl_vendors[[#This Row],[Currency]],tbl_country[currency],0))</f>
        <v>0</v>
      </c>
      <c r="S4302" t="b">
        <f>_xlfn.XLOOKUP(tbl_vendors[[#This Row],[Country]],tbl_country[country],tbl_country[currency],"NotFound")&lt;&gt;tbl_vendors[[#This Row],[Currency]]</f>
        <v>0</v>
      </c>
      <c r="T4302" t="b">
        <f>ISNA(MATCH(tbl_vendors[[#This Row],[Payment_Terms]],tbl_payment_terms[Payment_Terms],0))</f>
        <v>0</v>
      </c>
      <c r="U4302" t="b">
        <f>ISNA(MATCH(tbl_vendors[[#This Row],[Status]],tbl_status[valid_status]))</f>
        <v>0</v>
      </c>
      <c r="V4302" t="b">
        <f ca="1">tbl_vendors[[#This Row],[Created_Date]]&gt;TODAY()</f>
        <v>0</v>
      </c>
      <c r="W4302" t="b">
        <f>tbl_vendors[[#This Row],[Updated_Date]]&lt;tbl_vendors[[#This Row],[Created_Date]]</f>
        <v>0</v>
      </c>
      <c r="X4302" t="b">
        <f>COUNTIF(tbl_vendors[Vendor_Name],tbl_vendors[[#This Row],[Vendor_Name]])&gt;1</f>
        <v>0</v>
      </c>
      <c r="Y4302" s="14" cm="1">
        <f t="array" aca="1" ref="Y4302" ca="1">IFERROR(SUM(L4302:X4302*1),4)</f>
        <v>0</v>
      </c>
      <c r="Z4302" t="str">
        <f ca="1">IF(tbl_vendors[[#This Row],[error_count]]&gt;0,"FAIL","PASS")</f>
        <v>PASS</v>
      </c>
    </row>
    <row r="4303" spans="1:26" x14ac:dyDescent="0.3">
      <c r="A4303" t="s">
        <v>16770</v>
      </c>
      <c r="B4303" t="s">
        <v>16771</v>
      </c>
      <c r="C4303" t="s">
        <v>29</v>
      </c>
      <c r="D4303" t="s">
        <v>16772</v>
      </c>
      <c r="E4303" t="s">
        <v>31</v>
      </c>
      <c r="F4303" t="s">
        <v>32</v>
      </c>
      <c r="G4303" t="s">
        <v>16773</v>
      </c>
      <c r="H4303" t="s">
        <v>18</v>
      </c>
      <c r="I4303" t="s">
        <v>53</v>
      </c>
      <c r="J4303" s="1">
        <v>44651</v>
      </c>
      <c r="K4303" s="1">
        <v>46201</v>
      </c>
      <c r="L4303" t="b">
        <f>COUNTIF(tbl_vendors[Vendor_ID],tbl_vendors[[#This Row],[Vendor_ID]])&gt;1</f>
        <v>0</v>
      </c>
      <c r="M4303" t="b">
        <f>ISBLANK(tbl_vendors[[#This Row],[Vendor_ID]])</f>
        <v>0</v>
      </c>
      <c r="N4303" t="b">
        <f>LEN(TRIM(tbl_vendors[[#This Row],[Vendor_Name]]))=0</f>
        <v>0</v>
      </c>
      <c r="O4303" t="b">
        <f>LEN(TRIM(tbl_vendors[[#This Row],[Email]]))=0</f>
        <v>0</v>
      </c>
      <c r="P4303" t="b">
        <f>OR(ISERROR(FIND("@",tbl_vendors[[#This Row],[Email]])),ISERROR(FIND(".",tbl_vendors[[#This Row],[Email]])))</f>
        <v>0</v>
      </c>
      <c r="Q4303" t="b">
        <f>ISNA(MATCH(tbl_vendors[[#This Row],[Country]],tbl_country[country],0))</f>
        <v>0</v>
      </c>
      <c r="R4303" t="b">
        <f>ISNA(MATCH(tbl_vendors[[#This Row],[Currency]],tbl_country[currency],0))</f>
        <v>0</v>
      </c>
      <c r="S4303" t="b">
        <f>_xlfn.XLOOKUP(tbl_vendors[[#This Row],[Country]],tbl_country[country],tbl_country[currency],"NotFound")&lt;&gt;tbl_vendors[[#This Row],[Currency]]</f>
        <v>0</v>
      </c>
      <c r="T4303" t="b">
        <f>ISNA(MATCH(tbl_vendors[[#This Row],[Payment_Terms]],tbl_payment_terms[Payment_Terms],0))</f>
        <v>0</v>
      </c>
      <c r="U4303" t="b">
        <f>ISNA(MATCH(tbl_vendors[[#This Row],[Status]],tbl_status[valid_status]))</f>
        <v>1</v>
      </c>
      <c r="V4303" t="b">
        <f ca="1">tbl_vendors[[#This Row],[Created_Date]]&gt;TODAY()</f>
        <v>0</v>
      </c>
      <c r="W4303" t="b">
        <f>tbl_vendors[[#This Row],[Updated_Date]]&lt;tbl_vendors[[#This Row],[Created_Date]]</f>
        <v>0</v>
      </c>
      <c r="X4303" t="b">
        <f>COUNTIF(tbl_vendors[Vendor_Name],tbl_vendors[[#This Row],[Vendor_Name]])&gt;1</f>
        <v>0</v>
      </c>
      <c r="Y4303" s="14" cm="1">
        <f t="array" aca="1" ref="Y4303" ca="1">IFERROR(SUM(L4303:X4303*1),4)</f>
        <v>1</v>
      </c>
      <c r="Z4303" t="str">
        <f ca="1">IF(tbl_vendors[[#This Row],[error_count]]&gt;0,"FAIL","PASS")</f>
        <v>FAIL</v>
      </c>
    </row>
    <row r="4304" spans="1:26" x14ac:dyDescent="0.3">
      <c r="A4304" t="s">
        <v>16774</v>
      </c>
      <c r="B4304" t="s">
        <v>16775</v>
      </c>
      <c r="C4304" t="s">
        <v>66</v>
      </c>
      <c r="D4304" t="s">
        <v>16776</v>
      </c>
      <c r="E4304" t="s">
        <v>67</v>
      </c>
      <c r="F4304" t="s">
        <v>16</v>
      </c>
      <c r="G4304" t="s">
        <v>16777</v>
      </c>
      <c r="H4304" t="s">
        <v>42</v>
      </c>
      <c r="I4304" t="s">
        <v>26</v>
      </c>
      <c r="J4304" s="1">
        <v>44417</v>
      </c>
      <c r="K4304" s="1">
        <v>45453</v>
      </c>
      <c r="L4304" t="b">
        <f>COUNTIF(tbl_vendors[Vendor_ID],tbl_vendors[[#This Row],[Vendor_ID]])&gt;1</f>
        <v>0</v>
      </c>
      <c r="M4304" t="b">
        <f>ISBLANK(tbl_vendors[[#This Row],[Vendor_ID]])</f>
        <v>0</v>
      </c>
      <c r="N4304" t="b">
        <f>LEN(TRIM(tbl_vendors[[#This Row],[Vendor_Name]]))=0</f>
        <v>0</v>
      </c>
      <c r="O4304" t="b">
        <f>LEN(TRIM(tbl_vendors[[#This Row],[Email]]))=0</f>
        <v>0</v>
      </c>
      <c r="P4304" t="b">
        <f>OR(ISERROR(FIND("@",tbl_vendors[[#This Row],[Email]])),ISERROR(FIND(".",tbl_vendors[[#This Row],[Email]])))</f>
        <v>0</v>
      </c>
      <c r="Q4304" t="b">
        <f>ISNA(MATCH(tbl_vendors[[#This Row],[Country]],tbl_country[country],0))</f>
        <v>0</v>
      </c>
      <c r="R4304" t="b">
        <f>ISNA(MATCH(tbl_vendors[[#This Row],[Currency]],tbl_country[currency],0))</f>
        <v>0</v>
      </c>
      <c r="S4304" t="b">
        <f>_xlfn.XLOOKUP(tbl_vendors[[#This Row],[Country]],tbl_country[country],tbl_country[currency],"NotFound")&lt;&gt;tbl_vendors[[#This Row],[Currency]]</f>
        <v>0</v>
      </c>
      <c r="T4304" t="b">
        <f>ISNA(MATCH(tbl_vendors[[#This Row],[Payment_Terms]],tbl_payment_terms[Payment_Terms],0))</f>
        <v>0</v>
      </c>
      <c r="U4304" t="b">
        <f>ISNA(MATCH(tbl_vendors[[#This Row],[Status]],tbl_status[valid_status]))</f>
        <v>0</v>
      </c>
      <c r="V4304" t="b">
        <f ca="1">tbl_vendors[[#This Row],[Created_Date]]&gt;TODAY()</f>
        <v>0</v>
      </c>
      <c r="W4304" t="b">
        <f>tbl_vendors[[#This Row],[Updated_Date]]&lt;tbl_vendors[[#This Row],[Created_Date]]</f>
        <v>0</v>
      </c>
      <c r="X4304" t="b">
        <f>COUNTIF(tbl_vendors[Vendor_Name],tbl_vendors[[#This Row],[Vendor_Name]])&gt;1</f>
        <v>0</v>
      </c>
      <c r="Y4304" s="14" cm="1">
        <f t="array" aca="1" ref="Y4304" ca="1">IFERROR(SUM(L4304:X4304*1),4)</f>
        <v>0</v>
      </c>
      <c r="Z4304" t="str">
        <f ca="1">IF(tbl_vendors[[#This Row],[error_count]]&gt;0,"FAIL","PASS")</f>
        <v>PASS</v>
      </c>
    </row>
    <row r="4305" spans="1:26" x14ac:dyDescent="0.3">
      <c r="A4305" t="s">
        <v>16778</v>
      </c>
      <c r="B4305" t="s">
        <v>16779</v>
      </c>
      <c r="C4305" t="s">
        <v>153</v>
      </c>
      <c r="D4305" t="s">
        <v>16780</v>
      </c>
      <c r="E4305" t="s">
        <v>155</v>
      </c>
      <c r="F4305" t="s">
        <v>75</v>
      </c>
      <c r="G4305" t="s">
        <v>16781</v>
      </c>
      <c r="H4305" t="s">
        <v>18</v>
      </c>
      <c r="I4305" t="s">
        <v>19</v>
      </c>
      <c r="J4305" s="1">
        <v>45174</v>
      </c>
      <c r="K4305" s="1">
        <v>45310</v>
      </c>
      <c r="L4305" t="b">
        <f>COUNTIF(tbl_vendors[Vendor_ID],tbl_vendors[[#This Row],[Vendor_ID]])&gt;1</f>
        <v>0</v>
      </c>
      <c r="M4305" t="b">
        <f>ISBLANK(tbl_vendors[[#This Row],[Vendor_ID]])</f>
        <v>0</v>
      </c>
      <c r="N4305" t="b">
        <f>LEN(TRIM(tbl_vendors[[#This Row],[Vendor_Name]]))=0</f>
        <v>0</v>
      </c>
      <c r="O4305" t="b">
        <f>LEN(TRIM(tbl_vendors[[#This Row],[Email]]))=0</f>
        <v>0</v>
      </c>
      <c r="P4305" t="b">
        <f>OR(ISERROR(FIND("@",tbl_vendors[[#This Row],[Email]])),ISERROR(FIND(".",tbl_vendors[[#This Row],[Email]])))</f>
        <v>0</v>
      </c>
      <c r="Q4305" t="b">
        <f>ISNA(MATCH(tbl_vendors[[#This Row],[Country]],tbl_country[country],0))</f>
        <v>0</v>
      </c>
      <c r="R4305" t="b">
        <f>ISNA(MATCH(tbl_vendors[[#This Row],[Currency]],tbl_country[currency],0))</f>
        <v>0</v>
      </c>
      <c r="S4305" t="b">
        <f>_xlfn.XLOOKUP(tbl_vendors[[#This Row],[Country]],tbl_country[country],tbl_country[currency],"NotFound")&lt;&gt;tbl_vendors[[#This Row],[Currency]]</f>
        <v>0</v>
      </c>
      <c r="T4305" t="b">
        <f>ISNA(MATCH(tbl_vendors[[#This Row],[Payment_Terms]],tbl_payment_terms[Payment_Terms],0))</f>
        <v>0</v>
      </c>
      <c r="U4305" t="b">
        <f>ISNA(MATCH(tbl_vendors[[#This Row],[Status]],tbl_status[valid_status]))</f>
        <v>0</v>
      </c>
      <c r="V4305" t="b">
        <f ca="1">tbl_vendors[[#This Row],[Created_Date]]&gt;TODAY()</f>
        <v>0</v>
      </c>
      <c r="W4305" t="b">
        <f>tbl_vendors[[#This Row],[Updated_Date]]&lt;tbl_vendors[[#This Row],[Created_Date]]</f>
        <v>0</v>
      </c>
      <c r="X4305" t="b">
        <f>COUNTIF(tbl_vendors[Vendor_Name],tbl_vendors[[#This Row],[Vendor_Name]])&gt;1</f>
        <v>0</v>
      </c>
      <c r="Y4305" s="14" cm="1">
        <f t="array" aca="1" ref="Y4305" ca="1">IFERROR(SUM(L4305:X4305*1),4)</f>
        <v>0</v>
      </c>
      <c r="Z4305" t="str">
        <f ca="1">IF(tbl_vendors[[#This Row],[error_count]]&gt;0,"FAIL","PASS")</f>
        <v>PASS</v>
      </c>
    </row>
    <row r="4306" spans="1:26" x14ac:dyDescent="0.3">
      <c r="A4306" t="s">
        <v>16782</v>
      </c>
      <c r="B4306" t="s">
        <v>16783</v>
      </c>
      <c r="C4306" t="s">
        <v>66</v>
      </c>
      <c r="D4306" t="s">
        <v>16784</v>
      </c>
      <c r="E4306" t="s">
        <v>67</v>
      </c>
      <c r="F4306" t="s">
        <v>23</v>
      </c>
      <c r="G4306" t="s">
        <v>16785</v>
      </c>
      <c r="H4306" t="s">
        <v>34</v>
      </c>
      <c r="I4306" t="s">
        <v>19</v>
      </c>
      <c r="J4306" s="1">
        <v>44928</v>
      </c>
      <c r="K4306" s="1">
        <v>45153</v>
      </c>
      <c r="L4306" t="b">
        <f>COUNTIF(tbl_vendors[Vendor_ID],tbl_vendors[[#This Row],[Vendor_ID]])&gt;1</f>
        <v>0</v>
      </c>
      <c r="M4306" t="b">
        <f>ISBLANK(tbl_vendors[[#This Row],[Vendor_ID]])</f>
        <v>0</v>
      </c>
      <c r="N4306" t="b">
        <f>LEN(TRIM(tbl_vendors[[#This Row],[Vendor_Name]]))=0</f>
        <v>0</v>
      </c>
      <c r="O4306" t="b">
        <f>LEN(TRIM(tbl_vendors[[#This Row],[Email]]))=0</f>
        <v>0</v>
      </c>
      <c r="P4306" t="b">
        <f>OR(ISERROR(FIND("@",tbl_vendors[[#This Row],[Email]])),ISERROR(FIND(".",tbl_vendors[[#This Row],[Email]])))</f>
        <v>0</v>
      </c>
      <c r="Q4306" t="b">
        <f>ISNA(MATCH(tbl_vendors[[#This Row],[Country]],tbl_country[country],0))</f>
        <v>0</v>
      </c>
      <c r="R4306" t="b">
        <f>ISNA(MATCH(tbl_vendors[[#This Row],[Currency]],tbl_country[currency],0))</f>
        <v>0</v>
      </c>
      <c r="S4306" t="b">
        <f>_xlfn.XLOOKUP(tbl_vendors[[#This Row],[Country]],tbl_country[country],tbl_country[currency],"NotFound")&lt;&gt;tbl_vendors[[#This Row],[Currency]]</f>
        <v>0</v>
      </c>
      <c r="T4306" t="b">
        <f>ISNA(MATCH(tbl_vendors[[#This Row],[Payment_Terms]],tbl_payment_terms[Payment_Terms],0))</f>
        <v>0</v>
      </c>
      <c r="U4306" t="b">
        <f>ISNA(MATCH(tbl_vendors[[#This Row],[Status]],tbl_status[valid_status]))</f>
        <v>0</v>
      </c>
      <c r="V4306" t="b">
        <f ca="1">tbl_vendors[[#This Row],[Created_Date]]&gt;TODAY()</f>
        <v>0</v>
      </c>
      <c r="W4306" t="b">
        <f>tbl_vendors[[#This Row],[Updated_Date]]&lt;tbl_vendors[[#This Row],[Created_Date]]</f>
        <v>0</v>
      </c>
      <c r="X4306" t="b">
        <f>COUNTIF(tbl_vendors[Vendor_Name],tbl_vendors[[#This Row],[Vendor_Name]])&gt;1</f>
        <v>0</v>
      </c>
      <c r="Y4306" s="14" cm="1">
        <f t="array" aca="1" ref="Y4306" ca="1">IFERROR(SUM(L4306:X4306*1),4)</f>
        <v>0</v>
      </c>
      <c r="Z4306" t="str">
        <f ca="1">IF(tbl_vendors[[#This Row],[error_count]]&gt;0,"FAIL","PASS")</f>
        <v>PASS</v>
      </c>
    </row>
    <row r="4307" spans="1:26" x14ac:dyDescent="0.3">
      <c r="A4307" t="s">
        <v>16786</v>
      </c>
      <c r="B4307" t="s">
        <v>16787</v>
      </c>
      <c r="C4307" t="s">
        <v>37</v>
      </c>
      <c r="D4307" t="s">
        <v>16788</v>
      </c>
      <c r="E4307" t="s">
        <v>39</v>
      </c>
      <c r="F4307" t="s">
        <v>40</v>
      </c>
      <c r="G4307" t="s">
        <v>16789</v>
      </c>
      <c r="H4307" t="s">
        <v>34</v>
      </c>
      <c r="I4307" t="s">
        <v>19</v>
      </c>
      <c r="J4307" s="1">
        <v>45073</v>
      </c>
      <c r="K4307" s="1">
        <v>45293</v>
      </c>
      <c r="L4307" t="b">
        <f>COUNTIF(tbl_vendors[Vendor_ID],tbl_vendors[[#This Row],[Vendor_ID]])&gt;1</f>
        <v>0</v>
      </c>
      <c r="M4307" t="b">
        <f>ISBLANK(tbl_vendors[[#This Row],[Vendor_ID]])</f>
        <v>0</v>
      </c>
      <c r="N4307" t="b">
        <f>LEN(TRIM(tbl_vendors[[#This Row],[Vendor_Name]]))=0</f>
        <v>0</v>
      </c>
      <c r="O4307" t="b">
        <f>LEN(TRIM(tbl_vendors[[#This Row],[Email]]))=0</f>
        <v>0</v>
      </c>
      <c r="P4307" t="b">
        <f>OR(ISERROR(FIND("@",tbl_vendors[[#This Row],[Email]])),ISERROR(FIND(".",tbl_vendors[[#This Row],[Email]])))</f>
        <v>0</v>
      </c>
      <c r="Q4307" t="b">
        <f>ISNA(MATCH(tbl_vendors[[#This Row],[Country]],tbl_country[country],0))</f>
        <v>0</v>
      </c>
      <c r="R4307" t="b">
        <f>ISNA(MATCH(tbl_vendors[[#This Row],[Currency]],tbl_country[currency],0))</f>
        <v>0</v>
      </c>
      <c r="S4307" t="b">
        <f>_xlfn.XLOOKUP(tbl_vendors[[#This Row],[Country]],tbl_country[country],tbl_country[currency],"NotFound")&lt;&gt;tbl_vendors[[#This Row],[Currency]]</f>
        <v>0</v>
      </c>
      <c r="T4307" t="b">
        <f>ISNA(MATCH(tbl_vendors[[#This Row],[Payment_Terms]],tbl_payment_terms[Payment_Terms],0))</f>
        <v>0</v>
      </c>
      <c r="U4307" t="b">
        <f>ISNA(MATCH(tbl_vendors[[#This Row],[Status]],tbl_status[valid_status]))</f>
        <v>0</v>
      </c>
      <c r="V4307" t="b">
        <f ca="1">tbl_vendors[[#This Row],[Created_Date]]&gt;TODAY()</f>
        <v>0</v>
      </c>
      <c r="W4307" t="b">
        <f>tbl_vendors[[#This Row],[Updated_Date]]&lt;tbl_vendors[[#This Row],[Created_Date]]</f>
        <v>0</v>
      </c>
      <c r="X4307" t="b">
        <f>COUNTIF(tbl_vendors[Vendor_Name],tbl_vendors[[#This Row],[Vendor_Name]])&gt;1</f>
        <v>0</v>
      </c>
      <c r="Y4307" s="14" cm="1">
        <f t="array" aca="1" ref="Y4307" ca="1">IFERROR(SUM(L4307:X4307*1),4)</f>
        <v>0</v>
      </c>
      <c r="Z4307" t="str">
        <f ca="1">IF(tbl_vendors[[#This Row],[error_count]]&gt;0,"FAIL","PASS")</f>
        <v>PASS</v>
      </c>
    </row>
    <row r="4308" spans="1:26" x14ac:dyDescent="0.3">
      <c r="A4308" t="s">
        <v>16790</v>
      </c>
      <c r="B4308" t="s">
        <v>16791</v>
      </c>
      <c r="C4308" t="s">
        <v>13</v>
      </c>
      <c r="D4308" t="s">
        <v>16792</v>
      </c>
      <c r="E4308" t="s">
        <v>15</v>
      </c>
      <c r="F4308" t="s">
        <v>23</v>
      </c>
      <c r="G4308" t="s">
        <v>16793</v>
      </c>
      <c r="H4308" t="s">
        <v>25</v>
      </c>
      <c r="I4308" t="s">
        <v>19</v>
      </c>
      <c r="J4308" s="1">
        <v>45622</v>
      </c>
      <c r="K4308" s="1">
        <v>45637</v>
      </c>
      <c r="L4308" t="b">
        <f>COUNTIF(tbl_vendors[Vendor_ID],tbl_vendors[[#This Row],[Vendor_ID]])&gt;1</f>
        <v>0</v>
      </c>
      <c r="M4308" t="b">
        <f>ISBLANK(tbl_vendors[[#This Row],[Vendor_ID]])</f>
        <v>0</v>
      </c>
      <c r="N4308" t="b">
        <f>LEN(TRIM(tbl_vendors[[#This Row],[Vendor_Name]]))=0</f>
        <v>0</v>
      </c>
      <c r="O4308" t="b">
        <f>LEN(TRIM(tbl_vendors[[#This Row],[Email]]))=0</f>
        <v>0</v>
      </c>
      <c r="P4308" t="b">
        <f>OR(ISERROR(FIND("@",tbl_vendors[[#This Row],[Email]])),ISERROR(FIND(".",tbl_vendors[[#This Row],[Email]])))</f>
        <v>0</v>
      </c>
      <c r="Q4308" t="b">
        <f>ISNA(MATCH(tbl_vendors[[#This Row],[Country]],tbl_country[country],0))</f>
        <v>0</v>
      </c>
      <c r="R4308" t="b">
        <f>ISNA(MATCH(tbl_vendors[[#This Row],[Currency]],tbl_country[currency],0))</f>
        <v>1</v>
      </c>
      <c r="S4308" t="b">
        <f>_xlfn.XLOOKUP(tbl_vendors[[#This Row],[Country]],tbl_country[country],tbl_country[currency],"NotFound")&lt;&gt;tbl_vendors[[#This Row],[Currency]]</f>
        <v>1</v>
      </c>
      <c r="T4308" t="b">
        <f>ISNA(MATCH(tbl_vendors[[#This Row],[Payment_Terms]],tbl_payment_terms[Payment_Terms],0))</f>
        <v>0</v>
      </c>
      <c r="U4308" t="b">
        <f>ISNA(MATCH(tbl_vendors[[#This Row],[Status]],tbl_status[valid_status]))</f>
        <v>0</v>
      </c>
      <c r="V4308" t="b">
        <f ca="1">tbl_vendors[[#This Row],[Created_Date]]&gt;TODAY()</f>
        <v>0</v>
      </c>
      <c r="W4308" t="b">
        <f>tbl_vendors[[#This Row],[Updated_Date]]&lt;tbl_vendors[[#This Row],[Created_Date]]</f>
        <v>0</v>
      </c>
      <c r="X4308" t="b">
        <f>COUNTIF(tbl_vendors[Vendor_Name],tbl_vendors[[#This Row],[Vendor_Name]])&gt;1</f>
        <v>0</v>
      </c>
      <c r="Y4308" s="14" cm="1">
        <f t="array" aca="1" ref="Y4308" ca="1">IFERROR(SUM(L4308:X4308*1),4)</f>
        <v>2</v>
      </c>
      <c r="Z4308" t="str">
        <f ca="1">IF(tbl_vendors[[#This Row],[error_count]]&gt;0,"FAIL","PASS")</f>
        <v>FAIL</v>
      </c>
    </row>
    <row r="4309" spans="1:26" x14ac:dyDescent="0.3">
      <c r="A4309" t="s">
        <v>16794</v>
      </c>
      <c r="B4309" t="s">
        <v>16795</v>
      </c>
      <c r="C4309" t="s">
        <v>100</v>
      </c>
      <c r="D4309" t="s">
        <v>16796</v>
      </c>
      <c r="E4309" t="s">
        <v>39</v>
      </c>
      <c r="F4309" t="s">
        <v>16</v>
      </c>
      <c r="G4309" t="s">
        <v>16797</v>
      </c>
      <c r="H4309" t="s">
        <v>42</v>
      </c>
      <c r="I4309" t="s">
        <v>19</v>
      </c>
      <c r="J4309" s="1">
        <v>45669</v>
      </c>
      <c r="K4309" s="1">
        <v>45995</v>
      </c>
      <c r="L4309" t="b">
        <f>COUNTIF(tbl_vendors[Vendor_ID],tbl_vendors[[#This Row],[Vendor_ID]])&gt;1</f>
        <v>0</v>
      </c>
      <c r="M4309" t="b">
        <f>ISBLANK(tbl_vendors[[#This Row],[Vendor_ID]])</f>
        <v>0</v>
      </c>
      <c r="N4309" t="b">
        <f>LEN(TRIM(tbl_vendors[[#This Row],[Vendor_Name]]))=0</f>
        <v>0</v>
      </c>
      <c r="O4309" t="b">
        <f>LEN(TRIM(tbl_vendors[[#This Row],[Email]]))=0</f>
        <v>0</v>
      </c>
      <c r="P4309" t="b">
        <f>OR(ISERROR(FIND("@",tbl_vendors[[#This Row],[Email]])),ISERROR(FIND(".",tbl_vendors[[#This Row],[Email]])))</f>
        <v>0</v>
      </c>
      <c r="Q4309" t="b">
        <f>ISNA(MATCH(tbl_vendors[[#This Row],[Country]],tbl_country[country],0))</f>
        <v>0</v>
      </c>
      <c r="R4309" t="b">
        <f>ISNA(MATCH(tbl_vendors[[#This Row],[Currency]],tbl_country[currency],0))</f>
        <v>0</v>
      </c>
      <c r="S4309" t="b">
        <f>_xlfn.XLOOKUP(tbl_vendors[[#This Row],[Country]],tbl_country[country],tbl_country[currency],"NotFound")&lt;&gt;tbl_vendors[[#This Row],[Currency]]</f>
        <v>0</v>
      </c>
      <c r="T4309" t="b">
        <f>ISNA(MATCH(tbl_vendors[[#This Row],[Payment_Terms]],tbl_payment_terms[Payment_Terms],0))</f>
        <v>0</v>
      </c>
      <c r="U4309" t="b">
        <f>ISNA(MATCH(tbl_vendors[[#This Row],[Status]],tbl_status[valid_status]))</f>
        <v>0</v>
      </c>
      <c r="V4309" t="b">
        <f ca="1">tbl_vendors[[#This Row],[Created_Date]]&gt;TODAY()</f>
        <v>0</v>
      </c>
      <c r="W4309" t="b">
        <f>tbl_vendors[[#This Row],[Updated_Date]]&lt;tbl_vendors[[#This Row],[Created_Date]]</f>
        <v>0</v>
      </c>
      <c r="X4309" t="b">
        <f>COUNTIF(tbl_vendors[Vendor_Name],tbl_vendors[[#This Row],[Vendor_Name]])&gt;1</f>
        <v>0</v>
      </c>
      <c r="Y4309" s="14" cm="1">
        <f t="array" aca="1" ref="Y4309" ca="1">IFERROR(SUM(L4309:X4309*1),4)</f>
        <v>0</v>
      </c>
      <c r="Z4309" t="str">
        <f ca="1">IF(tbl_vendors[[#This Row],[error_count]]&gt;0,"FAIL","PASS")</f>
        <v>PASS</v>
      </c>
    </row>
    <row r="4310" spans="1:26" x14ac:dyDescent="0.3">
      <c r="A4310" t="s">
        <v>16798</v>
      </c>
      <c r="B4310" t="s">
        <v>16799</v>
      </c>
      <c r="C4310" t="s">
        <v>79</v>
      </c>
      <c r="D4310" t="s">
        <v>16800</v>
      </c>
      <c r="E4310" t="s">
        <v>39</v>
      </c>
      <c r="F4310" t="s">
        <v>75</v>
      </c>
      <c r="G4310" t="s">
        <v>16801</v>
      </c>
      <c r="H4310" t="s">
        <v>69</v>
      </c>
      <c r="I4310" t="s">
        <v>26</v>
      </c>
      <c r="J4310" s="1">
        <v>44855</v>
      </c>
      <c r="K4310" s="1">
        <v>45463</v>
      </c>
      <c r="L4310" t="b">
        <f>COUNTIF(tbl_vendors[Vendor_ID],tbl_vendors[[#This Row],[Vendor_ID]])&gt;1</f>
        <v>0</v>
      </c>
      <c r="M4310" t="b">
        <f>ISBLANK(tbl_vendors[[#This Row],[Vendor_ID]])</f>
        <v>0</v>
      </c>
      <c r="N4310" t="b">
        <f>LEN(TRIM(tbl_vendors[[#This Row],[Vendor_Name]]))=0</f>
        <v>0</v>
      </c>
      <c r="O4310" t="b">
        <f>LEN(TRIM(tbl_vendors[[#This Row],[Email]]))=0</f>
        <v>0</v>
      </c>
      <c r="P4310" t="b">
        <f>OR(ISERROR(FIND("@",tbl_vendors[[#This Row],[Email]])),ISERROR(FIND(".",tbl_vendors[[#This Row],[Email]])))</f>
        <v>0</v>
      </c>
      <c r="Q4310" t="b">
        <f>ISNA(MATCH(tbl_vendors[[#This Row],[Country]],tbl_country[country],0))</f>
        <v>0</v>
      </c>
      <c r="R4310" t="b">
        <f>ISNA(MATCH(tbl_vendors[[#This Row],[Currency]],tbl_country[currency],0))</f>
        <v>0</v>
      </c>
      <c r="S4310" t="b">
        <f>_xlfn.XLOOKUP(tbl_vendors[[#This Row],[Country]],tbl_country[country],tbl_country[currency],"NotFound")&lt;&gt;tbl_vendors[[#This Row],[Currency]]</f>
        <v>0</v>
      </c>
      <c r="T4310" t="b">
        <f>ISNA(MATCH(tbl_vendors[[#This Row],[Payment_Terms]],tbl_payment_terms[Payment_Terms],0))</f>
        <v>0</v>
      </c>
      <c r="U4310" t="b">
        <f>ISNA(MATCH(tbl_vendors[[#This Row],[Status]],tbl_status[valid_status]))</f>
        <v>0</v>
      </c>
      <c r="V4310" t="b">
        <f ca="1">tbl_vendors[[#This Row],[Created_Date]]&gt;TODAY()</f>
        <v>0</v>
      </c>
      <c r="W4310" t="b">
        <f>tbl_vendors[[#This Row],[Updated_Date]]&lt;tbl_vendors[[#This Row],[Created_Date]]</f>
        <v>0</v>
      </c>
      <c r="X4310" t="b">
        <f>COUNTIF(tbl_vendors[Vendor_Name],tbl_vendors[[#This Row],[Vendor_Name]])&gt;1</f>
        <v>1</v>
      </c>
      <c r="Y4310" s="14" cm="1">
        <f t="array" aca="1" ref="Y4310" ca="1">IFERROR(SUM(L4310:X4310*1),4)</f>
        <v>1</v>
      </c>
      <c r="Z4310" t="str">
        <f ca="1">IF(tbl_vendors[[#This Row],[error_count]]&gt;0,"FAIL","PASS")</f>
        <v>FAIL</v>
      </c>
    </row>
    <row r="4311" spans="1:26" x14ac:dyDescent="0.3">
      <c r="A4311" t="s">
        <v>16802</v>
      </c>
      <c r="B4311" t="s">
        <v>16803</v>
      </c>
      <c r="C4311" t="s">
        <v>37</v>
      </c>
      <c r="D4311" t="s">
        <v>16804</v>
      </c>
      <c r="E4311" t="s">
        <v>39</v>
      </c>
      <c r="F4311" t="s">
        <v>32</v>
      </c>
      <c r="G4311" t="s">
        <v>16805</v>
      </c>
      <c r="H4311" t="s">
        <v>52</v>
      </c>
      <c r="I4311" t="s">
        <v>26</v>
      </c>
      <c r="J4311" s="1">
        <v>45022</v>
      </c>
      <c r="K4311" s="1">
        <v>46087</v>
      </c>
      <c r="L4311" t="b">
        <f>COUNTIF(tbl_vendors[Vendor_ID],tbl_vendors[[#This Row],[Vendor_ID]])&gt;1</f>
        <v>0</v>
      </c>
      <c r="M4311" t="b">
        <f>ISBLANK(tbl_vendors[[#This Row],[Vendor_ID]])</f>
        <v>0</v>
      </c>
      <c r="N4311" t="b">
        <f>LEN(TRIM(tbl_vendors[[#This Row],[Vendor_Name]]))=0</f>
        <v>0</v>
      </c>
      <c r="O4311" t="b">
        <f>LEN(TRIM(tbl_vendors[[#This Row],[Email]]))=0</f>
        <v>0</v>
      </c>
      <c r="P4311" t="b">
        <f>OR(ISERROR(FIND("@",tbl_vendors[[#This Row],[Email]])),ISERROR(FIND(".",tbl_vendors[[#This Row],[Email]])))</f>
        <v>0</v>
      </c>
      <c r="Q4311" t="b">
        <f>ISNA(MATCH(tbl_vendors[[#This Row],[Country]],tbl_country[country],0))</f>
        <v>0</v>
      </c>
      <c r="R4311" t="b">
        <f>ISNA(MATCH(tbl_vendors[[#This Row],[Currency]],tbl_country[currency],0))</f>
        <v>0</v>
      </c>
      <c r="S4311" t="b">
        <f>_xlfn.XLOOKUP(tbl_vendors[[#This Row],[Country]],tbl_country[country],tbl_country[currency],"NotFound")&lt;&gt;tbl_vendors[[#This Row],[Currency]]</f>
        <v>0</v>
      </c>
      <c r="T4311" t="b">
        <f>ISNA(MATCH(tbl_vendors[[#This Row],[Payment_Terms]],tbl_payment_terms[Payment_Terms],0))</f>
        <v>0</v>
      </c>
      <c r="U4311" t="b">
        <f>ISNA(MATCH(tbl_vendors[[#This Row],[Status]],tbl_status[valid_status]))</f>
        <v>0</v>
      </c>
      <c r="V4311" t="b">
        <f ca="1">tbl_vendors[[#This Row],[Created_Date]]&gt;TODAY()</f>
        <v>0</v>
      </c>
      <c r="W4311" t="b">
        <f>tbl_vendors[[#This Row],[Updated_Date]]&lt;tbl_vendors[[#This Row],[Created_Date]]</f>
        <v>0</v>
      </c>
      <c r="X4311" t="b">
        <f>COUNTIF(tbl_vendors[Vendor_Name],tbl_vendors[[#This Row],[Vendor_Name]])&gt;1</f>
        <v>0</v>
      </c>
      <c r="Y4311" s="14" cm="1">
        <f t="array" aca="1" ref="Y4311" ca="1">IFERROR(SUM(L4311:X4311*1),4)</f>
        <v>0</v>
      </c>
      <c r="Z4311" t="str">
        <f ca="1">IF(tbl_vendors[[#This Row],[error_count]]&gt;0,"FAIL","PASS")</f>
        <v>PASS</v>
      </c>
    </row>
    <row r="4312" spans="1:26" x14ac:dyDescent="0.3">
      <c r="A4312" t="s">
        <v>16806</v>
      </c>
      <c r="B4312" t="s">
        <v>16807</v>
      </c>
      <c r="C4312" t="s">
        <v>56</v>
      </c>
      <c r="D4312" t="s">
        <v>16808</v>
      </c>
      <c r="E4312" t="s">
        <v>58</v>
      </c>
      <c r="F4312" t="s">
        <v>16</v>
      </c>
      <c r="G4312" t="s">
        <v>16809</v>
      </c>
      <c r="H4312" t="s">
        <v>25</v>
      </c>
      <c r="I4312" t="s">
        <v>26</v>
      </c>
      <c r="J4312" s="1">
        <v>45294</v>
      </c>
      <c r="K4312" s="1">
        <v>45392</v>
      </c>
      <c r="L4312" t="b">
        <f>COUNTIF(tbl_vendors[Vendor_ID],tbl_vendors[[#This Row],[Vendor_ID]])&gt;1</f>
        <v>0</v>
      </c>
      <c r="M4312" t="b">
        <f>ISBLANK(tbl_vendors[[#This Row],[Vendor_ID]])</f>
        <v>0</v>
      </c>
      <c r="N4312" t="b">
        <f>LEN(TRIM(tbl_vendors[[#This Row],[Vendor_Name]]))=0</f>
        <v>0</v>
      </c>
      <c r="O4312" t="b">
        <f>LEN(TRIM(tbl_vendors[[#This Row],[Email]]))=0</f>
        <v>0</v>
      </c>
      <c r="P4312" t="b">
        <f>OR(ISERROR(FIND("@",tbl_vendors[[#This Row],[Email]])),ISERROR(FIND(".",tbl_vendors[[#This Row],[Email]])))</f>
        <v>0</v>
      </c>
      <c r="Q4312" t="b">
        <f>ISNA(MATCH(tbl_vendors[[#This Row],[Country]],tbl_country[country],0))</f>
        <v>0</v>
      </c>
      <c r="R4312" t="b">
        <f>ISNA(MATCH(tbl_vendors[[#This Row],[Currency]],tbl_country[currency],0))</f>
        <v>0</v>
      </c>
      <c r="S4312" t="b">
        <f>_xlfn.XLOOKUP(tbl_vendors[[#This Row],[Country]],tbl_country[country],tbl_country[currency],"NotFound")&lt;&gt;tbl_vendors[[#This Row],[Currency]]</f>
        <v>0</v>
      </c>
      <c r="T4312" t="b">
        <f>ISNA(MATCH(tbl_vendors[[#This Row],[Payment_Terms]],tbl_payment_terms[Payment_Terms],0))</f>
        <v>0</v>
      </c>
      <c r="U4312" t="b">
        <f>ISNA(MATCH(tbl_vendors[[#This Row],[Status]],tbl_status[valid_status]))</f>
        <v>0</v>
      </c>
      <c r="V4312" t="b">
        <f ca="1">tbl_vendors[[#This Row],[Created_Date]]&gt;TODAY()</f>
        <v>0</v>
      </c>
      <c r="W4312" t="b">
        <f>tbl_vendors[[#This Row],[Updated_Date]]&lt;tbl_vendors[[#This Row],[Created_Date]]</f>
        <v>0</v>
      </c>
      <c r="X4312" t="b">
        <f>COUNTIF(tbl_vendors[Vendor_Name],tbl_vendors[[#This Row],[Vendor_Name]])&gt;1</f>
        <v>0</v>
      </c>
      <c r="Y4312" s="14" cm="1">
        <f t="array" aca="1" ref="Y4312" ca="1">IFERROR(SUM(L4312:X4312*1),4)</f>
        <v>0</v>
      </c>
      <c r="Z4312" t="str">
        <f ca="1">IF(tbl_vendors[[#This Row],[error_count]]&gt;0,"FAIL","PASS")</f>
        <v>PASS</v>
      </c>
    </row>
    <row r="4313" spans="1:26" x14ac:dyDescent="0.3">
      <c r="A4313" t="s">
        <v>16810</v>
      </c>
      <c r="B4313" t="s">
        <v>16811</v>
      </c>
      <c r="C4313" t="s">
        <v>56</v>
      </c>
      <c r="D4313" t="s">
        <v>16812</v>
      </c>
      <c r="E4313" t="s">
        <v>58</v>
      </c>
      <c r="F4313" t="s">
        <v>40</v>
      </c>
      <c r="G4313" t="s">
        <v>16813</v>
      </c>
      <c r="H4313" t="s">
        <v>52</v>
      </c>
      <c r="I4313" t="s">
        <v>53</v>
      </c>
      <c r="J4313" s="1">
        <v>45508</v>
      </c>
      <c r="K4313" s="1">
        <v>45613</v>
      </c>
      <c r="L4313" t="b">
        <f>COUNTIF(tbl_vendors[Vendor_ID],tbl_vendors[[#This Row],[Vendor_ID]])&gt;1</f>
        <v>0</v>
      </c>
      <c r="M4313" t="b">
        <f>ISBLANK(tbl_vendors[[#This Row],[Vendor_ID]])</f>
        <v>0</v>
      </c>
      <c r="N4313" t="b">
        <f>LEN(TRIM(tbl_vendors[[#This Row],[Vendor_Name]]))=0</f>
        <v>0</v>
      </c>
      <c r="O4313" t="b">
        <f>LEN(TRIM(tbl_vendors[[#This Row],[Email]]))=0</f>
        <v>0</v>
      </c>
      <c r="P4313" t="b">
        <f>OR(ISERROR(FIND("@",tbl_vendors[[#This Row],[Email]])),ISERROR(FIND(".",tbl_vendors[[#This Row],[Email]])))</f>
        <v>0</v>
      </c>
      <c r="Q4313" t="b">
        <f>ISNA(MATCH(tbl_vendors[[#This Row],[Country]],tbl_country[country],0))</f>
        <v>0</v>
      </c>
      <c r="R4313" t="b">
        <f>ISNA(MATCH(tbl_vendors[[#This Row],[Currency]],tbl_country[currency],0))</f>
        <v>0</v>
      </c>
      <c r="S4313" t="b">
        <f>_xlfn.XLOOKUP(tbl_vendors[[#This Row],[Country]],tbl_country[country],tbl_country[currency],"NotFound")&lt;&gt;tbl_vendors[[#This Row],[Currency]]</f>
        <v>0</v>
      </c>
      <c r="T4313" t="b">
        <f>ISNA(MATCH(tbl_vendors[[#This Row],[Payment_Terms]],tbl_payment_terms[Payment_Terms],0))</f>
        <v>0</v>
      </c>
      <c r="U4313" t="b">
        <f>ISNA(MATCH(tbl_vendors[[#This Row],[Status]],tbl_status[valid_status]))</f>
        <v>1</v>
      </c>
      <c r="V4313" t="b">
        <f ca="1">tbl_vendors[[#This Row],[Created_Date]]&gt;TODAY()</f>
        <v>0</v>
      </c>
      <c r="W4313" t="b">
        <f>tbl_vendors[[#This Row],[Updated_Date]]&lt;tbl_vendors[[#This Row],[Created_Date]]</f>
        <v>0</v>
      </c>
      <c r="X4313" t="b">
        <f>COUNTIF(tbl_vendors[Vendor_Name],tbl_vendors[[#This Row],[Vendor_Name]])&gt;1</f>
        <v>0</v>
      </c>
      <c r="Y4313" s="14" cm="1">
        <f t="array" aca="1" ref="Y4313" ca="1">IFERROR(SUM(L4313:X4313*1),4)</f>
        <v>1</v>
      </c>
      <c r="Z4313" t="str">
        <f ca="1">IF(tbl_vendors[[#This Row],[error_count]]&gt;0,"FAIL","PASS")</f>
        <v>FAIL</v>
      </c>
    </row>
    <row r="4314" spans="1:26" x14ac:dyDescent="0.3">
      <c r="A4314" t="s">
        <v>16814</v>
      </c>
      <c r="B4314" t="s">
        <v>16815</v>
      </c>
      <c r="C4314" t="s">
        <v>79</v>
      </c>
      <c r="D4314" t="s">
        <v>16816</v>
      </c>
      <c r="E4314" t="s">
        <v>39</v>
      </c>
      <c r="F4314" t="s">
        <v>23</v>
      </c>
      <c r="G4314" t="s">
        <v>16817</v>
      </c>
      <c r="H4314" t="s">
        <v>69</v>
      </c>
      <c r="I4314" t="s">
        <v>53</v>
      </c>
      <c r="J4314" s="1">
        <v>45842</v>
      </c>
      <c r="K4314" s="1">
        <v>46034</v>
      </c>
      <c r="L4314" t="b">
        <f>COUNTIF(tbl_vendors[Vendor_ID],tbl_vendors[[#This Row],[Vendor_ID]])&gt;1</f>
        <v>0</v>
      </c>
      <c r="M4314" t="b">
        <f>ISBLANK(tbl_vendors[[#This Row],[Vendor_ID]])</f>
        <v>0</v>
      </c>
      <c r="N4314" t="b">
        <f>LEN(TRIM(tbl_vendors[[#This Row],[Vendor_Name]]))=0</f>
        <v>0</v>
      </c>
      <c r="O4314" t="b">
        <f>LEN(TRIM(tbl_vendors[[#This Row],[Email]]))=0</f>
        <v>0</v>
      </c>
      <c r="P4314" t="b">
        <f>OR(ISERROR(FIND("@",tbl_vendors[[#This Row],[Email]])),ISERROR(FIND(".",tbl_vendors[[#This Row],[Email]])))</f>
        <v>0</v>
      </c>
      <c r="Q4314" t="b">
        <f>ISNA(MATCH(tbl_vendors[[#This Row],[Country]],tbl_country[country],0))</f>
        <v>0</v>
      </c>
      <c r="R4314" t="b">
        <f>ISNA(MATCH(tbl_vendors[[#This Row],[Currency]],tbl_country[currency],0))</f>
        <v>0</v>
      </c>
      <c r="S4314" t="b">
        <f>_xlfn.XLOOKUP(tbl_vendors[[#This Row],[Country]],tbl_country[country],tbl_country[currency],"NotFound")&lt;&gt;tbl_vendors[[#This Row],[Currency]]</f>
        <v>0</v>
      </c>
      <c r="T4314" t="b">
        <f>ISNA(MATCH(tbl_vendors[[#This Row],[Payment_Terms]],tbl_payment_terms[Payment_Terms],0))</f>
        <v>0</v>
      </c>
      <c r="U4314" t="b">
        <f>ISNA(MATCH(tbl_vendors[[#This Row],[Status]],tbl_status[valid_status]))</f>
        <v>1</v>
      </c>
      <c r="V4314" t="b">
        <f ca="1">tbl_vendors[[#This Row],[Created_Date]]&gt;TODAY()</f>
        <v>0</v>
      </c>
      <c r="W4314" t="b">
        <f>tbl_vendors[[#This Row],[Updated_Date]]&lt;tbl_vendors[[#This Row],[Created_Date]]</f>
        <v>0</v>
      </c>
      <c r="X4314" t="b">
        <f>COUNTIF(tbl_vendors[Vendor_Name],tbl_vendors[[#This Row],[Vendor_Name]])&gt;1</f>
        <v>0</v>
      </c>
      <c r="Y4314" s="14" cm="1">
        <f t="array" aca="1" ref="Y4314" ca="1">IFERROR(SUM(L4314:X4314*1),4)</f>
        <v>1</v>
      </c>
      <c r="Z4314" t="str">
        <f ca="1">IF(tbl_vendors[[#This Row],[error_count]]&gt;0,"FAIL","PASS")</f>
        <v>FAIL</v>
      </c>
    </row>
    <row r="4315" spans="1:26" x14ac:dyDescent="0.3">
      <c r="A4315" t="s">
        <v>16818</v>
      </c>
      <c r="B4315" t="s">
        <v>16819</v>
      </c>
      <c r="C4315" t="s">
        <v>79</v>
      </c>
      <c r="D4315" t="s">
        <v>16820</v>
      </c>
      <c r="E4315" t="s">
        <v>39</v>
      </c>
      <c r="F4315" t="s">
        <v>75</v>
      </c>
      <c r="G4315" t="s">
        <v>16821</v>
      </c>
      <c r="H4315" t="s">
        <v>18</v>
      </c>
      <c r="I4315" t="s">
        <v>53</v>
      </c>
      <c r="J4315" s="1">
        <v>44956</v>
      </c>
      <c r="K4315" s="1">
        <v>46046</v>
      </c>
      <c r="L4315" t="b">
        <f>COUNTIF(tbl_vendors[Vendor_ID],tbl_vendors[[#This Row],[Vendor_ID]])&gt;1</f>
        <v>0</v>
      </c>
      <c r="M4315" t="b">
        <f>ISBLANK(tbl_vendors[[#This Row],[Vendor_ID]])</f>
        <v>0</v>
      </c>
      <c r="N4315" t="b">
        <f>LEN(TRIM(tbl_vendors[[#This Row],[Vendor_Name]]))=0</f>
        <v>0</v>
      </c>
      <c r="O4315" t="b">
        <f>LEN(TRIM(tbl_vendors[[#This Row],[Email]]))=0</f>
        <v>0</v>
      </c>
      <c r="P4315" t="b">
        <f>OR(ISERROR(FIND("@",tbl_vendors[[#This Row],[Email]])),ISERROR(FIND(".",tbl_vendors[[#This Row],[Email]])))</f>
        <v>0</v>
      </c>
      <c r="Q4315" t="b">
        <f>ISNA(MATCH(tbl_vendors[[#This Row],[Country]],tbl_country[country],0))</f>
        <v>0</v>
      </c>
      <c r="R4315" t="b">
        <f>ISNA(MATCH(tbl_vendors[[#This Row],[Currency]],tbl_country[currency],0))</f>
        <v>0</v>
      </c>
      <c r="S4315" t="b">
        <f>_xlfn.XLOOKUP(tbl_vendors[[#This Row],[Country]],tbl_country[country],tbl_country[currency],"NotFound")&lt;&gt;tbl_vendors[[#This Row],[Currency]]</f>
        <v>0</v>
      </c>
      <c r="T4315" t="b">
        <f>ISNA(MATCH(tbl_vendors[[#This Row],[Payment_Terms]],tbl_payment_terms[Payment_Terms],0))</f>
        <v>0</v>
      </c>
      <c r="U4315" t="b">
        <f>ISNA(MATCH(tbl_vendors[[#This Row],[Status]],tbl_status[valid_status]))</f>
        <v>1</v>
      </c>
      <c r="V4315" t="b">
        <f ca="1">tbl_vendors[[#This Row],[Created_Date]]&gt;TODAY()</f>
        <v>0</v>
      </c>
      <c r="W4315" t="b">
        <f>tbl_vendors[[#This Row],[Updated_Date]]&lt;tbl_vendors[[#This Row],[Created_Date]]</f>
        <v>0</v>
      </c>
      <c r="X4315" t="b">
        <f>COUNTIF(tbl_vendors[Vendor_Name],tbl_vendors[[#This Row],[Vendor_Name]])&gt;1</f>
        <v>0</v>
      </c>
      <c r="Y4315" s="14" cm="1">
        <f t="array" aca="1" ref="Y4315" ca="1">IFERROR(SUM(L4315:X4315*1),4)</f>
        <v>1</v>
      </c>
      <c r="Z4315" t="str">
        <f ca="1">IF(tbl_vendors[[#This Row],[error_count]]&gt;0,"FAIL","PASS")</f>
        <v>FAIL</v>
      </c>
    </row>
    <row r="4316" spans="1:26" x14ac:dyDescent="0.3">
      <c r="A4316" t="s">
        <v>16822</v>
      </c>
      <c r="B4316" t="s">
        <v>16823</v>
      </c>
      <c r="C4316" t="s">
        <v>29</v>
      </c>
      <c r="D4316" t="s">
        <v>16824</v>
      </c>
      <c r="E4316" t="s">
        <v>31</v>
      </c>
      <c r="F4316" t="s">
        <v>75</v>
      </c>
      <c r="G4316" t="s">
        <v>16825</v>
      </c>
      <c r="H4316" t="s">
        <v>69</v>
      </c>
      <c r="I4316" t="s">
        <v>26</v>
      </c>
      <c r="J4316" s="1">
        <v>46044</v>
      </c>
      <c r="K4316" s="1">
        <v>46160</v>
      </c>
      <c r="L4316" t="b">
        <f>COUNTIF(tbl_vendors[Vendor_ID],tbl_vendors[[#This Row],[Vendor_ID]])&gt;1</f>
        <v>0</v>
      </c>
      <c r="M4316" t="b">
        <f>ISBLANK(tbl_vendors[[#This Row],[Vendor_ID]])</f>
        <v>0</v>
      </c>
      <c r="N4316" t="b">
        <f>LEN(TRIM(tbl_vendors[[#This Row],[Vendor_Name]]))=0</f>
        <v>0</v>
      </c>
      <c r="O4316" t="b">
        <f>LEN(TRIM(tbl_vendors[[#This Row],[Email]]))=0</f>
        <v>0</v>
      </c>
      <c r="P4316" t="b">
        <f>OR(ISERROR(FIND("@",tbl_vendors[[#This Row],[Email]])),ISERROR(FIND(".",tbl_vendors[[#This Row],[Email]])))</f>
        <v>0</v>
      </c>
      <c r="Q4316" t="b">
        <f>ISNA(MATCH(tbl_vendors[[#This Row],[Country]],tbl_country[country],0))</f>
        <v>0</v>
      </c>
      <c r="R4316" t="b">
        <f>ISNA(MATCH(tbl_vendors[[#This Row],[Currency]],tbl_country[currency],0))</f>
        <v>0</v>
      </c>
      <c r="S4316" t="b">
        <f>_xlfn.XLOOKUP(tbl_vendors[[#This Row],[Country]],tbl_country[country],tbl_country[currency],"NotFound")&lt;&gt;tbl_vendors[[#This Row],[Currency]]</f>
        <v>0</v>
      </c>
      <c r="T4316" t="b">
        <f>ISNA(MATCH(tbl_vendors[[#This Row],[Payment_Terms]],tbl_payment_terms[Payment_Terms],0))</f>
        <v>0</v>
      </c>
      <c r="U4316" t="b">
        <f>ISNA(MATCH(tbl_vendors[[#This Row],[Status]],tbl_status[valid_status]))</f>
        <v>0</v>
      </c>
      <c r="V4316" t="b">
        <f ca="1">tbl_vendors[[#This Row],[Created_Date]]&gt;TODAY()</f>
        <v>0</v>
      </c>
      <c r="W4316" t="b">
        <f>tbl_vendors[[#This Row],[Updated_Date]]&lt;tbl_vendors[[#This Row],[Created_Date]]</f>
        <v>0</v>
      </c>
      <c r="X4316" t="b">
        <f>COUNTIF(tbl_vendors[Vendor_Name],tbl_vendors[[#This Row],[Vendor_Name]])&gt;1</f>
        <v>0</v>
      </c>
      <c r="Y4316" s="14" cm="1">
        <f t="array" aca="1" ref="Y4316" ca="1">IFERROR(SUM(L4316:X4316*1),4)</f>
        <v>0</v>
      </c>
      <c r="Z4316" t="str">
        <f ca="1">IF(tbl_vendors[[#This Row],[error_count]]&gt;0,"FAIL","PASS")</f>
        <v>PASS</v>
      </c>
    </row>
    <row r="4317" spans="1:26" x14ac:dyDescent="0.3">
      <c r="A4317" t="s">
        <v>16826</v>
      </c>
      <c r="B4317" t="s">
        <v>16827</v>
      </c>
      <c r="C4317" t="s">
        <v>79</v>
      </c>
      <c r="D4317" t="s">
        <v>16828</v>
      </c>
      <c r="E4317" t="s">
        <v>39</v>
      </c>
      <c r="F4317" t="s">
        <v>32</v>
      </c>
      <c r="H4317" t="s">
        <v>69</v>
      </c>
      <c r="I4317" t="s">
        <v>53</v>
      </c>
      <c r="J4317" s="1">
        <v>44988</v>
      </c>
      <c r="K4317" s="1">
        <v>45443</v>
      </c>
      <c r="L4317" t="b">
        <f>COUNTIF(tbl_vendors[Vendor_ID],tbl_vendors[[#This Row],[Vendor_ID]])&gt;1</f>
        <v>0</v>
      </c>
      <c r="M4317" t="b">
        <f>ISBLANK(tbl_vendors[[#This Row],[Vendor_ID]])</f>
        <v>0</v>
      </c>
      <c r="N4317" t="b">
        <f>LEN(TRIM(tbl_vendors[[#This Row],[Vendor_Name]]))=0</f>
        <v>0</v>
      </c>
      <c r="O4317" t="b">
        <f>LEN(TRIM(tbl_vendors[[#This Row],[Email]]))=0</f>
        <v>1</v>
      </c>
      <c r="P4317" t="b">
        <f>OR(ISERROR(FIND("@",tbl_vendors[[#This Row],[Email]])),ISERROR(FIND(".",tbl_vendors[[#This Row],[Email]])))</f>
        <v>1</v>
      </c>
      <c r="Q4317" t="b">
        <f>ISNA(MATCH(tbl_vendors[[#This Row],[Country]],tbl_country[country],0))</f>
        <v>0</v>
      </c>
      <c r="R4317" t="b">
        <f>ISNA(MATCH(tbl_vendors[[#This Row],[Currency]],tbl_country[currency],0))</f>
        <v>0</v>
      </c>
      <c r="S4317" t="b">
        <f>_xlfn.XLOOKUP(tbl_vendors[[#This Row],[Country]],tbl_country[country],tbl_country[currency],"NotFound")&lt;&gt;tbl_vendors[[#This Row],[Currency]]</f>
        <v>0</v>
      </c>
      <c r="T4317" t="b">
        <f>ISNA(MATCH(tbl_vendors[[#This Row],[Payment_Terms]],tbl_payment_terms[Payment_Terms],0))</f>
        <v>0</v>
      </c>
      <c r="U4317" t="b">
        <f>ISNA(MATCH(tbl_vendors[[#This Row],[Status]],tbl_status[valid_status]))</f>
        <v>1</v>
      </c>
      <c r="V4317" t="b">
        <f ca="1">tbl_vendors[[#This Row],[Created_Date]]&gt;TODAY()</f>
        <v>0</v>
      </c>
      <c r="W4317" t="b">
        <f>tbl_vendors[[#This Row],[Updated_Date]]&lt;tbl_vendors[[#This Row],[Created_Date]]</f>
        <v>0</v>
      </c>
      <c r="X4317" t="b">
        <f>COUNTIF(tbl_vendors[Vendor_Name],tbl_vendors[[#This Row],[Vendor_Name]])&gt;1</f>
        <v>0</v>
      </c>
      <c r="Y4317" s="14" cm="1">
        <f t="array" aca="1" ref="Y4317" ca="1">IFERROR(SUM(L4317:X4317*1),4)</f>
        <v>3</v>
      </c>
      <c r="Z4317" t="str">
        <f ca="1">IF(tbl_vendors[[#This Row],[error_count]]&gt;0,"FAIL","PASS")</f>
        <v>FAIL</v>
      </c>
    </row>
    <row r="4318" spans="1:26" x14ac:dyDescent="0.3">
      <c r="A4318" t="s">
        <v>16829</v>
      </c>
      <c r="B4318" t="s">
        <v>16830</v>
      </c>
      <c r="C4318" t="s">
        <v>29</v>
      </c>
      <c r="D4318" t="s">
        <v>16831</v>
      </c>
      <c r="E4318" t="s">
        <v>31</v>
      </c>
      <c r="F4318" t="s">
        <v>32</v>
      </c>
      <c r="G4318" t="s">
        <v>16832</v>
      </c>
      <c r="H4318" t="s">
        <v>52</v>
      </c>
      <c r="I4318" t="s">
        <v>26</v>
      </c>
      <c r="J4318" s="1">
        <v>45690</v>
      </c>
      <c r="K4318" s="1">
        <v>45944</v>
      </c>
      <c r="L4318" t="b">
        <f>COUNTIF(tbl_vendors[Vendor_ID],tbl_vendors[[#This Row],[Vendor_ID]])&gt;1</f>
        <v>0</v>
      </c>
      <c r="M4318" t="b">
        <f>ISBLANK(tbl_vendors[[#This Row],[Vendor_ID]])</f>
        <v>0</v>
      </c>
      <c r="N4318" t="b">
        <f>LEN(TRIM(tbl_vendors[[#This Row],[Vendor_Name]]))=0</f>
        <v>0</v>
      </c>
      <c r="O4318" t="b">
        <f>LEN(TRIM(tbl_vendors[[#This Row],[Email]]))=0</f>
        <v>0</v>
      </c>
      <c r="P4318" t="b">
        <f>OR(ISERROR(FIND("@",tbl_vendors[[#This Row],[Email]])),ISERROR(FIND(".",tbl_vendors[[#This Row],[Email]])))</f>
        <v>0</v>
      </c>
      <c r="Q4318" t="b">
        <f>ISNA(MATCH(tbl_vendors[[#This Row],[Country]],tbl_country[country],0))</f>
        <v>0</v>
      </c>
      <c r="R4318" t="b">
        <f>ISNA(MATCH(tbl_vendors[[#This Row],[Currency]],tbl_country[currency],0))</f>
        <v>0</v>
      </c>
      <c r="S4318" t="b">
        <f>_xlfn.XLOOKUP(tbl_vendors[[#This Row],[Country]],tbl_country[country],tbl_country[currency],"NotFound")&lt;&gt;tbl_vendors[[#This Row],[Currency]]</f>
        <v>0</v>
      </c>
      <c r="T4318" t="b">
        <f>ISNA(MATCH(tbl_vendors[[#This Row],[Payment_Terms]],tbl_payment_terms[Payment_Terms],0))</f>
        <v>0</v>
      </c>
      <c r="U4318" t="b">
        <f>ISNA(MATCH(tbl_vendors[[#This Row],[Status]],tbl_status[valid_status]))</f>
        <v>0</v>
      </c>
      <c r="V4318" t="b">
        <f ca="1">tbl_vendors[[#This Row],[Created_Date]]&gt;TODAY()</f>
        <v>0</v>
      </c>
      <c r="W4318" t="b">
        <f>tbl_vendors[[#This Row],[Updated_Date]]&lt;tbl_vendors[[#This Row],[Created_Date]]</f>
        <v>0</v>
      </c>
      <c r="X4318" t="b">
        <f>COUNTIF(tbl_vendors[Vendor_Name],tbl_vendors[[#This Row],[Vendor_Name]])&gt;1</f>
        <v>0</v>
      </c>
      <c r="Y4318" s="14" cm="1">
        <f t="array" aca="1" ref="Y4318" ca="1">IFERROR(SUM(L4318:X4318*1),4)</f>
        <v>0</v>
      </c>
      <c r="Z4318" t="str">
        <f ca="1">IF(tbl_vendors[[#This Row],[error_count]]&gt;0,"FAIL","PASS")</f>
        <v>PASS</v>
      </c>
    </row>
    <row r="4319" spans="1:26" x14ac:dyDescent="0.3">
      <c r="A4319" t="s">
        <v>16833</v>
      </c>
      <c r="B4319" t="s">
        <v>16834</v>
      </c>
      <c r="C4319" t="s">
        <v>79</v>
      </c>
      <c r="D4319" t="s">
        <v>16835</v>
      </c>
      <c r="E4319" t="s">
        <v>39</v>
      </c>
      <c r="F4319" t="s">
        <v>23</v>
      </c>
      <c r="G4319" t="s">
        <v>16836</v>
      </c>
      <c r="H4319" t="s">
        <v>25</v>
      </c>
      <c r="I4319" t="s">
        <v>19</v>
      </c>
      <c r="J4319" s="1">
        <v>45018</v>
      </c>
      <c r="K4319" s="1">
        <v>46146</v>
      </c>
      <c r="L4319" t="b">
        <f>COUNTIF(tbl_vendors[Vendor_ID],tbl_vendors[[#This Row],[Vendor_ID]])&gt;1</f>
        <v>0</v>
      </c>
      <c r="M4319" t="b">
        <f>ISBLANK(tbl_vendors[[#This Row],[Vendor_ID]])</f>
        <v>0</v>
      </c>
      <c r="N4319" t="b">
        <f>LEN(TRIM(tbl_vendors[[#This Row],[Vendor_Name]]))=0</f>
        <v>0</v>
      </c>
      <c r="O4319" t="b">
        <f>LEN(TRIM(tbl_vendors[[#This Row],[Email]]))=0</f>
        <v>0</v>
      </c>
      <c r="P4319" t="b">
        <f>OR(ISERROR(FIND("@",tbl_vendors[[#This Row],[Email]])),ISERROR(FIND(".",tbl_vendors[[#This Row],[Email]])))</f>
        <v>0</v>
      </c>
      <c r="Q4319" t="b">
        <f>ISNA(MATCH(tbl_vendors[[#This Row],[Country]],tbl_country[country],0))</f>
        <v>0</v>
      </c>
      <c r="R4319" t="b">
        <f>ISNA(MATCH(tbl_vendors[[#This Row],[Currency]],tbl_country[currency],0))</f>
        <v>0</v>
      </c>
      <c r="S4319" t="b">
        <f>_xlfn.XLOOKUP(tbl_vendors[[#This Row],[Country]],tbl_country[country],tbl_country[currency],"NotFound")&lt;&gt;tbl_vendors[[#This Row],[Currency]]</f>
        <v>0</v>
      </c>
      <c r="T4319" t="b">
        <f>ISNA(MATCH(tbl_vendors[[#This Row],[Payment_Terms]],tbl_payment_terms[Payment_Terms],0))</f>
        <v>0</v>
      </c>
      <c r="U4319" t="b">
        <f>ISNA(MATCH(tbl_vendors[[#This Row],[Status]],tbl_status[valid_status]))</f>
        <v>0</v>
      </c>
      <c r="V4319" t="b">
        <f ca="1">tbl_vendors[[#This Row],[Created_Date]]&gt;TODAY()</f>
        <v>0</v>
      </c>
      <c r="W4319" t="b">
        <f>tbl_vendors[[#This Row],[Updated_Date]]&lt;tbl_vendors[[#This Row],[Created_Date]]</f>
        <v>0</v>
      </c>
      <c r="X4319" t="b">
        <f>COUNTIF(tbl_vendors[Vendor_Name],tbl_vendors[[#This Row],[Vendor_Name]])&gt;1</f>
        <v>0</v>
      </c>
      <c r="Y4319" s="14" cm="1">
        <f t="array" aca="1" ref="Y4319" ca="1">IFERROR(SUM(L4319:X4319*1),4)</f>
        <v>0</v>
      </c>
      <c r="Z4319" t="str">
        <f ca="1">IF(tbl_vendors[[#This Row],[error_count]]&gt;0,"FAIL","PASS")</f>
        <v>PASS</v>
      </c>
    </row>
    <row r="4320" spans="1:26" x14ac:dyDescent="0.3">
      <c r="A4320" t="s">
        <v>16837</v>
      </c>
      <c r="B4320" t="s">
        <v>16838</v>
      </c>
      <c r="C4320" t="s">
        <v>13</v>
      </c>
      <c r="D4320" t="s">
        <v>16839</v>
      </c>
      <c r="E4320" t="s">
        <v>15</v>
      </c>
      <c r="F4320" t="s">
        <v>16</v>
      </c>
      <c r="G4320" t="s">
        <v>16840</v>
      </c>
      <c r="H4320" t="s">
        <v>18</v>
      </c>
      <c r="I4320" t="s">
        <v>53</v>
      </c>
      <c r="J4320" s="1">
        <v>46181</v>
      </c>
      <c r="K4320" s="1">
        <v>46197</v>
      </c>
      <c r="L4320" t="b">
        <f>COUNTIF(tbl_vendors[Vendor_ID],tbl_vendors[[#This Row],[Vendor_ID]])&gt;1</f>
        <v>0</v>
      </c>
      <c r="M4320" t="b">
        <f>ISBLANK(tbl_vendors[[#This Row],[Vendor_ID]])</f>
        <v>0</v>
      </c>
      <c r="N4320" t="b">
        <f>LEN(TRIM(tbl_vendors[[#This Row],[Vendor_Name]]))=0</f>
        <v>0</v>
      </c>
      <c r="O4320" t="b">
        <f>LEN(TRIM(tbl_vendors[[#This Row],[Email]]))=0</f>
        <v>0</v>
      </c>
      <c r="P4320" t="b">
        <f>OR(ISERROR(FIND("@",tbl_vendors[[#This Row],[Email]])),ISERROR(FIND(".",tbl_vendors[[#This Row],[Email]])))</f>
        <v>0</v>
      </c>
      <c r="Q4320" t="b">
        <f>ISNA(MATCH(tbl_vendors[[#This Row],[Country]],tbl_country[country],0))</f>
        <v>0</v>
      </c>
      <c r="R4320" t="b">
        <f>ISNA(MATCH(tbl_vendors[[#This Row],[Currency]],tbl_country[currency],0))</f>
        <v>1</v>
      </c>
      <c r="S4320" t="b">
        <f>_xlfn.XLOOKUP(tbl_vendors[[#This Row],[Country]],tbl_country[country],tbl_country[currency],"NotFound")&lt;&gt;tbl_vendors[[#This Row],[Currency]]</f>
        <v>1</v>
      </c>
      <c r="T4320" t="b">
        <f>ISNA(MATCH(tbl_vendors[[#This Row],[Payment_Terms]],tbl_payment_terms[Payment_Terms],0))</f>
        <v>0</v>
      </c>
      <c r="U4320" t="b">
        <f>ISNA(MATCH(tbl_vendors[[#This Row],[Status]],tbl_status[valid_status]))</f>
        <v>1</v>
      </c>
      <c r="V4320" t="b">
        <f ca="1">tbl_vendors[[#This Row],[Created_Date]]&gt;TODAY()</f>
        <v>0</v>
      </c>
      <c r="W4320" t="b">
        <f>tbl_vendors[[#This Row],[Updated_Date]]&lt;tbl_vendors[[#This Row],[Created_Date]]</f>
        <v>0</v>
      </c>
      <c r="X4320" t="b">
        <f>COUNTIF(tbl_vendors[Vendor_Name],tbl_vendors[[#This Row],[Vendor_Name]])&gt;1</f>
        <v>0</v>
      </c>
      <c r="Y4320" s="14" cm="1">
        <f t="array" aca="1" ref="Y4320" ca="1">IFERROR(SUM(L4320:X4320*1),4)</f>
        <v>3</v>
      </c>
      <c r="Z4320" t="str">
        <f ca="1">IF(tbl_vendors[[#This Row],[error_count]]&gt;0,"FAIL","PASS")</f>
        <v>FAIL</v>
      </c>
    </row>
    <row r="4321" spans="1:26" x14ac:dyDescent="0.3">
      <c r="A4321" t="s">
        <v>16841</v>
      </c>
      <c r="B4321" t="s">
        <v>16842</v>
      </c>
      <c r="C4321" t="s">
        <v>13</v>
      </c>
      <c r="D4321" t="s">
        <v>16843</v>
      </c>
      <c r="E4321" t="s">
        <v>15</v>
      </c>
      <c r="F4321" t="s">
        <v>32</v>
      </c>
      <c r="G4321" t="s">
        <v>16844</v>
      </c>
      <c r="H4321" t="s">
        <v>42</v>
      </c>
      <c r="I4321" t="s">
        <v>26</v>
      </c>
      <c r="J4321" s="1">
        <v>45979</v>
      </c>
      <c r="K4321" s="1">
        <v>46050</v>
      </c>
      <c r="L4321" t="b">
        <f>COUNTIF(tbl_vendors[Vendor_ID],tbl_vendors[[#This Row],[Vendor_ID]])&gt;1</f>
        <v>0</v>
      </c>
      <c r="M4321" t="b">
        <f>ISBLANK(tbl_vendors[[#This Row],[Vendor_ID]])</f>
        <v>0</v>
      </c>
      <c r="N4321" t="b">
        <f>LEN(TRIM(tbl_vendors[[#This Row],[Vendor_Name]]))=0</f>
        <v>0</v>
      </c>
      <c r="O4321" t="b">
        <f>LEN(TRIM(tbl_vendors[[#This Row],[Email]]))=0</f>
        <v>0</v>
      </c>
      <c r="P4321" t="b">
        <f>OR(ISERROR(FIND("@",tbl_vendors[[#This Row],[Email]])),ISERROR(FIND(".",tbl_vendors[[#This Row],[Email]])))</f>
        <v>0</v>
      </c>
      <c r="Q4321" t="b">
        <f>ISNA(MATCH(tbl_vendors[[#This Row],[Country]],tbl_country[country],0))</f>
        <v>0</v>
      </c>
      <c r="R4321" t="b">
        <f>ISNA(MATCH(tbl_vendors[[#This Row],[Currency]],tbl_country[currency],0))</f>
        <v>1</v>
      </c>
      <c r="S4321" t="b">
        <f>_xlfn.XLOOKUP(tbl_vendors[[#This Row],[Country]],tbl_country[country],tbl_country[currency],"NotFound")&lt;&gt;tbl_vendors[[#This Row],[Currency]]</f>
        <v>1</v>
      </c>
      <c r="T4321" t="b">
        <f>ISNA(MATCH(tbl_vendors[[#This Row],[Payment_Terms]],tbl_payment_terms[Payment_Terms],0))</f>
        <v>0</v>
      </c>
      <c r="U4321" t="b">
        <f>ISNA(MATCH(tbl_vendors[[#This Row],[Status]],tbl_status[valid_status]))</f>
        <v>0</v>
      </c>
      <c r="V4321" t="b">
        <f ca="1">tbl_vendors[[#This Row],[Created_Date]]&gt;TODAY()</f>
        <v>0</v>
      </c>
      <c r="W4321" t="b">
        <f>tbl_vendors[[#This Row],[Updated_Date]]&lt;tbl_vendors[[#This Row],[Created_Date]]</f>
        <v>0</v>
      </c>
      <c r="X4321" t="b">
        <f>COUNTIF(tbl_vendors[Vendor_Name],tbl_vendors[[#This Row],[Vendor_Name]])&gt;1</f>
        <v>0</v>
      </c>
      <c r="Y4321" s="14" cm="1">
        <f t="array" aca="1" ref="Y4321" ca="1">IFERROR(SUM(L4321:X4321*1),4)</f>
        <v>2</v>
      </c>
      <c r="Z4321" t="str">
        <f ca="1">IF(tbl_vendors[[#This Row],[error_count]]&gt;0,"FAIL","PASS")</f>
        <v>FAIL</v>
      </c>
    </row>
    <row r="4322" spans="1:26" x14ac:dyDescent="0.3">
      <c r="A4322" t="s">
        <v>16845</v>
      </c>
      <c r="B4322" t="s">
        <v>16846</v>
      </c>
      <c r="C4322" t="s">
        <v>153</v>
      </c>
      <c r="D4322" t="s">
        <v>16847</v>
      </c>
      <c r="E4322" t="s">
        <v>155</v>
      </c>
      <c r="F4322" t="s">
        <v>32</v>
      </c>
      <c r="G4322" t="s">
        <v>16848</v>
      </c>
      <c r="H4322" t="s">
        <v>69</v>
      </c>
      <c r="I4322" t="s">
        <v>26</v>
      </c>
      <c r="J4322" s="1">
        <v>44588</v>
      </c>
      <c r="K4322" s="1">
        <v>45224</v>
      </c>
      <c r="L4322" t="b">
        <f>COUNTIF(tbl_vendors[Vendor_ID],tbl_vendors[[#This Row],[Vendor_ID]])&gt;1</f>
        <v>0</v>
      </c>
      <c r="M4322" t="b">
        <f>ISBLANK(tbl_vendors[[#This Row],[Vendor_ID]])</f>
        <v>0</v>
      </c>
      <c r="N4322" t="b">
        <f>LEN(TRIM(tbl_vendors[[#This Row],[Vendor_Name]]))=0</f>
        <v>0</v>
      </c>
      <c r="O4322" t="b">
        <f>LEN(TRIM(tbl_vendors[[#This Row],[Email]]))=0</f>
        <v>0</v>
      </c>
      <c r="P4322" t="b">
        <f>OR(ISERROR(FIND("@",tbl_vendors[[#This Row],[Email]])),ISERROR(FIND(".",tbl_vendors[[#This Row],[Email]])))</f>
        <v>0</v>
      </c>
      <c r="Q4322" t="b">
        <f>ISNA(MATCH(tbl_vendors[[#This Row],[Country]],tbl_country[country],0))</f>
        <v>0</v>
      </c>
      <c r="R4322" t="b">
        <f>ISNA(MATCH(tbl_vendors[[#This Row],[Currency]],tbl_country[currency],0))</f>
        <v>0</v>
      </c>
      <c r="S4322" t="b">
        <f>_xlfn.XLOOKUP(tbl_vendors[[#This Row],[Country]],tbl_country[country],tbl_country[currency],"NotFound")&lt;&gt;tbl_vendors[[#This Row],[Currency]]</f>
        <v>0</v>
      </c>
      <c r="T4322" t="b">
        <f>ISNA(MATCH(tbl_vendors[[#This Row],[Payment_Terms]],tbl_payment_terms[Payment_Terms],0))</f>
        <v>0</v>
      </c>
      <c r="U4322" t="b">
        <f>ISNA(MATCH(tbl_vendors[[#This Row],[Status]],tbl_status[valid_status]))</f>
        <v>0</v>
      </c>
      <c r="V4322" t="b">
        <f ca="1">tbl_vendors[[#This Row],[Created_Date]]&gt;TODAY()</f>
        <v>0</v>
      </c>
      <c r="W4322" t="b">
        <f>tbl_vendors[[#This Row],[Updated_Date]]&lt;tbl_vendors[[#This Row],[Created_Date]]</f>
        <v>0</v>
      </c>
      <c r="X4322" t="b">
        <f>COUNTIF(tbl_vendors[Vendor_Name],tbl_vendors[[#This Row],[Vendor_Name]])&gt;1</f>
        <v>0</v>
      </c>
      <c r="Y4322" s="14" cm="1">
        <f t="array" aca="1" ref="Y4322" ca="1">IFERROR(SUM(L4322:X4322*1),4)</f>
        <v>0</v>
      </c>
      <c r="Z4322" t="str">
        <f ca="1">IF(tbl_vendors[[#This Row],[error_count]]&gt;0,"FAIL","PASS")</f>
        <v>PASS</v>
      </c>
    </row>
    <row r="4323" spans="1:26" x14ac:dyDescent="0.3">
      <c r="A4323" t="s">
        <v>16849</v>
      </c>
      <c r="B4323" t="s">
        <v>16850</v>
      </c>
      <c r="C4323" t="s">
        <v>56</v>
      </c>
      <c r="D4323" t="s">
        <v>16851</v>
      </c>
      <c r="E4323" t="s">
        <v>58</v>
      </c>
      <c r="F4323" t="s">
        <v>32</v>
      </c>
      <c r="G4323" t="s">
        <v>16852</v>
      </c>
      <c r="H4323" t="s">
        <v>42</v>
      </c>
      <c r="I4323" t="s">
        <v>26</v>
      </c>
      <c r="J4323" s="1">
        <v>45482</v>
      </c>
      <c r="K4323" s="1">
        <v>45658</v>
      </c>
      <c r="L4323" t="b">
        <f>COUNTIF(tbl_vendors[Vendor_ID],tbl_vendors[[#This Row],[Vendor_ID]])&gt;1</f>
        <v>0</v>
      </c>
      <c r="M4323" t="b">
        <f>ISBLANK(tbl_vendors[[#This Row],[Vendor_ID]])</f>
        <v>0</v>
      </c>
      <c r="N4323" t="b">
        <f>LEN(TRIM(tbl_vendors[[#This Row],[Vendor_Name]]))=0</f>
        <v>0</v>
      </c>
      <c r="O4323" t="b">
        <f>LEN(TRIM(tbl_vendors[[#This Row],[Email]]))=0</f>
        <v>0</v>
      </c>
      <c r="P4323" t="b">
        <f>OR(ISERROR(FIND("@",tbl_vendors[[#This Row],[Email]])),ISERROR(FIND(".",tbl_vendors[[#This Row],[Email]])))</f>
        <v>0</v>
      </c>
      <c r="Q4323" t="b">
        <f>ISNA(MATCH(tbl_vendors[[#This Row],[Country]],tbl_country[country],0))</f>
        <v>0</v>
      </c>
      <c r="R4323" t="b">
        <f>ISNA(MATCH(tbl_vendors[[#This Row],[Currency]],tbl_country[currency],0))</f>
        <v>0</v>
      </c>
      <c r="S4323" t="b">
        <f>_xlfn.XLOOKUP(tbl_vendors[[#This Row],[Country]],tbl_country[country],tbl_country[currency],"NotFound")&lt;&gt;tbl_vendors[[#This Row],[Currency]]</f>
        <v>0</v>
      </c>
      <c r="T4323" t="b">
        <f>ISNA(MATCH(tbl_vendors[[#This Row],[Payment_Terms]],tbl_payment_terms[Payment_Terms],0))</f>
        <v>0</v>
      </c>
      <c r="U4323" t="b">
        <f>ISNA(MATCH(tbl_vendors[[#This Row],[Status]],tbl_status[valid_status]))</f>
        <v>0</v>
      </c>
      <c r="V4323" t="b">
        <f ca="1">tbl_vendors[[#This Row],[Created_Date]]&gt;TODAY()</f>
        <v>0</v>
      </c>
      <c r="W4323" t="b">
        <f>tbl_vendors[[#This Row],[Updated_Date]]&lt;tbl_vendors[[#This Row],[Created_Date]]</f>
        <v>0</v>
      </c>
      <c r="X4323" t="b">
        <f>COUNTIF(tbl_vendors[Vendor_Name],tbl_vendors[[#This Row],[Vendor_Name]])&gt;1</f>
        <v>0</v>
      </c>
      <c r="Y4323" s="14" cm="1">
        <f t="array" aca="1" ref="Y4323" ca="1">IFERROR(SUM(L4323:X4323*1),4)</f>
        <v>0</v>
      </c>
      <c r="Z4323" t="str">
        <f ca="1">IF(tbl_vendors[[#This Row],[error_count]]&gt;0,"FAIL","PASS")</f>
        <v>PASS</v>
      </c>
    </row>
    <row r="4324" spans="1:26" x14ac:dyDescent="0.3">
      <c r="A4324" t="s">
        <v>16853</v>
      </c>
      <c r="B4324" t="s">
        <v>16854</v>
      </c>
      <c r="C4324" t="s">
        <v>72</v>
      </c>
      <c r="D4324" t="s">
        <v>16855</v>
      </c>
      <c r="E4324" t="s">
        <v>74</v>
      </c>
      <c r="F4324" t="s">
        <v>32</v>
      </c>
      <c r="G4324" t="s">
        <v>16856</v>
      </c>
      <c r="H4324" t="s">
        <v>25</v>
      </c>
      <c r="I4324" t="s">
        <v>26</v>
      </c>
      <c r="J4324" s="1">
        <v>44891</v>
      </c>
      <c r="K4324" s="1">
        <v>45899</v>
      </c>
      <c r="L4324" t="b">
        <f>COUNTIF(tbl_vendors[Vendor_ID],tbl_vendors[[#This Row],[Vendor_ID]])&gt;1</f>
        <v>0</v>
      </c>
      <c r="M4324" t="b">
        <f>ISBLANK(tbl_vendors[[#This Row],[Vendor_ID]])</f>
        <v>0</v>
      </c>
      <c r="N4324" t="b">
        <f>LEN(TRIM(tbl_vendors[[#This Row],[Vendor_Name]]))=0</f>
        <v>0</v>
      </c>
      <c r="O4324" t="b">
        <f>LEN(TRIM(tbl_vendors[[#This Row],[Email]]))=0</f>
        <v>0</v>
      </c>
      <c r="P4324" t="b">
        <f>OR(ISERROR(FIND("@",tbl_vendors[[#This Row],[Email]])),ISERROR(FIND(".",tbl_vendors[[#This Row],[Email]])))</f>
        <v>0</v>
      </c>
      <c r="Q4324" t="b">
        <f>ISNA(MATCH(tbl_vendors[[#This Row],[Country]],tbl_country[country],0))</f>
        <v>0</v>
      </c>
      <c r="R4324" t="b">
        <f>ISNA(MATCH(tbl_vendors[[#This Row],[Currency]],tbl_country[currency],0))</f>
        <v>1</v>
      </c>
      <c r="S4324" t="b">
        <f>_xlfn.XLOOKUP(tbl_vendors[[#This Row],[Country]],tbl_country[country],tbl_country[currency],"NotFound")&lt;&gt;tbl_vendors[[#This Row],[Currency]]</f>
        <v>1</v>
      </c>
      <c r="T4324" t="b">
        <f>ISNA(MATCH(tbl_vendors[[#This Row],[Payment_Terms]],tbl_payment_terms[Payment_Terms],0))</f>
        <v>0</v>
      </c>
      <c r="U4324" t="b">
        <f>ISNA(MATCH(tbl_vendors[[#This Row],[Status]],tbl_status[valid_status]))</f>
        <v>0</v>
      </c>
      <c r="V4324" t="b">
        <f ca="1">tbl_vendors[[#This Row],[Created_Date]]&gt;TODAY()</f>
        <v>0</v>
      </c>
      <c r="W4324" t="b">
        <f>tbl_vendors[[#This Row],[Updated_Date]]&lt;tbl_vendors[[#This Row],[Created_Date]]</f>
        <v>0</v>
      </c>
      <c r="X4324" t="b">
        <f>COUNTIF(tbl_vendors[Vendor_Name],tbl_vendors[[#This Row],[Vendor_Name]])&gt;1</f>
        <v>0</v>
      </c>
      <c r="Y4324" s="14" cm="1">
        <f t="array" aca="1" ref="Y4324" ca="1">IFERROR(SUM(L4324:X4324*1),4)</f>
        <v>2</v>
      </c>
      <c r="Z4324" t="str">
        <f ca="1">IF(tbl_vendors[[#This Row],[error_count]]&gt;0,"FAIL","PASS")</f>
        <v>FAIL</v>
      </c>
    </row>
    <row r="4325" spans="1:26" x14ac:dyDescent="0.3">
      <c r="A4325" t="s">
        <v>16857</v>
      </c>
      <c r="B4325" t="s">
        <v>16858</v>
      </c>
      <c r="C4325" t="s">
        <v>37</v>
      </c>
      <c r="D4325" t="s">
        <v>16859</v>
      </c>
      <c r="E4325" t="s">
        <v>39</v>
      </c>
      <c r="F4325" t="s">
        <v>23</v>
      </c>
      <c r="G4325" t="s">
        <v>16860</v>
      </c>
      <c r="H4325" t="s">
        <v>25</v>
      </c>
      <c r="I4325" t="s">
        <v>19</v>
      </c>
      <c r="J4325" s="1">
        <v>44518</v>
      </c>
      <c r="K4325" s="1">
        <v>44930</v>
      </c>
      <c r="L4325" t="b">
        <f>COUNTIF(tbl_vendors[Vendor_ID],tbl_vendors[[#This Row],[Vendor_ID]])&gt;1</f>
        <v>0</v>
      </c>
      <c r="M4325" t="b">
        <f>ISBLANK(tbl_vendors[[#This Row],[Vendor_ID]])</f>
        <v>0</v>
      </c>
      <c r="N4325" t="b">
        <f>LEN(TRIM(tbl_vendors[[#This Row],[Vendor_Name]]))=0</f>
        <v>0</v>
      </c>
      <c r="O4325" t="b">
        <f>LEN(TRIM(tbl_vendors[[#This Row],[Email]]))=0</f>
        <v>0</v>
      </c>
      <c r="P4325" t="b">
        <f>OR(ISERROR(FIND("@",tbl_vendors[[#This Row],[Email]])),ISERROR(FIND(".",tbl_vendors[[#This Row],[Email]])))</f>
        <v>0</v>
      </c>
      <c r="Q4325" t="b">
        <f>ISNA(MATCH(tbl_vendors[[#This Row],[Country]],tbl_country[country],0))</f>
        <v>0</v>
      </c>
      <c r="R4325" t="b">
        <f>ISNA(MATCH(tbl_vendors[[#This Row],[Currency]],tbl_country[currency],0))</f>
        <v>0</v>
      </c>
      <c r="S4325" t="b">
        <f>_xlfn.XLOOKUP(tbl_vendors[[#This Row],[Country]],tbl_country[country],tbl_country[currency],"NotFound")&lt;&gt;tbl_vendors[[#This Row],[Currency]]</f>
        <v>0</v>
      </c>
      <c r="T4325" t="b">
        <f>ISNA(MATCH(tbl_vendors[[#This Row],[Payment_Terms]],tbl_payment_terms[Payment_Terms],0))</f>
        <v>0</v>
      </c>
      <c r="U4325" t="b">
        <f>ISNA(MATCH(tbl_vendors[[#This Row],[Status]],tbl_status[valid_status]))</f>
        <v>0</v>
      </c>
      <c r="V4325" t="b">
        <f ca="1">tbl_vendors[[#This Row],[Created_Date]]&gt;TODAY()</f>
        <v>0</v>
      </c>
      <c r="W4325" t="b">
        <f>tbl_vendors[[#This Row],[Updated_Date]]&lt;tbl_vendors[[#This Row],[Created_Date]]</f>
        <v>0</v>
      </c>
      <c r="X4325" t="b">
        <f>COUNTIF(tbl_vendors[Vendor_Name],tbl_vendors[[#This Row],[Vendor_Name]])&gt;1</f>
        <v>0</v>
      </c>
      <c r="Y4325" s="14" cm="1">
        <f t="array" aca="1" ref="Y4325" ca="1">IFERROR(SUM(L4325:X4325*1),4)</f>
        <v>0</v>
      </c>
      <c r="Z4325" t="str">
        <f ca="1">IF(tbl_vendors[[#This Row],[error_count]]&gt;0,"FAIL","PASS")</f>
        <v>PASS</v>
      </c>
    </row>
    <row r="4326" spans="1:26" x14ac:dyDescent="0.3">
      <c r="A4326" t="s">
        <v>16861</v>
      </c>
      <c r="B4326" t="s">
        <v>16862</v>
      </c>
      <c r="C4326" t="s">
        <v>29</v>
      </c>
      <c r="D4326" t="s">
        <v>16863</v>
      </c>
      <c r="E4326" t="s">
        <v>31</v>
      </c>
      <c r="F4326" t="s">
        <v>16</v>
      </c>
      <c r="G4326" t="s">
        <v>16864</v>
      </c>
      <c r="H4326" t="s">
        <v>69</v>
      </c>
      <c r="I4326" t="s">
        <v>19</v>
      </c>
      <c r="J4326" s="1">
        <v>45293</v>
      </c>
      <c r="K4326" s="1">
        <v>46169</v>
      </c>
      <c r="L4326" t="b">
        <f>COUNTIF(tbl_vendors[Vendor_ID],tbl_vendors[[#This Row],[Vendor_ID]])&gt;1</f>
        <v>0</v>
      </c>
      <c r="M4326" t="b">
        <f>ISBLANK(tbl_vendors[[#This Row],[Vendor_ID]])</f>
        <v>0</v>
      </c>
      <c r="N4326" t="b">
        <f>LEN(TRIM(tbl_vendors[[#This Row],[Vendor_Name]]))=0</f>
        <v>0</v>
      </c>
      <c r="O4326" t="b">
        <f>LEN(TRIM(tbl_vendors[[#This Row],[Email]]))=0</f>
        <v>0</v>
      </c>
      <c r="P4326" t="b">
        <f>OR(ISERROR(FIND("@",tbl_vendors[[#This Row],[Email]])),ISERROR(FIND(".",tbl_vendors[[#This Row],[Email]])))</f>
        <v>0</v>
      </c>
      <c r="Q4326" t="b">
        <f>ISNA(MATCH(tbl_vendors[[#This Row],[Country]],tbl_country[country],0))</f>
        <v>0</v>
      </c>
      <c r="R4326" t="b">
        <f>ISNA(MATCH(tbl_vendors[[#This Row],[Currency]],tbl_country[currency],0))</f>
        <v>0</v>
      </c>
      <c r="S4326" t="b">
        <f>_xlfn.XLOOKUP(tbl_vendors[[#This Row],[Country]],tbl_country[country],tbl_country[currency],"NotFound")&lt;&gt;tbl_vendors[[#This Row],[Currency]]</f>
        <v>0</v>
      </c>
      <c r="T4326" t="b">
        <f>ISNA(MATCH(tbl_vendors[[#This Row],[Payment_Terms]],tbl_payment_terms[Payment_Terms],0))</f>
        <v>0</v>
      </c>
      <c r="U4326" t="b">
        <f>ISNA(MATCH(tbl_vendors[[#This Row],[Status]],tbl_status[valid_status]))</f>
        <v>0</v>
      </c>
      <c r="V4326" t="b">
        <f ca="1">tbl_vendors[[#This Row],[Created_Date]]&gt;TODAY()</f>
        <v>0</v>
      </c>
      <c r="W4326" t="b">
        <f>tbl_vendors[[#This Row],[Updated_Date]]&lt;tbl_vendors[[#This Row],[Created_Date]]</f>
        <v>0</v>
      </c>
      <c r="X4326" t="b">
        <f>COUNTIF(tbl_vendors[Vendor_Name],tbl_vendors[[#This Row],[Vendor_Name]])&gt;1</f>
        <v>0</v>
      </c>
      <c r="Y4326" s="14" cm="1">
        <f t="array" aca="1" ref="Y4326" ca="1">IFERROR(SUM(L4326:X4326*1),4)</f>
        <v>0</v>
      </c>
      <c r="Z4326" t="str">
        <f ca="1">IF(tbl_vendors[[#This Row],[error_count]]&gt;0,"FAIL","PASS")</f>
        <v>PASS</v>
      </c>
    </row>
    <row r="4327" spans="1:26" x14ac:dyDescent="0.3">
      <c r="A4327" t="s">
        <v>16865</v>
      </c>
      <c r="B4327" t="s">
        <v>16866</v>
      </c>
      <c r="C4327" t="s">
        <v>13</v>
      </c>
      <c r="D4327" t="s">
        <v>16867</v>
      </c>
      <c r="E4327" t="s">
        <v>15</v>
      </c>
      <c r="F4327" t="s">
        <v>40</v>
      </c>
      <c r="G4327" t="s">
        <v>16868</v>
      </c>
      <c r="H4327" t="s">
        <v>34</v>
      </c>
      <c r="I4327" t="s">
        <v>19</v>
      </c>
      <c r="J4327" s="1">
        <v>45436</v>
      </c>
      <c r="K4327" s="1">
        <v>45959</v>
      </c>
      <c r="L4327" t="b">
        <f>COUNTIF(tbl_vendors[Vendor_ID],tbl_vendors[[#This Row],[Vendor_ID]])&gt;1</f>
        <v>0</v>
      </c>
      <c r="M4327" t="b">
        <f>ISBLANK(tbl_vendors[[#This Row],[Vendor_ID]])</f>
        <v>0</v>
      </c>
      <c r="N4327" t="b">
        <f>LEN(TRIM(tbl_vendors[[#This Row],[Vendor_Name]]))=0</f>
        <v>0</v>
      </c>
      <c r="O4327" t="b">
        <f>LEN(TRIM(tbl_vendors[[#This Row],[Email]]))=0</f>
        <v>0</v>
      </c>
      <c r="P4327" t="b">
        <f>OR(ISERROR(FIND("@",tbl_vendors[[#This Row],[Email]])),ISERROR(FIND(".",tbl_vendors[[#This Row],[Email]])))</f>
        <v>0</v>
      </c>
      <c r="Q4327" t="b">
        <f>ISNA(MATCH(tbl_vendors[[#This Row],[Country]],tbl_country[country],0))</f>
        <v>0</v>
      </c>
      <c r="R4327" t="b">
        <f>ISNA(MATCH(tbl_vendors[[#This Row],[Currency]],tbl_country[currency],0))</f>
        <v>1</v>
      </c>
      <c r="S4327" t="b">
        <f>_xlfn.XLOOKUP(tbl_vendors[[#This Row],[Country]],tbl_country[country],tbl_country[currency],"NotFound")&lt;&gt;tbl_vendors[[#This Row],[Currency]]</f>
        <v>1</v>
      </c>
      <c r="T4327" t="b">
        <f>ISNA(MATCH(tbl_vendors[[#This Row],[Payment_Terms]],tbl_payment_terms[Payment_Terms],0))</f>
        <v>0</v>
      </c>
      <c r="U4327" t="b">
        <f>ISNA(MATCH(tbl_vendors[[#This Row],[Status]],tbl_status[valid_status]))</f>
        <v>0</v>
      </c>
      <c r="V4327" t="b">
        <f ca="1">tbl_vendors[[#This Row],[Created_Date]]&gt;TODAY()</f>
        <v>0</v>
      </c>
      <c r="W4327" t="b">
        <f>tbl_vendors[[#This Row],[Updated_Date]]&lt;tbl_vendors[[#This Row],[Created_Date]]</f>
        <v>0</v>
      </c>
      <c r="X4327" t="b">
        <f>COUNTIF(tbl_vendors[Vendor_Name],tbl_vendors[[#This Row],[Vendor_Name]])&gt;1</f>
        <v>0</v>
      </c>
      <c r="Y4327" s="14" cm="1">
        <f t="array" aca="1" ref="Y4327" ca="1">IFERROR(SUM(L4327:X4327*1),4)</f>
        <v>2</v>
      </c>
      <c r="Z4327" t="str">
        <f ca="1">IF(tbl_vendors[[#This Row],[error_count]]&gt;0,"FAIL","PASS")</f>
        <v>FAIL</v>
      </c>
    </row>
    <row r="4328" spans="1:26" x14ac:dyDescent="0.3">
      <c r="A4328" t="s">
        <v>16869</v>
      </c>
      <c r="B4328" t="s">
        <v>16870</v>
      </c>
      <c r="C4328" t="s">
        <v>13</v>
      </c>
      <c r="D4328" t="s">
        <v>16871</v>
      </c>
      <c r="E4328" t="s">
        <v>15</v>
      </c>
      <c r="F4328" t="s">
        <v>16</v>
      </c>
      <c r="G4328" t="s">
        <v>16872</v>
      </c>
      <c r="H4328" t="s">
        <v>34</v>
      </c>
      <c r="I4328" t="s">
        <v>53</v>
      </c>
      <c r="J4328" s="1">
        <v>44988</v>
      </c>
      <c r="K4328" s="1">
        <v>45987</v>
      </c>
      <c r="L4328" t="b">
        <f>COUNTIF(tbl_vendors[Vendor_ID],tbl_vendors[[#This Row],[Vendor_ID]])&gt;1</f>
        <v>0</v>
      </c>
      <c r="M4328" t="b">
        <f>ISBLANK(tbl_vendors[[#This Row],[Vendor_ID]])</f>
        <v>0</v>
      </c>
      <c r="N4328" t="b">
        <f>LEN(TRIM(tbl_vendors[[#This Row],[Vendor_Name]]))=0</f>
        <v>0</v>
      </c>
      <c r="O4328" t="b">
        <f>LEN(TRIM(tbl_vendors[[#This Row],[Email]]))=0</f>
        <v>0</v>
      </c>
      <c r="P4328" t="b">
        <f>OR(ISERROR(FIND("@",tbl_vendors[[#This Row],[Email]])),ISERROR(FIND(".",tbl_vendors[[#This Row],[Email]])))</f>
        <v>0</v>
      </c>
      <c r="Q4328" t="b">
        <f>ISNA(MATCH(tbl_vendors[[#This Row],[Country]],tbl_country[country],0))</f>
        <v>0</v>
      </c>
      <c r="R4328" t="b">
        <f>ISNA(MATCH(tbl_vendors[[#This Row],[Currency]],tbl_country[currency],0))</f>
        <v>1</v>
      </c>
      <c r="S4328" t="b">
        <f>_xlfn.XLOOKUP(tbl_vendors[[#This Row],[Country]],tbl_country[country],tbl_country[currency],"NotFound")&lt;&gt;tbl_vendors[[#This Row],[Currency]]</f>
        <v>1</v>
      </c>
      <c r="T4328" t="b">
        <f>ISNA(MATCH(tbl_vendors[[#This Row],[Payment_Terms]],tbl_payment_terms[Payment_Terms],0))</f>
        <v>0</v>
      </c>
      <c r="U4328" t="b">
        <f>ISNA(MATCH(tbl_vendors[[#This Row],[Status]],tbl_status[valid_status]))</f>
        <v>1</v>
      </c>
      <c r="V4328" t="b">
        <f ca="1">tbl_vendors[[#This Row],[Created_Date]]&gt;TODAY()</f>
        <v>0</v>
      </c>
      <c r="W4328" t="b">
        <f>tbl_vendors[[#This Row],[Updated_Date]]&lt;tbl_vendors[[#This Row],[Created_Date]]</f>
        <v>0</v>
      </c>
      <c r="X4328" t="b">
        <f>COUNTIF(tbl_vendors[Vendor_Name],tbl_vendors[[#This Row],[Vendor_Name]])&gt;1</f>
        <v>0</v>
      </c>
      <c r="Y4328" s="14" cm="1">
        <f t="array" aca="1" ref="Y4328" ca="1">IFERROR(SUM(L4328:X4328*1),4)</f>
        <v>3</v>
      </c>
      <c r="Z4328" t="str">
        <f ca="1">IF(tbl_vendors[[#This Row],[error_count]]&gt;0,"FAIL","PASS")</f>
        <v>FAIL</v>
      </c>
    </row>
    <row r="4329" spans="1:26" x14ac:dyDescent="0.3">
      <c r="A4329" t="s">
        <v>16873</v>
      </c>
      <c r="B4329" t="s">
        <v>16874</v>
      </c>
      <c r="C4329" t="s">
        <v>66</v>
      </c>
      <c r="D4329" t="s">
        <v>16875</v>
      </c>
      <c r="E4329" t="s">
        <v>67</v>
      </c>
      <c r="F4329" t="s">
        <v>32</v>
      </c>
      <c r="G4329" t="s">
        <v>16876</v>
      </c>
      <c r="H4329" t="s">
        <v>34</v>
      </c>
      <c r="I4329" t="s">
        <v>26</v>
      </c>
      <c r="J4329" s="1">
        <v>45943</v>
      </c>
      <c r="K4329" s="1">
        <v>46011</v>
      </c>
      <c r="L4329" t="b">
        <f>COUNTIF(tbl_vendors[Vendor_ID],tbl_vendors[[#This Row],[Vendor_ID]])&gt;1</f>
        <v>0</v>
      </c>
      <c r="M4329" t="b">
        <f>ISBLANK(tbl_vendors[[#This Row],[Vendor_ID]])</f>
        <v>0</v>
      </c>
      <c r="N4329" t="b">
        <f>LEN(TRIM(tbl_vendors[[#This Row],[Vendor_Name]]))=0</f>
        <v>0</v>
      </c>
      <c r="O4329" t="b">
        <f>LEN(TRIM(tbl_vendors[[#This Row],[Email]]))=0</f>
        <v>0</v>
      </c>
      <c r="P4329" t="b">
        <f>OR(ISERROR(FIND("@",tbl_vendors[[#This Row],[Email]])),ISERROR(FIND(".",tbl_vendors[[#This Row],[Email]])))</f>
        <v>0</v>
      </c>
      <c r="Q4329" t="b">
        <f>ISNA(MATCH(tbl_vendors[[#This Row],[Country]],tbl_country[country],0))</f>
        <v>0</v>
      </c>
      <c r="R4329" t="b">
        <f>ISNA(MATCH(tbl_vendors[[#This Row],[Currency]],tbl_country[currency],0))</f>
        <v>0</v>
      </c>
      <c r="S4329" t="b">
        <f>_xlfn.XLOOKUP(tbl_vendors[[#This Row],[Country]],tbl_country[country],tbl_country[currency],"NotFound")&lt;&gt;tbl_vendors[[#This Row],[Currency]]</f>
        <v>0</v>
      </c>
      <c r="T4329" t="b">
        <f>ISNA(MATCH(tbl_vendors[[#This Row],[Payment_Terms]],tbl_payment_terms[Payment_Terms],0))</f>
        <v>0</v>
      </c>
      <c r="U4329" t="b">
        <f>ISNA(MATCH(tbl_vendors[[#This Row],[Status]],tbl_status[valid_status]))</f>
        <v>0</v>
      </c>
      <c r="V4329" t="b">
        <f ca="1">tbl_vendors[[#This Row],[Created_Date]]&gt;TODAY()</f>
        <v>0</v>
      </c>
      <c r="W4329" t="b">
        <f>tbl_vendors[[#This Row],[Updated_Date]]&lt;tbl_vendors[[#This Row],[Created_Date]]</f>
        <v>0</v>
      </c>
      <c r="X4329" t="b">
        <f>COUNTIF(tbl_vendors[Vendor_Name],tbl_vendors[[#This Row],[Vendor_Name]])&gt;1</f>
        <v>0</v>
      </c>
      <c r="Y4329" s="14" cm="1">
        <f t="array" aca="1" ref="Y4329" ca="1">IFERROR(SUM(L4329:X4329*1),4)</f>
        <v>0</v>
      </c>
      <c r="Z4329" t="str">
        <f ca="1">IF(tbl_vendors[[#This Row],[error_count]]&gt;0,"FAIL","PASS")</f>
        <v>PASS</v>
      </c>
    </row>
    <row r="4330" spans="1:26" x14ac:dyDescent="0.3">
      <c r="A4330" t="s">
        <v>16877</v>
      </c>
      <c r="B4330" t="s">
        <v>16878</v>
      </c>
      <c r="C4330" t="s">
        <v>29</v>
      </c>
      <c r="D4330" t="s">
        <v>16879</v>
      </c>
      <c r="E4330" t="s">
        <v>1147</v>
      </c>
      <c r="F4330" t="s">
        <v>75</v>
      </c>
      <c r="G4330" t="s">
        <v>16880</v>
      </c>
      <c r="H4330" t="s">
        <v>47</v>
      </c>
      <c r="I4330" t="s">
        <v>19</v>
      </c>
      <c r="J4330" s="1">
        <v>44653</v>
      </c>
      <c r="K4330" s="1">
        <v>45036</v>
      </c>
      <c r="L4330" t="b">
        <f>COUNTIF(tbl_vendors[Vendor_ID],tbl_vendors[[#This Row],[Vendor_ID]])&gt;1</f>
        <v>0</v>
      </c>
      <c r="M4330" t="b">
        <f>ISBLANK(tbl_vendors[[#This Row],[Vendor_ID]])</f>
        <v>0</v>
      </c>
      <c r="N4330" t="b">
        <f>LEN(TRIM(tbl_vendors[[#This Row],[Vendor_Name]]))=0</f>
        <v>0</v>
      </c>
      <c r="O4330" t="b">
        <f>LEN(TRIM(tbl_vendors[[#This Row],[Email]]))=0</f>
        <v>0</v>
      </c>
      <c r="P4330" t="b">
        <f>OR(ISERROR(FIND("@",tbl_vendors[[#This Row],[Email]])),ISERROR(FIND(".",tbl_vendors[[#This Row],[Email]])))</f>
        <v>0</v>
      </c>
      <c r="Q4330" t="b">
        <f>ISNA(MATCH(tbl_vendors[[#This Row],[Country]],tbl_country[country],0))</f>
        <v>0</v>
      </c>
      <c r="R4330" t="b">
        <f>ISNA(MATCH(tbl_vendors[[#This Row],[Currency]],tbl_country[currency],0))</f>
        <v>1</v>
      </c>
      <c r="S4330" t="b">
        <f>_xlfn.XLOOKUP(tbl_vendors[[#This Row],[Country]],tbl_country[country],tbl_country[currency],"NotFound")&lt;&gt;tbl_vendors[[#This Row],[Currency]]</f>
        <v>1</v>
      </c>
      <c r="T4330" t="b">
        <f>ISNA(MATCH(tbl_vendors[[#This Row],[Payment_Terms]],tbl_payment_terms[Payment_Terms],0))</f>
        <v>0</v>
      </c>
      <c r="U4330" t="b">
        <f>ISNA(MATCH(tbl_vendors[[#This Row],[Status]],tbl_status[valid_status]))</f>
        <v>0</v>
      </c>
      <c r="V4330" t="b">
        <f ca="1">tbl_vendors[[#This Row],[Created_Date]]&gt;TODAY()</f>
        <v>0</v>
      </c>
      <c r="W4330" t="b">
        <f>tbl_vendors[[#This Row],[Updated_Date]]&lt;tbl_vendors[[#This Row],[Created_Date]]</f>
        <v>0</v>
      </c>
      <c r="X4330" t="b">
        <f>COUNTIF(tbl_vendors[Vendor_Name],tbl_vendors[[#This Row],[Vendor_Name]])&gt;1</f>
        <v>0</v>
      </c>
      <c r="Y4330" s="14" cm="1">
        <f t="array" aca="1" ref="Y4330" ca="1">IFERROR(SUM(L4330:X4330*1),4)</f>
        <v>2</v>
      </c>
      <c r="Z4330" t="str">
        <f ca="1">IF(tbl_vendors[[#This Row],[error_count]]&gt;0,"FAIL","PASS")</f>
        <v>FAIL</v>
      </c>
    </row>
    <row r="4331" spans="1:26" x14ac:dyDescent="0.3">
      <c r="A4331" t="s">
        <v>16881</v>
      </c>
      <c r="B4331" t="s">
        <v>16882</v>
      </c>
      <c r="C4331" t="s">
        <v>79</v>
      </c>
      <c r="D4331" t="s">
        <v>16883</v>
      </c>
      <c r="E4331" t="s">
        <v>39</v>
      </c>
      <c r="F4331" t="s">
        <v>32</v>
      </c>
      <c r="G4331" t="s">
        <v>16884</v>
      </c>
      <c r="H4331" t="s">
        <v>18</v>
      </c>
      <c r="I4331" t="s">
        <v>53</v>
      </c>
      <c r="J4331" s="1">
        <v>45107</v>
      </c>
      <c r="K4331" s="1">
        <v>45665</v>
      </c>
      <c r="L4331" t="b">
        <f>COUNTIF(tbl_vendors[Vendor_ID],tbl_vendors[[#This Row],[Vendor_ID]])&gt;1</f>
        <v>0</v>
      </c>
      <c r="M4331" t="b">
        <f>ISBLANK(tbl_vendors[[#This Row],[Vendor_ID]])</f>
        <v>0</v>
      </c>
      <c r="N4331" t="b">
        <f>LEN(TRIM(tbl_vendors[[#This Row],[Vendor_Name]]))=0</f>
        <v>0</v>
      </c>
      <c r="O4331" t="b">
        <f>LEN(TRIM(tbl_vendors[[#This Row],[Email]]))=0</f>
        <v>0</v>
      </c>
      <c r="P4331" t="b">
        <f>OR(ISERROR(FIND("@",tbl_vendors[[#This Row],[Email]])),ISERROR(FIND(".",tbl_vendors[[#This Row],[Email]])))</f>
        <v>0</v>
      </c>
      <c r="Q4331" t="b">
        <f>ISNA(MATCH(tbl_vendors[[#This Row],[Country]],tbl_country[country],0))</f>
        <v>0</v>
      </c>
      <c r="R4331" t="b">
        <f>ISNA(MATCH(tbl_vendors[[#This Row],[Currency]],tbl_country[currency],0))</f>
        <v>0</v>
      </c>
      <c r="S4331" t="b">
        <f>_xlfn.XLOOKUP(tbl_vendors[[#This Row],[Country]],tbl_country[country],tbl_country[currency],"NotFound")&lt;&gt;tbl_vendors[[#This Row],[Currency]]</f>
        <v>0</v>
      </c>
      <c r="T4331" t="b">
        <f>ISNA(MATCH(tbl_vendors[[#This Row],[Payment_Terms]],tbl_payment_terms[Payment_Terms],0))</f>
        <v>0</v>
      </c>
      <c r="U4331" t="b">
        <f>ISNA(MATCH(tbl_vendors[[#This Row],[Status]],tbl_status[valid_status]))</f>
        <v>1</v>
      </c>
      <c r="V4331" t="b">
        <f ca="1">tbl_vendors[[#This Row],[Created_Date]]&gt;TODAY()</f>
        <v>0</v>
      </c>
      <c r="W4331" t="b">
        <f>tbl_vendors[[#This Row],[Updated_Date]]&lt;tbl_vendors[[#This Row],[Created_Date]]</f>
        <v>0</v>
      </c>
      <c r="X4331" t="b">
        <f>COUNTIF(tbl_vendors[Vendor_Name],tbl_vendors[[#This Row],[Vendor_Name]])&gt;1</f>
        <v>0</v>
      </c>
      <c r="Y4331" s="14" cm="1">
        <f t="array" aca="1" ref="Y4331" ca="1">IFERROR(SUM(L4331:X4331*1),4)</f>
        <v>1</v>
      </c>
      <c r="Z4331" t="str">
        <f ca="1">IF(tbl_vendors[[#This Row],[error_count]]&gt;0,"FAIL","PASS")</f>
        <v>FAIL</v>
      </c>
    </row>
    <row r="4332" spans="1:26" x14ac:dyDescent="0.3">
      <c r="A4332" t="s">
        <v>16885</v>
      </c>
      <c r="B4332" t="s">
        <v>16886</v>
      </c>
      <c r="C4332" t="s">
        <v>13</v>
      </c>
      <c r="D4332" t="s">
        <v>16887</v>
      </c>
      <c r="E4332" t="s">
        <v>15</v>
      </c>
      <c r="F4332" t="s">
        <v>40</v>
      </c>
      <c r="G4332" t="s">
        <v>16888</v>
      </c>
      <c r="H4332" t="s">
        <v>52</v>
      </c>
      <c r="I4332" t="s">
        <v>26</v>
      </c>
      <c r="J4332" s="1">
        <v>44940</v>
      </c>
      <c r="K4332" s="1">
        <v>46157</v>
      </c>
      <c r="L4332" t="b">
        <f>COUNTIF(tbl_vendors[Vendor_ID],tbl_vendors[[#This Row],[Vendor_ID]])&gt;1</f>
        <v>0</v>
      </c>
      <c r="M4332" t="b">
        <f>ISBLANK(tbl_vendors[[#This Row],[Vendor_ID]])</f>
        <v>0</v>
      </c>
      <c r="N4332" t="b">
        <f>LEN(TRIM(tbl_vendors[[#This Row],[Vendor_Name]]))=0</f>
        <v>0</v>
      </c>
      <c r="O4332" t="b">
        <f>LEN(TRIM(tbl_vendors[[#This Row],[Email]]))=0</f>
        <v>0</v>
      </c>
      <c r="P4332" t="b">
        <f>OR(ISERROR(FIND("@",tbl_vendors[[#This Row],[Email]])),ISERROR(FIND(".",tbl_vendors[[#This Row],[Email]])))</f>
        <v>0</v>
      </c>
      <c r="Q4332" t="b">
        <f>ISNA(MATCH(tbl_vendors[[#This Row],[Country]],tbl_country[country],0))</f>
        <v>0</v>
      </c>
      <c r="R4332" t="b">
        <f>ISNA(MATCH(tbl_vendors[[#This Row],[Currency]],tbl_country[currency],0))</f>
        <v>1</v>
      </c>
      <c r="S4332" t="b">
        <f>_xlfn.XLOOKUP(tbl_vendors[[#This Row],[Country]],tbl_country[country],tbl_country[currency],"NotFound")&lt;&gt;tbl_vendors[[#This Row],[Currency]]</f>
        <v>1</v>
      </c>
      <c r="T4332" t="b">
        <f>ISNA(MATCH(tbl_vendors[[#This Row],[Payment_Terms]],tbl_payment_terms[Payment_Terms],0))</f>
        <v>0</v>
      </c>
      <c r="U4332" t="b">
        <f>ISNA(MATCH(tbl_vendors[[#This Row],[Status]],tbl_status[valid_status]))</f>
        <v>0</v>
      </c>
      <c r="V4332" t="b">
        <f ca="1">tbl_vendors[[#This Row],[Created_Date]]&gt;TODAY()</f>
        <v>0</v>
      </c>
      <c r="W4332" t="b">
        <f>tbl_vendors[[#This Row],[Updated_Date]]&lt;tbl_vendors[[#This Row],[Created_Date]]</f>
        <v>0</v>
      </c>
      <c r="X4332" t="b">
        <f>COUNTIF(tbl_vendors[Vendor_Name],tbl_vendors[[#This Row],[Vendor_Name]])&gt;1</f>
        <v>0</v>
      </c>
      <c r="Y4332" s="14" cm="1">
        <f t="array" aca="1" ref="Y4332" ca="1">IFERROR(SUM(L4332:X4332*1),4)</f>
        <v>2</v>
      </c>
      <c r="Z4332" t="str">
        <f ca="1">IF(tbl_vendors[[#This Row],[error_count]]&gt;0,"FAIL","PASS")</f>
        <v>FAIL</v>
      </c>
    </row>
    <row r="4333" spans="1:26" x14ac:dyDescent="0.3">
      <c r="A4333" t="s">
        <v>16889</v>
      </c>
      <c r="B4333" t="s">
        <v>16890</v>
      </c>
      <c r="C4333" t="s">
        <v>72</v>
      </c>
      <c r="D4333" t="s">
        <v>16891</v>
      </c>
      <c r="E4333" t="s">
        <v>74</v>
      </c>
      <c r="F4333" t="s">
        <v>40</v>
      </c>
      <c r="G4333" t="s">
        <v>16892</v>
      </c>
      <c r="H4333" t="s">
        <v>25</v>
      </c>
      <c r="I4333" t="s">
        <v>26</v>
      </c>
      <c r="J4333" s="1">
        <v>45188</v>
      </c>
      <c r="K4333" s="1">
        <v>46101</v>
      </c>
      <c r="L4333" t="b">
        <f>COUNTIF(tbl_vendors[Vendor_ID],tbl_vendors[[#This Row],[Vendor_ID]])&gt;1</f>
        <v>0</v>
      </c>
      <c r="M4333" t="b">
        <f>ISBLANK(tbl_vendors[[#This Row],[Vendor_ID]])</f>
        <v>0</v>
      </c>
      <c r="N4333" t="b">
        <f>LEN(TRIM(tbl_vendors[[#This Row],[Vendor_Name]]))=0</f>
        <v>0</v>
      </c>
      <c r="O4333" t="b">
        <f>LEN(TRIM(tbl_vendors[[#This Row],[Email]]))=0</f>
        <v>0</v>
      </c>
      <c r="P4333" t="b">
        <f>OR(ISERROR(FIND("@",tbl_vendors[[#This Row],[Email]])),ISERROR(FIND(".",tbl_vendors[[#This Row],[Email]])))</f>
        <v>0</v>
      </c>
      <c r="Q4333" t="b">
        <f>ISNA(MATCH(tbl_vendors[[#This Row],[Country]],tbl_country[country],0))</f>
        <v>0</v>
      </c>
      <c r="R4333" t="b">
        <f>ISNA(MATCH(tbl_vendors[[#This Row],[Currency]],tbl_country[currency],0))</f>
        <v>1</v>
      </c>
      <c r="S4333" t="b">
        <f>_xlfn.XLOOKUP(tbl_vendors[[#This Row],[Country]],tbl_country[country],tbl_country[currency],"NotFound")&lt;&gt;tbl_vendors[[#This Row],[Currency]]</f>
        <v>1</v>
      </c>
      <c r="T4333" t="b">
        <f>ISNA(MATCH(tbl_vendors[[#This Row],[Payment_Terms]],tbl_payment_terms[Payment_Terms],0))</f>
        <v>0</v>
      </c>
      <c r="U4333" t="b">
        <f>ISNA(MATCH(tbl_vendors[[#This Row],[Status]],tbl_status[valid_status]))</f>
        <v>0</v>
      </c>
      <c r="V4333" t="b">
        <f ca="1">tbl_vendors[[#This Row],[Created_Date]]&gt;TODAY()</f>
        <v>0</v>
      </c>
      <c r="W4333" t="b">
        <f>tbl_vendors[[#This Row],[Updated_Date]]&lt;tbl_vendors[[#This Row],[Created_Date]]</f>
        <v>0</v>
      </c>
      <c r="X4333" t="b">
        <f>COUNTIF(tbl_vendors[Vendor_Name],tbl_vendors[[#This Row],[Vendor_Name]])&gt;1</f>
        <v>0</v>
      </c>
      <c r="Y4333" s="14" cm="1">
        <f t="array" aca="1" ref="Y4333" ca="1">IFERROR(SUM(L4333:X4333*1),4)</f>
        <v>2</v>
      </c>
      <c r="Z4333" t="str">
        <f ca="1">IF(tbl_vendors[[#This Row],[error_count]]&gt;0,"FAIL","PASS")</f>
        <v>FAIL</v>
      </c>
    </row>
    <row r="4334" spans="1:26" x14ac:dyDescent="0.3">
      <c r="A4334" t="s">
        <v>16893</v>
      </c>
      <c r="B4334" t="s">
        <v>16894</v>
      </c>
      <c r="C4334" t="s">
        <v>153</v>
      </c>
      <c r="D4334" t="s">
        <v>16895</v>
      </c>
      <c r="E4334" t="s">
        <v>155</v>
      </c>
      <c r="F4334" t="s">
        <v>23</v>
      </c>
      <c r="G4334" t="s">
        <v>16896</v>
      </c>
      <c r="H4334" t="s">
        <v>34</v>
      </c>
      <c r="I4334" t="s">
        <v>53</v>
      </c>
      <c r="J4334" s="1">
        <v>45657</v>
      </c>
      <c r="K4334" s="1">
        <v>45777</v>
      </c>
      <c r="L4334" t="b">
        <f>COUNTIF(tbl_vendors[Vendor_ID],tbl_vendors[[#This Row],[Vendor_ID]])&gt;1</f>
        <v>0</v>
      </c>
      <c r="M4334" t="b">
        <f>ISBLANK(tbl_vendors[[#This Row],[Vendor_ID]])</f>
        <v>0</v>
      </c>
      <c r="N4334" t="b">
        <f>LEN(TRIM(tbl_vendors[[#This Row],[Vendor_Name]]))=0</f>
        <v>0</v>
      </c>
      <c r="O4334" t="b">
        <f>LEN(TRIM(tbl_vendors[[#This Row],[Email]]))=0</f>
        <v>0</v>
      </c>
      <c r="P4334" t="b">
        <f>OR(ISERROR(FIND("@",tbl_vendors[[#This Row],[Email]])),ISERROR(FIND(".",tbl_vendors[[#This Row],[Email]])))</f>
        <v>0</v>
      </c>
      <c r="Q4334" t="b">
        <f>ISNA(MATCH(tbl_vendors[[#This Row],[Country]],tbl_country[country],0))</f>
        <v>0</v>
      </c>
      <c r="R4334" t="b">
        <f>ISNA(MATCH(tbl_vendors[[#This Row],[Currency]],tbl_country[currency],0))</f>
        <v>0</v>
      </c>
      <c r="S4334" t="b">
        <f>_xlfn.XLOOKUP(tbl_vendors[[#This Row],[Country]],tbl_country[country],tbl_country[currency],"NotFound")&lt;&gt;tbl_vendors[[#This Row],[Currency]]</f>
        <v>0</v>
      </c>
      <c r="T4334" t="b">
        <f>ISNA(MATCH(tbl_vendors[[#This Row],[Payment_Terms]],tbl_payment_terms[Payment_Terms],0))</f>
        <v>0</v>
      </c>
      <c r="U4334" t="b">
        <f>ISNA(MATCH(tbl_vendors[[#This Row],[Status]],tbl_status[valid_status]))</f>
        <v>1</v>
      </c>
      <c r="V4334" t="b">
        <f ca="1">tbl_vendors[[#This Row],[Created_Date]]&gt;TODAY()</f>
        <v>0</v>
      </c>
      <c r="W4334" t="b">
        <f>tbl_vendors[[#This Row],[Updated_Date]]&lt;tbl_vendors[[#This Row],[Created_Date]]</f>
        <v>0</v>
      </c>
      <c r="X4334" t="b">
        <f>COUNTIF(tbl_vendors[Vendor_Name],tbl_vendors[[#This Row],[Vendor_Name]])&gt;1</f>
        <v>0</v>
      </c>
      <c r="Y4334" s="14" cm="1">
        <f t="array" aca="1" ref="Y4334" ca="1">IFERROR(SUM(L4334:X4334*1),4)</f>
        <v>1</v>
      </c>
      <c r="Z4334" t="str">
        <f ca="1">IF(tbl_vendors[[#This Row],[error_count]]&gt;0,"FAIL","PASS")</f>
        <v>FAIL</v>
      </c>
    </row>
    <row r="4335" spans="1:26" x14ac:dyDescent="0.3">
      <c r="A4335" t="s">
        <v>16897</v>
      </c>
      <c r="B4335" t="s">
        <v>16898</v>
      </c>
      <c r="C4335" t="s">
        <v>100</v>
      </c>
      <c r="D4335" t="s">
        <v>16899</v>
      </c>
      <c r="E4335" t="s">
        <v>39</v>
      </c>
      <c r="F4335" t="s">
        <v>75</v>
      </c>
      <c r="G4335" t="s">
        <v>16900</v>
      </c>
      <c r="H4335" t="s">
        <v>47</v>
      </c>
      <c r="I4335" t="s">
        <v>53</v>
      </c>
      <c r="J4335" s="1">
        <v>45973</v>
      </c>
      <c r="K4335" s="1">
        <v>46013</v>
      </c>
      <c r="L4335" t="b">
        <f>COUNTIF(tbl_vendors[Vendor_ID],tbl_vendors[[#This Row],[Vendor_ID]])&gt;1</f>
        <v>0</v>
      </c>
      <c r="M4335" t="b">
        <f>ISBLANK(tbl_vendors[[#This Row],[Vendor_ID]])</f>
        <v>0</v>
      </c>
      <c r="N4335" t="b">
        <f>LEN(TRIM(tbl_vendors[[#This Row],[Vendor_Name]]))=0</f>
        <v>0</v>
      </c>
      <c r="O4335" t="b">
        <f>LEN(TRIM(tbl_vendors[[#This Row],[Email]]))=0</f>
        <v>0</v>
      </c>
      <c r="P4335" t="b">
        <f>OR(ISERROR(FIND("@",tbl_vendors[[#This Row],[Email]])),ISERROR(FIND(".",tbl_vendors[[#This Row],[Email]])))</f>
        <v>0</v>
      </c>
      <c r="Q4335" t="b">
        <f>ISNA(MATCH(tbl_vendors[[#This Row],[Country]],tbl_country[country],0))</f>
        <v>0</v>
      </c>
      <c r="R4335" t="b">
        <f>ISNA(MATCH(tbl_vendors[[#This Row],[Currency]],tbl_country[currency],0))</f>
        <v>0</v>
      </c>
      <c r="S4335" t="b">
        <f>_xlfn.XLOOKUP(tbl_vendors[[#This Row],[Country]],tbl_country[country],tbl_country[currency],"NotFound")&lt;&gt;tbl_vendors[[#This Row],[Currency]]</f>
        <v>0</v>
      </c>
      <c r="T4335" t="b">
        <f>ISNA(MATCH(tbl_vendors[[#This Row],[Payment_Terms]],tbl_payment_terms[Payment_Terms],0))</f>
        <v>0</v>
      </c>
      <c r="U4335" t="b">
        <f>ISNA(MATCH(tbl_vendors[[#This Row],[Status]],tbl_status[valid_status]))</f>
        <v>1</v>
      </c>
      <c r="V4335" t="b">
        <f ca="1">tbl_vendors[[#This Row],[Created_Date]]&gt;TODAY()</f>
        <v>0</v>
      </c>
      <c r="W4335" t="b">
        <f>tbl_vendors[[#This Row],[Updated_Date]]&lt;tbl_vendors[[#This Row],[Created_Date]]</f>
        <v>0</v>
      </c>
      <c r="X4335" t="b">
        <f>COUNTIF(tbl_vendors[Vendor_Name],tbl_vendors[[#This Row],[Vendor_Name]])&gt;1</f>
        <v>0</v>
      </c>
      <c r="Y4335" s="14" cm="1">
        <f t="array" aca="1" ref="Y4335" ca="1">IFERROR(SUM(L4335:X4335*1),4)</f>
        <v>1</v>
      </c>
      <c r="Z4335" t="str">
        <f ca="1">IF(tbl_vendors[[#This Row],[error_count]]&gt;0,"FAIL","PASS")</f>
        <v>FAIL</v>
      </c>
    </row>
    <row r="4336" spans="1:26" x14ac:dyDescent="0.3">
      <c r="A4336" t="s">
        <v>16901</v>
      </c>
      <c r="B4336" t="s">
        <v>16902</v>
      </c>
      <c r="C4336" t="s">
        <v>56</v>
      </c>
      <c r="D4336" t="s">
        <v>16903</v>
      </c>
      <c r="E4336" t="s">
        <v>58</v>
      </c>
      <c r="F4336" t="s">
        <v>23</v>
      </c>
      <c r="G4336" t="s">
        <v>16904</v>
      </c>
      <c r="H4336" t="s">
        <v>25</v>
      </c>
      <c r="I4336" t="s">
        <v>19</v>
      </c>
      <c r="J4336" s="1">
        <v>45350</v>
      </c>
      <c r="K4336" s="1">
        <v>45691</v>
      </c>
      <c r="L4336" t="b">
        <f>COUNTIF(tbl_vendors[Vendor_ID],tbl_vendors[[#This Row],[Vendor_ID]])&gt;1</f>
        <v>0</v>
      </c>
      <c r="M4336" t="b">
        <f>ISBLANK(tbl_vendors[[#This Row],[Vendor_ID]])</f>
        <v>0</v>
      </c>
      <c r="N4336" t="b">
        <f>LEN(TRIM(tbl_vendors[[#This Row],[Vendor_Name]]))=0</f>
        <v>0</v>
      </c>
      <c r="O4336" t="b">
        <f>LEN(TRIM(tbl_vendors[[#This Row],[Email]]))=0</f>
        <v>0</v>
      </c>
      <c r="P4336" t="b">
        <f>OR(ISERROR(FIND("@",tbl_vendors[[#This Row],[Email]])),ISERROR(FIND(".",tbl_vendors[[#This Row],[Email]])))</f>
        <v>0</v>
      </c>
      <c r="Q4336" t="b">
        <f>ISNA(MATCH(tbl_vendors[[#This Row],[Country]],tbl_country[country],0))</f>
        <v>0</v>
      </c>
      <c r="R4336" t="b">
        <f>ISNA(MATCH(tbl_vendors[[#This Row],[Currency]],tbl_country[currency],0))</f>
        <v>0</v>
      </c>
      <c r="S4336" t="b">
        <f>_xlfn.XLOOKUP(tbl_vendors[[#This Row],[Country]],tbl_country[country],tbl_country[currency],"NotFound")&lt;&gt;tbl_vendors[[#This Row],[Currency]]</f>
        <v>0</v>
      </c>
      <c r="T4336" t="b">
        <f>ISNA(MATCH(tbl_vendors[[#This Row],[Payment_Terms]],tbl_payment_terms[Payment_Terms],0))</f>
        <v>0</v>
      </c>
      <c r="U4336" t="b">
        <f>ISNA(MATCH(tbl_vendors[[#This Row],[Status]],tbl_status[valid_status]))</f>
        <v>0</v>
      </c>
      <c r="V4336" t="b">
        <f ca="1">tbl_vendors[[#This Row],[Created_Date]]&gt;TODAY()</f>
        <v>0</v>
      </c>
      <c r="W4336" t="b">
        <f>tbl_vendors[[#This Row],[Updated_Date]]&lt;tbl_vendors[[#This Row],[Created_Date]]</f>
        <v>0</v>
      </c>
      <c r="X4336" t="b">
        <f>COUNTIF(tbl_vendors[Vendor_Name],tbl_vendors[[#This Row],[Vendor_Name]])&gt;1</f>
        <v>0</v>
      </c>
      <c r="Y4336" s="14" cm="1">
        <f t="array" aca="1" ref="Y4336" ca="1">IFERROR(SUM(L4336:X4336*1),4)</f>
        <v>0</v>
      </c>
      <c r="Z4336" t="str">
        <f ca="1">IF(tbl_vendors[[#This Row],[error_count]]&gt;0,"FAIL","PASS")</f>
        <v>PASS</v>
      </c>
    </row>
    <row r="4337" spans="1:26" x14ac:dyDescent="0.3">
      <c r="A4337" t="s">
        <v>16905</v>
      </c>
      <c r="B4337" t="s">
        <v>16906</v>
      </c>
      <c r="C4337" t="s">
        <v>29</v>
      </c>
      <c r="D4337" t="s">
        <v>16907</v>
      </c>
      <c r="E4337" t="s">
        <v>31</v>
      </c>
      <c r="F4337" t="s">
        <v>75</v>
      </c>
      <c r="G4337" t="s">
        <v>16908</v>
      </c>
      <c r="H4337" t="s">
        <v>42</v>
      </c>
      <c r="I4337" t="s">
        <v>19</v>
      </c>
      <c r="J4337" s="1">
        <v>45473</v>
      </c>
      <c r="K4337" s="1">
        <v>45735</v>
      </c>
      <c r="L4337" t="b">
        <f>COUNTIF(tbl_vendors[Vendor_ID],tbl_vendors[[#This Row],[Vendor_ID]])&gt;1</f>
        <v>0</v>
      </c>
      <c r="M4337" t="b">
        <f>ISBLANK(tbl_vendors[[#This Row],[Vendor_ID]])</f>
        <v>0</v>
      </c>
      <c r="N4337" t="b">
        <f>LEN(TRIM(tbl_vendors[[#This Row],[Vendor_Name]]))=0</f>
        <v>0</v>
      </c>
      <c r="O4337" t="b">
        <f>LEN(TRIM(tbl_vendors[[#This Row],[Email]]))=0</f>
        <v>0</v>
      </c>
      <c r="P4337" t="b">
        <f>OR(ISERROR(FIND("@",tbl_vendors[[#This Row],[Email]])),ISERROR(FIND(".",tbl_vendors[[#This Row],[Email]])))</f>
        <v>0</v>
      </c>
      <c r="Q4337" t="b">
        <f>ISNA(MATCH(tbl_vendors[[#This Row],[Country]],tbl_country[country],0))</f>
        <v>0</v>
      </c>
      <c r="R4337" t="b">
        <f>ISNA(MATCH(tbl_vendors[[#This Row],[Currency]],tbl_country[currency],0))</f>
        <v>0</v>
      </c>
      <c r="S4337" t="b">
        <f>_xlfn.XLOOKUP(tbl_vendors[[#This Row],[Country]],tbl_country[country],tbl_country[currency],"NotFound")&lt;&gt;tbl_vendors[[#This Row],[Currency]]</f>
        <v>0</v>
      </c>
      <c r="T4337" t="b">
        <f>ISNA(MATCH(tbl_vendors[[#This Row],[Payment_Terms]],tbl_payment_terms[Payment_Terms],0))</f>
        <v>0</v>
      </c>
      <c r="U4337" t="b">
        <f>ISNA(MATCH(tbl_vendors[[#This Row],[Status]],tbl_status[valid_status]))</f>
        <v>0</v>
      </c>
      <c r="V4337" t="b">
        <f ca="1">tbl_vendors[[#This Row],[Created_Date]]&gt;TODAY()</f>
        <v>0</v>
      </c>
      <c r="W4337" t="b">
        <f>tbl_vendors[[#This Row],[Updated_Date]]&lt;tbl_vendors[[#This Row],[Created_Date]]</f>
        <v>0</v>
      </c>
      <c r="X4337" t="b">
        <f>COUNTIF(tbl_vendors[Vendor_Name],tbl_vendors[[#This Row],[Vendor_Name]])&gt;1</f>
        <v>0</v>
      </c>
      <c r="Y4337" s="14" cm="1">
        <f t="array" aca="1" ref="Y4337" ca="1">IFERROR(SUM(L4337:X4337*1),4)</f>
        <v>0</v>
      </c>
      <c r="Z4337" t="str">
        <f ca="1">IF(tbl_vendors[[#This Row],[error_count]]&gt;0,"FAIL","PASS")</f>
        <v>PASS</v>
      </c>
    </row>
    <row r="4338" spans="1:26" x14ac:dyDescent="0.3">
      <c r="A4338" t="s">
        <v>16909</v>
      </c>
      <c r="B4338" t="s">
        <v>16910</v>
      </c>
      <c r="C4338" t="s">
        <v>153</v>
      </c>
      <c r="D4338" t="s">
        <v>16911</v>
      </c>
      <c r="E4338" t="s">
        <v>155</v>
      </c>
      <c r="F4338" t="s">
        <v>16</v>
      </c>
      <c r="G4338" t="s">
        <v>16912</v>
      </c>
      <c r="H4338" t="s">
        <v>47</v>
      </c>
      <c r="I4338" t="s">
        <v>53</v>
      </c>
      <c r="J4338" s="1">
        <v>45526</v>
      </c>
      <c r="K4338" s="1">
        <v>45873</v>
      </c>
      <c r="L4338" t="b">
        <f>COUNTIF(tbl_vendors[Vendor_ID],tbl_vendors[[#This Row],[Vendor_ID]])&gt;1</f>
        <v>0</v>
      </c>
      <c r="M4338" t="b">
        <f>ISBLANK(tbl_vendors[[#This Row],[Vendor_ID]])</f>
        <v>0</v>
      </c>
      <c r="N4338" t="b">
        <f>LEN(TRIM(tbl_vendors[[#This Row],[Vendor_Name]]))=0</f>
        <v>0</v>
      </c>
      <c r="O4338" t="b">
        <f>LEN(TRIM(tbl_vendors[[#This Row],[Email]]))=0</f>
        <v>0</v>
      </c>
      <c r="P4338" t="b">
        <f>OR(ISERROR(FIND("@",tbl_vendors[[#This Row],[Email]])),ISERROR(FIND(".",tbl_vendors[[#This Row],[Email]])))</f>
        <v>0</v>
      </c>
      <c r="Q4338" t="b">
        <f>ISNA(MATCH(tbl_vendors[[#This Row],[Country]],tbl_country[country],0))</f>
        <v>0</v>
      </c>
      <c r="R4338" t="b">
        <f>ISNA(MATCH(tbl_vendors[[#This Row],[Currency]],tbl_country[currency],0))</f>
        <v>0</v>
      </c>
      <c r="S4338" t="b">
        <f>_xlfn.XLOOKUP(tbl_vendors[[#This Row],[Country]],tbl_country[country],tbl_country[currency],"NotFound")&lt;&gt;tbl_vendors[[#This Row],[Currency]]</f>
        <v>0</v>
      </c>
      <c r="T4338" t="b">
        <f>ISNA(MATCH(tbl_vendors[[#This Row],[Payment_Terms]],tbl_payment_terms[Payment_Terms],0))</f>
        <v>0</v>
      </c>
      <c r="U4338" t="b">
        <f>ISNA(MATCH(tbl_vendors[[#This Row],[Status]],tbl_status[valid_status]))</f>
        <v>1</v>
      </c>
      <c r="V4338" t="b">
        <f ca="1">tbl_vendors[[#This Row],[Created_Date]]&gt;TODAY()</f>
        <v>0</v>
      </c>
      <c r="W4338" t="b">
        <f>tbl_vendors[[#This Row],[Updated_Date]]&lt;tbl_vendors[[#This Row],[Created_Date]]</f>
        <v>0</v>
      </c>
      <c r="X4338" t="b">
        <f>COUNTIF(tbl_vendors[Vendor_Name],tbl_vendors[[#This Row],[Vendor_Name]])&gt;1</f>
        <v>0</v>
      </c>
      <c r="Y4338" s="14" cm="1">
        <f t="array" aca="1" ref="Y4338" ca="1">IFERROR(SUM(L4338:X4338*1),4)</f>
        <v>1</v>
      </c>
      <c r="Z4338" t="str">
        <f ca="1">IF(tbl_vendors[[#This Row],[error_count]]&gt;0,"FAIL","PASS")</f>
        <v>FAIL</v>
      </c>
    </row>
    <row r="4339" spans="1:26" x14ac:dyDescent="0.3">
      <c r="A4339" t="s">
        <v>16913</v>
      </c>
      <c r="B4339" t="s">
        <v>16914</v>
      </c>
      <c r="C4339" t="s">
        <v>109</v>
      </c>
      <c r="D4339" t="s">
        <v>16915</v>
      </c>
      <c r="E4339" t="s">
        <v>39</v>
      </c>
      <c r="F4339" t="s">
        <v>16</v>
      </c>
      <c r="G4339" t="s">
        <v>16916</v>
      </c>
      <c r="H4339" t="s">
        <v>25</v>
      </c>
      <c r="I4339" t="s">
        <v>19</v>
      </c>
      <c r="J4339" s="1">
        <v>45161</v>
      </c>
      <c r="K4339" s="1">
        <v>45436</v>
      </c>
      <c r="L4339" t="b">
        <f>COUNTIF(tbl_vendors[Vendor_ID],tbl_vendors[[#This Row],[Vendor_ID]])&gt;1</f>
        <v>0</v>
      </c>
      <c r="M4339" t="b">
        <f>ISBLANK(tbl_vendors[[#This Row],[Vendor_ID]])</f>
        <v>0</v>
      </c>
      <c r="N4339" t="b">
        <f>LEN(TRIM(tbl_vendors[[#This Row],[Vendor_Name]]))=0</f>
        <v>0</v>
      </c>
      <c r="O4339" t="b">
        <f>LEN(TRIM(tbl_vendors[[#This Row],[Email]]))=0</f>
        <v>0</v>
      </c>
      <c r="P4339" t="b">
        <f>OR(ISERROR(FIND("@",tbl_vendors[[#This Row],[Email]])),ISERROR(FIND(".",tbl_vendors[[#This Row],[Email]])))</f>
        <v>0</v>
      </c>
      <c r="Q4339" t="b">
        <f>ISNA(MATCH(tbl_vendors[[#This Row],[Country]],tbl_country[country],0))</f>
        <v>0</v>
      </c>
      <c r="R4339" t="b">
        <f>ISNA(MATCH(tbl_vendors[[#This Row],[Currency]],tbl_country[currency],0))</f>
        <v>0</v>
      </c>
      <c r="S4339" t="b">
        <f>_xlfn.XLOOKUP(tbl_vendors[[#This Row],[Country]],tbl_country[country],tbl_country[currency],"NotFound")&lt;&gt;tbl_vendors[[#This Row],[Currency]]</f>
        <v>1</v>
      </c>
      <c r="T4339" t="b">
        <f>ISNA(MATCH(tbl_vendors[[#This Row],[Payment_Terms]],tbl_payment_terms[Payment_Terms],0))</f>
        <v>0</v>
      </c>
      <c r="U4339" t="b">
        <f>ISNA(MATCH(tbl_vendors[[#This Row],[Status]],tbl_status[valid_status]))</f>
        <v>0</v>
      </c>
      <c r="V4339" t="b">
        <f ca="1">tbl_vendors[[#This Row],[Created_Date]]&gt;TODAY()</f>
        <v>0</v>
      </c>
      <c r="W4339" t="b">
        <f>tbl_vendors[[#This Row],[Updated_Date]]&lt;tbl_vendors[[#This Row],[Created_Date]]</f>
        <v>0</v>
      </c>
      <c r="X4339" t="b">
        <f>COUNTIF(tbl_vendors[Vendor_Name],tbl_vendors[[#This Row],[Vendor_Name]])&gt;1</f>
        <v>0</v>
      </c>
      <c r="Y4339" s="14" cm="1">
        <f t="array" aca="1" ref="Y4339" ca="1">IFERROR(SUM(L4339:X4339*1),4)</f>
        <v>1</v>
      </c>
      <c r="Z4339" t="str">
        <f ca="1">IF(tbl_vendors[[#This Row],[error_count]]&gt;0,"FAIL","PASS")</f>
        <v>FAIL</v>
      </c>
    </row>
    <row r="4340" spans="1:26" x14ac:dyDescent="0.3">
      <c r="A4340" t="s">
        <v>16917</v>
      </c>
      <c r="B4340" t="s">
        <v>16918</v>
      </c>
      <c r="C4340" t="s">
        <v>79</v>
      </c>
      <c r="D4340" t="s">
        <v>16919</v>
      </c>
      <c r="E4340" t="s">
        <v>39</v>
      </c>
      <c r="F4340" t="s">
        <v>40</v>
      </c>
      <c r="G4340" t="s">
        <v>16920</v>
      </c>
      <c r="H4340" t="s">
        <v>69</v>
      </c>
      <c r="I4340" t="s">
        <v>26</v>
      </c>
      <c r="J4340" s="1">
        <v>44401</v>
      </c>
      <c r="K4340" s="1">
        <v>45602</v>
      </c>
      <c r="L4340" t="b">
        <f>COUNTIF(tbl_vendors[Vendor_ID],tbl_vendors[[#This Row],[Vendor_ID]])&gt;1</f>
        <v>0</v>
      </c>
      <c r="M4340" t="b">
        <f>ISBLANK(tbl_vendors[[#This Row],[Vendor_ID]])</f>
        <v>0</v>
      </c>
      <c r="N4340" t="b">
        <f>LEN(TRIM(tbl_vendors[[#This Row],[Vendor_Name]]))=0</f>
        <v>0</v>
      </c>
      <c r="O4340" t="b">
        <f>LEN(TRIM(tbl_vendors[[#This Row],[Email]]))=0</f>
        <v>0</v>
      </c>
      <c r="P4340" t="b">
        <f>OR(ISERROR(FIND("@",tbl_vendors[[#This Row],[Email]])),ISERROR(FIND(".",tbl_vendors[[#This Row],[Email]])))</f>
        <v>0</v>
      </c>
      <c r="Q4340" t="b">
        <f>ISNA(MATCH(tbl_vendors[[#This Row],[Country]],tbl_country[country],0))</f>
        <v>0</v>
      </c>
      <c r="R4340" t="b">
        <f>ISNA(MATCH(tbl_vendors[[#This Row],[Currency]],tbl_country[currency],0))</f>
        <v>0</v>
      </c>
      <c r="S4340" t="b">
        <f>_xlfn.XLOOKUP(tbl_vendors[[#This Row],[Country]],tbl_country[country],tbl_country[currency],"NotFound")&lt;&gt;tbl_vendors[[#This Row],[Currency]]</f>
        <v>0</v>
      </c>
      <c r="T4340" t="b">
        <f>ISNA(MATCH(tbl_vendors[[#This Row],[Payment_Terms]],tbl_payment_terms[Payment_Terms],0))</f>
        <v>0</v>
      </c>
      <c r="U4340" t="b">
        <f>ISNA(MATCH(tbl_vendors[[#This Row],[Status]],tbl_status[valid_status]))</f>
        <v>0</v>
      </c>
      <c r="V4340" t="b">
        <f ca="1">tbl_vendors[[#This Row],[Created_Date]]&gt;TODAY()</f>
        <v>0</v>
      </c>
      <c r="W4340" t="b">
        <f>tbl_vendors[[#This Row],[Updated_Date]]&lt;tbl_vendors[[#This Row],[Created_Date]]</f>
        <v>0</v>
      </c>
      <c r="X4340" t="b">
        <f>COUNTIF(tbl_vendors[Vendor_Name],tbl_vendors[[#This Row],[Vendor_Name]])&gt;1</f>
        <v>0</v>
      </c>
      <c r="Y4340" s="14" cm="1">
        <f t="array" aca="1" ref="Y4340" ca="1">IFERROR(SUM(L4340:X4340*1),4)</f>
        <v>0</v>
      </c>
      <c r="Z4340" t="str">
        <f ca="1">IF(tbl_vendors[[#This Row],[error_count]]&gt;0,"FAIL","PASS")</f>
        <v>PASS</v>
      </c>
    </row>
    <row r="4341" spans="1:26" x14ac:dyDescent="0.3">
      <c r="A4341" t="s">
        <v>16921</v>
      </c>
      <c r="B4341" t="s">
        <v>16922</v>
      </c>
      <c r="C4341" t="s">
        <v>153</v>
      </c>
      <c r="D4341" t="s">
        <v>16923</v>
      </c>
      <c r="E4341" t="s">
        <v>155</v>
      </c>
      <c r="F4341" t="s">
        <v>16</v>
      </c>
      <c r="G4341" t="s">
        <v>16924</v>
      </c>
      <c r="H4341" t="s">
        <v>34</v>
      </c>
      <c r="I4341" t="s">
        <v>19</v>
      </c>
      <c r="J4341" s="1">
        <v>44647</v>
      </c>
      <c r="K4341" s="1">
        <v>44872</v>
      </c>
      <c r="L4341" t="b">
        <f>COUNTIF(tbl_vendors[Vendor_ID],tbl_vendors[[#This Row],[Vendor_ID]])&gt;1</f>
        <v>0</v>
      </c>
      <c r="M4341" t="b">
        <f>ISBLANK(tbl_vendors[[#This Row],[Vendor_ID]])</f>
        <v>0</v>
      </c>
      <c r="N4341" t="b">
        <f>LEN(TRIM(tbl_vendors[[#This Row],[Vendor_Name]]))=0</f>
        <v>0</v>
      </c>
      <c r="O4341" t="b">
        <f>LEN(TRIM(tbl_vendors[[#This Row],[Email]]))=0</f>
        <v>0</v>
      </c>
      <c r="P4341" t="b">
        <f>OR(ISERROR(FIND("@",tbl_vendors[[#This Row],[Email]])),ISERROR(FIND(".",tbl_vendors[[#This Row],[Email]])))</f>
        <v>0</v>
      </c>
      <c r="Q4341" t="b">
        <f>ISNA(MATCH(tbl_vendors[[#This Row],[Country]],tbl_country[country],0))</f>
        <v>0</v>
      </c>
      <c r="R4341" t="b">
        <f>ISNA(MATCH(tbl_vendors[[#This Row],[Currency]],tbl_country[currency],0))</f>
        <v>0</v>
      </c>
      <c r="S4341" t="b">
        <f>_xlfn.XLOOKUP(tbl_vendors[[#This Row],[Country]],tbl_country[country],tbl_country[currency],"NotFound")&lt;&gt;tbl_vendors[[#This Row],[Currency]]</f>
        <v>0</v>
      </c>
      <c r="T4341" t="b">
        <f>ISNA(MATCH(tbl_vendors[[#This Row],[Payment_Terms]],tbl_payment_terms[Payment_Terms],0))</f>
        <v>0</v>
      </c>
      <c r="U4341" t="b">
        <f>ISNA(MATCH(tbl_vendors[[#This Row],[Status]],tbl_status[valid_status]))</f>
        <v>0</v>
      </c>
      <c r="V4341" t="b">
        <f ca="1">tbl_vendors[[#This Row],[Created_Date]]&gt;TODAY()</f>
        <v>0</v>
      </c>
      <c r="W4341" t="b">
        <f>tbl_vendors[[#This Row],[Updated_Date]]&lt;tbl_vendors[[#This Row],[Created_Date]]</f>
        <v>0</v>
      </c>
      <c r="X4341" t="b">
        <f>COUNTIF(tbl_vendors[Vendor_Name],tbl_vendors[[#This Row],[Vendor_Name]])&gt;1</f>
        <v>0</v>
      </c>
      <c r="Y4341" s="14" cm="1">
        <f t="array" aca="1" ref="Y4341" ca="1">IFERROR(SUM(L4341:X4341*1),4)</f>
        <v>0</v>
      </c>
      <c r="Z4341" t="str">
        <f ca="1">IF(tbl_vendors[[#This Row],[error_count]]&gt;0,"FAIL","PASS")</f>
        <v>PASS</v>
      </c>
    </row>
    <row r="4342" spans="1:26" x14ac:dyDescent="0.3">
      <c r="A4342" t="s">
        <v>16925</v>
      </c>
      <c r="B4342" t="s">
        <v>16926</v>
      </c>
      <c r="C4342" t="s">
        <v>79</v>
      </c>
      <c r="D4342" t="s">
        <v>16927</v>
      </c>
      <c r="E4342" t="s">
        <v>39</v>
      </c>
      <c r="F4342" t="s">
        <v>40</v>
      </c>
      <c r="G4342" t="s">
        <v>16928</v>
      </c>
      <c r="H4342" t="s">
        <v>52</v>
      </c>
      <c r="I4342" t="s">
        <v>26</v>
      </c>
      <c r="J4342" s="1">
        <v>44964</v>
      </c>
      <c r="K4342" s="1">
        <v>45862</v>
      </c>
      <c r="L4342" t="b">
        <f>COUNTIF(tbl_vendors[Vendor_ID],tbl_vendors[[#This Row],[Vendor_ID]])&gt;1</f>
        <v>0</v>
      </c>
      <c r="M4342" t="b">
        <f>ISBLANK(tbl_vendors[[#This Row],[Vendor_ID]])</f>
        <v>0</v>
      </c>
      <c r="N4342" t="b">
        <f>LEN(TRIM(tbl_vendors[[#This Row],[Vendor_Name]]))=0</f>
        <v>0</v>
      </c>
      <c r="O4342" t="b">
        <f>LEN(TRIM(tbl_vendors[[#This Row],[Email]]))=0</f>
        <v>0</v>
      </c>
      <c r="P4342" t="b">
        <f>OR(ISERROR(FIND("@",tbl_vendors[[#This Row],[Email]])),ISERROR(FIND(".",tbl_vendors[[#This Row],[Email]])))</f>
        <v>0</v>
      </c>
      <c r="Q4342" t="b">
        <f>ISNA(MATCH(tbl_vendors[[#This Row],[Country]],tbl_country[country],0))</f>
        <v>0</v>
      </c>
      <c r="R4342" t="b">
        <f>ISNA(MATCH(tbl_vendors[[#This Row],[Currency]],tbl_country[currency],0))</f>
        <v>0</v>
      </c>
      <c r="S4342" t="b">
        <f>_xlfn.XLOOKUP(tbl_vendors[[#This Row],[Country]],tbl_country[country],tbl_country[currency],"NotFound")&lt;&gt;tbl_vendors[[#This Row],[Currency]]</f>
        <v>0</v>
      </c>
      <c r="T4342" t="b">
        <f>ISNA(MATCH(tbl_vendors[[#This Row],[Payment_Terms]],tbl_payment_terms[Payment_Terms],0))</f>
        <v>0</v>
      </c>
      <c r="U4342" t="b">
        <f>ISNA(MATCH(tbl_vendors[[#This Row],[Status]],tbl_status[valid_status]))</f>
        <v>0</v>
      </c>
      <c r="V4342" t="b">
        <f ca="1">tbl_vendors[[#This Row],[Created_Date]]&gt;TODAY()</f>
        <v>0</v>
      </c>
      <c r="W4342" t="b">
        <f>tbl_vendors[[#This Row],[Updated_Date]]&lt;tbl_vendors[[#This Row],[Created_Date]]</f>
        <v>0</v>
      </c>
      <c r="X4342" t="b">
        <f>COUNTIF(tbl_vendors[Vendor_Name],tbl_vendors[[#This Row],[Vendor_Name]])&gt;1</f>
        <v>0</v>
      </c>
      <c r="Y4342" s="14" cm="1">
        <f t="array" aca="1" ref="Y4342" ca="1">IFERROR(SUM(L4342:X4342*1),4)</f>
        <v>0</v>
      </c>
      <c r="Z4342" t="str">
        <f ca="1">IF(tbl_vendors[[#This Row],[error_count]]&gt;0,"FAIL","PASS")</f>
        <v>PASS</v>
      </c>
    </row>
    <row r="4343" spans="1:26" x14ac:dyDescent="0.3">
      <c r="A4343" t="s">
        <v>16929</v>
      </c>
      <c r="B4343" t="s">
        <v>16930</v>
      </c>
      <c r="C4343" t="s">
        <v>37</v>
      </c>
      <c r="D4343" t="s">
        <v>16931</v>
      </c>
      <c r="E4343" t="s">
        <v>39</v>
      </c>
      <c r="F4343" t="s">
        <v>75</v>
      </c>
      <c r="G4343" t="s">
        <v>16932</v>
      </c>
      <c r="H4343" t="s">
        <v>52</v>
      </c>
      <c r="I4343" t="s">
        <v>26</v>
      </c>
      <c r="J4343" s="1">
        <v>45874</v>
      </c>
      <c r="K4343" s="1">
        <v>46127</v>
      </c>
      <c r="L4343" t="b">
        <f>COUNTIF(tbl_vendors[Vendor_ID],tbl_vendors[[#This Row],[Vendor_ID]])&gt;1</f>
        <v>0</v>
      </c>
      <c r="M4343" t="b">
        <f>ISBLANK(tbl_vendors[[#This Row],[Vendor_ID]])</f>
        <v>0</v>
      </c>
      <c r="N4343" t="b">
        <f>LEN(TRIM(tbl_vendors[[#This Row],[Vendor_Name]]))=0</f>
        <v>0</v>
      </c>
      <c r="O4343" t="b">
        <f>LEN(TRIM(tbl_vendors[[#This Row],[Email]]))=0</f>
        <v>0</v>
      </c>
      <c r="P4343" t="b">
        <f>OR(ISERROR(FIND("@",tbl_vendors[[#This Row],[Email]])),ISERROR(FIND(".",tbl_vendors[[#This Row],[Email]])))</f>
        <v>0</v>
      </c>
      <c r="Q4343" t="b">
        <f>ISNA(MATCH(tbl_vendors[[#This Row],[Country]],tbl_country[country],0))</f>
        <v>0</v>
      </c>
      <c r="R4343" t="b">
        <f>ISNA(MATCH(tbl_vendors[[#This Row],[Currency]],tbl_country[currency],0))</f>
        <v>0</v>
      </c>
      <c r="S4343" t="b">
        <f>_xlfn.XLOOKUP(tbl_vendors[[#This Row],[Country]],tbl_country[country],tbl_country[currency],"NotFound")&lt;&gt;tbl_vendors[[#This Row],[Currency]]</f>
        <v>0</v>
      </c>
      <c r="T4343" t="b">
        <f>ISNA(MATCH(tbl_vendors[[#This Row],[Payment_Terms]],tbl_payment_terms[Payment_Terms],0))</f>
        <v>0</v>
      </c>
      <c r="U4343" t="b">
        <f>ISNA(MATCH(tbl_vendors[[#This Row],[Status]],tbl_status[valid_status]))</f>
        <v>0</v>
      </c>
      <c r="V4343" t="b">
        <f ca="1">tbl_vendors[[#This Row],[Created_Date]]&gt;TODAY()</f>
        <v>0</v>
      </c>
      <c r="W4343" t="b">
        <f>tbl_vendors[[#This Row],[Updated_Date]]&lt;tbl_vendors[[#This Row],[Created_Date]]</f>
        <v>0</v>
      </c>
      <c r="X4343" t="b">
        <f>COUNTIF(tbl_vendors[Vendor_Name],tbl_vendors[[#This Row],[Vendor_Name]])&gt;1</f>
        <v>0</v>
      </c>
      <c r="Y4343" s="14" cm="1">
        <f t="array" aca="1" ref="Y4343" ca="1">IFERROR(SUM(L4343:X4343*1),4)</f>
        <v>0</v>
      </c>
      <c r="Z4343" t="str">
        <f ca="1">IF(tbl_vendors[[#This Row],[error_count]]&gt;0,"FAIL","PASS")</f>
        <v>PASS</v>
      </c>
    </row>
    <row r="4344" spans="1:26" x14ac:dyDescent="0.3">
      <c r="A4344" t="s">
        <v>16933</v>
      </c>
      <c r="B4344" t="s">
        <v>11791</v>
      </c>
      <c r="C4344" t="s">
        <v>29</v>
      </c>
      <c r="D4344" t="s">
        <v>16934</v>
      </c>
      <c r="E4344" t="s">
        <v>31</v>
      </c>
      <c r="F4344" t="s">
        <v>40</v>
      </c>
      <c r="G4344" t="s">
        <v>16935</v>
      </c>
      <c r="H4344" t="s">
        <v>34</v>
      </c>
      <c r="I4344" t="s">
        <v>53</v>
      </c>
      <c r="J4344" s="1">
        <v>46180</v>
      </c>
      <c r="K4344" s="1">
        <v>46192</v>
      </c>
      <c r="L4344" t="b">
        <f>COUNTIF(tbl_vendors[Vendor_ID],tbl_vendors[[#This Row],[Vendor_ID]])&gt;1</f>
        <v>0</v>
      </c>
      <c r="M4344" t="b">
        <f>ISBLANK(tbl_vendors[[#This Row],[Vendor_ID]])</f>
        <v>0</v>
      </c>
      <c r="N4344" t="b">
        <f>LEN(TRIM(tbl_vendors[[#This Row],[Vendor_Name]]))=0</f>
        <v>0</v>
      </c>
      <c r="O4344" t="b">
        <f>LEN(TRIM(tbl_vendors[[#This Row],[Email]]))=0</f>
        <v>0</v>
      </c>
      <c r="P4344" t="b">
        <f>OR(ISERROR(FIND("@",tbl_vendors[[#This Row],[Email]])),ISERROR(FIND(".",tbl_vendors[[#This Row],[Email]])))</f>
        <v>0</v>
      </c>
      <c r="Q4344" t="b">
        <f>ISNA(MATCH(tbl_vendors[[#This Row],[Country]],tbl_country[country],0))</f>
        <v>0</v>
      </c>
      <c r="R4344" t="b">
        <f>ISNA(MATCH(tbl_vendors[[#This Row],[Currency]],tbl_country[currency],0))</f>
        <v>0</v>
      </c>
      <c r="S4344" t="b">
        <f>_xlfn.XLOOKUP(tbl_vendors[[#This Row],[Country]],tbl_country[country],tbl_country[currency],"NotFound")&lt;&gt;tbl_vendors[[#This Row],[Currency]]</f>
        <v>0</v>
      </c>
      <c r="T4344" t="b">
        <f>ISNA(MATCH(tbl_vendors[[#This Row],[Payment_Terms]],tbl_payment_terms[Payment_Terms],0))</f>
        <v>0</v>
      </c>
      <c r="U4344" t="b">
        <f>ISNA(MATCH(tbl_vendors[[#This Row],[Status]],tbl_status[valid_status]))</f>
        <v>1</v>
      </c>
      <c r="V4344" t="b">
        <f ca="1">tbl_vendors[[#This Row],[Created_Date]]&gt;TODAY()</f>
        <v>0</v>
      </c>
      <c r="W4344" t="b">
        <f>tbl_vendors[[#This Row],[Updated_Date]]&lt;tbl_vendors[[#This Row],[Created_Date]]</f>
        <v>0</v>
      </c>
      <c r="X4344" t="b">
        <f>COUNTIF(tbl_vendors[Vendor_Name],tbl_vendors[[#This Row],[Vendor_Name]])&gt;1</f>
        <v>1</v>
      </c>
      <c r="Y4344" s="14" cm="1">
        <f t="array" aca="1" ref="Y4344" ca="1">IFERROR(SUM(L4344:X4344*1),4)</f>
        <v>2</v>
      </c>
      <c r="Z4344" t="str">
        <f ca="1">IF(tbl_vendors[[#This Row],[error_count]]&gt;0,"FAIL","PASS")</f>
        <v>FAIL</v>
      </c>
    </row>
    <row r="4345" spans="1:26" x14ac:dyDescent="0.3">
      <c r="A4345" t="s">
        <v>16936</v>
      </c>
      <c r="B4345" t="s">
        <v>16937</v>
      </c>
      <c r="C4345" t="s">
        <v>100</v>
      </c>
      <c r="D4345" t="s">
        <v>16938</v>
      </c>
      <c r="E4345" t="s">
        <v>39</v>
      </c>
      <c r="F4345" t="s">
        <v>16</v>
      </c>
      <c r="G4345" t="s">
        <v>16939</v>
      </c>
      <c r="H4345" t="s">
        <v>42</v>
      </c>
      <c r="I4345" t="s">
        <v>26</v>
      </c>
      <c r="J4345" s="1">
        <v>45023</v>
      </c>
      <c r="K4345" s="1">
        <v>45961</v>
      </c>
      <c r="L4345" t="b">
        <f>COUNTIF(tbl_vendors[Vendor_ID],tbl_vendors[[#This Row],[Vendor_ID]])&gt;1</f>
        <v>0</v>
      </c>
      <c r="M4345" t="b">
        <f>ISBLANK(tbl_vendors[[#This Row],[Vendor_ID]])</f>
        <v>0</v>
      </c>
      <c r="N4345" t="b">
        <f>LEN(TRIM(tbl_vendors[[#This Row],[Vendor_Name]]))=0</f>
        <v>0</v>
      </c>
      <c r="O4345" t="b">
        <f>LEN(TRIM(tbl_vendors[[#This Row],[Email]]))=0</f>
        <v>0</v>
      </c>
      <c r="P4345" t="b">
        <f>OR(ISERROR(FIND("@",tbl_vendors[[#This Row],[Email]])),ISERROR(FIND(".",tbl_vendors[[#This Row],[Email]])))</f>
        <v>0</v>
      </c>
      <c r="Q4345" t="b">
        <f>ISNA(MATCH(tbl_vendors[[#This Row],[Country]],tbl_country[country],0))</f>
        <v>0</v>
      </c>
      <c r="R4345" t="b">
        <f>ISNA(MATCH(tbl_vendors[[#This Row],[Currency]],tbl_country[currency],0))</f>
        <v>0</v>
      </c>
      <c r="S4345" t="b">
        <f>_xlfn.XLOOKUP(tbl_vendors[[#This Row],[Country]],tbl_country[country],tbl_country[currency],"NotFound")&lt;&gt;tbl_vendors[[#This Row],[Currency]]</f>
        <v>0</v>
      </c>
      <c r="T4345" t="b">
        <f>ISNA(MATCH(tbl_vendors[[#This Row],[Payment_Terms]],tbl_payment_terms[Payment_Terms],0))</f>
        <v>0</v>
      </c>
      <c r="U4345" t="b">
        <f>ISNA(MATCH(tbl_vendors[[#This Row],[Status]],tbl_status[valid_status]))</f>
        <v>0</v>
      </c>
      <c r="V4345" t="b">
        <f ca="1">tbl_vendors[[#This Row],[Created_Date]]&gt;TODAY()</f>
        <v>0</v>
      </c>
      <c r="W4345" t="b">
        <f>tbl_vendors[[#This Row],[Updated_Date]]&lt;tbl_vendors[[#This Row],[Created_Date]]</f>
        <v>0</v>
      </c>
      <c r="X4345" t="b">
        <f>COUNTIF(tbl_vendors[Vendor_Name],tbl_vendors[[#This Row],[Vendor_Name]])&gt;1</f>
        <v>0</v>
      </c>
      <c r="Y4345" s="14" cm="1">
        <f t="array" aca="1" ref="Y4345" ca="1">IFERROR(SUM(L4345:X4345*1),4)</f>
        <v>0</v>
      </c>
      <c r="Z4345" t="str">
        <f ca="1">IF(tbl_vendors[[#This Row],[error_count]]&gt;0,"FAIL","PASS")</f>
        <v>PASS</v>
      </c>
    </row>
    <row r="4346" spans="1:26" x14ac:dyDescent="0.3">
      <c r="A4346" t="s">
        <v>16940</v>
      </c>
      <c r="B4346" t="s">
        <v>16941</v>
      </c>
      <c r="C4346" t="s">
        <v>79</v>
      </c>
      <c r="D4346" t="s">
        <v>16942</v>
      </c>
      <c r="E4346" t="s">
        <v>39</v>
      </c>
      <c r="F4346" t="s">
        <v>32</v>
      </c>
      <c r="G4346" t="s">
        <v>16943</v>
      </c>
      <c r="H4346" t="s">
        <v>25</v>
      </c>
      <c r="I4346" t="s">
        <v>19</v>
      </c>
      <c r="J4346" s="1">
        <v>45296</v>
      </c>
      <c r="K4346" s="1">
        <v>45456</v>
      </c>
      <c r="L4346" t="b">
        <f>COUNTIF(tbl_vendors[Vendor_ID],tbl_vendors[[#This Row],[Vendor_ID]])&gt;1</f>
        <v>0</v>
      </c>
      <c r="M4346" t="b">
        <f>ISBLANK(tbl_vendors[[#This Row],[Vendor_ID]])</f>
        <v>0</v>
      </c>
      <c r="N4346" t="b">
        <f>LEN(TRIM(tbl_vendors[[#This Row],[Vendor_Name]]))=0</f>
        <v>0</v>
      </c>
      <c r="O4346" t="b">
        <f>LEN(TRIM(tbl_vendors[[#This Row],[Email]]))=0</f>
        <v>0</v>
      </c>
      <c r="P4346" t="b">
        <f>OR(ISERROR(FIND("@",tbl_vendors[[#This Row],[Email]])),ISERROR(FIND(".",tbl_vendors[[#This Row],[Email]])))</f>
        <v>0</v>
      </c>
      <c r="Q4346" t="b">
        <f>ISNA(MATCH(tbl_vendors[[#This Row],[Country]],tbl_country[country],0))</f>
        <v>0</v>
      </c>
      <c r="R4346" t="b">
        <f>ISNA(MATCH(tbl_vendors[[#This Row],[Currency]],tbl_country[currency],0))</f>
        <v>0</v>
      </c>
      <c r="S4346" t="b">
        <f>_xlfn.XLOOKUP(tbl_vendors[[#This Row],[Country]],tbl_country[country],tbl_country[currency],"NotFound")&lt;&gt;tbl_vendors[[#This Row],[Currency]]</f>
        <v>0</v>
      </c>
      <c r="T4346" t="b">
        <f>ISNA(MATCH(tbl_vendors[[#This Row],[Payment_Terms]],tbl_payment_terms[Payment_Terms],0))</f>
        <v>0</v>
      </c>
      <c r="U4346" t="b">
        <f>ISNA(MATCH(tbl_vendors[[#This Row],[Status]],tbl_status[valid_status]))</f>
        <v>0</v>
      </c>
      <c r="V4346" t="b">
        <f ca="1">tbl_vendors[[#This Row],[Created_Date]]&gt;TODAY()</f>
        <v>0</v>
      </c>
      <c r="W4346" t="b">
        <f>tbl_vendors[[#This Row],[Updated_Date]]&lt;tbl_vendors[[#This Row],[Created_Date]]</f>
        <v>0</v>
      </c>
      <c r="X4346" t="b">
        <f>COUNTIF(tbl_vendors[Vendor_Name],tbl_vendors[[#This Row],[Vendor_Name]])&gt;1</f>
        <v>0</v>
      </c>
      <c r="Y4346" s="14" cm="1">
        <f t="array" aca="1" ref="Y4346" ca="1">IFERROR(SUM(L4346:X4346*1),4)</f>
        <v>0</v>
      </c>
      <c r="Z4346" t="str">
        <f ca="1">IF(tbl_vendors[[#This Row],[error_count]]&gt;0,"FAIL","PASS")</f>
        <v>PASS</v>
      </c>
    </row>
    <row r="4347" spans="1:26" x14ac:dyDescent="0.3">
      <c r="A4347" t="s">
        <v>16944</v>
      </c>
      <c r="B4347" t="s">
        <v>16945</v>
      </c>
      <c r="C4347" t="s">
        <v>100</v>
      </c>
      <c r="D4347" t="s">
        <v>16946</v>
      </c>
      <c r="E4347" t="s">
        <v>39</v>
      </c>
      <c r="F4347" t="s">
        <v>32</v>
      </c>
      <c r="G4347" t="s">
        <v>16947</v>
      </c>
      <c r="H4347" t="s">
        <v>47</v>
      </c>
      <c r="I4347" t="s">
        <v>26</v>
      </c>
      <c r="J4347" s="1">
        <v>46190</v>
      </c>
      <c r="K4347" s="1">
        <v>46200</v>
      </c>
      <c r="L4347" t="b">
        <f>COUNTIF(tbl_vendors[Vendor_ID],tbl_vendors[[#This Row],[Vendor_ID]])&gt;1</f>
        <v>0</v>
      </c>
      <c r="M4347" t="b">
        <f>ISBLANK(tbl_vendors[[#This Row],[Vendor_ID]])</f>
        <v>0</v>
      </c>
      <c r="N4347" t="b">
        <f>LEN(TRIM(tbl_vendors[[#This Row],[Vendor_Name]]))=0</f>
        <v>0</v>
      </c>
      <c r="O4347" t="b">
        <f>LEN(TRIM(tbl_vendors[[#This Row],[Email]]))=0</f>
        <v>0</v>
      </c>
      <c r="P4347" t="b">
        <f>OR(ISERROR(FIND("@",tbl_vendors[[#This Row],[Email]])),ISERROR(FIND(".",tbl_vendors[[#This Row],[Email]])))</f>
        <v>0</v>
      </c>
      <c r="Q4347" t="b">
        <f>ISNA(MATCH(tbl_vendors[[#This Row],[Country]],tbl_country[country],0))</f>
        <v>0</v>
      </c>
      <c r="R4347" t="b">
        <f>ISNA(MATCH(tbl_vendors[[#This Row],[Currency]],tbl_country[currency],0))</f>
        <v>0</v>
      </c>
      <c r="S4347" t="b">
        <f>_xlfn.XLOOKUP(tbl_vendors[[#This Row],[Country]],tbl_country[country],tbl_country[currency],"NotFound")&lt;&gt;tbl_vendors[[#This Row],[Currency]]</f>
        <v>0</v>
      </c>
      <c r="T4347" t="b">
        <f>ISNA(MATCH(tbl_vendors[[#This Row],[Payment_Terms]],tbl_payment_terms[Payment_Terms],0))</f>
        <v>0</v>
      </c>
      <c r="U4347" t="b">
        <f>ISNA(MATCH(tbl_vendors[[#This Row],[Status]],tbl_status[valid_status]))</f>
        <v>0</v>
      </c>
      <c r="V4347" t="b">
        <f ca="1">tbl_vendors[[#This Row],[Created_Date]]&gt;TODAY()</f>
        <v>0</v>
      </c>
      <c r="W4347" t="b">
        <f>tbl_vendors[[#This Row],[Updated_Date]]&lt;tbl_vendors[[#This Row],[Created_Date]]</f>
        <v>0</v>
      </c>
      <c r="X4347" t="b">
        <f>COUNTIF(tbl_vendors[Vendor_Name],tbl_vendors[[#This Row],[Vendor_Name]])&gt;1</f>
        <v>0</v>
      </c>
      <c r="Y4347" s="14" cm="1">
        <f t="array" aca="1" ref="Y4347" ca="1">IFERROR(SUM(L4347:X4347*1),4)</f>
        <v>0</v>
      </c>
      <c r="Z4347" t="str">
        <f ca="1">IF(tbl_vendors[[#This Row],[error_count]]&gt;0,"FAIL","PASS")</f>
        <v>PASS</v>
      </c>
    </row>
    <row r="4348" spans="1:26" x14ac:dyDescent="0.3">
      <c r="A4348" t="s">
        <v>16948</v>
      </c>
      <c r="B4348" t="s">
        <v>16949</v>
      </c>
      <c r="C4348" t="s">
        <v>100</v>
      </c>
      <c r="D4348" t="s">
        <v>16950</v>
      </c>
      <c r="E4348" t="s">
        <v>39</v>
      </c>
      <c r="F4348" t="s">
        <v>23</v>
      </c>
      <c r="G4348" t="s">
        <v>16951</v>
      </c>
      <c r="H4348" t="s">
        <v>18</v>
      </c>
      <c r="I4348" t="s">
        <v>53</v>
      </c>
      <c r="J4348" s="1">
        <v>44681</v>
      </c>
      <c r="K4348" s="1">
        <v>45711</v>
      </c>
      <c r="L4348" t="b">
        <f>COUNTIF(tbl_vendors[Vendor_ID],tbl_vendors[[#This Row],[Vendor_ID]])&gt;1</f>
        <v>0</v>
      </c>
      <c r="M4348" t="b">
        <f>ISBLANK(tbl_vendors[[#This Row],[Vendor_ID]])</f>
        <v>0</v>
      </c>
      <c r="N4348" t="b">
        <f>LEN(TRIM(tbl_vendors[[#This Row],[Vendor_Name]]))=0</f>
        <v>0</v>
      </c>
      <c r="O4348" t="b">
        <f>LEN(TRIM(tbl_vendors[[#This Row],[Email]]))=0</f>
        <v>0</v>
      </c>
      <c r="P4348" t="b">
        <f>OR(ISERROR(FIND("@",tbl_vendors[[#This Row],[Email]])),ISERROR(FIND(".",tbl_vendors[[#This Row],[Email]])))</f>
        <v>0</v>
      </c>
      <c r="Q4348" t="b">
        <f>ISNA(MATCH(tbl_vendors[[#This Row],[Country]],tbl_country[country],0))</f>
        <v>0</v>
      </c>
      <c r="R4348" t="b">
        <f>ISNA(MATCH(tbl_vendors[[#This Row],[Currency]],tbl_country[currency],0))</f>
        <v>0</v>
      </c>
      <c r="S4348" t="b">
        <f>_xlfn.XLOOKUP(tbl_vendors[[#This Row],[Country]],tbl_country[country],tbl_country[currency],"NotFound")&lt;&gt;tbl_vendors[[#This Row],[Currency]]</f>
        <v>0</v>
      </c>
      <c r="T4348" t="b">
        <f>ISNA(MATCH(tbl_vendors[[#This Row],[Payment_Terms]],tbl_payment_terms[Payment_Terms],0))</f>
        <v>0</v>
      </c>
      <c r="U4348" t="b">
        <f>ISNA(MATCH(tbl_vendors[[#This Row],[Status]],tbl_status[valid_status]))</f>
        <v>1</v>
      </c>
      <c r="V4348" t="b">
        <f ca="1">tbl_vendors[[#This Row],[Created_Date]]&gt;TODAY()</f>
        <v>0</v>
      </c>
      <c r="W4348" t="b">
        <f>tbl_vendors[[#This Row],[Updated_Date]]&lt;tbl_vendors[[#This Row],[Created_Date]]</f>
        <v>0</v>
      </c>
      <c r="X4348" t="b">
        <f>COUNTIF(tbl_vendors[Vendor_Name],tbl_vendors[[#This Row],[Vendor_Name]])&gt;1</f>
        <v>0</v>
      </c>
      <c r="Y4348" s="14" cm="1">
        <f t="array" aca="1" ref="Y4348" ca="1">IFERROR(SUM(L4348:X4348*1),4)</f>
        <v>1</v>
      </c>
      <c r="Z4348" t="str">
        <f ca="1">IF(tbl_vendors[[#This Row],[error_count]]&gt;0,"FAIL","PASS")</f>
        <v>FAIL</v>
      </c>
    </row>
    <row r="4349" spans="1:26" x14ac:dyDescent="0.3">
      <c r="A4349" t="s">
        <v>16952</v>
      </c>
      <c r="B4349" t="s">
        <v>16953</v>
      </c>
      <c r="C4349" t="s">
        <v>66</v>
      </c>
      <c r="D4349" t="s">
        <v>16954</v>
      </c>
      <c r="E4349" t="s">
        <v>67</v>
      </c>
      <c r="F4349" t="s">
        <v>16</v>
      </c>
      <c r="G4349" t="s">
        <v>16955</v>
      </c>
      <c r="H4349" t="s">
        <v>52</v>
      </c>
      <c r="I4349" t="s">
        <v>53</v>
      </c>
      <c r="J4349" s="1">
        <v>45750</v>
      </c>
      <c r="K4349" s="1">
        <v>45973</v>
      </c>
      <c r="L4349" t="b">
        <f>COUNTIF(tbl_vendors[Vendor_ID],tbl_vendors[[#This Row],[Vendor_ID]])&gt;1</f>
        <v>0</v>
      </c>
      <c r="M4349" t="b">
        <f>ISBLANK(tbl_vendors[[#This Row],[Vendor_ID]])</f>
        <v>0</v>
      </c>
      <c r="N4349" t="b">
        <f>LEN(TRIM(tbl_vendors[[#This Row],[Vendor_Name]]))=0</f>
        <v>0</v>
      </c>
      <c r="O4349" t="b">
        <f>LEN(TRIM(tbl_vendors[[#This Row],[Email]]))=0</f>
        <v>0</v>
      </c>
      <c r="P4349" t="b">
        <f>OR(ISERROR(FIND("@",tbl_vendors[[#This Row],[Email]])),ISERROR(FIND(".",tbl_vendors[[#This Row],[Email]])))</f>
        <v>0</v>
      </c>
      <c r="Q4349" t="b">
        <f>ISNA(MATCH(tbl_vendors[[#This Row],[Country]],tbl_country[country],0))</f>
        <v>0</v>
      </c>
      <c r="R4349" t="b">
        <f>ISNA(MATCH(tbl_vendors[[#This Row],[Currency]],tbl_country[currency],0))</f>
        <v>0</v>
      </c>
      <c r="S4349" t="b">
        <f>_xlfn.XLOOKUP(tbl_vendors[[#This Row],[Country]],tbl_country[country],tbl_country[currency],"NotFound")&lt;&gt;tbl_vendors[[#This Row],[Currency]]</f>
        <v>0</v>
      </c>
      <c r="T4349" t="b">
        <f>ISNA(MATCH(tbl_vendors[[#This Row],[Payment_Terms]],tbl_payment_terms[Payment_Terms],0))</f>
        <v>0</v>
      </c>
      <c r="U4349" t="b">
        <f>ISNA(MATCH(tbl_vendors[[#This Row],[Status]],tbl_status[valid_status]))</f>
        <v>1</v>
      </c>
      <c r="V4349" t="b">
        <f ca="1">tbl_vendors[[#This Row],[Created_Date]]&gt;TODAY()</f>
        <v>0</v>
      </c>
      <c r="W4349" t="b">
        <f>tbl_vendors[[#This Row],[Updated_Date]]&lt;tbl_vendors[[#This Row],[Created_Date]]</f>
        <v>0</v>
      </c>
      <c r="X4349" t="b">
        <f>COUNTIF(tbl_vendors[Vendor_Name],tbl_vendors[[#This Row],[Vendor_Name]])&gt;1</f>
        <v>0</v>
      </c>
      <c r="Y4349" s="14" cm="1">
        <f t="array" aca="1" ref="Y4349" ca="1">IFERROR(SUM(L4349:X4349*1),4)</f>
        <v>1</v>
      </c>
      <c r="Z4349" t="str">
        <f ca="1">IF(tbl_vendors[[#This Row],[error_count]]&gt;0,"FAIL","PASS")</f>
        <v>FAIL</v>
      </c>
    </row>
    <row r="4350" spans="1:26" x14ac:dyDescent="0.3">
      <c r="A4350" t="s">
        <v>16956</v>
      </c>
      <c r="B4350" t="s">
        <v>10290</v>
      </c>
      <c r="C4350" t="s">
        <v>72</v>
      </c>
      <c r="D4350" t="s">
        <v>16957</v>
      </c>
      <c r="E4350" t="s">
        <v>74</v>
      </c>
      <c r="F4350" t="s">
        <v>32</v>
      </c>
      <c r="G4350" t="s">
        <v>16958</v>
      </c>
      <c r="H4350" t="s">
        <v>52</v>
      </c>
      <c r="I4350" t="s">
        <v>26</v>
      </c>
      <c r="J4350" s="1">
        <v>45015</v>
      </c>
      <c r="K4350" s="1">
        <v>45324</v>
      </c>
      <c r="L4350" t="b">
        <f>COUNTIF(tbl_vendors[Vendor_ID],tbl_vendors[[#This Row],[Vendor_ID]])&gt;1</f>
        <v>0</v>
      </c>
      <c r="M4350" t="b">
        <f>ISBLANK(tbl_vendors[[#This Row],[Vendor_ID]])</f>
        <v>0</v>
      </c>
      <c r="N4350" t="b">
        <f>LEN(TRIM(tbl_vendors[[#This Row],[Vendor_Name]]))=0</f>
        <v>0</v>
      </c>
      <c r="O4350" t="b">
        <f>LEN(TRIM(tbl_vendors[[#This Row],[Email]]))=0</f>
        <v>0</v>
      </c>
      <c r="P4350" t="b">
        <f>OR(ISERROR(FIND("@",tbl_vendors[[#This Row],[Email]])),ISERROR(FIND(".",tbl_vendors[[#This Row],[Email]])))</f>
        <v>0</v>
      </c>
      <c r="Q4350" t="b">
        <f>ISNA(MATCH(tbl_vendors[[#This Row],[Country]],tbl_country[country],0))</f>
        <v>0</v>
      </c>
      <c r="R4350" t="b">
        <f>ISNA(MATCH(tbl_vendors[[#This Row],[Currency]],tbl_country[currency],0))</f>
        <v>1</v>
      </c>
      <c r="S4350" t="b">
        <f>_xlfn.XLOOKUP(tbl_vendors[[#This Row],[Country]],tbl_country[country],tbl_country[currency],"NotFound")&lt;&gt;tbl_vendors[[#This Row],[Currency]]</f>
        <v>1</v>
      </c>
      <c r="T4350" t="b">
        <f>ISNA(MATCH(tbl_vendors[[#This Row],[Payment_Terms]],tbl_payment_terms[Payment_Terms],0))</f>
        <v>0</v>
      </c>
      <c r="U4350" t="b">
        <f>ISNA(MATCH(tbl_vendors[[#This Row],[Status]],tbl_status[valid_status]))</f>
        <v>0</v>
      </c>
      <c r="V4350" t="b">
        <f ca="1">tbl_vendors[[#This Row],[Created_Date]]&gt;TODAY()</f>
        <v>0</v>
      </c>
      <c r="W4350" t="b">
        <f>tbl_vendors[[#This Row],[Updated_Date]]&lt;tbl_vendors[[#This Row],[Created_Date]]</f>
        <v>0</v>
      </c>
      <c r="X4350" t="b">
        <f>COUNTIF(tbl_vendors[Vendor_Name],tbl_vendors[[#This Row],[Vendor_Name]])&gt;1</f>
        <v>1</v>
      </c>
      <c r="Y4350" s="14" cm="1">
        <f t="array" aca="1" ref="Y4350" ca="1">IFERROR(SUM(L4350:X4350*1),4)</f>
        <v>3</v>
      </c>
      <c r="Z4350" t="str">
        <f ca="1">IF(tbl_vendors[[#This Row],[error_count]]&gt;0,"FAIL","PASS")</f>
        <v>FAIL</v>
      </c>
    </row>
    <row r="4351" spans="1:26" x14ac:dyDescent="0.3">
      <c r="A4351" t="s">
        <v>16959</v>
      </c>
      <c r="B4351" t="s">
        <v>16960</v>
      </c>
      <c r="C4351" t="s">
        <v>29</v>
      </c>
      <c r="D4351" t="s">
        <v>16961</v>
      </c>
      <c r="E4351" t="s">
        <v>31</v>
      </c>
      <c r="F4351" t="s">
        <v>16</v>
      </c>
      <c r="G4351" t="s">
        <v>16962</v>
      </c>
      <c r="H4351" t="s">
        <v>18</v>
      </c>
      <c r="I4351" t="s">
        <v>53</v>
      </c>
      <c r="J4351" s="1">
        <v>45652</v>
      </c>
      <c r="K4351" s="1">
        <v>46050</v>
      </c>
      <c r="L4351" t="b">
        <f>COUNTIF(tbl_vendors[Vendor_ID],tbl_vendors[[#This Row],[Vendor_ID]])&gt;1</f>
        <v>0</v>
      </c>
      <c r="M4351" t="b">
        <f>ISBLANK(tbl_vendors[[#This Row],[Vendor_ID]])</f>
        <v>0</v>
      </c>
      <c r="N4351" t="b">
        <f>LEN(TRIM(tbl_vendors[[#This Row],[Vendor_Name]]))=0</f>
        <v>0</v>
      </c>
      <c r="O4351" t="b">
        <f>LEN(TRIM(tbl_vendors[[#This Row],[Email]]))=0</f>
        <v>0</v>
      </c>
      <c r="P4351" t="b">
        <f>OR(ISERROR(FIND("@",tbl_vendors[[#This Row],[Email]])),ISERROR(FIND(".",tbl_vendors[[#This Row],[Email]])))</f>
        <v>0</v>
      </c>
      <c r="Q4351" t="b">
        <f>ISNA(MATCH(tbl_vendors[[#This Row],[Country]],tbl_country[country],0))</f>
        <v>0</v>
      </c>
      <c r="R4351" t="b">
        <f>ISNA(MATCH(tbl_vendors[[#This Row],[Currency]],tbl_country[currency],0))</f>
        <v>0</v>
      </c>
      <c r="S4351" t="b">
        <f>_xlfn.XLOOKUP(tbl_vendors[[#This Row],[Country]],tbl_country[country],tbl_country[currency],"NotFound")&lt;&gt;tbl_vendors[[#This Row],[Currency]]</f>
        <v>0</v>
      </c>
      <c r="T4351" t="b">
        <f>ISNA(MATCH(tbl_vendors[[#This Row],[Payment_Terms]],tbl_payment_terms[Payment_Terms],0))</f>
        <v>0</v>
      </c>
      <c r="U4351" t="b">
        <f>ISNA(MATCH(tbl_vendors[[#This Row],[Status]],tbl_status[valid_status]))</f>
        <v>1</v>
      </c>
      <c r="V4351" t="b">
        <f ca="1">tbl_vendors[[#This Row],[Created_Date]]&gt;TODAY()</f>
        <v>0</v>
      </c>
      <c r="W4351" t="b">
        <f>tbl_vendors[[#This Row],[Updated_Date]]&lt;tbl_vendors[[#This Row],[Created_Date]]</f>
        <v>0</v>
      </c>
      <c r="X4351" t="b">
        <f>COUNTIF(tbl_vendors[Vendor_Name],tbl_vendors[[#This Row],[Vendor_Name]])&gt;1</f>
        <v>0</v>
      </c>
      <c r="Y4351" s="14" cm="1">
        <f t="array" aca="1" ref="Y4351" ca="1">IFERROR(SUM(L4351:X4351*1),4)</f>
        <v>1</v>
      </c>
      <c r="Z4351" t="str">
        <f ca="1">IF(tbl_vendors[[#This Row],[error_count]]&gt;0,"FAIL","PASS")</f>
        <v>FAIL</v>
      </c>
    </row>
    <row r="4352" spans="1:26" x14ac:dyDescent="0.3">
      <c r="A4352" t="s">
        <v>16963</v>
      </c>
      <c r="B4352" t="s">
        <v>6363</v>
      </c>
      <c r="C4352" t="s">
        <v>72</v>
      </c>
      <c r="D4352" t="s">
        <v>16964</v>
      </c>
      <c r="E4352" t="s">
        <v>74</v>
      </c>
      <c r="F4352" t="s">
        <v>40</v>
      </c>
      <c r="G4352" t="s">
        <v>16965</v>
      </c>
      <c r="H4352" t="s">
        <v>34</v>
      </c>
      <c r="I4352" t="s">
        <v>26</v>
      </c>
      <c r="J4352" s="1">
        <v>44742</v>
      </c>
      <c r="K4352" s="1">
        <v>45537</v>
      </c>
      <c r="L4352" t="b">
        <f>COUNTIF(tbl_vendors[Vendor_ID],tbl_vendors[[#This Row],[Vendor_ID]])&gt;1</f>
        <v>0</v>
      </c>
      <c r="M4352" t="b">
        <f>ISBLANK(tbl_vendors[[#This Row],[Vendor_ID]])</f>
        <v>0</v>
      </c>
      <c r="N4352" t="b">
        <f>LEN(TRIM(tbl_vendors[[#This Row],[Vendor_Name]]))=0</f>
        <v>0</v>
      </c>
      <c r="O4352" t="b">
        <f>LEN(TRIM(tbl_vendors[[#This Row],[Email]]))=0</f>
        <v>0</v>
      </c>
      <c r="P4352" t="b">
        <f>OR(ISERROR(FIND("@",tbl_vendors[[#This Row],[Email]])),ISERROR(FIND(".",tbl_vendors[[#This Row],[Email]])))</f>
        <v>0</v>
      </c>
      <c r="Q4352" t="b">
        <f>ISNA(MATCH(tbl_vendors[[#This Row],[Country]],tbl_country[country],0))</f>
        <v>0</v>
      </c>
      <c r="R4352" t="b">
        <f>ISNA(MATCH(tbl_vendors[[#This Row],[Currency]],tbl_country[currency],0))</f>
        <v>1</v>
      </c>
      <c r="S4352" t="b">
        <f>_xlfn.XLOOKUP(tbl_vendors[[#This Row],[Country]],tbl_country[country],tbl_country[currency],"NotFound")&lt;&gt;tbl_vendors[[#This Row],[Currency]]</f>
        <v>1</v>
      </c>
      <c r="T4352" t="b">
        <f>ISNA(MATCH(tbl_vendors[[#This Row],[Payment_Terms]],tbl_payment_terms[Payment_Terms],0))</f>
        <v>0</v>
      </c>
      <c r="U4352" t="b">
        <f>ISNA(MATCH(tbl_vendors[[#This Row],[Status]],tbl_status[valid_status]))</f>
        <v>0</v>
      </c>
      <c r="V4352" t="b">
        <f ca="1">tbl_vendors[[#This Row],[Created_Date]]&gt;TODAY()</f>
        <v>0</v>
      </c>
      <c r="W4352" t="b">
        <f>tbl_vendors[[#This Row],[Updated_Date]]&lt;tbl_vendors[[#This Row],[Created_Date]]</f>
        <v>0</v>
      </c>
      <c r="X4352" t="b">
        <f>COUNTIF(tbl_vendors[Vendor_Name],tbl_vendors[[#This Row],[Vendor_Name]])&gt;1</f>
        <v>1</v>
      </c>
      <c r="Y4352" s="14" cm="1">
        <f t="array" aca="1" ref="Y4352" ca="1">IFERROR(SUM(L4352:X4352*1),4)</f>
        <v>3</v>
      </c>
      <c r="Z4352" t="str">
        <f ca="1">IF(tbl_vendors[[#This Row],[error_count]]&gt;0,"FAIL","PASS")</f>
        <v>FAIL</v>
      </c>
    </row>
    <row r="4353" spans="1:26" x14ac:dyDescent="0.3">
      <c r="A4353" t="s">
        <v>16966</v>
      </c>
      <c r="B4353" t="s">
        <v>16967</v>
      </c>
      <c r="C4353" t="s">
        <v>72</v>
      </c>
      <c r="D4353" t="s">
        <v>16968</v>
      </c>
      <c r="E4353" t="s">
        <v>74</v>
      </c>
      <c r="F4353" t="s">
        <v>16</v>
      </c>
      <c r="G4353" t="s">
        <v>16969</v>
      </c>
      <c r="H4353" t="s">
        <v>18</v>
      </c>
      <c r="I4353" t="s">
        <v>19</v>
      </c>
      <c r="J4353" s="1">
        <v>44555</v>
      </c>
      <c r="K4353" s="1">
        <v>45774</v>
      </c>
      <c r="L4353" t="b">
        <f>COUNTIF(tbl_vendors[Vendor_ID],tbl_vendors[[#This Row],[Vendor_ID]])&gt;1</f>
        <v>0</v>
      </c>
      <c r="M4353" t="b">
        <f>ISBLANK(tbl_vendors[[#This Row],[Vendor_ID]])</f>
        <v>0</v>
      </c>
      <c r="N4353" t="b">
        <f>LEN(TRIM(tbl_vendors[[#This Row],[Vendor_Name]]))=0</f>
        <v>0</v>
      </c>
      <c r="O4353" t="b">
        <f>LEN(TRIM(tbl_vendors[[#This Row],[Email]]))=0</f>
        <v>0</v>
      </c>
      <c r="P4353" t="b">
        <f>OR(ISERROR(FIND("@",tbl_vendors[[#This Row],[Email]])),ISERROR(FIND(".",tbl_vendors[[#This Row],[Email]])))</f>
        <v>0</v>
      </c>
      <c r="Q4353" t="b">
        <f>ISNA(MATCH(tbl_vendors[[#This Row],[Country]],tbl_country[country],0))</f>
        <v>0</v>
      </c>
      <c r="R4353" t="b">
        <f>ISNA(MATCH(tbl_vendors[[#This Row],[Currency]],tbl_country[currency],0))</f>
        <v>1</v>
      </c>
      <c r="S4353" t="b">
        <f>_xlfn.XLOOKUP(tbl_vendors[[#This Row],[Country]],tbl_country[country],tbl_country[currency],"NotFound")&lt;&gt;tbl_vendors[[#This Row],[Currency]]</f>
        <v>1</v>
      </c>
      <c r="T4353" t="b">
        <f>ISNA(MATCH(tbl_vendors[[#This Row],[Payment_Terms]],tbl_payment_terms[Payment_Terms],0))</f>
        <v>0</v>
      </c>
      <c r="U4353" t="b">
        <f>ISNA(MATCH(tbl_vendors[[#This Row],[Status]],tbl_status[valid_status]))</f>
        <v>0</v>
      </c>
      <c r="V4353" t="b">
        <f ca="1">tbl_vendors[[#This Row],[Created_Date]]&gt;TODAY()</f>
        <v>0</v>
      </c>
      <c r="W4353" t="b">
        <f>tbl_vendors[[#This Row],[Updated_Date]]&lt;tbl_vendors[[#This Row],[Created_Date]]</f>
        <v>0</v>
      </c>
      <c r="X4353" t="b">
        <f>COUNTIF(tbl_vendors[Vendor_Name],tbl_vendors[[#This Row],[Vendor_Name]])&gt;1</f>
        <v>0</v>
      </c>
      <c r="Y4353" s="14" cm="1">
        <f t="array" aca="1" ref="Y4353" ca="1">IFERROR(SUM(L4353:X4353*1),4)</f>
        <v>2</v>
      </c>
      <c r="Z4353" t="str">
        <f ca="1">IF(tbl_vendors[[#This Row],[error_count]]&gt;0,"FAIL","PASS")</f>
        <v>FAIL</v>
      </c>
    </row>
    <row r="4354" spans="1:26" x14ac:dyDescent="0.3">
      <c r="A4354" t="s">
        <v>16970</v>
      </c>
      <c r="B4354" t="s">
        <v>16971</v>
      </c>
      <c r="C4354" t="s">
        <v>29</v>
      </c>
      <c r="D4354" t="s">
        <v>16972</v>
      </c>
      <c r="E4354" t="s">
        <v>31</v>
      </c>
      <c r="F4354" t="s">
        <v>75</v>
      </c>
      <c r="G4354" t="s">
        <v>16973</v>
      </c>
      <c r="H4354" t="s">
        <v>47</v>
      </c>
      <c r="I4354" t="s">
        <v>53</v>
      </c>
      <c r="J4354" s="1">
        <v>44728</v>
      </c>
      <c r="K4354" s="1">
        <v>45646</v>
      </c>
      <c r="L4354" t="b">
        <f>COUNTIF(tbl_vendors[Vendor_ID],tbl_vendors[[#This Row],[Vendor_ID]])&gt;1</f>
        <v>0</v>
      </c>
      <c r="M4354" t="b">
        <f>ISBLANK(tbl_vendors[[#This Row],[Vendor_ID]])</f>
        <v>0</v>
      </c>
      <c r="N4354" t="b">
        <f>LEN(TRIM(tbl_vendors[[#This Row],[Vendor_Name]]))=0</f>
        <v>0</v>
      </c>
      <c r="O4354" t="b">
        <f>LEN(TRIM(tbl_vendors[[#This Row],[Email]]))=0</f>
        <v>0</v>
      </c>
      <c r="P4354" t="b">
        <f>OR(ISERROR(FIND("@",tbl_vendors[[#This Row],[Email]])),ISERROR(FIND(".",tbl_vendors[[#This Row],[Email]])))</f>
        <v>0</v>
      </c>
      <c r="Q4354" t="b">
        <f>ISNA(MATCH(tbl_vendors[[#This Row],[Country]],tbl_country[country],0))</f>
        <v>0</v>
      </c>
      <c r="R4354" t="b">
        <f>ISNA(MATCH(tbl_vendors[[#This Row],[Currency]],tbl_country[currency],0))</f>
        <v>0</v>
      </c>
      <c r="S4354" t="b">
        <f>_xlfn.XLOOKUP(tbl_vendors[[#This Row],[Country]],tbl_country[country],tbl_country[currency],"NotFound")&lt;&gt;tbl_vendors[[#This Row],[Currency]]</f>
        <v>0</v>
      </c>
      <c r="T4354" t="b">
        <f>ISNA(MATCH(tbl_vendors[[#This Row],[Payment_Terms]],tbl_payment_terms[Payment_Terms],0))</f>
        <v>0</v>
      </c>
      <c r="U4354" t="b">
        <f>ISNA(MATCH(tbl_vendors[[#This Row],[Status]],tbl_status[valid_status]))</f>
        <v>1</v>
      </c>
      <c r="V4354" t="b">
        <f ca="1">tbl_vendors[[#This Row],[Created_Date]]&gt;TODAY()</f>
        <v>0</v>
      </c>
      <c r="W4354" t="b">
        <f>tbl_vendors[[#This Row],[Updated_Date]]&lt;tbl_vendors[[#This Row],[Created_Date]]</f>
        <v>0</v>
      </c>
      <c r="X4354" t="b">
        <f>COUNTIF(tbl_vendors[Vendor_Name],tbl_vendors[[#This Row],[Vendor_Name]])&gt;1</f>
        <v>0</v>
      </c>
      <c r="Y4354" s="14" cm="1">
        <f t="array" aca="1" ref="Y4354" ca="1">IFERROR(SUM(L4354:X4354*1),4)</f>
        <v>1</v>
      </c>
      <c r="Z4354" t="str">
        <f ca="1">IF(tbl_vendors[[#This Row],[error_count]]&gt;0,"FAIL","PASS")</f>
        <v>FAIL</v>
      </c>
    </row>
    <row r="4355" spans="1:26" x14ac:dyDescent="0.3">
      <c r="A4355" t="s">
        <v>16974</v>
      </c>
      <c r="B4355" t="s">
        <v>16975</v>
      </c>
      <c r="C4355" t="s">
        <v>109</v>
      </c>
      <c r="D4355" t="s">
        <v>16976</v>
      </c>
      <c r="E4355" t="s">
        <v>39</v>
      </c>
      <c r="F4355" t="s">
        <v>32</v>
      </c>
      <c r="G4355" t="s">
        <v>16977</v>
      </c>
      <c r="H4355" t="s">
        <v>25</v>
      </c>
      <c r="I4355" t="s">
        <v>26</v>
      </c>
      <c r="J4355" s="1">
        <v>45074</v>
      </c>
      <c r="K4355" s="1">
        <v>46095</v>
      </c>
      <c r="L4355" t="b">
        <f>COUNTIF(tbl_vendors[Vendor_ID],tbl_vendors[[#This Row],[Vendor_ID]])&gt;1</f>
        <v>0</v>
      </c>
      <c r="M4355" t="b">
        <f>ISBLANK(tbl_vendors[[#This Row],[Vendor_ID]])</f>
        <v>0</v>
      </c>
      <c r="N4355" t="b">
        <f>LEN(TRIM(tbl_vendors[[#This Row],[Vendor_Name]]))=0</f>
        <v>0</v>
      </c>
      <c r="O4355" t="b">
        <f>LEN(TRIM(tbl_vendors[[#This Row],[Email]]))=0</f>
        <v>0</v>
      </c>
      <c r="P4355" t="b">
        <f>OR(ISERROR(FIND("@",tbl_vendors[[#This Row],[Email]])),ISERROR(FIND(".",tbl_vendors[[#This Row],[Email]])))</f>
        <v>0</v>
      </c>
      <c r="Q4355" t="b">
        <f>ISNA(MATCH(tbl_vendors[[#This Row],[Country]],tbl_country[country],0))</f>
        <v>0</v>
      </c>
      <c r="R4355" t="b">
        <f>ISNA(MATCH(tbl_vendors[[#This Row],[Currency]],tbl_country[currency],0))</f>
        <v>0</v>
      </c>
      <c r="S4355" t="b">
        <f>_xlfn.XLOOKUP(tbl_vendors[[#This Row],[Country]],tbl_country[country],tbl_country[currency],"NotFound")&lt;&gt;tbl_vendors[[#This Row],[Currency]]</f>
        <v>1</v>
      </c>
      <c r="T4355" t="b">
        <f>ISNA(MATCH(tbl_vendors[[#This Row],[Payment_Terms]],tbl_payment_terms[Payment_Terms],0))</f>
        <v>0</v>
      </c>
      <c r="U4355" t="b">
        <f>ISNA(MATCH(tbl_vendors[[#This Row],[Status]],tbl_status[valid_status]))</f>
        <v>0</v>
      </c>
      <c r="V4355" t="b">
        <f ca="1">tbl_vendors[[#This Row],[Created_Date]]&gt;TODAY()</f>
        <v>0</v>
      </c>
      <c r="W4355" t="b">
        <f>tbl_vendors[[#This Row],[Updated_Date]]&lt;tbl_vendors[[#This Row],[Created_Date]]</f>
        <v>0</v>
      </c>
      <c r="X4355" t="b">
        <f>COUNTIF(tbl_vendors[Vendor_Name],tbl_vendors[[#This Row],[Vendor_Name]])&gt;1</f>
        <v>0</v>
      </c>
      <c r="Y4355" s="14" cm="1">
        <f t="array" aca="1" ref="Y4355" ca="1">IFERROR(SUM(L4355:X4355*1),4)</f>
        <v>1</v>
      </c>
      <c r="Z4355" t="str">
        <f ca="1">IF(tbl_vendors[[#This Row],[error_count]]&gt;0,"FAIL","PASS")</f>
        <v>FAIL</v>
      </c>
    </row>
    <row r="4356" spans="1:26" x14ac:dyDescent="0.3">
      <c r="A4356" t="s">
        <v>16978</v>
      </c>
      <c r="B4356" t="s">
        <v>16979</v>
      </c>
      <c r="C4356" t="s">
        <v>79</v>
      </c>
      <c r="D4356" t="s">
        <v>16980</v>
      </c>
      <c r="E4356" t="s">
        <v>39</v>
      </c>
      <c r="F4356" t="s">
        <v>16</v>
      </c>
      <c r="G4356" t="s">
        <v>16981</v>
      </c>
      <c r="H4356" t="s">
        <v>25</v>
      </c>
      <c r="I4356" t="s">
        <v>19</v>
      </c>
      <c r="J4356" s="1">
        <v>46061</v>
      </c>
      <c r="K4356" s="1">
        <v>46110</v>
      </c>
      <c r="L4356" t="b">
        <f>COUNTIF(tbl_vendors[Vendor_ID],tbl_vendors[[#This Row],[Vendor_ID]])&gt;1</f>
        <v>0</v>
      </c>
      <c r="M4356" t="b">
        <f>ISBLANK(tbl_vendors[[#This Row],[Vendor_ID]])</f>
        <v>0</v>
      </c>
      <c r="N4356" t="b">
        <f>LEN(TRIM(tbl_vendors[[#This Row],[Vendor_Name]]))=0</f>
        <v>0</v>
      </c>
      <c r="O4356" t="b">
        <f>LEN(TRIM(tbl_vendors[[#This Row],[Email]]))=0</f>
        <v>0</v>
      </c>
      <c r="P4356" t="b">
        <f>OR(ISERROR(FIND("@",tbl_vendors[[#This Row],[Email]])),ISERROR(FIND(".",tbl_vendors[[#This Row],[Email]])))</f>
        <v>0</v>
      </c>
      <c r="Q4356" t="b">
        <f>ISNA(MATCH(tbl_vendors[[#This Row],[Country]],tbl_country[country],0))</f>
        <v>0</v>
      </c>
      <c r="R4356" t="b">
        <f>ISNA(MATCH(tbl_vendors[[#This Row],[Currency]],tbl_country[currency],0))</f>
        <v>0</v>
      </c>
      <c r="S4356" t="b">
        <f>_xlfn.XLOOKUP(tbl_vendors[[#This Row],[Country]],tbl_country[country],tbl_country[currency],"NotFound")&lt;&gt;tbl_vendors[[#This Row],[Currency]]</f>
        <v>0</v>
      </c>
      <c r="T4356" t="b">
        <f>ISNA(MATCH(tbl_vendors[[#This Row],[Payment_Terms]],tbl_payment_terms[Payment_Terms],0))</f>
        <v>0</v>
      </c>
      <c r="U4356" t="b">
        <f>ISNA(MATCH(tbl_vendors[[#This Row],[Status]],tbl_status[valid_status]))</f>
        <v>0</v>
      </c>
      <c r="V4356" t="b">
        <f ca="1">tbl_vendors[[#This Row],[Created_Date]]&gt;TODAY()</f>
        <v>0</v>
      </c>
      <c r="W4356" t="b">
        <f>tbl_vendors[[#This Row],[Updated_Date]]&lt;tbl_vendors[[#This Row],[Created_Date]]</f>
        <v>0</v>
      </c>
      <c r="X4356" t="b">
        <f>COUNTIF(tbl_vendors[Vendor_Name],tbl_vendors[[#This Row],[Vendor_Name]])&gt;1</f>
        <v>0</v>
      </c>
      <c r="Y4356" s="14" cm="1">
        <f t="array" aca="1" ref="Y4356" ca="1">IFERROR(SUM(L4356:X4356*1),4)</f>
        <v>0</v>
      </c>
      <c r="Z4356" t="str">
        <f ca="1">IF(tbl_vendors[[#This Row],[error_count]]&gt;0,"FAIL","PASS")</f>
        <v>PASS</v>
      </c>
    </row>
    <row r="4357" spans="1:26" x14ac:dyDescent="0.3">
      <c r="A4357" t="s">
        <v>16982</v>
      </c>
      <c r="B4357" t="s">
        <v>16983</v>
      </c>
      <c r="C4357" t="s">
        <v>66</v>
      </c>
      <c r="D4357" t="s">
        <v>16984</v>
      </c>
      <c r="E4357" t="s">
        <v>67</v>
      </c>
      <c r="F4357" t="s">
        <v>16</v>
      </c>
      <c r="G4357" t="s">
        <v>16985</v>
      </c>
      <c r="H4357" t="s">
        <v>47</v>
      </c>
      <c r="I4357" t="s">
        <v>53</v>
      </c>
      <c r="J4357" s="1">
        <v>44760</v>
      </c>
      <c r="K4357" s="1">
        <v>45546</v>
      </c>
      <c r="L4357" t="b">
        <f>COUNTIF(tbl_vendors[Vendor_ID],tbl_vendors[[#This Row],[Vendor_ID]])&gt;1</f>
        <v>0</v>
      </c>
      <c r="M4357" t="b">
        <f>ISBLANK(tbl_vendors[[#This Row],[Vendor_ID]])</f>
        <v>0</v>
      </c>
      <c r="N4357" t="b">
        <f>LEN(TRIM(tbl_vendors[[#This Row],[Vendor_Name]]))=0</f>
        <v>0</v>
      </c>
      <c r="O4357" t="b">
        <f>LEN(TRIM(tbl_vendors[[#This Row],[Email]]))=0</f>
        <v>0</v>
      </c>
      <c r="P4357" t="b">
        <f>OR(ISERROR(FIND("@",tbl_vendors[[#This Row],[Email]])),ISERROR(FIND(".",tbl_vendors[[#This Row],[Email]])))</f>
        <v>0</v>
      </c>
      <c r="Q4357" t="b">
        <f>ISNA(MATCH(tbl_vendors[[#This Row],[Country]],tbl_country[country],0))</f>
        <v>0</v>
      </c>
      <c r="R4357" t="b">
        <f>ISNA(MATCH(tbl_vendors[[#This Row],[Currency]],tbl_country[currency],0))</f>
        <v>0</v>
      </c>
      <c r="S4357" t="b">
        <f>_xlfn.XLOOKUP(tbl_vendors[[#This Row],[Country]],tbl_country[country],tbl_country[currency],"NotFound")&lt;&gt;tbl_vendors[[#This Row],[Currency]]</f>
        <v>0</v>
      </c>
      <c r="T4357" t="b">
        <f>ISNA(MATCH(tbl_vendors[[#This Row],[Payment_Terms]],tbl_payment_terms[Payment_Terms],0))</f>
        <v>0</v>
      </c>
      <c r="U4357" t="b">
        <f>ISNA(MATCH(tbl_vendors[[#This Row],[Status]],tbl_status[valid_status]))</f>
        <v>1</v>
      </c>
      <c r="V4357" t="b">
        <f ca="1">tbl_vendors[[#This Row],[Created_Date]]&gt;TODAY()</f>
        <v>0</v>
      </c>
      <c r="W4357" t="b">
        <f>tbl_vendors[[#This Row],[Updated_Date]]&lt;tbl_vendors[[#This Row],[Created_Date]]</f>
        <v>0</v>
      </c>
      <c r="X4357" t="b">
        <f>COUNTIF(tbl_vendors[Vendor_Name],tbl_vendors[[#This Row],[Vendor_Name]])&gt;1</f>
        <v>0</v>
      </c>
      <c r="Y4357" s="14" cm="1">
        <f t="array" aca="1" ref="Y4357" ca="1">IFERROR(SUM(L4357:X4357*1),4)</f>
        <v>1</v>
      </c>
      <c r="Z4357" t="str">
        <f ca="1">IF(tbl_vendors[[#This Row],[error_count]]&gt;0,"FAIL","PASS")</f>
        <v>FAIL</v>
      </c>
    </row>
    <row r="4358" spans="1:26" x14ac:dyDescent="0.3">
      <c r="A4358" t="s">
        <v>16986</v>
      </c>
      <c r="B4358" t="s">
        <v>16987</v>
      </c>
      <c r="C4358" t="s">
        <v>79</v>
      </c>
      <c r="D4358" t="s">
        <v>16988</v>
      </c>
      <c r="E4358" t="s">
        <v>39</v>
      </c>
      <c r="F4358" t="s">
        <v>40</v>
      </c>
      <c r="G4358" t="s">
        <v>16989</v>
      </c>
      <c r="H4358" t="s">
        <v>42</v>
      </c>
      <c r="I4358" t="s">
        <v>26</v>
      </c>
      <c r="J4358" s="1">
        <v>44951</v>
      </c>
      <c r="K4358" s="1">
        <v>45604</v>
      </c>
      <c r="L4358" t="b">
        <f>COUNTIF(tbl_vendors[Vendor_ID],tbl_vendors[[#This Row],[Vendor_ID]])&gt;1</f>
        <v>0</v>
      </c>
      <c r="M4358" t="b">
        <f>ISBLANK(tbl_vendors[[#This Row],[Vendor_ID]])</f>
        <v>0</v>
      </c>
      <c r="N4358" t="b">
        <f>LEN(TRIM(tbl_vendors[[#This Row],[Vendor_Name]]))=0</f>
        <v>0</v>
      </c>
      <c r="O4358" t="b">
        <f>LEN(TRIM(tbl_vendors[[#This Row],[Email]]))=0</f>
        <v>0</v>
      </c>
      <c r="P4358" t="b">
        <f>OR(ISERROR(FIND("@",tbl_vendors[[#This Row],[Email]])),ISERROR(FIND(".",tbl_vendors[[#This Row],[Email]])))</f>
        <v>0</v>
      </c>
      <c r="Q4358" t="b">
        <f>ISNA(MATCH(tbl_vendors[[#This Row],[Country]],tbl_country[country],0))</f>
        <v>0</v>
      </c>
      <c r="R4358" t="b">
        <f>ISNA(MATCH(tbl_vendors[[#This Row],[Currency]],tbl_country[currency],0))</f>
        <v>0</v>
      </c>
      <c r="S4358" t="b">
        <f>_xlfn.XLOOKUP(tbl_vendors[[#This Row],[Country]],tbl_country[country],tbl_country[currency],"NotFound")&lt;&gt;tbl_vendors[[#This Row],[Currency]]</f>
        <v>0</v>
      </c>
      <c r="T4358" t="b">
        <f>ISNA(MATCH(tbl_vendors[[#This Row],[Payment_Terms]],tbl_payment_terms[Payment_Terms],0))</f>
        <v>0</v>
      </c>
      <c r="U4358" t="b">
        <f>ISNA(MATCH(tbl_vendors[[#This Row],[Status]],tbl_status[valid_status]))</f>
        <v>0</v>
      </c>
      <c r="V4358" t="b">
        <f ca="1">tbl_vendors[[#This Row],[Created_Date]]&gt;TODAY()</f>
        <v>0</v>
      </c>
      <c r="W4358" t="b">
        <f>tbl_vendors[[#This Row],[Updated_Date]]&lt;tbl_vendors[[#This Row],[Created_Date]]</f>
        <v>0</v>
      </c>
      <c r="X4358" t="b">
        <f>COUNTIF(tbl_vendors[Vendor_Name],tbl_vendors[[#This Row],[Vendor_Name]])&gt;1</f>
        <v>0</v>
      </c>
      <c r="Y4358" s="14" cm="1">
        <f t="array" aca="1" ref="Y4358" ca="1">IFERROR(SUM(L4358:X4358*1),4)</f>
        <v>0</v>
      </c>
      <c r="Z4358" t="str">
        <f ca="1">IF(tbl_vendors[[#This Row],[error_count]]&gt;0,"FAIL","PASS")</f>
        <v>PASS</v>
      </c>
    </row>
    <row r="4359" spans="1:26" x14ac:dyDescent="0.3">
      <c r="A4359" t="s">
        <v>16990</v>
      </c>
      <c r="B4359" t="s">
        <v>302</v>
      </c>
      <c r="C4359" t="s">
        <v>109</v>
      </c>
      <c r="D4359" t="s">
        <v>16991</v>
      </c>
      <c r="E4359" t="s">
        <v>39</v>
      </c>
      <c r="F4359" t="s">
        <v>16</v>
      </c>
      <c r="G4359" t="s">
        <v>16992</v>
      </c>
      <c r="H4359" t="s">
        <v>18</v>
      </c>
      <c r="I4359" t="s">
        <v>53</v>
      </c>
      <c r="J4359" s="1">
        <v>45076</v>
      </c>
      <c r="K4359" s="1">
        <v>45455</v>
      </c>
      <c r="L4359" t="b">
        <f>COUNTIF(tbl_vendors[Vendor_ID],tbl_vendors[[#This Row],[Vendor_ID]])&gt;1</f>
        <v>0</v>
      </c>
      <c r="M4359" t="b">
        <f>ISBLANK(tbl_vendors[[#This Row],[Vendor_ID]])</f>
        <v>0</v>
      </c>
      <c r="N4359" t="b">
        <f>LEN(TRIM(tbl_vendors[[#This Row],[Vendor_Name]]))=0</f>
        <v>0</v>
      </c>
      <c r="O4359" t="b">
        <f>LEN(TRIM(tbl_vendors[[#This Row],[Email]]))=0</f>
        <v>0</v>
      </c>
      <c r="P4359" t="b">
        <f>OR(ISERROR(FIND("@",tbl_vendors[[#This Row],[Email]])),ISERROR(FIND(".",tbl_vendors[[#This Row],[Email]])))</f>
        <v>0</v>
      </c>
      <c r="Q4359" t="b">
        <f>ISNA(MATCH(tbl_vendors[[#This Row],[Country]],tbl_country[country],0))</f>
        <v>0</v>
      </c>
      <c r="R4359" t="b">
        <f>ISNA(MATCH(tbl_vendors[[#This Row],[Currency]],tbl_country[currency],0))</f>
        <v>0</v>
      </c>
      <c r="S4359" t="b">
        <f>_xlfn.XLOOKUP(tbl_vendors[[#This Row],[Country]],tbl_country[country],tbl_country[currency],"NotFound")&lt;&gt;tbl_vendors[[#This Row],[Currency]]</f>
        <v>1</v>
      </c>
      <c r="T4359" t="b">
        <f>ISNA(MATCH(tbl_vendors[[#This Row],[Payment_Terms]],tbl_payment_terms[Payment_Terms],0))</f>
        <v>0</v>
      </c>
      <c r="U4359" t="b">
        <f>ISNA(MATCH(tbl_vendors[[#This Row],[Status]],tbl_status[valid_status]))</f>
        <v>1</v>
      </c>
      <c r="V4359" t="b">
        <f ca="1">tbl_vendors[[#This Row],[Created_Date]]&gt;TODAY()</f>
        <v>0</v>
      </c>
      <c r="W4359" t="b">
        <f>tbl_vendors[[#This Row],[Updated_Date]]&lt;tbl_vendors[[#This Row],[Created_Date]]</f>
        <v>0</v>
      </c>
      <c r="X4359" t="b">
        <f>COUNTIF(tbl_vendors[Vendor_Name],tbl_vendors[[#This Row],[Vendor_Name]])&gt;1</f>
        <v>1</v>
      </c>
      <c r="Y4359" s="14" cm="1">
        <f t="array" aca="1" ref="Y4359" ca="1">IFERROR(SUM(L4359:X4359*1),4)</f>
        <v>3</v>
      </c>
      <c r="Z4359" t="str">
        <f ca="1">IF(tbl_vendors[[#This Row],[error_count]]&gt;0,"FAIL","PASS")</f>
        <v>FAIL</v>
      </c>
    </row>
    <row r="4360" spans="1:26" x14ac:dyDescent="0.3">
      <c r="A4360" t="s">
        <v>16993</v>
      </c>
      <c r="B4360" t="s">
        <v>16994</v>
      </c>
      <c r="C4360" t="s">
        <v>29</v>
      </c>
      <c r="D4360" t="s">
        <v>16995</v>
      </c>
      <c r="E4360" t="s">
        <v>31</v>
      </c>
      <c r="F4360" t="s">
        <v>23</v>
      </c>
      <c r="G4360" t="s">
        <v>16996</v>
      </c>
      <c r="H4360" t="s">
        <v>25</v>
      </c>
      <c r="I4360" t="s">
        <v>53</v>
      </c>
      <c r="J4360" s="1">
        <v>45269</v>
      </c>
      <c r="K4360" s="1">
        <v>45392</v>
      </c>
      <c r="L4360" t="b">
        <f>COUNTIF(tbl_vendors[Vendor_ID],tbl_vendors[[#This Row],[Vendor_ID]])&gt;1</f>
        <v>0</v>
      </c>
      <c r="M4360" t="b">
        <f>ISBLANK(tbl_vendors[[#This Row],[Vendor_ID]])</f>
        <v>0</v>
      </c>
      <c r="N4360" t="b">
        <f>LEN(TRIM(tbl_vendors[[#This Row],[Vendor_Name]]))=0</f>
        <v>0</v>
      </c>
      <c r="O4360" t="b">
        <f>LEN(TRIM(tbl_vendors[[#This Row],[Email]]))=0</f>
        <v>0</v>
      </c>
      <c r="P4360" t="b">
        <f>OR(ISERROR(FIND("@",tbl_vendors[[#This Row],[Email]])),ISERROR(FIND(".",tbl_vendors[[#This Row],[Email]])))</f>
        <v>0</v>
      </c>
      <c r="Q4360" t="b">
        <f>ISNA(MATCH(tbl_vendors[[#This Row],[Country]],tbl_country[country],0))</f>
        <v>0</v>
      </c>
      <c r="R4360" t="b">
        <f>ISNA(MATCH(tbl_vendors[[#This Row],[Currency]],tbl_country[currency],0))</f>
        <v>0</v>
      </c>
      <c r="S4360" t="b">
        <f>_xlfn.XLOOKUP(tbl_vendors[[#This Row],[Country]],tbl_country[country],tbl_country[currency],"NotFound")&lt;&gt;tbl_vendors[[#This Row],[Currency]]</f>
        <v>0</v>
      </c>
      <c r="T4360" t="b">
        <f>ISNA(MATCH(tbl_vendors[[#This Row],[Payment_Terms]],tbl_payment_terms[Payment_Terms],0))</f>
        <v>0</v>
      </c>
      <c r="U4360" t="b">
        <f>ISNA(MATCH(tbl_vendors[[#This Row],[Status]],tbl_status[valid_status]))</f>
        <v>1</v>
      </c>
      <c r="V4360" t="b">
        <f ca="1">tbl_vendors[[#This Row],[Created_Date]]&gt;TODAY()</f>
        <v>0</v>
      </c>
      <c r="W4360" t="b">
        <f>tbl_vendors[[#This Row],[Updated_Date]]&lt;tbl_vendors[[#This Row],[Created_Date]]</f>
        <v>0</v>
      </c>
      <c r="X4360" t="b">
        <f>COUNTIF(tbl_vendors[Vendor_Name],tbl_vendors[[#This Row],[Vendor_Name]])&gt;1</f>
        <v>0</v>
      </c>
      <c r="Y4360" s="14" cm="1">
        <f t="array" aca="1" ref="Y4360" ca="1">IFERROR(SUM(L4360:X4360*1),4)</f>
        <v>1</v>
      </c>
      <c r="Z4360" t="str">
        <f ca="1">IF(tbl_vendors[[#This Row],[error_count]]&gt;0,"FAIL","PASS")</f>
        <v>FAIL</v>
      </c>
    </row>
    <row r="4361" spans="1:26" x14ac:dyDescent="0.3">
      <c r="A4361" t="s">
        <v>16997</v>
      </c>
      <c r="B4361" t="s">
        <v>16998</v>
      </c>
      <c r="C4361" t="s">
        <v>72</v>
      </c>
      <c r="D4361" t="s">
        <v>16999</v>
      </c>
      <c r="E4361" t="s">
        <v>74</v>
      </c>
      <c r="F4361" t="s">
        <v>75</v>
      </c>
      <c r="G4361" t="s">
        <v>17000</v>
      </c>
      <c r="H4361" t="s">
        <v>18</v>
      </c>
      <c r="I4361" t="s">
        <v>53</v>
      </c>
      <c r="J4361" s="1">
        <v>45316</v>
      </c>
      <c r="K4361" s="1">
        <v>45710</v>
      </c>
      <c r="L4361" t="b">
        <f>COUNTIF(tbl_vendors[Vendor_ID],tbl_vendors[[#This Row],[Vendor_ID]])&gt;1</f>
        <v>0</v>
      </c>
      <c r="M4361" t="b">
        <f>ISBLANK(tbl_vendors[[#This Row],[Vendor_ID]])</f>
        <v>0</v>
      </c>
      <c r="N4361" t="b">
        <f>LEN(TRIM(tbl_vendors[[#This Row],[Vendor_Name]]))=0</f>
        <v>0</v>
      </c>
      <c r="O4361" t="b">
        <f>LEN(TRIM(tbl_vendors[[#This Row],[Email]]))=0</f>
        <v>0</v>
      </c>
      <c r="P4361" t="b">
        <f>OR(ISERROR(FIND("@",tbl_vendors[[#This Row],[Email]])),ISERROR(FIND(".",tbl_vendors[[#This Row],[Email]])))</f>
        <v>0</v>
      </c>
      <c r="Q4361" t="b">
        <f>ISNA(MATCH(tbl_vendors[[#This Row],[Country]],tbl_country[country],0))</f>
        <v>0</v>
      </c>
      <c r="R4361" t="b">
        <f>ISNA(MATCH(tbl_vendors[[#This Row],[Currency]],tbl_country[currency],0))</f>
        <v>1</v>
      </c>
      <c r="S4361" t="b">
        <f>_xlfn.XLOOKUP(tbl_vendors[[#This Row],[Country]],tbl_country[country],tbl_country[currency],"NotFound")&lt;&gt;tbl_vendors[[#This Row],[Currency]]</f>
        <v>1</v>
      </c>
      <c r="T4361" t="b">
        <f>ISNA(MATCH(tbl_vendors[[#This Row],[Payment_Terms]],tbl_payment_terms[Payment_Terms],0))</f>
        <v>0</v>
      </c>
      <c r="U4361" t="b">
        <f>ISNA(MATCH(tbl_vendors[[#This Row],[Status]],tbl_status[valid_status]))</f>
        <v>1</v>
      </c>
      <c r="V4361" t="b">
        <f ca="1">tbl_vendors[[#This Row],[Created_Date]]&gt;TODAY()</f>
        <v>0</v>
      </c>
      <c r="W4361" t="b">
        <f>tbl_vendors[[#This Row],[Updated_Date]]&lt;tbl_vendors[[#This Row],[Created_Date]]</f>
        <v>0</v>
      </c>
      <c r="X4361" t="b">
        <f>COUNTIF(tbl_vendors[Vendor_Name],tbl_vendors[[#This Row],[Vendor_Name]])&gt;1</f>
        <v>0</v>
      </c>
      <c r="Y4361" s="14" cm="1">
        <f t="array" aca="1" ref="Y4361" ca="1">IFERROR(SUM(L4361:X4361*1),4)</f>
        <v>3</v>
      </c>
      <c r="Z4361" t="str">
        <f ca="1">IF(tbl_vendors[[#This Row],[error_count]]&gt;0,"FAIL","PASS")</f>
        <v>FAIL</v>
      </c>
    </row>
    <row r="4362" spans="1:26" x14ac:dyDescent="0.3">
      <c r="A4362" t="s">
        <v>17001</v>
      </c>
      <c r="B4362" t="s">
        <v>17002</v>
      </c>
      <c r="C4362" t="s">
        <v>79</v>
      </c>
      <c r="D4362" t="s">
        <v>17003</v>
      </c>
      <c r="E4362" t="s">
        <v>39</v>
      </c>
      <c r="F4362" t="s">
        <v>32</v>
      </c>
      <c r="G4362" t="s">
        <v>17004</v>
      </c>
      <c r="H4362" t="s">
        <v>47</v>
      </c>
      <c r="I4362" t="s">
        <v>19</v>
      </c>
      <c r="J4362" s="1">
        <v>45226</v>
      </c>
      <c r="K4362" s="1">
        <v>46185</v>
      </c>
      <c r="L4362" t="b">
        <f>COUNTIF(tbl_vendors[Vendor_ID],tbl_vendors[[#This Row],[Vendor_ID]])&gt;1</f>
        <v>0</v>
      </c>
      <c r="M4362" t="b">
        <f>ISBLANK(tbl_vendors[[#This Row],[Vendor_ID]])</f>
        <v>0</v>
      </c>
      <c r="N4362" t="b">
        <f>LEN(TRIM(tbl_vendors[[#This Row],[Vendor_Name]]))=0</f>
        <v>0</v>
      </c>
      <c r="O4362" t="b">
        <f>LEN(TRIM(tbl_vendors[[#This Row],[Email]]))=0</f>
        <v>0</v>
      </c>
      <c r="P4362" t="b">
        <f>OR(ISERROR(FIND("@",tbl_vendors[[#This Row],[Email]])),ISERROR(FIND(".",tbl_vendors[[#This Row],[Email]])))</f>
        <v>0</v>
      </c>
      <c r="Q4362" t="b">
        <f>ISNA(MATCH(tbl_vendors[[#This Row],[Country]],tbl_country[country],0))</f>
        <v>0</v>
      </c>
      <c r="R4362" t="b">
        <f>ISNA(MATCH(tbl_vendors[[#This Row],[Currency]],tbl_country[currency],0))</f>
        <v>0</v>
      </c>
      <c r="S4362" t="b">
        <f>_xlfn.XLOOKUP(tbl_vendors[[#This Row],[Country]],tbl_country[country],tbl_country[currency],"NotFound")&lt;&gt;tbl_vendors[[#This Row],[Currency]]</f>
        <v>0</v>
      </c>
      <c r="T4362" t="b">
        <f>ISNA(MATCH(tbl_vendors[[#This Row],[Payment_Terms]],tbl_payment_terms[Payment_Terms],0))</f>
        <v>0</v>
      </c>
      <c r="U4362" t="b">
        <f>ISNA(MATCH(tbl_vendors[[#This Row],[Status]],tbl_status[valid_status]))</f>
        <v>0</v>
      </c>
      <c r="V4362" t="b">
        <f ca="1">tbl_vendors[[#This Row],[Created_Date]]&gt;TODAY()</f>
        <v>0</v>
      </c>
      <c r="W4362" t="b">
        <f>tbl_vendors[[#This Row],[Updated_Date]]&lt;tbl_vendors[[#This Row],[Created_Date]]</f>
        <v>0</v>
      </c>
      <c r="X4362" t="b">
        <f>COUNTIF(tbl_vendors[Vendor_Name],tbl_vendors[[#This Row],[Vendor_Name]])&gt;1</f>
        <v>0</v>
      </c>
      <c r="Y4362" s="14" cm="1">
        <f t="array" aca="1" ref="Y4362" ca="1">IFERROR(SUM(L4362:X4362*1),4)</f>
        <v>0</v>
      </c>
      <c r="Z4362" t="str">
        <f ca="1">IF(tbl_vendors[[#This Row],[error_count]]&gt;0,"FAIL","PASS")</f>
        <v>PASS</v>
      </c>
    </row>
    <row r="4363" spans="1:26" x14ac:dyDescent="0.3">
      <c r="A4363" t="s">
        <v>17005</v>
      </c>
      <c r="B4363" t="s">
        <v>17006</v>
      </c>
      <c r="C4363" t="s">
        <v>109</v>
      </c>
      <c r="D4363" t="s">
        <v>17007</v>
      </c>
      <c r="E4363" t="s">
        <v>39</v>
      </c>
      <c r="F4363" t="s">
        <v>32</v>
      </c>
      <c r="G4363" t="s">
        <v>17008</v>
      </c>
      <c r="H4363" t="s">
        <v>25</v>
      </c>
      <c r="I4363" t="s">
        <v>19</v>
      </c>
      <c r="J4363" s="1">
        <v>45435</v>
      </c>
      <c r="K4363" s="1">
        <v>46054</v>
      </c>
      <c r="L4363" t="b">
        <f>COUNTIF(tbl_vendors[Vendor_ID],tbl_vendors[[#This Row],[Vendor_ID]])&gt;1</f>
        <v>0</v>
      </c>
      <c r="M4363" t="b">
        <f>ISBLANK(tbl_vendors[[#This Row],[Vendor_ID]])</f>
        <v>0</v>
      </c>
      <c r="N4363" t="b">
        <f>LEN(TRIM(tbl_vendors[[#This Row],[Vendor_Name]]))=0</f>
        <v>0</v>
      </c>
      <c r="O4363" t="b">
        <f>LEN(TRIM(tbl_vendors[[#This Row],[Email]]))=0</f>
        <v>0</v>
      </c>
      <c r="P4363" t="b">
        <f>OR(ISERROR(FIND("@",tbl_vendors[[#This Row],[Email]])),ISERROR(FIND(".",tbl_vendors[[#This Row],[Email]])))</f>
        <v>0</v>
      </c>
      <c r="Q4363" t="b">
        <f>ISNA(MATCH(tbl_vendors[[#This Row],[Country]],tbl_country[country],0))</f>
        <v>0</v>
      </c>
      <c r="R4363" t="b">
        <f>ISNA(MATCH(tbl_vendors[[#This Row],[Currency]],tbl_country[currency],0))</f>
        <v>0</v>
      </c>
      <c r="S4363" t="b">
        <f>_xlfn.XLOOKUP(tbl_vendors[[#This Row],[Country]],tbl_country[country],tbl_country[currency],"NotFound")&lt;&gt;tbl_vendors[[#This Row],[Currency]]</f>
        <v>1</v>
      </c>
      <c r="T4363" t="b">
        <f>ISNA(MATCH(tbl_vendors[[#This Row],[Payment_Terms]],tbl_payment_terms[Payment_Terms],0))</f>
        <v>0</v>
      </c>
      <c r="U4363" t="b">
        <f>ISNA(MATCH(tbl_vendors[[#This Row],[Status]],tbl_status[valid_status]))</f>
        <v>0</v>
      </c>
      <c r="V4363" t="b">
        <f ca="1">tbl_vendors[[#This Row],[Created_Date]]&gt;TODAY()</f>
        <v>0</v>
      </c>
      <c r="W4363" t="b">
        <f>tbl_vendors[[#This Row],[Updated_Date]]&lt;tbl_vendors[[#This Row],[Created_Date]]</f>
        <v>0</v>
      </c>
      <c r="X4363" t="b">
        <f>COUNTIF(tbl_vendors[Vendor_Name],tbl_vendors[[#This Row],[Vendor_Name]])&gt;1</f>
        <v>0</v>
      </c>
      <c r="Y4363" s="14" cm="1">
        <f t="array" aca="1" ref="Y4363" ca="1">IFERROR(SUM(L4363:X4363*1),4)</f>
        <v>1</v>
      </c>
      <c r="Z4363" t="str">
        <f ca="1">IF(tbl_vendors[[#This Row],[error_count]]&gt;0,"FAIL","PASS")</f>
        <v>FAIL</v>
      </c>
    </row>
    <row r="4364" spans="1:26" x14ac:dyDescent="0.3">
      <c r="A4364" t="s">
        <v>17009</v>
      </c>
      <c r="B4364" t="s">
        <v>17010</v>
      </c>
      <c r="C4364" t="s">
        <v>13</v>
      </c>
      <c r="D4364" t="s">
        <v>17011</v>
      </c>
      <c r="E4364" t="s">
        <v>15</v>
      </c>
      <c r="F4364" t="s">
        <v>75</v>
      </c>
      <c r="G4364" t="s">
        <v>17012</v>
      </c>
      <c r="H4364" t="s">
        <v>52</v>
      </c>
      <c r="I4364" t="s">
        <v>53</v>
      </c>
      <c r="J4364" s="1">
        <v>45323</v>
      </c>
      <c r="K4364" s="1">
        <v>45792</v>
      </c>
      <c r="L4364" t="b">
        <f>COUNTIF(tbl_vendors[Vendor_ID],tbl_vendors[[#This Row],[Vendor_ID]])&gt;1</f>
        <v>0</v>
      </c>
      <c r="M4364" t="b">
        <f>ISBLANK(tbl_vendors[[#This Row],[Vendor_ID]])</f>
        <v>0</v>
      </c>
      <c r="N4364" t="b">
        <f>LEN(TRIM(tbl_vendors[[#This Row],[Vendor_Name]]))=0</f>
        <v>0</v>
      </c>
      <c r="O4364" t="b">
        <f>LEN(TRIM(tbl_vendors[[#This Row],[Email]]))=0</f>
        <v>0</v>
      </c>
      <c r="P4364" t="b">
        <f>OR(ISERROR(FIND("@",tbl_vendors[[#This Row],[Email]])),ISERROR(FIND(".",tbl_vendors[[#This Row],[Email]])))</f>
        <v>0</v>
      </c>
      <c r="Q4364" t="b">
        <f>ISNA(MATCH(tbl_vendors[[#This Row],[Country]],tbl_country[country],0))</f>
        <v>0</v>
      </c>
      <c r="R4364" t="b">
        <f>ISNA(MATCH(tbl_vendors[[#This Row],[Currency]],tbl_country[currency],0))</f>
        <v>1</v>
      </c>
      <c r="S4364" t="b">
        <f>_xlfn.XLOOKUP(tbl_vendors[[#This Row],[Country]],tbl_country[country],tbl_country[currency],"NotFound")&lt;&gt;tbl_vendors[[#This Row],[Currency]]</f>
        <v>1</v>
      </c>
      <c r="T4364" t="b">
        <f>ISNA(MATCH(tbl_vendors[[#This Row],[Payment_Terms]],tbl_payment_terms[Payment_Terms],0))</f>
        <v>0</v>
      </c>
      <c r="U4364" t="b">
        <f>ISNA(MATCH(tbl_vendors[[#This Row],[Status]],tbl_status[valid_status]))</f>
        <v>1</v>
      </c>
      <c r="V4364" t="b">
        <f ca="1">tbl_vendors[[#This Row],[Created_Date]]&gt;TODAY()</f>
        <v>0</v>
      </c>
      <c r="W4364" t="b">
        <f>tbl_vendors[[#This Row],[Updated_Date]]&lt;tbl_vendors[[#This Row],[Created_Date]]</f>
        <v>0</v>
      </c>
      <c r="X4364" t="b">
        <f>COUNTIF(tbl_vendors[Vendor_Name],tbl_vendors[[#This Row],[Vendor_Name]])&gt;1</f>
        <v>0</v>
      </c>
      <c r="Y4364" s="14" cm="1">
        <f t="array" aca="1" ref="Y4364" ca="1">IFERROR(SUM(L4364:X4364*1),4)</f>
        <v>3</v>
      </c>
      <c r="Z4364" t="str">
        <f ca="1">IF(tbl_vendors[[#This Row],[error_count]]&gt;0,"FAIL","PASS")</f>
        <v>FAIL</v>
      </c>
    </row>
    <row r="4365" spans="1:26" x14ac:dyDescent="0.3">
      <c r="A4365" t="s">
        <v>17013</v>
      </c>
      <c r="B4365" t="s">
        <v>17014</v>
      </c>
      <c r="C4365" t="s">
        <v>66</v>
      </c>
      <c r="D4365" t="s">
        <v>17015</v>
      </c>
      <c r="E4365" t="s">
        <v>67</v>
      </c>
      <c r="F4365" t="s">
        <v>75</v>
      </c>
      <c r="G4365" t="s">
        <v>17016</v>
      </c>
      <c r="H4365" t="s">
        <v>42</v>
      </c>
      <c r="I4365" t="s">
        <v>53</v>
      </c>
      <c r="J4365" s="1">
        <v>45750</v>
      </c>
      <c r="K4365" s="1">
        <v>45869</v>
      </c>
      <c r="L4365" t="b">
        <f>COUNTIF(tbl_vendors[Vendor_ID],tbl_vendors[[#This Row],[Vendor_ID]])&gt;1</f>
        <v>0</v>
      </c>
      <c r="M4365" t="b">
        <f>ISBLANK(tbl_vendors[[#This Row],[Vendor_ID]])</f>
        <v>0</v>
      </c>
      <c r="N4365" t="b">
        <f>LEN(TRIM(tbl_vendors[[#This Row],[Vendor_Name]]))=0</f>
        <v>0</v>
      </c>
      <c r="O4365" t="b">
        <f>LEN(TRIM(tbl_vendors[[#This Row],[Email]]))=0</f>
        <v>0</v>
      </c>
      <c r="P4365" t="b">
        <f>OR(ISERROR(FIND("@",tbl_vendors[[#This Row],[Email]])),ISERROR(FIND(".",tbl_vendors[[#This Row],[Email]])))</f>
        <v>0</v>
      </c>
      <c r="Q4365" t="b">
        <f>ISNA(MATCH(tbl_vendors[[#This Row],[Country]],tbl_country[country],0))</f>
        <v>0</v>
      </c>
      <c r="R4365" t="b">
        <f>ISNA(MATCH(tbl_vendors[[#This Row],[Currency]],tbl_country[currency],0))</f>
        <v>0</v>
      </c>
      <c r="S4365" t="b">
        <f>_xlfn.XLOOKUP(tbl_vendors[[#This Row],[Country]],tbl_country[country],tbl_country[currency],"NotFound")&lt;&gt;tbl_vendors[[#This Row],[Currency]]</f>
        <v>0</v>
      </c>
      <c r="T4365" t="b">
        <f>ISNA(MATCH(tbl_vendors[[#This Row],[Payment_Terms]],tbl_payment_terms[Payment_Terms],0))</f>
        <v>0</v>
      </c>
      <c r="U4365" t="b">
        <f>ISNA(MATCH(tbl_vendors[[#This Row],[Status]],tbl_status[valid_status]))</f>
        <v>1</v>
      </c>
      <c r="V4365" t="b">
        <f ca="1">tbl_vendors[[#This Row],[Created_Date]]&gt;TODAY()</f>
        <v>0</v>
      </c>
      <c r="W4365" t="b">
        <f>tbl_vendors[[#This Row],[Updated_Date]]&lt;tbl_vendors[[#This Row],[Created_Date]]</f>
        <v>0</v>
      </c>
      <c r="X4365" t="b">
        <f>COUNTIF(tbl_vendors[Vendor_Name],tbl_vendors[[#This Row],[Vendor_Name]])&gt;1</f>
        <v>0</v>
      </c>
      <c r="Y4365" s="14" cm="1">
        <f t="array" aca="1" ref="Y4365" ca="1">IFERROR(SUM(L4365:X4365*1),4)</f>
        <v>1</v>
      </c>
      <c r="Z4365" t="str">
        <f ca="1">IF(tbl_vendors[[#This Row],[error_count]]&gt;0,"FAIL","PASS")</f>
        <v>FAIL</v>
      </c>
    </row>
    <row r="4366" spans="1:26" x14ac:dyDescent="0.3">
      <c r="A4366" t="s">
        <v>17017</v>
      </c>
      <c r="B4366" t="s">
        <v>17018</v>
      </c>
      <c r="C4366" t="s">
        <v>72</v>
      </c>
      <c r="D4366" t="s">
        <v>17019</v>
      </c>
      <c r="E4366" t="s">
        <v>74</v>
      </c>
      <c r="F4366" t="s">
        <v>40</v>
      </c>
      <c r="G4366" t="s">
        <v>17020</v>
      </c>
      <c r="H4366" t="s">
        <v>47</v>
      </c>
      <c r="I4366" t="s">
        <v>53</v>
      </c>
      <c r="J4366" s="1">
        <v>44978</v>
      </c>
      <c r="K4366" s="1">
        <v>45406</v>
      </c>
      <c r="L4366" t="b">
        <f>COUNTIF(tbl_vendors[Vendor_ID],tbl_vendors[[#This Row],[Vendor_ID]])&gt;1</f>
        <v>0</v>
      </c>
      <c r="M4366" t="b">
        <f>ISBLANK(tbl_vendors[[#This Row],[Vendor_ID]])</f>
        <v>0</v>
      </c>
      <c r="N4366" t="b">
        <f>LEN(TRIM(tbl_vendors[[#This Row],[Vendor_Name]]))=0</f>
        <v>0</v>
      </c>
      <c r="O4366" t="b">
        <f>LEN(TRIM(tbl_vendors[[#This Row],[Email]]))=0</f>
        <v>0</v>
      </c>
      <c r="P4366" t="b">
        <f>OR(ISERROR(FIND("@",tbl_vendors[[#This Row],[Email]])),ISERROR(FIND(".",tbl_vendors[[#This Row],[Email]])))</f>
        <v>0</v>
      </c>
      <c r="Q4366" t="b">
        <f>ISNA(MATCH(tbl_vendors[[#This Row],[Country]],tbl_country[country],0))</f>
        <v>0</v>
      </c>
      <c r="R4366" t="b">
        <f>ISNA(MATCH(tbl_vendors[[#This Row],[Currency]],tbl_country[currency],0))</f>
        <v>1</v>
      </c>
      <c r="S4366" t="b">
        <f>_xlfn.XLOOKUP(tbl_vendors[[#This Row],[Country]],tbl_country[country],tbl_country[currency],"NotFound")&lt;&gt;tbl_vendors[[#This Row],[Currency]]</f>
        <v>1</v>
      </c>
      <c r="T4366" t="b">
        <f>ISNA(MATCH(tbl_vendors[[#This Row],[Payment_Terms]],tbl_payment_terms[Payment_Terms],0))</f>
        <v>0</v>
      </c>
      <c r="U4366" t="b">
        <f>ISNA(MATCH(tbl_vendors[[#This Row],[Status]],tbl_status[valid_status]))</f>
        <v>1</v>
      </c>
      <c r="V4366" t="b">
        <f ca="1">tbl_vendors[[#This Row],[Created_Date]]&gt;TODAY()</f>
        <v>0</v>
      </c>
      <c r="W4366" t="b">
        <f>tbl_vendors[[#This Row],[Updated_Date]]&lt;tbl_vendors[[#This Row],[Created_Date]]</f>
        <v>0</v>
      </c>
      <c r="X4366" t="b">
        <f>COUNTIF(tbl_vendors[Vendor_Name],tbl_vendors[[#This Row],[Vendor_Name]])&gt;1</f>
        <v>0</v>
      </c>
      <c r="Y4366" s="14" cm="1">
        <f t="array" aca="1" ref="Y4366" ca="1">IFERROR(SUM(L4366:X4366*1),4)</f>
        <v>3</v>
      </c>
      <c r="Z4366" t="str">
        <f ca="1">IF(tbl_vendors[[#This Row],[error_count]]&gt;0,"FAIL","PASS")</f>
        <v>FAIL</v>
      </c>
    </row>
    <row r="4367" spans="1:26" x14ac:dyDescent="0.3">
      <c r="A4367" t="s">
        <v>17021</v>
      </c>
      <c r="B4367" t="s">
        <v>17022</v>
      </c>
      <c r="C4367" t="s">
        <v>153</v>
      </c>
      <c r="D4367" t="s">
        <v>17023</v>
      </c>
      <c r="E4367" t="s">
        <v>155</v>
      </c>
      <c r="F4367" t="s">
        <v>40</v>
      </c>
      <c r="G4367" t="s">
        <v>17024</v>
      </c>
      <c r="H4367" t="s">
        <v>52</v>
      </c>
      <c r="I4367" t="s">
        <v>26</v>
      </c>
      <c r="J4367" s="1">
        <v>44914</v>
      </c>
      <c r="K4367" s="1">
        <v>45283</v>
      </c>
      <c r="L4367" t="b">
        <f>COUNTIF(tbl_vendors[Vendor_ID],tbl_vendors[[#This Row],[Vendor_ID]])&gt;1</f>
        <v>0</v>
      </c>
      <c r="M4367" t="b">
        <f>ISBLANK(tbl_vendors[[#This Row],[Vendor_ID]])</f>
        <v>0</v>
      </c>
      <c r="N4367" t="b">
        <f>LEN(TRIM(tbl_vendors[[#This Row],[Vendor_Name]]))=0</f>
        <v>0</v>
      </c>
      <c r="O4367" t="b">
        <f>LEN(TRIM(tbl_vendors[[#This Row],[Email]]))=0</f>
        <v>0</v>
      </c>
      <c r="P4367" t="b">
        <f>OR(ISERROR(FIND("@",tbl_vendors[[#This Row],[Email]])),ISERROR(FIND(".",tbl_vendors[[#This Row],[Email]])))</f>
        <v>0</v>
      </c>
      <c r="Q4367" t="b">
        <f>ISNA(MATCH(tbl_vendors[[#This Row],[Country]],tbl_country[country],0))</f>
        <v>0</v>
      </c>
      <c r="R4367" t="b">
        <f>ISNA(MATCH(tbl_vendors[[#This Row],[Currency]],tbl_country[currency],0))</f>
        <v>0</v>
      </c>
      <c r="S4367" t="b">
        <f>_xlfn.XLOOKUP(tbl_vendors[[#This Row],[Country]],tbl_country[country],tbl_country[currency],"NotFound")&lt;&gt;tbl_vendors[[#This Row],[Currency]]</f>
        <v>0</v>
      </c>
      <c r="T4367" t="b">
        <f>ISNA(MATCH(tbl_vendors[[#This Row],[Payment_Terms]],tbl_payment_terms[Payment_Terms],0))</f>
        <v>0</v>
      </c>
      <c r="U4367" t="b">
        <f>ISNA(MATCH(tbl_vendors[[#This Row],[Status]],tbl_status[valid_status]))</f>
        <v>0</v>
      </c>
      <c r="V4367" t="b">
        <f ca="1">tbl_vendors[[#This Row],[Created_Date]]&gt;TODAY()</f>
        <v>0</v>
      </c>
      <c r="W4367" t="b">
        <f>tbl_vendors[[#This Row],[Updated_Date]]&lt;tbl_vendors[[#This Row],[Created_Date]]</f>
        <v>0</v>
      </c>
      <c r="X4367" t="b">
        <f>COUNTIF(tbl_vendors[Vendor_Name],tbl_vendors[[#This Row],[Vendor_Name]])&gt;1</f>
        <v>0</v>
      </c>
      <c r="Y4367" s="14" cm="1">
        <f t="array" aca="1" ref="Y4367" ca="1">IFERROR(SUM(L4367:X4367*1),4)</f>
        <v>0</v>
      </c>
      <c r="Z4367" t="str">
        <f ca="1">IF(tbl_vendors[[#This Row],[error_count]]&gt;0,"FAIL","PASS")</f>
        <v>PASS</v>
      </c>
    </row>
    <row r="4368" spans="1:26" x14ac:dyDescent="0.3">
      <c r="A4368" t="s">
        <v>17025</v>
      </c>
      <c r="B4368" t="s">
        <v>590</v>
      </c>
      <c r="C4368" t="s">
        <v>37</v>
      </c>
      <c r="D4368" t="s">
        <v>17026</v>
      </c>
      <c r="E4368" t="s">
        <v>39</v>
      </c>
      <c r="F4368" t="s">
        <v>40</v>
      </c>
      <c r="G4368" t="s">
        <v>17027</v>
      </c>
      <c r="H4368" t="s">
        <v>52</v>
      </c>
      <c r="I4368" t="s">
        <v>19</v>
      </c>
      <c r="J4368" s="1">
        <v>45702</v>
      </c>
      <c r="K4368" s="1">
        <v>45751</v>
      </c>
      <c r="L4368" t="b">
        <f>COUNTIF(tbl_vendors[Vendor_ID],tbl_vendors[[#This Row],[Vendor_ID]])&gt;1</f>
        <v>0</v>
      </c>
      <c r="M4368" t="b">
        <f>ISBLANK(tbl_vendors[[#This Row],[Vendor_ID]])</f>
        <v>0</v>
      </c>
      <c r="N4368" t="b">
        <f>LEN(TRIM(tbl_vendors[[#This Row],[Vendor_Name]]))=0</f>
        <v>0</v>
      </c>
      <c r="O4368" t="b">
        <f>LEN(TRIM(tbl_vendors[[#This Row],[Email]]))=0</f>
        <v>0</v>
      </c>
      <c r="P4368" t="b">
        <f>OR(ISERROR(FIND("@",tbl_vendors[[#This Row],[Email]])),ISERROR(FIND(".",tbl_vendors[[#This Row],[Email]])))</f>
        <v>0</v>
      </c>
      <c r="Q4368" t="b">
        <f>ISNA(MATCH(tbl_vendors[[#This Row],[Country]],tbl_country[country],0))</f>
        <v>0</v>
      </c>
      <c r="R4368" t="b">
        <f>ISNA(MATCH(tbl_vendors[[#This Row],[Currency]],tbl_country[currency],0))</f>
        <v>0</v>
      </c>
      <c r="S4368" t="b">
        <f>_xlfn.XLOOKUP(tbl_vendors[[#This Row],[Country]],tbl_country[country],tbl_country[currency],"NotFound")&lt;&gt;tbl_vendors[[#This Row],[Currency]]</f>
        <v>0</v>
      </c>
      <c r="T4368" t="b">
        <f>ISNA(MATCH(tbl_vendors[[#This Row],[Payment_Terms]],tbl_payment_terms[Payment_Terms],0))</f>
        <v>0</v>
      </c>
      <c r="U4368" t="b">
        <f>ISNA(MATCH(tbl_vendors[[#This Row],[Status]],tbl_status[valid_status]))</f>
        <v>0</v>
      </c>
      <c r="V4368" t="b">
        <f ca="1">tbl_vendors[[#This Row],[Created_Date]]&gt;TODAY()</f>
        <v>0</v>
      </c>
      <c r="W4368" t="b">
        <f>tbl_vendors[[#This Row],[Updated_Date]]&lt;tbl_vendors[[#This Row],[Created_Date]]</f>
        <v>0</v>
      </c>
      <c r="X4368" t="b">
        <f>COUNTIF(tbl_vendors[Vendor_Name],tbl_vendors[[#This Row],[Vendor_Name]])&gt;1</f>
        <v>1</v>
      </c>
      <c r="Y4368" s="14" cm="1">
        <f t="array" aca="1" ref="Y4368" ca="1">IFERROR(SUM(L4368:X4368*1),4)</f>
        <v>1</v>
      </c>
      <c r="Z4368" t="str">
        <f ca="1">IF(tbl_vendors[[#This Row],[error_count]]&gt;0,"FAIL","PASS")</f>
        <v>FAIL</v>
      </c>
    </row>
    <row r="4369" spans="1:26" x14ac:dyDescent="0.3">
      <c r="A4369" t="s">
        <v>17028</v>
      </c>
      <c r="B4369" t="s">
        <v>17029</v>
      </c>
      <c r="C4369" t="s">
        <v>13</v>
      </c>
      <c r="D4369" t="s">
        <v>17030</v>
      </c>
      <c r="E4369" t="s">
        <v>15</v>
      </c>
      <c r="F4369" t="s">
        <v>75</v>
      </c>
      <c r="G4369" t="s">
        <v>17031</v>
      </c>
      <c r="H4369" t="s">
        <v>52</v>
      </c>
      <c r="I4369" t="s">
        <v>26</v>
      </c>
      <c r="J4369" s="1">
        <v>46069</v>
      </c>
      <c r="K4369" s="1">
        <v>46134</v>
      </c>
      <c r="L4369" t="b">
        <f>COUNTIF(tbl_vendors[Vendor_ID],tbl_vendors[[#This Row],[Vendor_ID]])&gt;1</f>
        <v>0</v>
      </c>
      <c r="M4369" t="b">
        <f>ISBLANK(tbl_vendors[[#This Row],[Vendor_ID]])</f>
        <v>0</v>
      </c>
      <c r="N4369" t="b">
        <f>LEN(TRIM(tbl_vendors[[#This Row],[Vendor_Name]]))=0</f>
        <v>0</v>
      </c>
      <c r="O4369" t="b">
        <f>LEN(TRIM(tbl_vendors[[#This Row],[Email]]))=0</f>
        <v>0</v>
      </c>
      <c r="P4369" t="b">
        <f>OR(ISERROR(FIND("@",tbl_vendors[[#This Row],[Email]])),ISERROR(FIND(".",tbl_vendors[[#This Row],[Email]])))</f>
        <v>0</v>
      </c>
      <c r="Q4369" t="b">
        <f>ISNA(MATCH(tbl_vendors[[#This Row],[Country]],tbl_country[country],0))</f>
        <v>0</v>
      </c>
      <c r="R4369" t="b">
        <f>ISNA(MATCH(tbl_vendors[[#This Row],[Currency]],tbl_country[currency],0))</f>
        <v>1</v>
      </c>
      <c r="S4369" t="b">
        <f>_xlfn.XLOOKUP(tbl_vendors[[#This Row],[Country]],tbl_country[country],tbl_country[currency],"NotFound")&lt;&gt;tbl_vendors[[#This Row],[Currency]]</f>
        <v>1</v>
      </c>
      <c r="T4369" t="b">
        <f>ISNA(MATCH(tbl_vendors[[#This Row],[Payment_Terms]],tbl_payment_terms[Payment_Terms],0))</f>
        <v>0</v>
      </c>
      <c r="U4369" t="b">
        <f>ISNA(MATCH(tbl_vendors[[#This Row],[Status]],tbl_status[valid_status]))</f>
        <v>0</v>
      </c>
      <c r="V4369" t="b">
        <f ca="1">tbl_vendors[[#This Row],[Created_Date]]&gt;TODAY()</f>
        <v>0</v>
      </c>
      <c r="W4369" t="b">
        <f>tbl_vendors[[#This Row],[Updated_Date]]&lt;tbl_vendors[[#This Row],[Created_Date]]</f>
        <v>0</v>
      </c>
      <c r="X4369" t="b">
        <f>COUNTIF(tbl_vendors[Vendor_Name],tbl_vendors[[#This Row],[Vendor_Name]])&gt;1</f>
        <v>0</v>
      </c>
      <c r="Y4369" s="14" cm="1">
        <f t="array" aca="1" ref="Y4369" ca="1">IFERROR(SUM(L4369:X4369*1),4)</f>
        <v>2</v>
      </c>
      <c r="Z4369" t="str">
        <f ca="1">IF(tbl_vendors[[#This Row],[error_count]]&gt;0,"FAIL","PASS")</f>
        <v>FAIL</v>
      </c>
    </row>
    <row r="4370" spans="1:26" x14ac:dyDescent="0.3">
      <c r="A4370" t="s">
        <v>17032</v>
      </c>
      <c r="B4370" t="s">
        <v>17033</v>
      </c>
      <c r="C4370" t="s">
        <v>66</v>
      </c>
      <c r="D4370" t="s">
        <v>17034</v>
      </c>
      <c r="E4370" t="s">
        <v>67</v>
      </c>
      <c r="F4370" t="s">
        <v>23</v>
      </c>
      <c r="G4370" t="s">
        <v>17035</v>
      </c>
      <c r="H4370" t="s">
        <v>18</v>
      </c>
      <c r="I4370" t="s">
        <v>19</v>
      </c>
      <c r="J4370" s="1">
        <v>46144</v>
      </c>
      <c r="K4370" s="1">
        <v>46200</v>
      </c>
      <c r="L4370" t="b">
        <f>COUNTIF(tbl_vendors[Vendor_ID],tbl_vendors[[#This Row],[Vendor_ID]])&gt;1</f>
        <v>0</v>
      </c>
      <c r="M4370" t="b">
        <f>ISBLANK(tbl_vendors[[#This Row],[Vendor_ID]])</f>
        <v>0</v>
      </c>
      <c r="N4370" t="b">
        <f>LEN(TRIM(tbl_vendors[[#This Row],[Vendor_Name]]))=0</f>
        <v>0</v>
      </c>
      <c r="O4370" t="b">
        <f>LEN(TRIM(tbl_vendors[[#This Row],[Email]]))=0</f>
        <v>0</v>
      </c>
      <c r="P4370" t="b">
        <f>OR(ISERROR(FIND("@",tbl_vendors[[#This Row],[Email]])),ISERROR(FIND(".",tbl_vendors[[#This Row],[Email]])))</f>
        <v>0</v>
      </c>
      <c r="Q4370" t="b">
        <f>ISNA(MATCH(tbl_vendors[[#This Row],[Country]],tbl_country[country],0))</f>
        <v>0</v>
      </c>
      <c r="R4370" t="b">
        <f>ISNA(MATCH(tbl_vendors[[#This Row],[Currency]],tbl_country[currency],0))</f>
        <v>0</v>
      </c>
      <c r="S4370" t="b">
        <f>_xlfn.XLOOKUP(tbl_vendors[[#This Row],[Country]],tbl_country[country],tbl_country[currency],"NotFound")&lt;&gt;tbl_vendors[[#This Row],[Currency]]</f>
        <v>0</v>
      </c>
      <c r="T4370" t="b">
        <f>ISNA(MATCH(tbl_vendors[[#This Row],[Payment_Terms]],tbl_payment_terms[Payment_Terms],0))</f>
        <v>0</v>
      </c>
      <c r="U4370" t="b">
        <f>ISNA(MATCH(tbl_vendors[[#This Row],[Status]],tbl_status[valid_status]))</f>
        <v>0</v>
      </c>
      <c r="V4370" t="b">
        <f ca="1">tbl_vendors[[#This Row],[Created_Date]]&gt;TODAY()</f>
        <v>0</v>
      </c>
      <c r="W4370" t="b">
        <f>tbl_vendors[[#This Row],[Updated_Date]]&lt;tbl_vendors[[#This Row],[Created_Date]]</f>
        <v>0</v>
      </c>
      <c r="X4370" t="b">
        <f>COUNTIF(tbl_vendors[Vendor_Name],tbl_vendors[[#This Row],[Vendor_Name]])&gt;1</f>
        <v>0</v>
      </c>
      <c r="Y4370" s="14" cm="1">
        <f t="array" aca="1" ref="Y4370" ca="1">IFERROR(SUM(L4370:X4370*1),4)</f>
        <v>0</v>
      </c>
      <c r="Z4370" t="str">
        <f ca="1">IF(tbl_vendors[[#This Row],[error_count]]&gt;0,"FAIL","PASS")</f>
        <v>PASS</v>
      </c>
    </row>
    <row r="4371" spans="1:26" x14ac:dyDescent="0.3">
      <c r="A4371" t="s">
        <v>17036</v>
      </c>
      <c r="B4371" t="s">
        <v>17037</v>
      </c>
      <c r="C4371" t="s">
        <v>72</v>
      </c>
      <c r="D4371" t="s">
        <v>17038</v>
      </c>
      <c r="E4371" t="s">
        <v>74</v>
      </c>
      <c r="F4371" t="s">
        <v>40</v>
      </c>
      <c r="G4371" t="s">
        <v>17039</v>
      </c>
      <c r="H4371" t="s">
        <v>34</v>
      </c>
      <c r="I4371" t="s">
        <v>19</v>
      </c>
      <c r="J4371" s="1">
        <v>46169</v>
      </c>
      <c r="K4371" s="1">
        <v>46170</v>
      </c>
      <c r="L4371" t="b">
        <f>COUNTIF(tbl_vendors[Vendor_ID],tbl_vendors[[#This Row],[Vendor_ID]])&gt;1</f>
        <v>0</v>
      </c>
      <c r="M4371" t="b">
        <f>ISBLANK(tbl_vendors[[#This Row],[Vendor_ID]])</f>
        <v>0</v>
      </c>
      <c r="N4371" t="b">
        <f>LEN(TRIM(tbl_vendors[[#This Row],[Vendor_Name]]))=0</f>
        <v>0</v>
      </c>
      <c r="O4371" t="b">
        <f>LEN(TRIM(tbl_vendors[[#This Row],[Email]]))=0</f>
        <v>0</v>
      </c>
      <c r="P4371" t="b">
        <f>OR(ISERROR(FIND("@",tbl_vendors[[#This Row],[Email]])),ISERROR(FIND(".",tbl_vendors[[#This Row],[Email]])))</f>
        <v>0</v>
      </c>
      <c r="Q4371" t="b">
        <f>ISNA(MATCH(tbl_vendors[[#This Row],[Country]],tbl_country[country],0))</f>
        <v>0</v>
      </c>
      <c r="R4371" t="b">
        <f>ISNA(MATCH(tbl_vendors[[#This Row],[Currency]],tbl_country[currency],0))</f>
        <v>1</v>
      </c>
      <c r="S4371" t="b">
        <f>_xlfn.XLOOKUP(tbl_vendors[[#This Row],[Country]],tbl_country[country],tbl_country[currency],"NotFound")&lt;&gt;tbl_vendors[[#This Row],[Currency]]</f>
        <v>1</v>
      </c>
      <c r="T4371" t="b">
        <f>ISNA(MATCH(tbl_vendors[[#This Row],[Payment_Terms]],tbl_payment_terms[Payment_Terms],0))</f>
        <v>0</v>
      </c>
      <c r="U4371" t="b">
        <f>ISNA(MATCH(tbl_vendors[[#This Row],[Status]],tbl_status[valid_status]))</f>
        <v>0</v>
      </c>
      <c r="V4371" t="b">
        <f ca="1">tbl_vendors[[#This Row],[Created_Date]]&gt;TODAY()</f>
        <v>0</v>
      </c>
      <c r="W4371" t="b">
        <f>tbl_vendors[[#This Row],[Updated_Date]]&lt;tbl_vendors[[#This Row],[Created_Date]]</f>
        <v>0</v>
      </c>
      <c r="X4371" t="b">
        <f>COUNTIF(tbl_vendors[Vendor_Name],tbl_vendors[[#This Row],[Vendor_Name]])&gt;1</f>
        <v>0</v>
      </c>
      <c r="Y4371" s="14" cm="1">
        <f t="array" aca="1" ref="Y4371" ca="1">IFERROR(SUM(L4371:X4371*1),4)</f>
        <v>2</v>
      </c>
      <c r="Z4371" t="str">
        <f ca="1">IF(tbl_vendors[[#This Row],[error_count]]&gt;0,"FAIL","PASS")</f>
        <v>FAIL</v>
      </c>
    </row>
    <row r="4372" spans="1:26" x14ac:dyDescent="0.3">
      <c r="A4372" t="s">
        <v>17040</v>
      </c>
      <c r="B4372" t="s">
        <v>3374</v>
      </c>
      <c r="C4372" t="s">
        <v>153</v>
      </c>
      <c r="D4372" t="s">
        <v>17041</v>
      </c>
      <c r="E4372" t="s">
        <v>155</v>
      </c>
      <c r="F4372" t="s">
        <v>23</v>
      </c>
      <c r="G4372" t="s">
        <v>17042</v>
      </c>
      <c r="H4372" t="s">
        <v>69</v>
      </c>
      <c r="I4372" t="s">
        <v>53</v>
      </c>
      <c r="J4372" s="1">
        <v>45040</v>
      </c>
      <c r="K4372" s="1">
        <v>45902</v>
      </c>
      <c r="L4372" t="b">
        <f>COUNTIF(tbl_vendors[Vendor_ID],tbl_vendors[[#This Row],[Vendor_ID]])&gt;1</f>
        <v>0</v>
      </c>
      <c r="M4372" t="b">
        <f>ISBLANK(tbl_vendors[[#This Row],[Vendor_ID]])</f>
        <v>0</v>
      </c>
      <c r="N4372" t="b">
        <f>LEN(TRIM(tbl_vendors[[#This Row],[Vendor_Name]]))=0</f>
        <v>0</v>
      </c>
      <c r="O4372" t="b">
        <f>LEN(TRIM(tbl_vendors[[#This Row],[Email]]))=0</f>
        <v>0</v>
      </c>
      <c r="P4372" t="b">
        <f>OR(ISERROR(FIND("@",tbl_vendors[[#This Row],[Email]])),ISERROR(FIND(".",tbl_vendors[[#This Row],[Email]])))</f>
        <v>0</v>
      </c>
      <c r="Q4372" t="b">
        <f>ISNA(MATCH(tbl_vendors[[#This Row],[Country]],tbl_country[country],0))</f>
        <v>0</v>
      </c>
      <c r="R4372" t="b">
        <f>ISNA(MATCH(tbl_vendors[[#This Row],[Currency]],tbl_country[currency],0))</f>
        <v>0</v>
      </c>
      <c r="S4372" t="b">
        <f>_xlfn.XLOOKUP(tbl_vendors[[#This Row],[Country]],tbl_country[country],tbl_country[currency],"NotFound")&lt;&gt;tbl_vendors[[#This Row],[Currency]]</f>
        <v>0</v>
      </c>
      <c r="T4372" t="b">
        <f>ISNA(MATCH(tbl_vendors[[#This Row],[Payment_Terms]],tbl_payment_terms[Payment_Terms],0))</f>
        <v>0</v>
      </c>
      <c r="U4372" t="b">
        <f>ISNA(MATCH(tbl_vendors[[#This Row],[Status]],tbl_status[valid_status]))</f>
        <v>1</v>
      </c>
      <c r="V4372" t="b">
        <f ca="1">tbl_vendors[[#This Row],[Created_Date]]&gt;TODAY()</f>
        <v>0</v>
      </c>
      <c r="W4372" t="b">
        <f>tbl_vendors[[#This Row],[Updated_Date]]&lt;tbl_vendors[[#This Row],[Created_Date]]</f>
        <v>0</v>
      </c>
      <c r="X4372" t="b">
        <f>COUNTIF(tbl_vendors[Vendor_Name],tbl_vendors[[#This Row],[Vendor_Name]])&gt;1</f>
        <v>1</v>
      </c>
      <c r="Y4372" s="14" cm="1">
        <f t="array" aca="1" ref="Y4372" ca="1">IFERROR(SUM(L4372:X4372*1),4)</f>
        <v>2</v>
      </c>
      <c r="Z4372" t="str">
        <f ca="1">IF(tbl_vendors[[#This Row],[error_count]]&gt;0,"FAIL","PASS")</f>
        <v>FAIL</v>
      </c>
    </row>
    <row r="4373" spans="1:26" x14ac:dyDescent="0.3">
      <c r="A4373" t="s">
        <v>17043</v>
      </c>
      <c r="B4373" t="s">
        <v>17044</v>
      </c>
      <c r="C4373" t="s">
        <v>72</v>
      </c>
      <c r="D4373" t="s">
        <v>17045</v>
      </c>
      <c r="E4373" t="s">
        <v>74</v>
      </c>
      <c r="F4373" t="s">
        <v>16</v>
      </c>
      <c r="G4373" t="s">
        <v>17046</v>
      </c>
      <c r="H4373" t="s">
        <v>42</v>
      </c>
      <c r="I4373" t="s">
        <v>53</v>
      </c>
      <c r="J4373" s="1">
        <v>45343</v>
      </c>
      <c r="K4373" s="1">
        <v>45878</v>
      </c>
      <c r="L4373" t="b">
        <f>COUNTIF(tbl_vendors[Vendor_ID],tbl_vendors[[#This Row],[Vendor_ID]])&gt;1</f>
        <v>0</v>
      </c>
      <c r="M4373" t="b">
        <f>ISBLANK(tbl_vendors[[#This Row],[Vendor_ID]])</f>
        <v>0</v>
      </c>
      <c r="N4373" t="b">
        <f>LEN(TRIM(tbl_vendors[[#This Row],[Vendor_Name]]))=0</f>
        <v>0</v>
      </c>
      <c r="O4373" t="b">
        <f>LEN(TRIM(tbl_vendors[[#This Row],[Email]]))=0</f>
        <v>0</v>
      </c>
      <c r="P4373" t="b">
        <f>OR(ISERROR(FIND("@",tbl_vendors[[#This Row],[Email]])),ISERROR(FIND(".",tbl_vendors[[#This Row],[Email]])))</f>
        <v>0</v>
      </c>
      <c r="Q4373" t="b">
        <f>ISNA(MATCH(tbl_vendors[[#This Row],[Country]],tbl_country[country],0))</f>
        <v>0</v>
      </c>
      <c r="R4373" t="b">
        <f>ISNA(MATCH(tbl_vendors[[#This Row],[Currency]],tbl_country[currency],0))</f>
        <v>1</v>
      </c>
      <c r="S4373" t="b">
        <f>_xlfn.XLOOKUP(tbl_vendors[[#This Row],[Country]],tbl_country[country],tbl_country[currency],"NotFound")&lt;&gt;tbl_vendors[[#This Row],[Currency]]</f>
        <v>1</v>
      </c>
      <c r="T4373" t="b">
        <f>ISNA(MATCH(tbl_vendors[[#This Row],[Payment_Terms]],tbl_payment_terms[Payment_Terms],0))</f>
        <v>0</v>
      </c>
      <c r="U4373" t="b">
        <f>ISNA(MATCH(tbl_vendors[[#This Row],[Status]],tbl_status[valid_status]))</f>
        <v>1</v>
      </c>
      <c r="V4373" t="b">
        <f ca="1">tbl_vendors[[#This Row],[Created_Date]]&gt;TODAY()</f>
        <v>0</v>
      </c>
      <c r="W4373" t="b">
        <f>tbl_vendors[[#This Row],[Updated_Date]]&lt;tbl_vendors[[#This Row],[Created_Date]]</f>
        <v>0</v>
      </c>
      <c r="X4373" t="b">
        <f>COUNTIF(tbl_vendors[Vendor_Name],tbl_vendors[[#This Row],[Vendor_Name]])&gt;1</f>
        <v>0</v>
      </c>
      <c r="Y4373" s="14" cm="1">
        <f t="array" aca="1" ref="Y4373" ca="1">IFERROR(SUM(L4373:X4373*1),4)</f>
        <v>3</v>
      </c>
      <c r="Z4373" t="str">
        <f ca="1">IF(tbl_vendors[[#This Row],[error_count]]&gt;0,"FAIL","PASS")</f>
        <v>FAIL</v>
      </c>
    </row>
    <row r="4374" spans="1:26" x14ac:dyDescent="0.3">
      <c r="A4374" t="s">
        <v>17047</v>
      </c>
      <c r="B4374" t="s">
        <v>17048</v>
      </c>
      <c r="C4374" t="s">
        <v>66</v>
      </c>
      <c r="D4374" t="s">
        <v>17049</v>
      </c>
      <c r="E4374" t="s">
        <v>67</v>
      </c>
      <c r="F4374" t="s">
        <v>75</v>
      </c>
      <c r="G4374" t="s">
        <v>17050</v>
      </c>
      <c r="H4374" t="s">
        <v>42</v>
      </c>
      <c r="I4374" t="s">
        <v>53</v>
      </c>
      <c r="J4374" s="1">
        <v>45761</v>
      </c>
      <c r="K4374" s="1">
        <v>45974</v>
      </c>
      <c r="L4374" t="b">
        <f>COUNTIF(tbl_vendors[Vendor_ID],tbl_vendors[[#This Row],[Vendor_ID]])&gt;1</f>
        <v>0</v>
      </c>
      <c r="M4374" t="b">
        <f>ISBLANK(tbl_vendors[[#This Row],[Vendor_ID]])</f>
        <v>0</v>
      </c>
      <c r="N4374" t="b">
        <f>LEN(TRIM(tbl_vendors[[#This Row],[Vendor_Name]]))=0</f>
        <v>0</v>
      </c>
      <c r="O4374" t="b">
        <f>LEN(TRIM(tbl_vendors[[#This Row],[Email]]))=0</f>
        <v>0</v>
      </c>
      <c r="P4374" t="b">
        <f>OR(ISERROR(FIND("@",tbl_vendors[[#This Row],[Email]])),ISERROR(FIND(".",tbl_vendors[[#This Row],[Email]])))</f>
        <v>0</v>
      </c>
      <c r="Q4374" t="b">
        <f>ISNA(MATCH(tbl_vendors[[#This Row],[Country]],tbl_country[country],0))</f>
        <v>0</v>
      </c>
      <c r="R4374" t="b">
        <f>ISNA(MATCH(tbl_vendors[[#This Row],[Currency]],tbl_country[currency],0))</f>
        <v>0</v>
      </c>
      <c r="S4374" t="b">
        <f>_xlfn.XLOOKUP(tbl_vendors[[#This Row],[Country]],tbl_country[country],tbl_country[currency],"NotFound")&lt;&gt;tbl_vendors[[#This Row],[Currency]]</f>
        <v>0</v>
      </c>
      <c r="T4374" t="b">
        <f>ISNA(MATCH(tbl_vendors[[#This Row],[Payment_Terms]],tbl_payment_terms[Payment_Terms],0))</f>
        <v>0</v>
      </c>
      <c r="U4374" t="b">
        <f>ISNA(MATCH(tbl_vendors[[#This Row],[Status]],tbl_status[valid_status]))</f>
        <v>1</v>
      </c>
      <c r="V4374" t="b">
        <f ca="1">tbl_vendors[[#This Row],[Created_Date]]&gt;TODAY()</f>
        <v>0</v>
      </c>
      <c r="W4374" t="b">
        <f>tbl_vendors[[#This Row],[Updated_Date]]&lt;tbl_vendors[[#This Row],[Created_Date]]</f>
        <v>0</v>
      </c>
      <c r="X4374" t="b">
        <f>COUNTIF(tbl_vendors[Vendor_Name],tbl_vendors[[#This Row],[Vendor_Name]])&gt;1</f>
        <v>0</v>
      </c>
      <c r="Y4374" s="14" cm="1">
        <f t="array" aca="1" ref="Y4374" ca="1">IFERROR(SUM(L4374:X4374*1),4)</f>
        <v>1</v>
      </c>
      <c r="Z4374" t="str">
        <f ca="1">IF(tbl_vendors[[#This Row],[error_count]]&gt;0,"FAIL","PASS")</f>
        <v>FAIL</v>
      </c>
    </row>
    <row r="4375" spans="1:26" x14ac:dyDescent="0.3">
      <c r="A4375" t="s">
        <v>17051</v>
      </c>
      <c r="B4375" t="s">
        <v>17052</v>
      </c>
      <c r="C4375" t="s">
        <v>56</v>
      </c>
      <c r="D4375" t="s">
        <v>17053</v>
      </c>
      <c r="E4375" t="s">
        <v>58</v>
      </c>
      <c r="F4375" t="s">
        <v>32</v>
      </c>
      <c r="G4375" t="s">
        <v>17054</v>
      </c>
      <c r="H4375" t="s">
        <v>69</v>
      </c>
      <c r="I4375" t="s">
        <v>26</v>
      </c>
      <c r="J4375" s="1">
        <v>44949</v>
      </c>
      <c r="K4375" s="1">
        <v>45930</v>
      </c>
      <c r="L4375" t="b">
        <f>COUNTIF(tbl_vendors[Vendor_ID],tbl_vendors[[#This Row],[Vendor_ID]])&gt;1</f>
        <v>0</v>
      </c>
      <c r="M4375" t="b">
        <f>ISBLANK(tbl_vendors[[#This Row],[Vendor_ID]])</f>
        <v>0</v>
      </c>
      <c r="N4375" t="b">
        <f>LEN(TRIM(tbl_vendors[[#This Row],[Vendor_Name]]))=0</f>
        <v>0</v>
      </c>
      <c r="O4375" t="b">
        <f>LEN(TRIM(tbl_vendors[[#This Row],[Email]]))=0</f>
        <v>0</v>
      </c>
      <c r="P4375" t="b">
        <f>OR(ISERROR(FIND("@",tbl_vendors[[#This Row],[Email]])),ISERROR(FIND(".",tbl_vendors[[#This Row],[Email]])))</f>
        <v>0</v>
      </c>
      <c r="Q4375" t="b">
        <f>ISNA(MATCH(tbl_vendors[[#This Row],[Country]],tbl_country[country],0))</f>
        <v>0</v>
      </c>
      <c r="R4375" t="b">
        <f>ISNA(MATCH(tbl_vendors[[#This Row],[Currency]],tbl_country[currency],0))</f>
        <v>0</v>
      </c>
      <c r="S4375" t="b">
        <f>_xlfn.XLOOKUP(tbl_vendors[[#This Row],[Country]],tbl_country[country],tbl_country[currency],"NotFound")&lt;&gt;tbl_vendors[[#This Row],[Currency]]</f>
        <v>0</v>
      </c>
      <c r="T4375" t="b">
        <f>ISNA(MATCH(tbl_vendors[[#This Row],[Payment_Terms]],tbl_payment_terms[Payment_Terms],0))</f>
        <v>0</v>
      </c>
      <c r="U4375" t="b">
        <f>ISNA(MATCH(tbl_vendors[[#This Row],[Status]],tbl_status[valid_status]))</f>
        <v>0</v>
      </c>
      <c r="V4375" t="b">
        <f ca="1">tbl_vendors[[#This Row],[Created_Date]]&gt;TODAY()</f>
        <v>0</v>
      </c>
      <c r="W4375" t="b">
        <f>tbl_vendors[[#This Row],[Updated_Date]]&lt;tbl_vendors[[#This Row],[Created_Date]]</f>
        <v>0</v>
      </c>
      <c r="X4375" t="b">
        <f>COUNTIF(tbl_vendors[Vendor_Name],tbl_vendors[[#This Row],[Vendor_Name]])&gt;1</f>
        <v>0</v>
      </c>
      <c r="Y4375" s="14" cm="1">
        <f t="array" aca="1" ref="Y4375" ca="1">IFERROR(SUM(L4375:X4375*1),4)</f>
        <v>0</v>
      </c>
      <c r="Z4375" t="str">
        <f ca="1">IF(tbl_vendors[[#This Row],[error_count]]&gt;0,"FAIL","PASS")</f>
        <v>PASS</v>
      </c>
    </row>
    <row r="4376" spans="1:26" x14ac:dyDescent="0.3">
      <c r="A4376" t="s">
        <v>17055</v>
      </c>
      <c r="B4376" t="s">
        <v>17056</v>
      </c>
      <c r="C4376" t="s">
        <v>56</v>
      </c>
      <c r="D4376" t="s">
        <v>17057</v>
      </c>
      <c r="E4376" t="s">
        <v>58</v>
      </c>
      <c r="F4376" t="s">
        <v>23</v>
      </c>
      <c r="G4376" t="s">
        <v>17058</v>
      </c>
      <c r="H4376" t="s">
        <v>52</v>
      </c>
      <c r="I4376" t="s">
        <v>19</v>
      </c>
      <c r="J4376" s="1">
        <v>45042</v>
      </c>
      <c r="K4376" s="1">
        <v>45745</v>
      </c>
      <c r="L4376" t="b">
        <f>COUNTIF(tbl_vendors[Vendor_ID],tbl_vendors[[#This Row],[Vendor_ID]])&gt;1</f>
        <v>0</v>
      </c>
      <c r="M4376" t="b">
        <f>ISBLANK(tbl_vendors[[#This Row],[Vendor_ID]])</f>
        <v>0</v>
      </c>
      <c r="N4376" t="b">
        <f>LEN(TRIM(tbl_vendors[[#This Row],[Vendor_Name]]))=0</f>
        <v>0</v>
      </c>
      <c r="O4376" t="b">
        <f>LEN(TRIM(tbl_vendors[[#This Row],[Email]]))=0</f>
        <v>0</v>
      </c>
      <c r="P4376" t="b">
        <f>OR(ISERROR(FIND("@",tbl_vendors[[#This Row],[Email]])),ISERROR(FIND(".",tbl_vendors[[#This Row],[Email]])))</f>
        <v>0</v>
      </c>
      <c r="Q4376" t="b">
        <f>ISNA(MATCH(tbl_vendors[[#This Row],[Country]],tbl_country[country],0))</f>
        <v>0</v>
      </c>
      <c r="R4376" t="b">
        <f>ISNA(MATCH(tbl_vendors[[#This Row],[Currency]],tbl_country[currency],0))</f>
        <v>0</v>
      </c>
      <c r="S4376" t="b">
        <f>_xlfn.XLOOKUP(tbl_vendors[[#This Row],[Country]],tbl_country[country],tbl_country[currency],"NotFound")&lt;&gt;tbl_vendors[[#This Row],[Currency]]</f>
        <v>0</v>
      </c>
      <c r="T4376" t="b">
        <f>ISNA(MATCH(tbl_vendors[[#This Row],[Payment_Terms]],tbl_payment_terms[Payment_Terms],0))</f>
        <v>0</v>
      </c>
      <c r="U4376" t="b">
        <f>ISNA(MATCH(tbl_vendors[[#This Row],[Status]],tbl_status[valid_status]))</f>
        <v>0</v>
      </c>
      <c r="V4376" t="b">
        <f ca="1">tbl_vendors[[#This Row],[Created_Date]]&gt;TODAY()</f>
        <v>0</v>
      </c>
      <c r="W4376" t="b">
        <f>tbl_vendors[[#This Row],[Updated_Date]]&lt;tbl_vendors[[#This Row],[Created_Date]]</f>
        <v>0</v>
      </c>
      <c r="X4376" t="b">
        <f>COUNTIF(tbl_vendors[Vendor_Name],tbl_vendors[[#This Row],[Vendor_Name]])&gt;1</f>
        <v>0</v>
      </c>
      <c r="Y4376" s="14" cm="1">
        <f t="array" aca="1" ref="Y4376" ca="1">IFERROR(SUM(L4376:X4376*1),4)</f>
        <v>0</v>
      </c>
      <c r="Z4376" t="str">
        <f ca="1">IF(tbl_vendors[[#This Row],[error_count]]&gt;0,"FAIL","PASS")</f>
        <v>PASS</v>
      </c>
    </row>
    <row r="4377" spans="1:26" x14ac:dyDescent="0.3">
      <c r="A4377" t="s">
        <v>17059</v>
      </c>
      <c r="B4377" t="s">
        <v>17060</v>
      </c>
      <c r="C4377" t="s">
        <v>72</v>
      </c>
      <c r="D4377" t="s">
        <v>17061</v>
      </c>
      <c r="E4377" t="s">
        <v>74</v>
      </c>
      <c r="F4377" t="s">
        <v>23</v>
      </c>
      <c r="G4377" t="s">
        <v>17062</v>
      </c>
      <c r="H4377" t="s">
        <v>69</v>
      </c>
      <c r="I4377" t="s">
        <v>53</v>
      </c>
      <c r="J4377" s="1">
        <v>45030</v>
      </c>
      <c r="K4377" s="1">
        <v>46164</v>
      </c>
      <c r="L4377" t="b">
        <f>COUNTIF(tbl_vendors[Vendor_ID],tbl_vendors[[#This Row],[Vendor_ID]])&gt;1</f>
        <v>0</v>
      </c>
      <c r="M4377" t="b">
        <f>ISBLANK(tbl_vendors[[#This Row],[Vendor_ID]])</f>
        <v>0</v>
      </c>
      <c r="N4377" t="b">
        <f>LEN(TRIM(tbl_vendors[[#This Row],[Vendor_Name]]))=0</f>
        <v>0</v>
      </c>
      <c r="O4377" t="b">
        <f>LEN(TRIM(tbl_vendors[[#This Row],[Email]]))=0</f>
        <v>0</v>
      </c>
      <c r="P4377" t="b">
        <f>OR(ISERROR(FIND("@",tbl_vendors[[#This Row],[Email]])),ISERROR(FIND(".",tbl_vendors[[#This Row],[Email]])))</f>
        <v>0</v>
      </c>
      <c r="Q4377" t="b">
        <f>ISNA(MATCH(tbl_vendors[[#This Row],[Country]],tbl_country[country],0))</f>
        <v>0</v>
      </c>
      <c r="R4377" t="b">
        <f>ISNA(MATCH(tbl_vendors[[#This Row],[Currency]],tbl_country[currency],0))</f>
        <v>1</v>
      </c>
      <c r="S4377" t="b">
        <f>_xlfn.XLOOKUP(tbl_vendors[[#This Row],[Country]],tbl_country[country],tbl_country[currency],"NotFound")&lt;&gt;tbl_vendors[[#This Row],[Currency]]</f>
        <v>1</v>
      </c>
      <c r="T4377" t="b">
        <f>ISNA(MATCH(tbl_vendors[[#This Row],[Payment_Terms]],tbl_payment_terms[Payment_Terms],0))</f>
        <v>0</v>
      </c>
      <c r="U4377" t="b">
        <f>ISNA(MATCH(tbl_vendors[[#This Row],[Status]],tbl_status[valid_status]))</f>
        <v>1</v>
      </c>
      <c r="V4377" t="b">
        <f ca="1">tbl_vendors[[#This Row],[Created_Date]]&gt;TODAY()</f>
        <v>0</v>
      </c>
      <c r="W4377" t="b">
        <f>tbl_vendors[[#This Row],[Updated_Date]]&lt;tbl_vendors[[#This Row],[Created_Date]]</f>
        <v>0</v>
      </c>
      <c r="X4377" t="b">
        <f>COUNTIF(tbl_vendors[Vendor_Name],tbl_vendors[[#This Row],[Vendor_Name]])&gt;1</f>
        <v>0</v>
      </c>
      <c r="Y4377" s="14" cm="1">
        <f t="array" aca="1" ref="Y4377" ca="1">IFERROR(SUM(L4377:X4377*1),4)</f>
        <v>3</v>
      </c>
      <c r="Z4377" t="str">
        <f ca="1">IF(tbl_vendors[[#This Row],[error_count]]&gt;0,"FAIL","PASS")</f>
        <v>FAIL</v>
      </c>
    </row>
    <row r="4378" spans="1:26" x14ac:dyDescent="0.3">
      <c r="A4378" t="s">
        <v>17063</v>
      </c>
      <c r="B4378" t="s">
        <v>17064</v>
      </c>
      <c r="C4378" t="s">
        <v>72</v>
      </c>
      <c r="D4378" t="s">
        <v>17065</v>
      </c>
      <c r="E4378" t="s">
        <v>74</v>
      </c>
      <c r="F4378" t="s">
        <v>23</v>
      </c>
      <c r="G4378" t="s">
        <v>17066</v>
      </c>
      <c r="H4378" t="s">
        <v>34</v>
      </c>
      <c r="I4378" t="s">
        <v>19</v>
      </c>
      <c r="J4378" s="1">
        <v>44909</v>
      </c>
      <c r="K4378" s="1">
        <v>45339</v>
      </c>
      <c r="L4378" t="b">
        <f>COUNTIF(tbl_vendors[Vendor_ID],tbl_vendors[[#This Row],[Vendor_ID]])&gt;1</f>
        <v>0</v>
      </c>
      <c r="M4378" t="b">
        <f>ISBLANK(tbl_vendors[[#This Row],[Vendor_ID]])</f>
        <v>0</v>
      </c>
      <c r="N4378" t="b">
        <f>LEN(TRIM(tbl_vendors[[#This Row],[Vendor_Name]]))=0</f>
        <v>0</v>
      </c>
      <c r="O4378" t="b">
        <f>LEN(TRIM(tbl_vendors[[#This Row],[Email]]))=0</f>
        <v>0</v>
      </c>
      <c r="P4378" t="b">
        <f>OR(ISERROR(FIND("@",tbl_vendors[[#This Row],[Email]])),ISERROR(FIND(".",tbl_vendors[[#This Row],[Email]])))</f>
        <v>0</v>
      </c>
      <c r="Q4378" t="b">
        <f>ISNA(MATCH(tbl_vendors[[#This Row],[Country]],tbl_country[country],0))</f>
        <v>0</v>
      </c>
      <c r="R4378" t="b">
        <f>ISNA(MATCH(tbl_vendors[[#This Row],[Currency]],tbl_country[currency],0))</f>
        <v>1</v>
      </c>
      <c r="S4378" t="b">
        <f>_xlfn.XLOOKUP(tbl_vendors[[#This Row],[Country]],tbl_country[country],tbl_country[currency],"NotFound")&lt;&gt;tbl_vendors[[#This Row],[Currency]]</f>
        <v>1</v>
      </c>
      <c r="T4378" t="b">
        <f>ISNA(MATCH(tbl_vendors[[#This Row],[Payment_Terms]],tbl_payment_terms[Payment_Terms],0))</f>
        <v>0</v>
      </c>
      <c r="U4378" t="b">
        <f>ISNA(MATCH(tbl_vendors[[#This Row],[Status]],tbl_status[valid_status]))</f>
        <v>0</v>
      </c>
      <c r="V4378" t="b">
        <f ca="1">tbl_vendors[[#This Row],[Created_Date]]&gt;TODAY()</f>
        <v>0</v>
      </c>
      <c r="W4378" t="b">
        <f>tbl_vendors[[#This Row],[Updated_Date]]&lt;tbl_vendors[[#This Row],[Created_Date]]</f>
        <v>0</v>
      </c>
      <c r="X4378" t="b">
        <f>COUNTIF(tbl_vendors[Vendor_Name],tbl_vendors[[#This Row],[Vendor_Name]])&gt;1</f>
        <v>0</v>
      </c>
      <c r="Y4378" s="14" cm="1">
        <f t="array" aca="1" ref="Y4378" ca="1">IFERROR(SUM(L4378:X4378*1),4)</f>
        <v>2</v>
      </c>
      <c r="Z4378" t="str">
        <f ca="1">IF(tbl_vendors[[#This Row],[error_count]]&gt;0,"FAIL","PASS")</f>
        <v>FAIL</v>
      </c>
    </row>
    <row r="4379" spans="1:26" x14ac:dyDescent="0.3">
      <c r="A4379" t="s">
        <v>17067</v>
      </c>
      <c r="B4379" t="s">
        <v>17068</v>
      </c>
      <c r="C4379" t="s">
        <v>66</v>
      </c>
      <c r="D4379" t="s">
        <v>17069</v>
      </c>
      <c r="E4379" t="s">
        <v>67</v>
      </c>
      <c r="F4379" t="s">
        <v>75</v>
      </c>
      <c r="G4379" t="s">
        <v>17070</v>
      </c>
      <c r="H4379" t="s">
        <v>42</v>
      </c>
      <c r="I4379" t="s">
        <v>19</v>
      </c>
      <c r="J4379" s="1">
        <v>46081</v>
      </c>
      <c r="K4379" s="1">
        <v>46193</v>
      </c>
      <c r="L4379" t="b">
        <f>COUNTIF(tbl_vendors[Vendor_ID],tbl_vendors[[#This Row],[Vendor_ID]])&gt;1</f>
        <v>0</v>
      </c>
      <c r="M4379" t="b">
        <f>ISBLANK(tbl_vendors[[#This Row],[Vendor_ID]])</f>
        <v>0</v>
      </c>
      <c r="N4379" t="b">
        <f>LEN(TRIM(tbl_vendors[[#This Row],[Vendor_Name]]))=0</f>
        <v>0</v>
      </c>
      <c r="O4379" t="b">
        <f>LEN(TRIM(tbl_vendors[[#This Row],[Email]]))=0</f>
        <v>0</v>
      </c>
      <c r="P4379" t="b">
        <f>OR(ISERROR(FIND("@",tbl_vendors[[#This Row],[Email]])),ISERROR(FIND(".",tbl_vendors[[#This Row],[Email]])))</f>
        <v>0</v>
      </c>
      <c r="Q4379" t="b">
        <f>ISNA(MATCH(tbl_vendors[[#This Row],[Country]],tbl_country[country],0))</f>
        <v>0</v>
      </c>
      <c r="R4379" t="b">
        <f>ISNA(MATCH(tbl_vendors[[#This Row],[Currency]],tbl_country[currency],0))</f>
        <v>0</v>
      </c>
      <c r="S4379" t="b">
        <f>_xlfn.XLOOKUP(tbl_vendors[[#This Row],[Country]],tbl_country[country],tbl_country[currency],"NotFound")&lt;&gt;tbl_vendors[[#This Row],[Currency]]</f>
        <v>0</v>
      </c>
      <c r="T4379" t="b">
        <f>ISNA(MATCH(tbl_vendors[[#This Row],[Payment_Terms]],tbl_payment_terms[Payment_Terms],0))</f>
        <v>0</v>
      </c>
      <c r="U4379" t="b">
        <f>ISNA(MATCH(tbl_vendors[[#This Row],[Status]],tbl_status[valid_status]))</f>
        <v>0</v>
      </c>
      <c r="V4379" t="b">
        <f ca="1">tbl_vendors[[#This Row],[Created_Date]]&gt;TODAY()</f>
        <v>0</v>
      </c>
      <c r="W4379" t="b">
        <f>tbl_vendors[[#This Row],[Updated_Date]]&lt;tbl_vendors[[#This Row],[Created_Date]]</f>
        <v>0</v>
      </c>
      <c r="X4379" t="b">
        <f>COUNTIF(tbl_vendors[Vendor_Name],tbl_vendors[[#This Row],[Vendor_Name]])&gt;1</f>
        <v>0</v>
      </c>
      <c r="Y4379" s="14" cm="1">
        <f t="array" aca="1" ref="Y4379" ca="1">IFERROR(SUM(L4379:X4379*1),4)</f>
        <v>0</v>
      </c>
      <c r="Z4379" t="str">
        <f ca="1">IF(tbl_vendors[[#This Row],[error_count]]&gt;0,"FAIL","PASS")</f>
        <v>PASS</v>
      </c>
    </row>
    <row r="4380" spans="1:26" x14ac:dyDescent="0.3">
      <c r="A4380" t="s">
        <v>17071</v>
      </c>
      <c r="B4380" t="s">
        <v>17072</v>
      </c>
      <c r="C4380" t="s">
        <v>79</v>
      </c>
      <c r="D4380" t="s">
        <v>17073</v>
      </c>
      <c r="E4380" t="s">
        <v>39</v>
      </c>
      <c r="F4380" t="s">
        <v>40</v>
      </c>
      <c r="G4380" t="s">
        <v>17074</v>
      </c>
      <c r="H4380" t="s">
        <v>69</v>
      </c>
      <c r="I4380" t="s">
        <v>19</v>
      </c>
      <c r="J4380" s="1">
        <v>45511</v>
      </c>
      <c r="K4380" s="1">
        <v>45930</v>
      </c>
      <c r="L4380" t="b">
        <f>COUNTIF(tbl_vendors[Vendor_ID],tbl_vendors[[#This Row],[Vendor_ID]])&gt;1</f>
        <v>0</v>
      </c>
      <c r="M4380" t="b">
        <f>ISBLANK(tbl_vendors[[#This Row],[Vendor_ID]])</f>
        <v>0</v>
      </c>
      <c r="N4380" t="b">
        <f>LEN(TRIM(tbl_vendors[[#This Row],[Vendor_Name]]))=0</f>
        <v>0</v>
      </c>
      <c r="O4380" t="b">
        <f>LEN(TRIM(tbl_vendors[[#This Row],[Email]]))=0</f>
        <v>0</v>
      </c>
      <c r="P4380" t="b">
        <f>OR(ISERROR(FIND("@",tbl_vendors[[#This Row],[Email]])),ISERROR(FIND(".",tbl_vendors[[#This Row],[Email]])))</f>
        <v>0</v>
      </c>
      <c r="Q4380" t="b">
        <f>ISNA(MATCH(tbl_vendors[[#This Row],[Country]],tbl_country[country],0))</f>
        <v>0</v>
      </c>
      <c r="R4380" t="b">
        <f>ISNA(MATCH(tbl_vendors[[#This Row],[Currency]],tbl_country[currency],0))</f>
        <v>0</v>
      </c>
      <c r="S4380" t="b">
        <f>_xlfn.XLOOKUP(tbl_vendors[[#This Row],[Country]],tbl_country[country],tbl_country[currency],"NotFound")&lt;&gt;tbl_vendors[[#This Row],[Currency]]</f>
        <v>0</v>
      </c>
      <c r="T4380" t="b">
        <f>ISNA(MATCH(tbl_vendors[[#This Row],[Payment_Terms]],tbl_payment_terms[Payment_Terms],0))</f>
        <v>0</v>
      </c>
      <c r="U4380" t="b">
        <f>ISNA(MATCH(tbl_vendors[[#This Row],[Status]],tbl_status[valid_status]))</f>
        <v>0</v>
      </c>
      <c r="V4380" t="b">
        <f ca="1">tbl_vendors[[#This Row],[Created_Date]]&gt;TODAY()</f>
        <v>0</v>
      </c>
      <c r="W4380" t="b">
        <f>tbl_vendors[[#This Row],[Updated_Date]]&lt;tbl_vendors[[#This Row],[Created_Date]]</f>
        <v>0</v>
      </c>
      <c r="X4380" t="b">
        <f>COUNTIF(tbl_vendors[Vendor_Name],tbl_vendors[[#This Row],[Vendor_Name]])&gt;1</f>
        <v>0</v>
      </c>
      <c r="Y4380" s="14" cm="1">
        <f t="array" aca="1" ref="Y4380" ca="1">IFERROR(SUM(L4380:X4380*1),4)</f>
        <v>0</v>
      </c>
      <c r="Z4380" t="str">
        <f ca="1">IF(tbl_vendors[[#This Row],[error_count]]&gt;0,"FAIL","PASS")</f>
        <v>PASS</v>
      </c>
    </row>
    <row r="4381" spans="1:26" x14ac:dyDescent="0.3">
      <c r="A4381" t="s">
        <v>17075</v>
      </c>
      <c r="B4381" t="s">
        <v>17076</v>
      </c>
      <c r="C4381" t="s">
        <v>153</v>
      </c>
      <c r="D4381" t="s">
        <v>17077</v>
      </c>
      <c r="E4381" t="s">
        <v>155</v>
      </c>
      <c r="F4381" t="s">
        <v>40</v>
      </c>
      <c r="G4381" t="s">
        <v>17078</v>
      </c>
      <c r="H4381" t="s">
        <v>69</v>
      </c>
      <c r="I4381" t="s">
        <v>53</v>
      </c>
      <c r="J4381" s="1">
        <v>46203</v>
      </c>
      <c r="K4381" s="1">
        <v>46203</v>
      </c>
      <c r="L4381" t="b">
        <f>COUNTIF(tbl_vendors[Vendor_ID],tbl_vendors[[#This Row],[Vendor_ID]])&gt;1</f>
        <v>0</v>
      </c>
      <c r="M4381" t="b">
        <f>ISBLANK(tbl_vendors[[#This Row],[Vendor_ID]])</f>
        <v>0</v>
      </c>
      <c r="N4381" t="b">
        <f>LEN(TRIM(tbl_vendors[[#This Row],[Vendor_Name]]))=0</f>
        <v>0</v>
      </c>
      <c r="O4381" t="b">
        <f>LEN(TRIM(tbl_vendors[[#This Row],[Email]]))=0</f>
        <v>0</v>
      </c>
      <c r="P4381" t="b">
        <f>OR(ISERROR(FIND("@",tbl_vendors[[#This Row],[Email]])),ISERROR(FIND(".",tbl_vendors[[#This Row],[Email]])))</f>
        <v>0</v>
      </c>
      <c r="Q4381" t="b">
        <f>ISNA(MATCH(tbl_vendors[[#This Row],[Country]],tbl_country[country],0))</f>
        <v>0</v>
      </c>
      <c r="R4381" t="b">
        <f>ISNA(MATCH(tbl_vendors[[#This Row],[Currency]],tbl_country[currency],0))</f>
        <v>0</v>
      </c>
      <c r="S4381" t="b">
        <f>_xlfn.XLOOKUP(tbl_vendors[[#This Row],[Country]],tbl_country[country],tbl_country[currency],"NotFound")&lt;&gt;tbl_vendors[[#This Row],[Currency]]</f>
        <v>0</v>
      </c>
      <c r="T4381" t="b">
        <f>ISNA(MATCH(tbl_vendors[[#This Row],[Payment_Terms]],tbl_payment_terms[Payment_Terms],0))</f>
        <v>0</v>
      </c>
      <c r="U4381" t="b">
        <f>ISNA(MATCH(tbl_vendors[[#This Row],[Status]],tbl_status[valid_status]))</f>
        <v>1</v>
      </c>
      <c r="V4381" t="b">
        <f ca="1">tbl_vendors[[#This Row],[Created_Date]]&gt;TODAY()</f>
        <v>0</v>
      </c>
      <c r="W4381" t="b">
        <f>tbl_vendors[[#This Row],[Updated_Date]]&lt;tbl_vendors[[#This Row],[Created_Date]]</f>
        <v>0</v>
      </c>
      <c r="X4381" t="b">
        <f>COUNTIF(tbl_vendors[Vendor_Name],tbl_vendors[[#This Row],[Vendor_Name]])&gt;1</f>
        <v>0</v>
      </c>
      <c r="Y4381" s="14" cm="1">
        <f t="array" aca="1" ref="Y4381" ca="1">IFERROR(SUM(L4381:X4381*1),4)</f>
        <v>1</v>
      </c>
      <c r="Z4381" t="str">
        <f ca="1">IF(tbl_vendors[[#This Row],[error_count]]&gt;0,"FAIL","PASS")</f>
        <v>FAIL</v>
      </c>
    </row>
    <row r="4382" spans="1:26" x14ac:dyDescent="0.3">
      <c r="A4382" t="s">
        <v>17079</v>
      </c>
      <c r="B4382" t="s">
        <v>17080</v>
      </c>
      <c r="C4382" t="s">
        <v>66</v>
      </c>
      <c r="D4382" t="s">
        <v>17081</v>
      </c>
      <c r="E4382" t="s">
        <v>67</v>
      </c>
      <c r="F4382" t="s">
        <v>32</v>
      </c>
      <c r="G4382" t="s">
        <v>17082</v>
      </c>
      <c r="H4382" t="s">
        <v>52</v>
      </c>
      <c r="I4382" t="s">
        <v>19</v>
      </c>
      <c r="J4382" s="1">
        <v>45830</v>
      </c>
      <c r="K4382" s="1">
        <v>45932</v>
      </c>
      <c r="L4382" t="b">
        <f>COUNTIF(tbl_vendors[Vendor_ID],tbl_vendors[[#This Row],[Vendor_ID]])&gt;1</f>
        <v>0</v>
      </c>
      <c r="M4382" t="b">
        <f>ISBLANK(tbl_vendors[[#This Row],[Vendor_ID]])</f>
        <v>0</v>
      </c>
      <c r="N4382" t="b">
        <f>LEN(TRIM(tbl_vendors[[#This Row],[Vendor_Name]]))=0</f>
        <v>0</v>
      </c>
      <c r="O4382" t="b">
        <f>LEN(TRIM(tbl_vendors[[#This Row],[Email]]))=0</f>
        <v>0</v>
      </c>
      <c r="P4382" t="b">
        <f>OR(ISERROR(FIND("@",tbl_vendors[[#This Row],[Email]])),ISERROR(FIND(".",tbl_vendors[[#This Row],[Email]])))</f>
        <v>0</v>
      </c>
      <c r="Q4382" t="b">
        <f>ISNA(MATCH(tbl_vendors[[#This Row],[Country]],tbl_country[country],0))</f>
        <v>0</v>
      </c>
      <c r="R4382" t="b">
        <f>ISNA(MATCH(tbl_vendors[[#This Row],[Currency]],tbl_country[currency],0))</f>
        <v>0</v>
      </c>
      <c r="S4382" t="b">
        <f>_xlfn.XLOOKUP(tbl_vendors[[#This Row],[Country]],tbl_country[country],tbl_country[currency],"NotFound")&lt;&gt;tbl_vendors[[#This Row],[Currency]]</f>
        <v>0</v>
      </c>
      <c r="T4382" t="b">
        <f>ISNA(MATCH(tbl_vendors[[#This Row],[Payment_Terms]],tbl_payment_terms[Payment_Terms],0))</f>
        <v>0</v>
      </c>
      <c r="U4382" t="b">
        <f>ISNA(MATCH(tbl_vendors[[#This Row],[Status]],tbl_status[valid_status]))</f>
        <v>0</v>
      </c>
      <c r="V4382" t="b">
        <f ca="1">tbl_vendors[[#This Row],[Created_Date]]&gt;TODAY()</f>
        <v>0</v>
      </c>
      <c r="W4382" t="b">
        <f>tbl_vendors[[#This Row],[Updated_Date]]&lt;tbl_vendors[[#This Row],[Created_Date]]</f>
        <v>0</v>
      </c>
      <c r="X4382" t="b">
        <f>COUNTIF(tbl_vendors[Vendor_Name],tbl_vendors[[#This Row],[Vendor_Name]])&gt;1</f>
        <v>0</v>
      </c>
      <c r="Y4382" s="14" cm="1">
        <f t="array" aca="1" ref="Y4382" ca="1">IFERROR(SUM(L4382:X4382*1),4)</f>
        <v>0</v>
      </c>
      <c r="Z4382" t="str">
        <f ca="1">IF(tbl_vendors[[#This Row],[error_count]]&gt;0,"FAIL","PASS")</f>
        <v>PASS</v>
      </c>
    </row>
    <row r="4383" spans="1:26" x14ac:dyDescent="0.3">
      <c r="A4383" t="s">
        <v>17083</v>
      </c>
      <c r="B4383" t="s">
        <v>17084</v>
      </c>
      <c r="C4383" t="s">
        <v>72</v>
      </c>
      <c r="D4383" t="s">
        <v>17085</v>
      </c>
      <c r="E4383" t="s">
        <v>175</v>
      </c>
      <c r="F4383" t="s">
        <v>40</v>
      </c>
      <c r="G4383" t="s">
        <v>17086</v>
      </c>
      <c r="H4383" t="s">
        <v>42</v>
      </c>
      <c r="I4383" t="s">
        <v>26</v>
      </c>
      <c r="J4383" s="1">
        <v>44741</v>
      </c>
      <c r="K4383" s="1">
        <v>45063</v>
      </c>
      <c r="L4383" t="b">
        <f>COUNTIF(tbl_vendors[Vendor_ID],tbl_vendors[[#This Row],[Vendor_ID]])&gt;1</f>
        <v>0</v>
      </c>
      <c r="M4383" t="b">
        <f>ISBLANK(tbl_vendors[[#This Row],[Vendor_ID]])</f>
        <v>0</v>
      </c>
      <c r="N4383" t="b">
        <f>LEN(TRIM(tbl_vendors[[#This Row],[Vendor_Name]]))=0</f>
        <v>0</v>
      </c>
      <c r="O4383" t="b">
        <f>LEN(TRIM(tbl_vendors[[#This Row],[Email]]))=0</f>
        <v>0</v>
      </c>
      <c r="P4383" t="b">
        <f>OR(ISERROR(FIND("@",tbl_vendors[[#This Row],[Email]])),ISERROR(FIND(".",tbl_vendors[[#This Row],[Email]])))</f>
        <v>0</v>
      </c>
      <c r="Q4383" t="b">
        <f>ISNA(MATCH(tbl_vendors[[#This Row],[Country]],tbl_country[country],0))</f>
        <v>0</v>
      </c>
      <c r="R4383" t="b">
        <f>ISNA(MATCH(tbl_vendors[[#This Row],[Currency]],tbl_country[currency],0))</f>
        <v>1</v>
      </c>
      <c r="S4383" t="b">
        <f>_xlfn.XLOOKUP(tbl_vendors[[#This Row],[Country]],tbl_country[country],tbl_country[currency],"NotFound")&lt;&gt;tbl_vendors[[#This Row],[Currency]]</f>
        <v>1</v>
      </c>
      <c r="T4383" t="b">
        <f>ISNA(MATCH(tbl_vendors[[#This Row],[Payment_Terms]],tbl_payment_terms[Payment_Terms],0))</f>
        <v>0</v>
      </c>
      <c r="U4383" t="b">
        <f>ISNA(MATCH(tbl_vendors[[#This Row],[Status]],tbl_status[valid_status]))</f>
        <v>0</v>
      </c>
      <c r="V4383" t="b">
        <f ca="1">tbl_vendors[[#This Row],[Created_Date]]&gt;TODAY()</f>
        <v>0</v>
      </c>
      <c r="W4383" t="b">
        <f>tbl_vendors[[#This Row],[Updated_Date]]&lt;tbl_vendors[[#This Row],[Created_Date]]</f>
        <v>0</v>
      </c>
      <c r="X4383" t="b">
        <f>COUNTIF(tbl_vendors[Vendor_Name],tbl_vendors[[#This Row],[Vendor_Name]])&gt;1</f>
        <v>0</v>
      </c>
      <c r="Y4383" s="14" cm="1">
        <f t="array" aca="1" ref="Y4383" ca="1">IFERROR(SUM(L4383:X4383*1),4)</f>
        <v>2</v>
      </c>
      <c r="Z4383" t="str">
        <f ca="1">IF(tbl_vendors[[#This Row],[error_count]]&gt;0,"FAIL","PASS")</f>
        <v>FAIL</v>
      </c>
    </row>
    <row r="4384" spans="1:26" x14ac:dyDescent="0.3">
      <c r="A4384" t="s">
        <v>17087</v>
      </c>
      <c r="B4384" t="s">
        <v>17088</v>
      </c>
      <c r="C4384" t="s">
        <v>72</v>
      </c>
      <c r="D4384" t="s">
        <v>17089</v>
      </c>
      <c r="E4384" t="s">
        <v>74</v>
      </c>
      <c r="F4384" t="s">
        <v>75</v>
      </c>
      <c r="G4384" t="s">
        <v>17090</v>
      </c>
      <c r="H4384" t="s">
        <v>34</v>
      </c>
      <c r="I4384" t="s">
        <v>19</v>
      </c>
      <c r="J4384" s="1">
        <v>46049</v>
      </c>
      <c r="K4384" s="1">
        <v>46078</v>
      </c>
      <c r="L4384" t="b">
        <f>COUNTIF(tbl_vendors[Vendor_ID],tbl_vendors[[#This Row],[Vendor_ID]])&gt;1</f>
        <v>0</v>
      </c>
      <c r="M4384" t="b">
        <f>ISBLANK(tbl_vendors[[#This Row],[Vendor_ID]])</f>
        <v>0</v>
      </c>
      <c r="N4384" t="b">
        <f>LEN(TRIM(tbl_vendors[[#This Row],[Vendor_Name]]))=0</f>
        <v>0</v>
      </c>
      <c r="O4384" t="b">
        <f>LEN(TRIM(tbl_vendors[[#This Row],[Email]]))=0</f>
        <v>0</v>
      </c>
      <c r="P4384" t="b">
        <f>OR(ISERROR(FIND("@",tbl_vendors[[#This Row],[Email]])),ISERROR(FIND(".",tbl_vendors[[#This Row],[Email]])))</f>
        <v>0</v>
      </c>
      <c r="Q4384" t="b">
        <f>ISNA(MATCH(tbl_vendors[[#This Row],[Country]],tbl_country[country],0))</f>
        <v>0</v>
      </c>
      <c r="R4384" t="b">
        <f>ISNA(MATCH(tbl_vendors[[#This Row],[Currency]],tbl_country[currency],0))</f>
        <v>1</v>
      </c>
      <c r="S4384" t="b">
        <f>_xlfn.XLOOKUP(tbl_vendors[[#This Row],[Country]],tbl_country[country],tbl_country[currency],"NotFound")&lt;&gt;tbl_vendors[[#This Row],[Currency]]</f>
        <v>1</v>
      </c>
      <c r="T4384" t="b">
        <f>ISNA(MATCH(tbl_vendors[[#This Row],[Payment_Terms]],tbl_payment_terms[Payment_Terms],0))</f>
        <v>0</v>
      </c>
      <c r="U4384" t="b">
        <f>ISNA(MATCH(tbl_vendors[[#This Row],[Status]],tbl_status[valid_status]))</f>
        <v>0</v>
      </c>
      <c r="V4384" t="b">
        <f ca="1">tbl_vendors[[#This Row],[Created_Date]]&gt;TODAY()</f>
        <v>0</v>
      </c>
      <c r="W4384" t="b">
        <f>tbl_vendors[[#This Row],[Updated_Date]]&lt;tbl_vendors[[#This Row],[Created_Date]]</f>
        <v>0</v>
      </c>
      <c r="X4384" t="b">
        <f>COUNTIF(tbl_vendors[Vendor_Name],tbl_vendors[[#This Row],[Vendor_Name]])&gt;1</f>
        <v>0</v>
      </c>
      <c r="Y4384" s="14" cm="1">
        <f t="array" aca="1" ref="Y4384" ca="1">IFERROR(SUM(L4384:X4384*1),4)</f>
        <v>2</v>
      </c>
      <c r="Z4384" t="str">
        <f ca="1">IF(tbl_vendors[[#This Row],[error_count]]&gt;0,"FAIL","PASS")</f>
        <v>FAIL</v>
      </c>
    </row>
    <row r="4385" spans="1:26" x14ac:dyDescent="0.3">
      <c r="A4385" t="s">
        <v>17091</v>
      </c>
      <c r="B4385" t="s">
        <v>17092</v>
      </c>
      <c r="C4385" t="s">
        <v>37</v>
      </c>
      <c r="D4385" t="s">
        <v>17093</v>
      </c>
      <c r="E4385" t="s">
        <v>39</v>
      </c>
      <c r="F4385" t="s">
        <v>75</v>
      </c>
      <c r="G4385" t="s">
        <v>17094</v>
      </c>
      <c r="H4385" t="s">
        <v>25</v>
      </c>
      <c r="I4385" t="s">
        <v>26</v>
      </c>
      <c r="J4385" s="1">
        <v>44845</v>
      </c>
      <c r="K4385" s="1">
        <v>45734</v>
      </c>
      <c r="L4385" t="b">
        <f>COUNTIF(tbl_vendors[Vendor_ID],tbl_vendors[[#This Row],[Vendor_ID]])&gt;1</f>
        <v>0</v>
      </c>
      <c r="M4385" t="b">
        <f>ISBLANK(tbl_vendors[[#This Row],[Vendor_ID]])</f>
        <v>0</v>
      </c>
      <c r="N4385" t="b">
        <f>LEN(TRIM(tbl_vendors[[#This Row],[Vendor_Name]]))=0</f>
        <v>0</v>
      </c>
      <c r="O4385" t="b">
        <f>LEN(TRIM(tbl_vendors[[#This Row],[Email]]))=0</f>
        <v>0</v>
      </c>
      <c r="P4385" t="b">
        <f>OR(ISERROR(FIND("@",tbl_vendors[[#This Row],[Email]])),ISERROR(FIND(".",tbl_vendors[[#This Row],[Email]])))</f>
        <v>0</v>
      </c>
      <c r="Q4385" t="b">
        <f>ISNA(MATCH(tbl_vendors[[#This Row],[Country]],tbl_country[country],0))</f>
        <v>0</v>
      </c>
      <c r="R4385" t="b">
        <f>ISNA(MATCH(tbl_vendors[[#This Row],[Currency]],tbl_country[currency],0))</f>
        <v>0</v>
      </c>
      <c r="S4385" t="b">
        <f>_xlfn.XLOOKUP(tbl_vendors[[#This Row],[Country]],tbl_country[country],tbl_country[currency],"NotFound")&lt;&gt;tbl_vendors[[#This Row],[Currency]]</f>
        <v>0</v>
      </c>
      <c r="T4385" t="b">
        <f>ISNA(MATCH(tbl_vendors[[#This Row],[Payment_Terms]],tbl_payment_terms[Payment_Terms],0))</f>
        <v>0</v>
      </c>
      <c r="U4385" t="b">
        <f>ISNA(MATCH(tbl_vendors[[#This Row],[Status]],tbl_status[valid_status]))</f>
        <v>0</v>
      </c>
      <c r="V4385" t="b">
        <f ca="1">tbl_vendors[[#This Row],[Created_Date]]&gt;TODAY()</f>
        <v>0</v>
      </c>
      <c r="W4385" t="b">
        <f>tbl_vendors[[#This Row],[Updated_Date]]&lt;tbl_vendors[[#This Row],[Created_Date]]</f>
        <v>0</v>
      </c>
      <c r="X4385" t="b">
        <f>COUNTIF(tbl_vendors[Vendor_Name],tbl_vendors[[#This Row],[Vendor_Name]])&gt;1</f>
        <v>1</v>
      </c>
      <c r="Y4385" s="14" cm="1">
        <f t="array" aca="1" ref="Y4385" ca="1">IFERROR(SUM(L4385:X4385*1),4)</f>
        <v>1</v>
      </c>
      <c r="Z4385" t="str">
        <f ca="1">IF(tbl_vendors[[#This Row],[error_count]]&gt;0,"FAIL","PASS")</f>
        <v>FAIL</v>
      </c>
    </row>
    <row r="4386" spans="1:26" x14ac:dyDescent="0.3">
      <c r="A4386" t="s">
        <v>17095</v>
      </c>
      <c r="B4386" t="s">
        <v>17096</v>
      </c>
      <c r="C4386" t="s">
        <v>109</v>
      </c>
      <c r="D4386" t="s">
        <v>17097</v>
      </c>
      <c r="E4386" t="s">
        <v>39</v>
      </c>
      <c r="F4386" t="s">
        <v>32</v>
      </c>
      <c r="G4386" t="s">
        <v>17098</v>
      </c>
      <c r="H4386" t="s">
        <v>25</v>
      </c>
      <c r="I4386" t="s">
        <v>53</v>
      </c>
      <c r="J4386" s="1">
        <v>44814</v>
      </c>
      <c r="K4386" s="1">
        <v>46150</v>
      </c>
      <c r="L4386" t="b">
        <f>COUNTIF(tbl_vendors[Vendor_ID],tbl_vendors[[#This Row],[Vendor_ID]])&gt;1</f>
        <v>0</v>
      </c>
      <c r="M4386" t="b">
        <f>ISBLANK(tbl_vendors[[#This Row],[Vendor_ID]])</f>
        <v>0</v>
      </c>
      <c r="N4386" t="b">
        <f>LEN(TRIM(tbl_vendors[[#This Row],[Vendor_Name]]))=0</f>
        <v>0</v>
      </c>
      <c r="O4386" t="b">
        <f>LEN(TRIM(tbl_vendors[[#This Row],[Email]]))=0</f>
        <v>0</v>
      </c>
      <c r="P4386" t="b">
        <f>OR(ISERROR(FIND("@",tbl_vendors[[#This Row],[Email]])),ISERROR(FIND(".",tbl_vendors[[#This Row],[Email]])))</f>
        <v>0</v>
      </c>
      <c r="Q4386" t="b">
        <f>ISNA(MATCH(tbl_vendors[[#This Row],[Country]],tbl_country[country],0))</f>
        <v>0</v>
      </c>
      <c r="R4386" t="b">
        <f>ISNA(MATCH(tbl_vendors[[#This Row],[Currency]],tbl_country[currency],0))</f>
        <v>0</v>
      </c>
      <c r="S4386" t="b">
        <f>_xlfn.XLOOKUP(tbl_vendors[[#This Row],[Country]],tbl_country[country],tbl_country[currency],"NotFound")&lt;&gt;tbl_vendors[[#This Row],[Currency]]</f>
        <v>1</v>
      </c>
      <c r="T4386" t="b">
        <f>ISNA(MATCH(tbl_vendors[[#This Row],[Payment_Terms]],tbl_payment_terms[Payment_Terms],0))</f>
        <v>0</v>
      </c>
      <c r="U4386" t="b">
        <f>ISNA(MATCH(tbl_vendors[[#This Row],[Status]],tbl_status[valid_status]))</f>
        <v>1</v>
      </c>
      <c r="V4386" t="b">
        <f ca="1">tbl_vendors[[#This Row],[Created_Date]]&gt;TODAY()</f>
        <v>0</v>
      </c>
      <c r="W4386" t="b">
        <f>tbl_vendors[[#This Row],[Updated_Date]]&lt;tbl_vendors[[#This Row],[Created_Date]]</f>
        <v>0</v>
      </c>
      <c r="X4386" t="b">
        <f>COUNTIF(tbl_vendors[Vendor_Name],tbl_vendors[[#This Row],[Vendor_Name]])&gt;1</f>
        <v>0</v>
      </c>
      <c r="Y4386" s="14" cm="1">
        <f t="array" aca="1" ref="Y4386" ca="1">IFERROR(SUM(L4386:X4386*1),4)</f>
        <v>2</v>
      </c>
      <c r="Z4386" t="str">
        <f ca="1">IF(tbl_vendors[[#This Row],[error_count]]&gt;0,"FAIL","PASS")</f>
        <v>FAIL</v>
      </c>
    </row>
    <row r="4387" spans="1:26" x14ac:dyDescent="0.3">
      <c r="A4387" t="s">
        <v>17099</v>
      </c>
      <c r="B4387" t="s">
        <v>17100</v>
      </c>
      <c r="C4387" t="s">
        <v>29</v>
      </c>
      <c r="D4387" t="s">
        <v>17101</v>
      </c>
      <c r="E4387" t="s">
        <v>31</v>
      </c>
      <c r="F4387" t="s">
        <v>75</v>
      </c>
      <c r="G4387" t="s">
        <v>17102</v>
      </c>
      <c r="H4387" t="s">
        <v>52</v>
      </c>
      <c r="I4387" t="s">
        <v>26</v>
      </c>
      <c r="J4387" s="1">
        <v>45987</v>
      </c>
      <c r="K4387" s="1">
        <v>46026</v>
      </c>
      <c r="L4387" t="b">
        <f>COUNTIF(tbl_vendors[Vendor_ID],tbl_vendors[[#This Row],[Vendor_ID]])&gt;1</f>
        <v>0</v>
      </c>
      <c r="M4387" t="b">
        <f>ISBLANK(tbl_vendors[[#This Row],[Vendor_ID]])</f>
        <v>0</v>
      </c>
      <c r="N4387" t="b">
        <f>LEN(TRIM(tbl_vendors[[#This Row],[Vendor_Name]]))=0</f>
        <v>0</v>
      </c>
      <c r="O4387" t="b">
        <f>LEN(TRIM(tbl_vendors[[#This Row],[Email]]))=0</f>
        <v>0</v>
      </c>
      <c r="P4387" t="b">
        <f>OR(ISERROR(FIND("@",tbl_vendors[[#This Row],[Email]])),ISERROR(FIND(".",tbl_vendors[[#This Row],[Email]])))</f>
        <v>0</v>
      </c>
      <c r="Q4387" t="b">
        <f>ISNA(MATCH(tbl_vendors[[#This Row],[Country]],tbl_country[country],0))</f>
        <v>0</v>
      </c>
      <c r="R4387" t="b">
        <f>ISNA(MATCH(tbl_vendors[[#This Row],[Currency]],tbl_country[currency],0))</f>
        <v>0</v>
      </c>
      <c r="S4387" t="b">
        <f>_xlfn.XLOOKUP(tbl_vendors[[#This Row],[Country]],tbl_country[country],tbl_country[currency],"NotFound")&lt;&gt;tbl_vendors[[#This Row],[Currency]]</f>
        <v>0</v>
      </c>
      <c r="T4387" t="b">
        <f>ISNA(MATCH(tbl_vendors[[#This Row],[Payment_Terms]],tbl_payment_terms[Payment_Terms],0))</f>
        <v>0</v>
      </c>
      <c r="U4387" t="b">
        <f>ISNA(MATCH(tbl_vendors[[#This Row],[Status]],tbl_status[valid_status]))</f>
        <v>0</v>
      </c>
      <c r="V4387" t="b">
        <f ca="1">tbl_vendors[[#This Row],[Created_Date]]&gt;TODAY()</f>
        <v>0</v>
      </c>
      <c r="W4387" t="b">
        <f>tbl_vendors[[#This Row],[Updated_Date]]&lt;tbl_vendors[[#This Row],[Created_Date]]</f>
        <v>0</v>
      </c>
      <c r="X4387" t="b">
        <f>COUNTIF(tbl_vendors[Vendor_Name],tbl_vendors[[#This Row],[Vendor_Name]])&gt;1</f>
        <v>0</v>
      </c>
      <c r="Y4387" s="14" cm="1">
        <f t="array" aca="1" ref="Y4387" ca="1">IFERROR(SUM(L4387:X4387*1),4)</f>
        <v>0</v>
      </c>
      <c r="Z4387" t="str">
        <f ca="1">IF(tbl_vendors[[#This Row],[error_count]]&gt;0,"FAIL","PASS")</f>
        <v>PASS</v>
      </c>
    </row>
    <row r="4388" spans="1:26" x14ac:dyDescent="0.3">
      <c r="A4388" t="s">
        <v>17103</v>
      </c>
      <c r="B4388" t="s">
        <v>2519</v>
      </c>
      <c r="C4388" t="s">
        <v>79</v>
      </c>
      <c r="D4388" t="s">
        <v>17104</v>
      </c>
      <c r="E4388" t="s">
        <v>39</v>
      </c>
      <c r="F4388" t="s">
        <v>32</v>
      </c>
      <c r="G4388" t="s">
        <v>17105</v>
      </c>
      <c r="H4388" t="s">
        <v>69</v>
      </c>
      <c r="I4388" t="s">
        <v>53</v>
      </c>
      <c r="J4388" s="1">
        <v>45510</v>
      </c>
      <c r="K4388" s="1">
        <v>45648</v>
      </c>
      <c r="L4388" t="b">
        <f>COUNTIF(tbl_vendors[Vendor_ID],tbl_vendors[[#This Row],[Vendor_ID]])&gt;1</f>
        <v>0</v>
      </c>
      <c r="M4388" t="b">
        <f>ISBLANK(tbl_vendors[[#This Row],[Vendor_ID]])</f>
        <v>0</v>
      </c>
      <c r="N4388" t="b">
        <f>LEN(TRIM(tbl_vendors[[#This Row],[Vendor_Name]]))=0</f>
        <v>0</v>
      </c>
      <c r="O4388" t="b">
        <f>LEN(TRIM(tbl_vendors[[#This Row],[Email]]))=0</f>
        <v>0</v>
      </c>
      <c r="P4388" t="b">
        <f>OR(ISERROR(FIND("@",tbl_vendors[[#This Row],[Email]])),ISERROR(FIND(".",tbl_vendors[[#This Row],[Email]])))</f>
        <v>0</v>
      </c>
      <c r="Q4388" t="b">
        <f>ISNA(MATCH(tbl_vendors[[#This Row],[Country]],tbl_country[country],0))</f>
        <v>0</v>
      </c>
      <c r="R4388" t="b">
        <f>ISNA(MATCH(tbl_vendors[[#This Row],[Currency]],tbl_country[currency],0))</f>
        <v>0</v>
      </c>
      <c r="S4388" t="b">
        <f>_xlfn.XLOOKUP(tbl_vendors[[#This Row],[Country]],tbl_country[country],tbl_country[currency],"NotFound")&lt;&gt;tbl_vendors[[#This Row],[Currency]]</f>
        <v>0</v>
      </c>
      <c r="T4388" t="b">
        <f>ISNA(MATCH(tbl_vendors[[#This Row],[Payment_Terms]],tbl_payment_terms[Payment_Terms],0))</f>
        <v>0</v>
      </c>
      <c r="U4388" t="b">
        <f>ISNA(MATCH(tbl_vendors[[#This Row],[Status]],tbl_status[valid_status]))</f>
        <v>1</v>
      </c>
      <c r="V4388" t="b">
        <f ca="1">tbl_vendors[[#This Row],[Created_Date]]&gt;TODAY()</f>
        <v>0</v>
      </c>
      <c r="W4388" t="b">
        <f>tbl_vendors[[#This Row],[Updated_Date]]&lt;tbl_vendors[[#This Row],[Created_Date]]</f>
        <v>0</v>
      </c>
      <c r="X4388" t="b">
        <f>COUNTIF(tbl_vendors[Vendor_Name],tbl_vendors[[#This Row],[Vendor_Name]])&gt;1</f>
        <v>1</v>
      </c>
      <c r="Y4388" s="14" cm="1">
        <f t="array" aca="1" ref="Y4388" ca="1">IFERROR(SUM(L4388:X4388*1),4)</f>
        <v>2</v>
      </c>
      <c r="Z4388" t="str">
        <f ca="1">IF(tbl_vendors[[#This Row],[error_count]]&gt;0,"FAIL","PASS")</f>
        <v>FAIL</v>
      </c>
    </row>
    <row r="4389" spans="1:26" x14ac:dyDescent="0.3">
      <c r="A4389" t="s">
        <v>17106</v>
      </c>
      <c r="B4389" t="s">
        <v>17107</v>
      </c>
      <c r="C4389" t="s">
        <v>109</v>
      </c>
      <c r="D4389" t="s">
        <v>17108</v>
      </c>
      <c r="E4389" t="s">
        <v>39</v>
      </c>
      <c r="F4389" t="s">
        <v>16</v>
      </c>
      <c r="G4389" t="s">
        <v>17109</v>
      </c>
      <c r="H4389" t="s">
        <v>69</v>
      </c>
      <c r="I4389" t="s">
        <v>53</v>
      </c>
      <c r="J4389" s="1">
        <v>44481</v>
      </c>
      <c r="K4389" s="1">
        <v>45793</v>
      </c>
      <c r="L4389" t="b">
        <f>COUNTIF(tbl_vendors[Vendor_ID],tbl_vendors[[#This Row],[Vendor_ID]])&gt;1</f>
        <v>0</v>
      </c>
      <c r="M4389" t="b">
        <f>ISBLANK(tbl_vendors[[#This Row],[Vendor_ID]])</f>
        <v>0</v>
      </c>
      <c r="N4389" t="b">
        <f>LEN(TRIM(tbl_vendors[[#This Row],[Vendor_Name]]))=0</f>
        <v>0</v>
      </c>
      <c r="O4389" t="b">
        <f>LEN(TRIM(tbl_vendors[[#This Row],[Email]]))=0</f>
        <v>0</v>
      </c>
      <c r="P4389" t="b">
        <f>OR(ISERROR(FIND("@",tbl_vendors[[#This Row],[Email]])),ISERROR(FIND(".",tbl_vendors[[#This Row],[Email]])))</f>
        <v>0</v>
      </c>
      <c r="Q4389" t="b">
        <f>ISNA(MATCH(tbl_vendors[[#This Row],[Country]],tbl_country[country],0))</f>
        <v>0</v>
      </c>
      <c r="R4389" t="b">
        <f>ISNA(MATCH(tbl_vendors[[#This Row],[Currency]],tbl_country[currency],0))</f>
        <v>0</v>
      </c>
      <c r="S4389" t="b">
        <f>_xlfn.XLOOKUP(tbl_vendors[[#This Row],[Country]],tbl_country[country],tbl_country[currency],"NotFound")&lt;&gt;tbl_vendors[[#This Row],[Currency]]</f>
        <v>1</v>
      </c>
      <c r="T4389" t="b">
        <f>ISNA(MATCH(tbl_vendors[[#This Row],[Payment_Terms]],tbl_payment_terms[Payment_Terms],0))</f>
        <v>0</v>
      </c>
      <c r="U4389" t="b">
        <f>ISNA(MATCH(tbl_vendors[[#This Row],[Status]],tbl_status[valid_status]))</f>
        <v>1</v>
      </c>
      <c r="V4389" t="b">
        <f ca="1">tbl_vendors[[#This Row],[Created_Date]]&gt;TODAY()</f>
        <v>0</v>
      </c>
      <c r="W4389" t="b">
        <f>tbl_vendors[[#This Row],[Updated_Date]]&lt;tbl_vendors[[#This Row],[Created_Date]]</f>
        <v>0</v>
      </c>
      <c r="X4389" t="b">
        <f>COUNTIF(tbl_vendors[Vendor_Name],tbl_vendors[[#This Row],[Vendor_Name]])&gt;1</f>
        <v>0</v>
      </c>
      <c r="Y4389" s="14" cm="1">
        <f t="array" aca="1" ref="Y4389" ca="1">IFERROR(SUM(L4389:X4389*1),4)</f>
        <v>2</v>
      </c>
      <c r="Z4389" t="str">
        <f ca="1">IF(tbl_vendors[[#This Row],[error_count]]&gt;0,"FAIL","PASS")</f>
        <v>FAIL</v>
      </c>
    </row>
    <row r="4390" spans="1:26" x14ac:dyDescent="0.3">
      <c r="A4390" t="s">
        <v>17110</v>
      </c>
      <c r="B4390" t="s">
        <v>17111</v>
      </c>
      <c r="C4390" t="s">
        <v>56</v>
      </c>
      <c r="D4390" t="s">
        <v>17112</v>
      </c>
      <c r="E4390" t="s">
        <v>58</v>
      </c>
      <c r="F4390" t="s">
        <v>16</v>
      </c>
      <c r="G4390" t="s">
        <v>17113</v>
      </c>
      <c r="H4390" t="s">
        <v>42</v>
      </c>
      <c r="I4390" t="s">
        <v>19</v>
      </c>
      <c r="J4390" s="1">
        <v>44521</v>
      </c>
      <c r="K4390" s="1">
        <v>45508</v>
      </c>
      <c r="L4390" t="b">
        <f>COUNTIF(tbl_vendors[Vendor_ID],tbl_vendors[[#This Row],[Vendor_ID]])&gt;1</f>
        <v>0</v>
      </c>
      <c r="M4390" t="b">
        <f>ISBLANK(tbl_vendors[[#This Row],[Vendor_ID]])</f>
        <v>0</v>
      </c>
      <c r="N4390" t="b">
        <f>LEN(TRIM(tbl_vendors[[#This Row],[Vendor_Name]]))=0</f>
        <v>0</v>
      </c>
      <c r="O4390" t="b">
        <f>LEN(TRIM(tbl_vendors[[#This Row],[Email]]))=0</f>
        <v>0</v>
      </c>
      <c r="P4390" t="b">
        <f>OR(ISERROR(FIND("@",tbl_vendors[[#This Row],[Email]])),ISERROR(FIND(".",tbl_vendors[[#This Row],[Email]])))</f>
        <v>0</v>
      </c>
      <c r="Q4390" t="b">
        <f>ISNA(MATCH(tbl_vendors[[#This Row],[Country]],tbl_country[country],0))</f>
        <v>0</v>
      </c>
      <c r="R4390" t="b">
        <f>ISNA(MATCH(tbl_vendors[[#This Row],[Currency]],tbl_country[currency],0))</f>
        <v>0</v>
      </c>
      <c r="S4390" t="b">
        <f>_xlfn.XLOOKUP(tbl_vendors[[#This Row],[Country]],tbl_country[country],tbl_country[currency],"NotFound")&lt;&gt;tbl_vendors[[#This Row],[Currency]]</f>
        <v>0</v>
      </c>
      <c r="T4390" t="b">
        <f>ISNA(MATCH(tbl_vendors[[#This Row],[Payment_Terms]],tbl_payment_terms[Payment_Terms],0))</f>
        <v>0</v>
      </c>
      <c r="U4390" t="b">
        <f>ISNA(MATCH(tbl_vendors[[#This Row],[Status]],tbl_status[valid_status]))</f>
        <v>0</v>
      </c>
      <c r="V4390" t="b">
        <f ca="1">tbl_vendors[[#This Row],[Created_Date]]&gt;TODAY()</f>
        <v>0</v>
      </c>
      <c r="W4390" t="b">
        <f>tbl_vendors[[#This Row],[Updated_Date]]&lt;tbl_vendors[[#This Row],[Created_Date]]</f>
        <v>0</v>
      </c>
      <c r="X4390" t="b">
        <f>COUNTIF(tbl_vendors[Vendor_Name],tbl_vendors[[#This Row],[Vendor_Name]])&gt;1</f>
        <v>1</v>
      </c>
      <c r="Y4390" s="14" cm="1">
        <f t="array" aca="1" ref="Y4390" ca="1">IFERROR(SUM(L4390:X4390*1),4)</f>
        <v>1</v>
      </c>
      <c r="Z4390" t="str">
        <f ca="1">IF(tbl_vendors[[#This Row],[error_count]]&gt;0,"FAIL","PASS")</f>
        <v>FAIL</v>
      </c>
    </row>
    <row r="4391" spans="1:26" x14ac:dyDescent="0.3">
      <c r="A4391" t="s">
        <v>17114</v>
      </c>
      <c r="B4391" t="s">
        <v>17115</v>
      </c>
      <c r="C4391" t="s">
        <v>13</v>
      </c>
      <c r="D4391" t="s">
        <v>17116</v>
      </c>
      <c r="E4391" t="s">
        <v>15</v>
      </c>
      <c r="F4391" t="s">
        <v>16</v>
      </c>
      <c r="G4391" t="s">
        <v>17117</v>
      </c>
      <c r="H4391" t="s">
        <v>34</v>
      </c>
      <c r="I4391" t="s">
        <v>26</v>
      </c>
      <c r="J4391" s="1">
        <v>46046</v>
      </c>
      <c r="K4391" s="1">
        <v>46106</v>
      </c>
      <c r="L4391" t="b">
        <f>COUNTIF(tbl_vendors[Vendor_ID],tbl_vendors[[#This Row],[Vendor_ID]])&gt;1</f>
        <v>0</v>
      </c>
      <c r="M4391" t="b">
        <f>ISBLANK(tbl_vendors[[#This Row],[Vendor_ID]])</f>
        <v>0</v>
      </c>
      <c r="N4391" t="b">
        <f>LEN(TRIM(tbl_vendors[[#This Row],[Vendor_Name]]))=0</f>
        <v>0</v>
      </c>
      <c r="O4391" t="b">
        <f>LEN(TRIM(tbl_vendors[[#This Row],[Email]]))=0</f>
        <v>0</v>
      </c>
      <c r="P4391" t="b">
        <f>OR(ISERROR(FIND("@",tbl_vendors[[#This Row],[Email]])),ISERROR(FIND(".",tbl_vendors[[#This Row],[Email]])))</f>
        <v>0</v>
      </c>
      <c r="Q4391" t="b">
        <f>ISNA(MATCH(tbl_vendors[[#This Row],[Country]],tbl_country[country],0))</f>
        <v>0</v>
      </c>
      <c r="R4391" t="b">
        <f>ISNA(MATCH(tbl_vendors[[#This Row],[Currency]],tbl_country[currency],0))</f>
        <v>1</v>
      </c>
      <c r="S4391" t="b">
        <f>_xlfn.XLOOKUP(tbl_vendors[[#This Row],[Country]],tbl_country[country],tbl_country[currency],"NotFound")&lt;&gt;tbl_vendors[[#This Row],[Currency]]</f>
        <v>1</v>
      </c>
      <c r="T4391" t="b">
        <f>ISNA(MATCH(tbl_vendors[[#This Row],[Payment_Terms]],tbl_payment_terms[Payment_Terms],0))</f>
        <v>0</v>
      </c>
      <c r="U4391" t="b">
        <f>ISNA(MATCH(tbl_vendors[[#This Row],[Status]],tbl_status[valid_status]))</f>
        <v>0</v>
      </c>
      <c r="V4391" t="b">
        <f ca="1">tbl_vendors[[#This Row],[Created_Date]]&gt;TODAY()</f>
        <v>0</v>
      </c>
      <c r="W4391" t="b">
        <f>tbl_vendors[[#This Row],[Updated_Date]]&lt;tbl_vendors[[#This Row],[Created_Date]]</f>
        <v>0</v>
      </c>
      <c r="X4391" t="b">
        <f>COUNTIF(tbl_vendors[Vendor_Name],tbl_vendors[[#This Row],[Vendor_Name]])&gt;1</f>
        <v>0</v>
      </c>
      <c r="Y4391" s="14" cm="1">
        <f t="array" aca="1" ref="Y4391" ca="1">IFERROR(SUM(L4391:X4391*1),4)</f>
        <v>2</v>
      </c>
      <c r="Z4391" t="str">
        <f ca="1">IF(tbl_vendors[[#This Row],[error_count]]&gt;0,"FAIL","PASS")</f>
        <v>FAIL</v>
      </c>
    </row>
    <row r="4392" spans="1:26" x14ac:dyDescent="0.3">
      <c r="A4392" t="s">
        <v>17118</v>
      </c>
      <c r="B4392" t="s">
        <v>17119</v>
      </c>
      <c r="C4392" t="s">
        <v>109</v>
      </c>
      <c r="D4392" t="s">
        <v>17120</v>
      </c>
      <c r="E4392" t="s">
        <v>39</v>
      </c>
      <c r="F4392" t="s">
        <v>75</v>
      </c>
      <c r="G4392" t="s">
        <v>17121</v>
      </c>
      <c r="H4392" t="s">
        <v>34</v>
      </c>
      <c r="I4392" t="s">
        <v>53</v>
      </c>
      <c r="J4392" s="1">
        <v>45266</v>
      </c>
      <c r="K4392" s="1">
        <v>45284</v>
      </c>
      <c r="L4392" t="b">
        <f>COUNTIF(tbl_vendors[Vendor_ID],tbl_vendors[[#This Row],[Vendor_ID]])&gt;1</f>
        <v>0</v>
      </c>
      <c r="M4392" t="b">
        <f>ISBLANK(tbl_vendors[[#This Row],[Vendor_ID]])</f>
        <v>0</v>
      </c>
      <c r="N4392" t="b">
        <f>LEN(TRIM(tbl_vendors[[#This Row],[Vendor_Name]]))=0</f>
        <v>0</v>
      </c>
      <c r="O4392" t="b">
        <f>LEN(TRIM(tbl_vendors[[#This Row],[Email]]))=0</f>
        <v>0</v>
      </c>
      <c r="P4392" t="b">
        <f>OR(ISERROR(FIND("@",tbl_vendors[[#This Row],[Email]])),ISERROR(FIND(".",tbl_vendors[[#This Row],[Email]])))</f>
        <v>0</v>
      </c>
      <c r="Q4392" t="b">
        <f>ISNA(MATCH(tbl_vendors[[#This Row],[Country]],tbl_country[country],0))</f>
        <v>0</v>
      </c>
      <c r="R4392" t="b">
        <f>ISNA(MATCH(tbl_vendors[[#This Row],[Currency]],tbl_country[currency],0))</f>
        <v>0</v>
      </c>
      <c r="S4392" t="b">
        <f>_xlfn.XLOOKUP(tbl_vendors[[#This Row],[Country]],tbl_country[country],tbl_country[currency],"NotFound")&lt;&gt;tbl_vendors[[#This Row],[Currency]]</f>
        <v>1</v>
      </c>
      <c r="T4392" t="b">
        <f>ISNA(MATCH(tbl_vendors[[#This Row],[Payment_Terms]],tbl_payment_terms[Payment_Terms],0))</f>
        <v>0</v>
      </c>
      <c r="U4392" t="b">
        <f>ISNA(MATCH(tbl_vendors[[#This Row],[Status]],tbl_status[valid_status]))</f>
        <v>1</v>
      </c>
      <c r="V4392" t="b">
        <f ca="1">tbl_vendors[[#This Row],[Created_Date]]&gt;TODAY()</f>
        <v>0</v>
      </c>
      <c r="W4392" t="b">
        <f>tbl_vendors[[#This Row],[Updated_Date]]&lt;tbl_vendors[[#This Row],[Created_Date]]</f>
        <v>0</v>
      </c>
      <c r="X4392" t="b">
        <f>COUNTIF(tbl_vendors[Vendor_Name],tbl_vendors[[#This Row],[Vendor_Name]])&gt;1</f>
        <v>0</v>
      </c>
      <c r="Y4392" s="14" cm="1">
        <f t="array" aca="1" ref="Y4392" ca="1">IFERROR(SUM(L4392:X4392*1),4)</f>
        <v>2</v>
      </c>
      <c r="Z4392" t="str">
        <f ca="1">IF(tbl_vendors[[#This Row],[error_count]]&gt;0,"FAIL","PASS")</f>
        <v>FAIL</v>
      </c>
    </row>
    <row r="4393" spans="1:26" x14ac:dyDescent="0.3">
      <c r="A4393" t="s">
        <v>17122</v>
      </c>
      <c r="B4393" t="s">
        <v>17123</v>
      </c>
      <c r="C4393" t="s">
        <v>72</v>
      </c>
      <c r="D4393" t="s">
        <v>17124</v>
      </c>
      <c r="E4393" t="s">
        <v>74</v>
      </c>
      <c r="F4393" t="s">
        <v>16</v>
      </c>
      <c r="G4393" t="s">
        <v>17125</v>
      </c>
      <c r="H4393" t="s">
        <v>52</v>
      </c>
      <c r="I4393" t="s">
        <v>26</v>
      </c>
      <c r="J4393" s="1">
        <v>44696</v>
      </c>
      <c r="K4393" s="1">
        <v>44986</v>
      </c>
      <c r="L4393" t="b">
        <f>COUNTIF(tbl_vendors[Vendor_ID],tbl_vendors[[#This Row],[Vendor_ID]])&gt;1</f>
        <v>0</v>
      </c>
      <c r="M4393" t="b">
        <f>ISBLANK(tbl_vendors[[#This Row],[Vendor_ID]])</f>
        <v>0</v>
      </c>
      <c r="N4393" t="b">
        <f>LEN(TRIM(tbl_vendors[[#This Row],[Vendor_Name]]))=0</f>
        <v>0</v>
      </c>
      <c r="O4393" t="b">
        <f>LEN(TRIM(tbl_vendors[[#This Row],[Email]]))=0</f>
        <v>0</v>
      </c>
      <c r="P4393" t="b">
        <f>OR(ISERROR(FIND("@",tbl_vendors[[#This Row],[Email]])),ISERROR(FIND(".",tbl_vendors[[#This Row],[Email]])))</f>
        <v>0</v>
      </c>
      <c r="Q4393" t="b">
        <f>ISNA(MATCH(tbl_vendors[[#This Row],[Country]],tbl_country[country],0))</f>
        <v>0</v>
      </c>
      <c r="R4393" t="b">
        <f>ISNA(MATCH(tbl_vendors[[#This Row],[Currency]],tbl_country[currency],0))</f>
        <v>1</v>
      </c>
      <c r="S4393" t="b">
        <f>_xlfn.XLOOKUP(tbl_vendors[[#This Row],[Country]],tbl_country[country],tbl_country[currency],"NotFound")&lt;&gt;tbl_vendors[[#This Row],[Currency]]</f>
        <v>1</v>
      </c>
      <c r="T4393" t="b">
        <f>ISNA(MATCH(tbl_vendors[[#This Row],[Payment_Terms]],tbl_payment_terms[Payment_Terms],0))</f>
        <v>0</v>
      </c>
      <c r="U4393" t="b">
        <f>ISNA(MATCH(tbl_vendors[[#This Row],[Status]],tbl_status[valid_status]))</f>
        <v>0</v>
      </c>
      <c r="V4393" t="b">
        <f ca="1">tbl_vendors[[#This Row],[Created_Date]]&gt;TODAY()</f>
        <v>0</v>
      </c>
      <c r="W4393" t="b">
        <f>tbl_vendors[[#This Row],[Updated_Date]]&lt;tbl_vendors[[#This Row],[Created_Date]]</f>
        <v>0</v>
      </c>
      <c r="X4393" t="b">
        <f>COUNTIF(tbl_vendors[Vendor_Name],tbl_vendors[[#This Row],[Vendor_Name]])&gt;1</f>
        <v>0</v>
      </c>
      <c r="Y4393" s="14" cm="1">
        <f t="array" aca="1" ref="Y4393" ca="1">IFERROR(SUM(L4393:X4393*1),4)</f>
        <v>2</v>
      </c>
      <c r="Z4393" t="str">
        <f ca="1">IF(tbl_vendors[[#This Row],[error_count]]&gt;0,"FAIL","PASS")</f>
        <v>FAIL</v>
      </c>
    </row>
    <row r="4394" spans="1:26" x14ac:dyDescent="0.3">
      <c r="A4394" t="s">
        <v>17126</v>
      </c>
      <c r="B4394" t="s">
        <v>17127</v>
      </c>
      <c r="C4394" t="s">
        <v>72</v>
      </c>
      <c r="D4394" t="s">
        <v>17128</v>
      </c>
      <c r="E4394" t="s">
        <v>74</v>
      </c>
      <c r="F4394" t="s">
        <v>75</v>
      </c>
      <c r="G4394" t="s">
        <v>17129</v>
      </c>
      <c r="H4394" t="s">
        <v>69</v>
      </c>
      <c r="I4394" t="s">
        <v>53</v>
      </c>
      <c r="J4394" s="1">
        <v>45237</v>
      </c>
      <c r="K4394" s="1">
        <v>45363</v>
      </c>
      <c r="L4394" t="b">
        <f>COUNTIF(tbl_vendors[Vendor_ID],tbl_vendors[[#This Row],[Vendor_ID]])&gt;1</f>
        <v>0</v>
      </c>
      <c r="M4394" t="b">
        <f>ISBLANK(tbl_vendors[[#This Row],[Vendor_ID]])</f>
        <v>0</v>
      </c>
      <c r="N4394" t="b">
        <f>LEN(TRIM(tbl_vendors[[#This Row],[Vendor_Name]]))=0</f>
        <v>0</v>
      </c>
      <c r="O4394" t="b">
        <f>LEN(TRIM(tbl_vendors[[#This Row],[Email]]))=0</f>
        <v>0</v>
      </c>
      <c r="P4394" t="b">
        <f>OR(ISERROR(FIND("@",tbl_vendors[[#This Row],[Email]])),ISERROR(FIND(".",tbl_vendors[[#This Row],[Email]])))</f>
        <v>0</v>
      </c>
      <c r="Q4394" t="b">
        <f>ISNA(MATCH(tbl_vendors[[#This Row],[Country]],tbl_country[country],0))</f>
        <v>0</v>
      </c>
      <c r="R4394" t="b">
        <f>ISNA(MATCH(tbl_vendors[[#This Row],[Currency]],tbl_country[currency],0))</f>
        <v>1</v>
      </c>
      <c r="S4394" t="b">
        <f>_xlfn.XLOOKUP(tbl_vendors[[#This Row],[Country]],tbl_country[country],tbl_country[currency],"NotFound")&lt;&gt;tbl_vendors[[#This Row],[Currency]]</f>
        <v>1</v>
      </c>
      <c r="T4394" t="b">
        <f>ISNA(MATCH(tbl_vendors[[#This Row],[Payment_Terms]],tbl_payment_terms[Payment_Terms],0))</f>
        <v>0</v>
      </c>
      <c r="U4394" t="b">
        <f>ISNA(MATCH(tbl_vendors[[#This Row],[Status]],tbl_status[valid_status]))</f>
        <v>1</v>
      </c>
      <c r="V4394" t="b">
        <f ca="1">tbl_vendors[[#This Row],[Created_Date]]&gt;TODAY()</f>
        <v>0</v>
      </c>
      <c r="W4394" t="b">
        <f>tbl_vendors[[#This Row],[Updated_Date]]&lt;tbl_vendors[[#This Row],[Created_Date]]</f>
        <v>0</v>
      </c>
      <c r="X4394" t="b">
        <f>COUNTIF(tbl_vendors[Vendor_Name],tbl_vendors[[#This Row],[Vendor_Name]])&gt;1</f>
        <v>0</v>
      </c>
      <c r="Y4394" s="14" cm="1">
        <f t="array" aca="1" ref="Y4394" ca="1">IFERROR(SUM(L4394:X4394*1),4)</f>
        <v>3</v>
      </c>
      <c r="Z4394" t="str">
        <f ca="1">IF(tbl_vendors[[#This Row],[error_count]]&gt;0,"FAIL","PASS")</f>
        <v>FAIL</v>
      </c>
    </row>
    <row r="4395" spans="1:26" x14ac:dyDescent="0.3">
      <c r="A4395" t="s">
        <v>17130</v>
      </c>
      <c r="B4395" t="s">
        <v>17131</v>
      </c>
      <c r="C4395" t="s">
        <v>66</v>
      </c>
      <c r="D4395" t="s">
        <v>17132</v>
      </c>
      <c r="E4395" t="s">
        <v>67</v>
      </c>
      <c r="F4395" t="s">
        <v>75</v>
      </c>
      <c r="G4395" t="s">
        <v>17133</v>
      </c>
      <c r="H4395" t="s">
        <v>18</v>
      </c>
      <c r="I4395" t="s">
        <v>26</v>
      </c>
      <c r="J4395" s="1">
        <v>45768</v>
      </c>
      <c r="K4395" s="1">
        <v>46098</v>
      </c>
      <c r="L4395" t="b">
        <f>COUNTIF(tbl_vendors[Vendor_ID],tbl_vendors[[#This Row],[Vendor_ID]])&gt;1</f>
        <v>0</v>
      </c>
      <c r="M4395" t="b">
        <f>ISBLANK(tbl_vendors[[#This Row],[Vendor_ID]])</f>
        <v>0</v>
      </c>
      <c r="N4395" t="b">
        <f>LEN(TRIM(tbl_vendors[[#This Row],[Vendor_Name]]))=0</f>
        <v>0</v>
      </c>
      <c r="O4395" t="b">
        <f>LEN(TRIM(tbl_vendors[[#This Row],[Email]]))=0</f>
        <v>0</v>
      </c>
      <c r="P4395" t="b">
        <f>OR(ISERROR(FIND("@",tbl_vendors[[#This Row],[Email]])),ISERROR(FIND(".",tbl_vendors[[#This Row],[Email]])))</f>
        <v>0</v>
      </c>
      <c r="Q4395" t="b">
        <f>ISNA(MATCH(tbl_vendors[[#This Row],[Country]],tbl_country[country],0))</f>
        <v>0</v>
      </c>
      <c r="R4395" t="b">
        <f>ISNA(MATCH(tbl_vendors[[#This Row],[Currency]],tbl_country[currency],0))</f>
        <v>0</v>
      </c>
      <c r="S4395" t="b">
        <f>_xlfn.XLOOKUP(tbl_vendors[[#This Row],[Country]],tbl_country[country],tbl_country[currency],"NotFound")&lt;&gt;tbl_vendors[[#This Row],[Currency]]</f>
        <v>0</v>
      </c>
      <c r="T4395" t="b">
        <f>ISNA(MATCH(tbl_vendors[[#This Row],[Payment_Terms]],tbl_payment_terms[Payment_Terms],0))</f>
        <v>0</v>
      </c>
      <c r="U4395" t="b">
        <f>ISNA(MATCH(tbl_vendors[[#This Row],[Status]],tbl_status[valid_status]))</f>
        <v>0</v>
      </c>
      <c r="V4395" t="b">
        <f ca="1">tbl_vendors[[#This Row],[Created_Date]]&gt;TODAY()</f>
        <v>0</v>
      </c>
      <c r="W4395" t="b">
        <f>tbl_vendors[[#This Row],[Updated_Date]]&lt;tbl_vendors[[#This Row],[Created_Date]]</f>
        <v>0</v>
      </c>
      <c r="X4395" t="b">
        <f>COUNTIF(tbl_vendors[Vendor_Name],tbl_vendors[[#This Row],[Vendor_Name]])&gt;1</f>
        <v>0</v>
      </c>
      <c r="Y4395" s="14" cm="1">
        <f t="array" aca="1" ref="Y4395" ca="1">IFERROR(SUM(L4395:X4395*1),4)</f>
        <v>0</v>
      </c>
      <c r="Z4395" t="str">
        <f ca="1">IF(tbl_vendors[[#This Row],[error_count]]&gt;0,"FAIL","PASS")</f>
        <v>PASS</v>
      </c>
    </row>
    <row r="4396" spans="1:26" x14ac:dyDescent="0.3">
      <c r="A4396" t="s">
        <v>17134</v>
      </c>
      <c r="B4396" t="s">
        <v>546</v>
      </c>
      <c r="C4396" t="s">
        <v>66</v>
      </c>
      <c r="D4396" t="s">
        <v>17135</v>
      </c>
      <c r="E4396" t="s">
        <v>67</v>
      </c>
      <c r="F4396" t="s">
        <v>32</v>
      </c>
      <c r="G4396" t="s">
        <v>17136</v>
      </c>
      <c r="H4396" t="s">
        <v>34</v>
      </c>
      <c r="I4396" t="s">
        <v>53</v>
      </c>
      <c r="J4396" s="1">
        <v>45542</v>
      </c>
      <c r="K4396" s="1">
        <v>45878</v>
      </c>
      <c r="L4396" t="b">
        <f>COUNTIF(tbl_vendors[Vendor_ID],tbl_vendors[[#This Row],[Vendor_ID]])&gt;1</f>
        <v>0</v>
      </c>
      <c r="M4396" t="b">
        <f>ISBLANK(tbl_vendors[[#This Row],[Vendor_ID]])</f>
        <v>0</v>
      </c>
      <c r="N4396" t="b">
        <f>LEN(TRIM(tbl_vendors[[#This Row],[Vendor_Name]]))=0</f>
        <v>0</v>
      </c>
      <c r="O4396" t="b">
        <f>LEN(TRIM(tbl_vendors[[#This Row],[Email]]))=0</f>
        <v>0</v>
      </c>
      <c r="P4396" t="b">
        <f>OR(ISERROR(FIND("@",tbl_vendors[[#This Row],[Email]])),ISERROR(FIND(".",tbl_vendors[[#This Row],[Email]])))</f>
        <v>0</v>
      </c>
      <c r="Q4396" t="b">
        <f>ISNA(MATCH(tbl_vendors[[#This Row],[Country]],tbl_country[country],0))</f>
        <v>0</v>
      </c>
      <c r="R4396" t="b">
        <f>ISNA(MATCH(tbl_vendors[[#This Row],[Currency]],tbl_country[currency],0))</f>
        <v>0</v>
      </c>
      <c r="S4396" t="b">
        <f>_xlfn.XLOOKUP(tbl_vendors[[#This Row],[Country]],tbl_country[country],tbl_country[currency],"NotFound")&lt;&gt;tbl_vendors[[#This Row],[Currency]]</f>
        <v>0</v>
      </c>
      <c r="T4396" t="b">
        <f>ISNA(MATCH(tbl_vendors[[#This Row],[Payment_Terms]],tbl_payment_terms[Payment_Terms],0))</f>
        <v>0</v>
      </c>
      <c r="U4396" t="b">
        <f>ISNA(MATCH(tbl_vendors[[#This Row],[Status]],tbl_status[valid_status]))</f>
        <v>1</v>
      </c>
      <c r="V4396" t="b">
        <f ca="1">tbl_vendors[[#This Row],[Created_Date]]&gt;TODAY()</f>
        <v>0</v>
      </c>
      <c r="W4396" t="b">
        <f>tbl_vendors[[#This Row],[Updated_Date]]&lt;tbl_vendors[[#This Row],[Created_Date]]</f>
        <v>0</v>
      </c>
      <c r="X4396" t="b">
        <f>COUNTIF(tbl_vendors[Vendor_Name],tbl_vendors[[#This Row],[Vendor_Name]])&gt;1</f>
        <v>1</v>
      </c>
      <c r="Y4396" s="14" cm="1">
        <f t="array" aca="1" ref="Y4396" ca="1">IFERROR(SUM(L4396:X4396*1),4)</f>
        <v>2</v>
      </c>
      <c r="Z4396" t="str">
        <f ca="1">IF(tbl_vendors[[#This Row],[error_count]]&gt;0,"FAIL","PASS")</f>
        <v>FAIL</v>
      </c>
    </row>
    <row r="4397" spans="1:26" x14ac:dyDescent="0.3">
      <c r="A4397" t="s">
        <v>17137</v>
      </c>
      <c r="B4397" t="s">
        <v>17138</v>
      </c>
      <c r="C4397" t="s">
        <v>79</v>
      </c>
      <c r="D4397" t="s">
        <v>17139</v>
      </c>
      <c r="E4397" t="s">
        <v>39</v>
      </c>
      <c r="F4397" t="s">
        <v>40</v>
      </c>
      <c r="H4397" t="s">
        <v>42</v>
      </c>
      <c r="I4397" t="s">
        <v>26</v>
      </c>
      <c r="J4397" s="1">
        <v>44461</v>
      </c>
      <c r="K4397" s="1">
        <v>45887</v>
      </c>
      <c r="L4397" t="b">
        <f>COUNTIF(tbl_vendors[Vendor_ID],tbl_vendors[[#This Row],[Vendor_ID]])&gt;1</f>
        <v>0</v>
      </c>
      <c r="M4397" t="b">
        <f>ISBLANK(tbl_vendors[[#This Row],[Vendor_ID]])</f>
        <v>0</v>
      </c>
      <c r="N4397" t="b">
        <f>LEN(TRIM(tbl_vendors[[#This Row],[Vendor_Name]]))=0</f>
        <v>0</v>
      </c>
      <c r="O4397" t="b">
        <f>LEN(TRIM(tbl_vendors[[#This Row],[Email]]))=0</f>
        <v>1</v>
      </c>
      <c r="P4397" t="b">
        <f>OR(ISERROR(FIND("@",tbl_vendors[[#This Row],[Email]])),ISERROR(FIND(".",tbl_vendors[[#This Row],[Email]])))</f>
        <v>1</v>
      </c>
      <c r="Q4397" t="b">
        <f>ISNA(MATCH(tbl_vendors[[#This Row],[Country]],tbl_country[country],0))</f>
        <v>0</v>
      </c>
      <c r="R4397" t="b">
        <f>ISNA(MATCH(tbl_vendors[[#This Row],[Currency]],tbl_country[currency],0))</f>
        <v>0</v>
      </c>
      <c r="S4397" t="b">
        <f>_xlfn.XLOOKUP(tbl_vendors[[#This Row],[Country]],tbl_country[country],tbl_country[currency],"NotFound")&lt;&gt;tbl_vendors[[#This Row],[Currency]]</f>
        <v>0</v>
      </c>
      <c r="T4397" t="b">
        <f>ISNA(MATCH(tbl_vendors[[#This Row],[Payment_Terms]],tbl_payment_terms[Payment_Terms],0))</f>
        <v>0</v>
      </c>
      <c r="U4397" t="b">
        <f>ISNA(MATCH(tbl_vendors[[#This Row],[Status]],tbl_status[valid_status]))</f>
        <v>0</v>
      </c>
      <c r="V4397" t="b">
        <f ca="1">tbl_vendors[[#This Row],[Created_Date]]&gt;TODAY()</f>
        <v>0</v>
      </c>
      <c r="W4397" t="b">
        <f>tbl_vendors[[#This Row],[Updated_Date]]&lt;tbl_vendors[[#This Row],[Created_Date]]</f>
        <v>0</v>
      </c>
      <c r="X4397" t="b">
        <f>COUNTIF(tbl_vendors[Vendor_Name],tbl_vendors[[#This Row],[Vendor_Name]])&gt;1</f>
        <v>1</v>
      </c>
      <c r="Y4397" s="14" cm="1">
        <f t="array" aca="1" ref="Y4397" ca="1">IFERROR(SUM(L4397:X4397*1),4)</f>
        <v>3</v>
      </c>
      <c r="Z4397" t="str">
        <f ca="1">IF(tbl_vendors[[#This Row],[error_count]]&gt;0,"FAIL","PASS")</f>
        <v>FAIL</v>
      </c>
    </row>
    <row r="4398" spans="1:26" x14ac:dyDescent="0.3">
      <c r="A4398" t="s">
        <v>17140</v>
      </c>
      <c r="B4398" t="s">
        <v>17141</v>
      </c>
      <c r="C4398" t="s">
        <v>37</v>
      </c>
      <c r="D4398" t="s">
        <v>17142</v>
      </c>
      <c r="E4398" t="s">
        <v>39</v>
      </c>
      <c r="F4398" t="s">
        <v>32</v>
      </c>
      <c r="G4398" t="s">
        <v>17143</v>
      </c>
      <c r="H4398" t="s">
        <v>34</v>
      </c>
      <c r="I4398" t="s">
        <v>26</v>
      </c>
      <c r="J4398" s="1">
        <v>45992</v>
      </c>
      <c r="K4398" s="1">
        <v>46035</v>
      </c>
      <c r="L4398" t="b">
        <f>COUNTIF(tbl_vendors[Vendor_ID],tbl_vendors[[#This Row],[Vendor_ID]])&gt;1</f>
        <v>0</v>
      </c>
      <c r="M4398" t="b">
        <f>ISBLANK(tbl_vendors[[#This Row],[Vendor_ID]])</f>
        <v>0</v>
      </c>
      <c r="N4398" t="b">
        <f>LEN(TRIM(tbl_vendors[[#This Row],[Vendor_Name]]))=0</f>
        <v>0</v>
      </c>
      <c r="O4398" t="b">
        <f>LEN(TRIM(tbl_vendors[[#This Row],[Email]]))=0</f>
        <v>0</v>
      </c>
      <c r="P4398" t="b">
        <f>OR(ISERROR(FIND("@",tbl_vendors[[#This Row],[Email]])),ISERROR(FIND(".",tbl_vendors[[#This Row],[Email]])))</f>
        <v>0</v>
      </c>
      <c r="Q4398" t="b">
        <f>ISNA(MATCH(tbl_vendors[[#This Row],[Country]],tbl_country[country],0))</f>
        <v>0</v>
      </c>
      <c r="R4398" t="b">
        <f>ISNA(MATCH(tbl_vendors[[#This Row],[Currency]],tbl_country[currency],0))</f>
        <v>0</v>
      </c>
      <c r="S4398" t="b">
        <f>_xlfn.XLOOKUP(tbl_vendors[[#This Row],[Country]],tbl_country[country],tbl_country[currency],"NotFound")&lt;&gt;tbl_vendors[[#This Row],[Currency]]</f>
        <v>0</v>
      </c>
      <c r="T4398" t="b">
        <f>ISNA(MATCH(tbl_vendors[[#This Row],[Payment_Terms]],tbl_payment_terms[Payment_Terms],0))</f>
        <v>0</v>
      </c>
      <c r="U4398" t="b">
        <f>ISNA(MATCH(tbl_vendors[[#This Row],[Status]],tbl_status[valid_status]))</f>
        <v>0</v>
      </c>
      <c r="V4398" t="b">
        <f ca="1">tbl_vendors[[#This Row],[Created_Date]]&gt;TODAY()</f>
        <v>0</v>
      </c>
      <c r="W4398" t="b">
        <f>tbl_vendors[[#This Row],[Updated_Date]]&lt;tbl_vendors[[#This Row],[Created_Date]]</f>
        <v>0</v>
      </c>
      <c r="X4398" t="b">
        <f>COUNTIF(tbl_vendors[Vendor_Name],tbl_vendors[[#This Row],[Vendor_Name]])&gt;1</f>
        <v>0</v>
      </c>
      <c r="Y4398" s="14" cm="1">
        <f t="array" aca="1" ref="Y4398" ca="1">IFERROR(SUM(L4398:X4398*1),4)</f>
        <v>0</v>
      </c>
      <c r="Z4398" t="str">
        <f ca="1">IF(tbl_vendors[[#This Row],[error_count]]&gt;0,"FAIL","PASS")</f>
        <v>PASS</v>
      </c>
    </row>
    <row r="4399" spans="1:26" x14ac:dyDescent="0.3">
      <c r="A4399" t="s">
        <v>17144</v>
      </c>
      <c r="B4399" t="s">
        <v>17145</v>
      </c>
      <c r="C4399" t="s">
        <v>29</v>
      </c>
      <c r="D4399" t="s">
        <v>17146</v>
      </c>
      <c r="E4399" t="s">
        <v>31</v>
      </c>
      <c r="F4399" t="s">
        <v>32</v>
      </c>
      <c r="G4399" t="s">
        <v>17147</v>
      </c>
      <c r="H4399" t="s">
        <v>42</v>
      </c>
      <c r="I4399" t="s">
        <v>19</v>
      </c>
      <c r="J4399" s="1">
        <v>45970</v>
      </c>
      <c r="K4399" s="1">
        <v>46050</v>
      </c>
      <c r="L4399" t="b">
        <f>COUNTIF(tbl_vendors[Vendor_ID],tbl_vendors[[#This Row],[Vendor_ID]])&gt;1</f>
        <v>0</v>
      </c>
      <c r="M4399" t="b">
        <f>ISBLANK(tbl_vendors[[#This Row],[Vendor_ID]])</f>
        <v>0</v>
      </c>
      <c r="N4399" t="b">
        <f>LEN(TRIM(tbl_vendors[[#This Row],[Vendor_Name]]))=0</f>
        <v>0</v>
      </c>
      <c r="O4399" t="b">
        <f>LEN(TRIM(tbl_vendors[[#This Row],[Email]]))=0</f>
        <v>0</v>
      </c>
      <c r="P4399" t="b">
        <f>OR(ISERROR(FIND("@",tbl_vendors[[#This Row],[Email]])),ISERROR(FIND(".",tbl_vendors[[#This Row],[Email]])))</f>
        <v>0</v>
      </c>
      <c r="Q4399" t="b">
        <f>ISNA(MATCH(tbl_vendors[[#This Row],[Country]],tbl_country[country],0))</f>
        <v>0</v>
      </c>
      <c r="R4399" t="b">
        <f>ISNA(MATCH(tbl_vendors[[#This Row],[Currency]],tbl_country[currency],0))</f>
        <v>0</v>
      </c>
      <c r="S4399" t="b">
        <f>_xlfn.XLOOKUP(tbl_vendors[[#This Row],[Country]],tbl_country[country],tbl_country[currency],"NotFound")&lt;&gt;tbl_vendors[[#This Row],[Currency]]</f>
        <v>0</v>
      </c>
      <c r="T4399" t="b">
        <f>ISNA(MATCH(tbl_vendors[[#This Row],[Payment_Terms]],tbl_payment_terms[Payment_Terms],0))</f>
        <v>0</v>
      </c>
      <c r="U4399" t="b">
        <f>ISNA(MATCH(tbl_vendors[[#This Row],[Status]],tbl_status[valid_status]))</f>
        <v>0</v>
      </c>
      <c r="V4399" t="b">
        <f ca="1">tbl_vendors[[#This Row],[Created_Date]]&gt;TODAY()</f>
        <v>0</v>
      </c>
      <c r="W4399" t="b">
        <f>tbl_vendors[[#This Row],[Updated_Date]]&lt;tbl_vendors[[#This Row],[Created_Date]]</f>
        <v>0</v>
      </c>
      <c r="X4399" t="b">
        <f>COUNTIF(tbl_vendors[Vendor_Name],tbl_vendors[[#This Row],[Vendor_Name]])&gt;1</f>
        <v>0</v>
      </c>
      <c r="Y4399" s="14" cm="1">
        <f t="array" aca="1" ref="Y4399" ca="1">IFERROR(SUM(L4399:X4399*1),4)</f>
        <v>0</v>
      </c>
      <c r="Z4399" t="str">
        <f ca="1">IF(tbl_vendors[[#This Row],[error_count]]&gt;0,"FAIL","PASS")</f>
        <v>PASS</v>
      </c>
    </row>
    <row r="4400" spans="1:26" x14ac:dyDescent="0.3">
      <c r="A4400" t="s">
        <v>17148</v>
      </c>
      <c r="B4400" t="s">
        <v>17149</v>
      </c>
      <c r="C4400" t="s">
        <v>153</v>
      </c>
      <c r="D4400" t="s">
        <v>17150</v>
      </c>
      <c r="E4400" t="s">
        <v>155</v>
      </c>
      <c r="F4400" t="s">
        <v>32</v>
      </c>
      <c r="G4400" t="s">
        <v>17151</v>
      </c>
      <c r="H4400" t="s">
        <v>42</v>
      </c>
      <c r="I4400" t="s">
        <v>26</v>
      </c>
      <c r="J4400" s="1">
        <v>46082</v>
      </c>
      <c r="K4400" s="1">
        <v>46125</v>
      </c>
      <c r="L4400" t="b">
        <f>COUNTIF(tbl_vendors[Vendor_ID],tbl_vendors[[#This Row],[Vendor_ID]])&gt;1</f>
        <v>0</v>
      </c>
      <c r="M4400" t="b">
        <f>ISBLANK(tbl_vendors[[#This Row],[Vendor_ID]])</f>
        <v>0</v>
      </c>
      <c r="N4400" t="b">
        <f>LEN(TRIM(tbl_vendors[[#This Row],[Vendor_Name]]))=0</f>
        <v>0</v>
      </c>
      <c r="O4400" t="b">
        <f>LEN(TRIM(tbl_vendors[[#This Row],[Email]]))=0</f>
        <v>0</v>
      </c>
      <c r="P4400" t="b">
        <f>OR(ISERROR(FIND("@",tbl_vendors[[#This Row],[Email]])),ISERROR(FIND(".",tbl_vendors[[#This Row],[Email]])))</f>
        <v>0</v>
      </c>
      <c r="Q4400" t="b">
        <f>ISNA(MATCH(tbl_vendors[[#This Row],[Country]],tbl_country[country],0))</f>
        <v>0</v>
      </c>
      <c r="R4400" t="b">
        <f>ISNA(MATCH(tbl_vendors[[#This Row],[Currency]],tbl_country[currency],0))</f>
        <v>0</v>
      </c>
      <c r="S4400" t="b">
        <f>_xlfn.XLOOKUP(tbl_vendors[[#This Row],[Country]],tbl_country[country],tbl_country[currency],"NotFound")&lt;&gt;tbl_vendors[[#This Row],[Currency]]</f>
        <v>0</v>
      </c>
      <c r="T4400" t="b">
        <f>ISNA(MATCH(tbl_vendors[[#This Row],[Payment_Terms]],tbl_payment_terms[Payment_Terms],0))</f>
        <v>0</v>
      </c>
      <c r="U4400" t="b">
        <f>ISNA(MATCH(tbl_vendors[[#This Row],[Status]],tbl_status[valid_status]))</f>
        <v>0</v>
      </c>
      <c r="V4400" t="b">
        <f ca="1">tbl_vendors[[#This Row],[Created_Date]]&gt;TODAY()</f>
        <v>0</v>
      </c>
      <c r="W4400" t="b">
        <f>tbl_vendors[[#This Row],[Updated_Date]]&lt;tbl_vendors[[#This Row],[Created_Date]]</f>
        <v>0</v>
      </c>
      <c r="X4400" t="b">
        <f>COUNTIF(tbl_vendors[Vendor_Name],tbl_vendors[[#This Row],[Vendor_Name]])&gt;1</f>
        <v>0</v>
      </c>
      <c r="Y4400" s="14" cm="1">
        <f t="array" aca="1" ref="Y4400" ca="1">IFERROR(SUM(L4400:X4400*1),4)</f>
        <v>0</v>
      </c>
      <c r="Z4400" t="str">
        <f ca="1">IF(tbl_vendors[[#This Row],[error_count]]&gt;0,"FAIL","PASS")</f>
        <v>PASS</v>
      </c>
    </row>
    <row r="4401" spans="1:26" x14ac:dyDescent="0.3">
      <c r="A4401" t="s">
        <v>17152</v>
      </c>
      <c r="B4401" t="s">
        <v>17153</v>
      </c>
      <c r="C4401" t="s">
        <v>13</v>
      </c>
      <c r="D4401" t="s">
        <v>17154</v>
      </c>
      <c r="E4401" t="s">
        <v>15</v>
      </c>
      <c r="F4401" t="s">
        <v>32</v>
      </c>
      <c r="G4401" t="s">
        <v>17155</v>
      </c>
      <c r="H4401" t="s">
        <v>42</v>
      </c>
      <c r="I4401" t="s">
        <v>19</v>
      </c>
      <c r="J4401" s="1">
        <v>45064</v>
      </c>
      <c r="K4401" s="1">
        <v>45140</v>
      </c>
      <c r="L4401" t="b">
        <f>COUNTIF(tbl_vendors[Vendor_ID],tbl_vendors[[#This Row],[Vendor_ID]])&gt;1</f>
        <v>0</v>
      </c>
      <c r="M4401" t="b">
        <f>ISBLANK(tbl_vendors[[#This Row],[Vendor_ID]])</f>
        <v>0</v>
      </c>
      <c r="N4401" t="b">
        <f>LEN(TRIM(tbl_vendors[[#This Row],[Vendor_Name]]))=0</f>
        <v>0</v>
      </c>
      <c r="O4401" t="b">
        <f>LEN(TRIM(tbl_vendors[[#This Row],[Email]]))=0</f>
        <v>0</v>
      </c>
      <c r="P4401" t="b">
        <f>OR(ISERROR(FIND("@",tbl_vendors[[#This Row],[Email]])),ISERROR(FIND(".",tbl_vendors[[#This Row],[Email]])))</f>
        <v>0</v>
      </c>
      <c r="Q4401" t="b">
        <f>ISNA(MATCH(tbl_vendors[[#This Row],[Country]],tbl_country[country],0))</f>
        <v>0</v>
      </c>
      <c r="R4401" t="b">
        <f>ISNA(MATCH(tbl_vendors[[#This Row],[Currency]],tbl_country[currency],0))</f>
        <v>1</v>
      </c>
      <c r="S4401" t="b">
        <f>_xlfn.XLOOKUP(tbl_vendors[[#This Row],[Country]],tbl_country[country],tbl_country[currency],"NotFound")&lt;&gt;tbl_vendors[[#This Row],[Currency]]</f>
        <v>1</v>
      </c>
      <c r="T4401" t="b">
        <f>ISNA(MATCH(tbl_vendors[[#This Row],[Payment_Terms]],tbl_payment_terms[Payment_Terms],0))</f>
        <v>0</v>
      </c>
      <c r="U4401" t="b">
        <f>ISNA(MATCH(tbl_vendors[[#This Row],[Status]],tbl_status[valid_status]))</f>
        <v>0</v>
      </c>
      <c r="V4401" t="b">
        <f ca="1">tbl_vendors[[#This Row],[Created_Date]]&gt;TODAY()</f>
        <v>0</v>
      </c>
      <c r="W4401" t="b">
        <f>tbl_vendors[[#This Row],[Updated_Date]]&lt;tbl_vendors[[#This Row],[Created_Date]]</f>
        <v>0</v>
      </c>
      <c r="X4401" t="b">
        <f>COUNTIF(tbl_vendors[Vendor_Name],tbl_vendors[[#This Row],[Vendor_Name]])&gt;1</f>
        <v>0</v>
      </c>
      <c r="Y4401" s="14" cm="1">
        <f t="array" aca="1" ref="Y4401" ca="1">IFERROR(SUM(L4401:X4401*1),4)</f>
        <v>2</v>
      </c>
      <c r="Z4401" t="str">
        <f ca="1">IF(tbl_vendors[[#This Row],[error_count]]&gt;0,"FAIL","PASS")</f>
        <v>FAIL</v>
      </c>
    </row>
    <row r="4402" spans="1:26" x14ac:dyDescent="0.3">
      <c r="A4402" t="s">
        <v>17156</v>
      </c>
      <c r="B4402" t="s">
        <v>17157</v>
      </c>
      <c r="C4402" t="s">
        <v>66</v>
      </c>
      <c r="D4402" t="s">
        <v>17158</v>
      </c>
      <c r="E4402" t="s">
        <v>67</v>
      </c>
      <c r="F4402" t="s">
        <v>75</v>
      </c>
      <c r="G4402" t="s">
        <v>17159</v>
      </c>
      <c r="H4402" t="s">
        <v>52</v>
      </c>
      <c r="I4402" t="s">
        <v>19</v>
      </c>
      <c r="J4402" s="1">
        <v>44798</v>
      </c>
      <c r="K4402" s="1">
        <v>44957</v>
      </c>
      <c r="L4402" t="b">
        <f>COUNTIF(tbl_vendors[Vendor_ID],tbl_vendors[[#This Row],[Vendor_ID]])&gt;1</f>
        <v>0</v>
      </c>
      <c r="M4402" t="b">
        <f>ISBLANK(tbl_vendors[[#This Row],[Vendor_ID]])</f>
        <v>0</v>
      </c>
      <c r="N4402" t="b">
        <f>LEN(TRIM(tbl_vendors[[#This Row],[Vendor_Name]]))=0</f>
        <v>0</v>
      </c>
      <c r="O4402" t="b">
        <f>LEN(TRIM(tbl_vendors[[#This Row],[Email]]))=0</f>
        <v>0</v>
      </c>
      <c r="P4402" t="b">
        <f>OR(ISERROR(FIND("@",tbl_vendors[[#This Row],[Email]])),ISERROR(FIND(".",tbl_vendors[[#This Row],[Email]])))</f>
        <v>0</v>
      </c>
      <c r="Q4402" t="b">
        <f>ISNA(MATCH(tbl_vendors[[#This Row],[Country]],tbl_country[country],0))</f>
        <v>0</v>
      </c>
      <c r="R4402" t="b">
        <f>ISNA(MATCH(tbl_vendors[[#This Row],[Currency]],tbl_country[currency],0))</f>
        <v>0</v>
      </c>
      <c r="S4402" t="b">
        <f>_xlfn.XLOOKUP(tbl_vendors[[#This Row],[Country]],tbl_country[country],tbl_country[currency],"NotFound")&lt;&gt;tbl_vendors[[#This Row],[Currency]]</f>
        <v>0</v>
      </c>
      <c r="T4402" t="b">
        <f>ISNA(MATCH(tbl_vendors[[#This Row],[Payment_Terms]],tbl_payment_terms[Payment_Terms],0))</f>
        <v>0</v>
      </c>
      <c r="U4402" t="b">
        <f>ISNA(MATCH(tbl_vendors[[#This Row],[Status]],tbl_status[valid_status]))</f>
        <v>0</v>
      </c>
      <c r="V4402" t="b">
        <f ca="1">tbl_vendors[[#This Row],[Created_Date]]&gt;TODAY()</f>
        <v>0</v>
      </c>
      <c r="W4402" t="b">
        <f>tbl_vendors[[#This Row],[Updated_Date]]&lt;tbl_vendors[[#This Row],[Created_Date]]</f>
        <v>0</v>
      </c>
      <c r="X4402" t="b">
        <f>COUNTIF(tbl_vendors[Vendor_Name],tbl_vendors[[#This Row],[Vendor_Name]])&gt;1</f>
        <v>0</v>
      </c>
      <c r="Y4402" s="14" cm="1">
        <f t="array" aca="1" ref="Y4402" ca="1">IFERROR(SUM(L4402:X4402*1),4)</f>
        <v>0</v>
      </c>
      <c r="Z4402" t="str">
        <f ca="1">IF(tbl_vendors[[#This Row],[error_count]]&gt;0,"FAIL","PASS")</f>
        <v>PASS</v>
      </c>
    </row>
    <row r="4403" spans="1:26" x14ac:dyDescent="0.3">
      <c r="A4403" t="s">
        <v>17160</v>
      </c>
      <c r="B4403" t="s">
        <v>17161</v>
      </c>
      <c r="C4403" t="s">
        <v>100</v>
      </c>
      <c r="D4403" t="s">
        <v>17162</v>
      </c>
      <c r="E4403" t="s">
        <v>39</v>
      </c>
      <c r="F4403" t="s">
        <v>23</v>
      </c>
      <c r="G4403" t="s">
        <v>17163</v>
      </c>
      <c r="H4403" t="s">
        <v>18</v>
      </c>
      <c r="I4403" t="s">
        <v>26</v>
      </c>
      <c r="J4403" s="1">
        <v>45884</v>
      </c>
      <c r="K4403" s="1">
        <v>46113</v>
      </c>
      <c r="L4403" t="b">
        <f>COUNTIF(tbl_vendors[Vendor_ID],tbl_vendors[[#This Row],[Vendor_ID]])&gt;1</f>
        <v>0</v>
      </c>
      <c r="M4403" t="b">
        <f>ISBLANK(tbl_vendors[[#This Row],[Vendor_ID]])</f>
        <v>0</v>
      </c>
      <c r="N4403" t="b">
        <f>LEN(TRIM(tbl_vendors[[#This Row],[Vendor_Name]]))=0</f>
        <v>0</v>
      </c>
      <c r="O4403" t="b">
        <f>LEN(TRIM(tbl_vendors[[#This Row],[Email]]))=0</f>
        <v>0</v>
      </c>
      <c r="P4403" t="b">
        <f>OR(ISERROR(FIND("@",tbl_vendors[[#This Row],[Email]])),ISERROR(FIND(".",tbl_vendors[[#This Row],[Email]])))</f>
        <v>0</v>
      </c>
      <c r="Q4403" t="b">
        <f>ISNA(MATCH(tbl_vendors[[#This Row],[Country]],tbl_country[country],0))</f>
        <v>0</v>
      </c>
      <c r="R4403" t="b">
        <f>ISNA(MATCH(tbl_vendors[[#This Row],[Currency]],tbl_country[currency],0))</f>
        <v>0</v>
      </c>
      <c r="S4403" t="b">
        <f>_xlfn.XLOOKUP(tbl_vendors[[#This Row],[Country]],tbl_country[country],tbl_country[currency],"NotFound")&lt;&gt;tbl_vendors[[#This Row],[Currency]]</f>
        <v>0</v>
      </c>
      <c r="T4403" t="b">
        <f>ISNA(MATCH(tbl_vendors[[#This Row],[Payment_Terms]],tbl_payment_terms[Payment_Terms],0))</f>
        <v>0</v>
      </c>
      <c r="U4403" t="b">
        <f>ISNA(MATCH(tbl_vendors[[#This Row],[Status]],tbl_status[valid_status]))</f>
        <v>0</v>
      </c>
      <c r="V4403" t="b">
        <f ca="1">tbl_vendors[[#This Row],[Created_Date]]&gt;TODAY()</f>
        <v>0</v>
      </c>
      <c r="W4403" t="b">
        <f>tbl_vendors[[#This Row],[Updated_Date]]&lt;tbl_vendors[[#This Row],[Created_Date]]</f>
        <v>0</v>
      </c>
      <c r="X4403" t="b">
        <f>COUNTIF(tbl_vendors[Vendor_Name],tbl_vendors[[#This Row],[Vendor_Name]])&gt;1</f>
        <v>0</v>
      </c>
      <c r="Y4403" s="14" cm="1">
        <f t="array" aca="1" ref="Y4403" ca="1">IFERROR(SUM(L4403:X4403*1),4)</f>
        <v>0</v>
      </c>
      <c r="Z4403" t="str">
        <f ca="1">IF(tbl_vendors[[#This Row],[error_count]]&gt;0,"FAIL","PASS")</f>
        <v>PASS</v>
      </c>
    </row>
    <row r="4404" spans="1:26" x14ac:dyDescent="0.3">
      <c r="A4404" t="s">
        <v>17164</v>
      </c>
      <c r="B4404" t="s">
        <v>17165</v>
      </c>
      <c r="C4404" t="s">
        <v>56</v>
      </c>
      <c r="D4404" t="s">
        <v>17166</v>
      </c>
      <c r="E4404" t="s">
        <v>58</v>
      </c>
      <c r="F4404" t="s">
        <v>75</v>
      </c>
      <c r="G4404" t="s">
        <v>17167</v>
      </c>
      <c r="H4404" t="s">
        <v>34</v>
      </c>
      <c r="I4404" t="s">
        <v>53</v>
      </c>
      <c r="J4404" s="1">
        <v>45557</v>
      </c>
      <c r="K4404" s="1">
        <v>46113</v>
      </c>
      <c r="L4404" t="b">
        <f>COUNTIF(tbl_vendors[Vendor_ID],tbl_vendors[[#This Row],[Vendor_ID]])&gt;1</f>
        <v>0</v>
      </c>
      <c r="M4404" t="b">
        <f>ISBLANK(tbl_vendors[[#This Row],[Vendor_ID]])</f>
        <v>0</v>
      </c>
      <c r="N4404" t="b">
        <f>LEN(TRIM(tbl_vendors[[#This Row],[Vendor_Name]]))=0</f>
        <v>0</v>
      </c>
      <c r="O4404" t="b">
        <f>LEN(TRIM(tbl_vendors[[#This Row],[Email]]))=0</f>
        <v>0</v>
      </c>
      <c r="P4404" t="b">
        <f>OR(ISERROR(FIND("@",tbl_vendors[[#This Row],[Email]])),ISERROR(FIND(".",tbl_vendors[[#This Row],[Email]])))</f>
        <v>0</v>
      </c>
      <c r="Q4404" t="b">
        <f>ISNA(MATCH(tbl_vendors[[#This Row],[Country]],tbl_country[country],0))</f>
        <v>0</v>
      </c>
      <c r="R4404" t="b">
        <f>ISNA(MATCH(tbl_vendors[[#This Row],[Currency]],tbl_country[currency],0))</f>
        <v>0</v>
      </c>
      <c r="S4404" t="b">
        <f>_xlfn.XLOOKUP(tbl_vendors[[#This Row],[Country]],tbl_country[country],tbl_country[currency],"NotFound")&lt;&gt;tbl_vendors[[#This Row],[Currency]]</f>
        <v>0</v>
      </c>
      <c r="T4404" t="b">
        <f>ISNA(MATCH(tbl_vendors[[#This Row],[Payment_Terms]],tbl_payment_terms[Payment_Terms],0))</f>
        <v>0</v>
      </c>
      <c r="U4404" t="b">
        <f>ISNA(MATCH(tbl_vendors[[#This Row],[Status]],tbl_status[valid_status]))</f>
        <v>1</v>
      </c>
      <c r="V4404" t="b">
        <f ca="1">tbl_vendors[[#This Row],[Created_Date]]&gt;TODAY()</f>
        <v>0</v>
      </c>
      <c r="W4404" t="b">
        <f>tbl_vendors[[#This Row],[Updated_Date]]&lt;tbl_vendors[[#This Row],[Created_Date]]</f>
        <v>0</v>
      </c>
      <c r="X4404" t="b">
        <f>COUNTIF(tbl_vendors[Vendor_Name],tbl_vendors[[#This Row],[Vendor_Name]])&gt;1</f>
        <v>0</v>
      </c>
      <c r="Y4404" s="14" cm="1">
        <f t="array" aca="1" ref="Y4404" ca="1">IFERROR(SUM(L4404:X4404*1),4)</f>
        <v>1</v>
      </c>
      <c r="Z4404" t="str">
        <f ca="1">IF(tbl_vendors[[#This Row],[error_count]]&gt;0,"FAIL","PASS")</f>
        <v>FAIL</v>
      </c>
    </row>
    <row r="4405" spans="1:26" x14ac:dyDescent="0.3">
      <c r="A4405" t="s">
        <v>17168</v>
      </c>
      <c r="B4405" t="s">
        <v>17092</v>
      </c>
      <c r="C4405" t="s">
        <v>56</v>
      </c>
      <c r="D4405" t="s">
        <v>17169</v>
      </c>
      <c r="E4405" t="s">
        <v>58</v>
      </c>
      <c r="F4405" t="s">
        <v>23</v>
      </c>
      <c r="G4405" t="s">
        <v>17170</v>
      </c>
      <c r="H4405" t="s">
        <v>52</v>
      </c>
      <c r="I4405" t="s">
        <v>53</v>
      </c>
      <c r="J4405" s="1">
        <v>44634</v>
      </c>
      <c r="K4405" s="1">
        <v>45857</v>
      </c>
      <c r="L4405" t="b">
        <f>COUNTIF(tbl_vendors[Vendor_ID],tbl_vendors[[#This Row],[Vendor_ID]])&gt;1</f>
        <v>0</v>
      </c>
      <c r="M4405" t="b">
        <f>ISBLANK(tbl_vendors[[#This Row],[Vendor_ID]])</f>
        <v>0</v>
      </c>
      <c r="N4405" t="b">
        <f>LEN(TRIM(tbl_vendors[[#This Row],[Vendor_Name]]))=0</f>
        <v>0</v>
      </c>
      <c r="O4405" t="b">
        <f>LEN(TRIM(tbl_vendors[[#This Row],[Email]]))=0</f>
        <v>0</v>
      </c>
      <c r="P4405" t="b">
        <f>OR(ISERROR(FIND("@",tbl_vendors[[#This Row],[Email]])),ISERROR(FIND(".",tbl_vendors[[#This Row],[Email]])))</f>
        <v>0</v>
      </c>
      <c r="Q4405" t="b">
        <f>ISNA(MATCH(tbl_vendors[[#This Row],[Country]],tbl_country[country],0))</f>
        <v>0</v>
      </c>
      <c r="R4405" t="b">
        <f>ISNA(MATCH(tbl_vendors[[#This Row],[Currency]],tbl_country[currency],0))</f>
        <v>0</v>
      </c>
      <c r="S4405" t="b">
        <f>_xlfn.XLOOKUP(tbl_vendors[[#This Row],[Country]],tbl_country[country],tbl_country[currency],"NotFound")&lt;&gt;tbl_vendors[[#This Row],[Currency]]</f>
        <v>0</v>
      </c>
      <c r="T4405" t="b">
        <f>ISNA(MATCH(tbl_vendors[[#This Row],[Payment_Terms]],tbl_payment_terms[Payment_Terms],0))</f>
        <v>0</v>
      </c>
      <c r="U4405" t="b">
        <f>ISNA(MATCH(tbl_vendors[[#This Row],[Status]],tbl_status[valid_status]))</f>
        <v>1</v>
      </c>
      <c r="V4405" t="b">
        <f ca="1">tbl_vendors[[#This Row],[Created_Date]]&gt;TODAY()</f>
        <v>0</v>
      </c>
      <c r="W4405" t="b">
        <f>tbl_vendors[[#This Row],[Updated_Date]]&lt;tbl_vendors[[#This Row],[Created_Date]]</f>
        <v>0</v>
      </c>
      <c r="X4405" t="b">
        <f>COUNTIF(tbl_vendors[Vendor_Name],tbl_vendors[[#This Row],[Vendor_Name]])&gt;1</f>
        <v>1</v>
      </c>
      <c r="Y4405" s="14" cm="1">
        <f t="array" aca="1" ref="Y4405" ca="1">IFERROR(SUM(L4405:X4405*1),4)</f>
        <v>2</v>
      </c>
      <c r="Z4405" t="str">
        <f ca="1">IF(tbl_vendors[[#This Row],[error_count]]&gt;0,"FAIL","PASS")</f>
        <v>FAIL</v>
      </c>
    </row>
    <row r="4406" spans="1:26" x14ac:dyDescent="0.3">
      <c r="A4406" t="s">
        <v>17171</v>
      </c>
      <c r="B4406" t="s">
        <v>17172</v>
      </c>
      <c r="C4406" t="s">
        <v>66</v>
      </c>
      <c r="D4406" t="s">
        <v>17173</v>
      </c>
      <c r="E4406" t="s">
        <v>67</v>
      </c>
      <c r="F4406" t="s">
        <v>16</v>
      </c>
      <c r="G4406" t="s">
        <v>17174</v>
      </c>
      <c r="H4406" t="s">
        <v>25</v>
      </c>
      <c r="I4406" t="s">
        <v>53</v>
      </c>
      <c r="J4406" s="1">
        <v>45042</v>
      </c>
      <c r="K4406" s="1">
        <v>46185</v>
      </c>
      <c r="L4406" t="b">
        <f>COUNTIF(tbl_vendors[Vendor_ID],tbl_vendors[[#This Row],[Vendor_ID]])&gt;1</f>
        <v>0</v>
      </c>
      <c r="M4406" t="b">
        <f>ISBLANK(tbl_vendors[[#This Row],[Vendor_ID]])</f>
        <v>0</v>
      </c>
      <c r="N4406" t="b">
        <f>LEN(TRIM(tbl_vendors[[#This Row],[Vendor_Name]]))=0</f>
        <v>0</v>
      </c>
      <c r="O4406" t="b">
        <f>LEN(TRIM(tbl_vendors[[#This Row],[Email]]))=0</f>
        <v>0</v>
      </c>
      <c r="P4406" t="b">
        <f>OR(ISERROR(FIND("@",tbl_vendors[[#This Row],[Email]])),ISERROR(FIND(".",tbl_vendors[[#This Row],[Email]])))</f>
        <v>0</v>
      </c>
      <c r="Q4406" t="b">
        <f>ISNA(MATCH(tbl_vendors[[#This Row],[Country]],tbl_country[country],0))</f>
        <v>0</v>
      </c>
      <c r="R4406" t="b">
        <f>ISNA(MATCH(tbl_vendors[[#This Row],[Currency]],tbl_country[currency],0))</f>
        <v>0</v>
      </c>
      <c r="S4406" t="b">
        <f>_xlfn.XLOOKUP(tbl_vendors[[#This Row],[Country]],tbl_country[country],tbl_country[currency],"NotFound")&lt;&gt;tbl_vendors[[#This Row],[Currency]]</f>
        <v>0</v>
      </c>
      <c r="T4406" t="b">
        <f>ISNA(MATCH(tbl_vendors[[#This Row],[Payment_Terms]],tbl_payment_terms[Payment_Terms],0))</f>
        <v>0</v>
      </c>
      <c r="U4406" t="b">
        <f>ISNA(MATCH(tbl_vendors[[#This Row],[Status]],tbl_status[valid_status]))</f>
        <v>1</v>
      </c>
      <c r="V4406" t="b">
        <f ca="1">tbl_vendors[[#This Row],[Created_Date]]&gt;TODAY()</f>
        <v>0</v>
      </c>
      <c r="W4406" t="b">
        <f>tbl_vendors[[#This Row],[Updated_Date]]&lt;tbl_vendors[[#This Row],[Created_Date]]</f>
        <v>0</v>
      </c>
      <c r="X4406" t="b">
        <f>COUNTIF(tbl_vendors[Vendor_Name],tbl_vendors[[#This Row],[Vendor_Name]])&gt;1</f>
        <v>0</v>
      </c>
      <c r="Y4406" s="14" cm="1">
        <f t="array" aca="1" ref="Y4406" ca="1">IFERROR(SUM(L4406:X4406*1),4)</f>
        <v>1</v>
      </c>
      <c r="Z4406" t="str">
        <f ca="1">IF(tbl_vendors[[#This Row],[error_count]]&gt;0,"FAIL","PASS")</f>
        <v>FAIL</v>
      </c>
    </row>
    <row r="4407" spans="1:26" x14ac:dyDescent="0.3">
      <c r="A4407" t="s">
        <v>17175</v>
      </c>
      <c r="B4407" t="s">
        <v>8240</v>
      </c>
      <c r="C4407" t="s">
        <v>13</v>
      </c>
      <c r="D4407" t="s">
        <v>17176</v>
      </c>
      <c r="E4407" t="s">
        <v>15</v>
      </c>
      <c r="F4407" t="s">
        <v>40</v>
      </c>
      <c r="G4407" t="s">
        <v>17177</v>
      </c>
      <c r="H4407" t="s">
        <v>25</v>
      </c>
      <c r="I4407" t="s">
        <v>26</v>
      </c>
      <c r="J4407" s="1">
        <v>45955</v>
      </c>
      <c r="K4407" s="1">
        <v>45955</v>
      </c>
      <c r="L4407" t="b">
        <f>COUNTIF(tbl_vendors[Vendor_ID],tbl_vendors[[#This Row],[Vendor_ID]])&gt;1</f>
        <v>0</v>
      </c>
      <c r="M4407" t="b">
        <f>ISBLANK(tbl_vendors[[#This Row],[Vendor_ID]])</f>
        <v>0</v>
      </c>
      <c r="N4407" t="b">
        <f>LEN(TRIM(tbl_vendors[[#This Row],[Vendor_Name]]))=0</f>
        <v>0</v>
      </c>
      <c r="O4407" t="b">
        <f>LEN(TRIM(tbl_vendors[[#This Row],[Email]]))=0</f>
        <v>0</v>
      </c>
      <c r="P4407" t="b">
        <f>OR(ISERROR(FIND("@",tbl_vendors[[#This Row],[Email]])),ISERROR(FIND(".",tbl_vendors[[#This Row],[Email]])))</f>
        <v>0</v>
      </c>
      <c r="Q4407" t="b">
        <f>ISNA(MATCH(tbl_vendors[[#This Row],[Country]],tbl_country[country],0))</f>
        <v>0</v>
      </c>
      <c r="R4407" t="b">
        <f>ISNA(MATCH(tbl_vendors[[#This Row],[Currency]],tbl_country[currency],0))</f>
        <v>1</v>
      </c>
      <c r="S4407" t="b">
        <f>_xlfn.XLOOKUP(tbl_vendors[[#This Row],[Country]],tbl_country[country],tbl_country[currency],"NotFound")&lt;&gt;tbl_vendors[[#This Row],[Currency]]</f>
        <v>1</v>
      </c>
      <c r="T4407" t="b">
        <f>ISNA(MATCH(tbl_vendors[[#This Row],[Payment_Terms]],tbl_payment_terms[Payment_Terms],0))</f>
        <v>0</v>
      </c>
      <c r="U4407" t="b">
        <f>ISNA(MATCH(tbl_vendors[[#This Row],[Status]],tbl_status[valid_status]))</f>
        <v>0</v>
      </c>
      <c r="V4407" t="b">
        <f ca="1">tbl_vendors[[#This Row],[Created_Date]]&gt;TODAY()</f>
        <v>0</v>
      </c>
      <c r="W4407" t="b">
        <f>tbl_vendors[[#This Row],[Updated_Date]]&lt;tbl_vendors[[#This Row],[Created_Date]]</f>
        <v>0</v>
      </c>
      <c r="X4407" t="b">
        <f>COUNTIF(tbl_vendors[Vendor_Name],tbl_vendors[[#This Row],[Vendor_Name]])&gt;1</f>
        <v>1</v>
      </c>
      <c r="Y4407" s="14" cm="1">
        <f t="array" aca="1" ref="Y4407" ca="1">IFERROR(SUM(L4407:X4407*1),4)</f>
        <v>3</v>
      </c>
      <c r="Z4407" t="str">
        <f ca="1">IF(tbl_vendors[[#This Row],[error_count]]&gt;0,"FAIL","PASS")</f>
        <v>FAIL</v>
      </c>
    </row>
    <row r="4408" spans="1:26" x14ac:dyDescent="0.3">
      <c r="A4408" t="s">
        <v>17178</v>
      </c>
      <c r="B4408" t="s">
        <v>17179</v>
      </c>
      <c r="C4408" t="s">
        <v>72</v>
      </c>
      <c r="D4408" t="s">
        <v>17180</v>
      </c>
      <c r="E4408" t="s">
        <v>74</v>
      </c>
      <c r="F4408" t="s">
        <v>16</v>
      </c>
      <c r="G4408" t="s">
        <v>17181</v>
      </c>
      <c r="H4408" t="s">
        <v>47</v>
      </c>
      <c r="I4408" t="s">
        <v>26</v>
      </c>
      <c r="J4408" s="1">
        <v>45223</v>
      </c>
      <c r="K4408" s="1">
        <v>45283</v>
      </c>
      <c r="L4408" t="b">
        <f>COUNTIF(tbl_vendors[Vendor_ID],tbl_vendors[[#This Row],[Vendor_ID]])&gt;1</f>
        <v>0</v>
      </c>
      <c r="M4408" t="b">
        <f>ISBLANK(tbl_vendors[[#This Row],[Vendor_ID]])</f>
        <v>0</v>
      </c>
      <c r="N4408" t="b">
        <f>LEN(TRIM(tbl_vendors[[#This Row],[Vendor_Name]]))=0</f>
        <v>0</v>
      </c>
      <c r="O4408" t="b">
        <f>LEN(TRIM(tbl_vendors[[#This Row],[Email]]))=0</f>
        <v>0</v>
      </c>
      <c r="P4408" t="b">
        <f>OR(ISERROR(FIND("@",tbl_vendors[[#This Row],[Email]])),ISERROR(FIND(".",tbl_vendors[[#This Row],[Email]])))</f>
        <v>0</v>
      </c>
      <c r="Q4408" t="b">
        <f>ISNA(MATCH(tbl_vendors[[#This Row],[Country]],tbl_country[country],0))</f>
        <v>0</v>
      </c>
      <c r="R4408" t="b">
        <f>ISNA(MATCH(tbl_vendors[[#This Row],[Currency]],tbl_country[currency],0))</f>
        <v>1</v>
      </c>
      <c r="S4408" t="b">
        <f>_xlfn.XLOOKUP(tbl_vendors[[#This Row],[Country]],tbl_country[country],tbl_country[currency],"NotFound")&lt;&gt;tbl_vendors[[#This Row],[Currency]]</f>
        <v>1</v>
      </c>
      <c r="T4408" t="b">
        <f>ISNA(MATCH(tbl_vendors[[#This Row],[Payment_Terms]],tbl_payment_terms[Payment_Terms],0))</f>
        <v>0</v>
      </c>
      <c r="U4408" t="b">
        <f>ISNA(MATCH(tbl_vendors[[#This Row],[Status]],tbl_status[valid_status]))</f>
        <v>0</v>
      </c>
      <c r="V4408" t="b">
        <f ca="1">tbl_vendors[[#This Row],[Created_Date]]&gt;TODAY()</f>
        <v>0</v>
      </c>
      <c r="W4408" t="b">
        <f>tbl_vendors[[#This Row],[Updated_Date]]&lt;tbl_vendors[[#This Row],[Created_Date]]</f>
        <v>0</v>
      </c>
      <c r="X4408" t="b">
        <f>COUNTIF(tbl_vendors[Vendor_Name],tbl_vendors[[#This Row],[Vendor_Name]])&gt;1</f>
        <v>0</v>
      </c>
      <c r="Y4408" s="14" cm="1">
        <f t="array" aca="1" ref="Y4408" ca="1">IFERROR(SUM(L4408:X4408*1),4)</f>
        <v>2</v>
      </c>
      <c r="Z4408" t="str">
        <f ca="1">IF(tbl_vendors[[#This Row],[error_count]]&gt;0,"FAIL","PASS")</f>
        <v>FAIL</v>
      </c>
    </row>
    <row r="4409" spans="1:26" x14ac:dyDescent="0.3">
      <c r="A4409" t="s">
        <v>17182</v>
      </c>
      <c r="B4409" t="s">
        <v>17183</v>
      </c>
      <c r="C4409" t="s">
        <v>79</v>
      </c>
      <c r="D4409" t="s">
        <v>17184</v>
      </c>
      <c r="E4409" t="s">
        <v>39</v>
      </c>
      <c r="F4409" t="s">
        <v>40</v>
      </c>
      <c r="G4409" t="s">
        <v>17185</v>
      </c>
      <c r="H4409" t="s">
        <v>52</v>
      </c>
      <c r="I4409" t="s">
        <v>53</v>
      </c>
      <c r="J4409" s="1">
        <v>44891</v>
      </c>
      <c r="K4409" s="1">
        <v>45221</v>
      </c>
      <c r="L4409" t="b">
        <f>COUNTIF(tbl_vendors[Vendor_ID],tbl_vendors[[#This Row],[Vendor_ID]])&gt;1</f>
        <v>0</v>
      </c>
      <c r="M4409" t="b">
        <f>ISBLANK(tbl_vendors[[#This Row],[Vendor_ID]])</f>
        <v>0</v>
      </c>
      <c r="N4409" t="b">
        <f>LEN(TRIM(tbl_vendors[[#This Row],[Vendor_Name]]))=0</f>
        <v>0</v>
      </c>
      <c r="O4409" t="b">
        <f>LEN(TRIM(tbl_vendors[[#This Row],[Email]]))=0</f>
        <v>0</v>
      </c>
      <c r="P4409" t="b">
        <f>OR(ISERROR(FIND("@",tbl_vendors[[#This Row],[Email]])),ISERROR(FIND(".",tbl_vendors[[#This Row],[Email]])))</f>
        <v>0</v>
      </c>
      <c r="Q4409" t="b">
        <f>ISNA(MATCH(tbl_vendors[[#This Row],[Country]],tbl_country[country],0))</f>
        <v>0</v>
      </c>
      <c r="R4409" t="b">
        <f>ISNA(MATCH(tbl_vendors[[#This Row],[Currency]],tbl_country[currency],0))</f>
        <v>0</v>
      </c>
      <c r="S4409" t="b">
        <f>_xlfn.XLOOKUP(tbl_vendors[[#This Row],[Country]],tbl_country[country],tbl_country[currency],"NotFound")&lt;&gt;tbl_vendors[[#This Row],[Currency]]</f>
        <v>0</v>
      </c>
      <c r="T4409" t="b">
        <f>ISNA(MATCH(tbl_vendors[[#This Row],[Payment_Terms]],tbl_payment_terms[Payment_Terms],0))</f>
        <v>0</v>
      </c>
      <c r="U4409" t="b">
        <f>ISNA(MATCH(tbl_vendors[[#This Row],[Status]],tbl_status[valid_status]))</f>
        <v>1</v>
      </c>
      <c r="V4409" t="b">
        <f ca="1">tbl_vendors[[#This Row],[Created_Date]]&gt;TODAY()</f>
        <v>0</v>
      </c>
      <c r="W4409" t="b">
        <f>tbl_vendors[[#This Row],[Updated_Date]]&lt;tbl_vendors[[#This Row],[Created_Date]]</f>
        <v>0</v>
      </c>
      <c r="X4409" t="b">
        <f>COUNTIF(tbl_vendors[Vendor_Name],tbl_vendors[[#This Row],[Vendor_Name]])&gt;1</f>
        <v>0</v>
      </c>
      <c r="Y4409" s="14" cm="1">
        <f t="array" aca="1" ref="Y4409" ca="1">IFERROR(SUM(L4409:X4409*1),4)</f>
        <v>1</v>
      </c>
      <c r="Z4409" t="str">
        <f ca="1">IF(tbl_vendors[[#This Row],[error_count]]&gt;0,"FAIL","PASS")</f>
        <v>FAIL</v>
      </c>
    </row>
    <row r="4410" spans="1:26" x14ac:dyDescent="0.3">
      <c r="A4410" t="s">
        <v>17186</v>
      </c>
      <c r="B4410" t="s">
        <v>17187</v>
      </c>
      <c r="C4410" t="s">
        <v>66</v>
      </c>
      <c r="D4410" t="s">
        <v>17188</v>
      </c>
      <c r="E4410" t="s">
        <v>67</v>
      </c>
      <c r="F4410" t="s">
        <v>23</v>
      </c>
      <c r="G4410" t="s">
        <v>17189</v>
      </c>
      <c r="H4410" t="s">
        <v>69</v>
      </c>
      <c r="I4410" t="s">
        <v>26</v>
      </c>
      <c r="J4410" s="1">
        <v>45666</v>
      </c>
      <c r="K4410" s="1">
        <v>46023</v>
      </c>
      <c r="L4410" t="b">
        <f>COUNTIF(tbl_vendors[Vendor_ID],tbl_vendors[[#This Row],[Vendor_ID]])&gt;1</f>
        <v>0</v>
      </c>
      <c r="M4410" t="b">
        <f>ISBLANK(tbl_vendors[[#This Row],[Vendor_ID]])</f>
        <v>0</v>
      </c>
      <c r="N4410" t="b">
        <f>LEN(TRIM(tbl_vendors[[#This Row],[Vendor_Name]]))=0</f>
        <v>0</v>
      </c>
      <c r="O4410" t="b">
        <f>LEN(TRIM(tbl_vendors[[#This Row],[Email]]))=0</f>
        <v>0</v>
      </c>
      <c r="P4410" t="b">
        <f>OR(ISERROR(FIND("@",tbl_vendors[[#This Row],[Email]])),ISERROR(FIND(".",tbl_vendors[[#This Row],[Email]])))</f>
        <v>0</v>
      </c>
      <c r="Q4410" t="b">
        <f>ISNA(MATCH(tbl_vendors[[#This Row],[Country]],tbl_country[country],0))</f>
        <v>0</v>
      </c>
      <c r="R4410" t="b">
        <f>ISNA(MATCH(tbl_vendors[[#This Row],[Currency]],tbl_country[currency],0))</f>
        <v>0</v>
      </c>
      <c r="S4410" t="b">
        <f>_xlfn.XLOOKUP(tbl_vendors[[#This Row],[Country]],tbl_country[country],tbl_country[currency],"NotFound")&lt;&gt;tbl_vendors[[#This Row],[Currency]]</f>
        <v>0</v>
      </c>
      <c r="T4410" t="b">
        <f>ISNA(MATCH(tbl_vendors[[#This Row],[Payment_Terms]],tbl_payment_terms[Payment_Terms],0))</f>
        <v>0</v>
      </c>
      <c r="U4410" t="b">
        <f>ISNA(MATCH(tbl_vendors[[#This Row],[Status]],tbl_status[valid_status]))</f>
        <v>0</v>
      </c>
      <c r="V4410" t="b">
        <f ca="1">tbl_vendors[[#This Row],[Created_Date]]&gt;TODAY()</f>
        <v>0</v>
      </c>
      <c r="W4410" t="b">
        <f>tbl_vendors[[#This Row],[Updated_Date]]&lt;tbl_vendors[[#This Row],[Created_Date]]</f>
        <v>0</v>
      </c>
      <c r="X4410" t="b">
        <f>COUNTIF(tbl_vendors[Vendor_Name],tbl_vendors[[#This Row],[Vendor_Name]])&gt;1</f>
        <v>0</v>
      </c>
      <c r="Y4410" s="14" cm="1">
        <f t="array" aca="1" ref="Y4410" ca="1">IFERROR(SUM(L4410:X4410*1),4)</f>
        <v>0</v>
      </c>
      <c r="Z4410" t="str">
        <f ca="1">IF(tbl_vendors[[#This Row],[error_count]]&gt;0,"FAIL","PASS")</f>
        <v>PASS</v>
      </c>
    </row>
    <row r="4411" spans="1:26" x14ac:dyDescent="0.3">
      <c r="A4411" t="s">
        <v>17190</v>
      </c>
      <c r="B4411" t="s">
        <v>17191</v>
      </c>
      <c r="C4411" t="s">
        <v>79</v>
      </c>
      <c r="D4411" t="s">
        <v>17192</v>
      </c>
      <c r="E4411" t="s">
        <v>39</v>
      </c>
      <c r="F4411" t="s">
        <v>23</v>
      </c>
      <c r="G4411" t="s">
        <v>17193</v>
      </c>
      <c r="H4411" t="s">
        <v>34</v>
      </c>
      <c r="I4411" t="s">
        <v>26</v>
      </c>
      <c r="J4411" s="1">
        <v>45085</v>
      </c>
      <c r="K4411" s="1">
        <v>46147</v>
      </c>
      <c r="L4411" t="b">
        <f>COUNTIF(tbl_vendors[Vendor_ID],tbl_vendors[[#This Row],[Vendor_ID]])&gt;1</f>
        <v>0</v>
      </c>
      <c r="M4411" t="b">
        <f>ISBLANK(tbl_vendors[[#This Row],[Vendor_ID]])</f>
        <v>0</v>
      </c>
      <c r="N4411" t="b">
        <f>LEN(TRIM(tbl_vendors[[#This Row],[Vendor_Name]]))=0</f>
        <v>0</v>
      </c>
      <c r="O4411" t="b">
        <f>LEN(TRIM(tbl_vendors[[#This Row],[Email]]))=0</f>
        <v>0</v>
      </c>
      <c r="P4411" t="b">
        <f>OR(ISERROR(FIND("@",tbl_vendors[[#This Row],[Email]])),ISERROR(FIND(".",tbl_vendors[[#This Row],[Email]])))</f>
        <v>0</v>
      </c>
      <c r="Q4411" t="b">
        <f>ISNA(MATCH(tbl_vendors[[#This Row],[Country]],tbl_country[country],0))</f>
        <v>0</v>
      </c>
      <c r="R4411" t="b">
        <f>ISNA(MATCH(tbl_vendors[[#This Row],[Currency]],tbl_country[currency],0))</f>
        <v>0</v>
      </c>
      <c r="S4411" t="b">
        <f>_xlfn.XLOOKUP(tbl_vendors[[#This Row],[Country]],tbl_country[country],tbl_country[currency],"NotFound")&lt;&gt;tbl_vendors[[#This Row],[Currency]]</f>
        <v>0</v>
      </c>
      <c r="T4411" t="b">
        <f>ISNA(MATCH(tbl_vendors[[#This Row],[Payment_Terms]],tbl_payment_terms[Payment_Terms],0))</f>
        <v>0</v>
      </c>
      <c r="U4411" t="b">
        <f>ISNA(MATCH(tbl_vendors[[#This Row],[Status]],tbl_status[valid_status]))</f>
        <v>0</v>
      </c>
      <c r="V4411" t="b">
        <f ca="1">tbl_vendors[[#This Row],[Created_Date]]&gt;TODAY()</f>
        <v>0</v>
      </c>
      <c r="W4411" t="b">
        <f>tbl_vendors[[#This Row],[Updated_Date]]&lt;tbl_vendors[[#This Row],[Created_Date]]</f>
        <v>0</v>
      </c>
      <c r="X4411" t="b">
        <f>COUNTIF(tbl_vendors[Vendor_Name],tbl_vendors[[#This Row],[Vendor_Name]])&gt;1</f>
        <v>0</v>
      </c>
      <c r="Y4411" s="14" cm="1">
        <f t="array" aca="1" ref="Y4411" ca="1">IFERROR(SUM(L4411:X4411*1),4)</f>
        <v>0</v>
      </c>
      <c r="Z4411" t="str">
        <f ca="1">IF(tbl_vendors[[#This Row],[error_count]]&gt;0,"FAIL","PASS")</f>
        <v>PASS</v>
      </c>
    </row>
    <row r="4412" spans="1:26" x14ac:dyDescent="0.3">
      <c r="A4412" t="s">
        <v>17194</v>
      </c>
      <c r="B4412" t="s">
        <v>17195</v>
      </c>
      <c r="C4412" t="s">
        <v>37</v>
      </c>
      <c r="D4412" t="s">
        <v>17196</v>
      </c>
      <c r="E4412" t="s">
        <v>39</v>
      </c>
      <c r="F4412" t="s">
        <v>16</v>
      </c>
      <c r="G4412" t="s">
        <v>17197</v>
      </c>
      <c r="H4412" t="s">
        <v>25</v>
      </c>
      <c r="I4412" t="s">
        <v>53</v>
      </c>
      <c r="J4412" s="1">
        <v>45347</v>
      </c>
      <c r="K4412" s="1">
        <v>45499</v>
      </c>
      <c r="L4412" t="b">
        <f>COUNTIF(tbl_vendors[Vendor_ID],tbl_vendors[[#This Row],[Vendor_ID]])&gt;1</f>
        <v>0</v>
      </c>
      <c r="M4412" t="b">
        <f>ISBLANK(tbl_vendors[[#This Row],[Vendor_ID]])</f>
        <v>0</v>
      </c>
      <c r="N4412" t="b">
        <f>LEN(TRIM(tbl_vendors[[#This Row],[Vendor_Name]]))=0</f>
        <v>0</v>
      </c>
      <c r="O4412" t="b">
        <f>LEN(TRIM(tbl_vendors[[#This Row],[Email]]))=0</f>
        <v>0</v>
      </c>
      <c r="P4412" t="b">
        <f>OR(ISERROR(FIND("@",tbl_vendors[[#This Row],[Email]])),ISERROR(FIND(".",tbl_vendors[[#This Row],[Email]])))</f>
        <v>0</v>
      </c>
      <c r="Q4412" t="b">
        <f>ISNA(MATCH(tbl_vendors[[#This Row],[Country]],tbl_country[country],0))</f>
        <v>0</v>
      </c>
      <c r="R4412" t="b">
        <f>ISNA(MATCH(tbl_vendors[[#This Row],[Currency]],tbl_country[currency],0))</f>
        <v>0</v>
      </c>
      <c r="S4412" t="b">
        <f>_xlfn.XLOOKUP(tbl_vendors[[#This Row],[Country]],tbl_country[country],tbl_country[currency],"NotFound")&lt;&gt;tbl_vendors[[#This Row],[Currency]]</f>
        <v>0</v>
      </c>
      <c r="T4412" t="b">
        <f>ISNA(MATCH(tbl_vendors[[#This Row],[Payment_Terms]],tbl_payment_terms[Payment_Terms],0))</f>
        <v>0</v>
      </c>
      <c r="U4412" t="b">
        <f>ISNA(MATCH(tbl_vendors[[#This Row],[Status]],tbl_status[valid_status]))</f>
        <v>1</v>
      </c>
      <c r="V4412" t="b">
        <f ca="1">tbl_vendors[[#This Row],[Created_Date]]&gt;TODAY()</f>
        <v>0</v>
      </c>
      <c r="W4412" t="b">
        <f>tbl_vendors[[#This Row],[Updated_Date]]&lt;tbl_vendors[[#This Row],[Created_Date]]</f>
        <v>0</v>
      </c>
      <c r="X4412" t="b">
        <f>COUNTIF(tbl_vendors[Vendor_Name],tbl_vendors[[#This Row],[Vendor_Name]])&gt;1</f>
        <v>0</v>
      </c>
      <c r="Y4412" s="14" cm="1">
        <f t="array" aca="1" ref="Y4412" ca="1">IFERROR(SUM(L4412:X4412*1),4)</f>
        <v>1</v>
      </c>
      <c r="Z4412" t="str">
        <f ca="1">IF(tbl_vendors[[#This Row],[error_count]]&gt;0,"FAIL","PASS")</f>
        <v>FAIL</v>
      </c>
    </row>
    <row r="4413" spans="1:26" x14ac:dyDescent="0.3">
      <c r="A4413" t="s">
        <v>17198</v>
      </c>
      <c r="B4413" t="s">
        <v>17199</v>
      </c>
      <c r="C4413" t="s">
        <v>72</v>
      </c>
      <c r="D4413" t="s">
        <v>17200</v>
      </c>
      <c r="E4413" t="s">
        <v>74</v>
      </c>
      <c r="F4413" t="s">
        <v>75</v>
      </c>
      <c r="G4413" t="s">
        <v>17201</v>
      </c>
      <c r="H4413" t="s">
        <v>34</v>
      </c>
      <c r="I4413" t="s">
        <v>19</v>
      </c>
      <c r="J4413" s="1">
        <v>45958</v>
      </c>
      <c r="K4413" s="1">
        <v>46052</v>
      </c>
      <c r="L4413" t="b">
        <f>COUNTIF(tbl_vendors[Vendor_ID],tbl_vendors[[#This Row],[Vendor_ID]])&gt;1</f>
        <v>0</v>
      </c>
      <c r="M4413" t="b">
        <f>ISBLANK(tbl_vendors[[#This Row],[Vendor_ID]])</f>
        <v>0</v>
      </c>
      <c r="N4413" t="b">
        <f>LEN(TRIM(tbl_vendors[[#This Row],[Vendor_Name]]))=0</f>
        <v>0</v>
      </c>
      <c r="O4413" t="b">
        <f>LEN(TRIM(tbl_vendors[[#This Row],[Email]]))=0</f>
        <v>0</v>
      </c>
      <c r="P4413" t="b">
        <f>OR(ISERROR(FIND("@",tbl_vendors[[#This Row],[Email]])),ISERROR(FIND(".",tbl_vendors[[#This Row],[Email]])))</f>
        <v>0</v>
      </c>
      <c r="Q4413" t="b">
        <f>ISNA(MATCH(tbl_vendors[[#This Row],[Country]],tbl_country[country],0))</f>
        <v>0</v>
      </c>
      <c r="R4413" t="b">
        <f>ISNA(MATCH(tbl_vendors[[#This Row],[Currency]],tbl_country[currency],0))</f>
        <v>1</v>
      </c>
      <c r="S4413" t="b">
        <f>_xlfn.XLOOKUP(tbl_vendors[[#This Row],[Country]],tbl_country[country],tbl_country[currency],"NotFound")&lt;&gt;tbl_vendors[[#This Row],[Currency]]</f>
        <v>1</v>
      </c>
      <c r="T4413" t="b">
        <f>ISNA(MATCH(tbl_vendors[[#This Row],[Payment_Terms]],tbl_payment_terms[Payment_Terms],0))</f>
        <v>0</v>
      </c>
      <c r="U4413" t="b">
        <f>ISNA(MATCH(tbl_vendors[[#This Row],[Status]],tbl_status[valid_status]))</f>
        <v>0</v>
      </c>
      <c r="V4413" t="b">
        <f ca="1">tbl_vendors[[#This Row],[Created_Date]]&gt;TODAY()</f>
        <v>0</v>
      </c>
      <c r="W4413" t="b">
        <f>tbl_vendors[[#This Row],[Updated_Date]]&lt;tbl_vendors[[#This Row],[Created_Date]]</f>
        <v>0</v>
      </c>
      <c r="X4413" t="b">
        <f>COUNTIF(tbl_vendors[Vendor_Name],tbl_vendors[[#This Row],[Vendor_Name]])&gt;1</f>
        <v>0</v>
      </c>
      <c r="Y4413" s="14" cm="1">
        <f t="array" aca="1" ref="Y4413" ca="1">IFERROR(SUM(L4413:X4413*1),4)</f>
        <v>2</v>
      </c>
      <c r="Z4413" t="str">
        <f ca="1">IF(tbl_vendors[[#This Row],[error_count]]&gt;0,"FAIL","PASS")</f>
        <v>FAIL</v>
      </c>
    </row>
    <row r="4414" spans="1:26" x14ac:dyDescent="0.3">
      <c r="A4414" t="s">
        <v>17202</v>
      </c>
      <c r="B4414" t="s">
        <v>17203</v>
      </c>
      <c r="C4414" t="s">
        <v>79</v>
      </c>
      <c r="D4414" t="s">
        <v>17204</v>
      </c>
      <c r="E4414" t="s">
        <v>39</v>
      </c>
      <c r="F4414" t="s">
        <v>32</v>
      </c>
      <c r="G4414" t="s">
        <v>17205</v>
      </c>
      <c r="H4414" t="s">
        <v>47</v>
      </c>
      <c r="I4414" t="s">
        <v>19</v>
      </c>
      <c r="J4414" s="1">
        <v>44808</v>
      </c>
      <c r="K4414" s="1">
        <v>45263</v>
      </c>
      <c r="L4414" t="b">
        <f>COUNTIF(tbl_vendors[Vendor_ID],tbl_vendors[[#This Row],[Vendor_ID]])&gt;1</f>
        <v>0</v>
      </c>
      <c r="M4414" t="b">
        <f>ISBLANK(tbl_vendors[[#This Row],[Vendor_ID]])</f>
        <v>0</v>
      </c>
      <c r="N4414" t="b">
        <f>LEN(TRIM(tbl_vendors[[#This Row],[Vendor_Name]]))=0</f>
        <v>0</v>
      </c>
      <c r="O4414" t="b">
        <f>LEN(TRIM(tbl_vendors[[#This Row],[Email]]))=0</f>
        <v>0</v>
      </c>
      <c r="P4414" t="b">
        <f>OR(ISERROR(FIND("@",tbl_vendors[[#This Row],[Email]])),ISERROR(FIND(".",tbl_vendors[[#This Row],[Email]])))</f>
        <v>0</v>
      </c>
      <c r="Q4414" t="b">
        <f>ISNA(MATCH(tbl_vendors[[#This Row],[Country]],tbl_country[country],0))</f>
        <v>0</v>
      </c>
      <c r="R4414" t="b">
        <f>ISNA(MATCH(tbl_vendors[[#This Row],[Currency]],tbl_country[currency],0))</f>
        <v>0</v>
      </c>
      <c r="S4414" t="b">
        <f>_xlfn.XLOOKUP(tbl_vendors[[#This Row],[Country]],tbl_country[country],tbl_country[currency],"NotFound")&lt;&gt;tbl_vendors[[#This Row],[Currency]]</f>
        <v>0</v>
      </c>
      <c r="T4414" t="b">
        <f>ISNA(MATCH(tbl_vendors[[#This Row],[Payment_Terms]],tbl_payment_terms[Payment_Terms],0))</f>
        <v>0</v>
      </c>
      <c r="U4414" t="b">
        <f>ISNA(MATCH(tbl_vendors[[#This Row],[Status]],tbl_status[valid_status]))</f>
        <v>0</v>
      </c>
      <c r="V4414" t="b">
        <f ca="1">tbl_vendors[[#This Row],[Created_Date]]&gt;TODAY()</f>
        <v>0</v>
      </c>
      <c r="W4414" t="b">
        <f>tbl_vendors[[#This Row],[Updated_Date]]&lt;tbl_vendors[[#This Row],[Created_Date]]</f>
        <v>0</v>
      </c>
      <c r="X4414" t="b">
        <f>COUNTIF(tbl_vendors[Vendor_Name],tbl_vendors[[#This Row],[Vendor_Name]])&gt;1</f>
        <v>0</v>
      </c>
      <c r="Y4414" s="14" cm="1">
        <f t="array" aca="1" ref="Y4414" ca="1">IFERROR(SUM(L4414:X4414*1),4)</f>
        <v>0</v>
      </c>
      <c r="Z4414" t="str">
        <f ca="1">IF(tbl_vendors[[#This Row],[error_count]]&gt;0,"FAIL","PASS")</f>
        <v>PASS</v>
      </c>
    </row>
    <row r="4415" spans="1:26" x14ac:dyDescent="0.3">
      <c r="A4415" t="s">
        <v>17206</v>
      </c>
      <c r="B4415" t="s">
        <v>17207</v>
      </c>
      <c r="C4415" t="s">
        <v>66</v>
      </c>
      <c r="D4415" t="s">
        <v>17208</v>
      </c>
      <c r="E4415" t="s">
        <v>67</v>
      </c>
      <c r="F4415" t="s">
        <v>40</v>
      </c>
      <c r="G4415" t="s">
        <v>17209</v>
      </c>
      <c r="H4415" t="s">
        <v>69</v>
      </c>
      <c r="I4415" t="s">
        <v>53</v>
      </c>
      <c r="J4415" s="1">
        <v>44393</v>
      </c>
      <c r="K4415" s="1">
        <v>44694</v>
      </c>
      <c r="L4415" t="b">
        <f>COUNTIF(tbl_vendors[Vendor_ID],tbl_vendors[[#This Row],[Vendor_ID]])&gt;1</f>
        <v>0</v>
      </c>
      <c r="M4415" t="b">
        <f>ISBLANK(tbl_vendors[[#This Row],[Vendor_ID]])</f>
        <v>0</v>
      </c>
      <c r="N4415" t="b">
        <f>LEN(TRIM(tbl_vendors[[#This Row],[Vendor_Name]]))=0</f>
        <v>0</v>
      </c>
      <c r="O4415" t="b">
        <f>LEN(TRIM(tbl_vendors[[#This Row],[Email]]))=0</f>
        <v>0</v>
      </c>
      <c r="P4415" t="b">
        <f>OR(ISERROR(FIND("@",tbl_vendors[[#This Row],[Email]])),ISERROR(FIND(".",tbl_vendors[[#This Row],[Email]])))</f>
        <v>0</v>
      </c>
      <c r="Q4415" t="b">
        <f>ISNA(MATCH(tbl_vendors[[#This Row],[Country]],tbl_country[country],0))</f>
        <v>0</v>
      </c>
      <c r="R4415" t="b">
        <f>ISNA(MATCH(tbl_vendors[[#This Row],[Currency]],tbl_country[currency],0))</f>
        <v>0</v>
      </c>
      <c r="S4415" t="b">
        <f>_xlfn.XLOOKUP(tbl_vendors[[#This Row],[Country]],tbl_country[country],tbl_country[currency],"NotFound")&lt;&gt;tbl_vendors[[#This Row],[Currency]]</f>
        <v>0</v>
      </c>
      <c r="T4415" t="b">
        <f>ISNA(MATCH(tbl_vendors[[#This Row],[Payment_Terms]],tbl_payment_terms[Payment_Terms],0))</f>
        <v>0</v>
      </c>
      <c r="U4415" t="b">
        <f>ISNA(MATCH(tbl_vendors[[#This Row],[Status]],tbl_status[valid_status]))</f>
        <v>1</v>
      </c>
      <c r="V4415" t="b">
        <f ca="1">tbl_vendors[[#This Row],[Created_Date]]&gt;TODAY()</f>
        <v>0</v>
      </c>
      <c r="W4415" t="b">
        <f>tbl_vendors[[#This Row],[Updated_Date]]&lt;tbl_vendors[[#This Row],[Created_Date]]</f>
        <v>0</v>
      </c>
      <c r="X4415" t="b">
        <f>COUNTIF(tbl_vendors[Vendor_Name],tbl_vendors[[#This Row],[Vendor_Name]])&gt;1</f>
        <v>0</v>
      </c>
      <c r="Y4415" s="14" cm="1">
        <f t="array" aca="1" ref="Y4415" ca="1">IFERROR(SUM(L4415:X4415*1),4)</f>
        <v>1</v>
      </c>
      <c r="Z4415" t="str">
        <f ca="1">IF(tbl_vendors[[#This Row],[error_count]]&gt;0,"FAIL","PASS")</f>
        <v>FAIL</v>
      </c>
    </row>
    <row r="4416" spans="1:26" x14ac:dyDescent="0.3">
      <c r="A4416" t="s">
        <v>17210</v>
      </c>
      <c r="B4416" t="s">
        <v>17211</v>
      </c>
      <c r="C4416" t="s">
        <v>153</v>
      </c>
      <c r="D4416" t="s">
        <v>17212</v>
      </c>
      <c r="E4416" t="s">
        <v>155</v>
      </c>
      <c r="F4416" t="s">
        <v>40</v>
      </c>
      <c r="G4416" t="s">
        <v>17213</v>
      </c>
      <c r="H4416" t="s">
        <v>47</v>
      </c>
      <c r="I4416" t="s">
        <v>19</v>
      </c>
      <c r="J4416" s="1">
        <v>46125</v>
      </c>
      <c r="K4416" s="1">
        <v>46164</v>
      </c>
      <c r="L4416" t="b">
        <f>COUNTIF(tbl_vendors[Vendor_ID],tbl_vendors[[#This Row],[Vendor_ID]])&gt;1</f>
        <v>0</v>
      </c>
      <c r="M4416" t="b">
        <f>ISBLANK(tbl_vendors[[#This Row],[Vendor_ID]])</f>
        <v>0</v>
      </c>
      <c r="N4416" t="b">
        <f>LEN(TRIM(tbl_vendors[[#This Row],[Vendor_Name]]))=0</f>
        <v>0</v>
      </c>
      <c r="O4416" t="b">
        <f>LEN(TRIM(tbl_vendors[[#This Row],[Email]]))=0</f>
        <v>0</v>
      </c>
      <c r="P4416" t="b">
        <f>OR(ISERROR(FIND("@",tbl_vendors[[#This Row],[Email]])),ISERROR(FIND(".",tbl_vendors[[#This Row],[Email]])))</f>
        <v>0</v>
      </c>
      <c r="Q4416" t="b">
        <f>ISNA(MATCH(tbl_vendors[[#This Row],[Country]],tbl_country[country],0))</f>
        <v>0</v>
      </c>
      <c r="R4416" t="b">
        <f>ISNA(MATCH(tbl_vendors[[#This Row],[Currency]],tbl_country[currency],0))</f>
        <v>0</v>
      </c>
      <c r="S4416" t="b">
        <f>_xlfn.XLOOKUP(tbl_vendors[[#This Row],[Country]],tbl_country[country],tbl_country[currency],"NotFound")&lt;&gt;tbl_vendors[[#This Row],[Currency]]</f>
        <v>0</v>
      </c>
      <c r="T4416" t="b">
        <f>ISNA(MATCH(tbl_vendors[[#This Row],[Payment_Terms]],tbl_payment_terms[Payment_Terms],0))</f>
        <v>0</v>
      </c>
      <c r="U4416" t="b">
        <f>ISNA(MATCH(tbl_vendors[[#This Row],[Status]],tbl_status[valid_status]))</f>
        <v>0</v>
      </c>
      <c r="V4416" t="b">
        <f ca="1">tbl_vendors[[#This Row],[Created_Date]]&gt;TODAY()</f>
        <v>0</v>
      </c>
      <c r="W4416" t="b">
        <f>tbl_vendors[[#This Row],[Updated_Date]]&lt;tbl_vendors[[#This Row],[Created_Date]]</f>
        <v>0</v>
      </c>
      <c r="X4416" t="b">
        <f>COUNTIF(tbl_vendors[Vendor_Name],tbl_vendors[[#This Row],[Vendor_Name]])&gt;1</f>
        <v>0</v>
      </c>
      <c r="Y4416" s="14" cm="1">
        <f t="array" aca="1" ref="Y4416" ca="1">IFERROR(SUM(L4416:X4416*1),4)</f>
        <v>0</v>
      </c>
      <c r="Z4416" t="str">
        <f ca="1">IF(tbl_vendors[[#This Row],[error_count]]&gt;0,"FAIL","PASS")</f>
        <v>PASS</v>
      </c>
    </row>
    <row r="4417" spans="1:26" x14ac:dyDescent="0.3">
      <c r="A4417" t="s">
        <v>17214</v>
      </c>
      <c r="B4417" t="s">
        <v>10199</v>
      </c>
      <c r="C4417" t="s">
        <v>37</v>
      </c>
      <c r="D4417" t="s">
        <v>17215</v>
      </c>
      <c r="E4417" t="s">
        <v>39</v>
      </c>
      <c r="F4417" t="s">
        <v>16</v>
      </c>
      <c r="G4417" t="s">
        <v>17216</v>
      </c>
      <c r="H4417" t="s">
        <v>42</v>
      </c>
      <c r="I4417" t="s">
        <v>19</v>
      </c>
      <c r="J4417" s="1">
        <v>45271</v>
      </c>
      <c r="K4417" s="1">
        <v>45444</v>
      </c>
      <c r="L4417" t="b">
        <f>COUNTIF(tbl_vendors[Vendor_ID],tbl_vendors[[#This Row],[Vendor_ID]])&gt;1</f>
        <v>0</v>
      </c>
      <c r="M4417" t="b">
        <f>ISBLANK(tbl_vendors[[#This Row],[Vendor_ID]])</f>
        <v>0</v>
      </c>
      <c r="N4417" t="b">
        <f>LEN(TRIM(tbl_vendors[[#This Row],[Vendor_Name]]))=0</f>
        <v>0</v>
      </c>
      <c r="O4417" t="b">
        <f>LEN(TRIM(tbl_vendors[[#This Row],[Email]]))=0</f>
        <v>0</v>
      </c>
      <c r="P4417" t="b">
        <f>OR(ISERROR(FIND("@",tbl_vendors[[#This Row],[Email]])),ISERROR(FIND(".",tbl_vendors[[#This Row],[Email]])))</f>
        <v>0</v>
      </c>
      <c r="Q4417" t="b">
        <f>ISNA(MATCH(tbl_vendors[[#This Row],[Country]],tbl_country[country],0))</f>
        <v>0</v>
      </c>
      <c r="R4417" t="b">
        <f>ISNA(MATCH(tbl_vendors[[#This Row],[Currency]],tbl_country[currency],0))</f>
        <v>0</v>
      </c>
      <c r="S4417" t="b">
        <f>_xlfn.XLOOKUP(tbl_vendors[[#This Row],[Country]],tbl_country[country],tbl_country[currency],"NotFound")&lt;&gt;tbl_vendors[[#This Row],[Currency]]</f>
        <v>0</v>
      </c>
      <c r="T4417" t="b">
        <f>ISNA(MATCH(tbl_vendors[[#This Row],[Payment_Terms]],tbl_payment_terms[Payment_Terms],0))</f>
        <v>0</v>
      </c>
      <c r="U4417" t="b">
        <f>ISNA(MATCH(tbl_vendors[[#This Row],[Status]],tbl_status[valid_status]))</f>
        <v>0</v>
      </c>
      <c r="V4417" t="b">
        <f ca="1">tbl_vendors[[#This Row],[Created_Date]]&gt;TODAY()</f>
        <v>0</v>
      </c>
      <c r="W4417" t="b">
        <f>tbl_vendors[[#This Row],[Updated_Date]]&lt;tbl_vendors[[#This Row],[Created_Date]]</f>
        <v>0</v>
      </c>
      <c r="X4417" t="b">
        <f>COUNTIF(tbl_vendors[Vendor_Name],tbl_vendors[[#This Row],[Vendor_Name]])&gt;1</f>
        <v>1</v>
      </c>
      <c r="Y4417" s="14" cm="1">
        <f t="array" aca="1" ref="Y4417" ca="1">IFERROR(SUM(L4417:X4417*1),4)</f>
        <v>1</v>
      </c>
      <c r="Z4417" t="str">
        <f ca="1">IF(tbl_vendors[[#This Row],[error_count]]&gt;0,"FAIL","PASS")</f>
        <v>FAIL</v>
      </c>
    </row>
    <row r="4418" spans="1:26" x14ac:dyDescent="0.3">
      <c r="A4418" t="s">
        <v>17217</v>
      </c>
      <c r="B4418" t="s">
        <v>9642</v>
      </c>
      <c r="C4418" t="s">
        <v>109</v>
      </c>
      <c r="D4418" t="s">
        <v>17218</v>
      </c>
      <c r="E4418" t="s">
        <v>39</v>
      </c>
      <c r="F4418" t="s">
        <v>40</v>
      </c>
      <c r="G4418" t="s">
        <v>17219</v>
      </c>
      <c r="H4418" t="s">
        <v>69</v>
      </c>
      <c r="I4418" t="s">
        <v>53</v>
      </c>
      <c r="J4418" s="1">
        <v>45578</v>
      </c>
      <c r="K4418" s="1">
        <v>46177</v>
      </c>
      <c r="L4418" t="b">
        <f>COUNTIF(tbl_vendors[Vendor_ID],tbl_vendors[[#This Row],[Vendor_ID]])&gt;1</f>
        <v>0</v>
      </c>
      <c r="M4418" t="b">
        <f>ISBLANK(tbl_vendors[[#This Row],[Vendor_ID]])</f>
        <v>0</v>
      </c>
      <c r="N4418" t="b">
        <f>LEN(TRIM(tbl_vendors[[#This Row],[Vendor_Name]]))=0</f>
        <v>0</v>
      </c>
      <c r="O4418" t="b">
        <f>LEN(TRIM(tbl_vendors[[#This Row],[Email]]))=0</f>
        <v>0</v>
      </c>
      <c r="P4418" t="b">
        <f>OR(ISERROR(FIND("@",tbl_vendors[[#This Row],[Email]])),ISERROR(FIND(".",tbl_vendors[[#This Row],[Email]])))</f>
        <v>0</v>
      </c>
      <c r="Q4418" t="b">
        <f>ISNA(MATCH(tbl_vendors[[#This Row],[Country]],tbl_country[country],0))</f>
        <v>0</v>
      </c>
      <c r="R4418" t="b">
        <f>ISNA(MATCH(tbl_vendors[[#This Row],[Currency]],tbl_country[currency],0))</f>
        <v>0</v>
      </c>
      <c r="S4418" t="b">
        <f>_xlfn.XLOOKUP(tbl_vendors[[#This Row],[Country]],tbl_country[country],tbl_country[currency],"NotFound")&lt;&gt;tbl_vendors[[#This Row],[Currency]]</f>
        <v>1</v>
      </c>
      <c r="T4418" t="b">
        <f>ISNA(MATCH(tbl_vendors[[#This Row],[Payment_Terms]],tbl_payment_terms[Payment_Terms],0))</f>
        <v>0</v>
      </c>
      <c r="U4418" t="b">
        <f>ISNA(MATCH(tbl_vendors[[#This Row],[Status]],tbl_status[valid_status]))</f>
        <v>1</v>
      </c>
      <c r="V4418" t="b">
        <f ca="1">tbl_vendors[[#This Row],[Created_Date]]&gt;TODAY()</f>
        <v>0</v>
      </c>
      <c r="W4418" t="b">
        <f>tbl_vendors[[#This Row],[Updated_Date]]&lt;tbl_vendors[[#This Row],[Created_Date]]</f>
        <v>0</v>
      </c>
      <c r="X4418" t="b">
        <f>COUNTIF(tbl_vendors[Vendor_Name],tbl_vendors[[#This Row],[Vendor_Name]])&gt;1</f>
        <v>1</v>
      </c>
      <c r="Y4418" s="14" cm="1">
        <f t="array" aca="1" ref="Y4418" ca="1">IFERROR(SUM(L4418:X4418*1),4)</f>
        <v>3</v>
      </c>
      <c r="Z4418" t="str">
        <f ca="1">IF(tbl_vendors[[#This Row],[error_count]]&gt;0,"FAIL","PASS")</f>
        <v>FAIL</v>
      </c>
    </row>
    <row r="4419" spans="1:26" x14ac:dyDescent="0.3">
      <c r="A4419" t="s">
        <v>17220</v>
      </c>
      <c r="B4419" t="s">
        <v>17221</v>
      </c>
      <c r="C4419" t="s">
        <v>100</v>
      </c>
      <c r="D4419" t="s">
        <v>17222</v>
      </c>
      <c r="E4419" t="s">
        <v>39</v>
      </c>
      <c r="F4419" t="s">
        <v>75</v>
      </c>
      <c r="G4419" t="s">
        <v>17223</v>
      </c>
      <c r="H4419" t="s">
        <v>18</v>
      </c>
      <c r="I4419" t="s">
        <v>26</v>
      </c>
      <c r="J4419" s="1">
        <v>44841</v>
      </c>
      <c r="K4419" s="1">
        <v>45666</v>
      </c>
      <c r="L4419" t="b">
        <f>COUNTIF(tbl_vendors[Vendor_ID],tbl_vendors[[#This Row],[Vendor_ID]])&gt;1</f>
        <v>0</v>
      </c>
      <c r="M4419" t="b">
        <f>ISBLANK(tbl_vendors[[#This Row],[Vendor_ID]])</f>
        <v>0</v>
      </c>
      <c r="N4419" t="b">
        <f>LEN(TRIM(tbl_vendors[[#This Row],[Vendor_Name]]))=0</f>
        <v>0</v>
      </c>
      <c r="O4419" t="b">
        <f>LEN(TRIM(tbl_vendors[[#This Row],[Email]]))=0</f>
        <v>0</v>
      </c>
      <c r="P4419" t="b">
        <f>OR(ISERROR(FIND("@",tbl_vendors[[#This Row],[Email]])),ISERROR(FIND(".",tbl_vendors[[#This Row],[Email]])))</f>
        <v>0</v>
      </c>
      <c r="Q4419" t="b">
        <f>ISNA(MATCH(tbl_vendors[[#This Row],[Country]],tbl_country[country],0))</f>
        <v>0</v>
      </c>
      <c r="R4419" t="b">
        <f>ISNA(MATCH(tbl_vendors[[#This Row],[Currency]],tbl_country[currency],0))</f>
        <v>0</v>
      </c>
      <c r="S4419" t="b">
        <f>_xlfn.XLOOKUP(tbl_vendors[[#This Row],[Country]],tbl_country[country],tbl_country[currency],"NotFound")&lt;&gt;tbl_vendors[[#This Row],[Currency]]</f>
        <v>0</v>
      </c>
      <c r="T4419" t="b">
        <f>ISNA(MATCH(tbl_vendors[[#This Row],[Payment_Terms]],tbl_payment_terms[Payment_Terms],0))</f>
        <v>0</v>
      </c>
      <c r="U4419" t="b">
        <f>ISNA(MATCH(tbl_vendors[[#This Row],[Status]],tbl_status[valid_status]))</f>
        <v>0</v>
      </c>
      <c r="V4419" t="b">
        <f ca="1">tbl_vendors[[#This Row],[Created_Date]]&gt;TODAY()</f>
        <v>0</v>
      </c>
      <c r="W4419" t="b">
        <f>tbl_vendors[[#This Row],[Updated_Date]]&lt;tbl_vendors[[#This Row],[Created_Date]]</f>
        <v>0</v>
      </c>
      <c r="X4419" t="b">
        <f>COUNTIF(tbl_vendors[Vendor_Name],tbl_vendors[[#This Row],[Vendor_Name]])&gt;1</f>
        <v>0</v>
      </c>
      <c r="Y4419" s="14" cm="1">
        <f t="array" aca="1" ref="Y4419" ca="1">IFERROR(SUM(L4419:X4419*1),4)</f>
        <v>0</v>
      </c>
      <c r="Z4419" t="str">
        <f ca="1">IF(tbl_vendors[[#This Row],[error_count]]&gt;0,"FAIL","PASS")</f>
        <v>PASS</v>
      </c>
    </row>
    <row r="4420" spans="1:26" x14ac:dyDescent="0.3">
      <c r="A4420" t="s">
        <v>17224</v>
      </c>
      <c r="B4420" t="s">
        <v>17225</v>
      </c>
      <c r="C4420" t="s">
        <v>56</v>
      </c>
      <c r="D4420" t="s">
        <v>17226</v>
      </c>
      <c r="E4420" t="s">
        <v>58</v>
      </c>
      <c r="F4420" t="s">
        <v>32</v>
      </c>
      <c r="G4420" t="s">
        <v>17227</v>
      </c>
      <c r="H4420" t="s">
        <v>42</v>
      </c>
      <c r="I4420" t="s">
        <v>19</v>
      </c>
      <c r="J4420" s="1">
        <v>45739</v>
      </c>
      <c r="K4420" s="1">
        <v>46080</v>
      </c>
      <c r="L4420" t="b">
        <f>COUNTIF(tbl_vendors[Vendor_ID],tbl_vendors[[#This Row],[Vendor_ID]])&gt;1</f>
        <v>0</v>
      </c>
      <c r="M4420" t="b">
        <f>ISBLANK(tbl_vendors[[#This Row],[Vendor_ID]])</f>
        <v>0</v>
      </c>
      <c r="N4420" t="b">
        <f>LEN(TRIM(tbl_vendors[[#This Row],[Vendor_Name]]))=0</f>
        <v>0</v>
      </c>
      <c r="O4420" t="b">
        <f>LEN(TRIM(tbl_vendors[[#This Row],[Email]]))=0</f>
        <v>0</v>
      </c>
      <c r="P4420" t="b">
        <f>OR(ISERROR(FIND("@",tbl_vendors[[#This Row],[Email]])),ISERROR(FIND(".",tbl_vendors[[#This Row],[Email]])))</f>
        <v>0</v>
      </c>
      <c r="Q4420" t="b">
        <f>ISNA(MATCH(tbl_vendors[[#This Row],[Country]],tbl_country[country],0))</f>
        <v>0</v>
      </c>
      <c r="R4420" t="b">
        <f>ISNA(MATCH(tbl_vendors[[#This Row],[Currency]],tbl_country[currency],0))</f>
        <v>0</v>
      </c>
      <c r="S4420" t="b">
        <f>_xlfn.XLOOKUP(tbl_vendors[[#This Row],[Country]],tbl_country[country],tbl_country[currency],"NotFound")&lt;&gt;tbl_vendors[[#This Row],[Currency]]</f>
        <v>0</v>
      </c>
      <c r="T4420" t="b">
        <f>ISNA(MATCH(tbl_vendors[[#This Row],[Payment_Terms]],tbl_payment_terms[Payment_Terms],0))</f>
        <v>0</v>
      </c>
      <c r="U4420" t="b">
        <f>ISNA(MATCH(tbl_vendors[[#This Row],[Status]],tbl_status[valid_status]))</f>
        <v>0</v>
      </c>
      <c r="V4420" t="b">
        <f ca="1">tbl_vendors[[#This Row],[Created_Date]]&gt;TODAY()</f>
        <v>0</v>
      </c>
      <c r="W4420" t="b">
        <f>tbl_vendors[[#This Row],[Updated_Date]]&lt;tbl_vendors[[#This Row],[Created_Date]]</f>
        <v>0</v>
      </c>
      <c r="X4420" t="b">
        <f>COUNTIF(tbl_vendors[Vendor_Name],tbl_vendors[[#This Row],[Vendor_Name]])&gt;1</f>
        <v>0</v>
      </c>
      <c r="Y4420" s="14" cm="1">
        <f t="array" aca="1" ref="Y4420" ca="1">IFERROR(SUM(L4420:X4420*1),4)</f>
        <v>0</v>
      </c>
      <c r="Z4420" t="str">
        <f ca="1">IF(tbl_vendors[[#This Row],[error_count]]&gt;0,"FAIL","PASS")</f>
        <v>PASS</v>
      </c>
    </row>
    <row r="4421" spans="1:26" x14ac:dyDescent="0.3">
      <c r="A4421" t="s">
        <v>17228</v>
      </c>
      <c r="B4421" t="s">
        <v>13603</v>
      </c>
      <c r="C4421" t="s">
        <v>56</v>
      </c>
      <c r="D4421" t="s">
        <v>17229</v>
      </c>
      <c r="E4421" t="s">
        <v>58</v>
      </c>
      <c r="F4421" t="s">
        <v>40</v>
      </c>
      <c r="G4421" t="s">
        <v>17230</v>
      </c>
      <c r="H4421" t="s">
        <v>52</v>
      </c>
      <c r="I4421" t="s">
        <v>19</v>
      </c>
      <c r="J4421" s="1">
        <v>44571</v>
      </c>
      <c r="K4421" s="1">
        <v>44646</v>
      </c>
      <c r="L4421" t="b">
        <f>COUNTIF(tbl_vendors[Vendor_ID],tbl_vendors[[#This Row],[Vendor_ID]])&gt;1</f>
        <v>0</v>
      </c>
      <c r="M4421" t="b">
        <f>ISBLANK(tbl_vendors[[#This Row],[Vendor_ID]])</f>
        <v>0</v>
      </c>
      <c r="N4421" t="b">
        <f>LEN(TRIM(tbl_vendors[[#This Row],[Vendor_Name]]))=0</f>
        <v>0</v>
      </c>
      <c r="O4421" t="b">
        <f>LEN(TRIM(tbl_vendors[[#This Row],[Email]]))=0</f>
        <v>0</v>
      </c>
      <c r="P4421" t="b">
        <f>OR(ISERROR(FIND("@",tbl_vendors[[#This Row],[Email]])),ISERROR(FIND(".",tbl_vendors[[#This Row],[Email]])))</f>
        <v>0</v>
      </c>
      <c r="Q4421" t="b">
        <f>ISNA(MATCH(tbl_vendors[[#This Row],[Country]],tbl_country[country],0))</f>
        <v>0</v>
      </c>
      <c r="R4421" t="b">
        <f>ISNA(MATCH(tbl_vendors[[#This Row],[Currency]],tbl_country[currency],0))</f>
        <v>0</v>
      </c>
      <c r="S4421" t="b">
        <f>_xlfn.XLOOKUP(tbl_vendors[[#This Row],[Country]],tbl_country[country],tbl_country[currency],"NotFound")&lt;&gt;tbl_vendors[[#This Row],[Currency]]</f>
        <v>0</v>
      </c>
      <c r="T4421" t="b">
        <f>ISNA(MATCH(tbl_vendors[[#This Row],[Payment_Terms]],tbl_payment_terms[Payment_Terms],0))</f>
        <v>0</v>
      </c>
      <c r="U4421" t="b">
        <f>ISNA(MATCH(tbl_vendors[[#This Row],[Status]],tbl_status[valid_status]))</f>
        <v>0</v>
      </c>
      <c r="V4421" t="b">
        <f ca="1">tbl_vendors[[#This Row],[Created_Date]]&gt;TODAY()</f>
        <v>0</v>
      </c>
      <c r="W4421" t="b">
        <f>tbl_vendors[[#This Row],[Updated_Date]]&lt;tbl_vendors[[#This Row],[Created_Date]]</f>
        <v>0</v>
      </c>
      <c r="X4421" t="b">
        <f>COUNTIF(tbl_vendors[Vendor_Name],tbl_vendors[[#This Row],[Vendor_Name]])&gt;1</f>
        <v>1</v>
      </c>
      <c r="Y4421" s="14" cm="1">
        <f t="array" aca="1" ref="Y4421" ca="1">IFERROR(SUM(L4421:X4421*1),4)</f>
        <v>1</v>
      </c>
      <c r="Z4421" t="str">
        <f ca="1">IF(tbl_vendors[[#This Row],[error_count]]&gt;0,"FAIL","PASS")</f>
        <v>FAIL</v>
      </c>
    </row>
    <row r="4422" spans="1:26" x14ac:dyDescent="0.3">
      <c r="A4422" t="s">
        <v>17231</v>
      </c>
      <c r="B4422" t="s">
        <v>9743</v>
      </c>
      <c r="C4422" t="s">
        <v>109</v>
      </c>
      <c r="D4422" t="s">
        <v>17232</v>
      </c>
      <c r="E4422" t="s">
        <v>39</v>
      </c>
      <c r="F4422" t="s">
        <v>16</v>
      </c>
      <c r="G4422" t="s">
        <v>17233</v>
      </c>
      <c r="H4422" t="s">
        <v>34</v>
      </c>
      <c r="I4422" t="s">
        <v>26</v>
      </c>
      <c r="J4422" s="1">
        <v>44534</v>
      </c>
      <c r="K4422" s="1">
        <v>45123</v>
      </c>
      <c r="L4422" t="b">
        <f>COUNTIF(tbl_vendors[Vendor_ID],tbl_vendors[[#This Row],[Vendor_ID]])&gt;1</f>
        <v>0</v>
      </c>
      <c r="M4422" t="b">
        <f>ISBLANK(tbl_vendors[[#This Row],[Vendor_ID]])</f>
        <v>0</v>
      </c>
      <c r="N4422" t="b">
        <f>LEN(TRIM(tbl_vendors[[#This Row],[Vendor_Name]]))=0</f>
        <v>0</v>
      </c>
      <c r="O4422" t="b">
        <f>LEN(TRIM(tbl_vendors[[#This Row],[Email]]))=0</f>
        <v>0</v>
      </c>
      <c r="P4422" t="b">
        <f>OR(ISERROR(FIND("@",tbl_vendors[[#This Row],[Email]])),ISERROR(FIND(".",tbl_vendors[[#This Row],[Email]])))</f>
        <v>0</v>
      </c>
      <c r="Q4422" t="b">
        <f>ISNA(MATCH(tbl_vendors[[#This Row],[Country]],tbl_country[country],0))</f>
        <v>0</v>
      </c>
      <c r="R4422" t="b">
        <f>ISNA(MATCH(tbl_vendors[[#This Row],[Currency]],tbl_country[currency],0))</f>
        <v>0</v>
      </c>
      <c r="S4422" t="b">
        <f>_xlfn.XLOOKUP(tbl_vendors[[#This Row],[Country]],tbl_country[country],tbl_country[currency],"NotFound")&lt;&gt;tbl_vendors[[#This Row],[Currency]]</f>
        <v>1</v>
      </c>
      <c r="T4422" t="b">
        <f>ISNA(MATCH(tbl_vendors[[#This Row],[Payment_Terms]],tbl_payment_terms[Payment_Terms],0))</f>
        <v>0</v>
      </c>
      <c r="U4422" t="b">
        <f>ISNA(MATCH(tbl_vendors[[#This Row],[Status]],tbl_status[valid_status]))</f>
        <v>0</v>
      </c>
      <c r="V4422" t="b">
        <f ca="1">tbl_vendors[[#This Row],[Created_Date]]&gt;TODAY()</f>
        <v>0</v>
      </c>
      <c r="W4422" t="b">
        <f>tbl_vendors[[#This Row],[Updated_Date]]&lt;tbl_vendors[[#This Row],[Created_Date]]</f>
        <v>0</v>
      </c>
      <c r="X4422" t="b">
        <f>COUNTIF(tbl_vendors[Vendor_Name],tbl_vendors[[#This Row],[Vendor_Name]])&gt;1</f>
        <v>1</v>
      </c>
      <c r="Y4422" s="14" cm="1">
        <f t="array" aca="1" ref="Y4422" ca="1">IFERROR(SUM(L4422:X4422*1),4)</f>
        <v>2</v>
      </c>
      <c r="Z4422" t="str">
        <f ca="1">IF(tbl_vendors[[#This Row],[error_count]]&gt;0,"FAIL","PASS")</f>
        <v>FAIL</v>
      </c>
    </row>
    <row r="4423" spans="1:26" x14ac:dyDescent="0.3">
      <c r="A4423" t="s">
        <v>17234</v>
      </c>
      <c r="B4423" t="s">
        <v>17235</v>
      </c>
      <c r="C4423" t="s">
        <v>109</v>
      </c>
      <c r="D4423" t="s">
        <v>17236</v>
      </c>
      <c r="E4423" t="s">
        <v>39</v>
      </c>
      <c r="F4423" t="s">
        <v>40</v>
      </c>
      <c r="G4423" t="s">
        <v>17237</v>
      </c>
      <c r="H4423" t="s">
        <v>47</v>
      </c>
      <c r="I4423" t="s">
        <v>19</v>
      </c>
      <c r="J4423" s="1">
        <v>44929</v>
      </c>
      <c r="K4423" s="1">
        <v>44949</v>
      </c>
      <c r="L4423" t="b">
        <f>COUNTIF(tbl_vendors[Vendor_ID],tbl_vendors[[#This Row],[Vendor_ID]])&gt;1</f>
        <v>0</v>
      </c>
      <c r="M4423" t="b">
        <f>ISBLANK(tbl_vendors[[#This Row],[Vendor_ID]])</f>
        <v>0</v>
      </c>
      <c r="N4423" t="b">
        <f>LEN(TRIM(tbl_vendors[[#This Row],[Vendor_Name]]))=0</f>
        <v>0</v>
      </c>
      <c r="O4423" t="b">
        <f>LEN(TRIM(tbl_vendors[[#This Row],[Email]]))=0</f>
        <v>0</v>
      </c>
      <c r="P4423" t="b">
        <f>OR(ISERROR(FIND("@",tbl_vendors[[#This Row],[Email]])),ISERROR(FIND(".",tbl_vendors[[#This Row],[Email]])))</f>
        <v>0</v>
      </c>
      <c r="Q4423" t="b">
        <f>ISNA(MATCH(tbl_vendors[[#This Row],[Country]],tbl_country[country],0))</f>
        <v>0</v>
      </c>
      <c r="R4423" t="b">
        <f>ISNA(MATCH(tbl_vendors[[#This Row],[Currency]],tbl_country[currency],0))</f>
        <v>0</v>
      </c>
      <c r="S4423" t="b">
        <f>_xlfn.XLOOKUP(tbl_vendors[[#This Row],[Country]],tbl_country[country],tbl_country[currency],"NotFound")&lt;&gt;tbl_vendors[[#This Row],[Currency]]</f>
        <v>1</v>
      </c>
      <c r="T4423" t="b">
        <f>ISNA(MATCH(tbl_vendors[[#This Row],[Payment_Terms]],tbl_payment_terms[Payment_Terms],0))</f>
        <v>0</v>
      </c>
      <c r="U4423" t="b">
        <f>ISNA(MATCH(tbl_vendors[[#This Row],[Status]],tbl_status[valid_status]))</f>
        <v>0</v>
      </c>
      <c r="V4423" t="b">
        <f ca="1">tbl_vendors[[#This Row],[Created_Date]]&gt;TODAY()</f>
        <v>0</v>
      </c>
      <c r="W4423" t="b">
        <f>tbl_vendors[[#This Row],[Updated_Date]]&lt;tbl_vendors[[#This Row],[Created_Date]]</f>
        <v>0</v>
      </c>
      <c r="X4423" t="b">
        <f>COUNTIF(tbl_vendors[Vendor_Name],tbl_vendors[[#This Row],[Vendor_Name]])&gt;1</f>
        <v>0</v>
      </c>
      <c r="Y4423" s="14" cm="1">
        <f t="array" aca="1" ref="Y4423" ca="1">IFERROR(SUM(L4423:X4423*1),4)</f>
        <v>1</v>
      </c>
      <c r="Z4423" t="str">
        <f ca="1">IF(tbl_vendors[[#This Row],[error_count]]&gt;0,"FAIL","PASS")</f>
        <v>FAIL</v>
      </c>
    </row>
    <row r="4424" spans="1:26" x14ac:dyDescent="0.3">
      <c r="A4424" t="s">
        <v>17238</v>
      </c>
      <c r="B4424" t="s">
        <v>17239</v>
      </c>
      <c r="C4424" t="s">
        <v>72</v>
      </c>
      <c r="D4424" t="s">
        <v>17240</v>
      </c>
      <c r="E4424" t="s">
        <v>74</v>
      </c>
      <c r="F4424" t="s">
        <v>16</v>
      </c>
      <c r="G4424" t="s">
        <v>17241</v>
      </c>
      <c r="H4424" t="s">
        <v>52</v>
      </c>
      <c r="I4424" t="s">
        <v>26</v>
      </c>
      <c r="J4424" s="1">
        <v>45373</v>
      </c>
      <c r="K4424" s="1">
        <v>46163</v>
      </c>
      <c r="L4424" t="b">
        <f>COUNTIF(tbl_vendors[Vendor_ID],tbl_vendors[[#This Row],[Vendor_ID]])&gt;1</f>
        <v>0</v>
      </c>
      <c r="M4424" t="b">
        <f>ISBLANK(tbl_vendors[[#This Row],[Vendor_ID]])</f>
        <v>0</v>
      </c>
      <c r="N4424" t="b">
        <f>LEN(TRIM(tbl_vendors[[#This Row],[Vendor_Name]]))=0</f>
        <v>0</v>
      </c>
      <c r="O4424" t="b">
        <f>LEN(TRIM(tbl_vendors[[#This Row],[Email]]))=0</f>
        <v>0</v>
      </c>
      <c r="P4424" t="b">
        <f>OR(ISERROR(FIND("@",tbl_vendors[[#This Row],[Email]])),ISERROR(FIND(".",tbl_vendors[[#This Row],[Email]])))</f>
        <v>0</v>
      </c>
      <c r="Q4424" t="b">
        <f>ISNA(MATCH(tbl_vendors[[#This Row],[Country]],tbl_country[country],0))</f>
        <v>0</v>
      </c>
      <c r="R4424" t="b">
        <f>ISNA(MATCH(tbl_vendors[[#This Row],[Currency]],tbl_country[currency],0))</f>
        <v>1</v>
      </c>
      <c r="S4424" t="b">
        <f>_xlfn.XLOOKUP(tbl_vendors[[#This Row],[Country]],tbl_country[country],tbl_country[currency],"NotFound")&lt;&gt;tbl_vendors[[#This Row],[Currency]]</f>
        <v>1</v>
      </c>
      <c r="T4424" t="b">
        <f>ISNA(MATCH(tbl_vendors[[#This Row],[Payment_Terms]],tbl_payment_terms[Payment_Terms],0))</f>
        <v>0</v>
      </c>
      <c r="U4424" t="b">
        <f>ISNA(MATCH(tbl_vendors[[#This Row],[Status]],tbl_status[valid_status]))</f>
        <v>0</v>
      </c>
      <c r="V4424" t="b">
        <f ca="1">tbl_vendors[[#This Row],[Created_Date]]&gt;TODAY()</f>
        <v>0</v>
      </c>
      <c r="W4424" t="b">
        <f>tbl_vendors[[#This Row],[Updated_Date]]&lt;tbl_vendors[[#This Row],[Created_Date]]</f>
        <v>0</v>
      </c>
      <c r="X4424" t="b">
        <f>COUNTIF(tbl_vendors[Vendor_Name],tbl_vendors[[#This Row],[Vendor_Name]])&gt;1</f>
        <v>0</v>
      </c>
      <c r="Y4424" s="14" cm="1">
        <f t="array" aca="1" ref="Y4424" ca="1">IFERROR(SUM(L4424:X4424*1),4)</f>
        <v>2</v>
      </c>
      <c r="Z4424" t="str">
        <f ca="1">IF(tbl_vendors[[#This Row],[error_count]]&gt;0,"FAIL","PASS")</f>
        <v>FAIL</v>
      </c>
    </row>
    <row r="4425" spans="1:26" x14ac:dyDescent="0.3">
      <c r="A4425" t="s">
        <v>17242</v>
      </c>
      <c r="B4425" t="s">
        <v>4304</v>
      </c>
      <c r="C4425" t="s">
        <v>79</v>
      </c>
      <c r="D4425" t="s">
        <v>17243</v>
      </c>
      <c r="E4425" t="s">
        <v>39</v>
      </c>
      <c r="F4425" t="s">
        <v>16</v>
      </c>
      <c r="G4425" t="s">
        <v>17244</v>
      </c>
      <c r="H4425" t="s">
        <v>34</v>
      </c>
      <c r="I4425" t="s">
        <v>19</v>
      </c>
      <c r="J4425" s="1">
        <v>46098</v>
      </c>
      <c r="K4425" s="1">
        <v>46163</v>
      </c>
      <c r="L4425" t="b">
        <f>COUNTIF(tbl_vendors[Vendor_ID],tbl_vendors[[#This Row],[Vendor_ID]])&gt;1</f>
        <v>0</v>
      </c>
      <c r="M4425" t="b">
        <f>ISBLANK(tbl_vendors[[#This Row],[Vendor_ID]])</f>
        <v>0</v>
      </c>
      <c r="N4425" t="b">
        <f>LEN(TRIM(tbl_vendors[[#This Row],[Vendor_Name]]))=0</f>
        <v>0</v>
      </c>
      <c r="O4425" t="b">
        <f>LEN(TRIM(tbl_vendors[[#This Row],[Email]]))=0</f>
        <v>0</v>
      </c>
      <c r="P4425" t="b">
        <f>OR(ISERROR(FIND("@",tbl_vendors[[#This Row],[Email]])),ISERROR(FIND(".",tbl_vendors[[#This Row],[Email]])))</f>
        <v>0</v>
      </c>
      <c r="Q4425" t="b">
        <f>ISNA(MATCH(tbl_vendors[[#This Row],[Country]],tbl_country[country],0))</f>
        <v>0</v>
      </c>
      <c r="R4425" t="b">
        <f>ISNA(MATCH(tbl_vendors[[#This Row],[Currency]],tbl_country[currency],0))</f>
        <v>0</v>
      </c>
      <c r="S4425" t="b">
        <f>_xlfn.XLOOKUP(tbl_vendors[[#This Row],[Country]],tbl_country[country],tbl_country[currency],"NotFound")&lt;&gt;tbl_vendors[[#This Row],[Currency]]</f>
        <v>0</v>
      </c>
      <c r="T4425" t="b">
        <f>ISNA(MATCH(tbl_vendors[[#This Row],[Payment_Terms]],tbl_payment_terms[Payment_Terms],0))</f>
        <v>0</v>
      </c>
      <c r="U4425" t="b">
        <f>ISNA(MATCH(tbl_vendors[[#This Row],[Status]],tbl_status[valid_status]))</f>
        <v>0</v>
      </c>
      <c r="V4425" t="b">
        <f ca="1">tbl_vendors[[#This Row],[Created_Date]]&gt;TODAY()</f>
        <v>0</v>
      </c>
      <c r="W4425" t="b">
        <f>tbl_vendors[[#This Row],[Updated_Date]]&lt;tbl_vendors[[#This Row],[Created_Date]]</f>
        <v>0</v>
      </c>
      <c r="X4425" t="b">
        <f>COUNTIF(tbl_vendors[Vendor_Name],tbl_vendors[[#This Row],[Vendor_Name]])&gt;1</f>
        <v>1</v>
      </c>
      <c r="Y4425" s="14" cm="1">
        <f t="array" aca="1" ref="Y4425" ca="1">IFERROR(SUM(L4425:X4425*1),4)</f>
        <v>1</v>
      </c>
      <c r="Z4425" t="str">
        <f ca="1">IF(tbl_vendors[[#This Row],[error_count]]&gt;0,"FAIL","PASS")</f>
        <v>FAIL</v>
      </c>
    </row>
    <row r="4426" spans="1:26" x14ac:dyDescent="0.3">
      <c r="A4426" t="s">
        <v>17245</v>
      </c>
      <c r="B4426" t="s">
        <v>246</v>
      </c>
      <c r="C4426" t="s">
        <v>29</v>
      </c>
      <c r="D4426" t="s">
        <v>17246</v>
      </c>
      <c r="E4426" t="s">
        <v>31</v>
      </c>
      <c r="F4426" t="s">
        <v>16</v>
      </c>
      <c r="G4426" t="s">
        <v>17247</v>
      </c>
      <c r="H4426" t="s">
        <v>34</v>
      </c>
      <c r="I4426" t="s">
        <v>53</v>
      </c>
      <c r="J4426" s="1">
        <v>44431</v>
      </c>
      <c r="K4426" s="1">
        <v>45403</v>
      </c>
      <c r="L4426" t="b">
        <f>COUNTIF(tbl_vendors[Vendor_ID],tbl_vendors[[#This Row],[Vendor_ID]])&gt;1</f>
        <v>0</v>
      </c>
      <c r="M4426" t="b">
        <f>ISBLANK(tbl_vendors[[#This Row],[Vendor_ID]])</f>
        <v>0</v>
      </c>
      <c r="N4426" t="b">
        <f>LEN(TRIM(tbl_vendors[[#This Row],[Vendor_Name]]))=0</f>
        <v>0</v>
      </c>
      <c r="O4426" t="b">
        <f>LEN(TRIM(tbl_vendors[[#This Row],[Email]]))=0</f>
        <v>0</v>
      </c>
      <c r="P4426" t="b">
        <f>OR(ISERROR(FIND("@",tbl_vendors[[#This Row],[Email]])),ISERROR(FIND(".",tbl_vendors[[#This Row],[Email]])))</f>
        <v>0</v>
      </c>
      <c r="Q4426" t="b">
        <f>ISNA(MATCH(tbl_vendors[[#This Row],[Country]],tbl_country[country],0))</f>
        <v>0</v>
      </c>
      <c r="R4426" t="b">
        <f>ISNA(MATCH(tbl_vendors[[#This Row],[Currency]],tbl_country[currency],0))</f>
        <v>0</v>
      </c>
      <c r="S4426" t="b">
        <f>_xlfn.XLOOKUP(tbl_vendors[[#This Row],[Country]],tbl_country[country],tbl_country[currency],"NotFound")&lt;&gt;tbl_vendors[[#This Row],[Currency]]</f>
        <v>0</v>
      </c>
      <c r="T4426" t="b">
        <f>ISNA(MATCH(tbl_vendors[[#This Row],[Payment_Terms]],tbl_payment_terms[Payment_Terms],0))</f>
        <v>0</v>
      </c>
      <c r="U4426" t="b">
        <f>ISNA(MATCH(tbl_vendors[[#This Row],[Status]],tbl_status[valid_status]))</f>
        <v>1</v>
      </c>
      <c r="V4426" t="b">
        <f ca="1">tbl_vendors[[#This Row],[Created_Date]]&gt;TODAY()</f>
        <v>0</v>
      </c>
      <c r="W4426" t="b">
        <f>tbl_vendors[[#This Row],[Updated_Date]]&lt;tbl_vendors[[#This Row],[Created_Date]]</f>
        <v>0</v>
      </c>
      <c r="X4426" t="b">
        <f>COUNTIF(tbl_vendors[Vendor_Name],tbl_vendors[[#This Row],[Vendor_Name]])&gt;1</f>
        <v>1</v>
      </c>
      <c r="Y4426" s="14" cm="1">
        <f t="array" aca="1" ref="Y4426" ca="1">IFERROR(SUM(L4426:X4426*1),4)</f>
        <v>2</v>
      </c>
      <c r="Z4426" t="str">
        <f ca="1">IF(tbl_vendors[[#This Row],[error_count]]&gt;0,"FAIL","PASS")</f>
        <v>FAIL</v>
      </c>
    </row>
    <row r="4427" spans="1:26" x14ac:dyDescent="0.3">
      <c r="A4427" t="s">
        <v>17248</v>
      </c>
      <c r="B4427" t="s">
        <v>17249</v>
      </c>
      <c r="C4427" t="s">
        <v>37</v>
      </c>
      <c r="D4427" t="s">
        <v>17250</v>
      </c>
      <c r="E4427" t="s">
        <v>39</v>
      </c>
      <c r="F4427" t="s">
        <v>32</v>
      </c>
      <c r="G4427" t="s">
        <v>17251</v>
      </c>
      <c r="H4427" t="s">
        <v>42</v>
      </c>
      <c r="I4427" t="s">
        <v>53</v>
      </c>
      <c r="J4427" s="1">
        <v>45781</v>
      </c>
      <c r="K4427" s="1">
        <v>46156</v>
      </c>
      <c r="L4427" t="b">
        <f>COUNTIF(tbl_vendors[Vendor_ID],tbl_vendors[[#This Row],[Vendor_ID]])&gt;1</f>
        <v>0</v>
      </c>
      <c r="M4427" t="b">
        <f>ISBLANK(tbl_vendors[[#This Row],[Vendor_ID]])</f>
        <v>0</v>
      </c>
      <c r="N4427" t="b">
        <f>LEN(TRIM(tbl_vendors[[#This Row],[Vendor_Name]]))=0</f>
        <v>0</v>
      </c>
      <c r="O4427" t="b">
        <f>LEN(TRIM(tbl_vendors[[#This Row],[Email]]))=0</f>
        <v>0</v>
      </c>
      <c r="P4427" t="b">
        <f>OR(ISERROR(FIND("@",tbl_vendors[[#This Row],[Email]])),ISERROR(FIND(".",tbl_vendors[[#This Row],[Email]])))</f>
        <v>0</v>
      </c>
      <c r="Q4427" t="b">
        <f>ISNA(MATCH(tbl_vendors[[#This Row],[Country]],tbl_country[country],0))</f>
        <v>0</v>
      </c>
      <c r="R4427" t="b">
        <f>ISNA(MATCH(tbl_vendors[[#This Row],[Currency]],tbl_country[currency],0))</f>
        <v>0</v>
      </c>
      <c r="S4427" t="b">
        <f>_xlfn.XLOOKUP(tbl_vendors[[#This Row],[Country]],tbl_country[country],tbl_country[currency],"NotFound")&lt;&gt;tbl_vendors[[#This Row],[Currency]]</f>
        <v>0</v>
      </c>
      <c r="T4427" t="b">
        <f>ISNA(MATCH(tbl_vendors[[#This Row],[Payment_Terms]],tbl_payment_terms[Payment_Terms],0))</f>
        <v>0</v>
      </c>
      <c r="U4427" t="b">
        <f>ISNA(MATCH(tbl_vendors[[#This Row],[Status]],tbl_status[valid_status]))</f>
        <v>1</v>
      </c>
      <c r="V4427" t="b">
        <f ca="1">tbl_vendors[[#This Row],[Created_Date]]&gt;TODAY()</f>
        <v>0</v>
      </c>
      <c r="W4427" t="b">
        <f>tbl_vendors[[#This Row],[Updated_Date]]&lt;tbl_vendors[[#This Row],[Created_Date]]</f>
        <v>0</v>
      </c>
      <c r="X4427" t="b">
        <f>COUNTIF(tbl_vendors[Vendor_Name],tbl_vendors[[#This Row],[Vendor_Name]])&gt;1</f>
        <v>0</v>
      </c>
      <c r="Y4427" s="14" cm="1">
        <f t="array" aca="1" ref="Y4427" ca="1">IFERROR(SUM(L4427:X4427*1),4)</f>
        <v>1</v>
      </c>
      <c r="Z4427" t="str">
        <f ca="1">IF(tbl_vendors[[#This Row],[error_count]]&gt;0,"FAIL","PASS")</f>
        <v>FAIL</v>
      </c>
    </row>
    <row r="4428" spans="1:26" x14ac:dyDescent="0.3">
      <c r="A4428" t="s">
        <v>17252</v>
      </c>
      <c r="B4428" t="s">
        <v>17253</v>
      </c>
      <c r="C4428" t="s">
        <v>66</v>
      </c>
      <c r="D4428" t="s">
        <v>17254</v>
      </c>
      <c r="E4428" t="s">
        <v>67</v>
      </c>
      <c r="F4428" t="s">
        <v>23</v>
      </c>
      <c r="G4428" t="s">
        <v>17255</v>
      </c>
      <c r="H4428" t="s">
        <v>42</v>
      </c>
      <c r="I4428" t="s">
        <v>19</v>
      </c>
      <c r="J4428" s="1">
        <v>44838</v>
      </c>
      <c r="K4428" s="1">
        <v>44996</v>
      </c>
      <c r="L4428" t="b">
        <f>COUNTIF(tbl_vendors[Vendor_ID],tbl_vendors[[#This Row],[Vendor_ID]])&gt;1</f>
        <v>0</v>
      </c>
      <c r="M4428" t="b">
        <f>ISBLANK(tbl_vendors[[#This Row],[Vendor_ID]])</f>
        <v>0</v>
      </c>
      <c r="N4428" t="b">
        <f>LEN(TRIM(tbl_vendors[[#This Row],[Vendor_Name]]))=0</f>
        <v>0</v>
      </c>
      <c r="O4428" t="b">
        <f>LEN(TRIM(tbl_vendors[[#This Row],[Email]]))=0</f>
        <v>0</v>
      </c>
      <c r="P4428" t="b">
        <f>OR(ISERROR(FIND("@",tbl_vendors[[#This Row],[Email]])),ISERROR(FIND(".",tbl_vendors[[#This Row],[Email]])))</f>
        <v>0</v>
      </c>
      <c r="Q4428" t="b">
        <f>ISNA(MATCH(tbl_vendors[[#This Row],[Country]],tbl_country[country],0))</f>
        <v>0</v>
      </c>
      <c r="R4428" t="b">
        <f>ISNA(MATCH(tbl_vendors[[#This Row],[Currency]],tbl_country[currency],0))</f>
        <v>0</v>
      </c>
      <c r="S4428" t="b">
        <f>_xlfn.XLOOKUP(tbl_vendors[[#This Row],[Country]],tbl_country[country],tbl_country[currency],"NotFound")&lt;&gt;tbl_vendors[[#This Row],[Currency]]</f>
        <v>0</v>
      </c>
      <c r="T4428" t="b">
        <f>ISNA(MATCH(tbl_vendors[[#This Row],[Payment_Terms]],tbl_payment_terms[Payment_Terms],0))</f>
        <v>0</v>
      </c>
      <c r="U4428" t="b">
        <f>ISNA(MATCH(tbl_vendors[[#This Row],[Status]],tbl_status[valid_status]))</f>
        <v>0</v>
      </c>
      <c r="V4428" t="b">
        <f ca="1">tbl_vendors[[#This Row],[Created_Date]]&gt;TODAY()</f>
        <v>0</v>
      </c>
      <c r="W4428" t="b">
        <f>tbl_vendors[[#This Row],[Updated_Date]]&lt;tbl_vendors[[#This Row],[Created_Date]]</f>
        <v>0</v>
      </c>
      <c r="X4428" t="b">
        <f>COUNTIF(tbl_vendors[Vendor_Name],tbl_vendors[[#This Row],[Vendor_Name]])&gt;1</f>
        <v>0</v>
      </c>
      <c r="Y4428" s="14" cm="1">
        <f t="array" aca="1" ref="Y4428" ca="1">IFERROR(SUM(L4428:X4428*1),4)</f>
        <v>0</v>
      </c>
      <c r="Z4428" t="str">
        <f ca="1">IF(tbl_vendors[[#This Row],[error_count]]&gt;0,"FAIL","PASS")</f>
        <v>PASS</v>
      </c>
    </row>
    <row r="4429" spans="1:26" x14ac:dyDescent="0.3">
      <c r="A4429" t="s">
        <v>17256</v>
      </c>
      <c r="B4429" t="s">
        <v>17257</v>
      </c>
      <c r="C4429" t="s">
        <v>72</v>
      </c>
      <c r="D4429" t="s">
        <v>17258</v>
      </c>
      <c r="E4429" t="s">
        <v>74</v>
      </c>
      <c r="F4429" t="s">
        <v>40</v>
      </c>
      <c r="G4429" t="s">
        <v>17259</v>
      </c>
      <c r="H4429" t="s">
        <v>69</v>
      </c>
      <c r="I4429" t="s">
        <v>26</v>
      </c>
      <c r="J4429" s="1">
        <v>44789</v>
      </c>
      <c r="K4429" s="1">
        <v>44816</v>
      </c>
      <c r="L4429" t="b">
        <f>COUNTIF(tbl_vendors[Vendor_ID],tbl_vendors[[#This Row],[Vendor_ID]])&gt;1</f>
        <v>0</v>
      </c>
      <c r="M4429" t="b">
        <f>ISBLANK(tbl_vendors[[#This Row],[Vendor_ID]])</f>
        <v>0</v>
      </c>
      <c r="N4429" t="b">
        <f>LEN(TRIM(tbl_vendors[[#This Row],[Vendor_Name]]))=0</f>
        <v>0</v>
      </c>
      <c r="O4429" t="b">
        <f>LEN(TRIM(tbl_vendors[[#This Row],[Email]]))=0</f>
        <v>0</v>
      </c>
      <c r="P4429" t="b">
        <f>OR(ISERROR(FIND("@",tbl_vendors[[#This Row],[Email]])),ISERROR(FIND(".",tbl_vendors[[#This Row],[Email]])))</f>
        <v>0</v>
      </c>
      <c r="Q4429" t="b">
        <f>ISNA(MATCH(tbl_vendors[[#This Row],[Country]],tbl_country[country],0))</f>
        <v>0</v>
      </c>
      <c r="R4429" t="b">
        <f>ISNA(MATCH(tbl_vendors[[#This Row],[Currency]],tbl_country[currency],0))</f>
        <v>1</v>
      </c>
      <c r="S4429" t="b">
        <f>_xlfn.XLOOKUP(tbl_vendors[[#This Row],[Country]],tbl_country[country],tbl_country[currency],"NotFound")&lt;&gt;tbl_vendors[[#This Row],[Currency]]</f>
        <v>1</v>
      </c>
      <c r="T4429" t="b">
        <f>ISNA(MATCH(tbl_vendors[[#This Row],[Payment_Terms]],tbl_payment_terms[Payment_Terms],0))</f>
        <v>0</v>
      </c>
      <c r="U4429" t="b">
        <f>ISNA(MATCH(tbl_vendors[[#This Row],[Status]],tbl_status[valid_status]))</f>
        <v>0</v>
      </c>
      <c r="V4429" t="b">
        <f ca="1">tbl_vendors[[#This Row],[Created_Date]]&gt;TODAY()</f>
        <v>0</v>
      </c>
      <c r="W4429" t="b">
        <f>tbl_vendors[[#This Row],[Updated_Date]]&lt;tbl_vendors[[#This Row],[Created_Date]]</f>
        <v>0</v>
      </c>
      <c r="X4429" t="b">
        <f>COUNTIF(tbl_vendors[Vendor_Name],tbl_vendors[[#This Row],[Vendor_Name]])&gt;1</f>
        <v>0</v>
      </c>
      <c r="Y4429" s="14" cm="1">
        <f t="array" aca="1" ref="Y4429" ca="1">IFERROR(SUM(L4429:X4429*1),4)</f>
        <v>2</v>
      </c>
      <c r="Z4429" t="str">
        <f ca="1">IF(tbl_vendors[[#This Row],[error_count]]&gt;0,"FAIL","PASS")</f>
        <v>FAIL</v>
      </c>
    </row>
    <row r="4430" spans="1:26" x14ac:dyDescent="0.3">
      <c r="A4430" t="s">
        <v>17260</v>
      </c>
      <c r="B4430" t="s">
        <v>12794</v>
      </c>
      <c r="C4430" t="s">
        <v>13</v>
      </c>
      <c r="D4430" t="s">
        <v>17261</v>
      </c>
      <c r="E4430" t="s">
        <v>15</v>
      </c>
      <c r="F4430" t="s">
        <v>23</v>
      </c>
      <c r="G4430" t="s">
        <v>17262</v>
      </c>
      <c r="H4430" t="s">
        <v>69</v>
      </c>
      <c r="I4430" t="s">
        <v>26</v>
      </c>
      <c r="J4430" s="1">
        <v>45707</v>
      </c>
      <c r="K4430" s="1">
        <v>45864</v>
      </c>
      <c r="L4430" t="b">
        <f>COUNTIF(tbl_vendors[Vendor_ID],tbl_vendors[[#This Row],[Vendor_ID]])&gt;1</f>
        <v>0</v>
      </c>
      <c r="M4430" t="b">
        <f>ISBLANK(tbl_vendors[[#This Row],[Vendor_ID]])</f>
        <v>0</v>
      </c>
      <c r="N4430" t="b">
        <f>LEN(TRIM(tbl_vendors[[#This Row],[Vendor_Name]]))=0</f>
        <v>0</v>
      </c>
      <c r="O4430" t="b">
        <f>LEN(TRIM(tbl_vendors[[#This Row],[Email]]))=0</f>
        <v>0</v>
      </c>
      <c r="P4430" t="b">
        <f>OR(ISERROR(FIND("@",tbl_vendors[[#This Row],[Email]])),ISERROR(FIND(".",tbl_vendors[[#This Row],[Email]])))</f>
        <v>0</v>
      </c>
      <c r="Q4430" t="b">
        <f>ISNA(MATCH(tbl_vendors[[#This Row],[Country]],tbl_country[country],0))</f>
        <v>0</v>
      </c>
      <c r="R4430" t="b">
        <f>ISNA(MATCH(tbl_vendors[[#This Row],[Currency]],tbl_country[currency],0))</f>
        <v>1</v>
      </c>
      <c r="S4430" t="b">
        <f>_xlfn.XLOOKUP(tbl_vendors[[#This Row],[Country]],tbl_country[country],tbl_country[currency],"NotFound")&lt;&gt;tbl_vendors[[#This Row],[Currency]]</f>
        <v>1</v>
      </c>
      <c r="T4430" t="b">
        <f>ISNA(MATCH(tbl_vendors[[#This Row],[Payment_Terms]],tbl_payment_terms[Payment_Terms],0))</f>
        <v>0</v>
      </c>
      <c r="U4430" t="b">
        <f>ISNA(MATCH(tbl_vendors[[#This Row],[Status]],tbl_status[valid_status]))</f>
        <v>0</v>
      </c>
      <c r="V4430" t="b">
        <f ca="1">tbl_vendors[[#This Row],[Created_Date]]&gt;TODAY()</f>
        <v>0</v>
      </c>
      <c r="W4430" t="b">
        <f>tbl_vendors[[#This Row],[Updated_Date]]&lt;tbl_vendors[[#This Row],[Created_Date]]</f>
        <v>0</v>
      </c>
      <c r="X4430" t="b">
        <f>COUNTIF(tbl_vendors[Vendor_Name],tbl_vendors[[#This Row],[Vendor_Name]])&gt;1</f>
        <v>1</v>
      </c>
      <c r="Y4430" s="14" cm="1">
        <f t="array" aca="1" ref="Y4430" ca="1">IFERROR(SUM(L4430:X4430*1),4)</f>
        <v>3</v>
      </c>
      <c r="Z4430" t="str">
        <f ca="1">IF(tbl_vendors[[#This Row],[error_count]]&gt;0,"FAIL","PASS")</f>
        <v>FAIL</v>
      </c>
    </row>
    <row r="4431" spans="1:26" x14ac:dyDescent="0.3">
      <c r="A4431" t="s">
        <v>17263</v>
      </c>
      <c r="B4431" t="s">
        <v>17264</v>
      </c>
      <c r="C4431" t="s">
        <v>37</v>
      </c>
      <c r="D4431" t="s">
        <v>17265</v>
      </c>
      <c r="E4431" t="s">
        <v>39</v>
      </c>
      <c r="F4431" t="s">
        <v>40</v>
      </c>
      <c r="G4431" t="s">
        <v>17266</v>
      </c>
      <c r="H4431" t="s">
        <v>52</v>
      </c>
      <c r="I4431" t="s">
        <v>26</v>
      </c>
      <c r="J4431" s="1">
        <v>45032</v>
      </c>
      <c r="K4431" s="1">
        <v>45845</v>
      </c>
      <c r="L4431" t="b">
        <f>COUNTIF(tbl_vendors[Vendor_ID],tbl_vendors[[#This Row],[Vendor_ID]])&gt;1</f>
        <v>0</v>
      </c>
      <c r="M4431" t="b">
        <f>ISBLANK(tbl_vendors[[#This Row],[Vendor_ID]])</f>
        <v>0</v>
      </c>
      <c r="N4431" t="b">
        <f>LEN(TRIM(tbl_vendors[[#This Row],[Vendor_Name]]))=0</f>
        <v>0</v>
      </c>
      <c r="O4431" t="b">
        <f>LEN(TRIM(tbl_vendors[[#This Row],[Email]]))=0</f>
        <v>0</v>
      </c>
      <c r="P4431" t="b">
        <f>OR(ISERROR(FIND("@",tbl_vendors[[#This Row],[Email]])),ISERROR(FIND(".",tbl_vendors[[#This Row],[Email]])))</f>
        <v>0</v>
      </c>
      <c r="Q4431" t="b">
        <f>ISNA(MATCH(tbl_vendors[[#This Row],[Country]],tbl_country[country],0))</f>
        <v>0</v>
      </c>
      <c r="R4431" t="b">
        <f>ISNA(MATCH(tbl_vendors[[#This Row],[Currency]],tbl_country[currency],0))</f>
        <v>0</v>
      </c>
      <c r="S4431" t="b">
        <f>_xlfn.XLOOKUP(tbl_vendors[[#This Row],[Country]],tbl_country[country],tbl_country[currency],"NotFound")&lt;&gt;tbl_vendors[[#This Row],[Currency]]</f>
        <v>0</v>
      </c>
      <c r="T4431" t="b">
        <f>ISNA(MATCH(tbl_vendors[[#This Row],[Payment_Terms]],tbl_payment_terms[Payment_Terms],0))</f>
        <v>0</v>
      </c>
      <c r="U4431" t="b">
        <f>ISNA(MATCH(tbl_vendors[[#This Row],[Status]],tbl_status[valid_status]))</f>
        <v>0</v>
      </c>
      <c r="V4431" t="b">
        <f ca="1">tbl_vendors[[#This Row],[Created_Date]]&gt;TODAY()</f>
        <v>0</v>
      </c>
      <c r="W4431" t="b">
        <f>tbl_vendors[[#This Row],[Updated_Date]]&lt;tbl_vendors[[#This Row],[Created_Date]]</f>
        <v>0</v>
      </c>
      <c r="X4431" t="b">
        <f>COUNTIF(tbl_vendors[Vendor_Name],tbl_vendors[[#This Row],[Vendor_Name]])&gt;1</f>
        <v>0</v>
      </c>
      <c r="Y4431" s="14" cm="1">
        <f t="array" aca="1" ref="Y4431" ca="1">IFERROR(SUM(L4431:X4431*1),4)</f>
        <v>0</v>
      </c>
      <c r="Z4431" t="str">
        <f ca="1">IF(tbl_vendors[[#This Row],[error_count]]&gt;0,"FAIL","PASS")</f>
        <v>PASS</v>
      </c>
    </row>
    <row r="4432" spans="1:26" x14ac:dyDescent="0.3">
      <c r="A4432" t="s">
        <v>17267</v>
      </c>
      <c r="B4432" t="s">
        <v>17268</v>
      </c>
      <c r="C4432" t="s">
        <v>109</v>
      </c>
      <c r="D4432" t="s">
        <v>17269</v>
      </c>
      <c r="E4432" t="s">
        <v>39</v>
      </c>
      <c r="F4432" t="s">
        <v>40</v>
      </c>
      <c r="G4432" t="s">
        <v>17270</v>
      </c>
      <c r="H4432" t="s">
        <v>25</v>
      </c>
      <c r="I4432" t="s">
        <v>53</v>
      </c>
      <c r="J4432" s="1">
        <v>44686</v>
      </c>
      <c r="K4432" s="1">
        <v>45822</v>
      </c>
      <c r="L4432" t="b">
        <f>COUNTIF(tbl_vendors[Vendor_ID],tbl_vendors[[#This Row],[Vendor_ID]])&gt;1</f>
        <v>0</v>
      </c>
      <c r="M4432" t="b">
        <f>ISBLANK(tbl_vendors[[#This Row],[Vendor_ID]])</f>
        <v>0</v>
      </c>
      <c r="N4432" t="b">
        <f>LEN(TRIM(tbl_vendors[[#This Row],[Vendor_Name]]))=0</f>
        <v>0</v>
      </c>
      <c r="O4432" t="b">
        <f>LEN(TRIM(tbl_vendors[[#This Row],[Email]]))=0</f>
        <v>0</v>
      </c>
      <c r="P4432" t="b">
        <f>OR(ISERROR(FIND("@",tbl_vendors[[#This Row],[Email]])),ISERROR(FIND(".",tbl_vendors[[#This Row],[Email]])))</f>
        <v>0</v>
      </c>
      <c r="Q4432" t="b">
        <f>ISNA(MATCH(tbl_vendors[[#This Row],[Country]],tbl_country[country],0))</f>
        <v>0</v>
      </c>
      <c r="R4432" t="b">
        <f>ISNA(MATCH(tbl_vendors[[#This Row],[Currency]],tbl_country[currency],0))</f>
        <v>0</v>
      </c>
      <c r="S4432" t="b">
        <f>_xlfn.XLOOKUP(tbl_vendors[[#This Row],[Country]],tbl_country[country],tbl_country[currency],"NotFound")&lt;&gt;tbl_vendors[[#This Row],[Currency]]</f>
        <v>1</v>
      </c>
      <c r="T4432" t="b">
        <f>ISNA(MATCH(tbl_vendors[[#This Row],[Payment_Terms]],tbl_payment_terms[Payment_Terms],0))</f>
        <v>0</v>
      </c>
      <c r="U4432" t="b">
        <f>ISNA(MATCH(tbl_vendors[[#This Row],[Status]],tbl_status[valid_status]))</f>
        <v>1</v>
      </c>
      <c r="V4432" t="b">
        <f ca="1">tbl_vendors[[#This Row],[Created_Date]]&gt;TODAY()</f>
        <v>0</v>
      </c>
      <c r="W4432" t="b">
        <f>tbl_vendors[[#This Row],[Updated_Date]]&lt;tbl_vendors[[#This Row],[Created_Date]]</f>
        <v>0</v>
      </c>
      <c r="X4432" t="b">
        <f>COUNTIF(tbl_vendors[Vendor_Name],tbl_vendors[[#This Row],[Vendor_Name]])&gt;1</f>
        <v>0</v>
      </c>
      <c r="Y4432" s="14" cm="1">
        <f t="array" aca="1" ref="Y4432" ca="1">IFERROR(SUM(L4432:X4432*1),4)</f>
        <v>2</v>
      </c>
      <c r="Z4432" t="str">
        <f ca="1">IF(tbl_vendors[[#This Row],[error_count]]&gt;0,"FAIL","PASS")</f>
        <v>FAIL</v>
      </c>
    </row>
    <row r="4433" spans="1:26" x14ac:dyDescent="0.3">
      <c r="A4433" t="s">
        <v>17271</v>
      </c>
      <c r="B4433" t="s">
        <v>17272</v>
      </c>
      <c r="C4433" t="s">
        <v>66</v>
      </c>
      <c r="D4433" t="s">
        <v>17273</v>
      </c>
      <c r="E4433" t="s">
        <v>67</v>
      </c>
      <c r="F4433" t="s">
        <v>32</v>
      </c>
      <c r="G4433" t="s">
        <v>17274</v>
      </c>
      <c r="H4433" t="s">
        <v>18</v>
      </c>
      <c r="I4433" t="s">
        <v>19</v>
      </c>
      <c r="J4433" s="1">
        <v>44461</v>
      </c>
      <c r="K4433" s="1">
        <v>45930</v>
      </c>
      <c r="L4433" t="b">
        <f>COUNTIF(tbl_vendors[Vendor_ID],tbl_vendors[[#This Row],[Vendor_ID]])&gt;1</f>
        <v>0</v>
      </c>
      <c r="M4433" t="b">
        <f>ISBLANK(tbl_vendors[[#This Row],[Vendor_ID]])</f>
        <v>0</v>
      </c>
      <c r="N4433" t="b">
        <f>LEN(TRIM(tbl_vendors[[#This Row],[Vendor_Name]]))=0</f>
        <v>0</v>
      </c>
      <c r="O4433" t="b">
        <f>LEN(TRIM(tbl_vendors[[#This Row],[Email]]))=0</f>
        <v>0</v>
      </c>
      <c r="P4433" t="b">
        <f>OR(ISERROR(FIND("@",tbl_vendors[[#This Row],[Email]])),ISERROR(FIND(".",tbl_vendors[[#This Row],[Email]])))</f>
        <v>0</v>
      </c>
      <c r="Q4433" t="b">
        <f>ISNA(MATCH(tbl_vendors[[#This Row],[Country]],tbl_country[country],0))</f>
        <v>0</v>
      </c>
      <c r="R4433" t="b">
        <f>ISNA(MATCH(tbl_vendors[[#This Row],[Currency]],tbl_country[currency],0))</f>
        <v>0</v>
      </c>
      <c r="S4433" t="b">
        <f>_xlfn.XLOOKUP(tbl_vendors[[#This Row],[Country]],tbl_country[country],tbl_country[currency],"NotFound")&lt;&gt;tbl_vendors[[#This Row],[Currency]]</f>
        <v>0</v>
      </c>
      <c r="T4433" t="b">
        <f>ISNA(MATCH(tbl_vendors[[#This Row],[Payment_Terms]],tbl_payment_terms[Payment_Terms],0))</f>
        <v>0</v>
      </c>
      <c r="U4433" t="b">
        <f>ISNA(MATCH(tbl_vendors[[#This Row],[Status]],tbl_status[valid_status]))</f>
        <v>0</v>
      </c>
      <c r="V4433" t="b">
        <f ca="1">tbl_vendors[[#This Row],[Created_Date]]&gt;TODAY()</f>
        <v>0</v>
      </c>
      <c r="W4433" t="b">
        <f>tbl_vendors[[#This Row],[Updated_Date]]&lt;tbl_vendors[[#This Row],[Created_Date]]</f>
        <v>0</v>
      </c>
      <c r="X4433" t="b">
        <f>COUNTIF(tbl_vendors[Vendor_Name],tbl_vendors[[#This Row],[Vendor_Name]])&gt;1</f>
        <v>0</v>
      </c>
      <c r="Y4433" s="14" cm="1">
        <f t="array" aca="1" ref="Y4433" ca="1">IFERROR(SUM(L4433:X4433*1),4)</f>
        <v>0</v>
      </c>
      <c r="Z4433" t="str">
        <f ca="1">IF(tbl_vendors[[#This Row],[error_count]]&gt;0,"FAIL","PASS")</f>
        <v>PASS</v>
      </c>
    </row>
    <row r="4434" spans="1:26" x14ac:dyDescent="0.3">
      <c r="A4434" t="s">
        <v>17275</v>
      </c>
      <c r="B4434" t="s">
        <v>17276</v>
      </c>
      <c r="C4434" t="s">
        <v>79</v>
      </c>
      <c r="D4434" t="s">
        <v>17277</v>
      </c>
      <c r="E4434" t="s">
        <v>39</v>
      </c>
      <c r="F4434" t="s">
        <v>23</v>
      </c>
      <c r="G4434" t="s">
        <v>17278</v>
      </c>
      <c r="H4434" t="s">
        <v>42</v>
      </c>
      <c r="I4434" t="s">
        <v>53</v>
      </c>
      <c r="J4434" s="1">
        <v>46070</v>
      </c>
      <c r="K4434" s="1">
        <v>46184</v>
      </c>
      <c r="L4434" t="b">
        <f>COUNTIF(tbl_vendors[Vendor_ID],tbl_vendors[[#This Row],[Vendor_ID]])&gt;1</f>
        <v>0</v>
      </c>
      <c r="M4434" t="b">
        <f>ISBLANK(tbl_vendors[[#This Row],[Vendor_ID]])</f>
        <v>0</v>
      </c>
      <c r="N4434" t="b">
        <f>LEN(TRIM(tbl_vendors[[#This Row],[Vendor_Name]]))=0</f>
        <v>0</v>
      </c>
      <c r="O4434" t="b">
        <f>LEN(TRIM(tbl_vendors[[#This Row],[Email]]))=0</f>
        <v>0</v>
      </c>
      <c r="P4434" t="b">
        <f>OR(ISERROR(FIND("@",tbl_vendors[[#This Row],[Email]])),ISERROR(FIND(".",tbl_vendors[[#This Row],[Email]])))</f>
        <v>0</v>
      </c>
      <c r="Q4434" t="b">
        <f>ISNA(MATCH(tbl_vendors[[#This Row],[Country]],tbl_country[country],0))</f>
        <v>0</v>
      </c>
      <c r="R4434" t="b">
        <f>ISNA(MATCH(tbl_vendors[[#This Row],[Currency]],tbl_country[currency],0))</f>
        <v>0</v>
      </c>
      <c r="S4434" t="b">
        <f>_xlfn.XLOOKUP(tbl_vendors[[#This Row],[Country]],tbl_country[country],tbl_country[currency],"NotFound")&lt;&gt;tbl_vendors[[#This Row],[Currency]]</f>
        <v>0</v>
      </c>
      <c r="T4434" t="b">
        <f>ISNA(MATCH(tbl_vendors[[#This Row],[Payment_Terms]],tbl_payment_terms[Payment_Terms],0))</f>
        <v>0</v>
      </c>
      <c r="U4434" t="b">
        <f>ISNA(MATCH(tbl_vendors[[#This Row],[Status]],tbl_status[valid_status]))</f>
        <v>1</v>
      </c>
      <c r="V4434" t="b">
        <f ca="1">tbl_vendors[[#This Row],[Created_Date]]&gt;TODAY()</f>
        <v>0</v>
      </c>
      <c r="W4434" t="b">
        <f>tbl_vendors[[#This Row],[Updated_Date]]&lt;tbl_vendors[[#This Row],[Created_Date]]</f>
        <v>0</v>
      </c>
      <c r="X4434" t="b">
        <f>COUNTIF(tbl_vendors[Vendor_Name],tbl_vendors[[#This Row],[Vendor_Name]])&gt;1</f>
        <v>0</v>
      </c>
      <c r="Y4434" s="14" cm="1">
        <f t="array" aca="1" ref="Y4434" ca="1">IFERROR(SUM(L4434:X4434*1),4)</f>
        <v>1</v>
      </c>
      <c r="Z4434" t="str">
        <f ca="1">IF(tbl_vendors[[#This Row],[error_count]]&gt;0,"FAIL","PASS")</f>
        <v>FAIL</v>
      </c>
    </row>
    <row r="4435" spans="1:26" x14ac:dyDescent="0.3">
      <c r="A4435" t="s">
        <v>17279</v>
      </c>
      <c r="B4435" t="s">
        <v>1821</v>
      </c>
      <c r="C4435" t="s">
        <v>29</v>
      </c>
      <c r="D4435" t="s">
        <v>17280</v>
      </c>
      <c r="E4435" t="s">
        <v>31</v>
      </c>
      <c r="F4435" t="s">
        <v>23</v>
      </c>
      <c r="G4435" t="s">
        <v>17281</v>
      </c>
      <c r="H4435" t="s">
        <v>52</v>
      </c>
      <c r="I4435" t="s">
        <v>26</v>
      </c>
      <c r="J4435" s="1">
        <v>44528</v>
      </c>
      <c r="K4435" s="1">
        <v>45254</v>
      </c>
      <c r="L4435" t="b">
        <f>COUNTIF(tbl_vendors[Vendor_ID],tbl_vendors[[#This Row],[Vendor_ID]])&gt;1</f>
        <v>0</v>
      </c>
      <c r="M4435" t="b">
        <f>ISBLANK(tbl_vendors[[#This Row],[Vendor_ID]])</f>
        <v>0</v>
      </c>
      <c r="N4435" t="b">
        <f>LEN(TRIM(tbl_vendors[[#This Row],[Vendor_Name]]))=0</f>
        <v>0</v>
      </c>
      <c r="O4435" t="b">
        <f>LEN(TRIM(tbl_vendors[[#This Row],[Email]]))=0</f>
        <v>0</v>
      </c>
      <c r="P4435" t="b">
        <f>OR(ISERROR(FIND("@",tbl_vendors[[#This Row],[Email]])),ISERROR(FIND(".",tbl_vendors[[#This Row],[Email]])))</f>
        <v>0</v>
      </c>
      <c r="Q4435" t="b">
        <f>ISNA(MATCH(tbl_vendors[[#This Row],[Country]],tbl_country[country],0))</f>
        <v>0</v>
      </c>
      <c r="R4435" t="b">
        <f>ISNA(MATCH(tbl_vendors[[#This Row],[Currency]],tbl_country[currency],0))</f>
        <v>0</v>
      </c>
      <c r="S4435" t="b">
        <f>_xlfn.XLOOKUP(tbl_vendors[[#This Row],[Country]],tbl_country[country],tbl_country[currency],"NotFound")&lt;&gt;tbl_vendors[[#This Row],[Currency]]</f>
        <v>0</v>
      </c>
      <c r="T4435" t="b">
        <f>ISNA(MATCH(tbl_vendors[[#This Row],[Payment_Terms]],tbl_payment_terms[Payment_Terms],0))</f>
        <v>0</v>
      </c>
      <c r="U4435" t="b">
        <f>ISNA(MATCH(tbl_vendors[[#This Row],[Status]],tbl_status[valid_status]))</f>
        <v>0</v>
      </c>
      <c r="V4435" t="b">
        <f ca="1">tbl_vendors[[#This Row],[Created_Date]]&gt;TODAY()</f>
        <v>0</v>
      </c>
      <c r="W4435" t="b">
        <f>tbl_vendors[[#This Row],[Updated_Date]]&lt;tbl_vendors[[#This Row],[Created_Date]]</f>
        <v>0</v>
      </c>
      <c r="X4435" t="b">
        <f>COUNTIF(tbl_vendors[Vendor_Name],tbl_vendors[[#This Row],[Vendor_Name]])&gt;1</f>
        <v>1</v>
      </c>
      <c r="Y4435" s="14" cm="1">
        <f t="array" aca="1" ref="Y4435" ca="1">IFERROR(SUM(L4435:X4435*1),4)</f>
        <v>1</v>
      </c>
      <c r="Z4435" t="str">
        <f ca="1">IF(tbl_vendors[[#This Row],[error_count]]&gt;0,"FAIL","PASS")</f>
        <v>FAIL</v>
      </c>
    </row>
    <row r="4436" spans="1:26" x14ac:dyDescent="0.3">
      <c r="A4436" t="s">
        <v>17282</v>
      </c>
      <c r="B4436" t="s">
        <v>17283</v>
      </c>
      <c r="C4436" t="s">
        <v>109</v>
      </c>
      <c r="D4436" t="s">
        <v>17284</v>
      </c>
      <c r="E4436" t="s">
        <v>39</v>
      </c>
      <c r="F4436" t="s">
        <v>40</v>
      </c>
      <c r="G4436" t="s">
        <v>17285</v>
      </c>
      <c r="H4436" t="s">
        <v>47</v>
      </c>
      <c r="I4436" t="s">
        <v>26</v>
      </c>
      <c r="J4436" s="1">
        <v>45848</v>
      </c>
      <c r="K4436" s="1">
        <v>45966</v>
      </c>
      <c r="L4436" t="b">
        <f>COUNTIF(tbl_vendors[Vendor_ID],tbl_vendors[[#This Row],[Vendor_ID]])&gt;1</f>
        <v>0</v>
      </c>
      <c r="M4436" t="b">
        <f>ISBLANK(tbl_vendors[[#This Row],[Vendor_ID]])</f>
        <v>0</v>
      </c>
      <c r="N4436" t="b">
        <f>LEN(TRIM(tbl_vendors[[#This Row],[Vendor_Name]]))=0</f>
        <v>0</v>
      </c>
      <c r="O4436" t="b">
        <f>LEN(TRIM(tbl_vendors[[#This Row],[Email]]))=0</f>
        <v>0</v>
      </c>
      <c r="P4436" t="b">
        <f>OR(ISERROR(FIND("@",tbl_vendors[[#This Row],[Email]])),ISERROR(FIND(".",tbl_vendors[[#This Row],[Email]])))</f>
        <v>0</v>
      </c>
      <c r="Q4436" t="b">
        <f>ISNA(MATCH(tbl_vendors[[#This Row],[Country]],tbl_country[country],0))</f>
        <v>0</v>
      </c>
      <c r="R4436" t="b">
        <f>ISNA(MATCH(tbl_vendors[[#This Row],[Currency]],tbl_country[currency],0))</f>
        <v>0</v>
      </c>
      <c r="S4436" t="b">
        <f>_xlfn.XLOOKUP(tbl_vendors[[#This Row],[Country]],tbl_country[country],tbl_country[currency],"NotFound")&lt;&gt;tbl_vendors[[#This Row],[Currency]]</f>
        <v>1</v>
      </c>
      <c r="T4436" t="b">
        <f>ISNA(MATCH(tbl_vendors[[#This Row],[Payment_Terms]],tbl_payment_terms[Payment_Terms],0))</f>
        <v>0</v>
      </c>
      <c r="U4436" t="b">
        <f>ISNA(MATCH(tbl_vendors[[#This Row],[Status]],tbl_status[valid_status]))</f>
        <v>0</v>
      </c>
      <c r="V4436" t="b">
        <f ca="1">tbl_vendors[[#This Row],[Created_Date]]&gt;TODAY()</f>
        <v>0</v>
      </c>
      <c r="W4436" t="b">
        <f>tbl_vendors[[#This Row],[Updated_Date]]&lt;tbl_vendors[[#This Row],[Created_Date]]</f>
        <v>0</v>
      </c>
      <c r="X4436" t="b">
        <f>COUNTIF(tbl_vendors[Vendor_Name],tbl_vendors[[#This Row],[Vendor_Name]])&gt;1</f>
        <v>0</v>
      </c>
      <c r="Y4436" s="14" cm="1">
        <f t="array" aca="1" ref="Y4436" ca="1">IFERROR(SUM(L4436:X4436*1),4)</f>
        <v>1</v>
      </c>
      <c r="Z4436" t="str">
        <f ca="1">IF(tbl_vendors[[#This Row],[error_count]]&gt;0,"FAIL","PASS")</f>
        <v>FAIL</v>
      </c>
    </row>
    <row r="4437" spans="1:26" x14ac:dyDescent="0.3">
      <c r="A4437" t="s">
        <v>17286</v>
      </c>
      <c r="B4437" t="s">
        <v>17287</v>
      </c>
      <c r="C4437" t="s">
        <v>72</v>
      </c>
      <c r="D4437" t="s">
        <v>17288</v>
      </c>
      <c r="E4437" t="s">
        <v>74</v>
      </c>
      <c r="F4437" t="s">
        <v>40</v>
      </c>
      <c r="G4437" t="s">
        <v>17289</v>
      </c>
      <c r="H4437" t="s">
        <v>25</v>
      </c>
      <c r="I4437" t="s">
        <v>53</v>
      </c>
      <c r="J4437" s="1">
        <v>45708</v>
      </c>
      <c r="K4437" s="1">
        <v>45940</v>
      </c>
      <c r="L4437" t="b">
        <f>COUNTIF(tbl_vendors[Vendor_ID],tbl_vendors[[#This Row],[Vendor_ID]])&gt;1</f>
        <v>0</v>
      </c>
      <c r="M4437" t="b">
        <f>ISBLANK(tbl_vendors[[#This Row],[Vendor_ID]])</f>
        <v>0</v>
      </c>
      <c r="N4437" t="b">
        <f>LEN(TRIM(tbl_vendors[[#This Row],[Vendor_Name]]))=0</f>
        <v>0</v>
      </c>
      <c r="O4437" t="b">
        <f>LEN(TRIM(tbl_vendors[[#This Row],[Email]]))=0</f>
        <v>0</v>
      </c>
      <c r="P4437" t="b">
        <f>OR(ISERROR(FIND("@",tbl_vendors[[#This Row],[Email]])),ISERROR(FIND(".",tbl_vendors[[#This Row],[Email]])))</f>
        <v>0</v>
      </c>
      <c r="Q4437" t="b">
        <f>ISNA(MATCH(tbl_vendors[[#This Row],[Country]],tbl_country[country],0))</f>
        <v>0</v>
      </c>
      <c r="R4437" t="b">
        <f>ISNA(MATCH(tbl_vendors[[#This Row],[Currency]],tbl_country[currency],0))</f>
        <v>1</v>
      </c>
      <c r="S4437" t="b">
        <f>_xlfn.XLOOKUP(tbl_vendors[[#This Row],[Country]],tbl_country[country],tbl_country[currency],"NotFound")&lt;&gt;tbl_vendors[[#This Row],[Currency]]</f>
        <v>1</v>
      </c>
      <c r="T4437" t="b">
        <f>ISNA(MATCH(tbl_vendors[[#This Row],[Payment_Terms]],tbl_payment_terms[Payment_Terms],0))</f>
        <v>0</v>
      </c>
      <c r="U4437" t="b">
        <f>ISNA(MATCH(tbl_vendors[[#This Row],[Status]],tbl_status[valid_status]))</f>
        <v>1</v>
      </c>
      <c r="V4437" t="b">
        <f ca="1">tbl_vendors[[#This Row],[Created_Date]]&gt;TODAY()</f>
        <v>0</v>
      </c>
      <c r="W4437" t="b">
        <f>tbl_vendors[[#This Row],[Updated_Date]]&lt;tbl_vendors[[#This Row],[Created_Date]]</f>
        <v>0</v>
      </c>
      <c r="X4437" t="b">
        <f>COUNTIF(tbl_vendors[Vendor_Name],tbl_vendors[[#This Row],[Vendor_Name]])&gt;1</f>
        <v>0</v>
      </c>
      <c r="Y4437" s="14" cm="1">
        <f t="array" aca="1" ref="Y4437" ca="1">IFERROR(SUM(L4437:X4437*1),4)</f>
        <v>3</v>
      </c>
      <c r="Z4437" t="str">
        <f ca="1">IF(tbl_vendors[[#This Row],[error_count]]&gt;0,"FAIL","PASS")</f>
        <v>FAIL</v>
      </c>
    </row>
    <row r="4438" spans="1:26" x14ac:dyDescent="0.3">
      <c r="A4438" t="s">
        <v>17290</v>
      </c>
      <c r="B4438" t="s">
        <v>9701</v>
      </c>
      <c r="C4438" t="s">
        <v>66</v>
      </c>
      <c r="D4438" t="s">
        <v>17291</v>
      </c>
      <c r="E4438" t="s">
        <v>67</v>
      </c>
      <c r="F4438" t="s">
        <v>40</v>
      </c>
      <c r="G4438" t="s">
        <v>17292</v>
      </c>
      <c r="H4438" t="s">
        <v>18</v>
      </c>
      <c r="I4438" t="s">
        <v>19</v>
      </c>
      <c r="J4438" s="1">
        <v>44664</v>
      </c>
      <c r="K4438" s="1">
        <v>45469</v>
      </c>
      <c r="L4438" t="b">
        <f>COUNTIF(tbl_vendors[Vendor_ID],tbl_vendors[[#This Row],[Vendor_ID]])&gt;1</f>
        <v>0</v>
      </c>
      <c r="M4438" t="b">
        <f>ISBLANK(tbl_vendors[[#This Row],[Vendor_ID]])</f>
        <v>0</v>
      </c>
      <c r="N4438" t="b">
        <f>LEN(TRIM(tbl_vendors[[#This Row],[Vendor_Name]]))=0</f>
        <v>0</v>
      </c>
      <c r="O4438" t="b">
        <f>LEN(TRIM(tbl_vendors[[#This Row],[Email]]))=0</f>
        <v>0</v>
      </c>
      <c r="P4438" t="b">
        <f>OR(ISERROR(FIND("@",tbl_vendors[[#This Row],[Email]])),ISERROR(FIND(".",tbl_vendors[[#This Row],[Email]])))</f>
        <v>0</v>
      </c>
      <c r="Q4438" t="b">
        <f>ISNA(MATCH(tbl_vendors[[#This Row],[Country]],tbl_country[country],0))</f>
        <v>0</v>
      </c>
      <c r="R4438" t="b">
        <f>ISNA(MATCH(tbl_vendors[[#This Row],[Currency]],tbl_country[currency],0))</f>
        <v>0</v>
      </c>
      <c r="S4438" t="b">
        <f>_xlfn.XLOOKUP(tbl_vendors[[#This Row],[Country]],tbl_country[country],tbl_country[currency],"NotFound")&lt;&gt;tbl_vendors[[#This Row],[Currency]]</f>
        <v>0</v>
      </c>
      <c r="T4438" t="b">
        <f>ISNA(MATCH(tbl_vendors[[#This Row],[Payment_Terms]],tbl_payment_terms[Payment_Terms],0))</f>
        <v>0</v>
      </c>
      <c r="U4438" t="b">
        <f>ISNA(MATCH(tbl_vendors[[#This Row],[Status]],tbl_status[valid_status]))</f>
        <v>0</v>
      </c>
      <c r="V4438" t="b">
        <f ca="1">tbl_vendors[[#This Row],[Created_Date]]&gt;TODAY()</f>
        <v>0</v>
      </c>
      <c r="W4438" t="b">
        <f>tbl_vendors[[#This Row],[Updated_Date]]&lt;tbl_vendors[[#This Row],[Created_Date]]</f>
        <v>0</v>
      </c>
      <c r="X4438" t="b">
        <f>COUNTIF(tbl_vendors[Vendor_Name],tbl_vendors[[#This Row],[Vendor_Name]])&gt;1</f>
        <v>1</v>
      </c>
      <c r="Y4438" s="14" cm="1">
        <f t="array" aca="1" ref="Y4438" ca="1">IFERROR(SUM(L4438:X4438*1),4)</f>
        <v>1</v>
      </c>
      <c r="Z4438" t="str">
        <f ca="1">IF(tbl_vendors[[#This Row],[error_count]]&gt;0,"FAIL","PASS")</f>
        <v>FAIL</v>
      </c>
    </row>
    <row r="4439" spans="1:26" x14ac:dyDescent="0.3">
      <c r="A4439" t="s">
        <v>17293</v>
      </c>
      <c r="B4439" t="s">
        <v>17294</v>
      </c>
      <c r="C4439" t="s">
        <v>13</v>
      </c>
      <c r="D4439" t="s">
        <v>17295</v>
      </c>
      <c r="E4439" t="s">
        <v>15</v>
      </c>
      <c r="F4439" t="s">
        <v>32</v>
      </c>
      <c r="G4439" t="s">
        <v>17296</v>
      </c>
      <c r="H4439" t="s">
        <v>47</v>
      </c>
      <c r="I4439" t="s">
        <v>19</v>
      </c>
      <c r="J4439" s="1">
        <v>45793</v>
      </c>
      <c r="K4439" s="1">
        <v>45987</v>
      </c>
      <c r="L4439" t="b">
        <f>COUNTIF(tbl_vendors[Vendor_ID],tbl_vendors[[#This Row],[Vendor_ID]])&gt;1</f>
        <v>0</v>
      </c>
      <c r="M4439" t="b">
        <f>ISBLANK(tbl_vendors[[#This Row],[Vendor_ID]])</f>
        <v>0</v>
      </c>
      <c r="N4439" t="b">
        <f>LEN(TRIM(tbl_vendors[[#This Row],[Vendor_Name]]))=0</f>
        <v>0</v>
      </c>
      <c r="O4439" t="b">
        <f>LEN(TRIM(tbl_vendors[[#This Row],[Email]]))=0</f>
        <v>0</v>
      </c>
      <c r="P4439" t="b">
        <f>OR(ISERROR(FIND("@",tbl_vendors[[#This Row],[Email]])),ISERROR(FIND(".",tbl_vendors[[#This Row],[Email]])))</f>
        <v>0</v>
      </c>
      <c r="Q4439" t="b">
        <f>ISNA(MATCH(tbl_vendors[[#This Row],[Country]],tbl_country[country],0))</f>
        <v>0</v>
      </c>
      <c r="R4439" t="b">
        <f>ISNA(MATCH(tbl_vendors[[#This Row],[Currency]],tbl_country[currency],0))</f>
        <v>1</v>
      </c>
      <c r="S4439" t="b">
        <f>_xlfn.XLOOKUP(tbl_vendors[[#This Row],[Country]],tbl_country[country],tbl_country[currency],"NotFound")&lt;&gt;tbl_vendors[[#This Row],[Currency]]</f>
        <v>1</v>
      </c>
      <c r="T4439" t="b">
        <f>ISNA(MATCH(tbl_vendors[[#This Row],[Payment_Terms]],tbl_payment_terms[Payment_Terms],0))</f>
        <v>0</v>
      </c>
      <c r="U4439" t="b">
        <f>ISNA(MATCH(tbl_vendors[[#This Row],[Status]],tbl_status[valid_status]))</f>
        <v>0</v>
      </c>
      <c r="V4439" t="b">
        <f ca="1">tbl_vendors[[#This Row],[Created_Date]]&gt;TODAY()</f>
        <v>0</v>
      </c>
      <c r="W4439" t="b">
        <f>tbl_vendors[[#This Row],[Updated_Date]]&lt;tbl_vendors[[#This Row],[Created_Date]]</f>
        <v>0</v>
      </c>
      <c r="X4439" t="b">
        <f>COUNTIF(tbl_vendors[Vendor_Name],tbl_vendors[[#This Row],[Vendor_Name]])&gt;1</f>
        <v>0</v>
      </c>
      <c r="Y4439" s="14" cm="1">
        <f t="array" aca="1" ref="Y4439" ca="1">IFERROR(SUM(L4439:X4439*1),4)</f>
        <v>2</v>
      </c>
      <c r="Z4439" t="str">
        <f ca="1">IF(tbl_vendors[[#This Row],[error_count]]&gt;0,"FAIL","PASS")</f>
        <v>FAIL</v>
      </c>
    </row>
    <row r="4440" spans="1:26" x14ac:dyDescent="0.3">
      <c r="A4440" t="s">
        <v>17297</v>
      </c>
      <c r="B4440" t="s">
        <v>7120</v>
      </c>
      <c r="C4440" t="s">
        <v>29</v>
      </c>
      <c r="D4440" t="s">
        <v>17298</v>
      </c>
      <c r="E4440" t="s">
        <v>31</v>
      </c>
      <c r="F4440" t="s">
        <v>23</v>
      </c>
      <c r="G4440" t="s">
        <v>17299</v>
      </c>
      <c r="H4440" t="s">
        <v>52</v>
      </c>
      <c r="I4440" t="s">
        <v>53</v>
      </c>
      <c r="J4440" s="1">
        <v>44756</v>
      </c>
      <c r="K4440" s="1">
        <v>45901</v>
      </c>
      <c r="L4440" t="b">
        <f>COUNTIF(tbl_vendors[Vendor_ID],tbl_vendors[[#This Row],[Vendor_ID]])&gt;1</f>
        <v>0</v>
      </c>
      <c r="M4440" t="b">
        <f>ISBLANK(tbl_vendors[[#This Row],[Vendor_ID]])</f>
        <v>0</v>
      </c>
      <c r="N4440" t="b">
        <f>LEN(TRIM(tbl_vendors[[#This Row],[Vendor_Name]]))=0</f>
        <v>0</v>
      </c>
      <c r="O4440" t="b">
        <f>LEN(TRIM(tbl_vendors[[#This Row],[Email]]))=0</f>
        <v>0</v>
      </c>
      <c r="P4440" t="b">
        <f>OR(ISERROR(FIND("@",tbl_vendors[[#This Row],[Email]])),ISERROR(FIND(".",tbl_vendors[[#This Row],[Email]])))</f>
        <v>0</v>
      </c>
      <c r="Q4440" t="b">
        <f>ISNA(MATCH(tbl_vendors[[#This Row],[Country]],tbl_country[country],0))</f>
        <v>0</v>
      </c>
      <c r="R4440" t="b">
        <f>ISNA(MATCH(tbl_vendors[[#This Row],[Currency]],tbl_country[currency],0))</f>
        <v>0</v>
      </c>
      <c r="S4440" t="b">
        <f>_xlfn.XLOOKUP(tbl_vendors[[#This Row],[Country]],tbl_country[country],tbl_country[currency],"NotFound")&lt;&gt;tbl_vendors[[#This Row],[Currency]]</f>
        <v>0</v>
      </c>
      <c r="T4440" t="b">
        <f>ISNA(MATCH(tbl_vendors[[#This Row],[Payment_Terms]],tbl_payment_terms[Payment_Terms],0))</f>
        <v>0</v>
      </c>
      <c r="U4440" t="b">
        <f>ISNA(MATCH(tbl_vendors[[#This Row],[Status]],tbl_status[valid_status]))</f>
        <v>1</v>
      </c>
      <c r="V4440" t="b">
        <f ca="1">tbl_vendors[[#This Row],[Created_Date]]&gt;TODAY()</f>
        <v>0</v>
      </c>
      <c r="W4440" t="b">
        <f>tbl_vendors[[#This Row],[Updated_Date]]&lt;tbl_vendors[[#This Row],[Created_Date]]</f>
        <v>0</v>
      </c>
      <c r="X4440" t="b">
        <f>COUNTIF(tbl_vendors[Vendor_Name],tbl_vendors[[#This Row],[Vendor_Name]])&gt;1</f>
        <v>1</v>
      </c>
      <c r="Y4440" s="14" cm="1">
        <f t="array" aca="1" ref="Y4440" ca="1">IFERROR(SUM(L4440:X4440*1),4)</f>
        <v>2</v>
      </c>
      <c r="Z4440" t="str">
        <f ca="1">IF(tbl_vendors[[#This Row],[error_count]]&gt;0,"FAIL","PASS")</f>
        <v>FAIL</v>
      </c>
    </row>
    <row r="4441" spans="1:26" x14ac:dyDescent="0.3">
      <c r="A4441" t="s">
        <v>17300</v>
      </c>
      <c r="B4441" t="s">
        <v>9354</v>
      </c>
      <c r="C4441" t="s">
        <v>79</v>
      </c>
      <c r="E4441" t="s">
        <v>39</v>
      </c>
      <c r="F4441" t="s">
        <v>75</v>
      </c>
      <c r="G4441" t="s">
        <v>17301</v>
      </c>
      <c r="H4441" t="s">
        <v>25</v>
      </c>
      <c r="I4441" t="s">
        <v>19</v>
      </c>
      <c r="J4441" s="1">
        <v>45849</v>
      </c>
      <c r="K4441" s="1">
        <v>46196</v>
      </c>
      <c r="L4441" t="b">
        <f>COUNTIF(tbl_vendors[Vendor_ID],tbl_vendors[[#This Row],[Vendor_ID]])&gt;1</f>
        <v>0</v>
      </c>
      <c r="M4441" t="b">
        <f>ISBLANK(tbl_vendors[[#This Row],[Vendor_ID]])</f>
        <v>0</v>
      </c>
      <c r="N4441" t="b">
        <f>LEN(TRIM(tbl_vendors[[#This Row],[Vendor_Name]]))=0</f>
        <v>0</v>
      </c>
      <c r="O4441" t="b">
        <f>LEN(TRIM(tbl_vendors[[#This Row],[Email]]))=0</f>
        <v>0</v>
      </c>
      <c r="P4441" t="b">
        <f>OR(ISERROR(FIND("@",tbl_vendors[[#This Row],[Email]])),ISERROR(FIND(".",tbl_vendors[[#This Row],[Email]])))</f>
        <v>0</v>
      </c>
      <c r="Q4441" t="b">
        <f>ISNA(MATCH(tbl_vendors[[#This Row],[Country]],tbl_country[country],0))</f>
        <v>0</v>
      </c>
      <c r="R4441" t="b">
        <f>ISNA(MATCH(tbl_vendors[[#This Row],[Currency]],tbl_country[currency],0))</f>
        <v>0</v>
      </c>
      <c r="S4441" t="b">
        <f>_xlfn.XLOOKUP(tbl_vendors[[#This Row],[Country]],tbl_country[country],tbl_country[currency],"NotFound")&lt;&gt;tbl_vendors[[#This Row],[Currency]]</f>
        <v>0</v>
      </c>
      <c r="T4441" t="b">
        <f>ISNA(MATCH(tbl_vendors[[#This Row],[Payment_Terms]],tbl_payment_terms[Payment_Terms],0))</f>
        <v>0</v>
      </c>
      <c r="U4441" t="b">
        <f>ISNA(MATCH(tbl_vendors[[#This Row],[Status]],tbl_status[valid_status]))</f>
        <v>0</v>
      </c>
      <c r="V4441" t="b">
        <f ca="1">tbl_vendors[[#This Row],[Created_Date]]&gt;TODAY()</f>
        <v>0</v>
      </c>
      <c r="W4441" t="b">
        <f>tbl_vendors[[#This Row],[Updated_Date]]&lt;tbl_vendors[[#This Row],[Created_Date]]</f>
        <v>0</v>
      </c>
      <c r="X4441" t="b">
        <f>COUNTIF(tbl_vendors[Vendor_Name],tbl_vendors[[#This Row],[Vendor_Name]])&gt;1</f>
        <v>1</v>
      </c>
      <c r="Y4441" s="14" cm="1">
        <f t="array" aca="1" ref="Y4441" ca="1">IFERROR(SUM(L4441:X4441*1),4)</f>
        <v>1</v>
      </c>
      <c r="Z4441" t="str">
        <f ca="1">IF(tbl_vendors[[#This Row],[error_count]]&gt;0,"FAIL","PASS")</f>
        <v>FAIL</v>
      </c>
    </row>
    <row r="4442" spans="1:26" x14ac:dyDescent="0.3">
      <c r="A4442" t="s">
        <v>17302</v>
      </c>
      <c r="B4442" t="s">
        <v>13603</v>
      </c>
      <c r="C4442" t="s">
        <v>66</v>
      </c>
      <c r="D4442" t="s">
        <v>17303</v>
      </c>
      <c r="E4442" t="s">
        <v>67</v>
      </c>
      <c r="F4442" t="s">
        <v>16</v>
      </c>
      <c r="G4442" t="s">
        <v>17304</v>
      </c>
      <c r="H4442" t="s">
        <v>47</v>
      </c>
      <c r="I4442" t="s">
        <v>53</v>
      </c>
      <c r="J4442" s="1">
        <v>45968</v>
      </c>
      <c r="K4442" s="1">
        <v>46178</v>
      </c>
      <c r="L4442" t="b">
        <f>COUNTIF(tbl_vendors[Vendor_ID],tbl_vendors[[#This Row],[Vendor_ID]])&gt;1</f>
        <v>0</v>
      </c>
      <c r="M4442" t="b">
        <f>ISBLANK(tbl_vendors[[#This Row],[Vendor_ID]])</f>
        <v>0</v>
      </c>
      <c r="N4442" t="b">
        <f>LEN(TRIM(tbl_vendors[[#This Row],[Vendor_Name]]))=0</f>
        <v>0</v>
      </c>
      <c r="O4442" t="b">
        <f>LEN(TRIM(tbl_vendors[[#This Row],[Email]]))=0</f>
        <v>0</v>
      </c>
      <c r="P4442" t="b">
        <f>OR(ISERROR(FIND("@",tbl_vendors[[#This Row],[Email]])),ISERROR(FIND(".",tbl_vendors[[#This Row],[Email]])))</f>
        <v>0</v>
      </c>
      <c r="Q4442" t="b">
        <f>ISNA(MATCH(tbl_vendors[[#This Row],[Country]],tbl_country[country],0))</f>
        <v>0</v>
      </c>
      <c r="R4442" t="b">
        <f>ISNA(MATCH(tbl_vendors[[#This Row],[Currency]],tbl_country[currency],0))</f>
        <v>0</v>
      </c>
      <c r="S4442" t="b">
        <f>_xlfn.XLOOKUP(tbl_vendors[[#This Row],[Country]],tbl_country[country],tbl_country[currency],"NotFound")&lt;&gt;tbl_vendors[[#This Row],[Currency]]</f>
        <v>0</v>
      </c>
      <c r="T4442" t="b">
        <f>ISNA(MATCH(tbl_vendors[[#This Row],[Payment_Terms]],tbl_payment_terms[Payment_Terms],0))</f>
        <v>0</v>
      </c>
      <c r="U4442" t="b">
        <f>ISNA(MATCH(tbl_vendors[[#This Row],[Status]],tbl_status[valid_status]))</f>
        <v>1</v>
      </c>
      <c r="V4442" t="b">
        <f ca="1">tbl_vendors[[#This Row],[Created_Date]]&gt;TODAY()</f>
        <v>0</v>
      </c>
      <c r="W4442" t="b">
        <f>tbl_vendors[[#This Row],[Updated_Date]]&lt;tbl_vendors[[#This Row],[Created_Date]]</f>
        <v>0</v>
      </c>
      <c r="X4442" t="b">
        <f>COUNTIF(tbl_vendors[Vendor_Name],tbl_vendors[[#This Row],[Vendor_Name]])&gt;1</f>
        <v>1</v>
      </c>
      <c r="Y4442" s="14" cm="1">
        <f t="array" aca="1" ref="Y4442" ca="1">IFERROR(SUM(L4442:X4442*1),4)</f>
        <v>2</v>
      </c>
      <c r="Z4442" t="str">
        <f ca="1">IF(tbl_vendors[[#This Row],[error_count]]&gt;0,"FAIL","PASS")</f>
        <v>FAIL</v>
      </c>
    </row>
    <row r="4443" spans="1:26" x14ac:dyDescent="0.3">
      <c r="A4443" t="s">
        <v>17305</v>
      </c>
      <c r="B4443" t="s">
        <v>17306</v>
      </c>
      <c r="C4443" t="s">
        <v>100</v>
      </c>
      <c r="D4443" t="s">
        <v>17307</v>
      </c>
      <c r="E4443" t="s">
        <v>39</v>
      </c>
      <c r="F4443" t="s">
        <v>23</v>
      </c>
      <c r="G4443" t="s">
        <v>17308</v>
      </c>
      <c r="H4443" t="s">
        <v>18</v>
      </c>
      <c r="I4443" t="s">
        <v>53</v>
      </c>
      <c r="J4443" s="1">
        <v>45213</v>
      </c>
      <c r="K4443" s="1">
        <v>45664</v>
      </c>
      <c r="L4443" t="b">
        <f>COUNTIF(tbl_vendors[Vendor_ID],tbl_vendors[[#This Row],[Vendor_ID]])&gt;1</f>
        <v>0</v>
      </c>
      <c r="M4443" t="b">
        <f>ISBLANK(tbl_vendors[[#This Row],[Vendor_ID]])</f>
        <v>0</v>
      </c>
      <c r="N4443" t="b">
        <f>LEN(TRIM(tbl_vendors[[#This Row],[Vendor_Name]]))=0</f>
        <v>0</v>
      </c>
      <c r="O4443" t="b">
        <f>LEN(TRIM(tbl_vendors[[#This Row],[Email]]))=0</f>
        <v>0</v>
      </c>
      <c r="P4443" t="b">
        <f>OR(ISERROR(FIND("@",tbl_vendors[[#This Row],[Email]])),ISERROR(FIND(".",tbl_vendors[[#This Row],[Email]])))</f>
        <v>0</v>
      </c>
      <c r="Q4443" t="b">
        <f>ISNA(MATCH(tbl_vendors[[#This Row],[Country]],tbl_country[country],0))</f>
        <v>0</v>
      </c>
      <c r="R4443" t="b">
        <f>ISNA(MATCH(tbl_vendors[[#This Row],[Currency]],tbl_country[currency],0))</f>
        <v>0</v>
      </c>
      <c r="S4443" t="b">
        <f>_xlfn.XLOOKUP(tbl_vendors[[#This Row],[Country]],tbl_country[country],tbl_country[currency],"NotFound")&lt;&gt;tbl_vendors[[#This Row],[Currency]]</f>
        <v>0</v>
      </c>
      <c r="T4443" t="b">
        <f>ISNA(MATCH(tbl_vendors[[#This Row],[Payment_Terms]],tbl_payment_terms[Payment_Terms],0))</f>
        <v>0</v>
      </c>
      <c r="U4443" t="b">
        <f>ISNA(MATCH(tbl_vendors[[#This Row],[Status]],tbl_status[valid_status]))</f>
        <v>1</v>
      </c>
      <c r="V4443" t="b">
        <f ca="1">tbl_vendors[[#This Row],[Created_Date]]&gt;TODAY()</f>
        <v>0</v>
      </c>
      <c r="W4443" t="b">
        <f>tbl_vendors[[#This Row],[Updated_Date]]&lt;tbl_vendors[[#This Row],[Created_Date]]</f>
        <v>0</v>
      </c>
      <c r="X4443" t="b">
        <f>COUNTIF(tbl_vendors[Vendor_Name],tbl_vendors[[#This Row],[Vendor_Name]])&gt;1</f>
        <v>0</v>
      </c>
      <c r="Y4443" s="14" cm="1">
        <f t="array" aca="1" ref="Y4443" ca="1">IFERROR(SUM(L4443:X4443*1),4)</f>
        <v>1</v>
      </c>
      <c r="Z4443" t="str">
        <f ca="1">IF(tbl_vendors[[#This Row],[error_count]]&gt;0,"FAIL","PASS")</f>
        <v>FAIL</v>
      </c>
    </row>
    <row r="4444" spans="1:26" x14ac:dyDescent="0.3">
      <c r="A4444" t="s">
        <v>17309</v>
      </c>
      <c r="B4444" t="s">
        <v>17310</v>
      </c>
      <c r="C4444" t="s">
        <v>109</v>
      </c>
      <c r="D4444" t="s">
        <v>17311</v>
      </c>
      <c r="E4444" t="s">
        <v>39</v>
      </c>
      <c r="F4444" t="s">
        <v>40</v>
      </c>
      <c r="G4444" t="s">
        <v>17312</v>
      </c>
      <c r="H4444" t="s">
        <v>69</v>
      </c>
      <c r="I4444" t="s">
        <v>53</v>
      </c>
      <c r="J4444" s="1">
        <v>44832</v>
      </c>
      <c r="K4444" s="1">
        <v>46071</v>
      </c>
      <c r="L4444" t="b">
        <f>COUNTIF(tbl_vendors[Vendor_ID],tbl_vendors[[#This Row],[Vendor_ID]])&gt;1</f>
        <v>0</v>
      </c>
      <c r="M4444" t="b">
        <f>ISBLANK(tbl_vendors[[#This Row],[Vendor_ID]])</f>
        <v>0</v>
      </c>
      <c r="N4444" t="b">
        <f>LEN(TRIM(tbl_vendors[[#This Row],[Vendor_Name]]))=0</f>
        <v>0</v>
      </c>
      <c r="O4444" t="b">
        <f>LEN(TRIM(tbl_vendors[[#This Row],[Email]]))=0</f>
        <v>0</v>
      </c>
      <c r="P4444" t="b">
        <f>OR(ISERROR(FIND("@",tbl_vendors[[#This Row],[Email]])),ISERROR(FIND(".",tbl_vendors[[#This Row],[Email]])))</f>
        <v>0</v>
      </c>
      <c r="Q4444" t="b">
        <f>ISNA(MATCH(tbl_vendors[[#This Row],[Country]],tbl_country[country],0))</f>
        <v>0</v>
      </c>
      <c r="R4444" t="b">
        <f>ISNA(MATCH(tbl_vendors[[#This Row],[Currency]],tbl_country[currency],0))</f>
        <v>0</v>
      </c>
      <c r="S4444" t="b">
        <f>_xlfn.XLOOKUP(tbl_vendors[[#This Row],[Country]],tbl_country[country],tbl_country[currency],"NotFound")&lt;&gt;tbl_vendors[[#This Row],[Currency]]</f>
        <v>1</v>
      </c>
      <c r="T4444" t="b">
        <f>ISNA(MATCH(tbl_vendors[[#This Row],[Payment_Terms]],tbl_payment_terms[Payment_Terms],0))</f>
        <v>0</v>
      </c>
      <c r="U4444" t="b">
        <f>ISNA(MATCH(tbl_vendors[[#This Row],[Status]],tbl_status[valid_status]))</f>
        <v>1</v>
      </c>
      <c r="V4444" t="b">
        <f ca="1">tbl_vendors[[#This Row],[Created_Date]]&gt;TODAY()</f>
        <v>0</v>
      </c>
      <c r="W4444" t="b">
        <f>tbl_vendors[[#This Row],[Updated_Date]]&lt;tbl_vendors[[#This Row],[Created_Date]]</f>
        <v>0</v>
      </c>
      <c r="X4444" t="b">
        <f>COUNTIF(tbl_vendors[Vendor_Name],tbl_vendors[[#This Row],[Vendor_Name]])&gt;1</f>
        <v>0</v>
      </c>
      <c r="Y4444" s="14" cm="1">
        <f t="array" aca="1" ref="Y4444" ca="1">IFERROR(SUM(L4444:X4444*1),4)</f>
        <v>2</v>
      </c>
      <c r="Z4444" t="str">
        <f ca="1">IF(tbl_vendors[[#This Row],[error_count]]&gt;0,"FAIL","PASS")</f>
        <v>FAIL</v>
      </c>
    </row>
    <row r="4445" spans="1:26" x14ac:dyDescent="0.3">
      <c r="A4445" t="s">
        <v>17313</v>
      </c>
      <c r="B4445" t="s">
        <v>17314</v>
      </c>
      <c r="C4445" t="s">
        <v>109</v>
      </c>
      <c r="D4445" t="s">
        <v>17315</v>
      </c>
      <c r="E4445" t="s">
        <v>39</v>
      </c>
      <c r="F4445" t="s">
        <v>40</v>
      </c>
      <c r="G4445" t="s">
        <v>17316</v>
      </c>
      <c r="H4445" t="s">
        <v>34</v>
      </c>
      <c r="I4445" t="s">
        <v>19</v>
      </c>
      <c r="J4445" s="1">
        <v>46063</v>
      </c>
      <c r="K4445" s="1">
        <v>46194</v>
      </c>
      <c r="L4445" t="b">
        <f>COUNTIF(tbl_vendors[Vendor_ID],tbl_vendors[[#This Row],[Vendor_ID]])&gt;1</f>
        <v>0</v>
      </c>
      <c r="M4445" t="b">
        <f>ISBLANK(tbl_vendors[[#This Row],[Vendor_ID]])</f>
        <v>0</v>
      </c>
      <c r="N4445" t="b">
        <f>LEN(TRIM(tbl_vendors[[#This Row],[Vendor_Name]]))=0</f>
        <v>0</v>
      </c>
      <c r="O4445" t="b">
        <f>LEN(TRIM(tbl_vendors[[#This Row],[Email]]))=0</f>
        <v>0</v>
      </c>
      <c r="P4445" t="b">
        <f>OR(ISERROR(FIND("@",tbl_vendors[[#This Row],[Email]])),ISERROR(FIND(".",tbl_vendors[[#This Row],[Email]])))</f>
        <v>0</v>
      </c>
      <c r="Q4445" t="b">
        <f>ISNA(MATCH(tbl_vendors[[#This Row],[Country]],tbl_country[country],0))</f>
        <v>0</v>
      </c>
      <c r="R4445" t="b">
        <f>ISNA(MATCH(tbl_vendors[[#This Row],[Currency]],tbl_country[currency],0))</f>
        <v>0</v>
      </c>
      <c r="S4445" t="b">
        <f>_xlfn.XLOOKUP(tbl_vendors[[#This Row],[Country]],tbl_country[country],tbl_country[currency],"NotFound")&lt;&gt;tbl_vendors[[#This Row],[Currency]]</f>
        <v>1</v>
      </c>
      <c r="T4445" t="b">
        <f>ISNA(MATCH(tbl_vendors[[#This Row],[Payment_Terms]],tbl_payment_terms[Payment_Terms],0))</f>
        <v>0</v>
      </c>
      <c r="U4445" t="b">
        <f>ISNA(MATCH(tbl_vendors[[#This Row],[Status]],tbl_status[valid_status]))</f>
        <v>0</v>
      </c>
      <c r="V4445" t="b">
        <f ca="1">tbl_vendors[[#This Row],[Created_Date]]&gt;TODAY()</f>
        <v>0</v>
      </c>
      <c r="W4445" t="b">
        <f>tbl_vendors[[#This Row],[Updated_Date]]&lt;tbl_vendors[[#This Row],[Created_Date]]</f>
        <v>0</v>
      </c>
      <c r="X4445" t="b">
        <f>COUNTIF(tbl_vendors[Vendor_Name],tbl_vendors[[#This Row],[Vendor_Name]])&gt;1</f>
        <v>0</v>
      </c>
      <c r="Y4445" s="14" cm="1">
        <f t="array" aca="1" ref="Y4445" ca="1">IFERROR(SUM(L4445:X4445*1),4)</f>
        <v>1</v>
      </c>
      <c r="Z4445" t="str">
        <f ca="1">IF(tbl_vendors[[#This Row],[error_count]]&gt;0,"FAIL","PASS")</f>
        <v>FAIL</v>
      </c>
    </row>
    <row r="4446" spans="1:26" x14ac:dyDescent="0.3">
      <c r="A4446" t="s">
        <v>17317</v>
      </c>
      <c r="B4446" t="s">
        <v>1444</v>
      </c>
      <c r="C4446" t="s">
        <v>13</v>
      </c>
      <c r="D4446" t="s">
        <v>17318</v>
      </c>
      <c r="E4446" t="s">
        <v>15</v>
      </c>
      <c r="F4446" t="s">
        <v>40</v>
      </c>
      <c r="G4446" t="s">
        <v>17319</v>
      </c>
      <c r="H4446" t="s">
        <v>47</v>
      </c>
      <c r="I4446" t="s">
        <v>53</v>
      </c>
      <c r="J4446" s="1">
        <v>45400</v>
      </c>
      <c r="K4446" s="1">
        <v>46172</v>
      </c>
      <c r="L4446" t="b">
        <f>COUNTIF(tbl_vendors[Vendor_ID],tbl_vendors[[#This Row],[Vendor_ID]])&gt;1</f>
        <v>0</v>
      </c>
      <c r="M4446" t="b">
        <f>ISBLANK(tbl_vendors[[#This Row],[Vendor_ID]])</f>
        <v>0</v>
      </c>
      <c r="N4446" t="b">
        <f>LEN(TRIM(tbl_vendors[[#This Row],[Vendor_Name]]))=0</f>
        <v>0</v>
      </c>
      <c r="O4446" t="b">
        <f>LEN(TRIM(tbl_vendors[[#This Row],[Email]]))=0</f>
        <v>0</v>
      </c>
      <c r="P4446" t="b">
        <f>OR(ISERROR(FIND("@",tbl_vendors[[#This Row],[Email]])),ISERROR(FIND(".",tbl_vendors[[#This Row],[Email]])))</f>
        <v>0</v>
      </c>
      <c r="Q4446" t="b">
        <f>ISNA(MATCH(tbl_vendors[[#This Row],[Country]],tbl_country[country],0))</f>
        <v>0</v>
      </c>
      <c r="R4446" t="b">
        <f>ISNA(MATCH(tbl_vendors[[#This Row],[Currency]],tbl_country[currency],0))</f>
        <v>1</v>
      </c>
      <c r="S4446" t="b">
        <f>_xlfn.XLOOKUP(tbl_vendors[[#This Row],[Country]],tbl_country[country],tbl_country[currency],"NotFound")&lt;&gt;tbl_vendors[[#This Row],[Currency]]</f>
        <v>1</v>
      </c>
      <c r="T4446" t="b">
        <f>ISNA(MATCH(tbl_vendors[[#This Row],[Payment_Terms]],tbl_payment_terms[Payment_Terms],0))</f>
        <v>0</v>
      </c>
      <c r="U4446" t="b">
        <f>ISNA(MATCH(tbl_vendors[[#This Row],[Status]],tbl_status[valid_status]))</f>
        <v>1</v>
      </c>
      <c r="V4446" t="b">
        <f ca="1">tbl_vendors[[#This Row],[Created_Date]]&gt;TODAY()</f>
        <v>0</v>
      </c>
      <c r="W4446" t="b">
        <f>tbl_vendors[[#This Row],[Updated_Date]]&lt;tbl_vendors[[#This Row],[Created_Date]]</f>
        <v>0</v>
      </c>
      <c r="X4446" t="b">
        <f>COUNTIF(tbl_vendors[Vendor_Name],tbl_vendors[[#This Row],[Vendor_Name]])&gt;1</f>
        <v>1</v>
      </c>
      <c r="Y4446" s="14" cm="1">
        <f t="array" aca="1" ref="Y4446" ca="1">IFERROR(SUM(L4446:X4446*1),4)</f>
        <v>4</v>
      </c>
      <c r="Z4446" t="str">
        <f ca="1">IF(tbl_vendors[[#This Row],[error_count]]&gt;0,"FAIL","PASS")</f>
        <v>FAIL</v>
      </c>
    </row>
    <row r="4447" spans="1:26" x14ac:dyDescent="0.3">
      <c r="A4447" t="s">
        <v>17320</v>
      </c>
      <c r="B4447" t="s">
        <v>17321</v>
      </c>
      <c r="C4447" t="s">
        <v>56</v>
      </c>
      <c r="E4447" t="s">
        <v>58</v>
      </c>
      <c r="F4447" t="s">
        <v>75</v>
      </c>
      <c r="G4447" t="s">
        <v>17322</v>
      </c>
      <c r="H4447" t="s">
        <v>18</v>
      </c>
      <c r="I4447" t="s">
        <v>26</v>
      </c>
      <c r="J4447" s="1">
        <v>44689</v>
      </c>
      <c r="K4447" s="1">
        <v>45601</v>
      </c>
      <c r="L4447" t="b">
        <f>COUNTIF(tbl_vendors[Vendor_ID],tbl_vendors[[#This Row],[Vendor_ID]])&gt;1</f>
        <v>0</v>
      </c>
      <c r="M4447" t="b">
        <f>ISBLANK(tbl_vendors[[#This Row],[Vendor_ID]])</f>
        <v>0</v>
      </c>
      <c r="N4447" t="b">
        <f>LEN(TRIM(tbl_vendors[[#This Row],[Vendor_Name]]))=0</f>
        <v>0</v>
      </c>
      <c r="O4447" t="b">
        <f>LEN(TRIM(tbl_vendors[[#This Row],[Email]]))=0</f>
        <v>0</v>
      </c>
      <c r="P4447" t="b">
        <f>OR(ISERROR(FIND("@",tbl_vendors[[#This Row],[Email]])),ISERROR(FIND(".",tbl_vendors[[#This Row],[Email]])))</f>
        <v>0</v>
      </c>
      <c r="Q4447" t="b">
        <f>ISNA(MATCH(tbl_vendors[[#This Row],[Country]],tbl_country[country],0))</f>
        <v>0</v>
      </c>
      <c r="R4447" t="b">
        <f>ISNA(MATCH(tbl_vendors[[#This Row],[Currency]],tbl_country[currency],0))</f>
        <v>0</v>
      </c>
      <c r="S4447" t="b">
        <f>_xlfn.XLOOKUP(tbl_vendors[[#This Row],[Country]],tbl_country[country],tbl_country[currency],"NotFound")&lt;&gt;tbl_vendors[[#This Row],[Currency]]</f>
        <v>0</v>
      </c>
      <c r="T4447" t="b">
        <f>ISNA(MATCH(tbl_vendors[[#This Row],[Payment_Terms]],tbl_payment_terms[Payment_Terms],0))</f>
        <v>0</v>
      </c>
      <c r="U4447" t="b">
        <f>ISNA(MATCH(tbl_vendors[[#This Row],[Status]],tbl_status[valid_status]))</f>
        <v>0</v>
      </c>
      <c r="V4447" t="b">
        <f ca="1">tbl_vendors[[#This Row],[Created_Date]]&gt;TODAY()</f>
        <v>0</v>
      </c>
      <c r="W4447" t="b">
        <f>tbl_vendors[[#This Row],[Updated_Date]]&lt;tbl_vendors[[#This Row],[Created_Date]]</f>
        <v>0</v>
      </c>
      <c r="X4447" t="b">
        <f>COUNTIF(tbl_vendors[Vendor_Name],tbl_vendors[[#This Row],[Vendor_Name]])&gt;1</f>
        <v>0</v>
      </c>
      <c r="Y4447" s="14" cm="1">
        <f t="array" aca="1" ref="Y4447" ca="1">IFERROR(SUM(L4447:X4447*1),4)</f>
        <v>0</v>
      </c>
      <c r="Z4447" t="str">
        <f ca="1">IF(tbl_vendors[[#This Row],[error_count]]&gt;0,"FAIL","PASS")</f>
        <v>PASS</v>
      </c>
    </row>
    <row r="4448" spans="1:26" x14ac:dyDescent="0.3">
      <c r="A4448" t="s">
        <v>17323</v>
      </c>
      <c r="B4448" t="s">
        <v>17324</v>
      </c>
      <c r="C4448" t="s">
        <v>153</v>
      </c>
      <c r="D4448" t="s">
        <v>17325</v>
      </c>
      <c r="E4448" t="s">
        <v>155</v>
      </c>
      <c r="F4448" t="s">
        <v>16</v>
      </c>
      <c r="G4448" t="s">
        <v>17326</v>
      </c>
      <c r="H4448" t="s">
        <v>69</v>
      </c>
      <c r="I4448" t="s">
        <v>26</v>
      </c>
      <c r="J4448" s="1">
        <v>44521</v>
      </c>
      <c r="K4448" s="1">
        <v>46120</v>
      </c>
      <c r="L4448" t="b">
        <f>COUNTIF(tbl_vendors[Vendor_ID],tbl_vendors[[#This Row],[Vendor_ID]])&gt;1</f>
        <v>0</v>
      </c>
      <c r="M4448" t="b">
        <f>ISBLANK(tbl_vendors[[#This Row],[Vendor_ID]])</f>
        <v>0</v>
      </c>
      <c r="N4448" t="b">
        <f>LEN(TRIM(tbl_vendors[[#This Row],[Vendor_Name]]))=0</f>
        <v>0</v>
      </c>
      <c r="O4448" t="b">
        <f>LEN(TRIM(tbl_vendors[[#This Row],[Email]]))=0</f>
        <v>0</v>
      </c>
      <c r="P4448" t="b">
        <f>OR(ISERROR(FIND("@",tbl_vendors[[#This Row],[Email]])),ISERROR(FIND(".",tbl_vendors[[#This Row],[Email]])))</f>
        <v>0</v>
      </c>
      <c r="Q4448" t="b">
        <f>ISNA(MATCH(tbl_vendors[[#This Row],[Country]],tbl_country[country],0))</f>
        <v>0</v>
      </c>
      <c r="R4448" t="b">
        <f>ISNA(MATCH(tbl_vendors[[#This Row],[Currency]],tbl_country[currency],0))</f>
        <v>0</v>
      </c>
      <c r="S4448" t="b">
        <f>_xlfn.XLOOKUP(tbl_vendors[[#This Row],[Country]],tbl_country[country],tbl_country[currency],"NotFound")&lt;&gt;tbl_vendors[[#This Row],[Currency]]</f>
        <v>0</v>
      </c>
      <c r="T4448" t="b">
        <f>ISNA(MATCH(tbl_vendors[[#This Row],[Payment_Terms]],tbl_payment_terms[Payment_Terms],0))</f>
        <v>0</v>
      </c>
      <c r="U4448" t="b">
        <f>ISNA(MATCH(tbl_vendors[[#This Row],[Status]],tbl_status[valid_status]))</f>
        <v>0</v>
      </c>
      <c r="V4448" t="b">
        <f ca="1">tbl_vendors[[#This Row],[Created_Date]]&gt;TODAY()</f>
        <v>0</v>
      </c>
      <c r="W4448" t="b">
        <f>tbl_vendors[[#This Row],[Updated_Date]]&lt;tbl_vendors[[#This Row],[Created_Date]]</f>
        <v>0</v>
      </c>
      <c r="X4448" t="b">
        <f>COUNTIF(tbl_vendors[Vendor_Name],tbl_vendors[[#This Row],[Vendor_Name]])&gt;1</f>
        <v>0</v>
      </c>
      <c r="Y4448" s="14" cm="1">
        <f t="array" aca="1" ref="Y4448" ca="1">IFERROR(SUM(L4448:X4448*1),4)</f>
        <v>0</v>
      </c>
      <c r="Z4448" t="str">
        <f ca="1">IF(tbl_vendors[[#This Row],[error_count]]&gt;0,"FAIL","PASS")</f>
        <v>PASS</v>
      </c>
    </row>
    <row r="4449" spans="1:26" x14ac:dyDescent="0.3">
      <c r="A4449" t="s">
        <v>17327</v>
      </c>
      <c r="B4449" t="s">
        <v>17328</v>
      </c>
      <c r="C4449" t="s">
        <v>13</v>
      </c>
      <c r="D4449" t="s">
        <v>17329</v>
      </c>
      <c r="E4449" t="s">
        <v>15</v>
      </c>
      <c r="F4449" t="s">
        <v>40</v>
      </c>
      <c r="G4449" t="s">
        <v>17330</v>
      </c>
      <c r="H4449" t="s">
        <v>42</v>
      </c>
      <c r="I4449" t="s">
        <v>19</v>
      </c>
      <c r="J4449" s="1">
        <v>44633</v>
      </c>
      <c r="K4449" s="1">
        <v>45732</v>
      </c>
      <c r="L4449" t="b">
        <f>COUNTIF(tbl_vendors[Vendor_ID],tbl_vendors[[#This Row],[Vendor_ID]])&gt;1</f>
        <v>0</v>
      </c>
      <c r="M4449" t="b">
        <f>ISBLANK(tbl_vendors[[#This Row],[Vendor_ID]])</f>
        <v>0</v>
      </c>
      <c r="N4449" t="b">
        <f>LEN(TRIM(tbl_vendors[[#This Row],[Vendor_Name]]))=0</f>
        <v>0</v>
      </c>
      <c r="O4449" t="b">
        <f>LEN(TRIM(tbl_vendors[[#This Row],[Email]]))=0</f>
        <v>0</v>
      </c>
      <c r="P4449" t="b">
        <f>OR(ISERROR(FIND("@",tbl_vendors[[#This Row],[Email]])),ISERROR(FIND(".",tbl_vendors[[#This Row],[Email]])))</f>
        <v>0</v>
      </c>
      <c r="Q4449" t="b">
        <f>ISNA(MATCH(tbl_vendors[[#This Row],[Country]],tbl_country[country],0))</f>
        <v>0</v>
      </c>
      <c r="R4449" t="b">
        <f>ISNA(MATCH(tbl_vendors[[#This Row],[Currency]],tbl_country[currency],0))</f>
        <v>1</v>
      </c>
      <c r="S4449" t="b">
        <f>_xlfn.XLOOKUP(tbl_vendors[[#This Row],[Country]],tbl_country[country],tbl_country[currency],"NotFound")&lt;&gt;tbl_vendors[[#This Row],[Currency]]</f>
        <v>1</v>
      </c>
      <c r="T4449" t="b">
        <f>ISNA(MATCH(tbl_vendors[[#This Row],[Payment_Terms]],tbl_payment_terms[Payment_Terms],0))</f>
        <v>0</v>
      </c>
      <c r="U4449" t="b">
        <f>ISNA(MATCH(tbl_vendors[[#This Row],[Status]],tbl_status[valid_status]))</f>
        <v>0</v>
      </c>
      <c r="V4449" t="b">
        <f ca="1">tbl_vendors[[#This Row],[Created_Date]]&gt;TODAY()</f>
        <v>0</v>
      </c>
      <c r="W4449" t="b">
        <f>tbl_vendors[[#This Row],[Updated_Date]]&lt;tbl_vendors[[#This Row],[Created_Date]]</f>
        <v>0</v>
      </c>
      <c r="X4449" t="b">
        <f>COUNTIF(tbl_vendors[Vendor_Name],tbl_vendors[[#This Row],[Vendor_Name]])&gt;1</f>
        <v>0</v>
      </c>
      <c r="Y4449" s="14" cm="1">
        <f t="array" aca="1" ref="Y4449" ca="1">IFERROR(SUM(L4449:X4449*1),4)</f>
        <v>2</v>
      </c>
      <c r="Z4449" t="str">
        <f ca="1">IF(tbl_vendors[[#This Row],[error_count]]&gt;0,"FAIL","PASS")</f>
        <v>FAIL</v>
      </c>
    </row>
    <row r="4450" spans="1:26" x14ac:dyDescent="0.3">
      <c r="A4450" t="s">
        <v>17331</v>
      </c>
      <c r="B4450" t="s">
        <v>17332</v>
      </c>
      <c r="C4450" t="s">
        <v>153</v>
      </c>
      <c r="D4450" t="s">
        <v>17333</v>
      </c>
      <c r="E4450" t="s">
        <v>155</v>
      </c>
      <c r="F4450" t="s">
        <v>40</v>
      </c>
      <c r="G4450" t="s">
        <v>17334</v>
      </c>
      <c r="H4450" t="s">
        <v>47</v>
      </c>
      <c r="I4450" t="s">
        <v>19</v>
      </c>
      <c r="J4450" s="1">
        <v>45723</v>
      </c>
      <c r="K4450" s="1">
        <v>46189</v>
      </c>
      <c r="L4450" t="b">
        <f>COUNTIF(tbl_vendors[Vendor_ID],tbl_vendors[[#This Row],[Vendor_ID]])&gt;1</f>
        <v>0</v>
      </c>
      <c r="M4450" t="b">
        <f>ISBLANK(tbl_vendors[[#This Row],[Vendor_ID]])</f>
        <v>0</v>
      </c>
      <c r="N4450" t="b">
        <f>LEN(TRIM(tbl_vendors[[#This Row],[Vendor_Name]]))=0</f>
        <v>0</v>
      </c>
      <c r="O4450" t="b">
        <f>LEN(TRIM(tbl_vendors[[#This Row],[Email]]))=0</f>
        <v>0</v>
      </c>
      <c r="P4450" t="b">
        <f>OR(ISERROR(FIND("@",tbl_vendors[[#This Row],[Email]])),ISERROR(FIND(".",tbl_vendors[[#This Row],[Email]])))</f>
        <v>0</v>
      </c>
      <c r="Q4450" t="b">
        <f>ISNA(MATCH(tbl_vendors[[#This Row],[Country]],tbl_country[country],0))</f>
        <v>0</v>
      </c>
      <c r="R4450" t="b">
        <f>ISNA(MATCH(tbl_vendors[[#This Row],[Currency]],tbl_country[currency],0))</f>
        <v>0</v>
      </c>
      <c r="S4450" t="b">
        <f>_xlfn.XLOOKUP(tbl_vendors[[#This Row],[Country]],tbl_country[country],tbl_country[currency],"NotFound")&lt;&gt;tbl_vendors[[#This Row],[Currency]]</f>
        <v>0</v>
      </c>
      <c r="T4450" t="b">
        <f>ISNA(MATCH(tbl_vendors[[#This Row],[Payment_Terms]],tbl_payment_terms[Payment_Terms],0))</f>
        <v>0</v>
      </c>
      <c r="U4450" t="b">
        <f>ISNA(MATCH(tbl_vendors[[#This Row],[Status]],tbl_status[valid_status]))</f>
        <v>0</v>
      </c>
      <c r="V4450" t="b">
        <f ca="1">tbl_vendors[[#This Row],[Created_Date]]&gt;TODAY()</f>
        <v>0</v>
      </c>
      <c r="W4450" t="b">
        <f>tbl_vendors[[#This Row],[Updated_Date]]&lt;tbl_vendors[[#This Row],[Created_Date]]</f>
        <v>0</v>
      </c>
      <c r="X4450" t="b">
        <f>COUNTIF(tbl_vendors[Vendor_Name],tbl_vendors[[#This Row],[Vendor_Name]])&gt;1</f>
        <v>0</v>
      </c>
      <c r="Y4450" s="14" cm="1">
        <f t="array" aca="1" ref="Y4450" ca="1">IFERROR(SUM(L4450:X4450*1),4)</f>
        <v>0</v>
      </c>
      <c r="Z4450" t="str">
        <f ca="1">IF(tbl_vendors[[#This Row],[error_count]]&gt;0,"FAIL","PASS")</f>
        <v>PASS</v>
      </c>
    </row>
    <row r="4451" spans="1:26" x14ac:dyDescent="0.3">
      <c r="A4451" t="s">
        <v>17335</v>
      </c>
      <c r="B4451" t="s">
        <v>17336</v>
      </c>
      <c r="C4451" t="s">
        <v>29</v>
      </c>
      <c r="D4451" t="s">
        <v>17337</v>
      </c>
      <c r="E4451" t="s">
        <v>31</v>
      </c>
      <c r="F4451" t="s">
        <v>16</v>
      </c>
      <c r="G4451" t="s">
        <v>17338</v>
      </c>
      <c r="H4451" t="s">
        <v>18</v>
      </c>
      <c r="I4451" t="s">
        <v>19</v>
      </c>
      <c r="J4451" s="1">
        <v>45033</v>
      </c>
      <c r="K4451" s="1">
        <v>45894</v>
      </c>
      <c r="L4451" t="b">
        <f>COUNTIF(tbl_vendors[Vendor_ID],tbl_vendors[[#This Row],[Vendor_ID]])&gt;1</f>
        <v>0</v>
      </c>
      <c r="M4451" t="b">
        <f>ISBLANK(tbl_vendors[[#This Row],[Vendor_ID]])</f>
        <v>0</v>
      </c>
      <c r="N4451" t="b">
        <f>LEN(TRIM(tbl_vendors[[#This Row],[Vendor_Name]]))=0</f>
        <v>0</v>
      </c>
      <c r="O4451" t="b">
        <f>LEN(TRIM(tbl_vendors[[#This Row],[Email]]))=0</f>
        <v>0</v>
      </c>
      <c r="P4451" t="b">
        <f>OR(ISERROR(FIND("@",tbl_vendors[[#This Row],[Email]])),ISERROR(FIND(".",tbl_vendors[[#This Row],[Email]])))</f>
        <v>0</v>
      </c>
      <c r="Q4451" t="b">
        <f>ISNA(MATCH(tbl_vendors[[#This Row],[Country]],tbl_country[country],0))</f>
        <v>0</v>
      </c>
      <c r="R4451" t="b">
        <f>ISNA(MATCH(tbl_vendors[[#This Row],[Currency]],tbl_country[currency],0))</f>
        <v>0</v>
      </c>
      <c r="S4451" t="b">
        <f>_xlfn.XLOOKUP(tbl_vendors[[#This Row],[Country]],tbl_country[country],tbl_country[currency],"NotFound")&lt;&gt;tbl_vendors[[#This Row],[Currency]]</f>
        <v>0</v>
      </c>
      <c r="T4451" t="b">
        <f>ISNA(MATCH(tbl_vendors[[#This Row],[Payment_Terms]],tbl_payment_terms[Payment_Terms],0))</f>
        <v>0</v>
      </c>
      <c r="U4451" t="b">
        <f>ISNA(MATCH(tbl_vendors[[#This Row],[Status]],tbl_status[valid_status]))</f>
        <v>0</v>
      </c>
      <c r="V4451" t="b">
        <f ca="1">tbl_vendors[[#This Row],[Created_Date]]&gt;TODAY()</f>
        <v>0</v>
      </c>
      <c r="W4451" t="b">
        <f>tbl_vendors[[#This Row],[Updated_Date]]&lt;tbl_vendors[[#This Row],[Created_Date]]</f>
        <v>0</v>
      </c>
      <c r="X4451" t="b">
        <f>COUNTIF(tbl_vendors[Vendor_Name],tbl_vendors[[#This Row],[Vendor_Name]])&gt;1</f>
        <v>0</v>
      </c>
      <c r="Y4451" s="14" cm="1">
        <f t="array" aca="1" ref="Y4451" ca="1">IFERROR(SUM(L4451:X4451*1),4)</f>
        <v>0</v>
      </c>
      <c r="Z4451" t="str">
        <f ca="1">IF(tbl_vendors[[#This Row],[error_count]]&gt;0,"FAIL","PASS")</f>
        <v>PASS</v>
      </c>
    </row>
    <row r="4452" spans="1:26" x14ac:dyDescent="0.3">
      <c r="A4452" t="s">
        <v>17339</v>
      </c>
      <c r="B4452" t="s">
        <v>17340</v>
      </c>
      <c r="C4452" t="s">
        <v>153</v>
      </c>
      <c r="D4452" t="s">
        <v>17341</v>
      </c>
      <c r="E4452" t="s">
        <v>155</v>
      </c>
      <c r="F4452" t="s">
        <v>23</v>
      </c>
      <c r="G4452" t="s">
        <v>17342</v>
      </c>
      <c r="H4452" t="s">
        <v>34</v>
      </c>
      <c r="I4452" t="s">
        <v>19</v>
      </c>
      <c r="J4452" s="1">
        <v>45159</v>
      </c>
      <c r="K4452" s="1">
        <v>45671</v>
      </c>
      <c r="L4452" t="b">
        <f>COUNTIF(tbl_vendors[Vendor_ID],tbl_vendors[[#This Row],[Vendor_ID]])&gt;1</f>
        <v>0</v>
      </c>
      <c r="M4452" t="b">
        <f>ISBLANK(tbl_vendors[[#This Row],[Vendor_ID]])</f>
        <v>0</v>
      </c>
      <c r="N4452" t="b">
        <f>LEN(TRIM(tbl_vendors[[#This Row],[Vendor_Name]]))=0</f>
        <v>0</v>
      </c>
      <c r="O4452" t="b">
        <f>LEN(TRIM(tbl_vendors[[#This Row],[Email]]))=0</f>
        <v>0</v>
      </c>
      <c r="P4452" t="b">
        <f>OR(ISERROR(FIND("@",tbl_vendors[[#This Row],[Email]])),ISERROR(FIND(".",tbl_vendors[[#This Row],[Email]])))</f>
        <v>0</v>
      </c>
      <c r="Q4452" t="b">
        <f>ISNA(MATCH(tbl_vendors[[#This Row],[Country]],tbl_country[country],0))</f>
        <v>0</v>
      </c>
      <c r="R4452" t="b">
        <f>ISNA(MATCH(tbl_vendors[[#This Row],[Currency]],tbl_country[currency],0))</f>
        <v>0</v>
      </c>
      <c r="S4452" t="b">
        <f>_xlfn.XLOOKUP(tbl_vendors[[#This Row],[Country]],tbl_country[country],tbl_country[currency],"NotFound")&lt;&gt;tbl_vendors[[#This Row],[Currency]]</f>
        <v>0</v>
      </c>
      <c r="T4452" t="b">
        <f>ISNA(MATCH(tbl_vendors[[#This Row],[Payment_Terms]],tbl_payment_terms[Payment_Terms],0))</f>
        <v>0</v>
      </c>
      <c r="U4452" t="b">
        <f>ISNA(MATCH(tbl_vendors[[#This Row],[Status]],tbl_status[valid_status]))</f>
        <v>0</v>
      </c>
      <c r="V4452" t="b">
        <f ca="1">tbl_vendors[[#This Row],[Created_Date]]&gt;TODAY()</f>
        <v>0</v>
      </c>
      <c r="W4452" t="b">
        <f>tbl_vendors[[#This Row],[Updated_Date]]&lt;tbl_vendors[[#This Row],[Created_Date]]</f>
        <v>0</v>
      </c>
      <c r="X4452" t="b">
        <f>COUNTIF(tbl_vendors[Vendor_Name],tbl_vendors[[#This Row],[Vendor_Name]])&gt;1</f>
        <v>0</v>
      </c>
      <c r="Y4452" s="14" cm="1">
        <f t="array" aca="1" ref="Y4452" ca="1">IFERROR(SUM(L4452:X4452*1),4)</f>
        <v>0</v>
      </c>
      <c r="Z4452" t="str">
        <f ca="1">IF(tbl_vendors[[#This Row],[error_count]]&gt;0,"FAIL","PASS")</f>
        <v>PASS</v>
      </c>
    </row>
    <row r="4453" spans="1:26" x14ac:dyDescent="0.3">
      <c r="A4453" t="s">
        <v>17343</v>
      </c>
      <c r="B4453" t="s">
        <v>17344</v>
      </c>
      <c r="C4453" t="s">
        <v>100</v>
      </c>
      <c r="D4453" t="s">
        <v>17345</v>
      </c>
      <c r="E4453" t="s">
        <v>39</v>
      </c>
      <c r="F4453" t="s">
        <v>32</v>
      </c>
      <c r="G4453" t="s">
        <v>17346</v>
      </c>
      <c r="H4453" t="s">
        <v>25</v>
      </c>
      <c r="I4453" t="s">
        <v>19</v>
      </c>
      <c r="J4453" s="1">
        <v>45933</v>
      </c>
      <c r="K4453" s="1">
        <v>46119</v>
      </c>
      <c r="L4453" t="b">
        <f>COUNTIF(tbl_vendors[Vendor_ID],tbl_vendors[[#This Row],[Vendor_ID]])&gt;1</f>
        <v>0</v>
      </c>
      <c r="M4453" t="b">
        <f>ISBLANK(tbl_vendors[[#This Row],[Vendor_ID]])</f>
        <v>0</v>
      </c>
      <c r="N4453" t="b">
        <f>LEN(TRIM(tbl_vendors[[#This Row],[Vendor_Name]]))=0</f>
        <v>0</v>
      </c>
      <c r="O4453" t="b">
        <f>LEN(TRIM(tbl_vendors[[#This Row],[Email]]))=0</f>
        <v>0</v>
      </c>
      <c r="P4453" t="b">
        <f>OR(ISERROR(FIND("@",tbl_vendors[[#This Row],[Email]])),ISERROR(FIND(".",tbl_vendors[[#This Row],[Email]])))</f>
        <v>0</v>
      </c>
      <c r="Q4453" t="b">
        <f>ISNA(MATCH(tbl_vendors[[#This Row],[Country]],tbl_country[country],0))</f>
        <v>0</v>
      </c>
      <c r="R4453" t="b">
        <f>ISNA(MATCH(tbl_vendors[[#This Row],[Currency]],tbl_country[currency],0))</f>
        <v>0</v>
      </c>
      <c r="S4453" t="b">
        <f>_xlfn.XLOOKUP(tbl_vendors[[#This Row],[Country]],tbl_country[country],tbl_country[currency],"NotFound")&lt;&gt;tbl_vendors[[#This Row],[Currency]]</f>
        <v>0</v>
      </c>
      <c r="T4453" t="b">
        <f>ISNA(MATCH(tbl_vendors[[#This Row],[Payment_Terms]],tbl_payment_terms[Payment_Terms],0))</f>
        <v>0</v>
      </c>
      <c r="U4453" t="b">
        <f>ISNA(MATCH(tbl_vendors[[#This Row],[Status]],tbl_status[valid_status]))</f>
        <v>0</v>
      </c>
      <c r="V4453" t="b">
        <f ca="1">tbl_vendors[[#This Row],[Created_Date]]&gt;TODAY()</f>
        <v>0</v>
      </c>
      <c r="W4453" t="b">
        <f>tbl_vendors[[#This Row],[Updated_Date]]&lt;tbl_vendors[[#This Row],[Created_Date]]</f>
        <v>0</v>
      </c>
      <c r="X4453" t="b">
        <f>COUNTIF(tbl_vendors[Vendor_Name],tbl_vendors[[#This Row],[Vendor_Name]])&gt;1</f>
        <v>0</v>
      </c>
      <c r="Y4453" s="14" cm="1">
        <f t="array" aca="1" ref="Y4453" ca="1">IFERROR(SUM(L4453:X4453*1),4)</f>
        <v>0</v>
      </c>
      <c r="Z4453" t="str">
        <f ca="1">IF(tbl_vendors[[#This Row],[error_count]]&gt;0,"FAIL","PASS")</f>
        <v>PASS</v>
      </c>
    </row>
    <row r="4454" spans="1:26" x14ac:dyDescent="0.3">
      <c r="A4454" t="s">
        <v>17347</v>
      </c>
      <c r="B4454" t="s">
        <v>17348</v>
      </c>
      <c r="C4454" t="s">
        <v>56</v>
      </c>
      <c r="D4454" t="s">
        <v>17349</v>
      </c>
      <c r="E4454" t="s">
        <v>58</v>
      </c>
      <c r="F4454" t="s">
        <v>75</v>
      </c>
      <c r="G4454" t="s">
        <v>17350</v>
      </c>
      <c r="H4454" t="s">
        <v>69</v>
      </c>
      <c r="I4454" t="s">
        <v>19</v>
      </c>
      <c r="J4454" s="1">
        <v>45669</v>
      </c>
      <c r="K4454" s="1">
        <v>45821</v>
      </c>
      <c r="L4454" t="b">
        <f>COUNTIF(tbl_vendors[Vendor_ID],tbl_vendors[[#This Row],[Vendor_ID]])&gt;1</f>
        <v>0</v>
      </c>
      <c r="M4454" t="b">
        <f>ISBLANK(tbl_vendors[[#This Row],[Vendor_ID]])</f>
        <v>0</v>
      </c>
      <c r="N4454" t="b">
        <f>LEN(TRIM(tbl_vendors[[#This Row],[Vendor_Name]]))=0</f>
        <v>0</v>
      </c>
      <c r="O4454" t="b">
        <f>LEN(TRIM(tbl_vendors[[#This Row],[Email]]))=0</f>
        <v>0</v>
      </c>
      <c r="P4454" t="b">
        <f>OR(ISERROR(FIND("@",tbl_vendors[[#This Row],[Email]])),ISERROR(FIND(".",tbl_vendors[[#This Row],[Email]])))</f>
        <v>0</v>
      </c>
      <c r="Q4454" t="b">
        <f>ISNA(MATCH(tbl_vendors[[#This Row],[Country]],tbl_country[country],0))</f>
        <v>0</v>
      </c>
      <c r="R4454" t="b">
        <f>ISNA(MATCH(tbl_vendors[[#This Row],[Currency]],tbl_country[currency],0))</f>
        <v>0</v>
      </c>
      <c r="S4454" t="b">
        <f>_xlfn.XLOOKUP(tbl_vendors[[#This Row],[Country]],tbl_country[country],tbl_country[currency],"NotFound")&lt;&gt;tbl_vendors[[#This Row],[Currency]]</f>
        <v>0</v>
      </c>
      <c r="T4454" t="b">
        <f>ISNA(MATCH(tbl_vendors[[#This Row],[Payment_Terms]],tbl_payment_terms[Payment_Terms],0))</f>
        <v>0</v>
      </c>
      <c r="U4454" t="b">
        <f>ISNA(MATCH(tbl_vendors[[#This Row],[Status]],tbl_status[valid_status]))</f>
        <v>0</v>
      </c>
      <c r="V4454" t="b">
        <f ca="1">tbl_vendors[[#This Row],[Created_Date]]&gt;TODAY()</f>
        <v>0</v>
      </c>
      <c r="W4454" t="b">
        <f>tbl_vendors[[#This Row],[Updated_Date]]&lt;tbl_vendors[[#This Row],[Created_Date]]</f>
        <v>0</v>
      </c>
      <c r="X4454" t="b">
        <f>COUNTIF(tbl_vendors[Vendor_Name],tbl_vendors[[#This Row],[Vendor_Name]])&gt;1</f>
        <v>0</v>
      </c>
      <c r="Y4454" s="14" cm="1">
        <f t="array" aca="1" ref="Y4454" ca="1">IFERROR(SUM(L4454:X4454*1),4)</f>
        <v>0</v>
      </c>
      <c r="Z4454" t="str">
        <f ca="1">IF(tbl_vendors[[#This Row],[error_count]]&gt;0,"FAIL","PASS")</f>
        <v>PASS</v>
      </c>
    </row>
    <row r="4455" spans="1:26" x14ac:dyDescent="0.3">
      <c r="A4455" t="s">
        <v>17351</v>
      </c>
      <c r="B4455" t="s">
        <v>17352</v>
      </c>
      <c r="C4455" t="s">
        <v>29</v>
      </c>
      <c r="D4455" t="s">
        <v>17353</v>
      </c>
      <c r="E4455" t="s">
        <v>31</v>
      </c>
      <c r="F4455" t="s">
        <v>40</v>
      </c>
      <c r="G4455" t="s">
        <v>17354</v>
      </c>
      <c r="H4455" t="s">
        <v>25</v>
      </c>
      <c r="I4455" t="s">
        <v>19</v>
      </c>
      <c r="J4455" s="1">
        <v>45630</v>
      </c>
      <c r="K4455" s="1">
        <v>46136</v>
      </c>
      <c r="L4455" t="b">
        <f>COUNTIF(tbl_vendors[Vendor_ID],tbl_vendors[[#This Row],[Vendor_ID]])&gt;1</f>
        <v>0</v>
      </c>
      <c r="M4455" t="b">
        <f>ISBLANK(tbl_vendors[[#This Row],[Vendor_ID]])</f>
        <v>0</v>
      </c>
      <c r="N4455" t="b">
        <f>LEN(TRIM(tbl_vendors[[#This Row],[Vendor_Name]]))=0</f>
        <v>0</v>
      </c>
      <c r="O4455" t="b">
        <f>LEN(TRIM(tbl_vendors[[#This Row],[Email]]))=0</f>
        <v>0</v>
      </c>
      <c r="P4455" t="b">
        <f>OR(ISERROR(FIND("@",tbl_vendors[[#This Row],[Email]])),ISERROR(FIND(".",tbl_vendors[[#This Row],[Email]])))</f>
        <v>0</v>
      </c>
      <c r="Q4455" t="b">
        <f>ISNA(MATCH(tbl_vendors[[#This Row],[Country]],tbl_country[country],0))</f>
        <v>0</v>
      </c>
      <c r="R4455" t="b">
        <f>ISNA(MATCH(tbl_vendors[[#This Row],[Currency]],tbl_country[currency],0))</f>
        <v>0</v>
      </c>
      <c r="S4455" t="b">
        <f>_xlfn.XLOOKUP(tbl_vendors[[#This Row],[Country]],tbl_country[country],tbl_country[currency],"NotFound")&lt;&gt;tbl_vendors[[#This Row],[Currency]]</f>
        <v>0</v>
      </c>
      <c r="T4455" t="b">
        <f>ISNA(MATCH(tbl_vendors[[#This Row],[Payment_Terms]],tbl_payment_terms[Payment_Terms],0))</f>
        <v>0</v>
      </c>
      <c r="U4455" t="b">
        <f>ISNA(MATCH(tbl_vendors[[#This Row],[Status]],tbl_status[valid_status]))</f>
        <v>0</v>
      </c>
      <c r="V4455" t="b">
        <f ca="1">tbl_vendors[[#This Row],[Created_Date]]&gt;TODAY()</f>
        <v>0</v>
      </c>
      <c r="W4455" t="b">
        <f>tbl_vendors[[#This Row],[Updated_Date]]&lt;tbl_vendors[[#This Row],[Created_Date]]</f>
        <v>0</v>
      </c>
      <c r="X4455" t="b">
        <f>COUNTIF(tbl_vendors[Vendor_Name],tbl_vendors[[#This Row],[Vendor_Name]])&gt;1</f>
        <v>0</v>
      </c>
      <c r="Y4455" s="14" cm="1">
        <f t="array" aca="1" ref="Y4455" ca="1">IFERROR(SUM(L4455:X4455*1),4)</f>
        <v>0</v>
      </c>
      <c r="Z4455" t="str">
        <f ca="1">IF(tbl_vendors[[#This Row],[error_count]]&gt;0,"FAIL","PASS")</f>
        <v>PASS</v>
      </c>
    </row>
    <row r="4456" spans="1:26" x14ac:dyDescent="0.3">
      <c r="A4456" t="s">
        <v>17355</v>
      </c>
      <c r="B4456" t="s">
        <v>17356</v>
      </c>
      <c r="C4456" t="s">
        <v>29</v>
      </c>
      <c r="D4456" t="s">
        <v>17357</v>
      </c>
      <c r="E4456" t="s">
        <v>31</v>
      </c>
      <c r="F4456" t="s">
        <v>75</v>
      </c>
      <c r="G4456" t="s">
        <v>17358</v>
      </c>
      <c r="H4456" t="s">
        <v>42</v>
      </c>
      <c r="I4456" t="s">
        <v>26</v>
      </c>
      <c r="J4456" s="1">
        <v>44493</v>
      </c>
      <c r="K4456" s="1">
        <v>45743</v>
      </c>
      <c r="L4456" t="b">
        <f>COUNTIF(tbl_vendors[Vendor_ID],tbl_vendors[[#This Row],[Vendor_ID]])&gt;1</f>
        <v>0</v>
      </c>
      <c r="M4456" t="b">
        <f>ISBLANK(tbl_vendors[[#This Row],[Vendor_ID]])</f>
        <v>0</v>
      </c>
      <c r="N4456" t="b">
        <f>LEN(TRIM(tbl_vendors[[#This Row],[Vendor_Name]]))=0</f>
        <v>0</v>
      </c>
      <c r="O4456" t="b">
        <f>LEN(TRIM(tbl_vendors[[#This Row],[Email]]))=0</f>
        <v>0</v>
      </c>
      <c r="P4456" t="b">
        <f>OR(ISERROR(FIND("@",tbl_vendors[[#This Row],[Email]])),ISERROR(FIND(".",tbl_vendors[[#This Row],[Email]])))</f>
        <v>0</v>
      </c>
      <c r="Q4456" t="b">
        <f>ISNA(MATCH(tbl_vendors[[#This Row],[Country]],tbl_country[country],0))</f>
        <v>0</v>
      </c>
      <c r="R4456" t="b">
        <f>ISNA(MATCH(tbl_vendors[[#This Row],[Currency]],tbl_country[currency],0))</f>
        <v>0</v>
      </c>
      <c r="S4456" t="b">
        <f>_xlfn.XLOOKUP(tbl_vendors[[#This Row],[Country]],tbl_country[country],tbl_country[currency],"NotFound")&lt;&gt;tbl_vendors[[#This Row],[Currency]]</f>
        <v>0</v>
      </c>
      <c r="T4456" t="b">
        <f>ISNA(MATCH(tbl_vendors[[#This Row],[Payment_Terms]],tbl_payment_terms[Payment_Terms],0))</f>
        <v>0</v>
      </c>
      <c r="U4456" t="b">
        <f>ISNA(MATCH(tbl_vendors[[#This Row],[Status]],tbl_status[valid_status]))</f>
        <v>0</v>
      </c>
      <c r="V4456" t="b">
        <f ca="1">tbl_vendors[[#This Row],[Created_Date]]&gt;TODAY()</f>
        <v>0</v>
      </c>
      <c r="W4456" t="b">
        <f>tbl_vendors[[#This Row],[Updated_Date]]&lt;tbl_vendors[[#This Row],[Created_Date]]</f>
        <v>0</v>
      </c>
      <c r="X4456" t="b">
        <f>COUNTIF(tbl_vendors[Vendor_Name],tbl_vendors[[#This Row],[Vendor_Name]])&gt;1</f>
        <v>0</v>
      </c>
      <c r="Y4456" s="14" cm="1">
        <f t="array" aca="1" ref="Y4456" ca="1">IFERROR(SUM(L4456:X4456*1),4)</f>
        <v>0</v>
      </c>
      <c r="Z4456" t="str">
        <f ca="1">IF(tbl_vendors[[#This Row],[error_count]]&gt;0,"FAIL","PASS")</f>
        <v>PASS</v>
      </c>
    </row>
    <row r="4457" spans="1:26" x14ac:dyDescent="0.3">
      <c r="A4457" t="s">
        <v>17359</v>
      </c>
      <c r="B4457" t="s">
        <v>17360</v>
      </c>
      <c r="C4457" t="s">
        <v>13</v>
      </c>
      <c r="D4457" t="s">
        <v>17361</v>
      </c>
      <c r="E4457" t="s">
        <v>15</v>
      </c>
      <c r="F4457" t="s">
        <v>23</v>
      </c>
      <c r="G4457" t="s">
        <v>17362</v>
      </c>
      <c r="H4457" t="s">
        <v>42</v>
      </c>
      <c r="I4457" t="s">
        <v>26</v>
      </c>
      <c r="J4457" s="1">
        <v>45948</v>
      </c>
      <c r="K4457" s="1">
        <v>46174</v>
      </c>
      <c r="L4457" t="b">
        <f>COUNTIF(tbl_vendors[Vendor_ID],tbl_vendors[[#This Row],[Vendor_ID]])&gt;1</f>
        <v>0</v>
      </c>
      <c r="M4457" t="b">
        <f>ISBLANK(tbl_vendors[[#This Row],[Vendor_ID]])</f>
        <v>0</v>
      </c>
      <c r="N4457" t="b">
        <f>LEN(TRIM(tbl_vendors[[#This Row],[Vendor_Name]]))=0</f>
        <v>0</v>
      </c>
      <c r="O4457" t="b">
        <f>LEN(TRIM(tbl_vendors[[#This Row],[Email]]))=0</f>
        <v>0</v>
      </c>
      <c r="P4457" t="b">
        <f>OR(ISERROR(FIND("@",tbl_vendors[[#This Row],[Email]])),ISERROR(FIND(".",tbl_vendors[[#This Row],[Email]])))</f>
        <v>0</v>
      </c>
      <c r="Q4457" t="b">
        <f>ISNA(MATCH(tbl_vendors[[#This Row],[Country]],tbl_country[country],0))</f>
        <v>0</v>
      </c>
      <c r="R4457" t="b">
        <f>ISNA(MATCH(tbl_vendors[[#This Row],[Currency]],tbl_country[currency],0))</f>
        <v>1</v>
      </c>
      <c r="S4457" t="b">
        <f>_xlfn.XLOOKUP(tbl_vendors[[#This Row],[Country]],tbl_country[country],tbl_country[currency],"NotFound")&lt;&gt;tbl_vendors[[#This Row],[Currency]]</f>
        <v>1</v>
      </c>
      <c r="T4457" t="b">
        <f>ISNA(MATCH(tbl_vendors[[#This Row],[Payment_Terms]],tbl_payment_terms[Payment_Terms],0))</f>
        <v>0</v>
      </c>
      <c r="U4457" t="b">
        <f>ISNA(MATCH(tbl_vendors[[#This Row],[Status]],tbl_status[valid_status]))</f>
        <v>0</v>
      </c>
      <c r="V4457" t="b">
        <f ca="1">tbl_vendors[[#This Row],[Created_Date]]&gt;TODAY()</f>
        <v>0</v>
      </c>
      <c r="W4457" t="b">
        <f>tbl_vendors[[#This Row],[Updated_Date]]&lt;tbl_vendors[[#This Row],[Created_Date]]</f>
        <v>0</v>
      </c>
      <c r="X4457" t="b">
        <f>COUNTIF(tbl_vendors[Vendor_Name],tbl_vendors[[#This Row],[Vendor_Name]])&gt;1</f>
        <v>0</v>
      </c>
      <c r="Y4457" s="14" cm="1">
        <f t="array" aca="1" ref="Y4457" ca="1">IFERROR(SUM(L4457:X4457*1),4)</f>
        <v>2</v>
      </c>
      <c r="Z4457" t="str">
        <f ca="1">IF(tbl_vendors[[#This Row],[error_count]]&gt;0,"FAIL","PASS")</f>
        <v>FAIL</v>
      </c>
    </row>
    <row r="4458" spans="1:26" x14ac:dyDescent="0.3">
      <c r="A4458" t="s">
        <v>17363</v>
      </c>
      <c r="B4458" t="s">
        <v>17364</v>
      </c>
      <c r="C4458" t="s">
        <v>100</v>
      </c>
      <c r="D4458" t="s">
        <v>17365</v>
      </c>
      <c r="E4458" t="s">
        <v>39</v>
      </c>
      <c r="F4458" t="s">
        <v>23</v>
      </c>
      <c r="G4458" t="s">
        <v>17366</v>
      </c>
      <c r="H4458" t="s">
        <v>34</v>
      </c>
      <c r="I4458" t="s">
        <v>19</v>
      </c>
      <c r="J4458" s="1">
        <v>44850</v>
      </c>
      <c r="K4458" s="1">
        <v>46191</v>
      </c>
      <c r="L4458" t="b">
        <f>COUNTIF(tbl_vendors[Vendor_ID],tbl_vendors[[#This Row],[Vendor_ID]])&gt;1</f>
        <v>0</v>
      </c>
      <c r="M4458" t="b">
        <f>ISBLANK(tbl_vendors[[#This Row],[Vendor_ID]])</f>
        <v>0</v>
      </c>
      <c r="N4458" t="b">
        <f>LEN(TRIM(tbl_vendors[[#This Row],[Vendor_Name]]))=0</f>
        <v>0</v>
      </c>
      <c r="O4458" t="b">
        <f>LEN(TRIM(tbl_vendors[[#This Row],[Email]]))=0</f>
        <v>0</v>
      </c>
      <c r="P4458" t="b">
        <f>OR(ISERROR(FIND("@",tbl_vendors[[#This Row],[Email]])),ISERROR(FIND(".",tbl_vendors[[#This Row],[Email]])))</f>
        <v>0</v>
      </c>
      <c r="Q4458" t="b">
        <f>ISNA(MATCH(tbl_vendors[[#This Row],[Country]],tbl_country[country],0))</f>
        <v>0</v>
      </c>
      <c r="R4458" t="b">
        <f>ISNA(MATCH(tbl_vendors[[#This Row],[Currency]],tbl_country[currency],0))</f>
        <v>0</v>
      </c>
      <c r="S4458" t="b">
        <f>_xlfn.XLOOKUP(tbl_vendors[[#This Row],[Country]],tbl_country[country],tbl_country[currency],"NotFound")&lt;&gt;tbl_vendors[[#This Row],[Currency]]</f>
        <v>0</v>
      </c>
      <c r="T4458" t="b">
        <f>ISNA(MATCH(tbl_vendors[[#This Row],[Payment_Terms]],tbl_payment_terms[Payment_Terms],0))</f>
        <v>0</v>
      </c>
      <c r="U4458" t="b">
        <f>ISNA(MATCH(tbl_vendors[[#This Row],[Status]],tbl_status[valid_status]))</f>
        <v>0</v>
      </c>
      <c r="V4458" t="b">
        <f ca="1">tbl_vendors[[#This Row],[Created_Date]]&gt;TODAY()</f>
        <v>0</v>
      </c>
      <c r="W4458" t="b">
        <f>tbl_vendors[[#This Row],[Updated_Date]]&lt;tbl_vendors[[#This Row],[Created_Date]]</f>
        <v>0</v>
      </c>
      <c r="X4458" t="b">
        <f>COUNTIF(tbl_vendors[Vendor_Name],tbl_vendors[[#This Row],[Vendor_Name]])&gt;1</f>
        <v>1</v>
      </c>
      <c r="Y4458" s="14" cm="1">
        <f t="array" aca="1" ref="Y4458" ca="1">IFERROR(SUM(L4458:X4458*1),4)</f>
        <v>1</v>
      </c>
      <c r="Z4458" t="str">
        <f ca="1">IF(tbl_vendors[[#This Row],[error_count]]&gt;0,"FAIL","PASS")</f>
        <v>FAIL</v>
      </c>
    </row>
    <row r="4459" spans="1:26" x14ac:dyDescent="0.3">
      <c r="A4459" t="s">
        <v>17367</v>
      </c>
      <c r="B4459" t="s">
        <v>17368</v>
      </c>
      <c r="C4459" t="s">
        <v>37</v>
      </c>
      <c r="D4459" t="s">
        <v>17369</v>
      </c>
      <c r="E4459" t="s">
        <v>39</v>
      </c>
      <c r="F4459" t="s">
        <v>75</v>
      </c>
      <c r="G4459" t="s">
        <v>17370</v>
      </c>
      <c r="H4459" t="s">
        <v>69</v>
      </c>
      <c r="I4459" t="s">
        <v>53</v>
      </c>
      <c r="J4459" s="1">
        <v>45134</v>
      </c>
      <c r="K4459" s="1">
        <v>45456</v>
      </c>
      <c r="L4459" t="b">
        <f>COUNTIF(tbl_vendors[Vendor_ID],tbl_vendors[[#This Row],[Vendor_ID]])&gt;1</f>
        <v>0</v>
      </c>
      <c r="M4459" t="b">
        <f>ISBLANK(tbl_vendors[[#This Row],[Vendor_ID]])</f>
        <v>0</v>
      </c>
      <c r="N4459" t="b">
        <f>LEN(TRIM(tbl_vendors[[#This Row],[Vendor_Name]]))=0</f>
        <v>0</v>
      </c>
      <c r="O4459" t="b">
        <f>LEN(TRIM(tbl_vendors[[#This Row],[Email]]))=0</f>
        <v>0</v>
      </c>
      <c r="P4459" t="b">
        <f>OR(ISERROR(FIND("@",tbl_vendors[[#This Row],[Email]])),ISERROR(FIND(".",tbl_vendors[[#This Row],[Email]])))</f>
        <v>0</v>
      </c>
      <c r="Q4459" t="b">
        <f>ISNA(MATCH(tbl_vendors[[#This Row],[Country]],tbl_country[country],0))</f>
        <v>0</v>
      </c>
      <c r="R4459" t="b">
        <f>ISNA(MATCH(tbl_vendors[[#This Row],[Currency]],tbl_country[currency],0))</f>
        <v>0</v>
      </c>
      <c r="S4459" t="b">
        <f>_xlfn.XLOOKUP(tbl_vendors[[#This Row],[Country]],tbl_country[country],tbl_country[currency],"NotFound")&lt;&gt;tbl_vendors[[#This Row],[Currency]]</f>
        <v>0</v>
      </c>
      <c r="T4459" t="b">
        <f>ISNA(MATCH(tbl_vendors[[#This Row],[Payment_Terms]],tbl_payment_terms[Payment_Terms],0))</f>
        <v>0</v>
      </c>
      <c r="U4459" t="b">
        <f>ISNA(MATCH(tbl_vendors[[#This Row],[Status]],tbl_status[valid_status]))</f>
        <v>1</v>
      </c>
      <c r="V4459" t="b">
        <f ca="1">tbl_vendors[[#This Row],[Created_Date]]&gt;TODAY()</f>
        <v>0</v>
      </c>
      <c r="W4459" t="b">
        <f>tbl_vendors[[#This Row],[Updated_Date]]&lt;tbl_vendors[[#This Row],[Created_Date]]</f>
        <v>0</v>
      </c>
      <c r="X4459" t="b">
        <f>COUNTIF(tbl_vendors[Vendor_Name],tbl_vendors[[#This Row],[Vendor_Name]])&gt;1</f>
        <v>0</v>
      </c>
      <c r="Y4459" s="14" cm="1">
        <f t="array" aca="1" ref="Y4459" ca="1">IFERROR(SUM(L4459:X4459*1),4)</f>
        <v>1</v>
      </c>
      <c r="Z4459" t="str">
        <f ca="1">IF(tbl_vendors[[#This Row],[error_count]]&gt;0,"FAIL","PASS")</f>
        <v>FAIL</v>
      </c>
    </row>
    <row r="4460" spans="1:26" x14ac:dyDescent="0.3">
      <c r="A4460" t="s">
        <v>17371</v>
      </c>
      <c r="B4460" t="s">
        <v>17372</v>
      </c>
      <c r="C4460" t="s">
        <v>13</v>
      </c>
      <c r="D4460" t="s">
        <v>17373</v>
      </c>
      <c r="E4460" t="s">
        <v>15</v>
      </c>
      <c r="F4460" t="s">
        <v>32</v>
      </c>
      <c r="G4460" t="s">
        <v>17374</v>
      </c>
      <c r="H4460" t="s">
        <v>52</v>
      </c>
      <c r="I4460" t="s">
        <v>26</v>
      </c>
      <c r="J4460" s="1">
        <v>45511</v>
      </c>
      <c r="K4460" s="1">
        <v>45752</v>
      </c>
      <c r="L4460" t="b">
        <f>COUNTIF(tbl_vendors[Vendor_ID],tbl_vendors[[#This Row],[Vendor_ID]])&gt;1</f>
        <v>0</v>
      </c>
      <c r="M4460" t="b">
        <f>ISBLANK(tbl_vendors[[#This Row],[Vendor_ID]])</f>
        <v>0</v>
      </c>
      <c r="N4460" t="b">
        <f>LEN(TRIM(tbl_vendors[[#This Row],[Vendor_Name]]))=0</f>
        <v>0</v>
      </c>
      <c r="O4460" t="b">
        <f>LEN(TRIM(tbl_vendors[[#This Row],[Email]]))=0</f>
        <v>0</v>
      </c>
      <c r="P4460" t="b">
        <f>OR(ISERROR(FIND("@",tbl_vendors[[#This Row],[Email]])),ISERROR(FIND(".",tbl_vendors[[#This Row],[Email]])))</f>
        <v>0</v>
      </c>
      <c r="Q4460" t="b">
        <f>ISNA(MATCH(tbl_vendors[[#This Row],[Country]],tbl_country[country],0))</f>
        <v>0</v>
      </c>
      <c r="R4460" t="b">
        <f>ISNA(MATCH(tbl_vendors[[#This Row],[Currency]],tbl_country[currency],0))</f>
        <v>1</v>
      </c>
      <c r="S4460" t="b">
        <f>_xlfn.XLOOKUP(tbl_vendors[[#This Row],[Country]],tbl_country[country],tbl_country[currency],"NotFound")&lt;&gt;tbl_vendors[[#This Row],[Currency]]</f>
        <v>1</v>
      </c>
      <c r="T4460" t="b">
        <f>ISNA(MATCH(tbl_vendors[[#This Row],[Payment_Terms]],tbl_payment_terms[Payment_Terms],0))</f>
        <v>0</v>
      </c>
      <c r="U4460" t="b">
        <f>ISNA(MATCH(tbl_vendors[[#This Row],[Status]],tbl_status[valid_status]))</f>
        <v>0</v>
      </c>
      <c r="V4460" t="b">
        <f ca="1">tbl_vendors[[#This Row],[Created_Date]]&gt;TODAY()</f>
        <v>0</v>
      </c>
      <c r="W4460" t="b">
        <f>tbl_vendors[[#This Row],[Updated_Date]]&lt;tbl_vendors[[#This Row],[Created_Date]]</f>
        <v>0</v>
      </c>
      <c r="X4460" t="b">
        <f>COUNTIF(tbl_vendors[Vendor_Name],tbl_vendors[[#This Row],[Vendor_Name]])&gt;1</f>
        <v>0</v>
      </c>
      <c r="Y4460" s="14" cm="1">
        <f t="array" aca="1" ref="Y4460" ca="1">IFERROR(SUM(L4460:X4460*1),4)</f>
        <v>2</v>
      </c>
      <c r="Z4460" t="str">
        <f ca="1">IF(tbl_vendors[[#This Row],[error_count]]&gt;0,"FAIL","PASS")</f>
        <v>FAIL</v>
      </c>
    </row>
    <row r="4461" spans="1:26" x14ac:dyDescent="0.3">
      <c r="A4461" t="s">
        <v>17375</v>
      </c>
      <c r="B4461" t="s">
        <v>17376</v>
      </c>
      <c r="C4461" t="s">
        <v>72</v>
      </c>
      <c r="D4461" t="s">
        <v>17377</v>
      </c>
      <c r="E4461" t="s">
        <v>74</v>
      </c>
      <c r="F4461" t="s">
        <v>75</v>
      </c>
      <c r="G4461" t="s">
        <v>17378</v>
      </c>
      <c r="H4461" t="s">
        <v>18</v>
      </c>
      <c r="I4461" t="s">
        <v>26</v>
      </c>
      <c r="J4461" s="1">
        <v>45641</v>
      </c>
      <c r="K4461" s="1">
        <v>45731</v>
      </c>
      <c r="L4461" t="b">
        <f>COUNTIF(tbl_vendors[Vendor_ID],tbl_vendors[[#This Row],[Vendor_ID]])&gt;1</f>
        <v>0</v>
      </c>
      <c r="M4461" t="b">
        <f>ISBLANK(tbl_vendors[[#This Row],[Vendor_ID]])</f>
        <v>0</v>
      </c>
      <c r="N4461" t="b">
        <f>LEN(TRIM(tbl_vendors[[#This Row],[Vendor_Name]]))=0</f>
        <v>0</v>
      </c>
      <c r="O4461" t="b">
        <f>LEN(TRIM(tbl_vendors[[#This Row],[Email]]))=0</f>
        <v>0</v>
      </c>
      <c r="P4461" t="b">
        <f>OR(ISERROR(FIND("@",tbl_vendors[[#This Row],[Email]])),ISERROR(FIND(".",tbl_vendors[[#This Row],[Email]])))</f>
        <v>0</v>
      </c>
      <c r="Q4461" t="b">
        <f>ISNA(MATCH(tbl_vendors[[#This Row],[Country]],tbl_country[country],0))</f>
        <v>0</v>
      </c>
      <c r="R4461" t="b">
        <f>ISNA(MATCH(tbl_vendors[[#This Row],[Currency]],tbl_country[currency],0))</f>
        <v>1</v>
      </c>
      <c r="S4461" t="b">
        <f>_xlfn.XLOOKUP(tbl_vendors[[#This Row],[Country]],tbl_country[country],tbl_country[currency],"NotFound")&lt;&gt;tbl_vendors[[#This Row],[Currency]]</f>
        <v>1</v>
      </c>
      <c r="T4461" t="b">
        <f>ISNA(MATCH(tbl_vendors[[#This Row],[Payment_Terms]],tbl_payment_terms[Payment_Terms],0))</f>
        <v>0</v>
      </c>
      <c r="U4461" t="b">
        <f>ISNA(MATCH(tbl_vendors[[#This Row],[Status]],tbl_status[valid_status]))</f>
        <v>0</v>
      </c>
      <c r="V4461" t="b">
        <f ca="1">tbl_vendors[[#This Row],[Created_Date]]&gt;TODAY()</f>
        <v>0</v>
      </c>
      <c r="W4461" t="b">
        <f>tbl_vendors[[#This Row],[Updated_Date]]&lt;tbl_vendors[[#This Row],[Created_Date]]</f>
        <v>0</v>
      </c>
      <c r="X4461" t="b">
        <f>COUNTIF(tbl_vendors[Vendor_Name],tbl_vendors[[#This Row],[Vendor_Name]])&gt;1</f>
        <v>0</v>
      </c>
      <c r="Y4461" s="14" cm="1">
        <f t="array" aca="1" ref="Y4461" ca="1">IFERROR(SUM(L4461:X4461*1),4)</f>
        <v>2</v>
      </c>
      <c r="Z4461" t="str">
        <f ca="1">IF(tbl_vendors[[#This Row],[error_count]]&gt;0,"FAIL","PASS")</f>
        <v>FAIL</v>
      </c>
    </row>
    <row r="4462" spans="1:26" x14ac:dyDescent="0.3">
      <c r="A4462" t="s">
        <v>17379</v>
      </c>
      <c r="B4462" t="s">
        <v>17380</v>
      </c>
      <c r="C4462" t="s">
        <v>153</v>
      </c>
      <c r="D4462" t="s">
        <v>17381</v>
      </c>
      <c r="E4462" t="s">
        <v>155</v>
      </c>
      <c r="F4462" t="s">
        <v>16</v>
      </c>
      <c r="G4462" t="s">
        <v>17382</v>
      </c>
      <c r="H4462" t="s">
        <v>25</v>
      </c>
      <c r="I4462" t="s">
        <v>53</v>
      </c>
      <c r="J4462" s="1">
        <v>45368</v>
      </c>
      <c r="K4462" s="1">
        <v>46011</v>
      </c>
      <c r="L4462" t="b">
        <f>COUNTIF(tbl_vendors[Vendor_ID],tbl_vendors[[#This Row],[Vendor_ID]])&gt;1</f>
        <v>0</v>
      </c>
      <c r="M4462" t="b">
        <f>ISBLANK(tbl_vendors[[#This Row],[Vendor_ID]])</f>
        <v>0</v>
      </c>
      <c r="N4462" t="b">
        <f>LEN(TRIM(tbl_vendors[[#This Row],[Vendor_Name]]))=0</f>
        <v>0</v>
      </c>
      <c r="O4462" t="b">
        <f>LEN(TRIM(tbl_vendors[[#This Row],[Email]]))=0</f>
        <v>0</v>
      </c>
      <c r="P4462" t="b">
        <f>OR(ISERROR(FIND("@",tbl_vendors[[#This Row],[Email]])),ISERROR(FIND(".",tbl_vendors[[#This Row],[Email]])))</f>
        <v>0</v>
      </c>
      <c r="Q4462" t="b">
        <f>ISNA(MATCH(tbl_vendors[[#This Row],[Country]],tbl_country[country],0))</f>
        <v>0</v>
      </c>
      <c r="R4462" t="b">
        <f>ISNA(MATCH(tbl_vendors[[#This Row],[Currency]],tbl_country[currency],0))</f>
        <v>0</v>
      </c>
      <c r="S4462" t="b">
        <f>_xlfn.XLOOKUP(tbl_vendors[[#This Row],[Country]],tbl_country[country],tbl_country[currency],"NotFound")&lt;&gt;tbl_vendors[[#This Row],[Currency]]</f>
        <v>0</v>
      </c>
      <c r="T4462" t="b">
        <f>ISNA(MATCH(tbl_vendors[[#This Row],[Payment_Terms]],tbl_payment_terms[Payment_Terms],0))</f>
        <v>0</v>
      </c>
      <c r="U4462" t="b">
        <f>ISNA(MATCH(tbl_vendors[[#This Row],[Status]],tbl_status[valid_status]))</f>
        <v>1</v>
      </c>
      <c r="V4462" t="b">
        <f ca="1">tbl_vendors[[#This Row],[Created_Date]]&gt;TODAY()</f>
        <v>0</v>
      </c>
      <c r="W4462" t="b">
        <f>tbl_vendors[[#This Row],[Updated_Date]]&lt;tbl_vendors[[#This Row],[Created_Date]]</f>
        <v>0</v>
      </c>
      <c r="X4462" t="b">
        <f>COUNTIF(tbl_vendors[Vendor_Name],tbl_vendors[[#This Row],[Vendor_Name]])&gt;1</f>
        <v>0</v>
      </c>
      <c r="Y4462" s="14" cm="1">
        <f t="array" aca="1" ref="Y4462" ca="1">IFERROR(SUM(L4462:X4462*1),4)</f>
        <v>1</v>
      </c>
      <c r="Z4462" t="str">
        <f ca="1">IF(tbl_vendors[[#This Row],[error_count]]&gt;0,"FAIL","PASS")</f>
        <v>FAIL</v>
      </c>
    </row>
    <row r="4463" spans="1:26" x14ac:dyDescent="0.3">
      <c r="A4463" t="s">
        <v>17383</v>
      </c>
      <c r="B4463" t="s">
        <v>17384</v>
      </c>
      <c r="C4463" t="s">
        <v>109</v>
      </c>
      <c r="D4463" t="s">
        <v>17385</v>
      </c>
      <c r="E4463" t="s">
        <v>39</v>
      </c>
      <c r="F4463" t="s">
        <v>23</v>
      </c>
      <c r="G4463" t="s">
        <v>17386</v>
      </c>
      <c r="H4463" t="s">
        <v>34</v>
      </c>
      <c r="I4463" t="s">
        <v>26</v>
      </c>
      <c r="J4463" s="1">
        <v>45920</v>
      </c>
      <c r="K4463" s="1">
        <v>46025</v>
      </c>
      <c r="L4463" t="b">
        <f>COUNTIF(tbl_vendors[Vendor_ID],tbl_vendors[[#This Row],[Vendor_ID]])&gt;1</f>
        <v>0</v>
      </c>
      <c r="M4463" t="b">
        <f>ISBLANK(tbl_vendors[[#This Row],[Vendor_ID]])</f>
        <v>0</v>
      </c>
      <c r="N4463" t="b">
        <f>LEN(TRIM(tbl_vendors[[#This Row],[Vendor_Name]]))=0</f>
        <v>0</v>
      </c>
      <c r="O4463" t="b">
        <f>LEN(TRIM(tbl_vendors[[#This Row],[Email]]))=0</f>
        <v>0</v>
      </c>
      <c r="P4463" t="b">
        <f>OR(ISERROR(FIND("@",tbl_vendors[[#This Row],[Email]])),ISERROR(FIND(".",tbl_vendors[[#This Row],[Email]])))</f>
        <v>0</v>
      </c>
      <c r="Q4463" t="b">
        <f>ISNA(MATCH(tbl_vendors[[#This Row],[Country]],tbl_country[country],0))</f>
        <v>0</v>
      </c>
      <c r="R4463" t="b">
        <f>ISNA(MATCH(tbl_vendors[[#This Row],[Currency]],tbl_country[currency],0))</f>
        <v>0</v>
      </c>
      <c r="S4463" t="b">
        <f>_xlfn.XLOOKUP(tbl_vendors[[#This Row],[Country]],tbl_country[country],tbl_country[currency],"NotFound")&lt;&gt;tbl_vendors[[#This Row],[Currency]]</f>
        <v>1</v>
      </c>
      <c r="T4463" t="b">
        <f>ISNA(MATCH(tbl_vendors[[#This Row],[Payment_Terms]],tbl_payment_terms[Payment_Terms],0))</f>
        <v>0</v>
      </c>
      <c r="U4463" t="b">
        <f>ISNA(MATCH(tbl_vendors[[#This Row],[Status]],tbl_status[valid_status]))</f>
        <v>0</v>
      </c>
      <c r="V4463" t="b">
        <f ca="1">tbl_vendors[[#This Row],[Created_Date]]&gt;TODAY()</f>
        <v>0</v>
      </c>
      <c r="W4463" t="b">
        <f>tbl_vendors[[#This Row],[Updated_Date]]&lt;tbl_vendors[[#This Row],[Created_Date]]</f>
        <v>0</v>
      </c>
      <c r="X4463" t="b">
        <f>COUNTIF(tbl_vendors[Vendor_Name],tbl_vendors[[#This Row],[Vendor_Name]])&gt;1</f>
        <v>0</v>
      </c>
      <c r="Y4463" s="14" cm="1">
        <f t="array" aca="1" ref="Y4463" ca="1">IFERROR(SUM(L4463:X4463*1),4)</f>
        <v>1</v>
      </c>
      <c r="Z4463" t="str">
        <f ca="1">IF(tbl_vendors[[#This Row],[error_count]]&gt;0,"FAIL","PASS")</f>
        <v>FAIL</v>
      </c>
    </row>
    <row r="4464" spans="1:26" x14ac:dyDescent="0.3">
      <c r="A4464" t="s">
        <v>17387</v>
      </c>
      <c r="B4464" t="s">
        <v>17388</v>
      </c>
      <c r="C4464" t="s">
        <v>13</v>
      </c>
      <c r="D4464" t="s">
        <v>17389</v>
      </c>
      <c r="E4464" t="s">
        <v>15</v>
      </c>
      <c r="F4464" t="s">
        <v>75</v>
      </c>
      <c r="G4464" t="s">
        <v>17390</v>
      </c>
      <c r="H4464" t="s">
        <v>34</v>
      </c>
      <c r="I4464" t="s">
        <v>19</v>
      </c>
      <c r="J4464" s="1">
        <v>44608</v>
      </c>
      <c r="K4464" s="1">
        <v>45739</v>
      </c>
      <c r="L4464" t="b">
        <f>COUNTIF(tbl_vendors[Vendor_ID],tbl_vendors[[#This Row],[Vendor_ID]])&gt;1</f>
        <v>0</v>
      </c>
      <c r="M4464" t="b">
        <f>ISBLANK(tbl_vendors[[#This Row],[Vendor_ID]])</f>
        <v>0</v>
      </c>
      <c r="N4464" t="b">
        <f>LEN(TRIM(tbl_vendors[[#This Row],[Vendor_Name]]))=0</f>
        <v>0</v>
      </c>
      <c r="O4464" t="b">
        <f>LEN(TRIM(tbl_vendors[[#This Row],[Email]]))=0</f>
        <v>0</v>
      </c>
      <c r="P4464" t="b">
        <f>OR(ISERROR(FIND("@",tbl_vendors[[#This Row],[Email]])),ISERROR(FIND(".",tbl_vendors[[#This Row],[Email]])))</f>
        <v>0</v>
      </c>
      <c r="Q4464" t="b">
        <f>ISNA(MATCH(tbl_vendors[[#This Row],[Country]],tbl_country[country],0))</f>
        <v>0</v>
      </c>
      <c r="R4464" t="b">
        <f>ISNA(MATCH(tbl_vendors[[#This Row],[Currency]],tbl_country[currency],0))</f>
        <v>1</v>
      </c>
      <c r="S4464" t="b">
        <f>_xlfn.XLOOKUP(tbl_vendors[[#This Row],[Country]],tbl_country[country],tbl_country[currency],"NotFound")&lt;&gt;tbl_vendors[[#This Row],[Currency]]</f>
        <v>1</v>
      </c>
      <c r="T4464" t="b">
        <f>ISNA(MATCH(tbl_vendors[[#This Row],[Payment_Terms]],tbl_payment_terms[Payment_Terms],0))</f>
        <v>0</v>
      </c>
      <c r="U4464" t="b">
        <f>ISNA(MATCH(tbl_vendors[[#This Row],[Status]],tbl_status[valid_status]))</f>
        <v>0</v>
      </c>
      <c r="V4464" t="b">
        <f ca="1">tbl_vendors[[#This Row],[Created_Date]]&gt;TODAY()</f>
        <v>0</v>
      </c>
      <c r="W4464" t="b">
        <f>tbl_vendors[[#This Row],[Updated_Date]]&lt;tbl_vendors[[#This Row],[Created_Date]]</f>
        <v>0</v>
      </c>
      <c r="X4464" t="b">
        <f>COUNTIF(tbl_vendors[Vendor_Name],tbl_vendors[[#This Row],[Vendor_Name]])&gt;1</f>
        <v>0</v>
      </c>
      <c r="Y4464" s="14" cm="1">
        <f t="array" aca="1" ref="Y4464" ca="1">IFERROR(SUM(L4464:X4464*1),4)</f>
        <v>2</v>
      </c>
      <c r="Z4464" t="str">
        <f ca="1">IF(tbl_vendors[[#This Row],[error_count]]&gt;0,"FAIL","PASS")</f>
        <v>FAIL</v>
      </c>
    </row>
    <row r="4465" spans="1:26" x14ac:dyDescent="0.3">
      <c r="A4465" t="s">
        <v>17391</v>
      </c>
      <c r="B4465" t="s">
        <v>17392</v>
      </c>
      <c r="C4465" t="s">
        <v>79</v>
      </c>
      <c r="D4465" t="s">
        <v>17393</v>
      </c>
      <c r="E4465" t="s">
        <v>39</v>
      </c>
      <c r="F4465" t="s">
        <v>23</v>
      </c>
      <c r="G4465" t="s">
        <v>17394</v>
      </c>
      <c r="H4465" t="s">
        <v>25</v>
      </c>
      <c r="I4465" t="s">
        <v>26</v>
      </c>
      <c r="J4465" s="1">
        <v>44434</v>
      </c>
      <c r="K4465" s="1">
        <v>44675</v>
      </c>
      <c r="L4465" t="b">
        <f>COUNTIF(tbl_vendors[Vendor_ID],tbl_vendors[[#This Row],[Vendor_ID]])&gt;1</f>
        <v>0</v>
      </c>
      <c r="M4465" t="b">
        <f>ISBLANK(tbl_vendors[[#This Row],[Vendor_ID]])</f>
        <v>0</v>
      </c>
      <c r="N4465" t="b">
        <f>LEN(TRIM(tbl_vendors[[#This Row],[Vendor_Name]]))=0</f>
        <v>0</v>
      </c>
      <c r="O4465" t="b">
        <f>LEN(TRIM(tbl_vendors[[#This Row],[Email]]))=0</f>
        <v>0</v>
      </c>
      <c r="P4465" t="b">
        <f>OR(ISERROR(FIND("@",tbl_vendors[[#This Row],[Email]])),ISERROR(FIND(".",tbl_vendors[[#This Row],[Email]])))</f>
        <v>0</v>
      </c>
      <c r="Q4465" t="b">
        <f>ISNA(MATCH(tbl_vendors[[#This Row],[Country]],tbl_country[country],0))</f>
        <v>0</v>
      </c>
      <c r="R4465" t="b">
        <f>ISNA(MATCH(tbl_vendors[[#This Row],[Currency]],tbl_country[currency],0))</f>
        <v>0</v>
      </c>
      <c r="S4465" t="b">
        <f>_xlfn.XLOOKUP(tbl_vendors[[#This Row],[Country]],tbl_country[country],tbl_country[currency],"NotFound")&lt;&gt;tbl_vendors[[#This Row],[Currency]]</f>
        <v>0</v>
      </c>
      <c r="T4465" t="b">
        <f>ISNA(MATCH(tbl_vendors[[#This Row],[Payment_Terms]],tbl_payment_terms[Payment_Terms],0))</f>
        <v>0</v>
      </c>
      <c r="U4465" t="b">
        <f>ISNA(MATCH(tbl_vendors[[#This Row],[Status]],tbl_status[valid_status]))</f>
        <v>0</v>
      </c>
      <c r="V4465" t="b">
        <f ca="1">tbl_vendors[[#This Row],[Created_Date]]&gt;TODAY()</f>
        <v>0</v>
      </c>
      <c r="W4465" t="b">
        <f>tbl_vendors[[#This Row],[Updated_Date]]&lt;tbl_vendors[[#This Row],[Created_Date]]</f>
        <v>0</v>
      </c>
      <c r="X4465" t="b">
        <f>COUNTIF(tbl_vendors[Vendor_Name],tbl_vendors[[#This Row],[Vendor_Name]])&gt;1</f>
        <v>0</v>
      </c>
      <c r="Y4465" s="14" cm="1">
        <f t="array" aca="1" ref="Y4465" ca="1">IFERROR(SUM(L4465:X4465*1),4)</f>
        <v>0</v>
      </c>
      <c r="Z4465" t="str">
        <f ca="1">IF(tbl_vendors[[#This Row],[error_count]]&gt;0,"FAIL","PASS")</f>
        <v>PASS</v>
      </c>
    </row>
    <row r="4466" spans="1:26" x14ac:dyDescent="0.3">
      <c r="A4466" t="s">
        <v>17395</v>
      </c>
      <c r="B4466" t="s">
        <v>17396</v>
      </c>
      <c r="C4466" t="s">
        <v>100</v>
      </c>
      <c r="D4466" t="s">
        <v>17397</v>
      </c>
      <c r="E4466" t="s">
        <v>39</v>
      </c>
      <c r="F4466" t="s">
        <v>40</v>
      </c>
      <c r="G4466" t="s">
        <v>17398</v>
      </c>
      <c r="H4466" t="s">
        <v>69</v>
      </c>
      <c r="I4466" t="s">
        <v>19</v>
      </c>
      <c r="J4466" s="1">
        <v>44663</v>
      </c>
      <c r="K4466" s="1">
        <v>44833</v>
      </c>
      <c r="L4466" t="b">
        <f>COUNTIF(tbl_vendors[Vendor_ID],tbl_vendors[[#This Row],[Vendor_ID]])&gt;1</f>
        <v>0</v>
      </c>
      <c r="M4466" t="b">
        <f>ISBLANK(tbl_vendors[[#This Row],[Vendor_ID]])</f>
        <v>0</v>
      </c>
      <c r="N4466" t="b">
        <f>LEN(TRIM(tbl_vendors[[#This Row],[Vendor_Name]]))=0</f>
        <v>0</v>
      </c>
      <c r="O4466" t="b">
        <f>LEN(TRIM(tbl_vendors[[#This Row],[Email]]))=0</f>
        <v>0</v>
      </c>
      <c r="P4466" t="b">
        <f>OR(ISERROR(FIND("@",tbl_vendors[[#This Row],[Email]])),ISERROR(FIND(".",tbl_vendors[[#This Row],[Email]])))</f>
        <v>0</v>
      </c>
      <c r="Q4466" t="b">
        <f>ISNA(MATCH(tbl_vendors[[#This Row],[Country]],tbl_country[country],0))</f>
        <v>0</v>
      </c>
      <c r="R4466" t="b">
        <f>ISNA(MATCH(tbl_vendors[[#This Row],[Currency]],tbl_country[currency],0))</f>
        <v>0</v>
      </c>
      <c r="S4466" t="b">
        <f>_xlfn.XLOOKUP(tbl_vendors[[#This Row],[Country]],tbl_country[country],tbl_country[currency],"NotFound")&lt;&gt;tbl_vendors[[#This Row],[Currency]]</f>
        <v>0</v>
      </c>
      <c r="T4466" t="b">
        <f>ISNA(MATCH(tbl_vendors[[#This Row],[Payment_Terms]],tbl_payment_terms[Payment_Terms],0))</f>
        <v>0</v>
      </c>
      <c r="U4466" t="b">
        <f>ISNA(MATCH(tbl_vendors[[#This Row],[Status]],tbl_status[valid_status]))</f>
        <v>0</v>
      </c>
      <c r="V4466" t="b">
        <f ca="1">tbl_vendors[[#This Row],[Created_Date]]&gt;TODAY()</f>
        <v>0</v>
      </c>
      <c r="W4466" t="b">
        <f>tbl_vendors[[#This Row],[Updated_Date]]&lt;tbl_vendors[[#This Row],[Created_Date]]</f>
        <v>0</v>
      </c>
      <c r="X4466" t="b">
        <f>COUNTIF(tbl_vendors[Vendor_Name],tbl_vendors[[#This Row],[Vendor_Name]])&gt;1</f>
        <v>0</v>
      </c>
      <c r="Y4466" s="14" cm="1">
        <f t="array" aca="1" ref="Y4466" ca="1">IFERROR(SUM(L4466:X4466*1),4)</f>
        <v>0</v>
      </c>
      <c r="Z4466" t="str">
        <f ca="1">IF(tbl_vendors[[#This Row],[error_count]]&gt;0,"FAIL","PASS")</f>
        <v>PASS</v>
      </c>
    </row>
    <row r="4467" spans="1:26" x14ac:dyDescent="0.3">
      <c r="A4467" t="s">
        <v>17399</v>
      </c>
      <c r="B4467" t="s">
        <v>17400</v>
      </c>
      <c r="C4467" t="s">
        <v>37</v>
      </c>
      <c r="D4467" t="s">
        <v>17401</v>
      </c>
      <c r="E4467" t="s">
        <v>39</v>
      </c>
      <c r="F4467" t="s">
        <v>16</v>
      </c>
      <c r="G4467" t="s">
        <v>17402</v>
      </c>
      <c r="H4467" t="s">
        <v>25</v>
      </c>
      <c r="I4467" t="s">
        <v>19</v>
      </c>
      <c r="J4467" s="1">
        <v>46099</v>
      </c>
      <c r="K4467" s="1">
        <v>46191</v>
      </c>
      <c r="L4467" t="b">
        <f>COUNTIF(tbl_vendors[Vendor_ID],tbl_vendors[[#This Row],[Vendor_ID]])&gt;1</f>
        <v>0</v>
      </c>
      <c r="M4467" t="b">
        <f>ISBLANK(tbl_vendors[[#This Row],[Vendor_ID]])</f>
        <v>0</v>
      </c>
      <c r="N4467" t="b">
        <f>LEN(TRIM(tbl_vendors[[#This Row],[Vendor_Name]]))=0</f>
        <v>0</v>
      </c>
      <c r="O4467" t="b">
        <f>LEN(TRIM(tbl_vendors[[#This Row],[Email]]))=0</f>
        <v>0</v>
      </c>
      <c r="P4467" t="b">
        <f>OR(ISERROR(FIND("@",tbl_vendors[[#This Row],[Email]])),ISERROR(FIND(".",tbl_vendors[[#This Row],[Email]])))</f>
        <v>0</v>
      </c>
      <c r="Q4467" t="b">
        <f>ISNA(MATCH(tbl_vendors[[#This Row],[Country]],tbl_country[country],0))</f>
        <v>0</v>
      </c>
      <c r="R4467" t="b">
        <f>ISNA(MATCH(tbl_vendors[[#This Row],[Currency]],tbl_country[currency],0))</f>
        <v>0</v>
      </c>
      <c r="S4467" t="b">
        <f>_xlfn.XLOOKUP(tbl_vendors[[#This Row],[Country]],tbl_country[country],tbl_country[currency],"NotFound")&lt;&gt;tbl_vendors[[#This Row],[Currency]]</f>
        <v>0</v>
      </c>
      <c r="T4467" t="b">
        <f>ISNA(MATCH(tbl_vendors[[#This Row],[Payment_Terms]],tbl_payment_terms[Payment_Terms],0))</f>
        <v>0</v>
      </c>
      <c r="U4467" t="b">
        <f>ISNA(MATCH(tbl_vendors[[#This Row],[Status]],tbl_status[valid_status]))</f>
        <v>0</v>
      </c>
      <c r="V4467" t="b">
        <f ca="1">tbl_vendors[[#This Row],[Created_Date]]&gt;TODAY()</f>
        <v>0</v>
      </c>
      <c r="W4467" t="b">
        <f>tbl_vendors[[#This Row],[Updated_Date]]&lt;tbl_vendors[[#This Row],[Created_Date]]</f>
        <v>0</v>
      </c>
      <c r="X4467" t="b">
        <f>COUNTIF(tbl_vendors[Vendor_Name],tbl_vendors[[#This Row],[Vendor_Name]])&gt;1</f>
        <v>0</v>
      </c>
      <c r="Y4467" s="14" cm="1">
        <f t="array" aca="1" ref="Y4467" ca="1">IFERROR(SUM(L4467:X4467*1),4)</f>
        <v>0</v>
      </c>
      <c r="Z4467" t="str">
        <f ca="1">IF(tbl_vendors[[#This Row],[error_count]]&gt;0,"FAIL","PASS")</f>
        <v>PASS</v>
      </c>
    </row>
    <row r="4468" spans="1:26" x14ac:dyDescent="0.3">
      <c r="A4468" t="s">
        <v>17403</v>
      </c>
      <c r="B4468" t="s">
        <v>17404</v>
      </c>
      <c r="C4468" t="s">
        <v>29</v>
      </c>
      <c r="D4468" t="s">
        <v>17405</v>
      </c>
      <c r="E4468" t="s">
        <v>31</v>
      </c>
      <c r="F4468" t="s">
        <v>32</v>
      </c>
      <c r="G4468" t="s">
        <v>17406</v>
      </c>
      <c r="H4468" t="s">
        <v>69</v>
      </c>
      <c r="I4468" t="s">
        <v>19</v>
      </c>
      <c r="J4468" s="1">
        <v>45509</v>
      </c>
      <c r="K4468" s="1">
        <v>45800</v>
      </c>
      <c r="L4468" t="b">
        <f>COUNTIF(tbl_vendors[Vendor_ID],tbl_vendors[[#This Row],[Vendor_ID]])&gt;1</f>
        <v>0</v>
      </c>
      <c r="M4468" t="b">
        <f>ISBLANK(tbl_vendors[[#This Row],[Vendor_ID]])</f>
        <v>0</v>
      </c>
      <c r="N4468" t="b">
        <f>LEN(TRIM(tbl_vendors[[#This Row],[Vendor_Name]]))=0</f>
        <v>0</v>
      </c>
      <c r="O4468" t="b">
        <f>LEN(TRIM(tbl_vendors[[#This Row],[Email]]))=0</f>
        <v>0</v>
      </c>
      <c r="P4468" t="b">
        <f>OR(ISERROR(FIND("@",tbl_vendors[[#This Row],[Email]])),ISERROR(FIND(".",tbl_vendors[[#This Row],[Email]])))</f>
        <v>0</v>
      </c>
      <c r="Q4468" t="b">
        <f>ISNA(MATCH(tbl_vendors[[#This Row],[Country]],tbl_country[country],0))</f>
        <v>0</v>
      </c>
      <c r="R4468" t="b">
        <f>ISNA(MATCH(tbl_vendors[[#This Row],[Currency]],tbl_country[currency],0))</f>
        <v>0</v>
      </c>
      <c r="S4468" t="b">
        <f>_xlfn.XLOOKUP(tbl_vendors[[#This Row],[Country]],tbl_country[country],tbl_country[currency],"NotFound")&lt;&gt;tbl_vendors[[#This Row],[Currency]]</f>
        <v>0</v>
      </c>
      <c r="T4468" t="b">
        <f>ISNA(MATCH(tbl_vendors[[#This Row],[Payment_Terms]],tbl_payment_terms[Payment_Terms],0))</f>
        <v>0</v>
      </c>
      <c r="U4468" t="b">
        <f>ISNA(MATCH(tbl_vendors[[#This Row],[Status]],tbl_status[valid_status]))</f>
        <v>0</v>
      </c>
      <c r="V4468" t="b">
        <f ca="1">tbl_vendors[[#This Row],[Created_Date]]&gt;TODAY()</f>
        <v>0</v>
      </c>
      <c r="W4468" t="b">
        <f>tbl_vendors[[#This Row],[Updated_Date]]&lt;tbl_vendors[[#This Row],[Created_Date]]</f>
        <v>0</v>
      </c>
      <c r="X4468" t="b">
        <f>COUNTIF(tbl_vendors[Vendor_Name],tbl_vendors[[#This Row],[Vendor_Name]])&gt;1</f>
        <v>0</v>
      </c>
      <c r="Y4468" s="14" cm="1">
        <f t="array" aca="1" ref="Y4468" ca="1">IFERROR(SUM(L4468:X4468*1),4)</f>
        <v>0</v>
      </c>
      <c r="Z4468" t="str">
        <f ca="1">IF(tbl_vendors[[#This Row],[error_count]]&gt;0,"FAIL","PASS")</f>
        <v>PASS</v>
      </c>
    </row>
    <row r="4469" spans="1:26" x14ac:dyDescent="0.3">
      <c r="A4469" t="s">
        <v>17407</v>
      </c>
      <c r="B4469" t="s">
        <v>17408</v>
      </c>
      <c r="C4469" t="s">
        <v>13</v>
      </c>
      <c r="D4469" t="s">
        <v>17409</v>
      </c>
      <c r="E4469" t="s">
        <v>15</v>
      </c>
      <c r="F4469" t="s">
        <v>32</v>
      </c>
      <c r="G4469" t="s">
        <v>17410</v>
      </c>
      <c r="H4469" t="s">
        <v>34</v>
      </c>
      <c r="I4469" t="s">
        <v>26</v>
      </c>
      <c r="J4469" s="1">
        <v>44785</v>
      </c>
      <c r="K4469" s="1">
        <v>45656</v>
      </c>
      <c r="L4469" t="b">
        <f>COUNTIF(tbl_vendors[Vendor_ID],tbl_vendors[[#This Row],[Vendor_ID]])&gt;1</f>
        <v>0</v>
      </c>
      <c r="M4469" t="b">
        <f>ISBLANK(tbl_vendors[[#This Row],[Vendor_ID]])</f>
        <v>0</v>
      </c>
      <c r="N4469" t="b">
        <f>LEN(TRIM(tbl_vendors[[#This Row],[Vendor_Name]]))=0</f>
        <v>0</v>
      </c>
      <c r="O4469" t="b">
        <f>LEN(TRIM(tbl_vendors[[#This Row],[Email]]))=0</f>
        <v>0</v>
      </c>
      <c r="P4469" t="b">
        <f>OR(ISERROR(FIND("@",tbl_vendors[[#This Row],[Email]])),ISERROR(FIND(".",tbl_vendors[[#This Row],[Email]])))</f>
        <v>0</v>
      </c>
      <c r="Q4469" t="b">
        <f>ISNA(MATCH(tbl_vendors[[#This Row],[Country]],tbl_country[country],0))</f>
        <v>0</v>
      </c>
      <c r="R4469" t="b">
        <f>ISNA(MATCH(tbl_vendors[[#This Row],[Currency]],tbl_country[currency],0))</f>
        <v>1</v>
      </c>
      <c r="S4469" t="b">
        <f>_xlfn.XLOOKUP(tbl_vendors[[#This Row],[Country]],tbl_country[country],tbl_country[currency],"NotFound")&lt;&gt;tbl_vendors[[#This Row],[Currency]]</f>
        <v>1</v>
      </c>
      <c r="T4469" t="b">
        <f>ISNA(MATCH(tbl_vendors[[#This Row],[Payment_Terms]],tbl_payment_terms[Payment_Terms],0))</f>
        <v>0</v>
      </c>
      <c r="U4469" t="b">
        <f>ISNA(MATCH(tbl_vendors[[#This Row],[Status]],tbl_status[valid_status]))</f>
        <v>0</v>
      </c>
      <c r="V4469" t="b">
        <f ca="1">tbl_vendors[[#This Row],[Created_Date]]&gt;TODAY()</f>
        <v>0</v>
      </c>
      <c r="W4469" t="b">
        <f>tbl_vendors[[#This Row],[Updated_Date]]&lt;tbl_vendors[[#This Row],[Created_Date]]</f>
        <v>0</v>
      </c>
      <c r="X4469" t="b">
        <f>COUNTIF(tbl_vendors[Vendor_Name],tbl_vendors[[#This Row],[Vendor_Name]])&gt;1</f>
        <v>0</v>
      </c>
      <c r="Y4469" s="14" cm="1">
        <f t="array" aca="1" ref="Y4469" ca="1">IFERROR(SUM(L4469:X4469*1),4)</f>
        <v>2</v>
      </c>
      <c r="Z4469" t="str">
        <f ca="1">IF(tbl_vendors[[#This Row],[error_count]]&gt;0,"FAIL","PASS")</f>
        <v>FAIL</v>
      </c>
    </row>
    <row r="4470" spans="1:26" x14ac:dyDescent="0.3">
      <c r="A4470" t="s">
        <v>17411</v>
      </c>
      <c r="B4470" t="s">
        <v>17412</v>
      </c>
      <c r="C4470" t="s">
        <v>66</v>
      </c>
      <c r="D4470" t="s">
        <v>17413</v>
      </c>
      <c r="E4470" t="s">
        <v>67</v>
      </c>
      <c r="F4470" t="s">
        <v>75</v>
      </c>
      <c r="G4470" t="s">
        <v>17414</v>
      </c>
      <c r="H4470" t="s">
        <v>52</v>
      </c>
      <c r="I4470" t="s">
        <v>53</v>
      </c>
      <c r="J4470" s="1">
        <v>45248</v>
      </c>
      <c r="K4470" s="1">
        <v>45315</v>
      </c>
      <c r="L4470" t="b">
        <f>COUNTIF(tbl_vendors[Vendor_ID],tbl_vendors[[#This Row],[Vendor_ID]])&gt;1</f>
        <v>0</v>
      </c>
      <c r="M4470" t="b">
        <f>ISBLANK(tbl_vendors[[#This Row],[Vendor_ID]])</f>
        <v>0</v>
      </c>
      <c r="N4470" t="b">
        <f>LEN(TRIM(tbl_vendors[[#This Row],[Vendor_Name]]))=0</f>
        <v>0</v>
      </c>
      <c r="O4470" t="b">
        <f>LEN(TRIM(tbl_vendors[[#This Row],[Email]]))=0</f>
        <v>0</v>
      </c>
      <c r="P4470" t="b">
        <f>OR(ISERROR(FIND("@",tbl_vendors[[#This Row],[Email]])),ISERROR(FIND(".",tbl_vendors[[#This Row],[Email]])))</f>
        <v>0</v>
      </c>
      <c r="Q4470" t="b">
        <f>ISNA(MATCH(tbl_vendors[[#This Row],[Country]],tbl_country[country],0))</f>
        <v>0</v>
      </c>
      <c r="R4470" t="b">
        <f>ISNA(MATCH(tbl_vendors[[#This Row],[Currency]],tbl_country[currency],0))</f>
        <v>0</v>
      </c>
      <c r="S4470" t="b">
        <f>_xlfn.XLOOKUP(tbl_vendors[[#This Row],[Country]],tbl_country[country],tbl_country[currency],"NotFound")&lt;&gt;tbl_vendors[[#This Row],[Currency]]</f>
        <v>0</v>
      </c>
      <c r="T4470" t="b">
        <f>ISNA(MATCH(tbl_vendors[[#This Row],[Payment_Terms]],tbl_payment_terms[Payment_Terms],0))</f>
        <v>0</v>
      </c>
      <c r="U4470" t="b">
        <f>ISNA(MATCH(tbl_vendors[[#This Row],[Status]],tbl_status[valid_status]))</f>
        <v>1</v>
      </c>
      <c r="V4470" t="b">
        <f ca="1">tbl_vendors[[#This Row],[Created_Date]]&gt;TODAY()</f>
        <v>0</v>
      </c>
      <c r="W4470" t="b">
        <f>tbl_vendors[[#This Row],[Updated_Date]]&lt;tbl_vendors[[#This Row],[Created_Date]]</f>
        <v>0</v>
      </c>
      <c r="X4470" t="b">
        <f>COUNTIF(tbl_vendors[Vendor_Name],tbl_vendors[[#This Row],[Vendor_Name]])&gt;1</f>
        <v>0</v>
      </c>
      <c r="Y4470" s="14" cm="1">
        <f t="array" aca="1" ref="Y4470" ca="1">IFERROR(SUM(L4470:X4470*1),4)</f>
        <v>1</v>
      </c>
      <c r="Z4470" t="str">
        <f ca="1">IF(tbl_vendors[[#This Row],[error_count]]&gt;0,"FAIL","PASS")</f>
        <v>FAIL</v>
      </c>
    </row>
    <row r="4471" spans="1:26" x14ac:dyDescent="0.3">
      <c r="A4471" t="s">
        <v>17415</v>
      </c>
      <c r="B4471" t="s">
        <v>17416</v>
      </c>
      <c r="C4471" t="s">
        <v>66</v>
      </c>
      <c r="D4471" t="s">
        <v>17417</v>
      </c>
      <c r="E4471" t="s">
        <v>67</v>
      </c>
      <c r="F4471" t="s">
        <v>40</v>
      </c>
      <c r="G4471" t="s">
        <v>17418</v>
      </c>
      <c r="H4471" t="s">
        <v>34</v>
      </c>
      <c r="I4471" t="s">
        <v>26</v>
      </c>
      <c r="J4471" s="1">
        <v>45003</v>
      </c>
      <c r="K4471" s="1">
        <v>45304</v>
      </c>
      <c r="L4471" t="b">
        <f>COUNTIF(tbl_vendors[Vendor_ID],tbl_vendors[[#This Row],[Vendor_ID]])&gt;1</f>
        <v>0</v>
      </c>
      <c r="M4471" t="b">
        <f>ISBLANK(tbl_vendors[[#This Row],[Vendor_ID]])</f>
        <v>0</v>
      </c>
      <c r="N4471" t="b">
        <f>LEN(TRIM(tbl_vendors[[#This Row],[Vendor_Name]]))=0</f>
        <v>0</v>
      </c>
      <c r="O4471" t="b">
        <f>LEN(TRIM(tbl_vendors[[#This Row],[Email]]))=0</f>
        <v>0</v>
      </c>
      <c r="P4471" t="b">
        <f>OR(ISERROR(FIND("@",tbl_vendors[[#This Row],[Email]])),ISERROR(FIND(".",tbl_vendors[[#This Row],[Email]])))</f>
        <v>0</v>
      </c>
      <c r="Q4471" t="b">
        <f>ISNA(MATCH(tbl_vendors[[#This Row],[Country]],tbl_country[country],0))</f>
        <v>0</v>
      </c>
      <c r="R4471" t="b">
        <f>ISNA(MATCH(tbl_vendors[[#This Row],[Currency]],tbl_country[currency],0))</f>
        <v>0</v>
      </c>
      <c r="S4471" t="b">
        <f>_xlfn.XLOOKUP(tbl_vendors[[#This Row],[Country]],tbl_country[country],tbl_country[currency],"NotFound")&lt;&gt;tbl_vendors[[#This Row],[Currency]]</f>
        <v>0</v>
      </c>
      <c r="T4471" t="b">
        <f>ISNA(MATCH(tbl_vendors[[#This Row],[Payment_Terms]],tbl_payment_terms[Payment_Terms],0))</f>
        <v>0</v>
      </c>
      <c r="U4471" t="b">
        <f>ISNA(MATCH(tbl_vendors[[#This Row],[Status]],tbl_status[valid_status]))</f>
        <v>0</v>
      </c>
      <c r="V4471" t="b">
        <f ca="1">tbl_vendors[[#This Row],[Created_Date]]&gt;TODAY()</f>
        <v>0</v>
      </c>
      <c r="W4471" t="b">
        <f>tbl_vendors[[#This Row],[Updated_Date]]&lt;tbl_vendors[[#This Row],[Created_Date]]</f>
        <v>0</v>
      </c>
      <c r="X4471" t="b">
        <f>COUNTIF(tbl_vendors[Vendor_Name],tbl_vendors[[#This Row],[Vendor_Name]])&gt;1</f>
        <v>0</v>
      </c>
      <c r="Y4471" s="14" cm="1">
        <f t="array" aca="1" ref="Y4471" ca="1">IFERROR(SUM(L4471:X4471*1),4)</f>
        <v>0</v>
      </c>
      <c r="Z4471" t="str">
        <f ca="1">IF(tbl_vendors[[#This Row],[error_count]]&gt;0,"FAIL","PASS")</f>
        <v>PASS</v>
      </c>
    </row>
    <row r="4472" spans="1:26" x14ac:dyDescent="0.3">
      <c r="A4472" t="s">
        <v>17419</v>
      </c>
      <c r="B4472" t="s">
        <v>17420</v>
      </c>
      <c r="C4472" t="s">
        <v>13</v>
      </c>
      <c r="D4472" t="s">
        <v>17421</v>
      </c>
      <c r="E4472" t="s">
        <v>15</v>
      </c>
      <c r="F4472" t="s">
        <v>32</v>
      </c>
      <c r="G4472" t="s">
        <v>17422</v>
      </c>
      <c r="H4472" t="s">
        <v>52</v>
      </c>
      <c r="I4472" t="s">
        <v>26</v>
      </c>
      <c r="J4472" s="1">
        <v>45967</v>
      </c>
      <c r="K4472" s="1">
        <v>45988</v>
      </c>
      <c r="L4472" t="b">
        <f>COUNTIF(tbl_vendors[Vendor_ID],tbl_vendors[[#This Row],[Vendor_ID]])&gt;1</f>
        <v>0</v>
      </c>
      <c r="M4472" t="b">
        <f>ISBLANK(tbl_vendors[[#This Row],[Vendor_ID]])</f>
        <v>0</v>
      </c>
      <c r="N4472" t="b">
        <f>LEN(TRIM(tbl_vendors[[#This Row],[Vendor_Name]]))=0</f>
        <v>0</v>
      </c>
      <c r="O4472" t="b">
        <f>LEN(TRIM(tbl_vendors[[#This Row],[Email]]))=0</f>
        <v>0</v>
      </c>
      <c r="P4472" t="b">
        <f>OR(ISERROR(FIND("@",tbl_vendors[[#This Row],[Email]])),ISERROR(FIND(".",tbl_vendors[[#This Row],[Email]])))</f>
        <v>0</v>
      </c>
      <c r="Q4472" t="b">
        <f>ISNA(MATCH(tbl_vendors[[#This Row],[Country]],tbl_country[country],0))</f>
        <v>0</v>
      </c>
      <c r="R4472" t="b">
        <f>ISNA(MATCH(tbl_vendors[[#This Row],[Currency]],tbl_country[currency],0))</f>
        <v>1</v>
      </c>
      <c r="S4472" t="b">
        <f>_xlfn.XLOOKUP(tbl_vendors[[#This Row],[Country]],tbl_country[country],tbl_country[currency],"NotFound")&lt;&gt;tbl_vendors[[#This Row],[Currency]]</f>
        <v>1</v>
      </c>
      <c r="T4472" t="b">
        <f>ISNA(MATCH(tbl_vendors[[#This Row],[Payment_Terms]],tbl_payment_terms[Payment_Terms],0))</f>
        <v>0</v>
      </c>
      <c r="U4472" t="b">
        <f>ISNA(MATCH(tbl_vendors[[#This Row],[Status]],tbl_status[valid_status]))</f>
        <v>0</v>
      </c>
      <c r="V4472" t="b">
        <f ca="1">tbl_vendors[[#This Row],[Created_Date]]&gt;TODAY()</f>
        <v>0</v>
      </c>
      <c r="W4472" t="b">
        <f>tbl_vendors[[#This Row],[Updated_Date]]&lt;tbl_vendors[[#This Row],[Created_Date]]</f>
        <v>0</v>
      </c>
      <c r="X4472" t="b">
        <f>COUNTIF(tbl_vendors[Vendor_Name],tbl_vendors[[#This Row],[Vendor_Name]])&gt;1</f>
        <v>0</v>
      </c>
      <c r="Y4472" s="14" cm="1">
        <f t="array" aca="1" ref="Y4472" ca="1">IFERROR(SUM(L4472:X4472*1),4)</f>
        <v>2</v>
      </c>
      <c r="Z4472" t="str">
        <f ca="1">IF(tbl_vendors[[#This Row],[error_count]]&gt;0,"FAIL","PASS")</f>
        <v>FAIL</v>
      </c>
    </row>
    <row r="4473" spans="1:26" x14ac:dyDescent="0.3">
      <c r="A4473" t="s">
        <v>17423</v>
      </c>
      <c r="B4473" t="s">
        <v>17424</v>
      </c>
      <c r="C4473" t="s">
        <v>37</v>
      </c>
      <c r="D4473" t="s">
        <v>17425</v>
      </c>
      <c r="E4473" t="s">
        <v>39</v>
      </c>
      <c r="F4473" t="s">
        <v>40</v>
      </c>
      <c r="G4473" t="s">
        <v>17426</v>
      </c>
      <c r="H4473" t="s">
        <v>25</v>
      </c>
      <c r="I4473" t="s">
        <v>26</v>
      </c>
      <c r="J4473" s="1">
        <v>45221</v>
      </c>
      <c r="K4473" s="1">
        <v>45864</v>
      </c>
      <c r="L4473" t="b">
        <f>COUNTIF(tbl_vendors[Vendor_ID],tbl_vendors[[#This Row],[Vendor_ID]])&gt;1</f>
        <v>0</v>
      </c>
      <c r="M4473" t="b">
        <f>ISBLANK(tbl_vendors[[#This Row],[Vendor_ID]])</f>
        <v>0</v>
      </c>
      <c r="N4473" t="b">
        <f>LEN(TRIM(tbl_vendors[[#This Row],[Vendor_Name]]))=0</f>
        <v>0</v>
      </c>
      <c r="O4473" t="b">
        <f>LEN(TRIM(tbl_vendors[[#This Row],[Email]]))=0</f>
        <v>0</v>
      </c>
      <c r="P4473" t="b">
        <f>OR(ISERROR(FIND("@",tbl_vendors[[#This Row],[Email]])),ISERROR(FIND(".",tbl_vendors[[#This Row],[Email]])))</f>
        <v>0</v>
      </c>
      <c r="Q4473" t="b">
        <f>ISNA(MATCH(tbl_vendors[[#This Row],[Country]],tbl_country[country],0))</f>
        <v>0</v>
      </c>
      <c r="R4473" t="b">
        <f>ISNA(MATCH(tbl_vendors[[#This Row],[Currency]],tbl_country[currency],0))</f>
        <v>0</v>
      </c>
      <c r="S4473" t="b">
        <f>_xlfn.XLOOKUP(tbl_vendors[[#This Row],[Country]],tbl_country[country],tbl_country[currency],"NotFound")&lt;&gt;tbl_vendors[[#This Row],[Currency]]</f>
        <v>0</v>
      </c>
      <c r="T4473" t="b">
        <f>ISNA(MATCH(tbl_vendors[[#This Row],[Payment_Terms]],tbl_payment_terms[Payment_Terms],0))</f>
        <v>0</v>
      </c>
      <c r="U4473" t="b">
        <f>ISNA(MATCH(tbl_vendors[[#This Row],[Status]],tbl_status[valid_status]))</f>
        <v>0</v>
      </c>
      <c r="V4473" t="b">
        <f ca="1">tbl_vendors[[#This Row],[Created_Date]]&gt;TODAY()</f>
        <v>0</v>
      </c>
      <c r="W4473" t="b">
        <f>tbl_vendors[[#This Row],[Updated_Date]]&lt;tbl_vendors[[#This Row],[Created_Date]]</f>
        <v>0</v>
      </c>
      <c r="X4473" t="b">
        <f>COUNTIF(tbl_vendors[Vendor_Name],tbl_vendors[[#This Row],[Vendor_Name]])&gt;1</f>
        <v>0</v>
      </c>
      <c r="Y4473" s="14" cm="1">
        <f t="array" aca="1" ref="Y4473" ca="1">IFERROR(SUM(L4473:X4473*1),4)</f>
        <v>0</v>
      </c>
      <c r="Z4473" t="str">
        <f ca="1">IF(tbl_vendors[[#This Row],[error_count]]&gt;0,"FAIL","PASS")</f>
        <v>PASS</v>
      </c>
    </row>
    <row r="4474" spans="1:26" x14ac:dyDescent="0.3">
      <c r="A4474" t="s">
        <v>17427</v>
      </c>
      <c r="B4474" t="s">
        <v>12311</v>
      </c>
      <c r="C4474" t="s">
        <v>13</v>
      </c>
      <c r="D4474" t="s">
        <v>17428</v>
      </c>
      <c r="E4474" t="s">
        <v>15</v>
      </c>
      <c r="F4474" t="s">
        <v>40</v>
      </c>
      <c r="G4474" t="s">
        <v>17429</v>
      </c>
      <c r="H4474" t="s">
        <v>18</v>
      </c>
      <c r="I4474" t="s">
        <v>53</v>
      </c>
      <c r="J4474" s="1">
        <v>44527</v>
      </c>
      <c r="K4474" s="1">
        <v>46143</v>
      </c>
      <c r="L4474" t="b">
        <f>COUNTIF(tbl_vendors[Vendor_ID],tbl_vendors[[#This Row],[Vendor_ID]])&gt;1</f>
        <v>0</v>
      </c>
      <c r="M4474" t="b">
        <f>ISBLANK(tbl_vendors[[#This Row],[Vendor_ID]])</f>
        <v>0</v>
      </c>
      <c r="N4474" t="b">
        <f>LEN(TRIM(tbl_vendors[[#This Row],[Vendor_Name]]))=0</f>
        <v>0</v>
      </c>
      <c r="O4474" t="b">
        <f>LEN(TRIM(tbl_vendors[[#This Row],[Email]]))=0</f>
        <v>0</v>
      </c>
      <c r="P4474" t="b">
        <f>OR(ISERROR(FIND("@",tbl_vendors[[#This Row],[Email]])),ISERROR(FIND(".",tbl_vendors[[#This Row],[Email]])))</f>
        <v>0</v>
      </c>
      <c r="Q4474" t="b">
        <f>ISNA(MATCH(tbl_vendors[[#This Row],[Country]],tbl_country[country],0))</f>
        <v>0</v>
      </c>
      <c r="R4474" t="b">
        <f>ISNA(MATCH(tbl_vendors[[#This Row],[Currency]],tbl_country[currency],0))</f>
        <v>1</v>
      </c>
      <c r="S4474" t="b">
        <f>_xlfn.XLOOKUP(tbl_vendors[[#This Row],[Country]],tbl_country[country],tbl_country[currency],"NotFound")&lt;&gt;tbl_vendors[[#This Row],[Currency]]</f>
        <v>1</v>
      </c>
      <c r="T4474" t="b">
        <f>ISNA(MATCH(tbl_vendors[[#This Row],[Payment_Terms]],tbl_payment_terms[Payment_Terms],0))</f>
        <v>0</v>
      </c>
      <c r="U4474" t="b">
        <f>ISNA(MATCH(tbl_vendors[[#This Row],[Status]],tbl_status[valid_status]))</f>
        <v>1</v>
      </c>
      <c r="V4474" t="b">
        <f ca="1">tbl_vendors[[#This Row],[Created_Date]]&gt;TODAY()</f>
        <v>0</v>
      </c>
      <c r="W4474" t="b">
        <f>tbl_vendors[[#This Row],[Updated_Date]]&lt;tbl_vendors[[#This Row],[Created_Date]]</f>
        <v>0</v>
      </c>
      <c r="X4474" t="b">
        <f>COUNTIF(tbl_vendors[Vendor_Name],tbl_vendors[[#This Row],[Vendor_Name]])&gt;1</f>
        <v>1</v>
      </c>
      <c r="Y4474" s="14" cm="1">
        <f t="array" aca="1" ref="Y4474" ca="1">IFERROR(SUM(L4474:X4474*1),4)</f>
        <v>4</v>
      </c>
      <c r="Z4474" t="str">
        <f ca="1">IF(tbl_vendors[[#This Row],[error_count]]&gt;0,"FAIL","PASS")</f>
        <v>FAIL</v>
      </c>
    </row>
    <row r="4475" spans="1:26" x14ac:dyDescent="0.3">
      <c r="A4475" t="s">
        <v>17430</v>
      </c>
      <c r="B4475" t="s">
        <v>17431</v>
      </c>
      <c r="C4475" t="s">
        <v>13</v>
      </c>
      <c r="D4475" t="s">
        <v>17432</v>
      </c>
      <c r="E4475" t="s">
        <v>15</v>
      </c>
      <c r="F4475" t="s">
        <v>75</v>
      </c>
      <c r="G4475" t="s">
        <v>17433</v>
      </c>
      <c r="H4475" t="s">
        <v>47</v>
      </c>
      <c r="I4475" t="s">
        <v>19</v>
      </c>
      <c r="J4475" s="1">
        <v>44771</v>
      </c>
      <c r="K4475" s="1">
        <v>46066</v>
      </c>
      <c r="L4475" t="b">
        <f>COUNTIF(tbl_vendors[Vendor_ID],tbl_vendors[[#This Row],[Vendor_ID]])&gt;1</f>
        <v>0</v>
      </c>
      <c r="M4475" t="b">
        <f>ISBLANK(tbl_vendors[[#This Row],[Vendor_ID]])</f>
        <v>0</v>
      </c>
      <c r="N4475" t="b">
        <f>LEN(TRIM(tbl_vendors[[#This Row],[Vendor_Name]]))=0</f>
        <v>0</v>
      </c>
      <c r="O4475" t="b">
        <f>LEN(TRIM(tbl_vendors[[#This Row],[Email]]))=0</f>
        <v>0</v>
      </c>
      <c r="P4475" t="b">
        <f>OR(ISERROR(FIND("@",tbl_vendors[[#This Row],[Email]])),ISERROR(FIND(".",tbl_vendors[[#This Row],[Email]])))</f>
        <v>0</v>
      </c>
      <c r="Q4475" t="b">
        <f>ISNA(MATCH(tbl_vendors[[#This Row],[Country]],tbl_country[country],0))</f>
        <v>0</v>
      </c>
      <c r="R4475" t="b">
        <f>ISNA(MATCH(tbl_vendors[[#This Row],[Currency]],tbl_country[currency],0))</f>
        <v>1</v>
      </c>
      <c r="S4475" t="b">
        <f>_xlfn.XLOOKUP(tbl_vendors[[#This Row],[Country]],tbl_country[country],tbl_country[currency],"NotFound")&lt;&gt;tbl_vendors[[#This Row],[Currency]]</f>
        <v>1</v>
      </c>
      <c r="T4475" t="b">
        <f>ISNA(MATCH(tbl_vendors[[#This Row],[Payment_Terms]],tbl_payment_terms[Payment_Terms],0))</f>
        <v>0</v>
      </c>
      <c r="U4475" t="b">
        <f>ISNA(MATCH(tbl_vendors[[#This Row],[Status]],tbl_status[valid_status]))</f>
        <v>0</v>
      </c>
      <c r="V4475" t="b">
        <f ca="1">tbl_vendors[[#This Row],[Created_Date]]&gt;TODAY()</f>
        <v>0</v>
      </c>
      <c r="W4475" t="b">
        <f>tbl_vendors[[#This Row],[Updated_Date]]&lt;tbl_vendors[[#This Row],[Created_Date]]</f>
        <v>0</v>
      </c>
      <c r="X4475" t="b">
        <f>COUNTIF(tbl_vendors[Vendor_Name],tbl_vendors[[#This Row],[Vendor_Name]])&gt;1</f>
        <v>0</v>
      </c>
      <c r="Y4475" s="14" cm="1">
        <f t="array" aca="1" ref="Y4475" ca="1">IFERROR(SUM(L4475:X4475*1),4)</f>
        <v>2</v>
      </c>
      <c r="Z4475" t="str">
        <f ca="1">IF(tbl_vendors[[#This Row],[error_count]]&gt;0,"FAIL","PASS")</f>
        <v>FAIL</v>
      </c>
    </row>
    <row r="4476" spans="1:26" x14ac:dyDescent="0.3">
      <c r="A4476" t="s">
        <v>17434</v>
      </c>
      <c r="B4476" t="s">
        <v>17435</v>
      </c>
      <c r="C4476" t="s">
        <v>13</v>
      </c>
      <c r="D4476" t="s">
        <v>17436</v>
      </c>
      <c r="E4476" t="s">
        <v>15</v>
      </c>
      <c r="F4476" t="s">
        <v>32</v>
      </c>
      <c r="G4476" t="s">
        <v>17437</v>
      </c>
      <c r="H4476" t="s">
        <v>25</v>
      </c>
      <c r="I4476" t="s">
        <v>26</v>
      </c>
      <c r="J4476" s="1">
        <v>46116</v>
      </c>
      <c r="K4476" s="1">
        <v>46171</v>
      </c>
      <c r="L4476" t="b">
        <f>COUNTIF(tbl_vendors[Vendor_ID],tbl_vendors[[#This Row],[Vendor_ID]])&gt;1</f>
        <v>0</v>
      </c>
      <c r="M4476" t="b">
        <f>ISBLANK(tbl_vendors[[#This Row],[Vendor_ID]])</f>
        <v>0</v>
      </c>
      <c r="N4476" t="b">
        <f>LEN(TRIM(tbl_vendors[[#This Row],[Vendor_Name]]))=0</f>
        <v>0</v>
      </c>
      <c r="O4476" t="b">
        <f>LEN(TRIM(tbl_vendors[[#This Row],[Email]]))=0</f>
        <v>0</v>
      </c>
      <c r="P4476" t="b">
        <f>OR(ISERROR(FIND("@",tbl_vendors[[#This Row],[Email]])),ISERROR(FIND(".",tbl_vendors[[#This Row],[Email]])))</f>
        <v>0</v>
      </c>
      <c r="Q4476" t="b">
        <f>ISNA(MATCH(tbl_vendors[[#This Row],[Country]],tbl_country[country],0))</f>
        <v>0</v>
      </c>
      <c r="R4476" t="b">
        <f>ISNA(MATCH(tbl_vendors[[#This Row],[Currency]],tbl_country[currency],0))</f>
        <v>1</v>
      </c>
      <c r="S4476" t="b">
        <f>_xlfn.XLOOKUP(tbl_vendors[[#This Row],[Country]],tbl_country[country],tbl_country[currency],"NotFound")&lt;&gt;tbl_vendors[[#This Row],[Currency]]</f>
        <v>1</v>
      </c>
      <c r="T4476" t="b">
        <f>ISNA(MATCH(tbl_vendors[[#This Row],[Payment_Terms]],tbl_payment_terms[Payment_Terms],0))</f>
        <v>0</v>
      </c>
      <c r="U4476" t="b">
        <f>ISNA(MATCH(tbl_vendors[[#This Row],[Status]],tbl_status[valid_status]))</f>
        <v>0</v>
      </c>
      <c r="V4476" t="b">
        <f ca="1">tbl_vendors[[#This Row],[Created_Date]]&gt;TODAY()</f>
        <v>0</v>
      </c>
      <c r="W4476" t="b">
        <f>tbl_vendors[[#This Row],[Updated_Date]]&lt;tbl_vendors[[#This Row],[Created_Date]]</f>
        <v>0</v>
      </c>
      <c r="X4476" t="b">
        <f>COUNTIF(tbl_vendors[Vendor_Name],tbl_vendors[[#This Row],[Vendor_Name]])&gt;1</f>
        <v>0</v>
      </c>
      <c r="Y4476" s="14" cm="1">
        <f t="array" aca="1" ref="Y4476" ca="1">IFERROR(SUM(L4476:X4476*1),4)</f>
        <v>2</v>
      </c>
      <c r="Z4476" t="str">
        <f ca="1">IF(tbl_vendors[[#This Row],[error_count]]&gt;0,"FAIL","PASS")</f>
        <v>FAIL</v>
      </c>
    </row>
    <row r="4477" spans="1:26" x14ac:dyDescent="0.3">
      <c r="A4477" t="s">
        <v>17438</v>
      </c>
      <c r="B4477" t="s">
        <v>17439</v>
      </c>
      <c r="C4477" t="s">
        <v>79</v>
      </c>
      <c r="D4477" t="s">
        <v>17440</v>
      </c>
      <c r="E4477" t="s">
        <v>39</v>
      </c>
      <c r="F4477" t="s">
        <v>23</v>
      </c>
      <c r="G4477" t="s">
        <v>17441</v>
      </c>
      <c r="H4477" t="s">
        <v>42</v>
      </c>
      <c r="I4477" t="s">
        <v>53</v>
      </c>
      <c r="J4477" s="1">
        <v>46153</v>
      </c>
      <c r="K4477" s="1">
        <v>46190</v>
      </c>
      <c r="L4477" t="b">
        <f>COUNTIF(tbl_vendors[Vendor_ID],tbl_vendors[[#This Row],[Vendor_ID]])&gt;1</f>
        <v>0</v>
      </c>
      <c r="M4477" t="b">
        <f>ISBLANK(tbl_vendors[[#This Row],[Vendor_ID]])</f>
        <v>0</v>
      </c>
      <c r="N4477" t="b">
        <f>LEN(TRIM(tbl_vendors[[#This Row],[Vendor_Name]]))=0</f>
        <v>0</v>
      </c>
      <c r="O4477" t="b">
        <f>LEN(TRIM(tbl_vendors[[#This Row],[Email]]))=0</f>
        <v>0</v>
      </c>
      <c r="P4477" t="b">
        <f>OR(ISERROR(FIND("@",tbl_vendors[[#This Row],[Email]])),ISERROR(FIND(".",tbl_vendors[[#This Row],[Email]])))</f>
        <v>0</v>
      </c>
      <c r="Q4477" t="b">
        <f>ISNA(MATCH(tbl_vendors[[#This Row],[Country]],tbl_country[country],0))</f>
        <v>0</v>
      </c>
      <c r="R4477" t="b">
        <f>ISNA(MATCH(tbl_vendors[[#This Row],[Currency]],tbl_country[currency],0))</f>
        <v>0</v>
      </c>
      <c r="S4477" t="b">
        <f>_xlfn.XLOOKUP(tbl_vendors[[#This Row],[Country]],tbl_country[country],tbl_country[currency],"NotFound")&lt;&gt;tbl_vendors[[#This Row],[Currency]]</f>
        <v>0</v>
      </c>
      <c r="T4477" t="b">
        <f>ISNA(MATCH(tbl_vendors[[#This Row],[Payment_Terms]],tbl_payment_terms[Payment_Terms],0))</f>
        <v>0</v>
      </c>
      <c r="U4477" t="b">
        <f>ISNA(MATCH(tbl_vendors[[#This Row],[Status]],tbl_status[valid_status]))</f>
        <v>1</v>
      </c>
      <c r="V4477" t="b">
        <f ca="1">tbl_vendors[[#This Row],[Created_Date]]&gt;TODAY()</f>
        <v>0</v>
      </c>
      <c r="W4477" t="b">
        <f>tbl_vendors[[#This Row],[Updated_Date]]&lt;tbl_vendors[[#This Row],[Created_Date]]</f>
        <v>0</v>
      </c>
      <c r="X4477" t="b">
        <f>COUNTIF(tbl_vendors[Vendor_Name],tbl_vendors[[#This Row],[Vendor_Name]])&gt;1</f>
        <v>0</v>
      </c>
      <c r="Y4477" s="14" cm="1">
        <f t="array" aca="1" ref="Y4477" ca="1">IFERROR(SUM(L4477:X4477*1),4)</f>
        <v>1</v>
      </c>
      <c r="Z4477" t="str">
        <f ca="1">IF(tbl_vendors[[#This Row],[error_count]]&gt;0,"FAIL","PASS")</f>
        <v>FAIL</v>
      </c>
    </row>
    <row r="4478" spans="1:26" x14ac:dyDescent="0.3">
      <c r="A4478" t="s">
        <v>17442</v>
      </c>
      <c r="B4478" t="s">
        <v>17443</v>
      </c>
      <c r="C4478" t="s">
        <v>109</v>
      </c>
      <c r="D4478" t="s">
        <v>17444</v>
      </c>
      <c r="E4478" t="s">
        <v>39</v>
      </c>
      <c r="F4478" t="s">
        <v>40</v>
      </c>
      <c r="G4478" t="s">
        <v>17445</v>
      </c>
      <c r="H4478" t="s">
        <v>18</v>
      </c>
      <c r="I4478" t="s">
        <v>53</v>
      </c>
      <c r="J4478" s="1">
        <v>45960</v>
      </c>
      <c r="K4478" s="1">
        <v>46012</v>
      </c>
      <c r="L4478" t="b">
        <f>COUNTIF(tbl_vendors[Vendor_ID],tbl_vendors[[#This Row],[Vendor_ID]])&gt;1</f>
        <v>0</v>
      </c>
      <c r="M4478" t="b">
        <f>ISBLANK(tbl_vendors[[#This Row],[Vendor_ID]])</f>
        <v>0</v>
      </c>
      <c r="N4478" t="b">
        <f>LEN(TRIM(tbl_vendors[[#This Row],[Vendor_Name]]))=0</f>
        <v>0</v>
      </c>
      <c r="O4478" t="b">
        <f>LEN(TRIM(tbl_vendors[[#This Row],[Email]]))=0</f>
        <v>0</v>
      </c>
      <c r="P4478" t="b">
        <f>OR(ISERROR(FIND("@",tbl_vendors[[#This Row],[Email]])),ISERROR(FIND(".",tbl_vendors[[#This Row],[Email]])))</f>
        <v>0</v>
      </c>
      <c r="Q4478" t="b">
        <f>ISNA(MATCH(tbl_vendors[[#This Row],[Country]],tbl_country[country],0))</f>
        <v>0</v>
      </c>
      <c r="R4478" t="b">
        <f>ISNA(MATCH(tbl_vendors[[#This Row],[Currency]],tbl_country[currency],0))</f>
        <v>0</v>
      </c>
      <c r="S4478" t="b">
        <f>_xlfn.XLOOKUP(tbl_vendors[[#This Row],[Country]],tbl_country[country],tbl_country[currency],"NotFound")&lt;&gt;tbl_vendors[[#This Row],[Currency]]</f>
        <v>1</v>
      </c>
      <c r="T4478" t="b">
        <f>ISNA(MATCH(tbl_vendors[[#This Row],[Payment_Terms]],tbl_payment_terms[Payment_Terms],0))</f>
        <v>0</v>
      </c>
      <c r="U4478" t="b">
        <f>ISNA(MATCH(tbl_vendors[[#This Row],[Status]],tbl_status[valid_status]))</f>
        <v>1</v>
      </c>
      <c r="V4478" t="b">
        <f ca="1">tbl_vendors[[#This Row],[Created_Date]]&gt;TODAY()</f>
        <v>0</v>
      </c>
      <c r="W4478" t="b">
        <f>tbl_vendors[[#This Row],[Updated_Date]]&lt;tbl_vendors[[#This Row],[Created_Date]]</f>
        <v>0</v>
      </c>
      <c r="X4478" t="b">
        <f>COUNTIF(tbl_vendors[Vendor_Name],tbl_vendors[[#This Row],[Vendor_Name]])&gt;1</f>
        <v>0</v>
      </c>
      <c r="Y4478" s="14" cm="1">
        <f t="array" aca="1" ref="Y4478" ca="1">IFERROR(SUM(L4478:X4478*1),4)</f>
        <v>2</v>
      </c>
      <c r="Z4478" t="str">
        <f ca="1">IF(tbl_vendors[[#This Row],[error_count]]&gt;0,"FAIL","PASS")</f>
        <v>FAIL</v>
      </c>
    </row>
    <row r="4479" spans="1:26" x14ac:dyDescent="0.3">
      <c r="A4479" t="s">
        <v>17446</v>
      </c>
      <c r="B4479" t="s">
        <v>17447</v>
      </c>
      <c r="C4479" t="s">
        <v>79</v>
      </c>
      <c r="D4479" t="s">
        <v>17448</v>
      </c>
      <c r="E4479" t="s">
        <v>39</v>
      </c>
      <c r="F4479" t="s">
        <v>23</v>
      </c>
      <c r="G4479" t="s">
        <v>17449</v>
      </c>
      <c r="H4479" t="s">
        <v>47</v>
      </c>
      <c r="I4479" t="s">
        <v>19</v>
      </c>
      <c r="J4479" s="1">
        <v>44533</v>
      </c>
      <c r="K4479" s="1">
        <v>46153</v>
      </c>
      <c r="L4479" t="b">
        <f>COUNTIF(tbl_vendors[Vendor_ID],tbl_vendors[[#This Row],[Vendor_ID]])&gt;1</f>
        <v>0</v>
      </c>
      <c r="M4479" t="b">
        <f>ISBLANK(tbl_vendors[[#This Row],[Vendor_ID]])</f>
        <v>0</v>
      </c>
      <c r="N4479" t="b">
        <f>LEN(TRIM(tbl_vendors[[#This Row],[Vendor_Name]]))=0</f>
        <v>0</v>
      </c>
      <c r="O4479" t="b">
        <f>LEN(TRIM(tbl_vendors[[#This Row],[Email]]))=0</f>
        <v>0</v>
      </c>
      <c r="P4479" t="b">
        <f>OR(ISERROR(FIND("@",tbl_vendors[[#This Row],[Email]])),ISERROR(FIND(".",tbl_vendors[[#This Row],[Email]])))</f>
        <v>0</v>
      </c>
      <c r="Q4479" t="b">
        <f>ISNA(MATCH(tbl_vendors[[#This Row],[Country]],tbl_country[country],0))</f>
        <v>0</v>
      </c>
      <c r="R4479" t="b">
        <f>ISNA(MATCH(tbl_vendors[[#This Row],[Currency]],tbl_country[currency],0))</f>
        <v>0</v>
      </c>
      <c r="S4479" t="b">
        <f>_xlfn.XLOOKUP(tbl_vendors[[#This Row],[Country]],tbl_country[country],tbl_country[currency],"NotFound")&lt;&gt;tbl_vendors[[#This Row],[Currency]]</f>
        <v>0</v>
      </c>
      <c r="T4479" t="b">
        <f>ISNA(MATCH(tbl_vendors[[#This Row],[Payment_Terms]],tbl_payment_terms[Payment_Terms],0))</f>
        <v>0</v>
      </c>
      <c r="U4479" t="b">
        <f>ISNA(MATCH(tbl_vendors[[#This Row],[Status]],tbl_status[valid_status]))</f>
        <v>0</v>
      </c>
      <c r="V4479" t="b">
        <f ca="1">tbl_vendors[[#This Row],[Created_Date]]&gt;TODAY()</f>
        <v>0</v>
      </c>
      <c r="W4479" t="b">
        <f>tbl_vendors[[#This Row],[Updated_Date]]&lt;tbl_vendors[[#This Row],[Created_Date]]</f>
        <v>0</v>
      </c>
      <c r="X4479" t="b">
        <f>COUNTIF(tbl_vendors[Vendor_Name],tbl_vendors[[#This Row],[Vendor_Name]])&gt;1</f>
        <v>0</v>
      </c>
      <c r="Y4479" s="14" cm="1">
        <f t="array" aca="1" ref="Y4479" ca="1">IFERROR(SUM(L4479:X4479*1),4)</f>
        <v>0</v>
      </c>
      <c r="Z4479" t="str">
        <f ca="1">IF(tbl_vendors[[#This Row],[error_count]]&gt;0,"FAIL","PASS")</f>
        <v>PASS</v>
      </c>
    </row>
    <row r="4480" spans="1:26" x14ac:dyDescent="0.3">
      <c r="A4480" t="s">
        <v>17450</v>
      </c>
      <c r="B4480" t="s">
        <v>17451</v>
      </c>
      <c r="C4480" t="s">
        <v>100</v>
      </c>
      <c r="D4480" t="s">
        <v>17452</v>
      </c>
      <c r="E4480" t="s">
        <v>39</v>
      </c>
      <c r="F4480" t="s">
        <v>23</v>
      </c>
      <c r="G4480" t="s">
        <v>17453</v>
      </c>
      <c r="H4480" t="s">
        <v>42</v>
      </c>
      <c r="I4480" t="s">
        <v>53</v>
      </c>
      <c r="J4480" s="1">
        <v>45802</v>
      </c>
      <c r="K4480" s="1">
        <v>45991</v>
      </c>
      <c r="L4480" t="b">
        <f>COUNTIF(tbl_vendors[Vendor_ID],tbl_vendors[[#This Row],[Vendor_ID]])&gt;1</f>
        <v>0</v>
      </c>
      <c r="M4480" t="b">
        <f>ISBLANK(tbl_vendors[[#This Row],[Vendor_ID]])</f>
        <v>0</v>
      </c>
      <c r="N4480" t="b">
        <f>LEN(TRIM(tbl_vendors[[#This Row],[Vendor_Name]]))=0</f>
        <v>0</v>
      </c>
      <c r="O4480" t="b">
        <f>LEN(TRIM(tbl_vendors[[#This Row],[Email]]))=0</f>
        <v>0</v>
      </c>
      <c r="P4480" t="b">
        <f>OR(ISERROR(FIND("@",tbl_vendors[[#This Row],[Email]])),ISERROR(FIND(".",tbl_vendors[[#This Row],[Email]])))</f>
        <v>0</v>
      </c>
      <c r="Q4480" t="b">
        <f>ISNA(MATCH(tbl_vendors[[#This Row],[Country]],tbl_country[country],0))</f>
        <v>0</v>
      </c>
      <c r="R4480" t="b">
        <f>ISNA(MATCH(tbl_vendors[[#This Row],[Currency]],tbl_country[currency],0))</f>
        <v>0</v>
      </c>
      <c r="S4480" t="b">
        <f>_xlfn.XLOOKUP(tbl_vendors[[#This Row],[Country]],tbl_country[country],tbl_country[currency],"NotFound")&lt;&gt;tbl_vendors[[#This Row],[Currency]]</f>
        <v>0</v>
      </c>
      <c r="T4480" t="b">
        <f>ISNA(MATCH(tbl_vendors[[#This Row],[Payment_Terms]],tbl_payment_terms[Payment_Terms],0))</f>
        <v>0</v>
      </c>
      <c r="U4480" t="b">
        <f>ISNA(MATCH(tbl_vendors[[#This Row],[Status]],tbl_status[valid_status]))</f>
        <v>1</v>
      </c>
      <c r="V4480" t="b">
        <f ca="1">tbl_vendors[[#This Row],[Created_Date]]&gt;TODAY()</f>
        <v>0</v>
      </c>
      <c r="W4480" t="b">
        <f>tbl_vendors[[#This Row],[Updated_Date]]&lt;tbl_vendors[[#This Row],[Created_Date]]</f>
        <v>0</v>
      </c>
      <c r="X4480" t="b">
        <f>COUNTIF(tbl_vendors[Vendor_Name],tbl_vendors[[#This Row],[Vendor_Name]])&gt;1</f>
        <v>0</v>
      </c>
      <c r="Y4480" s="14" cm="1">
        <f t="array" aca="1" ref="Y4480" ca="1">IFERROR(SUM(L4480:X4480*1),4)</f>
        <v>1</v>
      </c>
      <c r="Z4480" t="str">
        <f ca="1">IF(tbl_vendors[[#This Row],[error_count]]&gt;0,"FAIL","PASS")</f>
        <v>FAIL</v>
      </c>
    </row>
    <row r="4481" spans="1:26" x14ac:dyDescent="0.3">
      <c r="A4481" t="s">
        <v>17454</v>
      </c>
      <c r="B4481" t="s">
        <v>6418</v>
      </c>
      <c r="C4481" t="s">
        <v>66</v>
      </c>
      <c r="D4481" t="s">
        <v>17455</v>
      </c>
      <c r="E4481" t="s">
        <v>67</v>
      </c>
      <c r="F4481" t="s">
        <v>16</v>
      </c>
      <c r="G4481" t="s">
        <v>17456</v>
      </c>
      <c r="H4481" t="s">
        <v>18</v>
      </c>
      <c r="I4481" t="s">
        <v>53</v>
      </c>
      <c r="J4481" s="1">
        <v>44992</v>
      </c>
      <c r="K4481" s="1">
        <v>45698</v>
      </c>
      <c r="L4481" t="b">
        <f>COUNTIF(tbl_vendors[Vendor_ID],tbl_vendors[[#This Row],[Vendor_ID]])&gt;1</f>
        <v>0</v>
      </c>
      <c r="M4481" t="b">
        <f>ISBLANK(tbl_vendors[[#This Row],[Vendor_ID]])</f>
        <v>0</v>
      </c>
      <c r="N4481" t="b">
        <f>LEN(TRIM(tbl_vendors[[#This Row],[Vendor_Name]]))=0</f>
        <v>0</v>
      </c>
      <c r="O4481" t="b">
        <f>LEN(TRIM(tbl_vendors[[#This Row],[Email]]))=0</f>
        <v>0</v>
      </c>
      <c r="P4481" t="b">
        <f>OR(ISERROR(FIND("@",tbl_vendors[[#This Row],[Email]])),ISERROR(FIND(".",tbl_vendors[[#This Row],[Email]])))</f>
        <v>0</v>
      </c>
      <c r="Q4481" t="b">
        <f>ISNA(MATCH(tbl_vendors[[#This Row],[Country]],tbl_country[country],0))</f>
        <v>0</v>
      </c>
      <c r="R4481" t="b">
        <f>ISNA(MATCH(tbl_vendors[[#This Row],[Currency]],tbl_country[currency],0))</f>
        <v>0</v>
      </c>
      <c r="S4481" t="b">
        <f>_xlfn.XLOOKUP(tbl_vendors[[#This Row],[Country]],tbl_country[country],tbl_country[currency],"NotFound")&lt;&gt;tbl_vendors[[#This Row],[Currency]]</f>
        <v>0</v>
      </c>
      <c r="T4481" t="b">
        <f>ISNA(MATCH(tbl_vendors[[#This Row],[Payment_Terms]],tbl_payment_terms[Payment_Terms],0))</f>
        <v>0</v>
      </c>
      <c r="U4481" t="b">
        <f>ISNA(MATCH(tbl_vendors[[#This Row],[Status]],tbl_status[valid_status]))</f>
        <v>1</v>
      </c>
      <c r="V4481" t="b">
        <f ca="1">tbl_vendors[[#This Row],[Created_Date]]&gt;TODAY()</f>
        <v>0</v>
      </c>
      <c r="W4481" t="b">
        <f>tbl_vendors[[#This Row],[Updated_Date]]&lt;tbl_vendors[[#This Row],[Created_Date]]</f>
        <v>0</v>
      </c>
      <c r="X4481" t="b">
        <f>COUNTIF(tbl_vendors[Vendor_Name],tbl_vendors[[#This Row],[Vendor_Name]])&gt;1</f>
        <v>1</v>
      </c>
      <c r="Y4481" s="14" cm="1">
        <f t="array" aca="1" ref="Y4481" ca="1">IFERROR(SUM(L4481:X4481*1),4)</f>
        <v>2</v>
      </c>
      <c r="Z4481" t="str">
        <f ca="1">IF(tbl_vendors[[#This Row],[error_count]]&gt;0,"FAIL","PASS")</f>
        <v>FAIL</v>
      </c>
    </row>
    <row r="4482" spans="1:26" x14ac:dyDescent="0.3">
      <c r="A4482" t="s">
        <v>17457</v>
      </c>
      <c r="B4482" t="s">
        <v>6784</v>
      </c>
      <c r="C4482" t="s">
        <v>109</v>
      </c>
      <c r="D4482" t="s">
        <v>17458</v>
      </c>
      <c r="E4482" t="s">
        <v>39</v>
      </c>
      <c r="F4482" t="s">
        <v>75</v>
      </c>
      <c r="G4482" t="s">
        <v>17459</v>
      </c>
      <c r="H4482" t="s">
        <v>18</v>
      </c>
      <c r="I4482" t="s">
        <v>26</v>
      </c>
      <c r="J4482" s="1">
        <v>44513</v>
      </c>
      <c r="K4482" s="1">
        <v>45006</v>
      </c>
      <c r="L4482" t="b">
        <f>COUNTIF(tbl_vendors[Vendor_ID],tbl_vendors[[#This Row],[Vendor_ID]])&gt;1</f>
        <v>0</v>
      </c>
      <c r="M4482" t="b">
        <f>ISBLANK(tbl_vendors[[#This Row],[Vendor_ID]])</f>
        <v>0</v>
      </c>
      <c r="N4482" t="b">
        <f>LEN(TRIM(tbl_vendors[[#This Row],[Vendor_Name]]))=0</f>
        <v>0</v>
      </c>
      <c r="O4482" t="b">
        <f>LEN(TRIM(tbl_vendors[[#This Row],[Email]]))=0</f>
        <v>0</v>
      </c>
      <c r="P4482" t="b">
        <f>OR(ISERROR(FIND("@",tbl_vendors[[#This Row],[Email]])),ISERROR(FIND(".",tbl_vendors[[#This Row],[Email]])))</f>
        <v>0</v>
      </c>
      <c r="Q4482" t="b">
        <f>ISNA(MATCH(tbl_vendors[[#This Row],[Country]],tbl_country[country],0))</f>
        <v>0</v>
      </c>
      <c r="R4482" t="b">
        <f>ISNA(MATCH(tbl_vendors[[#This Row],[Currency]],tbl_country[currency],0))</f>
        <v>0</v>
      </c>
      <c r="S4482" t="b">
        <f>_xlfn.XLOOKUP(tbl_vendors[[#This Row],[Country]],tbl_country[country],tbl_country[currency],"NotFound")&lt;&gt;tbl_vendors[[#This Row],[Currency]]</f>
        <v>1</v>
      </c>
      <c r="T4482" t="b">
        <f>ISNA(MATCH(tbl_vendors[[#This Row],[Payment_Terms]],tbl_payment_terms[Payment_Terms],0))</f>
        <v>0</v>
      </c>
      <c r="U4482" t="b">
        <f>ISNA(MATCH(tbl_vendors[[#This Row],[Status]],tbl_status[valid_status]))</f>
        <v>0</v>
      </c>
      <c r="V4482" t="b">
        <f ca="1">tbl_vendors[[#This Row],[Created_Date]]&gt;TODAY()</f>
        <v>0</v>
      </c>
      <c r="W4482" t="b">
        <f>tbl_vendors[[#This Row],[Updated_Date]]&lt;tbl_vendors[[#This Row],[Created_Date]]</f>
        <v>0</v>
      </c>
      <c r="X4482" t="b">
        <f>COUNTIF(tbl_vendors[Vendor_Name],tbl_vendors[[#This Row],[Vendor_Name]])&gt;1</f>
        <v>1</v>
      </c>
      <c r="Y4482" s="14" cm="1">
        <f t="array" aca="1" ref="Y4482" ca="1">IFERROR(SUM(L4482:X4482*1),4)</f>
        <v>2</v>
      </c>
      <c r="Z4482" t="str">
        <f ca="1">IF(tbl_vendors[[#This Row],[error_count]]&gt;0,"FAIL","PASS")</f>
        <v>FAIL</v>
      </c>
    </row>
    <row r="4483" spans="1:26" x14ac:dyDescent="0.3">
      <c r="A4483" t="s">
        <v>17460</v>
      </c>
      <c r="B4483" t="s">
        <v>17461</v>
      </c>
      <c r="C4483" t="s">
        <v>79</v>
      </c>
      <c r="D4483" t="s">
        <v>17462</v>
      </c>
      <c r="E4483" t="s">
        <v>39</v>
      </c>
      <c r="F4483" t="s">
        <v>75</v>
      </c>
      <c r="G4483" t="s">
        <v>17463</v>
      </c>
      <c r="H4483" t="s">
        <v>34</v>
      </c>
      <c r="I4483" t="s">
        <v>26</v>
      </c>
      <c r="J4483" s="1">
        <v>45091</v>
      </c>
      <c r="K4483" s="1">
        <v>45311</v>
      </c>
      <c r="L4483" t="b">
        <f>COUNTIF(tbl_vendors[Vendor_ID],tbl_vendors[[#This Row],[Vendor_ID]])&gt;1</f>
        <v>0</v>
      </c>
      <c r="M4483" t="b">
        <f>ISBLANK(tbl_vendors[[#This Row],[Vendor_ID]])</f>
        <v>0</v>
      </c>
      <c r="N4483" t="b">
        <f>LEN(TRIM(tbl_vendors[[#This Row],[Vendor_Name]]))=0</f>
        <v>0</v>
      </c>
      <c r="O4483" t="b">
        <f>LEN(TRIM(tbl_vendors[[#This Row],[Email]]))=0</f>
        <v>0</v>
      </c>
      <c r="P4483" t="b">
        <f>OR(ISERROR(FIND("@",tbl_vendors[[#This Row],[Email]])),ISERROR(FIND(".",tbl_vendors[[#This Row],[Email]])))</f>
        <v>0</v>
      </c>
      <c r="Q4483" t="b">
        <f>ISNA(MATCH(tbl_vendors[[#This Row],[Country]],tbl_country[country],0))</f>
        <v>0</v>
      </c>
      <c r="R4483" t="b">
        <f>ISNA(MATCH(tbl_vendors[[#This Row],[Currency]],tbl_country[currency],0))</f>
        <v>0</v>
      </c>
      <c r="S4483" t="b">
        <f>_xlfn.XLOOKUP(tbl_vendors[[#This Row],[Country]],tbl_country[country],tbl_country[currency],"NotFound")&lt;&gt;tbl_vendors[[#This Row],[Currency]]</f>
        <v>0</v>
      </c>
      <c r="T4483" t="b">
        <f>ISNA(MATCH(tbl_vendors[[#This Row],[Payment_Terms]],tbl_payment_terms[Payment_Terms],0))</f>
        <v>0</v>
      </c>
      <c r="U4483" t="b">
        <f>ISNA(MATCH(tbl_vendors[[#This Row],[Status]],tbl_status[valid_status]))</f>
        <v>0</v>
      </c>
      <c r="V4483" t="b">
        <f ca="1">tbl_vendors[[#This Row],[Created_Date]]&gt;TODAY()</f>
        <v>0</v>
      </c>
      <c r="W4483" t="b">
        <f>tbl_vendors[[#This Row],[Updated_Date]]&lt;tbl_vendors[[#This Row],[Created_Date]]</f>
        <v>0</v>
      </c>
      <c r="X4483" t="b">
        <f>COUNTIF(tbl_vendors[Vendor_Name],tbl_vendors[[#This Row],[Vendor_Name]])&gt;1</f>
        <v>0</v>
      </c>
      <c r="Y4483" s="14" cm="1">
        <f t="array" aca="1" ref="Y4483" ca="1">IFERROR(SUM(L4483:X4483*1),4)</f>
        <v>0</v>
      </c>
      <c r="Z4483" t="str">
        <f ca="1">IF(tbl_vendors[[#This Row],[error_count]]&gt;0,"FAIL","PASS")</f>
        <v>PASS</v>
      </c>
    </row>
    <row r="4484" spans="1:26" x14ac:dyDescent="0.3">
      <c r="A4484" t="s">
        <v>17464</v>
      </c>
      <c r="B4484" t="s">
        <v>17465</v>
      </c>
      <c r="C4484" t="s">
        <v>37</v>
      </c>
      <c r="D4484" t="s">
        <v>17466</v>
      </c>
      <c r="E4484" t="s">
        <v>39</v>
      </c>
      <c r="F4484" t="s">
        <v>32</v>
      </c>
      <c r="G4484" t="s">
        <v>17467</v>
      </c>
      <c r="H4484" t="s">
        <v>42</v>
      </c>
      <c r="I4484" t="s">
        <v>19</v>
      </c>
      <c r="J4484" s="1">
        <v>46062</v>
      </c>
      <c r="K4484" s="1">
        <v>46141</v>
      </c>
      <c r="L4484" t="b">
        <f>COUNTIF(tbl_vendors[Vendor_ID],tbl_vendors[[#This Row],[Vendor_ID]])&gt;1</f>
        <v>0</v>
      </c>
      <c r="M4484" t="b">
        <f>ISBLANK(tbl_vendors[[#This Row],[Vendor_ID]])</f>
        <v>0</v>
      </c>
      <c r="N4484" t="b">
        <f>LEN(TRIM(tbl_vendors[[#This Row],[Vendor_Name]]))=0</f>
        <v>0</v>
      </c>
      <c r="O4484" t="b">
        <f>LEN(TRIM(tbl_vendors[[#This Row],[Email]]))=0</f>
        <v>0</v>
      </c>
      <c r="P4484" t="b">
        <f>OR(ISERROR(FIND("@",tbl_vendors[[#This Row],[Email]])),ISERROR(FIND(".",tbl_vendors[[#This Row],[Email]])))</f>
        <v>0</v>
      </c>
      <c r="Q4484" t="b">
        <f>ISNA(MATCH(tbl_vendors[[#This Row],[Country]],tbl_country[country],0))</f>
        <v>0</v>
      </c>
      <c r="R4484" t="b">
        <f>ISNA(MATCH(tbl_vendors[[#This Row],[Currency]],tbl_country[currency],0))</f>
        <v>0</v>
      </c>
      <c r="S4484" t="b">
        <f>_xlfn.XLOOKUP(tbl_vendors[[#This Row],[Country]],tbl_country[country],tbl_country[currency],"NotFound")&lt;&gt;tbl_vendors[[#This Row],[Currency]]</f>
        <v>0</v>
      </c>
      <c r="T4484" t="b">
        <f>ISNA(MATCH(tbl_vendors[[#This Row],[Payment_Terms]],tbl_payment_terms[Payment_Terms],0))</f>
        <v>0</v>
      </c>
      <c r="U4484" t="b">
        <f>ISNA(MATCH(tbl_vendors[[#This Row],[Status]],tbl_status[valid_status]))</f>
        <v>0</v>
      </c>
      <c r="V4484" t="b">
        <f ca="1">tbl_vendors[[#This Row],[Created_Date]]&gt;TODAY()</f>
        <v>0</v>
      </c>
      <c r="W4484" t="b">
        <f>tbl_vendors[[#This Row],[Updated_Date]]&lt;tbl_vendors[[#This Row],[Created_Date]]</f>
        <v>0</v>
      </c>
      <c r="X4484" t="b">
        <f>COUNTIF(tbl_vendors[Vendor_Name],tbl_vendors[[#This Row],[Vendor_Name]])&gt;1</f>
        <v>0</v>
      </c>
      <c r="Y4484" s="14" cm="1">
        <f t="array" aca="1" ref="Y4484" ca="1">IFERROR(SUM(L4484:X4484*1),4)</f>
        <v>0</v>
      </c>
      <c r="Z4484" t="str">
        <f ca="1">IF(tbl_vendors[[#This Row],[error_count]]&gt;0,"FAIL","PASS")</f>
        <v>PASS</v>
      </c>
    </row>
    <row r="4485" spans="1:26" x14ac:dyDescent="0.3">
      <c r="A4485" t="s">
        <v>17468</v>
      </c>
      <c r="B4485" t="s">
        <v>17469</v>
      </c>
      <c r="C4485" t="s">
        <v>109</v>
      </c>
      <c r="D4485" t="s">
        <v>17470</v>
      </c>
      <c r="E4485" t="s">
        <v>39</v>
      </c>
      <c r="F4485" t="s">
        <v>32</v>
      </c>
      <c r="G4485" t="s">
        <v>17471</v>
      </c>
      <c r="H4485" t="s">
        <v>34</v>
      </c>
      <c r="I4485" t="s">
        <v>19</v>
      </c>
      <c r="J4485" s="1">
        <v>45884</v>
      </c>
      <c r="K4485" s="1">
        <v>46103</v>
      </c>
      <c r="L4485" t="b">
        <f>COUNTIF(tbl_vendors[Vendor_ID],tbl_vendors[[#This Row],[Vendor_ID]])&gt;1</f>
        <v>0</v>
      </c>
      <c r="M4485" t="b">
        <f>ISBLANK(tbl_vendors[[#This Row],[Vendor_ID]])</f>
        <v>0</v>
      </c>
      <c r="N4485" t="b">
        <f>LEN(TRIM(tbl_vendors[[#This Row],[Vendor_Name]]))=0</f>
        <v>0</v>
      </c>
      <c r="O4485" t="b">
        <f>LEN(TRIM(tbl_vendors[[#This Row],[Email]]))=0</f>
        <v>0</v>
      </c>
      <c r="P4485" t="b">
        <f>OR(ISERROR(FIND("@",tbl_vendors[[#This Row],[Email]])),ISERROR(FIND(".",tbl_vendors[[#This Row],[Email]])))</f>
        <v>0</v>
      </c>
      <c r="Q4485" t="b">
        <f>ISNA(MATCH(tbl_vendors[[#This Row],[Country]],tbl_country[country],0))</f>
        <v>0</v>
      </c>
      <c r="R4485" t="b">
        <f>ISNA(MATCH(tbl_vendors[[#This Row],[Currency]],tbl_country[currency],0))</f>
        <v>0</v>
      </c>
      <c r="S4485" t="b">
        <f>_xlfn.XLOOKUP(tbl_vendors[[#This Row],[Country]],tbl_country[country],tbl_country[currency],"NotFound")&lt;&gt;tbl_vendors[[#This Row],[Currency]]</f>
        <v>1</v>
      </c>
      <c r="T4485" t="b">
        <f>ISNA(MATCH(tbl_vendors[[#This Row],[Payment_Terms]],tbl_payment_terms[Payment_Terms],0))</f>
        <v>0</v>
      </c>
      <c r="U4485" t="b">
        <f>ISNA(MATCH(tbl_vendors[[#This Row],[Status]],tbl_status[valid_status]))</f>
        <v>0</v>
      </c>
      <c r="V4485" t="b">
        <f ca="1">tbl_vendors[[#This Row],[Created_Date]]&gt;TODAY()</f>
        <v>0</v>
      </c>
      <c r="W4485" t="b">
        <f>tbl_vendors[[#This Row],[Updated_Date]]&lt;tbl_vendors[[#This Row],[Created_Date]]</f>
        <v>0</v>
      </c>
      <c r="X4485" t="b">
        <f>COUNTIF(tbl_vendors[Vendor_Name],tbl_vendors[[#This Row],[Vendor_Name]])&gt;1</f>
        <v>0</v>
      </c>
      <c r="Y4485" s="14" cm="1">
        <f t="array" aca="1" ref="Y4485" ca="1">IFERROR(SUM(L4485:X4485*1),4)</f>
        <v>1</v>
      </c>
      <c r="Z4485" t="str">
        <f ca="1">IF(tbl_vendors[[#This Row],[error_count]]&gt;0,"FAIL","PASS")</f>
        <v>FAIL</v>
      </c>
    </row>
    <row r="4486" spans="1:26" x14ac:dyDescent="0.3">
      <c r="A4486" t="s">
        <v>17472</v>
      </c>
      <c r="B4486" t="s">
        <v>17473</v>
      </c>
      <c r="C4486" t="s">
        <v>66</v>
      </c>
      <c r="D4486" t="s">
        <v>17474</v>
      </c>
      <c r="E4486" t="s">
        <v>67</v>
      </c>
      <c r="F4486" t="s">
        <v>23</v>
      </c>
      <c r="G4486" t="s">
        <v>17475</v>
      </c>
      <c r="H4486" t="s">
        <v>69</v>
      </c>
      <c r="I4486" t="s">
        <v>19</v>
      </c>
      <c r="J4486" s="1">
        <v>45064</v>
      </c>
      <c r="K4486" s="1">
        <v>45653</v>
      </c>
      <c r="L4486" t="b">
        <f>COUNTIF(tbl_vendors[Vendor_ID],tbl_vendors[[#This Row],[Vendor_ID]])&gt;1</f>
        <v>0</v>
      </c>
      <c r="M4486" t="b">
        <f>ISBLANK(tbl_vendors[[#This Row],[Vendor_ID]])</f>
        <v>0</v>
      </c>
      <c r="N4486" t="b">
        <f>LEN(TRIM(tbl_vendors[[#This Row],[Vendor_Name]]))=0</f>
        <v>0</v>
      </c>
      <c r="O4486" t="b">
        <f>LEN(TRIM(tbl_vendors[[#This Row],[Email]]))=0</f>
        <v>0</v>
      </c>
      <c r="P4486" t="b">
        <f>OR(ISERROR(FIND("@",tbl_vendors[[#This Row],[Email]])),ISERROR(FIND(".",tbl_vendors[[#This Row],[Email]])))</f>
        <v>0</v>
      </c>
      <c r="Q4486" t="b">
        <f>ISNA(MATCH(tbl_vendors[[#This Row],[Country]],tbl_country[country],0))</f>
        <v>0</v>
      </c>
      <c r="R4486" t="b">
        <f>ISNA(MATCH(tbl_vendors[[#This Row],[Currency]],tbl_country[currency],0))</f>
        <v>0</v>
      </c>
      <c r="S4486" t="b">
        <f>_xlfn.XLOOKUP(tbl_vendors[[#This Row],[Country]],tbl_country[country],tbl_country[currency],"NotFound")&lt;&gt;tbl_vendors[[#This Row],[Currency]]</f>
        <v>0</v>
      </c>
      <c r="T4486" t="b">
        <f>ISNA(MATCH(tbl_vendors[[#This Row],[Payment_Terms]],tbl_payment_terms[Payment_Terms],0))</f>
        <v>0</v>
      </c>
      <c r="U4486" t="b">
        <f>ISNA(MATCH(tbl_vendors[[#This Row],[Status]],tbl_status[valid_status]))</f>
        <v>0</v>
      </c>
      <c r="V4486" t="b">
        <f ca="1">tbl_vendors[[#This Row],[Created_Date]]&gt;TODAY()</f>
        <v>0</v>
      </c>
      <c r="W4486" t="b">
        <f>tbl_vendors[[#This Row],[Updated_Date]]&lt;tbl_vendors[[#This Row],[Created_Date]]</f>
        <v>0</v>
      </c>
      <c r="X4486" t="b">
        <f>COUNTIF(tbl_vendors[Vendor_Name],tbl_vendors[[#This Row],[Vendor_Name]])&gt;1</f>
        <v>0</v>
      </c>
      <c r="Y4486" s="14" cm="1">
        <f t="array" aca="1" ref="Y4486" ca="1">IFERROR(SUM(L4486:X4486*1),4)</f>
        <v>0</v>
      </c>
      <c r="Z4486" t="str">
        <f ca="1">IF(tbl_vendors[[#This Row],[error_count]]&gt;0,"FAIL","PASS")</f>
        <v>PASS</v>
      </c>
    </row>
    <row r="4487" spans="1:26" x14ac:dyDescent="0.3">
      <c r="A4487" t="s">
        <v>17476</v>
      </c>
      <c r="B4487" t="s">
        <v>4315</v>
      </c>
      <c r="C4487" t="s">
        <v>37</v>
      </c>
      <c r="D4487" t="s">
        <v>17477</v>
      </c>
      <c r="E4487" t="s">
        <v>39</v>
      </c>
      <c r="F4487" t="s">
        <v>23</v>
      </c>
      <c r="G4487" t="s">
        <v>17478</v>
      </c>
      <c r="H4487" t="s">
        <v>34</v>
      </c>
      <c r="I4487" t="s">
        <v>53</v>
      </c>
      <c r="J4487" s="1">
        <v>45840</v>
      </c>
      <c r="K4487" s="1">
        <v>46168</v>
      </c>
      <c r="L4487" t="b">
        <f>COUNTIF(tbl_vendors[Vendor_ID],tbl_vendors[[#This Row],[Vendor_ID]])&gt;1</f>
        <v>0</v>
      </c>
      <c r="M4487" t="b">
        <f>ISBLANK(tbl_vendors[[#This Row],[Vendor_ID]])</f>
        <v>0</v>
      </c>
      <c r="N4487" t="b">
        <f>LEN(TRIM(tbl_vendors[[#This Row],[Vendor_Name]]))=0</f>
        <v>0</v>
      </c>
      <c r="O4487" t="b">
        <f>LEN(TRIM(tbl_vendors[[#This Row],[Email]]))=0</f>
        <v>0</v>
      </c>
      <c r="P4487" t="b">
        <f>OR(ISERROR(FIND("@",tbl_vendors[[#This Row],[Email]])),ISERROR(FIND(".",tbl_vendors[[#This Row],[Email]])))</f>
        <v>0</v>
      </c>
      <c r="Q4487" t="b">
        <f>ISNA(MATCH(tbl_vendors[[#This Row],[Country]],tbl_country[country],0))</f>
        <v>0</v>
      </c>
      <c r="R4487" t="b">
        <f>ISNA(MATCH(tbl_vendors[[#This Row],[Currency]],tbl_country[currency],0))</f>
        <v>0</v>
      </c>
      <c r="S4487" t="b">
        <f>_xlfn.XLOOKUP(tbl_vendors[[#This Row],[Country]],tbl_country[country],tbl_country[currency],"NotFound")&lt;&gt;tbl_vendors[[#This Row],[Currency]]</f>
        <v>0</v>
      </c>
      <c r="T4487" t="b">
        <f>ISNA(MATCH(tbl_vendors[[#This Row],[Payment_Terms]],tbl_payment_terms[Payment_Terms],0))</f>
        <v>0</v>
      </c>
      <c r="U4487" t="b">
        <f>ISNA(MATCH(tbl_vendors[[#This Row],[Status]],tbl_status[valid_status]))</f>
        <v>1</v>
      </c>
      <c r="V4487" t="b">
        <f ca="1">tbl_vendors[[#This Row],[Created_Date]]&gt;TODAY()</f>
        <v>0</v>
      </c>
      <c r="W4487" t="b">
        <f>tbl_vendors[[#This Row],[Updated_Date]]&lt;tbl_vendors[[#This Row],[Created_Date]]</f>
        <v>0</v>
      </c>
      <c r="X4487" t="b">
        <f>COUNTIF(tbl_vendors[Vendor_Name],tbl_vendors[[#This Row],[Vendor_Name]])&gt;1</f>
        <v>1</v>
      </c>
      <c r="Y4487" s="14" cm="1">
        <f t="array" aca="1" ref="Y4487" ca="1">IFERROR(SUM(L4487:X4487*1),4)</f>
        <v>2</v>
      </c>
      <c r="Z4487" t="str">
        <f ca="1">IF(tbl_vendors[[#This Row],[error_count]]&gt;0,"FAIL","PASS")</f>
        <v>FAIL</v>
      </c>
    </row>
    <row r="4488" spans="1:26" x14ac:dyDescent="0.3">
      <c r="A4488" t="s">
        <v>17479</v>
      </c>
      <c r="B4488" t="s">
        <v>17480</v>
      </c>
      <c r="C4488" t="s">
        <v>29</v>
      </c>
      <c r="D4488" t="s">
        <v>17481</v>
      </c>
      <c r="E4488" t="s">
        <v>31</v>
      </c>
      <c r="F4488" t="s">
        <v>40</v>
      </c>
      <c r="G4488" t="s">
        <v>17482</v>
      </c>
      <c r="H4488" t="s">
        <v>69</v>
      </c>
      <c r="I4488" t="s">
        <v>26</v>
      </c>
      <c r="J4488" s="1">
        <v>44771</v>
      </c>
      <c r="K4488" s="1">
        <v>45651</v>
      </c>
      <c r="L4488" t="b">
        <f>COUNTIF(tbl_vendors[Vendor_ID],tbl_vendors[[#This Row],[Vendor_ID]])&gt;1</f>
        <v>0</v>
      </c>
      <c r="M4488" t="b">
        <f>ISBLANK(tbl_vendors[[#This Row],[Vendor_ID]])</f>
        <v>0</v>
      </c>
      <c r="N4488" t="b">
        <f>LEN(TRIM(tbl_vendors[[#This Row],[Vendor_Name]]))=0</f>
        <v>0</v>
      </c>
      <c r="O4488" t="b">
        <f>LEN(TRIM(tbl_vendors[[#This Row],[Email]]))=0</f>
        <v>0</v>
      </c>
      <c r="P4488" t="b">
        <f>OR(ISERROR(FIND("@",tbl_vendors[[#This Row],[Email]])),ISERROR(FIND(".",tbl_vendors[[#This Row],[Email]])))</f>
        <v>0</v>
      </c>
      <c r="Q4488" t="b">
        <f>ISNA(MATCH(tbl_vendors[[#This Row],[Country]],tbl_country[country],0))</f>
        <v>0</v>
      </c>
      <c r="R4488" t="b">
        <f>ISNA(MATCH(tbl_vendors[[#This Row],[Currency]],tbl_country[currency],0))</f>
        <v>0</v>
      </c>
      <c r="S4488" t="b">
        <f>_xlfn.XLOOKUP(tbl_vendors[[#This Row],[Country]],tbl_country[country],tbl_country[currency],"NotFound")&lt;&gt;tbl_vendors[[#This Row],[Currency]]</f>
        <v>0</v>
      </c>
      <c r="T4488" t="b">
        <f>ISNA(MATCH(tbl_vendors[[#This Row],[Payment_Terms]],tbl_payment_terms[Payment_Terms],0))</f>
        <v>0</v>
      </c>
      <c r="U4488" t="b">
        <f>ISNA(MATCH(tbl_vendors[[#This Row],[Status]],tbl_status[valid_status]))</f>
        <v>0</v>
      </c>
      <c r="V4488" t="b">
        <f ca="1">tbl_vendors[[#This Row],[Created_Date]]&gt;TODAY()</f>
        <v>0</v>
      </c>
      <c r="W4488" t="b">
        <f>tbl_vendors[[#This Row],[Updated_Date]]&lt;tbl_vendors[[#This Row],[Created_Date]]</f>
        <v>0</v>
      </c>
      <c r="X4488" t="b">
        <f>COUNTIF(tbl_vendors[Vendor_Name],tbl_vendors[[#This Row],[Vendor_Name]])&gt;1</f>
        <v>0</v>
      </c>
      <c r="Y4488" s="14" cm="1">
        <f t="array" aca="1" ref="Y4488" ca="1">IFERROR(SUM(L4488:X4488*1),4)</f>
        <v>0</v>
      </c>
      <c r="Z4488" t="str">
        <f ca="1">IF(tbl_vendors[[#This Row],[error_count]]&gt;0,"FAIL","PASS")</f>
        <v>PASS</v>
      </c>
    </row>
    <row r="4489" spans="1:26" x14ac:dyDescent="0.3">
      <c r="A4489" t="s">
        <v>17483</v>
      </c>
      <c r="B4489" t="s">
        <v>5237</v>
      </c>
      <c r="C4489" t="s">
        <v>37</v>
      </c>
      <c r="E4489" t="s">
        <v>39</v>
      </c>
      <c r="F4489" t="s">
        <v>23</v>
      </c>
      <c r="G4489" t="s">
        <v>17484</v>
      </c>
      <c r="H4489" t="s">
        <v>25</v>
      </c>
      <c r="I4489" t="s">
        <v>19</v>
      </c>
      <c r="J4489" s="1">
        <v>44884</v>
      </c>
      <c r="K4489" s="1">
        <v>45519</v>
      </c>
      <c r="L4489" t="b">
        <f>COUNTIF(tbl_vendors[Vendor_ID],tbl_vendors[[#This Row],[Vendor_ID]])&gt;1</f>
        <v>0</v>
      </c>
      <c r="M4489" t="b">
        <f>ISBLANK(tbl_vendors[[#This Row],[Vendor_ID]])</f>
        <v>0</v>
      </c>
      <c r="N4489" t="b">
        <f>LEN(TRIM(tbl_vendors[[#This Row],[Vendor_Name]]))=0</f>
        <v>0</v>
      </c>
      <c r="O4489" t="b">
        <f>LEN(TRIM(tbl_vendors[[#This Row],[Email]]))=0</f>
        <v>0</v>
      </c>
      <c r="P4489" t="b">
        <f>OR(ISERROR(FIND("@",tbl_vendors[[#This Row],[Email]])),ISERROR(FIND(".",tbl_vendors[[#This Row],[Email]])))</f>
        <v>0</v>
      </c>
      <c r="Q4489" t="b">
        <f>ISNA(MATCH(tbl_vendors[[#This Row],[Country]],tbl_country[country],0))</f>
        <v>0</v>
      </c>
      <c r="R4489" t="b">
        <f>ISNA(MATCH(tbl_vendors[[#This Row],[Currency]],tbl_country[currency],0))</f>
        <v>0</v>
      </c>
      <c r="S4489" t="b">
        <f>_xlfn.XLOOKUP(tbl_vendors[[#This Row],[Country]],tbl_country[country],tbl_country[currency],"NotFound")&lt;&gt;tbl_vendors[[#This Row],[Currency]]</f>
        <v>0</v>
      </c>
      <c r="T4489" t="b">
        <f>ISNA(MATCH(tbl_vendors[[#This Row],[Payment_Terms]],tbl_payment_terms[Payment_Terms],0))</f>
        <v>0</v>
      </c>
      <c r="U4489" t="b">
        <f>ISNA(MATCH(tbl_vendors[[#This Row],[Status]],tbl_status[valid_status]))</f>
        <v>0</v>
      </c>
      <c r="V4489" t="b">
        <f ca="1">tbl_vendors[[#This Row],[Created_Date]]&gt;TODAY()</f>
        <v>0</v>
      </c>
      <c r="W4489" t="b">
        <f>tbl_vendors[[#This Row],[Updated_Date]]&lt;tbl_vendors[[#This Row],[Created_Date]]</f>
        <v>0</v>
      </c>
      <c r="X4489" t="b">
        <f>COUNTIF(tbl_vendors[Vendor_Name],tbl_vendors[[#This Row],[Vendor_Name]])&gt;1</f>
        <v>1</v>
      </c>
      <c r="Y4489" s="14" cm="1">
        <f t="array" aca="1" ref="Y4489" ca="1">IFERROR(SUM(L4489:X4489*1),4)</f>
        <v>1</v>
      </c>
      <c r="Z4489" t="str">
        <f ca="1">IF(tbl_vendors[[#This Row],[error_count]]&gt;0,"FAIL","PASS")</f>
        <v>FAIL</v>
      </c>
    </row>
    <row r="4490" spans="1:26" x14ac:dyDescent="0.3">
      <c r="A4490" t="s">
        <v>17485</v>
      </c>
      <c r="B4490" t="s">
        <v>17486</v>
      </c>
      <c r="C4490" t="s">
        <v>37</v>
      </c>
      <c r="D4490" t="s">
        <v>17487</v>
      </c>
      <c r="E4490" t="s">
        <v>39</v>
      </c>
      <c r="F4490" t="s">
        <v>40</v>
      </c>
      <c r="G4490" t="s">
        <v>17488</v>
      </c>
      <c r="H4490" t="s">
        <v>69</v>
      </c>
      <c r="I4490" t="s">
        <v>53</v>
      </c>
      <c r="J4490" s="1">
        <v>45533</v>
      </c>
      <c r="K4490" s="1">
        <v>46094</v>
      </c>
      <c r="L4490" t="b">
        <f>COUNTIF(tbl_vendors[Vendor_ID],tbl_vendors[[#This Row],[Vendor_ID]])&gt;1</f>
        <v>0</v>
      </c>
      <c r="M4490" t="b">
        <f>ISBLANK(tbl_vendors[[#This Row],[Vendor_ID]])</f>
        <v>0</v>
      </c>
      <c r="N4490" t="b">
        <f>LEN(TRIM(tbl_vendors[[#This Row],[Vendor_Name]]))=0</f>
        <v>0</v>
      </c>
      <c r="O4490" t="b">
        <f>LEN(TRIM(tbl_vendors[[#This Row],[Email]]))=0</f>
        <v>0</v>
      </c>
      <c r="P4490" t="b">
        <f>OR(ISERROR(FIND("@",tbl_vendors[[#This Row],[Email]])),ISERROR(FIND(".",tbl_vendors[[#This Row],[Email]])))</f>
        <v>0</v>
      </c>
      <c r="Q4490" t="b">
        <f>ISNA(MATCH(tbl_vendors[[#This Row],[Country]],tbl_country[country],0))</f>
        <v>0</v>
      </c>
      <c r="R4490" t="b">
        <f>ISNA(MATCH(tbl_vendors[[#This Row],[Currency]],tbl_country[currency],0))</f>
        <v>0</v>
      </c>
      <c r="S4490" t="b">
        <f>_xlfn.XLOOKUP(tbl_vendors[[#This Row],[Country]],tbl_country[country],tbl_country[currency],"NotFound")&lt;&gt;tbl_vendors[[#This Row],[Currency]]</f>
        <v>0</v>
      </c>
      <c r="T4490" t="b">
        <f>ISNA(MATCH(tbl_vendors[[#This Row],[Payment_Terms]],tbl_payment_terms[Payment_Terms],0))</f>
        <v>0</v>
      </c>
      <c r="U4490" t="b">
        <f>ISNA(MATCH(tbl_vendors[[#This Row],[Status]],tbl_status[valid_status]))</f>
        <v>1</v>
      </c>
      <c r="V4490" t="b">
        <f ca="1">tbl_vendors[[#This Row],[Created_Date]]&gt;TODAY()</f>
        <v>0</v>
      </c>
      <c r="W4490" t="b">
        <f>tbl_vendors[[#This Row],[Updated_Date]]&lt;tbl_vendors[[#This Row],[Created_Date]]</f>
        <v>0</v>
      </c>
      <c r="X4490" t="b">
        <f>COUNTIF(tbl_vendors[Vendor_Name],tbl_vendors[[#This Row],[Vendor_Name]])&gt;1</f>
        <v>1</v>
      </c>
      <c r="Y4490" s="14" cm="1">
        <f t="array" aca="1" ref="Y4490" ca="1">IFERROR(SUM(L4490:X4490*1),4)</f>
        <v>2</v>
      </c>
      <c r="Z4490" t="str">
        <f ca="1">IF(tbl_vendors[[#This Row],[error_count]]&gt;0,"FAIL","PASS")</f>
        <v>FAIL</v>
      </c>
    </row>
    <row r="4491" spans="1:26" x14ac:dyDescent="0.3">
      <c r="A4491" t="s">
        <v>17489</v>
      </c>
      <c r="B4491" t="s">
        <v>17490</v>
      </c>
      <c r="C4491" t="s">
        <v>66</v>
      </c>
      <c r="D4491" t="s">
        <v>17491</v>
      </c>
      <c r="E4491" t="s">
        <v>67</v>
      </c>
      <c r="F4491" t="s">
        <v>75</v>
      </c>
      <c r="G4491" t="s">
        <v>17492</v>
      </c>
      <c r="H4491" t="s">
        <v>25</v>
      </c>
      <c r="I4491" t="s">
        <v>53</v>
      </c>
      <c r="J4491" s="1">
        <v>45346</v>
      </c>
      <c r="K4491" s="1">
        <v>46156</v>
      </c>
      <c r="L4491" t="b">
        <f>COUNTIF(tbl_vendors[Vendor_ID],tbl_vendors[[#This Row],[Vendor_ID]])&gt;1</f>
        <v>0</v>
      </c>
      <c r="M4491" t="b">
        <f>ISBLANK(tbl_vendors[[#This Row],[Vendor_ID]])</f>
        <v>0</v>
      </c>
      <c r="N4491" t="b">
        <f>LEN(TRIM(tbl_vendors[[#This Row],[Vendor_Name]]))=0</f>
        <v>0</v>
      </c>
      <c r="O4491" t="b">
        <f>LEN(TRIM(tbl_vendors[[#This Row],[Email]]))=0</f>
        <v>0</v>
      </c>
      <c r="P4491" t="b">
        <f>OR(ISERROR(FIND("@",tbl_vendors[[#This Row],[Email]])),ISERROR(FIND(".",tbl_vendors[[#This Row],[Email]])))</f>
        <v>0</v>
      </c>
      <c r="Q4491" t="b">
        <f>ISNA(MATCH(tbl_vendors[[#This Row],[Country]],tbl_country[country],0))</f>
        <v>0</v>
      </c>
      <c r="R4491" t="b">
        <f>ISNA(MATCH(tbl_vendors[[#This Row],[Currency]],tbl_country[currency],0))</f>
        <v>0</v>
      </c>
      <c r="S4491" t="b">
        <f>_xlfn.XLOOKUP(tbl_vendors[[#This Row],[Country]],tbl_country[country],tbl_country[currency],"NotFound")&lt;&gt;tbl_vendors[[#This Row],[Currency]]</f>
        <v>0</v>
      </c>
      <c r="T4491" t="b">
        <f>ISNA(MATCH(tbl_vendors[[#This Row],[Payment_Terms]],tbl_payment_terms[Payment_Terms],0))</f>
        <v>0</v>
      </c>
      <c r="U4491" t="b">
        <f>ISNA(MATCH(tbl_vendors[[#This Row],[Status]],tbl_status[valid_status]))</f>
        <v>1</v>
      </c>
      <c r="V4491" t="b">
        <f ca="1">tbl_vendors[[#This Row],[Created_Date]]&gt;TODAY()</f>
        <v>0</v>
      </c>
      <c r="W4491" t="b">
        <f>tbl_vendors[[#This Row],[Updated_Date]]&lt;tbl_vendors[[#This Row],[Created_Date]]</f>
        <v>0</v>
      </c>
      <c r="X4491" t="b">
        <f>COUNTIF(tbl_vendors[Vendor_Name],tbl_vendors[[#This Row],[Vendor_Name]])&gt;1</f>
        <v>0</v>
      </c>
      <c r="Y4491" s="14" cm="1">
        <f t="array" aca="1" ref="Y4491" ca="1">IFERROR(SUM(L4491:X4491*1),4)</f>
        <v>1</v>
      </c>
      <c r="Z4491" t="str">
        <f ca="1">IF(tbl_vendors[[#This Row],[error_count]]&gt;0,"FAIL","PASS")</f>
        <v>FAIL</v>
      </c>
    </row>
    <row r="4492" spans="1:26" x14ac:dyDescent="0.3">
      <c r="A4492" t="s">
        <v>17493</v>
      </c>
      <c r="B4492" t="s">
        <v>17494</v>
      </c>
      <c r="C4492" t="s">
        <v>72</v>
      </c>
      <c r="D4492" t="s">
        <v>17495</v>
      </c>
      <c r="E4492" t="s">
        <v>74</v>
      </c>
      <c r="F4492" t="s">
        <v>40</v>
      </c>
      <c r="G4492" t="s">
        <v>17496</v>
      </c>
      <c r="H4492" t="s">
        <v>25</v>
      </c>
      <c r="I4492" t="s">
        <v>53</v>
      </c>
      <c r="J4492" s="1">
        <v>46202</v>
      </c>
      <c r="K4492" s="1">
        <v>46203</v>
      </c>
      <c r="L4492" t="b">
        <f>COUNTIF(tbl_vendors[Vendor_ID],tbl_vendors[[#This Row],[Vendor_ID]])&gt;1</f>
        <v>0</v>
      </c>
      <c r="M4492" t="b">
        <f>ISBLANK(tbl_vendors[[#This Row],[Vendor_ID]])</f>
        <v>0</v>
      </c>
      <c r="N4492" t="b">
        <f>LEN(TRIM(tbl_vendors[[#This Row],[Vendor_Name]]))=0</f>
        <v>0</v>
      </c>
      <c r="O4492" t="b">
        <f>LEN(TRIM(tbl_vendors[[#This Row],[Email]]))=0</f>
        <v>0</v>
      </c>
      <c r="P4492" t="b">
        <f>OR(ISERROR(FIND("@",tbl_vendors[[#This Row],[Email]])),ISERROR(FIND(".",tbl_vendors[[#This Row],[Email]])))</f>
        <v>0</v>
      </c>
      <c r="Q4492" t="b">
        <f>ISNA(MATCH(tbl_vendors[[#This Row],[Country]],tbl_country[country],0))</f>
        <v>0</v>
      </c>
      <c r="R4492" t="b">
        <f>ISNA(MATCH(tbl_vendors[[#This Row],[Currency]],tbl_country[currency],0))</f>
        <v>1</v>
      </c>
      <c r="S4492" t="b">
        <f>_xlfn.XLOOKUP(tbl_vendors[[#This Row],[Country]],tbl_country[country],tbl_country[currency],"NotFound")&lt;&gt;tbl_vendors[[#This Row],[Currency]]</f>
        <v>1</v>
      </c>
      <c r="T4492" t="b">
        <f>ISNA(MATCH(tbl_vendors[[#This Row],[Payment_Terms]],tbl_payment_terms[Payment_Terms],0))</f>
        <v>0</v>
      </c>
      <c r="U4492" t="b">
        <f>ISNA(MATCH(tbl_vendors[[#This Row],[Status]],tbl_status[valid_status]))</f>
        <v>1</v>
      </c>
      <c r="V4492" t="b">
        <f ca="1">tbl_vendors[[#This Row],[Created_Date]]&gt;TODAY()</f>
        <v>0</v>
      </c>
      <c r="W4492" t="b">
        <f>tbl_vendors[[#This Row],[Updated_Date]]&lt;tbl_vendors[[#This Row],[Created_Date]]</f>
        <v>0</v>
      </c>
      <c r="X4492" t="b">
        <f>COUNTIF(tbl_vendors[Vendor_Name],tbl_vendors[[#This Row],[Vendor_Name]])&gt;1</f>
        <v>0</v>
      </c>
      <c r="Y4492" s="14" cm="1">
        <f t="array" aca="1" ref="Y4492" ca="1">IFERROR(SUM(L4492:X4492*1),4)</f>
        <v>3</v>
      </c>
      <c r="Z4492" t="str">
        <f ca="1">IF(tbl_vendors[[#This Row],[error_count]]&gt;0,"FAIL","PASS")</f>
        <v>FAIL</v>
      </c>
    </row>
    <row r="4493" spans="1:26" x14ac:dyDescent="0.3">
      <c r="A4493" t="s">
        <v>17497</v>
      </c>
      <c r="B4493" t="s">
        <v>17498</v>
      </c>
      <c r="C4493" t="s">
        <v>153</v>
      </c>
      <c r="D4493" t="s">
        <v>17499</v>
      </c>
      <c r="E4493" t="s">
        <v>155</v>
      </c>
      <c r="F4493" t="s">
        <v>23</v>
      </c>
      <c r="G4493" t="s">
        <v>17500</v>
      </c>
      <c r="H4493" t="s">
        <v>47</v>
      </c>
      <c r="I4493" t="s">
        <v>26</v>
      </c>
      <c r="J4493" s="1">
        <v>44701</v>
      </c>
      <c r="K4493" s="1">
        <v>45988</v>
      </c>
      <c r="L4493" t="b">
        <f>COUNTIF(tbl_vendors[Vendor_ID],tbl_vendors[[#This Row],[Vendor_ID]])&gt;1</f>
        <v>0</v>
      </c>
      <c r="M4493" t="b">
        <f>ISBLANK(tbl_vendors[[#This Row],[Vendor_ID]])</f>
        <v>0</v>
      </c>
      <c r="N4493" t="b">
        <f>LEN(TRIM(tbl_vendors[[#This Row],[Vendor_Name]]))=0</f>
        <v>0</v>
      </c>
      <c r="O4493" t="b">
        <f>LEN(TRIM(tbl_vendors[[#This Row],[Email]]))=0</f>
        <v>0</v>
      </c>
      <c r="P4493" t="b">
        <f>OR(ISERROR(FIND("@",tbl_vendors[[#This Row],[Email]])),ISERROR(FIND(".",tbl_vendors[[#This Row],[Email]])))</f>
        <v>0</v>
      </c>
      <c r="Q4493" t="b">
        <f>ISNA(MATCH(tbl_vendors[[#This Row],[Country]],tbl_country[country],0))</f>
        <v>0</v>
      </c>
      <c r="R4493" t="b">
        <f>ISNA(MATCH(tbl_vendors[[#This Row],[Currency]],tbl_country[currency],0))</f>
        <v>0</v>
      </c>
      <c r="S4493" t="b">
        <f>_xlfn.XLOOKUP(tbl_vendors[[#This Row],[Country]],tbl_country[country],tbl_country[currency],"NotFound")&lt;&gt;tbl_vendors[[#This Row],[Currency]]</f>
        <v>0</v>
      </c>
      <c r="T4493" t="b">
        <f>ISNA(MATCH(tbl_vendors[[#This Row],[Payment_Terms]],tbl_payment_terms[Payment_Terms],0))</f>
        <v>0</v>
      </c>
      <c r="U4493" t="b">
        <f>ISNA(MATCH(tbl_vendors[[#This Row],[Status]],tbl_status[valid_status]))</f>
        <v>0</v>
      </c>
      <c r="V4493" t="b">
        <f ca="1">tbl_vendors[[#This Row],[Created_Date]]&gt;TODAY()</f>
        <v>0</v>
      </c>
      <c r="W4493" t="b">
        <f>tbl_vendors[[#This Row],[Updated_Date]]&lt;tbl_vendors[[#This Row],[Created_Date]]</f>
        <v>0</v>
      </c>
      <c r="X4493" t="b">
        <f>COUNTIF(tbl_vendors[Vendor_Name],tbl_vendors[[#This Row],[Vendor_Name]])&gt;1</f>
        <v>0</v>
      </c>
      <c r="Y4493" s="14" cm="1">
        <f t="array" aca="1" ref="Y4493" ca="1">IFERROR(SUM(L4493:X4493*1),4)</f>
        <v>0</v>
      </c>
      <c r="Z4493" t="str">
        <f ca="1">IF(tbl_vendors[[#This Row],[error_count]]&gt;0,"FAIL","PASS")</f>
        <v>PASS</v>
      </c>
    </row>
    <row r="4494" spans="1:26" x14ac:dyDescent="0.3">
      <c r="A4494" t="s">
        <v>17501</v>
      </c>
      <c r="B4494" t="s">
        <v>17502</v>
      </c>
      <c r="C4494" t="s">
        <v>29</v>
      </c>
      <c r="D4494" t="s">
        <v>17503</v>
      </c>
      <c r="E4494" t="s">
        <v>31</v>
      </c>
      <c r="F4494" t="s">
        <v>75</v>
      </c>
      <c r="G4494" t="s">
        <v>17504</v>
      </c>
      <c r="H4494" t="s">
        <v>52</v>
      </c>
      <c r="I4494" t="s">
        <v>19</v>
      </c>
      <c r="J4494" s="1">
        <v>44867</v>
      </c>
      <c r="K4494" s="1">
        <v>44951</v>
      </c>
      <c r="L4494" t="b">
        <f>COUNTIF(tbl_vendors[Vendor_ID],tbl_vendors[[#This Row],[Vendor_ID]])&gt;1</f>
        <v>0</v>
      </c>
      <c r="M4494" t="b">
        <f>ISBLANK(tbl_vendors[[#This Row],[Vendor_ID]])</f>
        <v>0</v>
      </c>
      <c r="N4494" t="b">
        <f>LEN(TRIM(tbl_vendors[[#This Row],[Vendor_Name]]))=0</f>
        <v>0</v>
      </c>
      <c r="O4494" t="b">
        <f>LEN(TRIM(tbl_vendors[[#This Row],[Email]]))=0</f>
        <v>0</v>
      </c>
      <c r="P4494" t="b">
        <f>OR(ISERROR(FIND("@",tbl_vendors[[#This Row],[Email]])),ISERROR(FIND(".",tbl_vendors[[#This Row],[Email]])))</f>
        <v>0</v>
      </c>
      <c r="Q4494" t="b">
        <f>ISNA(MATCH(tbl_vendors[[#This Row],[Country]],tbl_country[country],0))</f>
        <v>0</v>
      </c>
      <c r="R4494" t="b">
        <f>ISNA(MATCH(tbl_vendors[[#This Row],[Currency]],tbl_country[currency],0))</f>
        <v>0</v>
      </c>
      <c r="S4494" t="b">
        <f>_xlfn.XLOOKUP(tbl_vendors[[#This Row],[Country]],tbl_country[country],tbl_country[currency],"NotFound")&lt;&gt;tbl_vendors[[#This Row],[Currency]]</f>
        <v>0</v>
      </c>
      <c r="T4494" t="b">
        <f>ISNA(MATCH(tbl_vendors[[#This Row],[Payment_Terms]],tbl_payment_terms[Payment_Terms],0))</f>
        <v>0</v>
      </c>
      <c r="U4494" t="b">
        <f>ISNA(MATCH(tbl_vendors[[#This Row],[Status]],tbl_status[valid_status]))</f>
        <v>0</v>
      </c>
      <c r="V4494" t="b">
        <f ca="1">tbl_vendors[[#This Row],[Created_Date]]&gt;TODAY()</f>
        <v>0</v>
      </c>
      <c r="W4494" t="b">
        <f>tbl_vendors[[#This Row],[Updated_Date]]&lt;tbl_vendors[[#This Row],[Created_Date]]</f>
        <v>0</v>
      </c>
      <c r="X4494" t="b">
        <f>COUNTIF(tbl_vendors[Vendor_Name],tbl_vendors[[#This Row],[Vendor_Name]])&gt;1</f>
        <v>0</v>
      </c>
      <c r="Y4494" s="14" cm="1">
        <f t="array" aca="1" ref="Y4494" ca="1">IFERROR(SUM(L4494:X4494*1),4)</f>
        <v>0</v>
      </c>
      <c r="Z4494" t="str">
        <f ca="1">IF(tbl_vendors[[#This Row],[error_count]]&gt;0,"FAIL","PASS")</f>
        <v>PASS</v>
      </c>
    </row>
    <row r="4495" spans="1:26" x14ac:dyDescent="0.3">
      <c r="A4495" t="s">
        <v>17505</v>
      </c>
      <c r="B4495" t="s">
        <v>17506</v>
      </c>
      <c r="C4495" t="s">
        <v>100</v>
      </c>
      <c r="D4495" t="s">
        <v>17507</v>
      </c>
      <c r="E4495" t="s">
        <v>39</v>
      </c>
      <c r="F4495" t="s">
        <v>16</v>
      </c>
      <c r="G4495" t="s">
        <v>17508</v>
      </c>
      <c r="H4495" t="s">
        <v>47</v>
      </c>
      <c r="I4495" t="s">
        <v>26</v>
      </c>
      <c r="J4495" s="1">
        <v>45737</v>
      </c>
      <c r="K4495" s="1">
        <v>45815</v>
      </c>
      <c r="L4495" t="b">
        <f>COUNTIF(tbl_vendors[Vendor_ID],tbl_vendors[[#This Row],[Vendor_ID]])&gt;1</f>
        <v>0</v>
      </c>
      <c r="M4495" t="b">
        <f>ISBLANK(tbl_vendors[[#This Row],[Vendor_ID]])</f>
        <v>0</v>
      </c>
      <c r="N4495" t="b">
        <f>LEN(TRIM(tbl_vendors[[#This Row],[Vendor_Name]]))=0</f>
        <v>0</v>
      </c>
      <c r="O4495" t="b">
        <f>LEN(TRIM(tbl_vendors[[#This Row],[Email]]))=0</f>
        <v>0</v>
      </c>
      <c r="P4495" t="b">
        <f>OR(ISERROR(FIND("@",tbl_vendors[[#This Row],[Email]])),ISERROR(FIND(".",tbl_vendors[[#This Row],[Email]])))</f>
        <v>0</v>
      </c>
      <c r="Q4495" t="b">
        <f>ISNA(MATCH(tbl_vendors[[#This Row],[Country]],tbl_country[country],0))</f>
        <v>0</v>
      </c>
      <c r="R4495" t="b">
        <f>ISNA(MATCH(tbl_vendors[[#This Row],[Currency]],tbl_country[currency],0))</f>
        <v>0</v>
      </c>
      <c r="S4495" t="b">
        <f>_xlfn.XLOOKUP(tbl_vendors[[#This Row],[Country]],tbl_country[country],tbl_country[currency],"NotFound")&lt;&gt;tbl_vendors[[#This Row],[Currency]]</f>
        <v>0</v>
      </c>
      <c r="T4495" t="b">
        <f>ISNA(MATCH(tbl_vendors[[#This Row],[Payment_Terms]],tbl_payment_terms[Payment_Terms],0))</f>
        <v>0</v>
      </c>
      <c r="U4495" t="b">
        <f>ISNA(MATCH(tbl_vendors[[#This Row],[Status]],tbl_status[valid_status]))</f>
        <v>0</v>
      </c>
      <c r="V4495" t="b">
        <f ca="1">tbl_vendors[[#This Row],[Created_Date]]&gt;TODAY()</f>
        <v>0</v>
      </c>
      <c r="W4495" t="b">
        <f>tbl_vendors[[#This Row],[Updated_Date]]&lt;tbl_vendors[[#This Row],[Created_Date]]</f>
        <v>0</v>
      </c>
      <c r="X4495" t="b">
        <f>COUNTIF(tbl_vendors[Vendor_Name],tbl_vendors[[#This Row],[Vendor_Name]])&gt;1</f>
        <v>0</v>
      </c>
      <c r="Y4495" s="14" cm="1">
        <f t="array" aca="1" ref="Y4495" ca="1">IFERROR(SUM(L4495:X4495*1),4)</f>
        <v>0</v>
      </c>
      <c r="Z4495" t="str">
        <f ca="1">IF(tbl_vendors[[#This Row],[error_count]]&gt;0,"FAIL","PASS")</f>
        <v>PASS</v>
      </c>
    </row>
    <row r="4496" spans="1:26" x14ac:dyDescent="0.3">
      <c r="A4496" t="s">
        <v>17509</v>
      </c>
      <c r="B4496" t="s">
        <v>17510</v>
      </c>
      <c r="C4496" t="s">
        <v>100</v>
      </c>
      <c r="D4496" t="s">
        <v>17511</v>
      </c>
      <c r="E4496" t="s">
        <v>39</v>
      </c>
      <c r="F4496" t="s">
        <v>16</v>
      </c>
      <c r="G4496" t="s">
        <v>17512</v>
      </c>
      <c r="H4496" t="s">
        <v>18</v>
      </c>
      <c r="I4496" t="s">
        <v>53</v>
      </c>
      <c r="J4496" s="1">
        <v>44712</v>
      </c>
      <c r="K4496" s="1">
        <v>45939</v>
      </c>
      <c r="L4496" t="b">
        <f>COUNTIF(tbl_vendors[Vendor_ID],tbl_vendors[[#This Row],[Vendor_ID]])&gt;1</f>
        <v>0</v>
      </c>
      <c r="M4496" t="b">
        <f>ISBLANK(tbl_vendors[[#This Row],[Vendor_ID]])</f>
        <v>0</v>
      </c>
      <c r="N4496" t="b">
        <f>LEN(TRIM(tbl_vendors[[#This Row],[Vendor_Name]]))=0</f>
        <v>0</v>
      </c>
      <c r="O4496" t="b">
        <f>LEN(TRIM(tbl_vendors[[#This Row],[Email]]))=0</f>
        <v>0</v>
      </c>
      <c r="P4496" t="b">
        <f>OR(ISERROR(FIND("@",tbl_vendors[[#This Row],[Email]])),ISERROR(FIND(".",tbl_vendors[[#This Row],[Email]])))</f>
        <v>0</v>
      </c>
      <c r="Q4496" t="b">
        <f>ISNA(MATCH(tbl_vendors[[#This Row],[Country]],tbl_country[country],0))</f>
        <v>0</v>
      </c>
      <c r="R4496" t="b">
        <f>ISNA(MATCH(tbl_vendors[[#This Row],[Currency]],tbl_country[currency],0))</f>
        <v>0</v>
      </c>
      <c r="S4496" t="b">
        <f>_xlfn.XLOOKUP(tbl_vendors[[#This Row],[Country]],tbl_country[country],tbl_country[currency],"NotFound")&lt;&gt;tbl_vendors[[#This Row],[Currency]]</f>
        <v>0</v>
      </c>
      <c r="T4496" t="b">
        <f>ISNA(MATCH(tbl_vendors[[#This Row],[Payment_Terms]],tbl_payment_terms[Payment_Terms],0))</f>
        <v>0</v>
      </c>
      <c r="U4496" t="b">
        <f>ISNA(MATCH(tbl_vendors[[#This Row],[Status]],tbl_status[valid_status]))</f>
        <v>1</v>
      </c>
      <c r="V4496" t="b">
        <f ca="1">tbl_vendors[[#This Row],[Created_Date]]&gt;TODAY()</f>
        <v>0</v>
      </c>
      <c r="W4496" t="b">
        <f>tbl_vendors[[#This Row],[Updated_Date]]&lt;tbl_vendors[[#This Row],[Created_Date]]</f>
        <v>0</v>
      </c>
      <c r="X4496" t="b">
        <f>COUNTIF(tbl_vendors[Vendor_Name],tbl_vendors[[#This Row],[Vendor_Name]])&gt;1</f>
        <v>0</v>
      </c>
      <c r="Y4496" s="14" cm="1">
        <f t="array" aca="1" ref="Y4496" ca="1">IFERROR(SUM(L4496:X4496*1),4)</f>
        <v>1</v>
      </c>
      <c r="Z4496" t="str">
        <f ca="1">IF(tbl_vendors[[#This Row],[error_count]]&gt;0,"FAIL","PASS")</f>
        <v>FAIL</v>
      </c>
    </row>
    <row r="4497" spans="1:26" x14ac:dyDescent="0.3">
      <c r="A4497" t="s">
        <v>17513</v>
      </c>
      <c r="B4497" t="s">
        <v>17514</v>
      </c>
      <c r="C4497" t="s">
        <v>66</v>
      </c>
      <c r="D4497" t="s">
        <v>17515</v>
      </c>
      <c r="E4497" t="s">
        <v>67</v>
      </c>
      <c r="F4497" t="s">
        <v>32</v>
      </c>
      <c r="G4497" t="s">
        <v>17516</v>
      </c>
      <c r="H4497" t="s">
        <v>25</v>
      </c>
      <c r="I4497" t="s">
        <v>53</v>
      </c>
      <c r="J4497" s="1">
        <v>45479</v>
      </c>
      <c r="K4497" s="1">
        <v>46187</v>
      </c>
      <c r="L4497" t="b">
        <f>COUNTIF(tbl_vendors[Vendor_ID],tbl_vendors[[#This Row],[Vendor_ID]])&gt;1</f>
        <v>0</v>
      </c>
      <c r="M4497" t="b">
        <f>ISBLANK(tbl_vendors[[#This Row],[Vendor_ID]])</f>
        <v>0</v>
      </c>
      <c r="N4497" t="b">
        <f>LEN(TRIM(tbl_vendors[[#This Row],[Vendor_Name]]))=0</f>
        <v>0</v>
      </c>
      <c r="O4497" t="b">
        <f>LEN(TRIM(tbl_vendors[[#This Row],[Email]]))=0</f>
        <v>0</v>
      </c>
      <c r="P4497" t="b">
        <f>OR(ISERROR(FIND("@",tbl_vendors[[#This Row],[Email]])),ISERROR(FIND(".",tbl_vendors[[#This Row],[Email]])))</f>
        <v>0</v>
      </c>
      <c r="Q4497" t="b">
        <f>ISNA(MATCH(tbl_vendors[[#This Row],[Country]],tbl_country[country],0))</f>
        <v>0</v>
      </c>
      <c r="R4497" t="b">
        <f>ISNA(MATCH(tbl_vendors[[#This Row],[Currency]],tbl_country[currency],0))</f>
        <v>0</v>
      </c>
      <c r="S4497" t="b">
        <f>_xlfn.XLOOKUP(tbl_vendors[[#This Row],[Country]],tbl_country[country],tbl_country[currency],"NotFound")&lt;&gt;tbl_vendors[[#This Row],[Currency]]</f>
        <v>0</v>
      </c>
      <c r="T4497" t="b">
        <f>ISNA(MATCH(tbl_vendors[[#This Row],[Payment_Terms]],tbl_payment_terms[Payment_Terms],0))</f>
        <v>0</v>
      </c>
      <c r="U4497" t="b">
        <f>ISNA(MATCH(tbl_vendors[[#This Row],[Status]],tbl_status[valid_status]))</f>
        <v>1</v>
      </c>
      <c r="V4497" t="b">
        <f ca="1">tbl_vendors[[#This Row],[Created_Date]]&gt;TODAY()</f>
        <v>0</v>
      </c>
      <c r="W4497" t="b">
        <f>tbl_vendors[[#This Row],[Updated_Date]]&lt;tbl_vendors[[#This Row],[Created_Date]]</f>
        <v>0</v>
      </c>
      <c r="X4497" t="b">
        <f>COUNTIF(tbl_vendors[Vendor_Name],tbl_vendors[[#This Row],[Vendor_Name]])&gt;1</f>
        <v>0</v>
      </c>
      <c r="Y4497" s="14" cm="1">
        <f t="array" aca="1" ref="Y4497" ca="1">IFERROR(SUM(L4497:X4497*1),4)</f>
        <v>1</v>
      </c>
      <c r="Z4497" t="str">
        <f ca="1">IF(tbl_vendors[[#This Row],[error_count]]&gt;0,"FAIL","PASS")</f>
        <v>FAIL</v>
      </c>
    </row>
    <row r="4498" spans="1:26" x14ac:dyDescent="0.3">
      <c r="A4498" t="s">
        <v>17517</v>
      </c>
      <c r="B4498" t="s">
        <v>17364</v>
      </c>
      <c r="C4498" t="s">
        <v>13</v>
      </c>
      <c r="D4498" t="s">
        <v>17518</v>
      </c>
      <c r="E4498" t="s">
        <v>15</v>
      </c>
      <c r="F4498" t="s">
        <v>32</v>
      </c>
      <c r="G4498" t="s">
        <v>17519</v>
      </c>
      <c r="H4498" t="s">
        <v>34</v>
      </c>
      <c r="I4498" t="s">
        <v>19</v>
      </c>
      <c r="J4498" s="1">
        <v>46079</v>
      </c>
      <c r="K4498" s="1">
        <v>46164</v>
      </c>
      <c r="L4498" t="b">
        <f>COUNTIF(tbl_vendors[Vendor_ID],tbl_vendors[[#This Row],[Vendor_ID]])&gt;1</f>
        <v>0</v>
      </c>
      <c r="M4498" t="b">
        <f>ISBLANK(tbl_vendors[[#This Row],[Vendor_ID]])</f>
        <v>0</v>
      </c>
      <c r="N4498" t="b">
        <f>LEN(TRIM(tbl_vendors[[#This Row],[Vendor_Name]]))=0</f>
        <v>0</v>
      </c>
      <c r="O4498" t="b">
        <f>LEN(TRIM(tbl_vendors[[#This Row],[Email]]))=0</f>
        <v>0</v>
      </c>
      <c r="P4498" t="b">
        <f>OR(ISERROR(FIND("@",tbl_vendors[[#This Row],[Email]])),ISERROR(FIND(".",tbl_vendors[[#This Row],[Email]])))</f>
        <v>0</v>
      </c>
      <c r="Q4498" t="b">
        <f>ISNA(MATCH(tbl_vendors[[#This Row],[Country]],tbl_country[country],0))</f>
        <v>0</v>
      </c>
      <c r="R4498" t="b">
        <f>ISNA(MATCH(tbl_vendors[[#This Row],[Currency]],tbl_country[currency],0))</f>
        <v>1</v>
      </c>
      <c r="S4498" t="b">
        <f>_xlfn.XLOOKUP(tbl_vendors[[#This Row],[Country]],tbl_country[country],tbl_country[currency],"NotFound")&lt;&gt;tbl_vendors[[#This Row],[Currency]]</f>
        <v>1</v>
      </c>
      <c r="T4498" t="b">
        <f>ISNA(MATCH(tbl_vendors[[#This Row],[Payment_Terms]],tbl_payment_terms[Payment_Terms],0))</f>
        <v>0</v>
      </c>
      <c r="U4498" t="b">
        <f>ISNA(MATCH(tbl_vendors[[#This Row],[Status]],tbl_status[valid_status]))</f>
        <v>0</v>
      </c>
      <c r="V4498" t="b">
        <f ca="1">tbl_vendors[[#This Row],[Created_Date]]&gt;TODAY()</f>
        <v>0</v>
      </c>
      <c r="W4498" t="b">
        <f>tbl_vendors[[#This Row],[Updated_Date]]&lt;tbl_vendors[[#This Row],[Created_Date]]</f>
        <v>0</v>
      </c>
      <c r="X4498" t="b">
        <f>COUNTIF(tbl_vendors[Vendor_Name],tbl_vendors[[#This Row],[Vendor_Name]])&gt;1</f>
        <v>1</v>
      </c>
      <c r="Y4498" s="14" cm="1">
        <f t="array" aca="1" ref="Y4498" ca="1">IFERROR(SUM(L4498:X4498*1),4)</f>
        <v>3</v>
      </c>
      <c r="Z4498" t="str">
        <f ca="1">IF(tbl_vendors[[#This Row],[error_count]]&gt;0,"FAIL","PASS")</f>
        <v>FAIL</v>
      </c>
    </row>
    <row r="4499" spans="1:26" x14ac:dyDescent="0.3">
      <c r="A4499" t="s">
        <v>17520</v>
      </c>
      <c r="B4499" t="s">
        <v>17521</v>
      </c>
      <c r="C4499" t="s">
        <v>66</v>
      </c>
      <c r="D4499" t="s">
        <v>17522</v>
      </c>
      <c r="E4499" t="s">
        <v>67</v>
      </c>
      <c r="F4499" t="s">
        <v>40</v>
      </c>
      <c r="G4499" t="s">
        <v>17523</v>
      </c>
      <c r="H4499" t="s">
        <v>69</v>
      </c>
      <c r="I4499" t="s">
        <v>53</v>
      </c>
      <c r="J4499" s="1">
        <v>45562</v>
      </c>
      <c r="K4499" s="1">
        <v>46113</v>
      </c>
      <c r="L4499" t="b">
        <f>COUNTIF(tbl_vendors[Vendor_ID],tbl_vendors[[#This Row],[Vendor_ID]])&gt;1</f>
        <v>0</v>
      </c>
      <c r="M4499" t="b">
        <f>ISBLANK(tbl_vendors[[#This Row],[Vendor_ID]])</f>
        <v>0</v>
      </c>
      <c r="N4499" t="b">
        <f>LEN(TRIM(tbl_vendors[[#This Row],[Vendor_Name]]))=0</f>
        <v>0</v>
      </c>
      <c r="O4499" t="b">
        <f>LEN(TRIM(tbl_vendors[[#This Row],[Email]]))=0</f>
        <v>0</v>
      </c>
      <c r="P4499" t="b">
        <f>OR(ISERROR(FIND("@",tbl_vendors[[#This Row],[Email]])),ISERROR(FIND(".",tbl_vendors[[#This Row],[Email]])))</f>
        <v>0</v>
      </c>
      <c r="Q4499" t="b">
        <f>ISNA(MATCH(tbl_vendors[[#This Row],[Country]],tbl_country[country],0))</f>
        <v>0</v>
      </c>
      <c r="R4499" t="b">
        <f>ISNA(MATCH(tbl_vendors[[#This Row],[Currency]],tbl_country[currency],0))</f>
        <v>0</v>
      </c>
      <c r="S4499" t="b">
        <f>_xlfn.XLOOKUP(tbl_vendors[[#This Row],[Country]],tbl_country[country],tbl_country[currency],"NotFound")&lt;&gt;tbl_vendors[[#This Row],[Currency]]</f>
        <v>0</v>
      </c>
      <c r="T4499" t="b">
        <f>ISNA(MATCH(tbl_vendors[[#This Row],[Payment_Terms]],tbl_payment_terms[Payment_Terms],0))</f>
        <v>0</v>
      </c>
      <c r="U4499" t="b">
        <f>ISNA(MATCH(tbl_vendors[[#This Row],[Status]],tbl_status[valid_status]))</f>
        <v>1</v>
      </c>
      <c r="V4499" t="b">
        <f ca="1">tbl_vendors[[#This Row],[Created_Date]]&gt;TODAY()</f>
        <v>0</v>
      </c>
      <c r="W4499" t="b">
        <f>tbl_vendors[[#This Row],[Updated_Date]]&lt;tbl_vendors[[#This Row],[Created_Date]]</f>
        <v>0</v>
      </c>
      <c r="X4499" t="b">
        <f>COUNTIF(tbl_vendors[Vendor_Name],tbl_vendors[[#This Row],[Vendor_Name]])&gt;1</f>
        <v>0</v>
      </c>
      <c r="Y4499" s="14" cm="1">
        <f t="array" aca="1" ref="Y4499" ca="1">IFERROR(SUM(L4499:X4499*1),4)</f>
        <v>1</v>
      </c>
      <c r="Z4499" t="str">
        <f ca="1">IF(tbl_vendors[[#This Row],[error_count]]&gt;0,"FAIL","PASS")</f>
        <v>FAIL</v>
      </c>
    </row>
    <row r="4500" spans="1:26" x14ac:dyDescent="0.3">
      <c r="A4500" t="s">
        <v>17524</v>
      </c>
      <c r="B4500" t="s">
        <v>17525</v>
      </c>
      <c r="C4500" t="s">
        <v>66</v>
      </c>
      <c r="D4500" t="s">
        <v>17526</v>
      </c>
      <c r="E4500" t="s">
        <v>67</v>
      </c>
      <c r="F4500" t="s">
        <v>75</v>
      </c>
      <c r="G4500" t="s">
        <v>17527</v>
      </c>
      <c r="H4500" t="s">
        <v>47</v>
      </c>
      <c r="I4500" t="s">
        <v>53</v>
      </c>
      <c r="J4500" s="1">
        <v>45311</v>
      </c>
      <c r="K4500" s="1">
        <v>46112</v>
      </c>
      <c r="L4500" t="b">
        <f>COUNTIF(tbl_vendors[Vendor_ID],tbl_vendors[[#This Row],[Vendor_ID]])&gt;1</f>
        <v>0</v>
      </c>
      <c r="M4500" t="b">
        <f>ISBLANK(tbl_vendors[[#This Row],[Vendor_ID]])</f>
        <v>0</v>
      </c>
      <c r="N4500" t="b">
        <f>LEN(TRIM(tbl_vendors[[#This Row],[Vendor_Name]]))=0</f>
        <v>0</v>
      </c>
      <c r="O4500" t="b">
        <f>LEN(TRIM(tbl_vendors[[#This Row],[Email]]))=0</f>
        <v>0</v>
      </c>
      <c r="P4500" t="b">
        <f>OR(ISERROR(FIND("@",tbl_vendors[[#This Row],[Email]])),ISERROR(FIND(".",tbl_vendors[[#This Row],[Email]])))</f>
        <v>0</v>
      </c>
      <c r="Q4500" t="b">
        <f>ISNA(MATCH(tbl_vendors[[#This Row],[Country]],tbl_country[country],0))</f>
        <v>0</v>
      </c>
      <c r="R4500" t="b">
        <f>ISNA(MATCH(tbl_vendors[[#This Row],[Currency]],tbl_country[currency],0))</f>
        <v>0</v>
      </c>
      <c r="S4500" t="b">
        <f>_xlfn.XLOOKUP(tbl_vendors[[#This Row],[Country]],tbl_country[country],tbl_country[currency],"NotFound")&lt;&gt;tbl_vendors[[#This Row],[Currency]]</f>
        <v>0</v>
      </c>
      <c r="T4500" t="b">
        <f>ISNA(MATCH(tbl_vendors[[#This Row],[Payment_Terms]],tbl_payment_terms[Payment_Terms],0))</f>
        <v>0</v>
      </c>
      <c r="U4500" t="b">
        <f>ISNA(MATCH(tbl_vendors[[#This Row],[Status]],tbl_status[valid_status]))</f>
        <v>1</v>
      </c>
      <c r="V4500" t="b">
        <f ca="1">tbl_vendors[[#This Row],[Created_Date]]&gt;TODAY()</f>
        <v>0</v>
      </c>
      <c r="W4500" t="b">
        <f>tbl_vendors[[#This Row],[Updated_Date]]&lt;tbl_vendors[[#This Row],[Created_Date]]</f>
        <v>0</v>
      </c>
      <c r="X4500" t="b">
        <f>COUNTIF(tbl_vendors[Vendor_Name],tbl_vendors[[#This Row],[Vendor_Name]])&gt;1</f>
        <v>0</v>
      </c>
      <c r="Y4500" s="14" cm="1">
        <f t="array" aca="1" ref="Y4500" ca="1">IFERROR(SUM(L4500:X4500*1),4)</f>
        <v>1</v>
      </c>
      <c r="Z4500" t="str">
        <f ca="1">IF(tbl_vendors[[#This Row],[error_count]]&gt;0,"FAIL","PASS")</f>
        <v>FAIL</v>
      </c>
    </row>
    <row r="4501" spans="1:26" x14ac:dyDescent="0.3">
      <c r="A4501" t="s">
        <v>17528</v>
      </c>
      <c r="B4501" t="s">
        <v>8465</v>
      </c>
      <c r="C4501" t="s">
        <v>66</v>
      </c>
      <c r="D4501" t="s">
        <v>17529</v>
      </c>
      <c r="E4501" t="s">
        <v>67</v>
      </c>
      <c r="F4501" t="s">
        <v>32</v>
      </c>
      <c r="G4501" t="s">
        <v>17530</v>
      </c>
      <c r="H4501" t="s">
        <v>18</v>
      </c>
      <c r="I4501" t="s">
        <v>26</v>
      </c>
      <c r="J4501" s="1">
        <v>44791</v>
      </c>
      <c r="K4501" s="1">
        <v>45755</v>
      </c>
      <c r="L4501" t="b">
        <f>COUNTIF(tbl_vendors[Vendor_ID],tbl_vendors[[#This Row],[Vendor_ID]])&gt;1</f>
        <v>0</v>
      </c>
      <c r="M4501" t="b">
        <f>ISBLANK(tbl_vendors[[#This Row],[Vendor_ID]])</f>
        <v>0</v>
      </c>
      <c r="N4501" t="b">
        <f>LEN(TRIM(tbl_vendors[[#This Row],[Vendor_Name]]))=0</f>
        <v>0</v>
      </c>
      <c r="O4501" t="b">
        <f>LEN(TRIM(tbl_vendors[[#This Row],[Email]]))=0</f>
        <v>0</v>
      </c>
      <c r="P4501" t="b">
        <f>OR(ISERROR(FIND("@",tbl_vendors[[#This Row],[Email]])),ISERROR(FIND(".",tbl_vendors[[#This Row],[Email]])))</f>
        <v>0</v>
      </c>
      <c r="Q4501" t="b">
        <f>ISNA(MATCH(tbl_vendors[[#This Row],[Country]],tbl_country[country],0))</f>
        <v>0</v>
      </c>
      <c r="R4501" t="b">
        <f>ISNA(MATCH(tbl_vendors[[#This Row],[Currency]],tbl_country[currency],0))</f>
        <v>0</v>
      </c>
      <c r="S4501" t="b">
        <f>_xlfn.XLOOKUP(tbl_vendors[[#This Row],[Country]],tbl_country[country],tbl_country[currency],"NotFound")&lt;&gt;tbl_vendors[[#This Row],[Currency]]</f>
        <v>0</v>
      </c>
      <c r="T4501" t="b">
        <f>ISNA(MATCH(tbl_vendors[[#This Row],[Payment_Terms]],tbl_payment_terms[Payment_Terms],0))</f>
        <v>0</v>
      </c>
      <c r="U4501" t="b">
        <f>ISNA(MATCH(tbl_vendors[[#This Row],[Status]],tbl_status[valid_status]))</f>
        <v>0</v>
      </c>
      <c r="V4501" t="b">
        <f ca="1">tbl_vendors[[#This Row],[Created_Date]]&gt;TODAY()</f>
        <v>0</v>
      </c>
      <c r="W4501" t="b">
        <f>tbl_vendors[[#This Row],[Updated_Date]]&lt;tbl_vendors[[#This Row],[Created_Date]]</f>
        <v>0</v>
      </c>
      <c r="X4501" t="b">
        <f>COUNTIF(tbl_vendors[Vendor_Name],tbl_vendors[[#This Row],[Vendor_Name]])&gt;1</f>
        <v>1</v>
      </c>
      <c r="Y4501" s="14" cm="1">
        <f t="array" aca="1" ref="Y4501" ca="1">IFERROR(SUM(L4501:X4501*1),4)</f>
        <v>1</v>
      </c>
      <c r="Z4501" t="str">
        <f ca="1">IF(tbl_vendors[[#This Row],[error_count]]&gt;0,"FAIL","PASS")</f>
        <v>FAIL</v>
      </c>
    </row>
    <row r="4502" spans="1:26" x14ac:dyDescent="0.3">
      <c r="A4502" t="s">
        <v>17531</v>
      </c>
      <c r="B4502" t="s">
        <v>17532</v>
      </c>
      <c r="C4502" t="s">
        <v>29</v>
      </c>
      <c r="D4502" t="s">
        <v>17533</v>
      </c>
      <c r="E4502" t="s">
        <v>31</v>
      </c>
      <c r="F4502" t="s">
        <v>75</v>
      </c>
      <c r="G4502" t="s">
        <v>17534</v>
      </c>
      <c r="H4502" t="s">
        <v>69</v>
      </c>
      <c r="I4502" t="s">
        <v>53</v>
      </c>
      <c r="J4502" s="1">
        <v>46107</v>
      </c>
      <c r="K4502" s="1">
        <v>46203</v>
      </c>
      <c r="L4502" t="b">
        <f>COUNTIF(tbl_vendors[Vendor_ID],tbl_vendors[[#This Row],[Vendor_ID]])&gt;1</f>
        <v>0</v>
      </c>
      <c r="M4502" t="b">
        <f>ISBLANK(tbl_vendors[[#This Row],[Vendor_ID]])</f>
        <v>0</v>
      </c>
      <c r="N4502" t="b">
        <f>LEN(TRIM(tbl_vendors[[#This Row],[Vendor_Name]]))=0</f>
        <v>0</v>
      </c>
      <c r="O4502" t="b">
        <f>LEN(TRIM(tbl_vendors[[#This Row],[Email]]))=0</f>
        <v>0</v>
      </c>
      <c r="P4502" t="b">
        <f>OR(ISERROR(FIND("@",tbl_vendors[[#This Row],[Email]])),ISERROR(FIND(".",tbl_vendors[[#This Row],[Email]])))</f>
        <v>0</v>
      </c>
      <c r="Q4502" t="b">
        <f>ISNA(MATCH(tbl_vendors[[#This Row],[Country]],tbl_country[country],0))</f>
        <v>0</v>
      </c>
      <c r="R4502" t="b">
        <f>ISNA(MATCH(tbl_vendors[[#This Row],[Currency]],tbl_country[currency],0))</f>
        <v>0</v>
      </c>
      <c r="S4502" t="b">
        <f>_xlfn.XLOOKUP(tbl_vendors[[#This Row],[Country]],tbl_country[country],tbl_country[currency],"NotFound")&lt;&gt;tbl_vendors[[#This Row],[Currency]]</f>
        <v>0</v>
      </c>
      <c r="T4502" t="b">
        <f>ISNA(MATCH(tbl_vendors[[#This Row],[Payment_Terms]],tbl_payment_terms[Payment_Terms],0))</f>
        <v>0</v>
      </c>
      <c r="U4502" t="b">
        <f>ISNA(MATCH(tbl_vendors[[#This Row],[Status]],tbl_status[valid_status]))</f>
        <v>1</v>
      </c>
      <c r="V4502" t="b">
        <f ca="1">tbl_vendors[[#This Row],[Created_Date]]&gt;TODAY()</f>
        <v>0</v>
      </c>
      <c r="W4502" t="b">
        <f>tbl_vendors[[#This Row],[Updated_Date]]&lt;tbl_vendors[[#This Row],[Created_Date]]</f>
        <v>0</v>
      </c>
      <c r="X4502" t="b">
        <f>COUNTIF(tbl_vendors[Vendor_Name],tbl_vendors[[#This Row],[Vendor_Name]])&gt;1</f>
        <v>0</v>
      </c>
      <c r="Y4502" s="14" cm="1">
        <f t="array" aca="1" ref="Y4502" ca="1">IFERROR(SUM(L4502:X4502*1),4)</f>
        <v>1</v>
      </c>
      <c r="Z4502" t="str">
        <f ca="1">IF(tbl_vendors[[#This Row],[error_count]]&gt;0,"FAIL","PASS")</f>
        <v>FAIL</v>
      </c>
    </row>
    <row r="4503" spans="1:26" x14ac:dyDescent="0.3">
      <c r="A4503" t="s">
        <v>17535</v>
      </c>
      <c r="B4503" t="s">
        <v>17536</v>
      </c>
      <c r="C4503" t="s">
        <v>29</v>
      </c>
      <c r="D4503" t="s">
        <v>17537</v>
      </c>
      <c r="E4503" t="s">
        <v>31</v>
      </c>
      <c r="F4503" t="s">
        <v>32</v>
      </c>
      <c r="G4503" t="s">
        <v>17538</v>
      </c>
      <c r="H4503" t="s">
        <v>25</v>
      </c>
      <c r="I4503" t="s">
        <v>26</v>
      </c>
      <c r="J4503" s="1">
        <v>44910</v>
      </c>
      <c r="K4503" s="1">
        <v>45158</v>
      </c>
      <c r="L4503" t="b">
        <f>COUNTIF(tbl_vendors[Vendor_ID],tbl_vendors[[#This Row],[Vendor_ID]])&gt;1</f>
        <v>0</v>
      </c>
      <c r="M4503" t="b">
        <f>ISBLANK(tbl_vendors[[#This Row],[Vendor_ID]])</f>
        <v>0</v>
      </c>
      <c r="N4503" t="b">
        <f>LEN(TRIM(tbl_vendors[[#This Row],[Vendor_Name]]))=0</f>
        <v>0</v>
      </c>
      <c r="O4503" t="b">
        <f>LEN(TRIM(tbl_vendors[[#This Row],[Email]]))=0</f>
        <v>0</v>
      </c>
      <c r="P4503" t="b">
        <f>OR(ISERROR(FIND("@",tbl_vendors[[#This Row],[Email]])),ISERROR(FIND(".",tbl_vendors[[#This Row],[Email]])))</f>
        <v>0</v>
      </c>
      <c r="Q4503" t="b">
        <f>ISNA(MATCH(tbl_vendors[[#This Row],[Country]],tbl_country[country],0))</f>
        <v>0</v>
      </c>
      <c r="R4503" t="b">
        <f>ISNA(MATCH(tbl_vendors[[#This Row],[Currency]],tbl_country[currency],0))</f>
        <v>0</v>
      </c>
      <c r="S4503" t="b">
        <f>_xlfn.XLOOKUP(tbl_vendors[[#This Row],[Country]],tbl_country[country],tbl_country[currency],"NotFound")&lt;&gt;tbl_vendors[[#This Row],[Currency]]</f>
        <v>0</v>
      </c>
      <c r="T4503" t="b">
        <f>ISNA(MATCH(tbl_vendors[[#This Row],[Payment_Terms]],tbl_payment_terms[Payment_Terms],0))</f>
        <v>0</v>
      </c>
      <c r="U4503" t="b">
        <f>ISNA(MATCH(tbl_vendors[[#This Row],[Status]],tbl_status[valid_status]))</f>
        <v>0</v>
      </c>
      <c r="V4503" t="b">
        <f ca="1">tbl_vendors[[#This Row],[Created_Date]]&gt;TODAY()</f>
        <v>0</v>
      </c>
      <c r="W4503" t="b">
        <f>tbl_vendors[[#This Row],[Updated_Date]]&lt;tbl_vendors[[#This Row],[Created_Date]]</f>
        <v>0</v>
      </c>
      <c r="X4503" t="b">
        <f>COUNTIF(tbl_vendors[Vendor_Name],tbl_vendors[[#This Row],[Vendor_Name]])&gt;1</f>
        <v>0</v>
      </c>
      <c r="Y4503" s="14" cm="1">
        <f t="array" aca="1" ref="Y4503" ca="1">IFERROR(SUM(L4503:X4503*1),4)</f>
        <v>0</v>
      </c>
      <c r="Z4503" t="str">
        <f ca="1">IF(tbl_vendors[[#This Row],[error_count]]&gt;0,"FAIL","PASS")</f>
        <v>PASS</v>
      </c>
    </row>
    <row r="4504" spans="1:26" x14ac:dyDescent="0.3">
      <c r="A4504" t="s">
        <v>17539</v>
      </c>
      <c r="B4504" t="s">
        <v>17540</v>
      </c>
      <c r="C4504" t="s">
        <v>79</v>
      </c>
      <c r="D4504" t="s">
        <v>17541</v>
      </c>
      <c r="E4504" t="s">
        <v>39</v>
      </c>
      <c r="F4504" t="s">
        <v>75</v>
      </c>
      <c r="G4504" t="s">
        <v>17542</v>
      </c>
      <c r="H4504" t="s">
        <v>34</v>
      </c>
      <c r="I4504" t="s">
        <v>53</v>
      </c>
      <c r="J4504" s="1">
        <v>44919</v>
      </c>
      <c r="K4504" s="1">
        <v>45025</v>
      </c>
      <c r="L4504" t="b">
        <f>COUNTIF(tbl_vendors[Vendor_ID],tbl_vendors[[#This Row],[Vendor_ID]])&gt;1</f>
        <v>0</v>
      </c>
      <c r="M4504" t="b">
        <f>ISBLANK(tbl_vendors[[#This Row],[Vendor_ID]])</f>
        <v>0</v>
      </c>
      <c r="N4504" t="b">
        <f>LEN(TRIM(tbl_vendors[[#This Row],[Vendor_Name]]))=0</f>
        <v>0</v>
      </c>
      <c r="O4504" t="b">
        <f>LEN(TRIM(tbl_vendors[[#This Row],[Email]]))=0</f>
        <v>0</v>
      </c>
      <c r="P4504" t="b">
        <f>OR(ISERROR(FIND("@",tbl_vendors[[#This Row],[Email]])),ISERROR(FIND(".",tbl_vendors[[#This Row],[Email]])))</f>
        <v>0</v>
      </c>
      <c r="Q4504" t="b">
        <f>ISNA(MATCH(tbl_vendors[[#This Row],[Country]],tbl_country[country],0))</f>
        <v>0</v>
      </c>
      <c r="R4504" t="b">
        <f>ISNA(MATCH(tbl_vendors[[#This Row],[Currency]],tbl_country[currency],0))</f>
        <v>0</v>
      </c>
      <c r="S4504" t="b">
        <f>_xlfn.XLOOKUP(tbl_vendors[[#This Row],[Country]],tbl_country[country],tbl_country[currency],"NotFound")&lt;&gt;tbl_vendors[[#This Row],[Currency]]</f>
        <v>0</v>
      </c>
      <c r="T4504" t="b">
        <f>ISNA(MATCH(tbl_vendors[[#This Row],[Payment_Terms]],tbl_payment_terms[Payment_Terms],0))</f>
        <v>0</v>
      </c>
      <c r="U4504" t="b">
        <f>ISNA(MATCH(tbl_vendors[[#This Row],[Status]],tbl_status[valid_status]))</f>
        <v>1</v>
      </c>
      <c r="V4504" t="b">
        <f ca="1">tbl_vendors[[#This Row],[Created_Date]]&gt;TODAY()</f>
        <v>0</v>
      </c>
      <c r="W4504" t="b">
        <f>tbl_vendors[[#This Row],[Updated_Date]]&lt;tbl_vendors[[#This Row],[Created_Date]]</f>
        <v>0</v>
      </c>
      <c r="X4504" t="b">
        <f>COUNTIF(tbl_vendors[Vendor_Name],tbl_vendors[[#This Row],[Vendor_Name]])&gt;1</f>
        <v>0</v>
      </c>
      <c r="Y4504" s="14" cm="1">
        <f t="array" aca="1" ref="Y4504" ca="1">IFERROR(SUM(L4504:X4504*1),4)</f>
        <v>1</v>
      </c>
      <c r="Z4504" t="str">
        <f ca="1">IF(tbl_vendors[[#This Row],[error_count]]&gt;0,"FAIL","PASS")</f>
        <v>FAIL</v>
      </c>
    </row>
    <row r="4505" spans="1:26" x14ac:dyDescent="0.3">
      <c r="A4505" t="s">
        <v>17543</v>
      </c>
      <c r="B4505" t="s">
        <v>17544</v>
      </c>
      <c r="C4505" t="s">
        <v>29</v>
      </c>
      <c r="D4505" t="s">
        <v>17545</v>
      </c>
      <c r="E4505" t="s">
        <v>31</v>
      </c>
      <c r="F4505" t="s">
        <v>40</v>
      </c>
      <c r="G4505" t="s">
        <v>17546</v>
      </c>
      <c r="H4505" t="s">
        <v>34</v>
      </c>
      <c r="I4505" t="s">
        <v>53</v>
      </c>
      <c r="J4505" s="1">
        <v>45713</v>
      </c>
      <c r="K4505" s="1">
        <v>45716</v>
      </c>
      <c r="L4505" t="b">
        <f>COUNTIF(tbl_vendors[Vendor_ID],tbl_vendors[[#This Row],[Vendor_ID]])&gt;1</f>
        <v>0</v>
      </c>
      <c r="M4505" t="b">
        <f>ISBLANK(tbl_vendors[[#This Row],[Vendor_ID]])</f>
        <v>0</v>
      </c>
      <c r="N4505" t="b">
        <f>LEN(TRIM(tbl_vendors[[#This Row],[Vendor_Name]]))=0</f>
        <v>0</v>
      </c>
      <c r="O4505" t="b">
        <f>LEN(TRIM(tbl_vendors[[#This Row],[Email]]))=0</f>
        <v>0</v>
      </c>
      <c r="P4505" t="b">
        <f>OR(ISERROR(FIND("@",tbl_vendors[[#This Row],[Email]])),ISERROR(FIND(".",tbl_vendors[[#This Row],[Email]])))</f>
        <v>0</v>
      </c>
      <c r="Q4505" t="b">
        <f>ISNA(MATCH(tbl_vendors[[#This Row],[Country]],tbl_country[country],0))</f>
        <v>0</v>
      </c>
      <c r="R4505" t="b">
        <f>ISNA(MATCH(tbl_vendors[[#This Row],[Currency]],tbl_country[currency],0))</f>
        <v>0</v>
      </c>
      <c r="S4505" t="b">
        <f>_xlfn.XLOOKUP(tbl_vendors[[#This Row],[Country]],tbl_country[country],tbl_country[currency],"NotFound")&lt;&gt;tbl_vendors[[#This Row],[Currency]]</f>
        <v>0</v>
      </c>
      <c r="T4505" t="b">
        <f>ISNA(MATCH(tbl_vendors[[#This Row],[Payment_Terms]],tbl_payment_terms[Payment_Terms],0))</f>
        <v>0</v>
      </c>
      <c r="U4505" t="b">
        <f>ISNA(MATCH(tbl_vendors[[#This Row],[Status]],tbl_status[valid_status]))</f>
        <v>1</v>
      </c>
      <c r="V4505" t="b">
        <f ca="1">tbl_vendors[[#This Row],[Created_Date]]&gt;TODAY()</f>
        <v>0</v>
      </c>
      <c r="W4505" t="b">
        <f>tbl_vendors[[#This Row],[Updated_Date]]&lt;tbl_vendors[[#This Row],[Created_Date]]</f>
        <v>0</v>
      </c>
      <c r="X4505" t="b">
        <f>COUNTIF(tbl_vendors[Vendor_Name],tbl_vendors[[#This Row],[Vendor_Name]])&gt;1</f>
        <v>0</v>
      </c>
      <c r="Y4505" s="14" cm="1">
        <f t="array" aca="1" ref="Y4505" ca="1">IFERROR(SUM(L4505:X4505*1),4)</f>
        <v>1</v>
      </c>
      <c r="Z4505" t="str">
        <f ca="1">IF(tbl_vendors[[#This Row],[error_count]]&gt;0,"FAIL","PASS")</f>
        <v>FAIL</v>
      </c>
    </row>
    <row r="4506" spans="1:26" x14ac:dyDescent="0.3">
      <c r="A4506" t="s">
        <v>17547</v>
      </c>
      <c r="B4506" t="s">
        <v>17548</v>
      </c>
      <c r="C4506" t="s">
        <v>37</v>
      </c>
      <c r="D4506" t="s">
        <v>17549</v>
      </c>
      <c r="E4506" t="s">
        <v>39</v>
      </c>
      <c r="F4506" t="s">
        <v>32</v>
      </c>
      <c r="G4506" t="s">
        <v>17550</v>
      </c>
      <c r="H4506" t="s">
        <v>52</v>
      </c>
      <c r="I4506" t="s">
        <v>53</v>
      </c>
      <c r="J4506" s="1">
        <v>46092</v>
      </c>
      <c r="K4506" s="1">
        <v>46116</v>
      </c>
      <c r="L4506" t="b">
        <f>COUNTIF(tbl_vendors[Vendor_ID],tbl_vendors[[#This Row],[Vendor_ID]])&gt;1</f>
        <v>0</v>
      </c>
      <c r="M4506" t="b">
        <f>ISBLANK(tbl_vendors[[#This Row],[Vendor_ID]])</f>
        <v>0</v>
      </c>
      <c r="N4506" t="b">
        <f>LEN(TRIM(tbl_vendors[[#This Row],[Vendor_Name]]))=0</f>
        <v>0</v>
      </c>
      <c r="O4506" t="b">
        <f>LEN(TRIM(tbl_vendors[[#This Row],[Email]]))=0</f>
        <v>0</v>
      </c>
      <c r="P4506" t="b">
        <f>OR(ISERROR(FIND("@",tbl_vendors[[#This Row],[Email]])),ISERROR(FIND(".",tbl_vendors[[#This Row],[Email]])))</f>
        <v>0</v>
      </c>
      <c r="Q4506" t="b">
        <f>ISNA(MATCH(tbl_vendors[[#This Row],[Country]],tbl_country[country],0))</f>
        <v>0</v>
      </c>
      <c r="R4506" t="b">
        <f>ISNA(MATCH(tbl_vendors[[#This Row],[Currency]],tbl_country[currency],0))</f>
        <v>0</v>
      </c>
      <c r="S4506" t="b">
        <f>_xlfn.XLOOKUP(tbl_vendors[[#This Row],[Country]],tbl_country[country],tbl_country[currency],"NotFound")&lt;&gt;tbl_vendors[[#This Row],[Currency]]</f>
        <v>0</v>
      </c>
      <c r="T4506" t="b">
        <f>ISNA(MATCH(tbl_vendors[[#This Row],[Payment_Terms]],tbl_payment_terms[Payment_Terms],0))</f>
        <v>0</v>
      </c>
      <c r="U4506" t="b">
        <f>ISNA(MATCH(tbl_vendors[[#This Row],[Status]],tbl_status[valid_status]))</f>
        <v>1</v>
      </c>
      <c r="V4506" t="b">
        <f ca="1">tbl_vendors[[#This Row],[Created_Date]]&gt;TODAY()</f>
        <v>0</v>
      </c>
      <c r="W4506" t="b">
        <f>tbl_vendors[[#This Row],[Updated_Date]]&lt;tbl_vendors[[#This Row],[Created_Date]]</f>
        <v>0</v>
      </c>
      <c r="X4506" t="b">
        <f>COUNTIF(tbl_vendors[Vendor_Name],tbl_vendors[[#This Row],[Vendor_Name]])&gt;1</f>
        <v>0</v>
      </c>
      <c r="Y4506" s="14" cm="1">
        <f t="array" aca="1" ref="Y4506" ca="1">IFERROR(SUM(L4506:X4506*1),4)</f>
        <v>1</v>
      </c>
      <c r="Z4506" t="str">
        <f ca="1">IF(tbl_vendors[[#This Row],[error_count]]&gt;0,"FAIL","PASS")</f>
        <v>FAIL</v>
      </c>
    </row>
    <row r="4507" spans="1:26" x14ac:dyDescent="0.3">
      <c r="A4507" t="s">
        <v>17551</v>
      </c>
      <c r="B4507" t="s">
        <v>17552</v>
      </c>
      <c r="C4507" t="s">
        <v>29</v>
      </c>
      <c r="D4507" t="s">
        <v>17553</v>
      </c>
      <c r="E4507" t="s">
        <v>31</v>
      </c>
      <c r="F4507" t="s">
        <v>75</v>
      </c>
      <c r="G4507" t="s">
        <v>17554</v>
      </c>
      <c r="H4507" t="s">
        <v>52</v>
      </c>
      <c r="I4507" t="s">
        <v>26</v>
      </c>
      <c r="J4507" s="1">
        <v>45805</v>
      </c>
      <c r="K4507" s="1">
        <v>46143</v>
      </c>
      <c r="L4507" t="b">
        <f>COUNTIF(tbl_vendors[Vendor_ID],tbl_vendors[[#This Row],[Vendor_ID]])&gt;1</f>
        <v>0</v>
      </c>
      <c r="M4507" t="b">
        <f>ISBLANK(tbl_vendors[[#This Row],[Vendor_ID]])</f>
        <v>0</v>
      </c>
      <c r="N4507" t="b">
        <f>LEN(TRIM(tbl_vendors[[#This Row],[Vendor_Name]]))=0</f>
        <v>0</v>
      </c>
      <c r="O4507" t="b">
        <f>LEN(TRIM(tbl_vendors[[#This Row],[Email]]))=0</f>
        <v>0</v>
      </c>
      <c r="P4507" t="b">
        <f>OR(ISERROR(FIND("@",tbl_vendors[[#This Row],[Email]])),ISERROR(FIND(".",tbl_vendors[[#This Row],[Email]])))</f>
        <v>0</v>
      </c>
      <c r="Q4507" t="b">
        <f>ISNA(MATCH(tbl_vendors[[#This Row],[Country]],tbl_country[country],0))</f>
        <v>0</v>
      </c>
      <c r="R4507" t="b">
        <f>ISNA(MATCH(tbl_vendors[[#This Row],[Currency]],tbl_country[currency],0))</f>
        <v>0</v>
      </c>
      <c r="S4507" t="b">
        <f>_xlfn.XLOOKUP(tbl_vendors[[#This Row],[Country]],tbl_country[country],tbl_country[currency],"NotFound")&lt;&gt;tbl_vendors[[#This Row],[Currency]]</f>
        <v>0</v>
      </c>
      <c r="T4507" t="b">
        <f>ISNA(MATCH(tbl_vendors[[#This Row],[Payment_Terms]],tbl_payment_terms[Payment_Terms],0))</f>
        <v>0</v>
      </c>
      <c r="U4507" t="b">
        <f>ISNA(MATCH(tbl_vendors[[#This Row],[Status]],tbl_status[valid_status]))</f>
        <v>0</v>
      </c>
      <c r="V4507" t="b">
        <f ca="1">tbl_vendors[[#This Row],[Created_Date]]&gt;TODAY()</f>
        <v>0</v>
      </c>
      <c r="W4507" t="b">
        <f>tbl_vendors[[#This Row],[Updated_Date]]&lt;tbl_vendors[[#This Row],[Created_Date]]</f>
        <v>0</v>
      </c>
      <c r="X4507" t="b">
        <f>COUNTIF(tbl_vendors[Vendor_Name],tbl_vendors[[#This Row],[Vendor_Name]])&gt;1</f>
        <v>0</v>
      </c>
      <c r="Y4507" s="14" cm="1">
        <f t="array" aca="1" ref="Y4507" ca="1">IFERROR(SUM(L4507:X4507*1),4)</f>
        <v>0</v>
      </c>
      <c r="Z4507" t="str">
        <f ca="1">IF(tbl_vendors[[#This Row],[error_count]]&gt;0,"FAIL","PASS")</f>
        <v>PASS</v>
      </c>
    </row>
    <row r="4508" spans="1:26" x14ac:dyDescent="0.3">
      <c r="A4508" t="s">
        <v>17555</v>
      </c>
      <c r="B4508" t="s">
        <v>7413</v>
      </c>
      <c r="C4508" t="s">
        <v>13</v>
      </c>
      <c r="D4508" t="s">
        <v>17556</v>
      </c>
      <c r="E4508" t="s">
        <v>15</v>
      </c>
      <c r="F4508" t="s">
        <v>32</v>
      </c>
      <c r="G4508" t="s">
        <v>17557</v>
      </c>
      <c r="H4508" t="s">
        <v>52</v>
      </c>
      <c r="I4508" t="s">
        <v>53</v>
      </c>
      <c r="J4508" s="1">
        <v>44674</v>
      </c>
      <c r="K4508" s="1">
        <v>45573</v>
      </c>
      <c r="L4508" t="b">
        <f>COUNTIF(tbl_vendors[Vendor_ID],tbl_vendors[[#This Row],[Vendor_ID]])&gt;1</f>
        <v>0</v>
      </c>
      <c r="M4508" t="b">
        <f>ISBLANK(tbl_vendors[[#This Row],[Vendor_ID]])</f>
        <v>0</v>
      </c>
      <c r="N4508" t="b">
        <f>LEN(TRIM(tbl_vendors[[#This Row],[Vendor_Name]]))=0</f>
        <v>0</v>
      </c>
      <c r="O4508" t="b">
        <f>LEN(TRIM(tbl_vendors[[#This Row],[Email]]))=0</f>
        <v>0</v>
      </c>
      <c r="P4508" t="b">
        <f>OR(ISERROR(FIND("@",tbl_vendors[[#This Row],[Email]])),ISERROR(FIND(".",tbl_vendors[[#This Row],[Email]])))</f>
        <v>0</v>
      </c>
      <c r="Q4508" t="b">
        <f>ISNA(MATCH(tbl_vendors[[#This Row],[Country]],tbl_country[country],0))</f>
        <v>0</v>
      </c>
      <c r="R4508" t="b">
        <f>ISNA(MATCH(tbl_vendors[[#This Row],[Currency]],tbl_country[currency],0))</f>
        <v>1</v>
      </c>
      <c r="S4508" t="b">
        <f>_xlfn.XLOOKUP(tbl_vendors[[#This Row],[Country]],tbl_country[country],tbl_country[currency],"NotFound")&lt;&gt;tbl_vendors[[#This Row],[Currency]]</f>
        <v>1</v>
      </c>
      <c r="T4508" t="b">
        <f>ISNA(MATCH(tbl_vendors[[#This Row],[Payment_Terms]],tbl_payment_terms[Payment_Terms],0))</f>
        <v>0</v>
      </c>
      <c r="U4508" t="b">
        <f>ISNA(MATCH(tbl_vendors[[#This Row],[Status]],tbl_status[valid_status]))</f>
        <v>1</v>
      </c>
      <c r="V4508" t="b">
        <f ca="1">tbl_vendors[[#This Row],[Created_Date]]&gt;TODAY()</f>
        <v>0</v>
      </c>
      <c r="W4508" t="b">
        <f>tbl_vendors[[#This Row],[Updated_Date]]&lt;tbl_vendors[[#This Row],[Created_Date]]</f>
        <v>0</v>
      </c>
      <c r="X4508" t="b">
        <f>COUNTIF(tbl_vendors[Vendor_Name],tbl_vendors[[#This Row],[Vendor_Name]])&gt;1</f>
        <v>1</v>
      </c>
      <c r="Y4508" s="14" cm="1">
        <f t="array" aca="1" ref="Y4508" ca="1">IFERROR(SUM(L4508:X4508*1),4)</f>
        <v>4</v>
      </c>
      <c r="Z4508" t="str">
        <f ca="1">IF(tbl_vendors[[#This Row],[error_count]]&gt;0,"FAIL","PASS")</f>
        <v>FAIL</v>
      </c>
    </row>
    <row r="4509" spans="1:26" x14ac:dyDescent="0.3">
      <c r="A4509" t="s">
        <v>17558</v>
      </c>
      <c r="B4509" t="s">
        <v>17559</v>
      </c>
      <c r="C4509" t="s">
        <v>109</v>
      </c>
      <c r="D4509" t="s">
        <v>17560</v>
      </c>
      <c r="E4509" t="s">
        <v>39</v>
      </c>
      <c r="F4509" t="s">
        <v>16</v>
      </c>
      <c r="G4509" t="s">
        <v>17561</v>
      </c>
      <c r="H4509" t="s">
        <v>47</v>
      </c>
      <c r="I4509" t="s">
        <v>26</v>
      </c>
      <c r="J4509" s="1">
        <v>45594</v>
      </c>
      <c r="K4509" s="1">
        <v>45632</v>
      </c>
      <c r="L4509" t="b">
        <f>COUNTIF(tbl_vendors[Vendor_ID],tbl_vendors[[#This Row],[Vendor_ID]])&gt;1</f>
        <v>0</v>
      </c>
      <c r="M4509" t="b">
        <f>ISBLANK(tbl_vendors[[#This Row],[Vendor_ID]])</f>
        <v>0</v>
      </c>
      <c r="N4509" t="b">
        <f>LEN(TRIM(tbl_vendors[[#This Row],[Vendor_Name]]))=0</f>
        <v>0</v>
      </c>
      <c r="O4509" t="b">
        <f>LEN(TRIM(tbl_vendors[[#This Row],[Email]]))=0</f>
        <v>0</v>
      </c>
      <c r="P4509" t="b">
        <f>OR(ISERROR(FIND("@",tbl_vendors[[#This Row],[Email]])),ISERROR(FIND(".",tbl_vendors[[#This Row],[Email]])))</f>
        <v>0</v>
      </c>
      <c r="Q4509" t="b">
        <f>ISNA(MATCH(tbl_vendors[[#This Row],[Country]],tbl_country[country],0))</f>
        <v>0</v>
      </c>
      <c r="R4509" t="b">
        <f>ISNA(MATCH(tbl_vendors[[#This Row],[Currency]],tbl_country[currency],0))</f>
        <v>0</v>
      </c>
      <c r="S4509" t="b">
        <f>_xlfn.XLOOKUP(tbl_vendors[[#This Row],[Country]],tbl_country[country],tbl_country[currency],"NotFound")&lt;&gt;tbl_vendors[[#This Row],[Currency]]</f>
        <v>1</v>
      </c>
      <c r="T4509" t="b">
        <f>ISNA(MATCH(tbl_vendors[[#This Row],[Payment_Terms]],tbl_payment_terms[Payment_Terms],0))</f>
        <v>0</v>
      </c>
      <c r="U4509" t="b">
        <f>ISNA(MATCH(tbl_vendors[[#This Row],[Status]],tbl_status[valid_status]))</f>
        <v>0</v>
      </c>
      <c r="V4509" t="b">
        <f ca="1">tbl_vendors[[#This Row],[Created_Date]]&gt;TODAY()</f>
        <v>0</v>
      </c>
      <c r="W4509" t="b">
        <f>tbl_vendors[[#This Row],[Updated_Date]]&lt;tbl_vendors[[#This Row],[Created_Date]]</f>
        <v>0</v>
      </c>
      <c r="X4509" t="b">
        <f>COUNTIF(tbl_vendors[Vendor_Name],tbl_vendors[[#This Row],[Vendor_Name]])&gt;1</f>
        <v>0</v>
      </c>
      <c r="Y4509" s="14" cm="1">
        <f t="array" aca="1" ref="Y4509" ca="1">IFERROR(SUM(L4509:X4509*1),4)</f>
        <v>1</v>
      </c>
      <c r="Z4509" t="str">
        <f ca="1">IF(tbl_vendors[[#This Row],[error_count]]&gt;0,"FAIL","PASS")</f>
        <v>FAIL</v>
      </c>
    </row>
    <row r="4510" spans="1:26" x14ac:dyDescent="0.3">
      <c r="A4510" t="s">
        <v>17562</v>
      </c>
      <c r="B4510" t="s">
        <v>17563</v>
      </c>
      <c r="C4510" t="s">
        <v>100</v>
      </c>
      <c r="D4510" t="s">
        <v>17564</v>
      </c>
      <c r="E4510" t="s">
        <v>39</v>
      </c>
      <c r="F4510" t="s">
        <v>75</v>
      </c>
      <c r="G4510" t="s">
        <v>17565</v>
      </c>
      <c r="H4510" t="s">
        <v>69</v>
      </c>
      <c r="I4510" t="s">
        <v>26</v>
      </c>
      <c r="J4510" s="1">
        <v>45793</v>
      </c>
      <c r="K4510" s="1">
        <v>45912</v>
      </c>
      <c r="L4510" t="b">
        <f>COUNTIF(tbl_vendors[Vendor_ID],tbl_vendors[[#This Row],[Vendor_ID]])&gt;1</f>
        <v>0</v>
      </c>
      <c r="M4510" t="b">
        <f>ISBLANK(tbl_vendors[[#This Row],[Vendor_ID]])</f>
        <v>0</v>
      </c>
      <c r="N4510" t="b">
        <f>LEN(TRIM(tbl_vendors[[#This Row],[Vendor_Name]]))=0</f>
        <v>0</v>
      </c>
      <c r="O4510" t="b">
        <f>LEN(TRIM(tbl_vendors[[#This Row],[Email]]))=0</f>
        <v>0</v>
      </c>
      <c r="P4510" t="b">
        <f>OR(ISERROR(FIND("@",tbl_vendors[[#This Row],[Email]])),ISERROR(FIND(".",tbl_vendors[[#This Row],[Email]])))</f>
        <v>0</v>
      </c>
      <c r="Q4510" t="b">
        <f>ISNA(MATCH(tbl_vendors[[#This Row],[Country]],tbl_country[country],0))</f>
        <v>0</v>
      </c>
      <c r="R4510" t="b">
        <f>ISNA(MATCH(tbl_vendors[[#This Row],[Currency]],tbl_country[currency],0))</f>
        <v>0</v>
      </c>
      <c r="S4510" t="b">
        <f>_xlfn.XLOOKUP(tbl_vendors[[#This Row],[Country]],tbl_country[country],tbl_country[currency],"NotFound")&lt;&gt;tbl_vendors[[#This Row],[Currency]]</f>
        <v>0</v>
      </c>
      <c r="T4510" t="b">
        <f>ISNA(MATCH(tbl_vendors[[#This Row],[Payment_Terms]],tbl_payment_terms[Payment_Terms],0))</f>
        <v>0</v>
      </c>
      <c r="U4510" t="b">
        <f>ISNA(MATCH(tbl_vendors[[#This Row],[Status]],tbl_status[valid_status]))</f>
        <v>0</v>
      </c>
      <c r="V4510" t="b">
        <f ca="1">tbl_vendors[[#This Row],[Created_Date]]&gt;TODAY()</f>
        <v>0</v>
      </c>
      <c r="W4510" t="b">
        <f>tbl_vendors[[#This Row],[Updated_Date]]&lt;tbl_vendors[[#This Row],[Created_Date]]</f>
        <v>0</v>
      </c>
      <c r="X4510" t="b">
        <f>COUNTIF(tbl_vendors[Vendor_Name],tbl_vendors[[#This Row],[Vendor_Name]])&gt;1</f>
        <v>0</v>
      </c>
      <c r="Y4510" s="14" cm="1">
        <f t="array" aca="1" ref="Y4510" ca="1">IFERROR(SUM(L4510:X4510*1),4)</f>
        <v>0</v>
      </c>
      <c r="Z4510" t="str">
        <f ca="1">IF(tbl_vendors[[#This Row],[error_count]]&gt;0,"FAIL","PASS")</f>
        <v>PASS</v>
      </c>
    </row>
    <row r="4511" spans="1:26" x14ac:dyDescent="0.3">
      <c r="A4511" t="s">
        <v>17566</v>
      </c>
      <c r="B4511" t="s">
        <v>17567</v>
      </c>
      <c r="C4511" t="s">
        <v>13</v>
      </c>
      <c r="D4511" t="s">
        <v>17568</v>
      </c>
      <c r="E4511" t="s">
        <v>15</v>
      </c>
      <c r="F4511" t="s">
        <v>16</v>
      </c>
      <c r="G4511" t="s">
        <v>17569</v>
      </c>
      <c r="H4511" t="s">
        <v>47</v>
      </c>
      <c r="I4511" t="s">
        <v>26</v>
      </c>
      <c r="J4511" s="1">
        <v>46006</v>
      </c>
      <c r="K4511" s="1">
        <v>46035</v>
      </c>
      <c r="L4511" t="b">
        <f>COUNTIF(tbl_vendors[Vendor_ID],tbl_vendors[[#This Row],[Vendor_ID]])&gt;1</f>
        <v>0</v>
      </c>
      <c r="M4511" t="b">
        <f>ISBLANK(tbl_vendors[[#This Row],[Vendor_ID]])</f>
        <v>0</v>
      </c>
      <c r="N4511" t="b">
        <f>LEN(TRIM(tbl_vendors[[#This Row],[Vendor_Name]]))=0</f>
        <v>0</v>
      </c>
      <c r="O4511" t="b">
        <f>LEN(TRIM(tbl_vendors[[#This Row],[Email]]))=0</f>
        <v>0</v>
      </c>
      <c r="P4511" t="b">
        <f>OR(ISERROR(FIND("@",tbl_vendors[[#This Row],[Email]])),ISERROR(FIND(".",tbl_vendors[[#This Row],[Email]])))</f>
        <v>0</v>
      </c>
      <c r="Q4511" t="b">
        <f>ISNA(MATCH(tbl_vendors[[#This Row],[Country]],tbl_country[country],0))</f>
        <v>0</v>
      </c>
      <c r="R4511" t="b">
        <f>ISNA(MATCH(tbl_vendors[[#This Row],[Currency]],tbl_country[currency],0))</f>
        <v>1</v>
      </c>
      <c r="S4511" t="b">
        <f>_xlfn.XLOOKUP(tbl_vendors[[#This Row],[Country]],tbl_country[country],tbl_country[currency],"NotFound")&lt;&gt;tbl_vendors[[#This Row],[Currency]]</f>
        <v>1</v>
      </c>
      <c r="T4511" t="b">
        <f>ISNA(MATCH(tbl_vendors[[#This Row],[Payment_Terms]],tbl_payment_terms[Payment_Terms],0))</f>
        <v>0</v>
      </c>
      <c r="U4511" t="b">
        <f>ISNA(MATCH(tbl_vendors[[#This Row],[Status]],tbl_status[valid_status]))</f>
        <v>0</v>
      </c>
      <c r="V4511" t="b">
        <f ca="1">tbl_vendors[[#This Row],[Created_Date]]&gt;TODAY()</f>
        <v>0</v>
      </c>
      <c r="W4511" t="b">
        <f>tbl_vendors[[#This Row],[Updated_Date]]&lt;tbl_vendors[[#This Row],[Created_Date]]</f>
        <v>0</v>
      </c>
      <c r="X4511" t="b">
        <f>COUNTIF(tbl_vendors[Vendor_Name],tbl_vendors[[#This Row],[Vendor_Name]])&gt;1</f>
        <v>0</v>
      </c>
      <c r="Y4511" s="14" cm="1">
        <f t="array" aca="1" ref="Y4511" ca="1">IFERROR(SUM(L4511:X4511*1),4)</f>
        <v>2</v>
      </c>
      <c r="Z4511" t="str">
        <f ca="1">IF(tbl_vendors[[#This Row],[error_count]]&gt;0,"FAIL","PASS")</f>
        <v>FAIL</v>
      </c>
    </row>
    <row r="4512" spans="1:26" x14ac:dyDescent="0.3">
      <c r="A4512" t="s">
        <v>17570</v>
      </c>
      <c r="B4512" t="s">
        <v>17571</v>
      </c>
      <c r="C4512" t="s">
        <v>29</v>
      </c>
      <c r="D4512" t="s">
        <v>17572</v>
      </c>
      <c r="E4512" t="s">
        <v>31</v>
      </c>
      <c r="F4512" t="s">
        <v>23</v>
      </c>
      <c r="G4512" t="s">
        <v>17573</v>
      </c>
      <c r="H4512" t="s">
        <v>47</v>
      </c>
      <c r="I4512" t="s">
        <v>19</v>
      </c>
      <c r="J4512" s="1">
        <v>44448</v>
      </c>
      <c r="K4512" s="1">
        <v>45397</v>
      </c>
      <c r="L4512" t="b">
        <f>COUNTIF(tbl_vendors[Vendor_ID],tbl_vendors[[#This Row],[Vendor_ID]])&gt;1</f>
        <v>0</v>
      </c>
      <c r="M4512" t="b">
        <f>ISBLANK(tbl_vendors[[#This Row],[Vendor_ID]])</f>
        <v>0</v>
      </c>
      <c r="N4512" t="b">
        <f>LEN(TRIM(tbl_vendors[[#This Row],[Vendor_Name]]))=0</f>
        <v>0</v>
      </c>
      <c r="O4512" t="b">
        <f>LEN(TRIM(tbl_vendors[[#This Row],[Email]]))=0</f>
        <v>0</v>
      </c>
      <c r="P4512" t="b">
        <f>OR(ISERROR(FIND("@",tbl_vendors[[#This Row],[Email]])),ISERROR(FIND(".",tbl_vendors[[#This Row],[Email]])))</f>
        <v>0</v>
      </c>
      <c r="Q4512" t="b">
        <f>ISNA(MATCH(tbl_vendors[[#This Row],[Country]],tbl_country[country],0))</f>
        <v>0</v>
      </c>
      <c r="R4512" t="b">
        <f>ISNA(MATCH(tbl_vendors[[#This Row],[Currency]],tbl_country[currency],0))</f>
        <v>0</v>
      </c>
      <c r="S4512" t="b">
        <f>_xlfn.XLOOKUP(tbl_vendors[[#This Row],[Country]],tbl_country[country],tbl_country[currency],"NotFound")&lt;&gt;tbl_vendors[[#This Row],[Currency]]</f>
        <v>0</v>
      </c>
      <c r="T4512" t="b">
        <f>ISNA(MATCH(tbl_vendors[[#This Row],[Payment_Terms]],tbl_payment_terms[Payment_Terms],0))</f>
        <v>0</v>
      </c>
      <c r="U4512" t="b">
        <f>ISNA(MATCH(tbl_vendors[[#This Row],[Status]],tbl_status[valid_status]))</f>
        <v>0</v>
      </c>
      <c r="V4512" t="b">
        <f ca="1">tbl_vendors[[#This Row],[Created_Date]]&gt;TODAY()</f>
        <v>0</v>
      </c>
      <c r="W4512" t="b">
        <f>tbl_vendors[[#This Row],[Updated_Date]]&lt;tbl_vendors[[#This Row],[Created_Date]]</f>
        <v>0</v>
      </c>
      <c r="X4512" t="b">
        <f>COUNTIF(tbl_vendors[Vendor_Name],tbl_vendors[[#This Row],[Vendor_Name]])&gt;1</f>
        <v>0</v>
      </c>
      <c r="Y4512" s="14" cm="1">
        <f t="array" aca="1" ref="Y4512" ca="1">IFERROR(SUM(L4512:X4512*1),4)</f>
        <v>0</v>
      </c>
      <c r="Z4512" t="str">
        <f ca="1">IF(tbl_vendors[[#This Row],[error_count]]&gt;0,"FAIL","PASS")</f>
        <v>PASS</v>
      </c>
    </row>
    <row r="4513" spans="1:26" x14ac:dyDescent="0.3">
      <c r="A4513" t="s">
        <v>17574</v>
      </c>
      <c r="B4513" t="s">
        <v>15923</v>
      </c>
      <c r="C4513" t="s">
        <v>109</v>
      </c>
      <c r="D4513" t="s">
        <v>17575</v>
      </c>
      <c r="E4513" t="s">
        <v>39</v>
      </c>
      <c r="F4513" t="s">
        <v>32</v>
      </c>
      <c r="G4513" t="s">
        <v>17576</v>
      </c>
      <c r="H4513" t="s">
        <v>18</v>
      </c>
      <c r="I4513" t="s">
        <v>53</v>
      </c>
      <c r="J4513" s="1">
        <v>45553</v>
      </c>
      <c r="K4513" s="1">
        <v>45765</v>
      </c>
      <c r="L4513" t="b">
        <f>COUNTIF(tbl_vendors[Vendor_ID],tbl_vendors[[#This Row],[Vendor_ID]])&gt;1</f>
        <v>0</v>
      </c>
      <c r="M4513" t="b">
        <f>ISBLANK(tbl_vendors[[#This Row],[Vendor_ID]])</f>
        <v>0</v>
      </c>
      <c r="N4513" t="b">
        <f>LEN(TRIM(tbl_vendors[[#This Row],[Vendor_Name]]))=0</f>
        <v>0</v>
      </c>
      <c r="O4513" t="b">
        <f>LEN(TRIM(tbl_vendors[[#This Row],[Email]]))=0</f>
        <v>0</v>
      </c>
      <c r="P4513" t="b">
        <f>OR(ISERROR(FIND("@",tbl_vendors[[#This Row],[Email]])),ISERROR(FIND(".",tbl_vendors[[#This Row],[Email]])))</f>
        <v>0</v>
      </c>
      <c r="Q4513" t="b">
        <f>ISNA(MATCH(tbl_vendors[[#This Row],[Country]],tbl_country[country],0))</f>
        <v>0</v>
      </c>
      <c r="R4513" t="b">
        <f>ISNA(MATCH(tbl_vendors[[#This Row],[Currency]],tbl_country[currency],0))</f>
        <v>0</v>
      </c>
      <c r="S4513" t="b">
        <f>_xlfn.XLOOKUP(tbl_vendors[[#This Row],[Country]],tbl_country[country],tbl_country[currency],"NotFound")&lt;&gt;tbl_vendors[[#This Row],[Currency]]</f>
        <v>1</v>
      </c>
      <c r="T4513" t="b">
        <f>ISNA(MATCH(tbl_vendors[[#This Row],[Payment_Terms]],tbl_payment_terms[Payment_Terms],0))</f>
        <v>0</v>
      </c>
      <c r="U4513" t="b">
        <f>ISNA(MATCH(tbl_vendors[[#This Row],[Status]],tbl_status[valid_status]))</f>
        <v>1</v>
      </c>
      <c r="V4513" t="b">
        <f ca="1">tbl_vendors[[#This Row],[Created_Date]]&gt;TODAY()</f>
        <v>0</v>
      </c>
      <c r="W4513" t="b">
        <f>tbl_vendors[[#This Row],[Updated_Date]]&lt;tbl_vendors[[#This Row],[Created_Date]]</f>
        <v>0</v>
      </c>
      <c r="X4513" t="b">
        <f>COUNTIF(tbl_vendors[Vendor_Name],tbl_vendors[[#This Row],[Vendor_Name]])&gt;1</f>
        <v>1</v>
      </c>
      <c r="Y4513" s="14" cm="1">
        <f t="array" aca="1" ref="Y4513" ca="1">IFERROR(SUM(L4513:X4513*1),4)</f>
        <v>3</v>
      </c>
      <c r="Z4513" t="str">
        <f ca="1">IF(tbl_vendors[[#This Row],[error_count]]&gt;0,"FAIL","PASS")</f>
        <v>FAIL</v>
      </c>
    </row>
    <row r="4514" spans="1:26" x14ac:dyDescent="0.3">
      <c r="A4514" t="s">
        <v>17577</v>
      </c>
      <c r="B4514" t="s">
        <v>17578</v>
      </c>
      <c r="C4514" t="s">
        <v>100</v>
      </c>
      <c r="D4514" t="s">
        <v>17579</v>
      </c>
      <c r="E4514" t="s">
        <v>39</v>
      </c>
      <c r="F4514" t="s">
        <v>23</v>
      </c>
      <c r="G4514" t="s">
        <v>17580</v>
      </c>
      <c r="H4514" t="s">
        <v>34</v>
      </c>
      <c r="I4514" t="s">
        <v>26</v>
      </c>
      <c r="J4514" s="1">
        <v>44950</v>
      </c>
      <c r="K4514" s="1">
        <v>44994</v>
      </c>
      <c r="L4514" t="b">
        <f>COUNTIF(tbl_vendors[Vendor_ID],tbl_vendors[[#This Row],[Vendor_ID]])&gt;1</f>
        <v>0</v>
      </c>
      <c r="M4514" t="b">
        <f>ISBLANK(tbl_vendors[[#This Row],[Vendor_ID]])</f>
        <v>0</v>
      </c>
      <c r="N4514" t="b">
        <f>LEN(TRIM(tbl_vendors[[#This Row],[Vendor_Name]]))=0</f>
        <v>0</v>
      </c>
      <c r="O4514" t="b">
        <f>LEN(TRIM(tbl_vendors[[#This Row],[Email]]))=0</f>
        <v>0</v>
      </c>
      <c r="P4514" t="b">
        <f>OR(ISERROR(FIND("@",tbl_vendors[[#This Row],[Email]])),ISERROR(FIND(".",tbl_vendors[[#This Row],[Email]])))</f>
        <v>0</v>
      </c>
      <c r="Q4514" t="b">
        <f>ISNA(MATCH(tbl_vendors[[#This Row],[Country]],tbl_country[country],0))</f>
        <v>0</v>
      </c>
      <c r="R4514" t="b">
        <f>ISNA(MATCH(tbl_vendors[[#This Row],[Currency]],tbl_country[currency],0))</f>
        <v>0</v>
      </c>
      <c r="S4514" t="b">
        <f>_xlfn.XLOOKUP(tbl_vendors[[#This Row],[Country]],tbl_country[country],tbl_country[currency],"NotFound")&lt;&gt;tbl_vendors[[#This Row],[Currency]]</f>
        <v>0</v>
      </c>
      <c r="T4514" t="b">
        <f>ISNA(MATCH(tbl_vendors[[#This Row],[Payment_Terms]],tbl_payment_terms[Payment_Terms],0))</f>
        <v>0</v>
      </c>
      <c r="U4514" t="b">
        <f>ISNA(MATCH(tbl_vendors[[#This Row],[Status]],tbl_status[valid_status]))</f>
        <v>0</v>
      </c>
      <c r="V4514" t="b">
        <f ca="1">tbl_vendors[[#This Row],[Created_Date]]&gt;TODAY()</f>
        <v>0</v>
      </c>
      <c r="W4514" t="b">
        <f>tbl_vendors[[#This Row],[Updated_Date]]&lt;tbl_vendors[[#This Row],[Created_Date]]</f>
        <v>0</v>
      </c>
      <c r="X4514" t="b">
        <f>COUNTIF(tbl_vendors[Vendor_Name],tbl_vendors[[#This Row],[Vendor_Name]])&gt;1</f>
        <v>0</v>
      </c>
      <c r="Y4514" s="14" cm="1">
        <f t="array" aca="1" ref="Y4514" ca="1">IFERROR(SUM(L4514:X4514*1),4)</f>
        <v>0</v>
      </c>
      <c r="Z4514" t="str">
        <f ca="1">IF(tbl_vendors[[#This Row],[error_count]]&gt;0,"FAIL","PASS")</f>
        <v>PASS</v>
      </c>
    </row>
    <row r="4515" spans="1:26" x14ac:dyDescent="0.3">
      <c r="A4515" t="s">
        <v>17581</v>
      </c>
      <c r="B4515" t="s">
        <v>17582</v>
      </c>
      <c r="C4515" t="s">
        <v>153</v>
      </c>
      <c r="D4515" t="s">
        <v>17583</v>
      </c>
      <c r="E4515" t="s">
        <v>155</v>
      </c>
      <c r="F4515" t="s">
        <v>75</v>
      </c>
      <c r="G4515" t="s">
        <v>17584</v>
      </c>
      <c r="H4515" t="s">
        <v>25</v>
      </c>
      <c r="I4515" t="s">
        <v>19</v>
      </c>
      <c r="J4515" s="1">
        <v>45756</v>
      </c>
      <c r="K4515" s="1">
        <v>46117</v>
      </c>
      <c r="L4515" t="b">
        <f>COUNTIF(tbl_vendors[Vendor_ID],tbl_vendors[[#This Row],[Vendor_ID]])&gt;1</f>
        <v>0</v>
      </c>
      <c r="M4515" t="b">
        <f>ISBLANK(tbl_vendors[[#This Row],[Vendor_ID]])</f>
        <v>0</v>
      </c>
      <c r="N4515" t="b">
        <f>LEN(TRIM(tbl_vendors[[#This Row],[Vendor_Name]]))=0</f>
        <v>0</v>
      </c>
      <c r="O4515" t="b">
        <f>LEN(TRIM(tbl_vendors[[#This Row],[Email]]))=0</f>
        <v>0</v>
      </c>
      <c r="P4515" t="b">
        <f>OR(ISERROR(FIND("@",tbl_vendors[[#This Row],[Email]])),ISERROR(FIND(".",tbl_vendors[[#This Row],[Email]])))</f>
        <v>0</v>
      </c>
      <c r="Q4515" t="b">
        <f>ISNA(MATCH(tbl_vendors[[#This Row],[Country]],tbl_country[country],0))</f>
        <v>0</v>
      </c>
      <c r="R4515" t="b">
        <f>ISNA(MATCH(tbl_vendors[[#This Row],[Currency]],tbl_country[currency],0))</f>
        <v>0</v>
      </c>
      <c r="S4515" t="b">
        <f>_xlfn.XLOOKUP(tbl_vendors[[#This Row],[Country]],tbl_country[country],tbl_country[currency],"NotFound")&lt;&gt;tbl_vendors[[#This Row],[Currency]]</f>
        <v>0</v>
      </c>
      <c r="T4515" t="b">
        <f>ISNA(MATCH(tbl_vendors[[#This Row],[Payment_Terms]],tbl_payment_terms[Payment_Terms],0))</f>
        <v>0</v>
      </c>
      <c r="U4515" t="b">
        <f>ISNA(MATCH(tbl_vendors[[#This Row],[Status]],tbl_status[valid_status]))</f>
        <v>0</v>
      </c>
      <c r="V4515" t="b">
        <f ca="1">tbl_vendors[[#This Row],[Created_Date]]&gt;TODAY()</f>
        <v>0</v>
      </c>
      <c r="W4515" t="b">
        <f>tbl_vendors[[#This Row],[Updated_Date]]&lt;tbl_vendors[[#This Row],[Created_Date]]</f>
        <v>0</v>
      </c>
      <c r="X4515" t="b">
        <f>COUNTIF(tbl_vendors[Vendor_Name],tbl_vendors[[#This Row],[Vendor_Name]])&gt;1</f>
        <v>0</v>
      </c>
      <c r="Y4515" s="14" cm="1">
        <f t="array" aca="1" ref="Y4515" ca="1">IFERROR(SUM(L4515:X4515*1),4)</f>
        <v>0</v>
      </c>
      <c r="Z4515" t="str">
        <f ca="1">IF(tbl_vendors[[#This Row],[error_count]]&gt;0,"FAIL","PASS")</f>
        <v>PASS</v>
      </c>
    </row>
    <row r="4516" spans="1:26" x14ac:dyDescent="0.3">
      <c r="A4516" t="s">
        <v>17585</v>
      </c>
      <c r="B4516" t="s">
        <v>17586</v>
      </c>
      <c r="C4516" t="s">
        <v>56</v>
      </c>
      <c r="D4516" t="s">
        <v>17587</v>
      </c>
      <c r="E4516" t="s">
        <v>58</v>
      </c>
      <c r="F4516" t="s">
        <v>75</v>
      </c>
      <c r="G4516" t="s">
        <v>17588</v>
      </c>
      <c r="H4516" t="s">
        <v>42</v>
      </c>
      <c r="I4516" t="s">
        <v>26</v>
      </c>
      <c r="J4516" s="1">
        <v>44765</v>
      </c>
      <c r="K4516" s="1">
        <v>45753</v>
      </c>
      <c r="L4516" t="b">
        <f>COUNTIF(tbl_vendors[Vendor_ID],tbl_vendors[[#This Row],[Vendor_ID]])&gt;1</f>
        <v>0</v>
      </c>
      <c r="M4516" t="b">
        <f>ISBLANK(tbl_vendors[[#This Row],[Vendor_ID]])</f>
        <v>0</v>
      </c>
      <c r="N4516" t="b">
        <f>LEN(TRIM(tbl_vendors[[#This Row],[Vendor_Name]]))=0</f>
        <v>0</v>
      </c>
      <c r="O4516" t="b">
        <f>LEN(TRIM(tbl_vendors[[#This Row],[Email]]))=0</f>
        <v>0</v>
      </c>
      <c r="P4516" t="b">
        <f>OR(ISERROR(FIND("@",tbl_vendors[[#This Row],[Email]])),ISERROR(FIND(".",tbl_vendors[[#This Row],[Email]])))</f>
        <v>0</v>
      </c>
      <c r="Q4516" t="b">
        <f>ISNA(MATCH(tbl_vendors[[#This Row],[Country]],tbl_country[country],0))</f>
        <v>0</v>
      </c>
      <c r="R4516" t="b">
        <f>ISNA(MATCH(tbl_vendors[[#This Row],[Currency]],tbl_country[currency],0))</f>
        <v>0</v>
      </c>
      <c r="S4516" t="b">
        <f>_xlfn.XLOOKUP(tbl_vendors[[#This Row],[Country]],tbl_country[country],tbl_country[currency],"NotFound")&lt;&gt;tbl_vendors[[#This Row],[Currency]]</f>
        <v>0</v>
      </c>
      <c r="T4516" t="b">
        <f>ISNA(MATCH(tbl_vendors[[#This Row],[Payment_Terms]],tbl_payment_terms[Payment_Terms],0))</f>
        <v>0</v>
      </c>
      <c r="U4516" t="b">
        <f>ISNA(MATCH(tbl_vendors[[#This Row],[Status]],tbl_status[valid_status]))</f>
        <v>0</v>
      </c>
      <c r="V4516" t="b">
        <f ca="1">tbl_vendors[[#This Row],[Created_Date]]&gt;TODAY()</f>
        <v>0</v>
      </c>
      <c r="W4516" t="b">
        <f>tbl_vendors[[#This Row],[Updated_Date]]&lt;tbl_vendors[[#This Row],[Created_Date]]</f>
        <v>0</v>
      </c>
      <c r="X4516" t="b">
        <f>COUNTIF(tbl_vendors[Vendor_Name],tbl_vendors[[#This Row],[Vendor_Name]])&gt;1</f>
        <v>0</v>
      </c>
      <c r="Y4516" s="14" cm="1">
        <f t="array" aca="1" ref="Y4516" ca="1">IFERROR(SUM(L4516:X4516*1),4)</f>
        <v>0</v>
      </c>
      <c r="Z4516" t="str">
        <f ca="1">IF(tbl_vendors[[#This Row],[error_count]]&gt;0,"FAIL","PASS")</f>
        <v>PASS</v>
      </c>
    </row>
    <row r="4517" spans="1:26" x14ac:dyDescent="0.3">
      <c r="A4517" t="s">
        <v>17589</v>
      </c>
      <c r="B4517" t="s">
        <v>17590</v>
      </c>
      <c r="C4517" t="s">
        <v>72</v>
      </c>
      <c r="D4517" t="s">
        <v>17591</v>
      </c>
      <c r="E4517" t="s">
        <v>74</v>
      </c>
      <c r="F4517" t="s">
        <v>32</v>
      </c>
      <c r="G4517" t="s">
        <v>17592</v>
      </c>
      <c r="H4517" t="s">
        <v>34</v>
      </c>
      <c r="I4517" t="s">
        <v>19</v>
      </c>
      <c r="J4517" s="1">
        <v>44615</v>
      </c>
      <c r="K4517" s="1">
        <v>45310</v>
      </c>
      <c r="L4517" t="b">
        <f>COUNTIF(tbl_vendors[Vendor_ID],tbl_vendors[[#This Row],[Vendor_ID]])&gt;1</f>
        <v>0</v>
      </c>
      <c r="M4517" t="b">
        <f>ISBLANK(tbl_vendors[[#This Row],[Vendor_ID]])</f>
        <v>0</v>
      </c>
      <c r="N4517" t="b">
        <f>LEN(TRIM(tbl_vendors[[#This Row],[Vendor_Name]]))=0</f>
        <v>0</v>
      </c>
      <c r="O4517" t="b">
        <f>LEN(TRIM(tbl_vendors[[#This Row],[Email]]))=0</f>
        <v>0</v>
      </c>
      <c r="P4517" t="b">
        <f>OR(ISERROR(FIND("@",tbl_vendors[[#This Row],[Email]])),ISERROR(FIND(".",tbl_vendors[[#This Row],[Email]])))</f>
        <v>0</v>
      </c>
      <c r="Q4517" t="b">
        <f>ISNA(MATCH(tbl_vendors[[#This Row],[Country]],tbl_country[country],0))</f>
        <v>0</v>
      </c>
      <c r="R4517" t="b">
        <f>ISNA(MATCH(tbl_vendors[[#This Row],[Currency]],tbl_country[currency],0))</f>
        <v>1</v>
      </c>
      <c r="S4517" t="b">
        <f>_xlfn.XLOOKUP(tbl_vendors[[#This Row],[Country]],tbl_country[country],tbl_country[currency],"NotFound")&lt;&gt;tbl_vendors[[#This Row],[Currency]]</f>
        <v>1</v>
      </c>
      <c r="T4517" t="b">
        <f>ISNA(MATCH(tbl_vendors[[#This Row],[Payment_Terms]],tbl_payment_terms[Payment_Terms],0))</f>
        <v>0</v>
      </c>
      <c r="U4517" t="b">
        <f>ISNA(MATCH(tbl_vendors[[#This Row],[Status]],tbl_status[valid_status]))</f>
        <v>0</v>
      </c>
      <c r="V4517" t="b">
        <f ca="1">tbl_vendors[[#This Row],[Created_Date]]&gt;TODAY()</f>
        <v>0</v>
      </c>
      <c r="W4517" t="b">
        <f>tbl_vendors[[#This Row],[Updated_Date]]&lt;tbl_vendors[[#This Row],[Created_Date]]</f>
        <v>0</v>
      </c>
      <c r="X4517" t="b">
        <f>COUNTIF(tbl_vendors[Vendor_Name],tbl_vendors[[#This Row],[Vendor_Name]])&gt;1</f>
        <v>0</v>
      </c>
      <c r="Y4517" s="14" cm="1">
        <f t="array" aca="1" ref="Y4517" ca="1">IFERROR(SUM(L4517:X4517*1),4)</f>
        <v>2</v>
      </c>
      <c r="Z4517" t="str">
        <f ca="1">IF(tbl_vendors[[#This Row],[error_count]]&gt;0,"FAIL","PASS")</f>
        <v>FAIL</v>
      </c>
    </row>
    <row r="4518" spans="1:26" x14ac:dyDescent="0.3">
      <c r="A4518" t="s">
        <v>17593</v>
      </c>
      <c r="B4518" t="s">
        <v>17594</v>
      </c>
      <c r="C4518" t="s">
        <v>72</v>
      </c>
      <c r="D4518" t="s">
        <v>17595</v>
      </c>
      <c r="E4518" t="s">
        <v>74</v>
      </c>
      <c r="F4518" t="s">
        <v>32</v>
      </c>
      <c r="G4518" t="s">
        <v>17596</v>
      </c>
      <c r="H4518" t="s">
        <v>34</v>
      </c>
      <c r="I4518" t="s">
        <v>19</v>
      </c>
      <c r="J4518" s="1">
        <v>45541</v>
      </c>
      <c r="K4518" s="1">
        <v>46184</v>
      </c>
      <c r="L4518" t="b">
        <f>COUNTIF(tbl_vendors[Vendor_ID],tbl_vendors[[#This Row],[Vendor_ID]])&gt;1</f>
        <v>0</v>
      </c>
      <c r="M4518" t="b">
        <f>ISBLANK(tbl_vendors[[#This Row],[Vendor_ID]])</f>
        <v>0</v>
      </c>
      <c r="N4518" t="b">
        <f>LEN(TRIM(tbl_vendors[[#This Row],[Vendor_Name]]))=0</f>
        <v>0</v>
      </c>
      <c r="O4518" t="b">
        <f>LEN(TRIM(tbl_vendors[[#This Row],[Email]]))=0</f>
        <v>0</v>
      </c>
      <c r="P4518" t="b">
        <f>OR(ISERROR(FIND("@",tbl_vendors[[#This Row],[Email]])),ISERROR(FIND(".",tbl_vendors[[#This Row],[Email]])))</f>
        <v>0</v>
      </c>
      <c r="Q4518" t="b">
        <f>ISNA(MATCH(tbl_vendors[[#This Row],[Country]],tbl_country[country],0))</f>
        <v>0</v>
      </c>
      <c r="R4518" t="b">
        <f>ISNA(MATCH(tbl_vendors[[#This Row],[Currency]],tbl_country[currency],0))</f>
        <v>1</v>
      </c>
      <c r="S4518" t="b">
        <f>_xlfn.XLOOKUP(tbl_vendors[[#This Row],[Country]],tbl_country[country],tbl_country[currency],"NotFound")&lt;&gt;tbl_vendors[[#This Row],[Currency]]</f>
        <v>1</v>
      </c>
      <c r="T4518" t="b">
        <f>ISNA(MATCH(tbl_vendors[[#This Row],[Payment_Terms]],tbl_payment_terms[Payment_Terms],0))</f>
        <v>0</v>
      </c>
      <c r="U4518" t="b">
        <f>ISNA(MATCH(tbl_vendors[[#This Row],[Status]],tbl_status[valid_status]))</f>
        <v>0</v>
      </c>
      <c r="V4518" t="b">
        <f ca="1">tbl_vendors[[#This Row],[Created_Date]]&gt;TODAY()</f>
        <v>0</v>
      </c>
      <c r="W4518" t="b">
        <f>tbl_vendors[[#This Row],[Updated_Date]]&lt;tbl_vendors[[#This Row],[Created_Date]]</f>
        <v>0</v>
      </c>
      <c r="X4518" t="b">
        <f>COUNTIF(tbl_vendors[Vendor_Name],tbl_vendors[[#This Row],[Vendor_Name]])&gt;1</f>
        <v>0</v>
      </c>
      <c r="Y4518" s="14" cm="1">
        <f t="array" aca="1" ref="Y4518" ca="1">IFERROR(SUM(L4518:X4518*1),4)</f>
        <v>2</v>
      </c>
      <c r="Z4518" t="str">
        <f ca="1">IF(tbl_vendors[[#This Row],[error_count]]&gt;0,"FAIL","PASS")</f>
        <v>FAIL</v>
      </c>
    </row>
    <row r="4519" spans="1:26" x14ac:dyDescent="0.3">
      <c r="A4519" t="s">
        <v>17597</v>
      </c>
      <c r="B4519" t="s">
        <v>17598</v>
      </c>
      <c r="C4519" t="s">
        <v>29</v>
      </c>
      <c r="D4519" t="s">
        <v>17599</v>
      </c>
      <c r="E4519" t="s">
        <v>31</v>
      </c>
      <c r="F4519" t="s">
        <v>40</v>
      </c>
      <c r="G4519" t="s">
        <v>17600</v>
      </c>
      <c r="H4519" t="s">
        <v>34</v>
      </c>
      <c r="I4519" t="s">
        <v>53</v>
      </c>
      <c r="J4519" s="1">
        <v>45093</v>
      </c>
      <c r="K4519" s="1">
        <v>45667</v>
      </c>
      <c r="L4519" t="b">
        <f>COUNTIF(tbl_vendors[Vendor_ID],tbl_vendors[[#This Row],[Vendor_ID]])&gt;1</f>
        <v>0</v>
      </c>
      <c r="M4519" t="b">
        <f>ISBLANK(tbl_vendors[[#This Row],[Vendor_ID]])</f>
        <v>0</v>
      </c>
      <c r="N4519" t="b">
        <f>LEN(TRIM(tbl_vendors[[#This Row],[Vendor_Name]]))=0</f>
        <v>0</v>
      </c>
      <c r="O4519" t="b">
        <f>LEN(TRIM(tbl_vendors[[#This Row],[Email]]))=0</f>
        <v>0</v>
      </c>
      <c r="P4519" t="b">
        <f>OR(ISERROR(FIND("@",tbl_vendors[[#This Row],[Email]])),ISERROR(FIND(".",tbl_vendors[[#This Row],[Email]])))</f>
        <v>0</v>
      </c>
      <c r="Q4519" t="b">
        <f>ISNA(MATCH(tbl_vendors[[#This Row],[Country]],tbl_country[country],0))</f>
        <v>0</v>
      </c>
      <c r="R4519" t="b">
        <f>ISNA(MATCH(tbl_vendors[[#This Row],[Currency]],tbl_country[currency],0))</f>
        <v>0</v>
      </c>
      <c r="S4519" t="b">
        <f>_xlfn.XLOOKUP(tbl_vendors[[#This Row],[Country]],tbl_country[country],tbl_country[currency],"NotFound")&lt;&gt;tbl_vendors[[#This Row],[Currency]]</f>
        <v>0</v>
      </c>
      <c r="T4519" t="b">
        <f>ISNA(MATCH(tbl_vendors[[#This Row],[Payment_Terms]],tbl_payment_terms[Payment_Terms],0))</f>
        <v>0</v>
      </c>
      <c r="U4519" t="b">
        <f>ISNA(MATCH(tbl_vendors[[#This Row],[Status]],tbl_status[valid_status]))</f>
        <v>1</v>
      </c>
      <c r="V4519" t="b">
        <f ca="1">tbl_vendors[[#This Row],[Created_Date]]&gt;TODAY()</f>
        <v>0</v>
      </c>
      <c r="W4519" t="b">
        <f>tbl_vendors[[#This Row],[Updated_Date]]&lt;tbl_vendors[[#This Row],[Created_Date]]</f>
        <v>0</v>
      </c>
      <c r="X4519" t="b">
        <f>COUNTIF(tbl_vendors[Vendor_Name],tbl_vendors[[#This Row],[Vendor_Name]])&gt;1</f>
        <v>0</v>
      </c>
      <c r="Y4519" s="14" cm="1">
        <f t="array" aca="1" ref="Y4519" ca="1">IFERROR(SUM(L4519:X4519*1),4)</f>
        <v>1</v>
      </c>
      <c r="Z4519" t="str">
        <f ca="1">IF(tbl_vendors[[#This Row],[error_count]]&gt;0,"FAIL","PASS")</f>
        <v>FAIL</v>
      </c>
    </row>
    <row r="4520" spans="1:26" x14ac:dyDescent="0.3">
      <c r="A4520" t="s">
        <v>17601</v>
      </c>
      <c r="B4520" t="s">
        <v>17602</v>
      </c>
      <c r="C4520" t="s">
        <v>13</v>
      </c>
      <c r="D4520" t="s">
        <v>17603</v>
      </c>
      <c r="E4520" t="s">
        <v>15</v>
      </c>
      <c r="F4520" t="s">
        <v>75</v>
      </c>
      <c r="G4520" t="s">
        <v>17604</v>
      </c>
      <c r="H4520" t="s">
        <v>69</v>
      </c>
      <c r="I4520" t="s">
        <v>26</v>
      </c>
      <c r="J4520" s="1">
        <v>45953</v>
      </c>
      <c r="K4520" s="1">
        <v>46021</v>
      </c>
      <c r="L4520" t="b">
        <f>COUNTIF(tbl_vendors[Vendor_ID],tbl_vendors[[#This Row],[Vendor_ID]])&gt;1</f>
        <v>0</v>
      </c>
      <c r="M4520" t="b">
        <f>ISBLANK(tbl_vendors[[#This Row],[Vendor_ID]])</f>
        <v>0</v>
      </c>
      <c r="N4520" t="b">
        <f>LEN(TRIM(tbl_vendors[[#This Row],[Vendor_Name]]))=0</f>
        <v>0</v>
      </c>
      <c r="O4520" t="b">
        <f>LEN(TRIM(tbl_vendors[[#This Row],[Email]]))=0</f>
        <v>0</v>
      </c>
      <c r="P4520" t="b">
        <f>OR(ISERROR(FIND("@",tbl_vendors[[#This Row],[Email]])),ISERROR(FIND(".",tbl_vendors[[#This Row],[Email]])))</f>
        <v>0</v>
      </c>
      <c r="Q4520" t="b">
        <f>ISNA(MATCH(tbl_vendors[[#This Row],[Country]],tbl_country[country],0))</f>
        <v>0</v>
      </c>
      <c r="R4520" t="b">
        <f>ISNA(MATCH(tbl_vendors[[#This Row],[Currency]],tbl_country[currency],0))</f>
        <v>1</v>
      </c>
      <c r="S4520" t="b">
        <f>_xlfn.XLOOKUP(tbl_vendors[[#This Row],[Country]],tbl_country[country],tbl_country[currency],"NotFound")&lt;&gt;tbl_vendors[[#This Row],[Currency]]</f>
        <v>1</v>
      </c>
      <c r="T4520" t="b">
        <f>ISNA(MATCH(tbl_vendors[[#This Row],[Payment_Terms]],tbl_payment_terms[Payment_Terms],0))</f>
        <v>0</v>
      </c>
      <c r="U4520" t="b">
        <f>ISNA(MATCH(tbl_vendors[[#This Row],[Status]],tbl_status[valid_status]))</f>
        <v>0</v>
      </c>
      <c r="V4520" t="b">
        <f ca="1">tbl_vendors[[#This Row],[Created_Date]]&gt;TODAY()</f>
        <v>0</v>
      </c>
      <c r="W4520" t="b">
        <f>tbl_vendors[[#This Row],[Updated_Date]]&lt;tbl_vendors[[#This Row],[Created_Date]]</f>
        <v>0</v>
      </c>
      <c r="X4520" t="b">
        <f>COUNTIF(tbl_vendors[Vendor_Name],tbl_vendors[[#This Row],[Vendor_Name]])&gt;1</f>
        <v>0</v>
      </c>
      <c r="Y4520" s="14" cm="1">
        <f t="array" aca="1" ref="Y4520" ca="1">IFERROR(SUM(L4520:X4520*1),4)</f>
        <v>2</v>
      </c>
      <c r="Z4520" t="str">
        <f ca="1">IF(tbl_vendors[[#This Row],[error_count]]&gt;0,"FAIL","PASS")</f>
        <v>FAIL</v>
      </c>
    </row>
    <row r="4521" spans="1:26" x14ac:dyDescent="0.3">
      <c r="A4521" t="s">
        <v>17605</v>
      </c>
      <c r="B4521" t="s">
        <v>14002</v>
      </c>
      <c r="C4521" t="s">
        <v>56</v>
      </c>
      <c r="D4521" t="s">
        <v>17606</v>
      </c>
      <c r="E4521" t="s">
        <v>58</v>
      </c>
      <c r="F4521" t="s">
        <v>23</v>
      </c>
      <c r="G4521" t="s">
        <v>17607</v>
      </c>
      <c r="H4521" t="s">
        <v>47</v>
      </c>
      <c r="I4521" t="s">
        <v>53</v>
      </c>
      <c r="J4521" s="1">
        <v>44547</v>
      </c>
      <c r="K4521" s="1">
        <v>44965</v>
      </c>
      <c r="L4521" t="b">
        <f>COUNTIF(tbl_vendors[Vendor_ID],tbl_vendors[[#This Row],[Vendor_ID]])&gt;1</f>
        <v>0</v>
      </c>
      <c r="M4521" t="b">
        <f>ISBLANK(tbl_vendors[[#This Row],[Vendor_ID]])</f>
        <v>0</v>
      </c>
      <c r="N4521" t="b">
        <f>LEN(TRIM(tbl_vendors[[#This Row],[Vendor_Name]]))=0</f>
        <v>0</v>
      </c>
      <c r="O4521" t="b">
        <f>LEN(TRIM(tbl_vendors[[#This Row],[Email]]))=0</f>
        <v>0</v>
      </c>
      <c r="P4521" t="b">
        <f>OR(ISERROR(FIND("@",tbl_vendors[[#This Row],[Email]])),ISERROR(FIND(".",tbl_vendors[[#This Row],[Email]])))</f>
        <v>0</v>
      </c>
      <c r="Q4521" t="b">
        <f>ISNA(MATCH(tbl_vendors[[#This Row],[Country]],tbl_country[country],0))</f>
        <v>0</v>
      </c>
      <c r="R4521" t="b">
        <f>ISNA(MATCH(tbl_vendors[[#This Row],[Currency]],tbl_country[currency],0))</f>
        <v>0</v>
      </c>
      <c r="S4521" t="b">
        <f>_xlfn.XLOOKUP(tbl_vendors[[#This Row],[Country]],tbl_country[country],tbl_country[currency],"NotFound")&lt;&gt;tbl_vendors[[#This Row],[Currency]]</f>
        <v>0</v>
      </c>
      <c r="T4521" t="b">
        <f>ISNA(MATCH(tbl_vendors[[#This Row],[Payment_Terms]],tbl_payment_terms[Payment_Terms],0))</f>
        <v>0</v>
      </c>
      <c r="U4521" t="b">
        <f>ISNA(MATCH(tbl_vendors[[#This Row],[Status]],tbl_status[valid_status]))</f>
        <v>1</v>
      </c>
      <c r="V4521" t="b">
        <f ca="1">tbl_vendors[[#This Row],[Created_Date]]&gt;TODAY()</f>
        <v>0</v>
      </c>
      <c r="W4521" t="b">
        <f>tbl_vendors[[#This Row],[Updated_Date]]&lt;tbl_vendors[[#This Row],[Created_Date]]</f>
        <v>0</v>
      </c>
      <c r="X4521" t="b">
        <f>COUNTIF(tbl_vendors[Vendor_Name],tbl_vendors[[#This Row],[Vendor_Name]])&gt;1</f>
        <v>1</v>
      </c>
      <c r="Y4521" s="14" cm="1">
        <f t="array" aca="1" ref="Y4521" ca="1">IFERROR(SUM(L4521:X4521*1),4)</f>
        <v>2</v>
      </c>
      <c r="Z4521" t="str">
        <f ca="1">IF(tbl_vendors[[#This Row],[error_count]]&gt;0,"FAIL","PASS")</f>
        <v>FAIL</v>
      </c>
    </row>
    <row r="4522" spans="1:26" x14ac:dyDescent="0.3">
      <c r="A4522" t="s">
        <v>17608</v>
      </c>
      <c r="B4522" t="s">
        <v>17609</v>
      </c>
      <c r="C4522" t="s">
        <v>109</v>
      </c>
      <c r="D4522" t="s">
        <v>17610</v>
      </c>
      <c r="E4522" t="s">
        <v>175</v>
      </c>
      <c r="F4522" t="s">
        <v>40</v>
      </c>
      <c r="G4522" t="s">
        <v>17611</v>
      </c>
      <c r="H4522" t="s">
        <v>25</v>
      </c>
      <c r="I4522" t="s">
        <v>26</v>
      </c>
      <c r="J4522" s="1">
        <v>45618</v>
      </c>
      <c r="K4522" s="1">
        <v>46173</v>
      </c>
      <c r="L4522" t="b">
        <f>COUNTIF(tbl_vendors[Vendor_ID],tbl_vendors[[#This Row],[Vendor_ID]])&gt;1</f>
        <v>0</v>
      </c>
      <c r="M4522" t="b">
        <f>ISBLANK(tbl_vendors[[#This Row],[Vendor_ID]])</f>
        <v>0</v>
      </c>
      <c r="N4522" t="b">
        <f>LEN(TRIM(tbl_vendors[[#This Row],[Vendor_Name]]))=0</f>
        <v>0</v>
      </c>
      <c r="O4522" t="b">
        <f>LEN(TRIM(tbl_vendors[[#This Row],[Email]]))=0</f>
        <v>0</v>
      </c>
      <c r="P4522" t="b">
        <f>OR(ISERROR(FIND("@",tbl_vendors[[#This Row],[Email]])),ISERROR(FIND(".",tbl_vendors[[#This Row],[Email]])))</f>
        <v>0</v>
      </c>
      <c r="Q4522" t="b">
        <f>ISNA(MATCH(tbl_vendors[[#This Row],[Country]],tbl_country[country],0))</f>
        <v>0</v>
      </c>
      <c r="R4522" t="b">
        <f>ISNA(MATCH(tbl_vendors[[#This Row],[Currency]],tbl_country[currency],0))</f>
        <v>1</v>
      </c>
      <c r="S4522" t="b">
        <f>_xlfn.XLOOKUP(tbl_vendors[[#This Row],[Country]],tbl_country[country],tbl_country[currency],"NotFound")&lt;&gt;tbl_vendors[[#This Row],[Currency]]</f>
        <v>1</v>
      </c>
      <c r="T4522" t="b">
        <f>ISNA(MATCH(tbl_vendors[[#This Row],[Payment_Terms]],tbl_payment_terms[Payment_Terms],0))</f>
        <v>0</v>
      </c>
      <c r="U4522" t="b">
        <f>ISNA(MATCH(tbl_vendors[[#This Row],[Status]],tbl_status[valid_status]))</f>
        <v>0</v>
      </c>
      <c r="V4522" t="b">
        <f ca="1">tbl_vendors[[#This Row],[Created_Date]]&gt;TODAY()</f>
        <v>0</v>
      </c>
      <c r="W4522" t="b">
        <f>tbl_vendors[[#This Row],[Updated_Date]]&lt;tbl_vendors[[#This Row],[Created_Date]]</f>
        <v>0</v>
      </c>
      <c r="X4522" t="b">
        <f>COUNTIF(tbl_vendors[Vendor_Name],tbl_vendors[[#This Row],[Vendor_Name]])&gt;1</f>
        <v>0</v>
      </c>
      <c r="Y4522" s="14" cm="1">
        <f t="array" aca="1" ref="Y4522" ca="1">IFERROR(SUM(L4522:X4522*1),4)</f>
        <v>2</v>
      </c>
      <c r="Z4522" t="str">
        <f ca="1">IF(tbl_vendors[[#This Row],[error_count]]&gt;0,"FAIL","PASS")</f>
        <v>FAIL</v>
      </c>
    </row>
    <row r="4523" spans="1:26" x14ac:dyDescent="0.3">
      <c r="A4523" t="s">
        <v>17612</v>
      </c>
      <c r="B4523" t="s">
        <v>17613</v>
      </c>
      <c r="C4523" t="s">
        <v>66</v>
      </c>
      <c r="D4523" t="s">
        <v>17614</v>
      </c>
      <c r="E4523" t="s">
        <v>67</v>
      </c>
      <c r="F4523" t="s">
        <v>32</v>
      </c>
      <c r="G4523" t="s">
        <v>17615</v>
      </c>
      <c r="H4523" t="s">
        <v>18</v>
      </c>
      <c r="I4523" t="s">
        <v>53</v>
      </c>
      <c r="J4523" s="1">
        <v>45193</v>
      </c>
      <c r="K4523" s="1">
        <v>46036</v>
      </c>
      <c r="L4523" t="b">
        <f>COUNTIF(tbl_vendors[Vendor_ID],tbl_vendors[[#This Row],[Vendor_ID]])&gt;1</f>
        <v>0</v>
      </c>
      <c r="M4523" t="b">
        <f>ISBLANK(tbl_vendors[[#This Row],[Vendor_ID]])</f>
        <v>0</v>
      </c>
      <c r="N4523" t="b">
        <f>LEN(TRIM(tbl_vendors[[#This Row],[Vendor_Name]]))=0</f>
        <v>0</v>
      </c>
      <c r="O4523" t="b">
        <f>LEN(TRIM(tbl_vendors[[#This Row],[Email]]))=0</f>
        <v>0</v>
      </c>
      <c r="P4523" t="b">
        <f>OR(ISERROR(FIND("@",tbl_vendors[[#This Row],[Email]])),ISERROR(FIND(".",tbl_vendors[[#This Row],[Email]])))</f>
        <v>0</v>
      </c>
      <c r="Q4523" t="b">
        <f>ISNA(MATCH(tbl_vendors[[#This Row],[Country]],tbl_country[country],0))</f>
        <v>0</v>
      </c>
      <c r="R4523" t="b">
        <f>ISNA(MATCH(tbl_vendors[[#This Row],[Currency]],tbl_country[currency],0))</f>
        <v>0</v>
      </c>
      <c r="S4523" t="b">
        <f>_xlfn.XLOOKUP(tbl_vendors[[#This Row],[Country]],tbl_country[country],tbl_country[currency],"NotFound")&lt;&gt;tbl_vendors[[#This Row],[Currency]]</f>
        <v>0</v>
      </c>
      <c r="T4523" t="b">
        <f>ISNA(MATCH(tbl_vendors[[#This Row],[Payment_Terms]],tbl_payment_terms[Payment_Terms],0))</f>
        <v>0</v>
      </c>
      <c r="U4523" t="b">
        <f>ISNA(MATCH(tbl_vendors[[#This Row],[Status]],tbl_status[valid_status]))</f>
        <v>1</v>
      </c>
      <c r="V4523" t="b">
        <f ca="1">tbl_vendors[[#This Row],[Created_Date]]&gt;TODAY()</f>
        <v>0</v>
      </c>
      <c r="W4523" t="b">
        <f>tbl_vendors[[#This Row],[Updated_Date]]&lt;tbl_vendors[[#This Row],[Created_Date]]</f>
        <v>0</v>
      </c>
      <c r="X4523" t="b">
        <f>COUNTIF(tbl_vendors[Vendor_Name],tbl_vendors[[#This Row],[Vendor_Name]])&gt;1</f>
        <v>0</v>
      </c>
      <c r="Y4523" s="14" cm="1">
        <f t="array" aca="1" ref="Y4523" ca="1">IFERROR(SUM(L4523:X4523*1),4)</f>
        <v>1</v>
      </c>
      <c r="Z4523" t="str">
        <f ca="1">IF(tbl_vendors[[#This Row],[error_count]]&gt;0,"FAIL","PASS")</f>
        <v>FAIL</v>
      </c>
    </row>
    <row r="4524" spans="1:26" x14ac:dyDescent="0.3">
      <c r="A4524" t="s">
        <v>17616</v>
      </c>
      <c r="B4524" t="s">
        <v>17617</v>
      </c>
      <c r="C4524" t="s">
        <v>79</v>
      </c>
      <c r="D4524" t="s">
        <v>17618</v>
      </c>
      <c r="E4524" t="s">
        <v>39</v>
      </c>
      <c r="F4524" t="s">
        <v>16</v>
      </c>
      <c r="G4524" t="s">
        <v>17619</v>
      </c>
      <c r="H4524" t="s">
        <v>42</v>
      </c>
      <c r="I4524" t="s">
        <v>53</v>
      </c>
      <c r="J4524" s="1">
        <v>45453</v>
      </c>
      <c r="K4524" s="1">
        <v>45846</v>
      </c>
      <c r="L4524" t="b">
        <f>COUNTIF(tbl_vendors[Vendor_ID],tbl_vendors[[#This Row],[Vendor_ID]])&gt;1</f>
        <v>0</v>
      </c>
      <c r="M4524" t="b">
        <f>ISBLANK(tbl_vendors[[#This Row],[Vendor_ID]])</f>
        <v>0</v>
      </c>
      <c r="N4524" t="b">
        <f>LEN(TRIM(tbl_vendors[[#This Row],[Vendor_Name]]))=0</f>
        <v>0</v>
      </c>
      <c r="O4524" t="b">
        <f>LEN(TRIM(tbl_vendors[[#This Row],[Email]]))=0</f>
        <v>0</v>
      </c>
      <c r="P4524" t="b">
        <f>OR(ISERROR(FIND("@",tbl_vendors[[#This Row],[Email]])),ISERROR(FIND(".",tbl_vendors[[#This Row],[Email]])))</f>
        <v>0</v>
      </c>
      <c r="Q4524" t="b">
        <f>ISNA(MATCH(tbl_vendors[[#This Row],[Country]],tbl_country[country],0))</f>
        <v>0</v>
      </c>
      <c r="R4524" t="b">
        <f>ISNA(MATCH(tbl_vendors[[#This Row],[Currency]],tbl_country[currency],0))</f>
        <v>0</v>
      </c>
      <c r="S4524" t="b">
        <f>_xlfn.XLOOKUP(tbl_vendors[[#This Row],[Country]],tbl_country[country],tbl_country[currency],"NotFound")&lt;&gt;tbl_vendors[[#This Row],[Currency]]</f>
        <v>0</v>
      </c>
      <c r="T4524" t="b">
        <f>ISNA(MATCH(tbl_vendors[[#This Row],[Payment_Terms]],tbl_payment_terms[Payment_Terms],0))</f>
        <v>0</v>
      </c>
      <c r="U4524" t="b">
        <f>ISNA(MATCH(tbl_vendors[[#This Row],[Status]],tbl_status[valid_status]))</f>
        <v>1</v>
      </c>
      <c r="V4524" t="b">
        <f ca="1">tbl_vendors[[#This Row],[Created_Date]]&gt;TODAY()</f>
        <v>0</v>
      </c>
      <c r="W4524" t="b">
        <f>tbl_vendors[[#This Row],[Updated_Date]]&lt;tbl_vendors[[#This Row],[Created_Date]]</f>
        <v>0</v>
      </c>
      <c r="X4524" t="b">
        <f>COUNTIF(tbl_vendors[Vendor_Name],tbl_vendors[[#This Row],[Vendor_Name]])&gt;1</f>
        <v>0</v>
      </c>
      <c r="Y4524" s="14" cm="1">
        <f t="array" aca="1" ref="Y4524" ca="1">IFERROR(SUM(L4524:X4524*1),4)</f>
        <v>1</v>
      </c>
      <c r="Z4524" t="str">
        <f ca="1">IF(tbl_vendors[[#This Row],[error_count]]&gt;0,"FAIL","PASS")</f>
        <v>FAIL</v>
      </c>
    </row>
    <row r="4525" spans="1:26" x14ac:dyDescent="0.3">
      <c r="A4525" t="s">
        <v>17620</v>
      </c>
      <c r="B4525" t="s">
        <v>17621</v>
      </c>
      <c r="C4525" t="s">
        <v>13</v>
      </c>
      <c r="D4525" t="s">
        <v>17622</v>
      </c>
      <c r="E4525" t="s">
        <v>15</v>
      </c>
      <c r="F4525" t="s">
        <v>23</v>
      </c>
      <c r="G4525" t="s">
        <v>17623</v>
      </c>
      <c r="H4525" t="s">
        <v>18</v>
      </c>
      <c r="I4525" t="s">
        <v>19</v>
      </c>
      <c r="J4525" s="1">
        <v>46152</v>
      </c>
      <c r="K4525" s="1">
        <v>46156</v>
      </c>
      <c r="L4525" t="b">
        <f>COUNTIF(tbl_vendors[Vendor_ID],tbl_vendors[[#This Row],[Vendor_ID]])&gt;1</f>
        <v>0</v>
      </c>
      <c r="M4525" t="b">
        <f>ISBLANK(tbl_vendors[[#This Row],[Vendor_ID]])</f>
        <v>0</v>
      </c>
      <c r="N4525" t="b">
        <f>LEN(TRIM(tbl_vendors[[#This Row],[Vendor_Name]]))=0</f>
        <v>0</v>
      </c>
      <c r="O4525" t="b">
        <f>LEN(TRIM(tbl_vendors[[#This Row],[Email]]))=0</f>
        <v>0</v>
      </c>
      <c r="P4525" t="b">
        <f>OR(ISERROR(FIND("@",tbl_vendors[[#This Row],[Email]])),ISERROR(FIND(".",tbl_vendors[[#This Row],[Email]])))</f>
        <v>0</v>
      </c>
      <c r="Q4525" t="b">
        <f>ISNA(MATCH(tbl_vendors[[#This Row],[Country]],tbl_country[country],0))</f>
        <v>0</v>
      </c>
      <c r="R4525" t="b">
        <f>ISNA(MATCH(tbl_vendors[[#This Row],[Currency]],tbl_country[currency],0))</f>
        <v>1</v>
      </c>
      <c r="S4525" t="b">
        <f>_xlfn.XLOOKUP(tbl_vendors[[#This Row],[Country]],tbl_country[country],tbl_country[currency],"NotFound")&lt;&gt;tbl_vendors[[#This Row],[Currency]]</f>
        <v>1</v>
      </c>
      <c r="T4525" t="b">
        <f>ISNA(MATCH(tbl_vendors[[#This Row],[Payment_Terms]],tbl_payment_terms[Payment_Terms],0))</f>
        <v>0</v>
      </c>
      <c r="U4525" t="b">
        <f>ISNA(MATCH(tbl_vendors[[#This Row],[Status]],tbl_status[valid_status]))</f>
        <v>0</v>
      </c>
      <c r="V4525" t="b">
        <f ca="1">tbl_vendors[[#This Row],[Created_Date]]&gt;TODAY()</f>
        <v>0</v>
      </c>
      <c r="W4525" t="b">
        <f>tbl_vendors[[#This Row],[Updated_Date]]&lt;tbl_vendors[[#This Row],[Created_Date]]</f>
        <v>0</v>
      </c>
      <c r="X4525" t="b">
        <f>COUNTIF(tbl_vendors[Vendor_Name],tbl_vendors[[#This Row],[Vendor_Name]])&gt;1</f>
        <v>0</v>
      </c>
      <c r="Y4525" s="14" cm="1">
        <f t="array" aca="1" ref="Y4525" ca="1">IFERROR(SUM(L4525:X4525*1),4)</f>
        <v>2</v>
      </c>
      <c r="Z4525" t="str">
        <f ca="1">IF(tbl_vendors[[#This Row],[error_count]]&gt;0,"FAIL","PASS")</f>
        <v>FAIL</v>
      </c>
    </row>
    <row r="4526" spans="1:26" x14ac:dyDescent="0.3">
      <c r="A4526" t="s">
        <v>17624</v>
      </c>
      <c r="B4526" t="s">
        <v>17625</v>
      </c>
      <c r="C4526" t="s">
        <v>72</v>
      </c>
      <c r="E4526" t="s">
        <v>74</v>
      </c>
      <c r="F4526" t="s">
        <v>40</v>
      </c>
      <c r="G4526" t="s">
        <v>17626</v>
      </c>
      <c r="H4526" t="s">
        <v>18</v>
      </c>
      <c r="I4526" t="s">
        <v>26</v>
      </c>
      <c r="J4526" s="1">
        <v>44452</v>
      </c>
      <c r="K4526" s="1">
        <v>45392</v>
      </c>
      <c r="L4526" t="b">
        <f>COUNTIF(tbl_vendors[Vendor_ID],tbl_vendors[[#This Row],[Vendor_ID]])&gt;1</f>
        <v>0</v>
      </c>
      <c r="M4526" t="b">
        <f>ISBLANK(tbl_vendors[[#This Row],[Vendor_ID]])</f>
        <v>0</v>
      </c>
      <c r="N4526" t="b">
        <f>LEN(TRIM(tbl_vendors[[#This Row],[Vendor_Name]]))=0</f>
        <v>0</v>
      </c>
      <c r="O4526" t="b">
        <f>LEN(TRIM(tbl_vendors[[#This Row],[Email]]))=0</f>
        <v>0</v>
      </c>
      <c r="P4526" t="b">
        <f>OR(ISERROR(FIND("@",tbl_vendors[[#This Row],[Email]])),ISERROR(FIND(".",tbl_vendors[[#This Row],[Email]])))</f>
        <v>0</v>
      </c>
      <c r="Q4526" t="b">
        <f>ISNA(MATCH(tbl_vendors[[#This Row],[Country]],tbl_country[country],0))</f>
        <v>0</v>
      </c>
      <c r="R4526" t="b">
        <f>ISNA(MATCH(tbl_vendors[[#This Row],[Currency]],tbl_country[currency],0))</f>
        <v>1</v>
      </c>
      <c r="S4526" t="b">
        <f>_xlfn.XLOOKUP(tbl_vendors[[#This Row],[Country]],tbl_country[country],tbl_country[currency],"NotFound")&lt;&gt;tbl_vendors[[#This Row],[Currency]]</f>
        <v>1</v>
      </c>
      <c r="T4526" t="b">
        <f>ISNA(MATCH(tbl_vendors[[#This Row],[Payment_Terms]],tbl_payment_terms[Payment_Terms],0))</f>
        <v>0</v>
      </c>
      <c r="U4526" t="b">
        <f>ISNA(MATCH(tbl_vendors[[#This Row],[Status]],tbl_status[valid_status]))</f>
        <v>0</v>
      </c>
      <c r="V4526" t="b">
        <f ca="1">tbl_vendors[[#This Row],[Created_Date]]&gt;TODAY()</f>
        <v>0</v>
      </c>
      <c r="W4526" t="b">
        <f>tbl_vendors[[#This Row],[Updated_Date]]&lt;tbl_vendors[[#This Row],[Created_Date]]</f>
        <v>0</v>
      </c>
      <c r="X4526" t="b">
        <f>COUNTIF(tbl_vendors[Vendor_Name],tbl_vendors[[#This Row],[Vendor_Name]])&gt;1</f>
        <v>0</v>
      </c>
      <c r="Y4526" s="14" cm="1">
        <f t="array" aca="1" ref="Y4526" ca="1">IFERROR(SUM(L4526:X4526*1),4)</f>
        <v>2</v>
      </c>
      <c r="Z4526" t="str">
        <f ca="1">IF(tbl_vendors[[#This Row],[error_count]]&gt;0,"FAIL","PASS")</f>
        <v>FAIL</v>
      </c>
    </row>
    <row r="4527" spans="1:26" x14ac:dyDescent="0.3">
      <c r="A4527" t="s">
        <v>17627</v>
      </c>
      <c r="B4527" t="s">
        <v>17628</v>
      </c>
      <c r="C4527" t="s">
        <v>13</v>
      </c>
      <c r="D4527" t="s">
        <v>17629</v>
      </c>
      <c r="E4527" t="s">
        <v>15</v>
      </c>
      <c r="F4527" t="s">
        <v>23</v>
      </c>
      <c r="G4527" t="s">
        <v>17630</v>
      </c>
      <c r="H4527" t="s">
        <v>42</v>
      </c>
      <c r="I4527" t="s">
        <v>19</v>
      </c>
      <c r="J4527" s="1">
        <v>44761</v>
      </c>
      <c r="K4527" s="1">
        <v>45915</v>
      </c>
      <c r="L4527" t="b">
        <f>COUNTIF(tbl_vendors[Vendor_ID],tbl_vendors[[#This Row],[Vendor_ID]])&gt;1</f>
        <v>0</v>
      </c>
      <c r="M4527" t="b">
        <f>ISBLANK(tbl_vendors[[#This Row],[Vendor_ID]])</f>
        <v>0</v>
      </c>
      <c r="N4527" t="b">
        <f>LEN(TRIM(tbl_vendors[[#This Row],[Vendor_Name]]))=0</f>
        <v>0</v>
      </c>
      <c r="O4527" t="b">
        <f>LEN(TRIM(tbl_vendors[[#This Row],[Email]]))=0</f>
        <v>0</v>
      </c>
      <c r="P4527" t="b">
        <f>OR(ISERROR(FIND("@",tbl_vendors[[#This Row],[Email]])),ISERROR(FIND(".",tbl_vendors[[#This Row],[Email]])))</f>
        <v>0</v>
      </c>
      <c r="Q4527" t="b">
        <f>ISNA(MATCH(tbl_vendors[[#This Row],[Country]],tbl_country[country],0))</f>
        <v>0</v>
      </c>
      <c r="R4527" t="b">
        <f>ISNA(MATCH(tbl_vendors[[#This Row],[Currency]],tbl_country[currency],0))</f>
        <v>1</v>
      </c>
      <c r="S4527" t="b">
        <f>_xlfn.XLOOKUP(tbl_vendors[[#This Row],[Country]],tbl_country[country],tbl_country[currency],"NotFound")&lt;&gt;tbl_vendors[[#This Row],[Currency]]</f>
        <v>1</v>
      </c>
      <c r="T4527" t="b">
        <f>ISNA(MATCH(tbl_vendors[[#This Row],[Payment_Terms]],tbl_payment_terms[Payment_Terms],0))</f>
        <v>0</v>
      </c>
      <c r="U4527" t="b">
        <f>ISNA(MATCH(tbl_vendors[[#This Row],[Status]],tbl_status[valid_status]))</f>
        <v>0</v>
      </c>
      <c r="V4527" t="b">
        <f ca="1">tbl_vendors[[#This Row],[Created_Date]]&gt;TODAY()</f>
        <v>0</v>
      </c>
      <c r="W4527" t="b">
        <f>tbl_vendors[[#This Row],[Updated_Date]]&lt;tbl_vendors[[#This Row],[Created_Date]]</f>
        <v>0</v>
      </c>
      <c r="X4527" t="b">
        <f>COUNTIF(tbl_vendors[Vendor_Name],tbl_vendors[[#This Row],[Vendor_Name]])&gt;1</f>
        <v>0</v>
      </c>
      <c r="Y4527" s="14" cm="1">
        <f t="array" aca="1" ref="Y4527" ca="1">IFERROR(SUM(L4527:X4527*1),4)</f>
        <v>2</v>
      </c>
      <c r="Z4527" t="str">
        <f ca="1">IF(tbl_vendors[[#This Row],[error_count]]&gt;0,"FAIL","PASS")</f>
        <v>FAIL</v>
      </c>
    </row>
    <row r="4528" spans="1:26" x14ac:dyDescent="0.3">
      <c r="A4528" t="s">
        <v>17631</v>
      </c>
      <c r="B4528" t="s">
        <v>17138</v>
      </c>
      <c r="C4528" t="s">
        <v>100</v>
      </c>
      <c r="D4528" t="s">
        <v>17632</v>
      </c>
      <c r="E4528" t="s">
        <v>39</v>
      </c>
      <c r="F4528" t="s">
        <v>16</v>
      </c>
      <c r="G4528" t="s">
        <v>17633</v>
      </c>
      <c r="H4528" t="s">
        <v>25</v>
      </c>
      <c r="I4528" t="s">
        <v>26</v>
      </c>
      <c r="J4528" s="1">
        <v>45398</v>
      </c>
      <c r="K4528" s="1">
        <v>45466</v>
      </c>
      <c r="L4528" t="b">
        <f>COUNTIF(tbl_vendors[Vendor_ID],tbl_vendors[[#This Row],[Vendor_ID]])&gt;1</f>
        <v>0</v>
      </c>
      <c r="M4528" t="b">
        <f>ISBLANK(tbl_vendors[[#This Row],[Vendor_ID]])</f>
        <v>0</v>
      </c>
      <c r="N4528" t="b">
        <f>LEN(TRIM(tbl_vendors[[#This Row],[Vendor_Name]]))=0</f>
        <v>0</v>
      </c>
      <c r="O4528" t="b">
        <f>LEN(TRIM(tbl_vendors[[#This Row],[Email]]))=0</f>
        <v>0</v>
      </c>
      <c r="P4528" t="b">
        <f>OR(ISERROR(FIND("@",tbl_vendors[[#This Row],[Email]])),ISERROR(FIND(".",tbl_vendors[[#This Row],[Email]])))</f>
        <v>0</v>
      </c>
      <c r="Q4528" t="b">
        <f>ISNA(MATCH(tbl_vendors[[#This Row],[Country]],tbl_country[country],0))</f>
        <v>0</v>
      </c>
      <c r="R4528" t="b">
        <f>ISNA(MATCH(tbl_vendors[[#This Row],[Currency]],tbl_country[currency],0))</f>
        <v>0</v>
      </c>
      <c r="S4528" t="b">
        <f>_xlfn.XLOOKUP(tbl_vendors[[#This Row],[Country]],tbl_country[country],tbl_country[currency],"NotFound")&lt;&gt;tbl_vendors[[#This Row],[Currency]]</f>
        <v>0</v>
      </c>
      <c r="T4528" t="b">
        <f>ISNA(MATCH(tbl_vendors[[#This Row],[Payment_Terms]],tbl_payment_terms[Payment_Terms],0))</f>
        <v>0</v>
      </c>
      <c r="U4528" t="b">
        <f>ISNA(MATCH(tbl_vendors[[#This Row],[Status]],tbl_status[valid_status]))</f>
        <v>0</v>
      </c>
      <c r="V4528" t="b">
        <f ca="1">tbl_vendors[[#This Row],[Created_Date]]&gt;TODAY()</f>
        <v>0</v>
      </c>
      <c r="W4528" t="b">
        <f>tbl_vendors[[#This Row],[Updated_Date]]&lt;tbl_vendors[[#This Row],[Created_Date]]</f>
        <v>0</v>
      </c>
      <c r="X4528" t="b">
        <f>COUNTIF(tbl_vendors[Vendor_Name],tbl_vendors[[#This Row],[Vendor_Name]])&gt;1</f>
        <v>1</v>
      </c>
      <c r="Y4528" s="14" cm="1">
        <f t="array" aca="1" ref="Y4528" ca="1">IFERROR(SUM(L4528:X4528*1),4)</f>
        <v>1</v>
      </c>
      <c r="Z4528" t="str">
        <f ca="1">IF(tbl_vendors[[#This Row],[error_count]]&gt;0,"FAIL","PASS")</f>
        <v>FAIL</v>
      </c>
    </row>
    <row r="4529" spans="1:26" x14ac:dyDescent="0.3">
      <c r="A4529" t="s">
        <v>17634</v>
      </c>
      <c r="B4529" t="s">
        <v>17635</v>
      </c>
      <c r="C4529" t="s">
        <v>153</v>
      </c>
      <c r="D4529" t="s">
        <v>17636</v>
      </c>
      <c r="E4529" t="s">
        <v>155</v>
      </c>
      <c r="F4529" t="s">
        <v>32</v>
      </c>
      <c r="G4529" t="s">
        <v>17637</v>
      </c>
      <c r="H4529" t="s">
        <v>18</v>
      </c>
      <c r="I4529" t="s">
        <v>53</v>
      </c>
      <c r="J4529" s="1">
        <v>45039</v>
      </c>
      <c r="K4529" s="1">
        <v>46086</v>
      </c>
      <c r="L4529" t="b">
        <f>COUNTIF(tbl_vendors[Vendor_ID],tbl_vendors[[#This Row],[Vendor_ID]])&gt;1</f>
        <v>0</v>
      </c>
      <c r="M4529" t="b">
        <f>ISBLANK(tbl_vendors[[#This Row],[Vendor_ID]])</f>
        <v>0</v>
      </c>
      <c r="N4529" t="b">
        <f>LEN(TRIM(tbl_vendors[[#This Row],[Vendor_Name]]))=0</f>
        <v>0</v>
      </c>
      <c r="O4529" t="b">
        <f>LEN(TRIM(tbl_vendors[[#This Row],[Email]]))=0</f>
        <v>0</v>
      </c>
      <c r="P4529" t="b">
        <f>OR(ISERROR(FIND("@",tbl_vendors[[#This Row],[Email]])),ISERROR(FIND(".",tbl_vendors[[#This Row],[Email]])))</f>
        <v>0</v>
      </c>
      <c r="Q4529" t="b">
        <f>ISNA(MATCH(tbl_vendors[[#This Row],[Country]],tbl_country[country],0))</f>
        <v>0</v>
      </c>
      <c r="R4529" t="b">
        <f>ISNA(MATCH(tbl_vendors[[#This Row],[Currency]],tbl_country[currency],0))</f>
        <v>0</v>
      </c>
      <c r="S4529" t="b">
        <f>_xlfn.XLOOKUP(tbl_vendors[[#This Row],[Country]],tbl_country[country],tbl_country[currency],"NotFound")&lt;&gt;tbl_vendors[[#This Row],[Currency]]</f>
        <v>0</v>
      </c>
      <c r="T4529" t="b">
        <f>ISNA(MATCH(tbl_vendors[[#This Row],[Payment_Terms]],tbl_payment_terms[Payment_Terms],0))</f>
        <v>0</v>
      </c>
      <c r="U4529" t="b">
        <f>ISNA(MATCH(tbl_vendors[[#This Row],[Status]],tbl_status[valid_status]))</f>
        <v>1</v>
      </c>
      <c r="V4529" t="b">
        <f ca="1">tbl_vendors[[#This Row],[Created_Date]]&gt;TODAY()</f>
        <v>0</v>
      </c>
      <c r="W4529" t="b">
        <f>tbl_vendors[[#This Row],[Updated_Date]]&lt;tbl_vendors[[#This Row],[Created_Date]]</f>
        <v>0</v>
      </c>
      <c r="X4529" t="b">
        <f>COUNTIF(tbl_vendors[Vendor_Name],tbl_vendors[[#This Row],[Vendor_Name]])&gt;1</f>
        <v>0</v>
      </c>
      <c r="Y4529" s="14" cm="1">
        <f t="array" aca="1" ref="Y4529" ca="1">IFERROR(SUM(L4529:X4529*1),4)</f>
        <v>1</v>
      </c>
      <c r="Z4529" t="str">
        <f ca="1">IF(tbl_vendors[[#This Row],[error_count]]&gt;0,"FAIL","PASS")</f>
        <v>FAIL</v>
      </c>
    </row>
    <row r="4530" spans="1:26" x14ac:dyDescent="0.3">
      <c r="A4530" t="s">
        <v>17638</v>
      </c>
      <c r="B4530" t="s">
        <v>17639</v>
      </c>
      <c r="C4530" t="s">
        <v>109</v>
      </c>
      <c r="D4530" t="s">
        <v>17640</v>
      </c>
      <c r="E4530" t="s">
        <v>39</v>
      </c>
      <c r="F4530" t="s">
        <v>75</v>
      </c>
      <c r="G4530" t="s">
        <v>17641</v>
      </c>
      <c r="H4530" t="s">
        <v>47</v>
      </c>
      <c r="I4530" t="s">
        <v>19</v>
      </c>
      <c r="J4530" s="1">
        <v>45628</v>
      </c>
      <c r="K4530" s="1">
        <v>45760</v>
      </c>
      <c r="L4530" t="b">
        <f>COUNTIF(tbl_vendors[Vendor_ID],tbl_vendors[[#This Row],[Vendor_ID]])&gt;1</f>
        <v>0</v>
      </c>
      <c r="M4530" t="b">
        <f>ISBLANK(tbl_vendors[[#This Row],[Vendor_ID]])</f>
        <v>0</v>
      </c>
      <c r="N4530" t="b">
        <f>LEN(TRIM(tbl_vendors[[#This Row],[Vendor_Name]]))=0</f>
        <v>0</v>
      </c>
      <c r="O4530" t="b">
        <f>LEN(TRIM(tbl_vendors[[#This Row],[Email]]))=0</f>
        <v>0</v>
      </c>
      <c r="P4530" t="b">
        <f>OR(ISERROR(FIND("@",tbl_vendors[[#This Row],[Email]])),ISERROR(FIND(".",tbl_vendors[[#This Row],[Email]])))</f>
        <v>0</v>
      </c>
      <c r="Q4530" t="b">
        <f>ISNA(MATCH(tbl_vendors[[#This Row],[Country]],tbl_country[country],0))</f>
        <v>0</v>
      </c>
      <c r="R4530" t="b">
        <f>ISNA(MATCH(tbl_vendors[[#This Row],[Currency]],tbl_country[currency],0))</f>
        <v>0</v>
      </c>
      <c r="S4530" t="b">
        <f>_xlfn.XLOOKUP(tbl_vendors[[#This Row],[Country]],tbl_country[country],tbl_country[currency],"NotFound")&lt;&gt;tbl_vendors[[#This Row],[Currency]]</f>
        <v>1</v>
      </c>
      <c r="T4530" t="b">
        <f>ISNA(MATCH(tbl_vendors[[#This Row],[Payment_Terms]],tbl_payment_terms[Payment_Terms],0))</f>
        <v>0</v>
      </c>
      <c r="U4530" t="b">
        <f>ISNA(MATCH(tbl_vendors[[#This Row],[Status]],tbl_status[valid_status]))</f>
        <v>0</v>
      </c>
      <c r="V4530" t="b">
        <f ca="1">tbl_vendors[[#This Row],[Created_Date]]&gt;TODAY()</f>
        <v>0</v>
      </c>
      <c r="W4530" t="b">
        <f>tbl_vendors[[#This Row],[Updated_Date]]&lt;tbl_vendors[[#This Row],[Created_Date]]</f>
        <v>0</v>
      </c>
      <c r="X4530" t="b">
        <f>COUNTIF(tbl_vendors[Vendor_Name],tbl_vendors[[#This Row],[Vendor_Name]])&gt;1</f>
        <v>0</v>
      </c>
      <c r="Y4530" s="14" cm="1">
        <f t="array" aca="1" ref="Y4530" ca="1">IFERROR(SUM(L4530:X4530*1),4)</f>
        <v>1</v>
      </c>
      <c r="Z4530" t="str">
        <f ca="1">IF(tbl_vendors[[#This Row],[error_count]]&gt;0,"FAIL","PASS")</f>
        <v>FAIL</v>
      </c>
    </row>
    <row r="4531" spans="1:26" x14ac:dyDescent="0.3">
      <c r="A4531" t="s">
        <v>17642</v>
      </c>
      <c r="B4531" t="s">
        <v>17643</v>
      </c>
      <c r="C4531" t="s">
        <v>79</v>
      </c>
      <c r="D4531" t="s">
        <v>17644</v>
      </c>
      <c r="E4531" t="s">
        <v>39</v>
      </c>
      <c r="F4531" t="s">
        <v>32</v>
      </c>
      <c r="G4531" t="s">
        <v>17645</v>
      </c>
      <c r="H4531" t="s">
        <v>18</v>
      </c>
      <c r="I4531" t="s">
        <v>26</v>
      </c>
      <c r="J4531" s="1">
        <v>44498</v>
      </c>
      <c r="K4531" s="1">
        <v>44700</v>
      </c>
      <c r="L4531" t="b">
        <f>COUNTIF(tbl_vendors[Vendor_ID],tbl_vendors[[#This Row],[Vendor_ID]])&gt;1</f>
        <v>0</v>
      </c>
      <c r="M4531" t="b">
        <f>ISBLANK(tbl_vendors[[#This Row],[Vendor_ID]])</f>
        <v>0</v>
      </c>
      <c r="N4531" t="b">
        <f>LEN(TRIM(tbl_vendors[[#This Row],[Vendor_Name]]))=0</f>
        <v>0</v>
      </c>
      <c r="O4531" t="b">
        <f>LEN(TRIM(tbl_vendors[[#This Row],[Email]]))=0</f>
        <v>0</v>
      </c>
      <c r="P4531" t="b">
        <f>OR(ISERROR(FIND("@",tbl_vendors[[#This Row],[Email]])),ISERROR(FIND(".",tbl_vendors[[#This Row],[Email]])))</f>
        <v>0</v>
      </c>
      <c r="Q4531" t="b">
        <f>ISNA(MATCH(tbl_vendors[[#This Row],[Country]],tbl_country[country],0))</f>
        <v>0</v>
      </c>
      <c r="R4531" t="b">
        <f>ISNA(MATCH(tbl_vendors[[#This Row],[Currency]],tbl_country[currency],0))</f>
        <v>0</v>
      </c>
      <c r="S4531" t="b">
        <f>_xlfn.XLOOKUP(tbl_vendors[[#This Row],[Country]],tbl_country[country],tbl_country[currency],"NotFound")&lt;&gt;tbl_vendors[[#This Row],[Currency]]</f>
        <v>0</v>
      </c>
      <c r="T4531" t="b">
        <f>ISNA(MATCH(tbl_vendors[[#This Row],[Payment_Terms]],tbl_payment_terms[Payment_Terms],0))</f>
        <v>0</v>
      </c>
      <c r="U4531" t="b">
        <f>ISNA(MATCH(tbl_vendors[[#This Row],[Status]],tbl_status[valid_status]))</f>
        <v>0</v>
      </c>
      <c r="V4531" t="b">
        <f ca="1">tbl_vendors[[#This Row],[Created_Date]]&gt;TODAY()</f>
        <v>0</v>
      </c>
      <c r="W4531" t="b">
        <f>tbl_vendors[[#This Row],[Updated_Date]]&lt;tbl_vendors[[#This Row],[Created_Date]]</f>
        <v>0</v>
      </c>
      <c r="X4531" t="b">
        <f>COUNTIF(tbl_vendors[Vendor_Name],tbl_vendors[[#This Row],[Vendor_Name]])&gt;1</f>
        <v>0</v>
      </c>
      <c r="Y4531" s="14" cm="1">
        <f t="array" aca="1" ref="Y4531" ca="1">IFERROR(SUM(L4531:X4531*1),4)</f>
        <v>0</v>
      </c>
      <c r="Z4531" t="str">
        <f ca="1">IF(tbl_vendors[[#This Row],[error_count]]&gt;0,"FAIL","PASS")</f>
        <v>PASS</v>
      </c>
    </row>
    <row r="4532" spans="1:26" x14ac:dyDescent="0.3">
      <c r="A4532" t="s">
        <v>17646</v>
      </c>
      <c r="B4532" t="s">
        <v>17647</v>
      </c>
      <c r="C4532" t="s">
        <v>100</v>
      </c>
      <c r="D4532" t="s">
        <v>17648</v>
      </c>
      <c r="E4532" t="s">
        <v>39</v>
      </c>
      <c r="F4532" t="s">
        <v>16</v>
      </c>
      <c r="G4532" t="s">
        <v>17649</v>
      </c>
      <c r="H4532" t="s">
        <v>52</v>
      </c>
      <c r="I4532" t="s">
        <v>19</v>
      </c>
      <c r="J4532" s="1">
        <v>44504</v>
      </c>
      <c r="K4532" s="1">
        <v>45076</v>
      </c>
      <c r="L4532" t="b">
        <f>COUNTIF(tbl_vendors[Vendor_ID],tbl_vendors[[#This Row],[Vendor_ID]])&gt;1</f>
        <v>0</v>
      </c>
      <c r="M4532" t="b">
        <f>ISBLANK(tbl_vendors[[#This Row],[Vendor_ID]])</f>
        <v>0</v>
      </c>
      <c r="N4532" t="b">
        <f>LEN(TRIM(tbl_vendors[[#This Row],[Vendor_Name]]))=0</f>
        <v>0</v>
      </c>
      <c r="O4532" t="b">
        <f>LEN(TRIM(tbl_vendors[[#This Row],[Email]]))=0</f>
        <v>0</v>
      </c>
      <c r="P4532" t="b">
        <f>OR(ISERROR(FIND("@",tbl_vendors[[#This Row],[Email]])),ISERROR(FIND(".",tbl_vendors[[#This Row],[Email]])))</f>
        <v>0</v>
      </c>
      <c r="Q4532" t="b">
        <f>ISNA(MATCH(tbl_vendors[[#This Row],[Country]],tbl_country[country],0))</f>
        <v>0</v>
      </c>
      <c r="R4532" t="b">
        <f>ISNA(MATCH(tbl_vendors[[#This Row],[Currency]],tbl_country[currency],0))</f>
        <v>0</v>
      </c>
      <c r="S4532" t="b">
        <f>_xlfn.XLOOKUP(tbl_vendors[[#This Row],[Country]],tbl_country[country],tbl_country[currency],"NotFound")&lt;&gt;tbl_vendors[[#This Row],[Currency]]</f>
        <v>0</v>
      </c>
      <c r="T4532" t="b">
        <f>ISNA(MATCH(tbl_vendors[[#This Row],[Payment_Terms]],tbl_payment_terms[Payment_Terms],0))</f>
        <v>0</v>
      </c>
      <c r="U4532" t="b">
        <f>ISNA(MATCH(tbl_vendors[[#This Row],[Status]],tbl_status[valid_status]))</f>
        <v>0</v>
      </c>
      <c r="V4532" t="b">
        <f ca="1">tbl_vendors[[#This Row],[Created_Date]]&gt;TODAY()</f>
        <v>0</v>
      </c>
      <c r="W4532" t="b">
        <f>tbl_vendors[[#This Row],[Updated_Date]]&lt;tbl_vendors[[#This Row],[Created_Date]]</f>
        <v>0</v>
      </c>
      <c r="X4532" t="b">
        <f>COUNTIF(tbl_vendors[Vendor_Name],tbl_vendors[[#This Row],[Vendor_Name]])&gt;1</f>
        <v>0</v>
      </c>
      <c r="Y4532" s="14" cm="1">
        <f t="array" aca="1" ref="Y4532" ca="1">IFERROR(SUM(L4532:X4532*1),4)</f>
        <v>0</v>
      </c>
      <c r="Z4532" t="str">
        <f ca="1">IF(tbl_vendors[[#This Row],[error_count]]&gt;0,"FAIL","PASS")</f>
        <v>PASS</v>
      </c>
    </row>
    <row r="4533" spans="1:26" x14ac:dyDescent="0.3">
      <c r="A4533" t="s">
        <v>17650</v>
      </c>
      <c r="B4533" t="s">
        <v>17651</v>
      </c>
      <c r="C4533" t="s">
        <v>72</v>
      </c>
      <c r="D4533" t="s">
        <v>17652</v>
      </c>
      <c r="E4533" t="s">
        <v>74</v>
      </c>
      <c r="F4533" t="s">
        <v>16</v>
      </c>
      <c r="G4533" t="s">
        <v>17653</v>
      </c>
      <c r="H4533" t="s">
        <v>18</v>
      </c>
      <c r="I4533" t="s">
        <v>19</v>
      </c>
      <c r="J4533" s="1">
        <v>45658</v>
      </c>
      <c r="K4533" s="1">
        <v>46176</v>
      </c>
      <c r="L4533" t="b">
        <f>COUNTIF(tbl_vendors[Vendor_ID],tbl_vendors[[#This Row],[Vendor_ID]])&gt;1</f>
        <v>0</v>
      </c>
      <c r="M4533" t="b">
        <f>ISBLANK(tbl_vendors[[#This Row],[Vendor_ID]])</f>
        <v>0</v>
      </c>
      <c r="N4533" t="b">
        <f>LEN(TRIM(tbl_vendors[[#This Row],[Vendor_Name]]))=0</f>
        <v>0</v>
      </c>
      <c r="O4533" t="b">
        <f>LEN(TRIM(tbl_vendors[[#This Row],[Email]]))=0</f>
        <v>0</v>
      </c>
      <c r="P4533" t="b">
        <f>OR(ISERROR(FIND("@",tbl_vendors[[#This Row],[Email]])),ISERROR(FIND(".",tbl_vendors[[#This Row],[Email]])))</f>
        <v>0</v>
      </c>
      <c r="Q4533" t="b">
        <f>ISNA(MATCH(tbl_vendors[[#This Row],[Country]],tbl_country[country],0))</f>
        <v>0</v>
      </c>
      <c r="R4533" t="b">
        <f>ISNA(MATCH(tbl_vendors[[#This Row],[Currency]],tbl_country[currency],0))</f>
        <v>1</v>
      </c>
      <c r="S4533" t="b">
        <f>_xlfn.XLOOKUP(tbl_vendors[[#This Row],[Country]],tbl_country[country],tbl_country[currency],"NotFound")&lt;&gt;tbl_vendors[[#This Row],[Currency]]</f>
        <v>1</v>
      </c>
      <c r="T4533" t="b">
        <f>ISNA(MATCH(tbl_vendors[[#This Row],[Payment_Terms]],tbl_payment_terms[Payment_Terms],0))</f>
        <v>0</v>
      </c>
      <c r="U4533" t="b">
        <f>ISNA(MATCH(tbl_vendors[[#This Row],[Status]],tbl_status[valid_status]))</f>
        <v>0</v>
      </c>
      <c r="V4533" t="b">
        <f ca="1">tbl_vendors[[#This Row],[Created_Date]]&gt;TODAY()</f>
        <v>0</v>
      </c>
      <c r="W4533" t="b">
        <f>tbl_vendors[[#This Row],[Updated_Date]]&lt;tbl_vendors[[#This Row],[Created_Date]]</f>
        <v>0</v>
      </c>
      <c r="X4533" t="b">
        <f>COUNTIF(tbl_vendors[Vendor_Name],tbl_vendors[[#This Row],[Vendor_Name]])&gt;1</f>
        <v>0</v>
      </c>
      <c r="Y4533" s="14" cm="1">
        <f t="array" aca="1" ref="Y4533" ca="1">IFERROR(SUM(L4533:X4533*1),4)</f>
        <v>2</v>
      </c>
      <c r="Z4533" t="str">
        <f ca="1">IF(tbl_vendors[[#This Row],[error_count]]&gt;0,"FAIL","PASS")</f>
        <v>FAIL</v>
      </c>
    </row>
    <row r="4534" spans="1:26" x14ac:dyDescent="0.3">
      <c r="A4534" t="s">
        <v>17654</v>
      </c>
      <c r="B4534" t="s">
        <v>17655</v>
      </c>
      <c r="C4534" t="s">
        <v>153</v>
      </c>
      <c r="D4534" t="s">
        <v>17656</v>
      </c>
      <c r="E4534" t="s">
        <v>155</v>
      </c>
      <c r="F4534" t="s">
        <v>23</v>
      </c>
      <c r="G4534" t="s">
        <v>17657</v>
      </c>
      <c r="H4534" t="s">
        <v>47</v>
      </c>
      <c r="I4534" t="s">
        <v>19</v>
      </c>
      <c r="J4534" s="1">
        <v>45263</v>
      </c>
      <c r="K4534" s="1">
        <v>46172</v>
      </c>
      <c r="L4534" t="b">
        <f>COUNTIF(tbl_vendors[Vendor_ID],tbl_vendors[[#This Row],[Vendor_ID]])&gt;1</f>
        <v>0</v>
      </c>
      <c r="M4534" t="b">
        <f>ISBLANK(tbl_vendors[[#This Row],[Vendor_ID]])</f>
        <v>0</v>
      </c>
      <c r="N4534" t="b">
        <f>LEN(TRIM(tbl_vendors[[#This Row],[Vendor_Name]]))=0</f>
        <v>0</v>
      </c>
      <c r="O4534" t="b">
        <f>LEN(TRIM(tbl_vendors[[#This Row],[Email]]))=0</f>
        <v>0</v>
      </c>
      <c r="P4534" t="b">
        <f>OR(ISERROR(FIND("@",tbl_vendors[[#This Row],[Email]])),ISERROR(FIND(".",tbl_vendors[[#This Row],[Email]])))</f>
        <v>0</v>
      </c>
      <c r="Q4534" t="b">
        <f>ISNA(MATCH(tbl_vendors[[#This Row],[Country]],tbl_country[country],0))</f>
        <v>0</v>
      </c>
      <c r="R4534" t="b">
        <f>ISNA(MATCH(tbl_vendors[[#This Row],[Currency]],tbl_country[currency],0))</f>
        <v>0</v>
      </c>
      <c r="S4534" t="b">
        <f>_xlfn.XLOOKUP(tbl_vendors[[#This Row],[Country]],tbl_country[country],tbl_country[currency],"NotFound")&lt;&gt;tbl_vendors[[#This Row],[Currency]]</f>
        <v>0</v>
      </c>
      <c r="T4534" t="b">
        <f>ISNA(MATCH(tbl_vendors[[#This Row],[Payment_Terms]],tbl_payment_terms[Payment_Terms],0))</f>
        <v>0</v>
      </c>
      <c r="U4534" t="b">
        <f>ISNA(MATCH(tbl_vendors[[#This Row],[Status]],tbl_status[valid_status]))</f>
        <v>0</v>
      </c>
      <c r="V4534" t="b">
        <f ca="1">tbl_vendors[[#This Row],[Created_Date]]&gt;TODAY()</f>
        <v>0</v>
      </c>
      <c r="W4534" t="b">
        <f>tbl_vendors[[#This Row],[Updated_Date]]&lt;tbl_vendors[[#This Row],[Created_Date]]</f>
        <v>0</v>
      </c>
      <c r="X4534" t="b">
        <f>COUNTIF(tbl_vendors[Vendor_Name],tbl_vendors[[#This Row],[Vendor_Name]])&gt;1</f>
        <v>0</v>
      </c>
      <c r="Y4534" s="14" cm="1">
        <f t="array" aca="1" ref="Y4534" ca="1">IFERROR(SUM(L4534:X4534*1),4)</f>
        <v>0</v>
      </c>
      <c r="Z4534" t="str">
        <f ca="1">IF(tbl_vendors[[#This Row],[error_count]]&gt;0,"FAIL","PASS")</f>
        <v>PASS</v>
      </c>
    </row>
    <row r="4535" spans="1:26" x14ac:dyDescent="0.3">
      <c r="A4535" t="s">
        <v>17658</v>
      </c>
      <c r="B4535" t="s">
        <v>17659</v>
      </c>
      <c r="C4535" t="s">
        <v>109</v>
      </c>
      <c r="D4535" t="s">
        <v>17660</v>
      </c>
      <c r="E4535" t="s">
        <v>39</v>
      </c>
      <c r="F4535" t="s">
        <v>32</v>
      </c>
      <c r="G4535" t="s">
        <v>17661</v>
      </c>
      <c r="H4535" t="s">
        <v>25</v>
      </c>
      <c r="I4535" t="s">
        <v>19</v>
      </c>
      <c r="J4535" s="1">
        <v>46133</v>
      </c>
      <c r="K4535" s="1">
        <v>46146</v>
      </c>
      <c r="L4535" t="b">
        <f>COUNTIF(tbl_vendors[Vendor_ID],tbl_vendors[[#This Row],[Vendor_ID]])&gt;1</f>
        <v>0</v>
      </c>
      <c r="M4535" t="b">
        <f>ISBLANK(tbl_vendors[[#This Row],[Vendor_ID]])</f>
        <v>0</v>
      </c>
      <c r="N4535" t="b">
        <f>LEN(TRIM(tbl_vendors[[#This Row],[Vendor_Name]]))=0</f>
        <v>0</v>
      </c>
      <c r="O4535" t="b">
        <f>LEN(TRIM(tbl_vendors[[#This Row],[Email]]))=0</f>
        <v>0</v>
      </c>
      <c r="P4535" t="b">
        <f>OR(ISERROR(FIND("@",tbl_vendors[[#This Row],[Email]])),ISERROR(FIND(".",tbl_vendors[[#This Row],[Email]])))</f>
        <v>0</v>
      </c>
      <c r="Q4535" t="b">
        <f>ISNA(MATCH(tbl_vendors[[#This Row],[Country]],tbl_country[country],0))</f>
        <v>0</v>
      </c>
      <c r="R4535" t="b">
        <f>ISNA(MATCH(tbl_vendors[[#This Row],[Currency]],tbl_country[currency],0))</f>
        <v>0</v>
      </c>
      <c r="S4535" t="b">
        <f>_xlfn.XLOOKUP(tbl_vendors[[#This Row],[Country]],tbl_country[country],tbl_country[currency],"NotFound")&lt;&gt;tbl_vendors[[#This Row],[Currency]]</f>
        <v>1</v>
      </c>
      <c r="T4535" t="b">
        <f>ISNA(MATCH(tbl_vendors[[#This Row],[Payment_Terms]],tbl_payment_terms[Payment_Terms],0))</f>
        <v>0</v>
      </c>
      <c r="U4535" t="b">
        <f>ISNA(MATCH(tbl_vendors[[#This Row],[Status]],tbl_status[valid_status]))</f>
        <v>0</v>
      </c>
      <c r="V4535" t="b">
        <f ca="1">tbl_vendors[[#This Row],[Created_Date]]&gt;TODAY()</f>
        <v>0</v>
      </c>
      <c r="W4535" t="b">
        <f>tbl_vendors[[#This Row],[Updated_Date]]&lt;tbl_vendors[[#This Row],[Created_Date]]</f>
        <v>0</v>
      </c>
      <c r="X4535" t="b">
        <f>COUNTIF(tbl_vendors[Vendor_Name],tbl_vendors[[#This Row],[Vendor_Name]])&gt;1</f>
        <v>0</v>
      </c>
      <c r="Y4535" s="14" cm="1">
        <f t="array" aca="1" ref="Y4535" ca="1">IFERROR(SUM(L4535:X4535*1),4)</f>
        <v>1</v>
      </c>
      <c r="Z4535" t="str">
        <f ca="1">IF(tbl_vendors[[#This Row],[error_count]]&gt;0,"FAIL","PASS")</f>
        <v>FAIL</v>
      </c>
    </row>
    <row r="4536" spans="1:26" x14ac:dyDescent="0.3">
      <c r="A4536" t="s">
        <v>17662</v>
      </c>
      <c r="B4536" t="s">
        <v>17663</v>
      </c>
      <c r="C4536" t="s">
        <v>109</v>
      </c>
      <c r="D4536" t="s">
        <v>17664</v>
      </c>
      <c r="E4536" t="s">
        <v>39</v>
      </c>
      <c r="F4536" t="s">
        <v>23</v>
      </c>
      <c r="G4536" t="s">
        <v>17665</v>
      </c>
      <c r="H4536" t="s">
        <v>42</v>
      </c>
      <c r="I4536" t="s">
        <v>19</v>
      </c>
      <c r="J4536" s="1">
        <v>45249</v>
      </c>
      <c r="K4536" s="1">
        <v>45714</v>
      </c>
      <c r="L4536" t="b">
        <f>COUNTIF(tbl_vendors[Vendor_ID],tbl_vendors[[#This Row],[Vendor_ID]])&gt;1</f>
        <v>0</v>
      </c>
      <c r="M4536" t="b">
        <f>ISBLANK(tbl_vendors[[#This Row],[Vendor_ID]])</f>
        <v>0</v>
      </c>
      <c r="N4536" t="b">
        <f>LEN(TRIM(tbl_vendors[[#This Row],[Vendor_Name]]))=0</f>
        <v>0</v>
      </c>
      <c r="O4536" t="b">
        <f>LEN(TRIM(tbl_vendors[[#This Row],[Email]]))=0</f>
        <v>0</v>
      </c>
      <c r="P4536" t="b">
        <f>OR(ISERROR(FIND("@",tbl_vendors[[#This Row],[Email]])),ISERROR(FIND(".",tbl_vendors[[#This Row],[Email]])))</f>
        <v>0</v>
      </c>
      <c r="Q4536" t="b">
        <f>ISNA(MATCH(tbl_vendors[[#This Row],[Country]],tbl_country[country],0))</f>
        <v>0</v>
      </c>
      <c r="R4536" t="b">
        <f>ISNA(MATCH(tbl_vendors[[#This Row],[Currency]],tbl_country[currency],0))</f>
        <v>0</v>
      </c>
      <c r="S4536" t="b">
        <f>_xlfn.XLOOKUP(tbl_vendors[[#This Row],[Country]],tbl_country[country],tbl_country[currency],"NotFound")&lt;&gt;tbl_vendors[[#This Row],[Currency]]</f>
        <v>1</v>
      </c>
      <c r="T4536" t="b">
        <f>ISNA(MATCH(tbl_vendors[[#This Row],[Payment_Terms]],tbl_payment_terms[Payment_Terms],0))</f>
        <v>0</v>
      </c>
      <c r="U4536" t="b">
        <f>ISNA(MATCH(tbl_vendors[[#This Row],[Status]],tbl_status[valid_status]))</f>
        <v>0</v>
      </c>
      <c r="V4536" t="b">
        <f ca="1">tbl_vendors[[#This Row],[Created_Date]]&gt;TODAY()</f>
        <v>0</v>
      </c>
      <c r="W4536" t="b">
        <f>tbl_vendors[[#This Row],[Updated_Date]]&lt;tbl_vendors[[#This Row],[Created_Date]]</f>
        <v>0</v>
      </c>
      <c r="X4536" t="b">
        <f>COUNTIF(tbl_vendors[Vendor_Name],tbl_vendors[[#This Row],[Vendor_Name]])&gt;1</f>
        <v>0</v>
      </c>
      <c r="Y4536" s="14" cm="1">
        <f t="array" aca="1" ref="Y4536" ca="1">IFERROR(SUM(L4536:X4536*1),4)</f>
        <v>1</v>
      </c>
      <c r="Z4536" t="str">
        <f ca="1">IF(tbl_vendors[[#This Row],[error_count]]&gt;0,"FAIL","PASS")</f>
        <v>FAIL</v>
      </c>
    </row>
    <row r="4537" spans="1:26" x14ac:dyDescent="0.3">
      <c r="A4537" t="s">
        <v>17666</v>
      </c>
      <c r="B4537" t="s">
        <v>17667</v>
      </c>
      <c r="C4537" t="s">
        <v>37</v>
      </c>
      <c r="D4537" t="s">
        <v>17668</v>
      </c>
      <c r="E4537" t="s">
        <v>39</v>
      </c>
      <c r="F4537" t="s">
        <v>40</v>
      </c>
      <c r="G4537" t="s">
        <v>17669</v>
      </c>
      <c r="H4537" t="s">
        <v>18</v>
      </c>
      <c r="I4537" t="s">
        <v>26</v>
      </c>
      <c r="J4537" s="1">
        <v>45518</v>
      </c>
      <c r="K4537" s="1">
        <v>45749</v>
      </c>
      <c r="L4537" t="b">
        <f>COUNTIF(tbl_vendors[Vendor_ID],tbl_vendors[[#This Row],[Vendor_ID]])&gt;1</f>
        <v>0</v>
      </c>
      <c r="M4537" t="b">
        <f>ISBLANK(tbl_vendors[[#This Row],[Vendor_ID]])</f>
        <v>0</v>
      </c>
      <c r="N4537" t="b">
        <f>LEN(TRIM(tbl_vendors[[#This Row],[Vendor_Name]]))=0</f>
        <v>0</v>
      </c>
      <c r="O4537" t="b">
        <f>LEN(TRIM(tbl_vendors[[#This Row],[Email]]))=0</f>
        <v>0</v>
      </c>
      <c r="P4537" t="b">
        <f>OR(ISERROR(FIND("@",tbl_vendors[[#This Row],[Email]])),ISERROR(FIND(".",tbl_vendors[[#This Row],[Email]])))</f>
        <v>0</v>
      </c>
      <c r="Q4537" t="b">
        <f>ISNA(MATCH(tbl_vendors[[#This Row],[Country]],tbl_country[country],0))</f>
        <v>0</v>
      </c>
      <c r="R4537" t="b">
        <f>ISNA(MATCH(tbl_vendors[[#This Row],[Currency]],tbl_country[currency],0))</f>
        <v>0</v>
      </c>
      <c r="S4537" t="b">
        <f>_xlfn.XLOOKUP(tbl_vendors[[#This Row],[Country]],tbl_country[country],tbl_country[currency],"NotFound")&lt;&gt;tbl_vendors[[#This Row],[Currency]]</f>
        <v>0</v>
      </c>
      <c r="T4537" t="b">
        <f>ISNA(MATCH(tbl_vendors[[#This Row],[Payment_Terms]],tbl_payment_terms[Payment_Terms],0))</f>
        <v>0</v>
      </c>
      <c r="U4537" t="b">
        <f>ISNA(MATCH(tbl_vendors[[#This Row],[Status]],tbl_status[valid_status]))</f>
        <v>0</v>
      </c>
      <c r="V4537" t="b">
        <f ca="1">tbl_vendors[[#This Row],[Created_Date]]&gt;TODAY()</f>
        <v>0</v>
      </c>
      <c r="W4537" t="b">
        <f>tbl_vendors[[#This Row],[Updated_Date]]&lt;tbl_vendors[[#This Row],[Created_Date]]</f>
        <v>0</v>
      </c>
      <c r="X4537" t="b">
        <f>COUNTIF(tbl_vendors[Vendor_Name],tbl_vendors[[#This Row],[Vendor_Name]])&gt;1</f>
        <v>0</v>
      </c>
      <c r="Y4537" s="14" cm="1">
        <f t="array" aca="1" ref="Y4537" ca="1">IFERROR(SUM(L4537:X4537*1),4)</f>
        <v>0</v>
      </c>
      <c r="Z4537" t="str">
        <f ca="1">IF(tbl_vendors[[#This Row],[error_count]]&gt;0,"FAIL","PASS")</f>
        <v>PASS</v>
      </c>
    </row>
    <row r="4538" spans="1:26" x14ac:dyDescent="0.3">
      <c r="A4538" t="s">
        <v>17670</v>
      </c>
      <c r="B4538" t="s">
        <v>17671</v>
      </c>
      <c r="C4538" t="s">
        <v>79</v>
      </c>
      <c r="D4538" t="s">
        <v>17672</v>
      </c>
      <c r="E4538" t="s">
        <v>39</v>
      </c>
      <c r="F4538" t="s">
        <v>75</v>
      </c>
      <c r="G4538" t="s">
        <v>17673</v>
      </c>
      <c r="H4538" t="s">
        <v>52</v>
      </c>
      <c r="I4538" t="s">
        <v>53</v>
      </c>
      <c r="J4538" s="1">
        <v>45953</v>
      </c>
      <c r="K4538" s="1">
        <v>46024</v>
      </c>
      <c r="L4538" t="b">
        <f>COUNTIF(tbl_vendors[Vendor_ID],tbl_vendors[[#This Row],[Vendor_ID]])&gt;1</f>
        <v>0</v>
      </c>
      <c r="M4538" t="b">
        <f>ISBLANK(tbl_vendors[[#This Row],[Vendor_ID]])</f>
        <v>0</v>
      </c>
      <c r="N4538" t="b">
        <f>LEN(TRIM(tbl_vendors[[#This Row],[Vendor_Name]]))=0</f>
        <v>0</v>
      </c>
      <c r="O4538" t="b">
        <f>LEN(TRIM(tbl_vendors[[#This Row],[Email]]))=0</f>
        <v>0</v>
      </c>
      <c r="P4538" t="b">
        <f>OR(ISERROR(FIND("@",tbl_vendors[[#This Row],[Email]])),ISERROR(FIND(".",tbl_vendors[[#This Row],[Email]])))</f>
        <v>0</v>
      </c>
      <c r="Q4538" t="b">
        <f>ISNA(MATCH(tbl_vendors[[#This Row],[Country]],tbl_country[country],0))</f>
        <v>0</v>
      </c>
      <c r="R4538" t="b">
        <f>ISNA(MATCH(tbl_vendors[[#This Row],[Currency]],tbl_country[currency],0))</f>
        <v>0</v>
      </c>
      <c r="S4538" t="b">
        <f>_xlfn.XLOOKUP(tbl_vendors[[#This Row],[Country]],tbl_country[country],tbl_country[currency],"NotFound")&lt;&gt;tbl_vendors[[#This Row],[Currency]]</f>
        <v>0</v>
      </c>
      <c r="T4538" t="b">
        <f>ISNA(MATCH(tbl_vendors[[#This Row],[Payment_Terms]],tbl_payment_terms[Payment_Terms],0))</f>
        <v>0</v>
      </c>
      <c r="U4538" t="b">
        <f>ISNA(MATCH(tbl_vendors[[#This Row],[Status]],tbl_status[valid_status]))</f>
        <v>1</v>
      </c>
      <c r="V4538" t="b">
        <f ca="1">tbl_vendors[[#This Row],[Created_Date]]&gt;TODAY()</f>
        <v>0</v>
      </c>
      <c r="W4538" t="b">
        <f>tbl_vendors[[#This Row],[Updated_Date]]&lt;tbl_vendors[[#This Row],[Created_Date]]</f>
        <v>0</v>
      </c>
      <c r="X4538" t="b">
        <f>COUNTIF(tbl_vendors[Vendor_Name],tbl_vendors[[#This Row],[Vendor_Name]])&gt;1</f>
        <v>0</v>
      </c>
      <c r="Y4538" s="14" cm="1">
        <f t="array" aca="1" ref="Y4538" ca="1">IFERROR(SUM(L4538:X4538*1),4)</f>
        <v>1</v>
      </c>
      <c r="Z4538" t="str">
        <f ca="1">IF(tbl_vendors[[#This Row],[error_count]]&gt;0,"FAIL","PASS")</f>
        <v>FAIL</v>
      </c>
    </row>
    <row r="4539" spans="1:26" x14ac:dyDescent="0.3">
      <c r="A4539" t="s">
        <v>17674</v>
      </c>
      <c r="B4539" t="s">
        <v>17675</v>
      </c>
      <c r="C4539" t="s">
        <v>56</v>
      </c>
      <c r="D4539" t="s">
        <v>17676</v>
      </c>
      <c r="E4539" t="s">
        <v>58</v>
      </c>
      <c r="F4539" t="s">
        <v>75</v>
      </c>
      <c r="G4539" t="s">
        <v>17677</v>
      </c>
      <c r="H4539" t="s">
        <v>25</v>
      </c>
      <c r="I4539" t="s">
        <v>53</v>
      </c>
      <c r="J4539" s="1">
        <v>45652</v>
      </c>
      <c r="K4539" s="1">
        <v>45928</v>
      </c>
      <c r="L4539" t="b">
        <f>COUNTIF(tbl_vendors[Vendor_ID],tbl_vendors[[#This Row],[Vendor_ID]])&gt;1</f>
        <v>0</v>
      </c>
      <c r="M4539" t="b">
        <f>ISBLANK(tbl_vendors[[#This Row],[Vendor_ID]])</f>
        <v>0</v>
      </c>
      <c r="N4539" t="b">
        <f>LEN(TRIM(tbl_vendors[[#This Row],[Vendor_Name]]))=0</f>
        <v>0</v>
      </c>
      <c r="O4539" t="b">
        <f>LEN(TRIM(tbl_vendors[[#This Row],[Email]]))=0</f>
        <v>0</v>
      </c>
      <c r="P4539" t="b">
        <f>OR(ISERROR(FIND("@",tbl_vendors[[#This Row],[Email]])),ISERROR(FIND(".",tbl_vendors[[#This Row],[Email]])))</f>
        <v>0</v>
      </c>
      <c r="Q4539" t="b">
        <f>ISNA(MATCH(tbl_vendors[[#This Row],[Country]],tbl_country[country],0))</f>
        <v>0</v>
      </c>
      <c r="R4539" t="b">
        <f>ISNA(MATCH(tbl_vendors[[#This Row],[Currency]],tbl_country[currency],0))</f>
        <v>0</v>
      </c>
      <c r="S4539" t="b">
        <f>_xlfn.XLOOKUP(tbl_vendors[[#This Row],[Country]],tbl_country[country],tbl_country[currency],"NotFound")&lt;&gt;tbl_vendors[[#This Row],[Currency]]</f>
        <v>0</v>
      </c>
      <c r="T4539" t="b">
        <f>ISNA(MATCH(tbl_vendors[[#This Row],[Payment_Terms]],tbl_payment_terms[Payment_Terms],0))</f>
        <v>0</v>
      </c>
      <c r="U4539" t="b">
        <f>ISNA(MATCH(tbl_vendors[[#This Row],[Status]],tbl_status[valid_status]))</f>
        <v>1</v>
      </c>
      <c r="V4539" t="b">
        <f ca="1">tbl_vendors[[#This Row],[Created_Date]]&gt;TODAY()</f>
        <v>0</v>
      </c>
      <c r="W4539" t="b">
        <f>tbl_vendors[[#This Row],[Updated_Date]]&lt;tbl_vendors[[#This Row],[Created_Date]]</f>
        <v>0</v>
      </c>
      <c r="X4539" t="b">
        <f>COUNTIF(tbl_vendors[Vendor_Name],tbl_vendors[[#This Row],[Vendor_Name]])&gt;1</f>
        <v>0</v>
      </c>
      <c r="Y4539" s="14" cm="1">
        <f t="array" aca="1" ref="Y4539" ca="1">IFERROR(SUM(L4539:X4539*1),4)</f>
        <v>1</v>
      </c>
      <c r="Z4539" t="str">
        <f ca="1">IF(tbl_vendors[[#This Row],[error_count]]&gt;0,"FAIL","PASS")</f>
        <v>FAIL</v>
      </c>
    </row>
    <row r="4540" spans="1:26" x14ac:dyDescent="0.3">
      <c r="A4540" t="s">
        <v>17678</v>
      </c>
      <c r="B4540" t="s">
        <v>17679</v>
      </c>
      <c r="C4540" t="s">
        <v>13</v>
      </c>
      <c r="D4540" t="s">
        <v>17680</v>
      </c>
      <c r="E4540" t="s">
        <v>15</v>
      </c>
      <c r="F4540" t="s">
        <v>40</v>
      </c>
      <c r="G4540" t="s">
        <v>17681</v>
      </c>
      <c r="H4540" t="s">
        <v>25</v>
      </c>
      <c r="I4540" t="s">
        <v>53</v>
      </c>
      <c r="J4540" s="1">
        <v>45280</v>
      </c>
      <c r="K4540" s="1">
        <v>46148</v>
      </c>
      <c r="L4540" t="b">
        <f>COUNTIF(tbl_vendors[Vendor_ID],tbl_vendors[[#This Row],[Vendor_ID]])&gt;1</f>
        <v>0</v>
      </c>
      <c r="M4540" t="b">
        <f>ISBLANK(tbl_vendors[[#This Row],[Vendor_ID]])</f>
        <v>0</v>
      </c>
      <c r="N4540" t="b">
        <f>LEN(TRIM(tbl_vendors[[#This Row],[Vendor_Name]]))=0</f>
        <v>0</v>
      </c>
      <c r="O4540" t="b">
        <f>LEN(TRIM(tbl_vendors[[#This Row],[Email]]))=0</f>
        <v>0</v>
      </c>
      <c r="P4540" t="b">
        <f>OR(ISERROR(FIND("@",tbl_vendors[[#This Row],[Email]])),ISERROR(FIND(".",tbl_vendors[[#This Row],[Email]])))</f>
        <v>0</v>
      </c>
      <c r="Q4540" t="b">
        <f>ISNA(MATCH(tbl_vendors[[#This Row],[Country]],tbl_country[country],0))</f>
        <v>0</v>
      </c>
      <c r="R4540" t="b">
        <f>ISNA(MATCH(tbl_vendors[[#This Row],[Currency]],tbl_country[currency],0))</f>
        <v>1</v>
      </c>
      <c r="S4540" t="b">
        <f>_xlfn.XLOOKUP(tbl_vendors[[#This Row],[Country]],tbl_country[country],tbl_country[currency],"NotFound")&lt;&gt;tbl_vendors[[#This Row],[Currency]]</f>
        <v>1</v>
      </c>
      <c r="T4540" t="b">
        <f>ISNA(MATCH(tbl_vendors[[#This Row],[Payment_Terms]],tbl_payment_terms[Payment_Terms],0))</f>
        <v>0</v>
      </c>
      <c r="U4540" t="b">
        <f>ISNA(MATCH(tbl_vendors[[#This Row],[Status]],tbl_status[valid_status]))</f>
        <v>1</v>
      </c>
      <c r="V4540" t="b">
        <f ca="1">tbl_vendors[[#This Row],[Created_Date]]&gt;TODAY()</f>
        <v>0</v>
      </c>
      <c r="W4540" t="b">
        <f>tbl_vendors[[#This Row],[Updated_Date]]&lt;tbl_vendors[[#This Row],[Created_Date]]</f>
        <v>0</v>
      </c>
      <c r="X4540" t="b">
        <f>COUNTIF(tbl_vendors[Vendor_Name],tbl_vendors[[#This Row],[Vendor_Name]])&gt;1</f>
        <v>0</v>
      </c>
      <c r="Y4540" s="14" cm="1">
        <f t="array" aca="1" ref="Y4540" ca="1">IFERROR(SUM(L4540:X4540*1),4)</f>
        <v>3</v>
      </c>
      <c r="Z4540" t="str">
        <f ca="1">IF(tbl_vendors[[#This Row],[error_count]]&gt;0,"FAIL","PASS")</f>
        <v>FAIL</v>
      </c>
    </row>
    <row r="4541" spans="1:26" x14ac:dyDescent="0.3">
      <c r="A4541" t="s">
        <v>17682</v>
      </c>
      <c r="B4541" t="s">
        <v>17683</v>
      </c>
      <c r="C4541" t="s">
        <v>72</v>
      </c>
      <c r="D4541" t="s">
        <v>17684</v>
      </c>
      <c r="E4541" t="s">
        <v>74</v>
      </c>
      <c r="F4541" t="s">
        <v>75</v>
      </c>
      <c r="G4541" t="s">
        <v>17685</v>
      </c>
      <c r="H4541" t="s">
        <v>69</v>
      </c>
      <c r="I4541" t="s">
        <v>19</v>
      </c>
      <c r="J4541" s="1">
        <v>44396</v>
      </c>
      <c r="K4541" s="1">
        <v>46121</v>
      </c>
      <c r="L4541" t="b">
        <f>COUNTIF(tbl_vendors[Vendor_ID],tbl_vendors[[#This Row],[Vendor_ID]])&gt;1</f>
        <v>0</v>
      </c>
      <c r="M4541" t="b">
        <f>ISBLANK(tbl_vendors[[#This Row],[Vendor_ID]])</f>
        <v>0</v>
      </c>
      <c r="N4541" t="b">
        <f>LEN(TRIM(tbl_vendors[[#This Row],[Vendor_Name]]))=0</f>
        <v>0</v>
      </c>
      <c r="O4541" t="b">
        <f>LEN(TRIM(tbl_vendors[[#This Row],[Email]]))=0</f>
        <v>0</v>
      </c>
      <c r="P4541" t="b">
        <f>OR(ISERROR(FIND("@",tbl_vendors[[#This Row],[Email]])),ISERROR(FIND(".",tbl_vendors[[#This Row],[Email]])))</f>
        <v>0</v>
      </c>
      <c r="Q4541" t="b">
        <f>ISNA(MATCH(tbl_vendors[[#This Row],[Country]],tbl_country[country],0))</f>
        <v>0</v>
      </c>
      <c r="R4541" t="b">
        <f>ISNA(MATCH(tbl_vendors[[#This Row],[Currency]],tbl_country[currency],0))</f>
        <v>1</v>
      </c>
      <c r="S4541" t="b">
        <f>_xlfn.XLOOKUP(tbl_vendors[[#This Row],[Country]],tbl_country[country],tbl_country[currency],"NotFound")&lt;&gt;tbl_vendors[[#This Row],[Currency]]</f>
        <v>1</v>
      </c>
      <c r="T4541" t="b">
        <f>ISNA(MATCH(tbl_vendors[[#This Row],[Payment_Terms]],tbl_payment_terms[Payment_Terms],0))</f>
        <v>0</v>
      </c>
      <c r="U4541" t="b">
        <f>ISNA(MATCH(tbl_vendors[[#This Row],[Status]],tbl_status[valid_status]))</f>
        <v>0</v>
      </c>
      <c r="V4541" t="b">
        <f ca="1">tbl_vendors[[#This Row],[Created_Date]]&gt;TODAY()</f>
        <v>0</v>
      </c>
      <c r="W4541" t="b">
        <f>tbl_vendors[[#This Row],[Updated_Date]]&lt;tbl_vendors[[#This Row],[Created_Date]]</f>
        <v>0</v>
      </c>
      <c r="X4541" t="b">
        <f>COUNTIF(tbl_vendors[Vendor_Name],tbl_vendors[[#This Row],[Vendor_Name]])&gt;1</f>
        <v>0</v>
      </c>
      <c r="Y4541" s="14" cm="1">
        <f t="array" aca="1" ref="Y4541" ca="1">IFERROR(SUM(L4541:X4541*1),4)</f>
        <v>2</v>
      </c>
      <c r="Z4541" t="str">
        <f ca="1">IF(tbl_vendors[[#This Row],[error_count]]&gt;0,"FAIL","PASS")</f>
        <v>FAIL</v>
      </c>
    </row>
    <row r="4542" spans="1:26" x14ac:dyDescent="0.3">
      <c r="A4542" t="s">
        <v>17686</v>
      </c>
      <c r="B4542" t="s">
        <v>17687</v>
      </c>
      <c r="C4542" t="s">
        <v>66</v>
      </c>
      <c r="D4542" t="s">
        <v>17688</v>
      </c>
      <c r="E4542" t="s">
        <v>67</v>
      </c>
      <c r="F4542" t="s">
        <v>75</v>
      </c>
      <c r="G4542" t="s">
        <v>17689</v>
      </c>
      <c r="H4542" t="s">
        <v>34</v>
      </c>
      <c r="I4542" t="s">
        <v>19</v>
      </c>
      <c r="J4542" s="1">
        <v>45243</v>
      </c>
      <c r="K4542" s="1">
        <v>46160</v>
      </c>
      <c r="L4542" t="b">
        <f>COUNTIF(tbl_vendors[Vendor_ID],tbl_vendors[[#This Row],[Vendor_ID]])&gt;1</f>
        <v>0</v>
      </c>
      <c r="M4542" t="b">
        <f>ISBLANK(tbl_vendors[[#This Row],[Vendor_ID]])</f>
        <v>0</v>
      </c>
      <c r="N4542" t="b">
        <f>LEN(TRIM(tbl_vendors[[#This Row],[Vendor_Name]]))=0</f>
        <v>0</v>
      </c>
      <c r="O4542" t="b">
        <f>LEN(TRIM(tbl_vendors[[#This Row],[Email]]))=0</f>
        <v>0</v>
      </c>
      <c r="P4542" t="b">
        <f>OR(ISERROR(FIND("@",tbl_vendors[[#This Row],[Email]])),ISERROR(FIND(".",tbl_vendors[[#This Row],[Email]])))</f>
        <v>0</v>
      </c>
      <c r="Q4542" t="b">
        <f>ISNA(MATCH(tbl_vendors[[#This Row],[Country]],tbl_country[country],0))</f>
        <v>0</v>
      </c>
      <c r="R4542" t="b">
        <f>ISNA(MATCH(tbl_vendors[[#This Row],[Currency]],tbl_country[currency],0))</f>
        <v>0</v>
      </c>
      <c r="S4542" t="b">
        <f>_xlfn.XLOOKUP(tbl_vendors[[#This Row],[Country]],tbl_country[country],tbl_country[currency],"NotFound")&lt;&gt;tbl_vendors[[#This Row],[Currency]]</f>
        <v>0</v>
      </c>
      <c r="T4542" t="b">
        <f>ISNA(MATCH(tbl_vendors[[#This Row],[Payment_Terms]],tbl_payment_terms[Payment_Terms],0))</f>
        <v>0</v>
      </c>
      <c r="U4542" t="b">
        <f>ISNA(MATCH(tbl_vendors[[#This Row],[Status]],tbl_status[valid_status]))</f>
        <v>0</v>
      </c>
      <c r="V4542" t="b">
        <f ca="1">tbl_vendors[[#This Row],[Created_Date]]&gt;TODAY()</f>
        <v>0</v>
      </c>
      <c r="W4542" t="b">
        <f>tbl_vendors[[#This Row],[Updated_Date]]&lt;tbl_vendors[[#This Row],[Created_Date]]</f>
        <v>0</v>
      </c>
      <c r="X4542" t="b">
        <f>COUNTIF(tbl_vendors[Vendor_Name],tbl_vendors[[#This Row],[Vendor_Name]])&gt;1</f>
        <v>0</v>
      </c>
      <c r="Y4542" s="14" cm="1">
        <f t="array" aca="1" ref="Y4542" ca="1">IFERROR(SUM(L4542:X4542*1),4)</f>
        <v>0</v>
      </c>
      <c r="Z4542" t="str">
        <f ca="1">IF(tbl_vendors[[#This Row],[error_count]]&gt;0,"FAIL","PASS")</f>
        <v>PASS</v>
      </c>
    </row>
    <row r="4543" spans="1:26" x14ac:dyDescent="0.3">
      <c r="A4543" t="s">
        <v>17690</v>
      </c>
      <c r="B4543" t="s">
        <v>17691</v>
      </c>
      <c r="C4543" t="s">
        <v>13</v>
      </c>
      <c r="D4543" t="s">
        <v>17692</v>
      </c>
      <c r="E4543" t="s">
        <v>15</v>
      </c>
      <c r="F4543" t="s">
        <v>23</v>
      </c>
      <c r="G4543" t="s">
        <v>17693</v>
      </c>
      <c r="H4543" t="s">
        <v>25</v>
      </c>
      <c r="I4543" t="s">
        <v>26</v>
      </c>
      <c r="J4543" s="1">
        <v>44908</v>
      </c>
      <c r="K4543" s="1">
        <v>45057</v>
      </c>
      <c r="L4543" t="b">
        <f>COUNTIF(tbl_vendors[Vendor_ID],tbl_vendors[[#This Row],[Vendor_ID]])&gt;1</f>
        <v>0</v>
      </c>
      <c r="M4543" t="b">
        <f>ISBLANK(tbl_vendors[[#This Row],[Vendor_ID]])</f>
        <v>0</v>
      </c>
      <c r="N4543" t="b">
        <f>LEN(TRIM(tbl_vendors[[#This Row],[Vendor_Name]]))=0</f>
        <v>0</v>
      </c>
      <c r="O4543" t="b">
        <f>LEN(TRIM(tbl_vendors[[#This Row],[Email]]))=0</f>
        <v>0</v>
      </c>
      <c r="P4543" t="b">
        <f>OR(ISERROR(FIND("@",tbl_vendors[[#This Row],[Email]])),ISERROR(FIND(".",tbl_vendors[[#This Row],[Email]])))</f>
        <v>0</v>
      </c>
      <c r="Q4543" t="b">
        <f>ISNA(MATCH(tbl_vendors[[#This Row],[Country]],tbl_country[country],0))</f>
        <v>0</v>
      </c>
      <c r="R4543" t="b">
        <f>ISNA(MATCH(tbl_vendors[[#This Row],[Currency]],tbl_country[currency],0))</f>
        <v>1</v>
      </c>
      <c r="S4543" t="b">
        <f>_xlfn.XLOOKUP(tbl_vendors[[#This Row],[Country]],tbl_country[country],tbl_country[currency],"NotFound")&lt;&gt;tbl_vendors[[#This Row],[Currency]]</f>
        <v>1</v>
      </c>
      <c r="T4543" t="b">
        <f>ISNA(MATCH(tbl_vendors[[#This Row],[Payment_Terms]],tbl_payment_terms[Payment_Terms],0))</f>
        <v>0</v>
      </c>
      <c r="U4543" t="b">
        <f>ISNA(MATCH(tbl_vendors[[#This Row],[Status]],tbl_status[valid_status]))</f>
        <v>0</v>
      </c>
      <c r="V4543" t="b">
        <f ca="1">tbl_vendors[[#This Row],[Created_Date]]&gt;TODAY()</f>
        <v>0</v>
      </c>
      <c r="W4543" t="b">
        <f>tbl_vendors[[#This Row],[Updated_Date]]&lt;tbl_vendors[[#This Row],[Created_Date]]</f>
        <v>0</v>
      </c>
      <c r="X4543" t="b">
        <f>COUNTIF(tbl_vendors[Vendor_Name],tbl_vendors[[#This Row],[Vendor_Name]])&gt;1</f>
        <v>0</v>
      </c>
      <c r="Y4543" s="14" cm="1">
        <f t="array" aca="1" ref="Y4543" ca="1">IFERROR(SUM(L4543:X4543*1),4)</f>
        <v>2</v>
      </c>
      <c r="Z4543" t="str">
        <f ca="1">IF(tbl_vendors[[#This Row],[error_count]]&gt;0,"FAIL","PASS")</f>
        <v>FAIL</v>
      </c>
    </row>
    <row r="4544" spans="1:26" x14ac:dyDescent="0.3">
      <c r="A4544" t="s">
        <v>17694</v>
      </c>
      <c r="B4544" t="s">
        <v>17695</v>
      </c>
      <c r="C4544" t="s">
        <v>66</v>
      </c>
      <c r="D4544" t="s">
        <v>17696</v>
      </c>
      <c r="E4544" t="s">
        <v>67</v>
      </c>
      <c r="F4544" t="s">
        <v>75</v>
      </c>
      <c r="G4544" t="s">
        <v>17697</v>
      </c>
      <c r="H4544" t="s">
        <v>69</v>
      </c>
      <c r="I4544" t="s">
        <v>26</v>
      </c>
      <c r="J4544" s="1">
        <v>45068</v>
      </c>
      <c r="K4544" s="1">
        <v>45785</v>
      </c>
      <c r="L4544" t="b">
        <f>COUNTIF(tbl_vendors[Vendor_ID],tbl_vendors[[#This Row],[Vendor_ID]])&gt;1</f>
        <v>0</v>
      </c>
      <c r="M4544" t="b">
        <f>ISBLANK(tbl_vendors[[#This Row],[Vendor_ID]])</f>
        <v>0</v>
      </c>
      <c r="N4544" t="b">
        <f>LEN(TRIM(tbl_vendors[[#This Row],[Vendor_Name]]))=0</f>
        <v>0</v>
      </c>
      <c r="O4544" t="b">
        <f>LEN(TRIM(tbl_vendors[[#This Row],[Email]]))=0</f>
        <v>0</v>
      </c>
      <c r="P4544" t="b">
        <f>OR(ISERROR(FIND("@",tbl_vendors[[#This Row],[Email]])),ISERROR(FIND(".",tbl_vendors[[#This Row],[Email]])))</f>
        <v>0</v>
      </c>
      <c r="Q4544" t="b">
        <f>ISNA(MATCH(tbl_vendors[[#This Row],[Country]],tbl_country[country],0))</f>
        <v>0</v>
      </c>
      <c r="R4544" t="b">
        <f>ISNA(MATCH(tbl_vendors[[#This Row],[Currency]],tbl_country[currency],0))</f>
        <v>0</v>
      </c>
      <c r="S4544" t="b">
        <f>_xlfn.XLOOKUP(tbl_vendors[[#This Row],[Country]],tbl_country[country],tbl_country[currency],"NotFound")&lt;&gt;tbl_vendors[[#This Row],[Currency]]</f>
        <v>0</v>
      </c>
      <c r="T4544" t="b">
        <f>ISNA(MATCH(tbl_vendors[[#This Row],[Payment_Terms]],tbl_payment_terms[Payment_Terms],0))</f>
        <v>0</v>
      </c>
      <c r="U4544" t="b">
        <f>ISNA(MATCH(tbl_vendors[[#This Row],[Status]],tbl_status[valid_status]))</f>
        <v>0</v>
      </c>
      <c r="V4544" t="b">
        <f ca="1">tbl_vendors[[#This Row],[Created_Date]]&gt;TODAY()</f>
        <v>0</v>
      </c>
      <c r="W4544" t="b">
        <f>tbl_vendors[[#This Row],[Updated_Date]]&lt;tbl_vendors[[#This Row],[Created_Date]]</f>
        <v>0</v>
      </c>
      <c r="X4544" t="b">
        <f>COUNTIF(tbl_vendors[Vendor_Name],tbl_vendors[[#This Row],[Vendor_Name]])&gt;1</f>
        <v>0</v>
      </c>
      <c r="Y4544" s="14" cm="1">
        <f t="array" aca="1" ref="Y4544" ca="1">IFERROR(SUM(L4544:X4544*1),4)</f>
        <v>0</v>
      </c>
      <c r="Z4544" t="str">
        <f ca="1">IF(tbl_vendors[[#This Row],[error_count]]&gt;0,"FAIL","PASS")</f>
        <v>PASS</v>
      </c>
    </row>
    <row r="4545" spans="1:26" x14ac:dyDescent="0.3">
      <c r="A4545" t="s">
        <v>17698</v>
      </c>
      <c r="B4545" t="s">
        <v>17699</v>
      </c>
      <c r="C4545" t="s">
        <v>100</v>
      </c>
      <c r="D4545" t="s">
        <v>17700</v>
      </c>
      <c r="E4545" t="s">
        <v>39</v>
      </c>
      <c r="F4545" t="s">
        <v>23</v>
      </c>
      <c r="G4545" t="s">
        <v>17701</v>
      </c>
      <c r="H4545" t="s">
        <v>25</v>
      </c>
      <c r="I4545" t="s">
        <v>26</v>
      </c>
      <c r="J4545" s="1">
        <v>45191</v>
      </c>
      <c r="K4545" s="1">
        <v>45832</v>
      </c>
      <c r="L4545" t="b">
        <f>COUNTIF(tbl_vendors[Vendor_ID],tbl_vendors[[#This Row],[Vendor_ID]])&gt;1</f>
        <v>0</v>
      </c>
      <c r="M4545" t="b">
        <f>ISBLANK(tbl_vendors[[#This Row],[Vendor_ID]])</f>
        <v>0</v>
      </c>
      <c r="N4545" t="b">
        <f>LEN(TRIM(tbl_vendors[[#This Row],[Vendor_Name]]))=0</f>
        <v>0</v>
      </c>
      <c r="O4545" t="b">
        <f>LEN(TRIM(tbl_vendors[[#This Row],[Email]]))=0</f>
        <v>0</v>
      </c>
      <c r="P4545" t="b">
        <f>OR(ISERROR(FIND("@",tbl_vendors[[#This Row],[Email]])),ISERROR(FIND(".",tbl_vendors[[#This Row],[Email]])))</f>
        <v>0</v>
      </c>
      <c r="Q4545" t="b">
        <f>ISNA(MATCH(tbl_vendors[[#This Row],[Country]],tbl_country[country],0))</f>
        <v>0</v>
      </c>
      <c r="R4545" t="b">
        <f>ISNA(MATCH(tbl_vendors[[#This Row],[Currency]],tbl_country[currency],0))</f>
        <v>0</v>
      </c>
      <c r="S4545" t="b">
        <f>_xlfn.XLOOKUP(tbl_vendors[[#This Row],[Country]],tbl_country[country],tbl_country[currency],"NotFound")&lt;&gt;tbl_vendors[[#This Row],[Currency]]</f>
        <v>0</v>
      </c>
      <c r="T4545" t="b">
        <f>ISNA(MATCH(tbl_vendors[[#This Row],[Payment_Terms]],tbl_payment_terms[Payment_Terms],0))</f>
        <v>0</v>
      </c>
      <c r="U4545" t="b">
        <f>ISNA(MATCH(tbl_vendors[[#This Row],[Status]],tbl_status[valid_status]))</f>
        <v>0</v>
      </c>
      <c r="V4545" t="b">
        <f ca="1">tbl_vendors[[#This Row],[Created_Date]]&gt;TODAY()</f>
        <v>0</v>
      </c>
      <c r="W4545" t="b">
        <f>tbl_vendors[[#This Row],[Updated_Date]]&lt;tbl_vendors[[#This Row],[Created_Date]]</f>
        <v>0</v>
      </c>
      <c r="X4545" t="b">
        <f>COUNTIF(tbl_vendors[Vendor_Name],tbl_vendors[[#This Row],[Vendor_Name]])&gt;1</f>
        <v>0</v>
      </c>
      <c r="Y4545" s="14" cm="1">
        <f t="array" aca="1" ref="Y4545" ca="1">IFERROR(SUM(L4545:X4545*1),4)</f>
        <v>0</v>
      </c>
      <c r="Z4545" t="str">
        <f ca="1">IF(tbl_vendors[[#This Row],[error_count]]&gt;0,"FAIL","PASS")</f>
        <v>PASS</v>
      </c>
    </row>
    <row r="4546" spans="1:26" x14ac:dyDescent="0.3">
      <c r="A4546" t="s">
        <v>17702</v>
      </c>
      <c r="B4546" t="s">
        <v>17703</v>
      </c>
      <c r="C4546" t="s">
        <v>79</v>
      </c>
      <c r="D4546" t="s">
        <v>17704</v>
      </c>
      <c r="E4546" t="s">
        <v>39</v>
      </c>
      <c r="F4546" t="s">
        <v>40</v>
      </c>
      <c r="G4546" t="s">
        <v>17705</v>
      </c>
      <c r="H4546" t="s">
        <v>34</v>
      </c>
      <c r="I4546" t="s">
        <v>26</v>
      </c>
      <c r="J4546" s="1">
        <v>45458</v>
      </c>
      <c r="K4546" s="1">
        <v>45639</v>
      </c>
      <c r="L4546" t="b">
        <f>COUNTIF(tbl_vendors[Vendor_ID],tbl_vendors[[#This Row],[Vendor_ID]])&gt;1</f>
        <v>0</v>
      </c>
      <c r="M4546" t="b">
        <f>ISBLANK(tbl_vendors[[#This Row],[Vendor_ID]])</f>
        <v>0</v>
      </c>
      <c r="N4546" t="b">
        <f>LEN(TRIM(tbl_vendors[[#This Row],[Vendor_Name]]))=0</f>
        <v>0</v>
      </c>
      <c r="O4546" t="b">
        <f>LEN(TRIM(tbl_vendors[[#This Row],[Email]]))=0</f>
        <v>0</v>
      </c>
      <c r="P4546" t="b">
        <f>OR(ISERROR(FIND("@",tbl_vendors[[#This Row],[Email]])),ISERROR(FIND(".",tbl_vendors[[#This Row],[Email]])))</f>
        <v>0</v>
      </c>
      <c r="Q4546" t="b">
        <f>ISNA(MATCH(tbl_vendors[[#This Row],[Country]],tbl_country[country],0))</f>
        <v>0</v>
      </c>
      <c r="R4546" t="b">
        <f>ISNA(MATCH(tbl_vendors[[#This Row],[Currency]],tbl_country[currency],0))</f>
        <v>0</v>
      </c>
      <c r="S4546" t="b">
        <f>_xlfn.XLOOKUP(tbl_vendors[[#This Row],[Country]],tbl_country[country],tbl_country[currency],"NotFound")&lt;&gt;tbl_vendors[[#This Row],[Currency]]</f>
        <v>0</v>
      </c>
      <c r="T4546" t="b">
        <f>ISNA(MATCH(tbl_vendors[[#This Row],[Payment_Terms]],tbl_payment_terms[Payment_Terms],0))</f>
        <v>0</v>
      </c>
      <c r="U4546" t="b">
        <f>ISNA(MATCH(tbl_vendors[[#This Row],[Status]],tbl_status[valid_status]))</f>
        <v>0</v>
      </c>
      <c r="V4546" t="b">
        <f ca="1">tbl_vendors[[#This Row],[Created_Date]]&gt;TODAY()</f>
        <v>0</v>
      </c>
      <c r="W4546" t="b">
        <f>tbl_vendors[[#This Row],[Updated_Date]]&lt;tbl_vendors[[#This Row],[Created_Date]]</f>
        <v>0</v>
      </c>
      <c r="X4546" t="b">
        <f>COUNTIF(tbl_vendors[Vendor_Name],tbl_vendors[[#This Row],[Vendor_Name]])&gt;1</f>
        <v>0</v>
      </c>
      <c r="Y4546" s="14" cm="1">
        <f t="array" aca="1" ref="Y4546" ca="1">IFERROR(SUM(L4546:X4546*1),4)</f>
        <v>0</v>
      </c>
      <c r="Z4546" t="str">
        <f ca="1">IF(tbl_vendors[[#This Row],[error_count]]&gt;0,"FAIL","PASS")</f>
        <v>PASS</v>
      </c>
    </row>
    <row r="4547" spans="1:26" x14ac:dyDescent="0.3">
      <c r="A4547" t="s">
        <v>17706</v>
      </c>
      <c r="B4547" t="s">
        <v>17707</v>
      </c>
      <c r="C4547" t="s">
        <v>29</v>
      </c>
      <c r="D4547" t="s">
        <v>17708</v>
      </c>
      <c r="E4547" t="s">
        <v>31</v>
      </c>
      <c r="F4547" t="s">
        <v>16</v>
      </c>
      <c r="G4547" t="s">
        <v>17709</v>
      </c>
      <c r="H4547" t="s">
        <v>69</v>
      </c>
      <c r="I4547" t="s">
        <v>26</v>
      </c>
      <c r="J4547" s="1">
        <v>45936</v>
      </c>
      <c r="K4547" s="1">
        <v>46103</v>
      </c>
      <c r="L4547" t="b">
        <f>COUNTIF(tbl_vendors[Vendor_ID],tbl_vendors[[#This Row],[Vendor_ID]])&gt;1</f>
        <v>0</v>
      </c>
      <c r="M4547" t="b">
        <f>ISBLANK(tbl_vendors[[#This Row],[Vendor_ID]])</f>
        <v>0</v>
      </c>
      <c r="N4547" t="b">
        <f>LEN(TRIM(tbl_vendors[[#This Row],[Vendor_Name]]))=0</f>
        <v>0</v>
      </c>
      <c r="O4547" t="b">
        <f>LEN(TRIM(tbl_vendors[[#This Row],[Email]]))=0</f>
        <v>0</v>
      </c>
      <c r="P4547" t="b">
        <f>OR(ISERROR(FIND("@",tbl_vendors[[#This Row],[Email]])),ISERROR(FIND(".",tbl_vendors[[#This Row],[Email]])))</f>
        <v>0</v>
      </c>
      <c r="Q4547" t="b">
        <f>ISNA(MATCH(tbl_vendors[[#This Row],[Country]],tbl_country[country],0))</f>
        <v>0</v>
      </c>
      <c r="R4547" t="b">
        <f>ISNA(MATCH(tbl_vendors[[#This Row],[Currency]],tbl_country[currency],0))</f>
        <v>0</v>
      </c>
      <c r="S4547" t="b">
        <f>_xlfn.XLOOKUP(tbl_vendors[[#This Row],[Country]],tbl_country[country],tbl_country[currency],"NotFound")&lt;&gt;tbl_vendors[[#This Row],[Currency]]</f>
        <v>0</v>
      </c>
      <c r="T4547" t="b">
        <f>ISNA(MATCH(tbl_vendors[[#This Row],[Payment_Terms]],tbl_payment_terms[Payment_Terms],0))</f>
        <v>0</v>
      </c>
      <c r="U4547" t="b">
        <f>ISNA(MATCH(tbl_vendors[[#This Row],[Status]],tbl_status[valid_status]))</f>
        <v>0</v>
      </c>
      <c r="V4547" t="b">
        <f ca="1">tbl_vendors[[#This Row],[Created_Date]]&gt;TODAY()</f>
        <v>0</v>
      </c>
      <c r="W4547" t="b">
        <f>tbl_vendors[[#This Row],[Updated_Date]]&lt;tbl_vendors[[#This Row],[Created_Date]]</f>
        <v>0</v>
      </c>
      <c r="X4547" t="b">
        <f>COUNTIF(tbl_vendors[Vendor_Name],tbl_vendors[[#This Row],[Vendor_Name]])&gt;1</f>
        <v>0</v>
      </c>
      <c r="Y4547" s="14" cm="1">
        <f t="array" aca="1" ref="Y4547" ca="1">IFERROR(SUM(L4547:X4547*1),4)</f>
        <v>0</v>
      </c>
      <c r="Z4547" t="str">
        <f ca="1">IF(tbl_vendors[[#This Row],[error_count]]&gt;0,"FAIL","PASS")</f>
        <v>PASS</v>
      </c>
    </row>
    <row r="4548" spans="1:26" x14ac:dyDescent="0.3">
      <c r="A4548" t="s">
        <v>17710</v>
      </c>
      <c r="B4548" t="s">
        <v>2333</v>
      </c>
      <c r="C4548" t="s">
        <v>13</v>
      </c>
      <c r="D4548" t="s">
        <v>17711</v>
      </c>
      <c r="E4548" t="s">
        <v>15</v>
      </c>
      <c r="F4548" t="s">
        <v>23</v>
      </c>
      <c r="G4548" t="s">
        <v>17712</v>
      </c>
      <c r="H4548" t="s">
        <v>69</v>
      </c>
      <c r="I4548" t="s">
        <v>19</v>
      </c>
      <c r="J4548" s="1">
        <v>45469</v>
      </c>
      <c r="K4548" s="1">
        <v>45691</v>
      </c>
      <c r="L4548" t="b">
        <f>COUNTIF(tbl_vendors[Vendor_ID],tbl_vendors[[#This Row],[Vendor_ID]])&gt;1</f>
        <v>0</v>
      </c>
      <c r="M4548" t="b">
        <f>ISBLANK(tbl_vendors[[#This Row],[Vendor_ID]])</f>
        <v>0</v>
      </c>
      <c r="N4548" t="b">
        <f>LEN(TRIM(tbl_vendors[[#This Row],[Vendor_Name]]))=0</f>
        <v>0</v>
      </c>
      <c r="O4548" t="b">
        <f>LEN(TRIM(tbl_vendors[[#This Row],[Email]]))=0</f>
        <v>0</v>
      </c>
      <c r="P4548" t="b">
        <f>OR(ISERROR(FIND("@",tbl_vendors[[#This Row],[Email]])),ISERROR(FIND(".",tbl_vendors[[#This Row],[Email]])))</f>
        <v>0</v>
      </c>
      <c r="Q4548" t="b">
        <f>ISNA(MATCH(tbl_vendors[[#This Row],[Country]],tbl_country[country],0))</f>
        <v>0</v>
      </c>
      <c r="R4548" t="b">
        <f>ISNA(MATCH(tbl_vendors[[#This Row],[Currency]],tbl_country[currency],0))</f>
        <v>1</v>
      </c>
      <c r="S4548" t="b">
        <f>_xlfn.XLOOKUP(tbl_vendors[[#This Row],[Country]],tbl_country[country],tbl_country[currency],"NotFound")&lt;&gt;tbl_vendors[[#This Row],[Currency]]</f>
        <v>1</v>
      </c>
      <c r="T4548" t="b">
        <f>ISNA(MATCH(tbl_vendors[[#This Row],[Payment_Terms]],tbl_payment_terms[Payment_Terms],0))</f>
        <v>0</v>
      </c>
      <c r="U4548" t="b">
        <f>ISNA(MATCH(tbl_vendors[[#This Row],[Status]],tbl_status[valid_status]))</f>
        <v>0</v>
      </c>
      <c r="V4548" t="b">
        <f ca="1">tbl_vendors[[#This Row],[Created_Date]]&gt;TODAY()</f>
        <v>0</v>
      </c>
      <c r="W4548" t="b">
        <f>tbl_vendors[[#This Row],[Updated_Date]]&lt;tbl_vendors[[#This Row],[Created_Date]]</f>
        <v>0</v>
      </c>
      <c r="X4548" t="b">
        <f>COUNTIF(tbl_vendors[Vendor_Name],tbl_vendors[[#This Row],[Vendor_Name]])&gt;1</f>
        <v>1</v>
      </c>
      <c r="Y4548" s="14" cm="1">
        <f t="array" aca="1" ref="Y4548" ca="1">IFERROR(SUM(L4548:X4548*1),4)</f>
        <v>3</v>
      </c>
      <c r="Z4548" t="str">
        <f ca="1">IF(tbl_vendors[[#This Row],[error_count]]&gt;0,"FAIL","PASS")</f>
        <v>FAIL</v>
      </c>
    </row>
    <row r="4549" spans="1:26" x14ac:dyDescent="0.3">
      <c r="A4549" t="s">
        <v>17713</v>
      </c>
      <c r="B4549" t="s">
        <v>775</v>
      </c>
      <c r="C4549" t="s">
        <v>72</v>
      </c>
      <c r="D4549" t="s">
        <v>17714</v>
      </c>
      <c r="E4549" t="s">
        <v>74</v>
      </c>
      <c r="F4549" t="s">
        <v>32</v>
      </c>
      <c r="G4549" t="s">
        <v>17715</v>
      </c>
      <c r="H4549" t="s">
        <v>42</v>
      </c>
      <c r="I4549" t="s">
        <v>19</v>
      </c>
      <c r="J4549" s="1">
        <v>46191</v>
      </c>
      <c r="K4549" s="1">
        <v>46203</v>
      </c>
      <c r="L4549" t="b">
        <f>COUNTIF(tbl_vendors[Vendor_ID],tbl_vendors[[#This Row],[Vendor_ID]])&gt;1</f>
        <v>0</v>
      </c>
      <c r="M4549" t="b">
        <f>ISBLANK(tbl_vendors[[#This Row],[Vendor_ID]])</f>
        <v>0</v>
      </c>
      <c r="N4549" t="b">
        <f>LEN(TRIM(tbl_vendors[[#This Row],[Vendor_Name]]))=0</f>
        <v>0</v>
      </c>
      <c r="O4549" t="b">
        <f>LEN(TRIM(tbl_vendors[[#This Row],[Email]]))=0</f>
        <v>0</v>
      </c>
      <c r="P4549" t="b">
        <f>OR(ISERROR(FIND("@",tbl_vendors[[#This Row],[Email]])),ISERROR(FIND(".",tbl_vendors[[#This Row],[Email]])))</f>
        <v>0</v>
      </c>
      <c r="Q4549" t="b">
        <f>ISNA(MATCH(tbl_vendors[[#This Row],[Country]],tbl_country[country],0))</f>
        <v>0</v>
      </c>
      <c r="R4549" t="b">
        <f>ISNA(MATCH(tbl_vendors[[#This Row],[Currency]],tbl_country[currency],0))</f>
        <v>1</v>
      </c>
      <c r="S4549" t="b">
        <f>_xlfn.XLOOKUP(tbl_vendors[[#This Row],[Country]],tbl_country[country],tbl_country[currency],"NotFound")&lt;&gt;tbl_vendors[[#This Row],[Currency]]</f>
        <v>1</v>
      </c>
      <c r="T4549" t="b">
        <f>ISNA(MATCH(tbl_vendors[[#This Row],[Payment_Terms]],tbl_payment_terms[Payment_Terms],0))</f>
        <v>0</v>
      </c>
      <c r="U4549" t="b">
        <f>ISNA(MATCH(tbl_vendors[[#This Row],[Status]],tbl_status[valid_status]))</f>
        <v>0</v>
      </c>
      <c r="V4549" t="b">
        <f ca="1">tbl_vendors[[#This Row],[Created_Date]]&gt;TODAY()</f>
        <v>0</v>
      </c>
      <c r="W4549" t="b">
        <f>tbl_vendors[[#This Row],[Updated_Date]]&lt;tbl_vendors[[#This Row],[Created_Date]]</f>
        <v>0</v>
      </c>
      <c r="X4549" t="b">
        <f>COUNTIF(tbl_vendors[Vendor_Name],tbl_vendors[[#This Row],[Vendor_Name]])&gt;1</f>
        <v>1</v>
      </c>
      <c r="Y4549" s="14" cm="1">
        <f t="array" aca="1" ref="Y4549" ca="1">IFERROR(SUM(L4549:X4549*1),4)</f>
        <v>3</v>
      </c>
      <c r="Z4549" t="str">
        <f ca="1">IF(tbl_vendors[[#This Row],[error_count]]&gt;0,"FAIL","PASS")</f>
        <v>FAIL</v>
      </c>
    </row>
    <row r="4550" spans="1:26" x14ac:dyDescent="0.3">
      <c r="A4550" t="s">
        <v>17716</v>
      </c>
      <c r="B4550" t="s">
        <v>17717</v>
      </c>
      <c r="C4550" t="s">
        <v>29</v>
      </c>
      <c r="D4550" t="s">
        <v>17718</v>
      </c>
      <c r="E4550" t="s">
        <v>31</v>
      </c>
      <c r="F4550" t="s">
        <v>16</v>
      </c>
      <c r="G4550" t="s">
        <v>17719</v>
      </c>
      <c r="H4550" t="s">
        <v>42</v>
      </c>
      <c r="I4550" t="s">
        <v>53</v>
      </c>
      <c r="J4550" s="1">
        <v>45568</v>
      </c>
      <c r="K4550" s="1">
        <v>46166</v>
      </c>
      <c r="L4550" t="b">
        <f>COUNTIF(tbl_vendors[Vendor_ID],tbl_vendors[[#This Row],[Vendor_ID]])&gt;1</f>
        <v>0</v>
      </c>
      <c r="M4550" t="b">
        <f>ISBLANK(tbl_vendors[[#This Row],[Vendor_ID]])</f>
        <v>0</v>
      </c>
      <c r="N4550" t="b">
        <f>LEN(TRIM(tbl_vendors[[#This Row],[Vendor_Name]]))=0</f>
        <v>0</v>
      </c>
      <c r="O4550" t="b">
        <f>LEN(TRIM(tbl_vendors[[#This Row],[Email]]))=0</f>
        <v>0</v>
      </c>
      <c r="P4550" t="b">
        <f>OR(ISERROR(FIND("@",tbl_vendors[[#This Row],[Email]])),ISERROR(FIND(".",tbl_vendors[[#This Row],[Email]])))</f>
        <v>0</v>
      </c>
      <c r="Q4550" t="b">
        <f>ISNA(MATCH(tbl_vendors[[#This Row],[Country]],tbl_country[country],0))</f>
        <v>0</v>
      </c>
      <c r="R4550" t="b">
        <f>ISNA(MATCH(tbl_vendors[[#This Row],[Currency]],tbl_country[currency],0))</f>
        <v>0</v>
      </c>
      <c r="S4550" t="b">
        <f>_xlfn.XLOOKUP(tbl_vendors[[#This Row],[Country]],tbl_country[country],tbl_country[currency],"NotFound")&lt;&gt;tbl_vendors[[#This Row],[Currency]]</f>
        <v>0</v>
      </c>
      <c r="T4550" t="b">
        <f>ISNA(MATCH(tbl_vendors[[#This Row],[Payment_Terms]],tbl_payment_terms[Payment_Terms],0))</f>
        <v>0</v>
      </c>
      <c r="U4550" t="b">
        <f>ISNA(MATCH(tbl_vendors[[#This Row],[Status]],tbl_status[valid_status]))</f>
        <v>1</v>
      </c>
      <c r="V4550" t="b">
        <f ca="1">tbl_vendors[[#This Row],[Created_Date]]&gt;TODAY()</f>
        <v>0</v>
      </c>
      <c r="W4550" t="b">
        <f>tbl_vendors[[#This Row],[Updated_Date]]&lt;tbl_vendors[[#This Row],[Created_Date]]</f>
        <v>0</v>
      </c>
      <c r="X4550" t="b">
        <f>COUNTIF(tbl_vendors[Vendor_Name],tbl_vendors[[#This Row],[Vendor_Name]])&gt;1</f>
        <v>0</v>
      </c>
      <c r="Y4550" s="14" cm="1">
        <f t="array" aca="1" ref="Y4550" ca="1">IFERROR(SUM(L4550:X4550*1),4)</f>
        <v>1</v>
      </c>
      <c r="Z4550" t="str">
        <f ca="1">IF(tbl_vendors[[#This Row],[error_count]]&gt;0,"FAIL","PASS")</f>
        <v>FAIL</v>
      </c>
    </row>
    <row r="4551" spans="1:26" x14ac:dyDescent="0.3">
      <c r="A4551" t="s">
        <v>17720</v>
      </c>
      <c r="B4551" t="s">
        <v>17721</v>
      </c>
      <c r="C4551" t="s">
        <v>109</v>
      </c>
      <c r="D4551" t="s">
        <v>17722</v>
      </c>
      <c r="E4551" t="s">
        <v>39</v>
      </c>
      <c r="F4551" t="s">
        <v>32</v>
      </c>
      <c r="G4551" t="s">
        <v>17723</v>
      </c>
      <c r="H4551" t="s">
        <v>47</v>
      </c>
      <c r="I4551" t="s">
        <v>26</v>
      </c>
      <c r="J4551" s="1">
        <v>44692</v>
      </c>
      <c r="K4551" s="1">
        <v>44923</v>
      </c>
      <c r="L4551" t="b">
        <f>COUNTIF(tbl_vendors[Vendor_ID],tbl_vendors[[#This Row],[Vendor_ID]])&gt;1</f>
        <v>0</v>
      </c>
      <c r="M4551" t="b">
        <f>ISBLANK(tbl_vendors[[#This Row],[Vendor_ID]])</f>
        <v>0</v>
      </c>
      <c r="N4551" t="b">
        <f>LEN(TRIM(tbl_vendors[[#This Row],[Vendor_Name]]))=0</f>
        <v>0</v>
      </c>
      <c r="O4551" t="b">
        <f>LEN(TRIM(tbl_vendors[[#This Row],[Email]]))=0</f>
        <v>0</v>
      </c>
      <c r="P4551" t="b">
        <f>OR(ISERROR(FIND("@",tbl_vendors[[#This Row],[Email]])),ISERROR(FIND(".",tbl_vendors[[#This Row],[Email]])))</f>
        <v>0</v>
      </c>
      <c r="Q4551" t="b">
        <f>ISNA(MATCH(tbl_vendors[[#This Row],[Country]],tbl_country[country],0))</f>
        <v>0</v>
      </c>
      <c r="R4551" t="b">
        <f>ISNA(MATCH(tbl_vendors[[#This Row],[Currency]],tbl_country[currency],0))</f>
        <v>0</v>
      </c>
      <c r="S4551" t="b">
        <f>_xlfn.XLOOKUP(tbl_vendors[[#This Row],[Country]],tbl_country[country],tbl_country[currency],"NotFound")&lt;&gt;tbl_vendors[[#This Row],[Currency]]</f>
        <v>1</v>
      </c>
      <c r="T4551" t="b">
        <f>ISNA(MATCH(tbl_vendors[[#This Row],[Payment_Terms]],tbl_payment_terms[Payment_Terms],0))</f>
        <v>0</v>
      </c>
      <c r="U4551" t="b">
        <f>ISNA(MATCH(tbl_vendors[[#This Row],[Status]],tbl_status[valid_status]))</f>
        <v>0</v>
      </c>
      <c r="V4551" t="b">
        <f ca="1">tbl_vendors[[#This Row],[Created_Date]]&gt;TODAY()</f>
        <v>0</v>
      </c>
      <c r="W4551" t="b">
        <f>tbl_vendors[[#This Row],[Updated_Date]]&lt;tbl_vendors[[#This Row],[Created_Date]]</f>
        <v>0</v>
      </c>
      <c r="X4551" t="b">
        <f>COUNTIF(tbl_vendors[Vendor_Name],tbl_vendors[[#This Row],[Vendor_Name]])&gt;1</f>
        <v>0</v>
      </c>
      <c r="Y4551" s="14" cm="1">
        <f t="array" aca="1" ref="Y4551" ca="1">IFERROR(SUM(L4551:X4551*1),4)</f>
        <v>1</v>
      </c>
      <c r="Z4551" t="str">
        <f ca="1">IF(tbl_vendors[[#This Row],[error_count]]&gt;0,"FAIL","PASS")</f>
        <v>FAIL</v>
      </c>
    </row>
    <row r="4552" spans="1:26" x14ac:dyDescent="0.3">
      <c r="A4552" t="s">
        <v>17724</v>
      </c>
      <c r="B4552" t="s">
        <v>17725</v>
      </c>
      <c r="C4552" t="s">
        <v>37</v>
      </c>
      <c r="D4552" t="s">
        <v>17726</v>
      </c>
      <c r="E4552" t="s">
        <v>39</v>
      </c>
      <c r="F4552" t="s">
        <v>75</v>
      </c>
      <c r="G4552" t="s">
        <v>17727</v>
      </c>
      <c r="H4552" t="s">
        <v>69</v>
      </c>
      <c r="I4552" t="s">
        <v>26</v>
      </c>
      <c r="J4552" s="1">
        <v>45639</v>
      </c>
      <c r="K4552" s="1">
        <v>45760</v>
      </c>
      <c r="L4552" t="b">
        <f>COUNTIF(tbl_vendors[Vendor_ID],tbl_vendors[[#This Row],[Vendor_ID]])&gt;1</f>
        <v>0</v>
      </c>
      <c r="M4552" t="b">
        <f>ISBLANK(tbl_vendors[[#This Row],[Vendor_ID]])</f>
        <v>0</v>
      </c>
      <c r="N4552" t="b">
        <f>LEN(TRIM(tbl_vendors[[#This Row],[Vendor_Name]]))=0</f>
        <v>0</v>
      </c>
      <c r="O4552" t="b">
        <f>LEN(TRIM(tbl_vendors[[#This Row],[Email]]))=0</f>
        <v>0</v>
      </c>
      <c r="P4552" t="b">
        <f>OR(ISERROR(FIND("@",tbl_vendors[[#This Row],[Email]])),ISERROR(FIND(".",tbl_vendors[[#This Row],[Email]])))</f>
        <v>0</v>
      </c>
      <c r="Q4552" t="b">
        <f>ISNA(MATCH(tbl_vendors[[#This Row],[Country]],tbl_country[country],0))</f>
        <v>0</v>
      </c>
      <c r="R4552" t="b">
        <f>ISNA(MATCH(tbl_vendors[[#This Row],[Currency]],tbl_country[currency],0))</f>
        <v>0</v>
      </c>
      <c r="S4552" t="b">
        <f>_xlfn.XLOOKUP(tbl_vendors[[#This Row],[Country]],tbl_country[country],tbl_country[currency],"NotFound")&lt;&gt;tbl_vendors[[#This Row],[Currency]]</f>
        <v>0</v>
      </c>
      <c r="T4552" t="b">
        <f>ISNA(MATCH(tbl_vendors[[#This Row],[Payment_Terms]],tbl_payment_terms[Payment_Terms],0))</f>
        <v>0</v>
      </c>
      <c r="U4552" t="b">
        <f>ISNA(MATCH(tbl_vendors[[#This Row],[Status]],tbl_status[valid_status]))</f>
        <v>0</v>
      </c>
      <c r="V4552" t="b">
        <f ca="1">tbl_vendors[[#This Row],[Created_Date]]&gt;TODAY()</f>
        <v>0</v>
      </c>
      <c r="W4552" t="b">
        <f>tbl_vendors[[#This Row],[Updated_Date]]&lt;tbl_vendors[[#This Row],[Created_Date]]</f>
        <v>0</v>
      </c>
      <c r="X4552" t="b">
        <f>COUNTIF(tbl_vendors[Vendor_Name],tbl_vendors[[#This Row],[Vendor_Name]])&gt;1</f>
        <v>0</v>
      </c>
      <c r="Y4552" s="14" cm="1">
        <f t="array" aca="1" ref="Y4552" ca="1">IFERROR(SUM(L4552:X4552*1),4)</f>
        <v>0</v>
      </c>
      <c r="Z4552" t="str">
        <f ca="1">IF(tbl_vendors[[#This Row],[error_count]]&gt;0,"FAIL","PASS")</f>
        <v>PASS</v>
      </c>
    </row>
    <row r="4553" spans="1:26" x14ac:dyDescent="0.3">
      <c r="A4553" t="s">
        <v>17728</v>
      </c>
      <c r="B4553" t="s">
        <v>17729</v>
      </c>
      <c r="C4553" t="s">
        <v>72</v>
      </c>
      <c r="D4553" t="s">
        <v>17730</v>
      </c>
      <c r="E4553" t="s">
        <v>74</v>
      </c>
      <c r="F4553" t="s">
        <v>16</v>
      </c>
      <c r="G4553" t="s">
        <v>17731</v>
      </c>
      <c r="H4553" t="s">
        <v>42</v>
      </c>
      <c r="I4553" t="s">
        <v>26</v>
      </c>
      <c r="J4553" s="1">
        <v>45446</v>
      </c>
      <c r="K4553" s="1">
        <v>46082</v>
      </c>
      <c r="L4553" t="b">
        <f>COUNTIF(tbl_vendors[Vendor_ID],tbl_vendors[[#This Row],[Vendor_ID]])&gt;1</f>
        <v>0</v>
      </c>
      <c r="M4553" t="b">
        <f>ISBLANK(tbl_vendors[[#This Row],[Vendor_ID]])</f>
        <v>0</v>
      </c>
      <c r="N4553" t="b">
        <f>LEN(TRIM(tbl_vendors[[#This Row],[Vendor_Name]]))=0</f>
        <v>0</v>
      </c>
      <c r="O4553" t="b">
        <f>LEN(TRIM(tbl_vendors[[#This Row],[Email]]))=0</f>
        <v>0</v>
      </c>
      <c r="P4553" t="b">
        <f>OR(ISERROR(FIND("@",tbl_vendors[[#This Row],[Email]])),ISERROR(FIND(".",tbl_vendors[[#This Row],[Email]])))</f>
        <v>0</v>
      </c>
      <c r="Q4553" t="b">
        <f>ISNA(MATCH(tbl_vendors[[#This Row],[Country]],tbl_country[country],0))</f>
        <v>0</v>
      </c>
      <c r="R4553" t="b">
        <f>ISNA(MATCH(tbl_vendors[[#This Row],[Currency]],tbl_country[currency],0))</f>
        <v>1</v>
      </c>
      <c r="S4553" t="b">
        <f>_xlfn.XLOOKUP(tbl_vendors[[#This Row],[Country]],tbl_country[country],tbl_country[currency],"NotFound")&lt;&gt;tbl_vendors[[#This Row],[Currency]]</f>
        <v>1</v>
      </c>
      <c r="T4553" t="b">
        <f>ISNA(MATCH(tbl_vendors[[#This Row],[Payment_Terms]],tbl_payment_terms[Payment_Terms],0))</f>
        <v>0</v>
      </c>
      <c r="U4553" t="b">
        <f>ISNA(MATCH(tbl_vendors[[#This Row],[Status]],tbl_status[valid_status]))</f>
        <v>0</v>
      </c>
      <c r="V4553" t="b">
        <f ca="1">tbl_vendors[[#This Row],[Created_Date]]&gt;TODAY()</f>
        <v>0</v>
      </c>
      <c r="W4553" t="b">
        <f>tbl_vendors[[#This Row],[Updated_Date]]&lt;tbl_vendors[[#This Row],[Created_Date]]</f>
        <v>0</v>
      </c>
      <c r="X4553" t="b">
        <f>COUNTIF(tbl_vendors[Vendor_Name],tbl_vendors[[#This Row],[Vendor_Name]])&gt;1</f>
        <v>0</v>
      </c>
      <c r="Y4553" s="14" cm="1">
        <f t="array" aca="1" ref="Y4553" ca="1">IFERROR(SUM(L4553:X4553*1),4)</f>
        <v>2</v>
      </c>
      <c r="Z4553" t="str">
        <f ca="1">IF(tbl_vendors[[#This Row],[error_count]]&gt;0,"FAIL","PASS")</f>
        <v>FAIL</v>
      </c>
    </row>
    <row r="4554" spans="1:26" x14ac:dyDescent="0.3">
      <c r="A4554" t="s">
        <v>17732</v>
      </c>
      <c r="B4554" t="s">
        <v>9845</v>
      </c>
      <c r="C4554" t="s">
        <v>109</v>
      </c>
      <c r="D4554" t="s">
        <v>17733</v>
      </c>
      <c r="E4554" t="s">
        <v>39</v>
      </c>
      <c r="F4554" t="s">
        <v>32</v>
      </c>
      <c r="G4554" t="s">
        <v>17734</v>
      </c>
      <c r="H4554" t="s">
        <v>69</v>
      </c>
      <c r="I4554" t="s">
        <v>26</v>
      </c>
      <c r="J4554" s="1">
        <v>45281</v>
      </c>
      <c r="K4554" s="1">
        <v>46066</v>
      </c>
      <c r="L4554" t="b">
        <f>COUNTIF(tbl_vendors[Vendor_ID],tbl_vendors[[#This Row],[Vendor_ID]])&gt;1</f>
        <v>0</v>
      </c>
      <c r="M4554" t="b">
        <f>ISBLANK(tbl_vendors[[#This Row],[Vendor_ID]])</f>
        <v>0</v>
      </c>
      <c r="N4554" t="b">
        <f>LEN(TRIM(tbl_vendors[[#This Row],[Vendor_Name]]))=0</f>
        <v>0</v>
      </c>
      <c r="O4554" t="b">
        <f>LEN(TRIM(tbl_vendors[[#This Row],[Email]]))=0</f>
        <v>0</v>
      </c>
      <c r="P4554" t="b">
        <f>OR(ISERROR(FIND("@",tbl_vendors[[#This Row],[Email]])),ISERROR(FIND(".",tbl_vendors[[#This Row],[Email]])))</f>
        <v>0</v>
      </c>
      <c r="Q4554" t="b">
        <f>ISNA(MATCH(tbl_vendors[[#This Row],[Country]],tbl_country[country],0))</f>
        <v>0</v>
      </c>
      <c r="R4554" t="b">
        <f>ISNA(MATCH(tbl_vendors[[#This Row],[Currency]],tbl_country[currency],0))</f>
        <v>0</v>
      </c>
      <c r="S4554" t="b">
        <f>_xlfn.XLOOKUP(tbl_vendors[[#This Row],[Country]],tbl_country[country],tbl_country[currency],"NotFound")&lt;&gt;tbl_vendors[[#This Row],[Currency]]</f>
        <v>1</v>
      </c>
      <c r="T4554" t="b">
        <f>ISNA(MATCH(tbl_vendors[[#This Row],[Payment_Terms]],tbl_payment_terms[Payment_Terms],0))</f>
        <v>0</v>
      </c>
      <c r="U4554" t="b">
        <f>ISNA(MATCH(tbl_vendors[[#This Row],[Status]],tbl_status[valid_status]))</f>
        <v>0</v>
      </c>
      <c r="V4554" t="b">
        <f ca="1">tbl_vendors[[#This Row],[Created_Date]]&gt;TODAY()</f>
        <v>0</v>
      </c>
      <c r="W4554" t="b">
        <f>tbl_vendors[[#This Row],[Updated_Date]]&lt;tbl_vendors[[#This Row],[Created_Date]]</f>
        <v>0</v>
      </c>
      <c r="X4554" t="b">
        <f>COUNTIF(tbl_vendors[Vendor_Name],tbl_vendors[[#This Row],[Vendor_Name]])&gt;1</f>
        <v>1</v>
      </c>
      <c r="Y4554" s="14" cm="1">
        <f t="array" aca="1" ref="Y4554" ca="1">IFERROR(SUM(L4554:X4554*1),4)</f>
        <v>2</v>
      </c>
      <c r="Z4554" t="str">
        <f ca="1">IF(tbl_vendors[[#This Row],[error_count]]&gt;0,"FAIL","PASS")</f>
        <v>FAIL</v>
      </c>
    </row>
    <row r="4555" spans="1:26" x14ac:dyDescent="0.3">
      <c r="A4555" t="s">
        <v>17735</v>
      </c>
      <c r="B4555" t="s">
        <v>17736</v>
      </c>
      <c r="C4555" t="s">
        <v>66</v>
      </c>
      <c r="D4555" t="s">
        <v>17737</v>
      </c>
      <c r="E4555" t="s">
        <v>67</v>
      </c>
      <c r="F4555" t="s">
        <v>75</v>
      </c>
      <c r="G4555" t="s">
        <v>17738</v>
      </c>
      <c r="H4555" t="s">
        <v>18</v>
      </c>
      <c r="I4555" t="s">
        <v>19</v>
      </c>
      <c r="J4555" s="1">
        <v>45753</v>
      </c>
      <c r="K4555" s="1">
        <v>46087</v>
      </c>
      <c r="L4555" t="b">
        <f>COUNTIF(tbl_vendors[Vendor_ID],tbl_vendors[[#This Row],[Vendor_ID]])&gt;1</f>
        <v>0</v>
      </c>
      <c r="M4555" t="b">
        <f>ISBLANK(tbl_vendors[[#This Row],[Vendor_ID]])</f>
        <v>0</v>
      </c>
      <c r="N4555" t="b">
        <f>LEN(TRIM(tbl_vendors[[#This Row],[Vendor_Name]]))=0</f>
        <v>0</v>
      </c>
      <c r="O4555" t="b">
        <f>LEN(TRIM(tbl_vendors[[#This Row],[Email]]))=0</f>
        <v>0</v>
      </c>
      <c r="P4555" t="b">
        <f>OR(ISERROR(FIND("@",tbl_vendors[[#This Row],[Email]])),ISERROR(FIND(".",tbl_vendors[[#This Row],[Email]])))</f>
        <v>0</v>
      </c>
      <c r="Q4555" t="b">
        <f>ISNA(MATCH(tbl_vendors[[#This Row],[Country]],tbl_country[country],0))</f>
        <v>0</v>
      </c>
      <c r="R4555" t="b">
        <f>ISNA(MATCH(tbl_vendors[[#This Row],[Currency]],tbl_country[currency],0))</f>
        <v>0</v>
      </c>
      <c r="S4555" t="b">
        <f>_xlfn.XLOOKUP(tbl_vendors[[#This Row],[Country]],tbl_country[country],tbl_country[currency],"NotFound")&lt;&gt;tbl_vendors[[#This Row],[Currency]]</f>
        <v>0</v>
      </c>
      <c r="T4555" t="b">
        <f>ISNA(MATCH(tbl_vendors[[#This Row],[Payment_Terms]],tbl_payment_terms[Payment_Terms],0))</f>
        <v>0</v>
      </c>
      <c r="U4555" t="b">
        <f>ISNA(MATCH(tbl_vendors[[#This Row],[Status]],tbl_status[valid_status]))</f>
        <v>0</v>
      </c>
      <c r="V4555" t="b">
        <f ca="1">tbl_vendors[[#This Row],[Created_Date]]&gt;TODAY()</f>
        <v>0</v>
      </c>
      <c r="W4555" t="b">
        <f>tbl_vendors[[#This Row],[Updated_Date]]&lt;tbl_vendors[[#This Row],[Created_Date]]</f>
        <v>0</v>
      </c>
      <c r="X4555" t="b">
        <f>COUNTIF(tbl_vendors[Vendor_Name],tbl_vendors[[#This Row],[Vendor_Name]])&gt;1</f>
        <v>0</v>
      </c>
      <c r="Y4555" s="14" cm="1">
        <f t="array" aca="1" ref="Y4555" ca="1">IFERROR(SUM(L4555:X4555*1),4)</f>
        <v>0</v>
      </c>
      <c r="Z4555" t="str">
        <f ca="1">IF(tbl_vendors[[#This Row],[error_count]]&gt;0,"FAIL","PASS")</f>
        <v>PASS</v>
      </c>
    </row>
    <row r="4556" spans="1:26" x14ac:dyDescent="0.3">
      <c r="A4556" t="s">
        <v>17739</v>
      </c>
      <c r="B4556" t="s">
        <v>17740</v>
      </c>
      <c r="C4556" t="s">
        <v>37</v>
      </c>
      <c r="D4556" t="s">
        <v>17741</v>
      </c>
      <c r="E4556" t="s">
        <v>39</v>
      </c>
      <c r="F4556" t="s">
        <v>16</v>
      </c>
      <c r="G4556" t="s">
        <v>17742</v>
      </c>
      <c r="H4556" t="s">
        <v>47</v>
      </c>
      <c r="I4556" t="s">
        <v>53</v>
      </c>
      <c r="J4556" s="1">
        <v>45416</v>
      </c>
      <c r="K4556" s="1">
        <v>45524</v>
      </c>
      <c r="L4556" t="b">
        <f>COUNTIF(tbl_vendors[Vendor_ID],tbl_vendors[[#This Row],[Vendor_ID]])&gt;1</f>
        <v>0</v>
      </c>
      <c r="M4556" t="b">
        <f>ISBLANK(tbl_vendors[[#This Row],[Vendor_ID]])</f>
        <v>0</v>
      </c>
      <c r="N4556" t="b">
        <f>LEN(TRIM(tbl_vendors[[#This Row],[Vendor_Name]]))=0</f>
        <v>0</v>
      </c>
      <c r="O4556" t="b">
        <f>LEN(TRIM(tbl_vendors[[#This Row],[Email]]))=0</f>
        <v>0</v>
      </c>
      <c r="P4556" t="b">
        <f>OR(ISERROR(FIND("@",tbl_vendors[[#This Row],[Email]])),ISERROR(FIND(".",tbl_vendors[[#This Row],[Email]])))</f>
        <v>0</v>
      </c>
      <c r="Q4556" t="b">
        <f>ISNA(MATCH(tbl_vendors[[#This Row],[Country]],tbl_country[country],0))</f>
        <v>0</v>
      </c>
      <c r="R4556" t="b">
        <f>ISNA(MATCH(tbl_vendors[[#This Row],[Currency]],tbl_country[currency],0))</f>
        <v>0</v>
      </c>
      <c r="S4556" t="b">
        <f>_xlfn.XLOOKUP(tbl_vendors[[#This Row],[Country]],tbl_country[country],tbl_country[currency],"NotFound")&lt;&gt;tbl_vendors[[#This Row],[Currency]]</f>
        <v>0</v>
      </c>
      <c r="T4556" t="b">
        <f>ISNA(MATCH(tbl_vendors[[#This Row],[Payment_Terms]],tbl_payment_terms[Payment_Terms],0))</f>
        <v>0</v>
      </c>
      <c r="U4556" t="b">
        <f>ISNA(MATCH(tbl_vendors[[#This Row],[Status]],tbl_status[valid_status]))</f>
        <v>1</v>
      </c>
      <c r="V4556" t="b">
        <f ca="1">tbl_vendors[[#This Row],[Created_Date]]&gt;TODAY()</f>
        <v>0</v>
      </c>
      <c r="W4556" t="b">
        <f>tbl_vendors[[#This Row],[Updated_Date]]&lt;tbl_vendors[[#This Row],[Created_Date]]</f>
        <v>0</v>
      </c>
      <c r="X4556" t="b">
        <f>COUNTIF(tbl_vendors[Vendor_Name],tbl_vendors[[#This Row],[Vendor_Name]])&gt;1</f>
        <v>0</v>
      </c>
      <c r="Y4556" s="14" cm="1">
        <f t="array" aca="1" ref="Y4556" ca="1">IFERROR(SUM(L4556:X4556*1),4)</f>
        <v>1</v>
      </c>
      <c r="Z4556" t="str">
        <f ca="1">IF(tbl_vendors[[#This Row],[error_count]]&gt;0,"FAIL","PASS")</f>
        <v>FAIL</v>
      </c>
    </row>
    <row r="4557" spans="1:26" x14ac:dyDescent="0.3">
      <c r="A4557" t="s">
        <v>17743</v>
      </c>
      <c r="B4557" t="s">
        <v>17744</v>
      </c>
      <c r="C4557" t="s">
        <v>37</v>
      </c>
      <c r="D4557" t="s">
        <v>17745</v>
      </c>
      <c r="E4557" t="s">
        <v>39</v>
      </c>
      <c r="F4557" t="s">
        <v>75</v>
      </c>
      <c r="G4557" t="s">
        <v>17746</v>
      </c>
      <c r="H4557" t="s">
        <v>42</v>
      </c>
      <c r="I4557" t="s">
        <v>26</v>
      </c>
      <c r="J4557" s="1">
        <v>44778</v>
      </c>
      <c r="K4557" s="1">
        <v>45113</v>
      </c>
      <c r="L4557" t="b">
        <f>COUNTIF(tbl_vendors[Vendor_ID],tbl_vendors[[#This Row],[Vendor_ID]])&gt;1</f>
        <v>0</v>
      </c>
      <c r="M4557" t="b">
        <f>ISBLANK(tbl_vendors[[#This Row],[Vendor_ID]])</f>
        <v>0</v>
      </c>
      <c r="N4557" t="b">
        <f>LEN(TRIM(tbl_vendors[[#This Row],[Vendor_Name]]))=0</f>
        <v>0</v>
      </c>
      <c r="O4557" t="b">
        <f>LEN(TRIM(tbl_vendors[[#This Row],[Email]]))=0</f>
        <v>0</v>
      </c>
      <c r="P4557" t="b">
        <f>OR(ISERROR(FIND("@",tbl_vendors[[#This Row],[Email]])),ISERROR(FIND(".",tbl_vendors[[#This Row],[Email]])))</f>
        <v>0</v>
      </c>
      <c r="Q4557" t="b">
        <f>ISNA(MATCH(tbl_vendors[[#This Row],[Country]],tbl_country[country],0))</f>
        <v>0</v>
      </c>
      <c r="R4557" t="b">
        <f>ISNA(MATCH(tbl_vendors[[#This Row],[Currency]],tbl_country[currency],0))</f>
        <v>0</v>
      </c>
      <c r="S4557" t="b">
        <f>_xlfn.XLOOKUP(tbl_vendors[[#This Row],[Country]],tbl_country[country],tbl_country[currency],"NotFound")&lt;&gt;tbl_vendors[[#This Row],[Currency]]</f>
        <v>0</v>
      </c>
      <c r="T4557" t="b">
        <f>ISNA(MATCH(tbl_vendors[[#This Row],[Payment_Terms]],tbl_payment_terms[Payment_Terms],0))</f>
        <v>0</v>
      </c>
      <c r="U4557" t="b">
        <f>ISNA(MATCH(tbl_vendors[[#This Row],[Status]],tbl_status[valid_status]))</f>
        <v>0</v>
      </c>
      <c r="V4557" t="b">
        <f ca="1">tbl_vendors[[#This Row],[Created_Date]]&gt;TODAY()</f>
        <v>0</v>
      </c>
      <c r="W4557" t="b">
        <f>tbl_vendors[[#This Row],[Updated_Date]]&lt;tbl_vendors[[#This Row],[Created_Date]]</f>
        <v>0</v>
      </c>
      <c r="X4557" t="b">
        <f>COUNTIF(tbl_vendors[Vendor_Name],tbl_vendors[[#This Row],[Vendor_Name]])&gt;1</f>
        <v>0</v>
      </c>
      <c r="Y4557" s="14" cm="1">
        <f t="array" aca="1" ref="Y4557" ca="1">IFERROR(SUM(L4557:X4557*1),4)</f>
        <v>0</v>
      </c>
      <c r="Z4557" t="str">
        <f ca="1">IF(tbl_vendors[[#This Row],[error_count]]&gt;0,"FAIL","PASS")</f>
        <v>PASS</v>
      </c>
    </row>
    <row r="4558" spans="1:26" x14ac:dyDescent="0.3">
      <c r="A4558" t="s">
        <v>17747</v>
      </c>
      <c r="B4558" t="s">
        <v>12281</v>
      </c>
      <c r="C4558" t="s">
        <v>29</v>
      </c>
      <c r="D4558" t="s">
        <v>17748</v>
      </c>
      <c r="E4558" t="s">
        <v>31</v>
      </c>
      <c r="F4558" t="s">
        <v>23</v>
      </c>
      <c r="G4558" t="s">
        <v>17749</v>
      </c>
      <c r="H4558" t="s">
        <v>52</v>
      </c>
      <c r="I4558" t="s">
        <v>53</v>
      </c>
      <c r="J4558" s="1">
        <v>44593</v>
      </c>
      <c r="K4558" s="1">
        <v>45748</v>
      </c>
      <c r="L4558" t="b">
        <f>COUNTIF(tbl_vendors[Vendor_ID],tbl_vendors[[#This Row],[Vendor_ID]])&gt;1</f>
        <v>0</v>
      </c>
      <c r="M4558" t="b">
        <f>ISBLANK(tbl_vendors[[#This Row],[Vendor_ID]])</f>
        <v>0</v>
      </c>
      <c r="N4558" t="b">
        <f>LEN(TRIM(tbl_vendors[[#This Row],[Vendor_Name]]))=0</f>
        <v>0</v>
      </c>
      <c r="O4558" t="b">
        <f>LEN(TRIM(tbl_vendors[[#This Row],[Email]]))=0</f>
        <v>0</v>
      </c>
      <c r="P4558" t="b">
        <f>OR(ISERROR(FIND("@",tbl_vendors[[#This Row],[Email]])),ISERROR(FIND(".",tbl_vendors[[#This Row],[Email]])))</f>
        <v>0</v>
      </c>
      <c r="Q4558" t="b">
        <f>ISNA(MATCH(tbl_vendors[[#This Row],[Country]],tbl_country[country],0))</f>
        <v>0</v>
      </c>
      <c r="R4558" t="b">
        <f>ISNA(MATCH(tbl_vendors[[#This Row],[Currency]],tbl_country[currency],0))</f>
        <v>0</v>
      </c>
      <c r="S4558" t="b">
        <f>_xlfn.XLOOKUP(tbl_vendors[[#This Row],[Country]],tbl_country[country],tbl_country[currency],"NotFound")&lt;&gt;tbl_vendors[[#This Row],[Currency]]</f>
        <v>0</v>
      </c>
      <c r="T4558" t="b">
        <f>ISNA(MATCH(tbl_vendors[[#This Row],[Payment_Terms]],tbl_payment_terms[Payment_Terms],0))</f>
        <v>0</v>
      </c>
      <c r="U4558" t="b">
        <f>ISNA(MATCH(tbl_vendors[[#This Row],[Status]],tbl_status[valid_status]))</f>
        <v>1</v>
      </c>
      <c r="V4558" t="b">
        <f ca="1">tbl_vendors[[#This Row],[Created_Date]]&gt;TODAY()</f>
        <v>0</v>
      </c>
      <c r="W4558" t="b">
        <f>tbl_vendors[[#This Row],[Updated_Date]]&lt;tbl_vendors[[#This Row],[Created_Date]]</f>
        <v>0</v>
      </c>
      <c r="X4558" t="b">
        <f>COUNTIF(tbl_vendors[Vendor_Name],tbl_vendors[[#This Row],[Vendor_Name]])&gt;1</f>
        <v>1</v>
      </c>
      <c r="Y4558" s="14" cm="1">
        <f t="array" aca="1" ref="Y4558" ca="1">IFERROR(SUM(L4558:X4558*1),4)</f>
        <v>2</v>
      </c>
      <c r="Z4558" t="str">
        <f ca="1">IF(tbl_vendors[[#This Row],[error_count]]&gt;0,"FAIL","PASS")</f>
        <v>FAIL</v>
      </c>
    </row>
    <row r="4559" spans="1:26" x14ac:dyDescent="0.3">
      <c r="A4559" t="s">
        <v>17750</v>
      </c>
      <c r="B4559" t="s">
        <v>17751</v>
      </c>
      <c r="C4559" t="s">
        <v>153</v>
      </c>
      <c r="D4559" t="s">
        <v>17752</v>
      </c>
      <c r="E4559" t="s">
        <v>155</v>
      </c>
      <c r="F4559" t="s">
        <v>16</v>
      </c>
      <c r="G4559" t="s">
        <v>17753</v>
      </c>
      <c r="H4559" t="s">
        <v>52</v>
      </c>
      <c r="I4559" t="s">
        <v>53</v>
      </c>
      <c r="J4559" s="1">
        <v>46114</v>
      </c>
      <c r="K4559" s="1">
        <v>46126</v>
      </c>
      <c r="L4559" t="b">
        <f>COUNTIF(tbl_vendors[Vendor_ID],tbl_vendors[[#This Row],[Vendor_ID]])&gt;1</f>
        <v>0</v>
      </c>
      <c r="M4559" t="b">
        <f>ISBLANK(tbl_vendors[[#This Row],[Vendor_ID]])</f>
        <v>0</v>
      </c>
      <c r="N4559" t="b">
        <f>LEN(TRIM(tbl_vendors[[#This Row],[Vendor_Name]]))=0</f>
        <v>0</v>
      </c>
      <c r="O4559" t="b">
        <f>LEN(TRIM(tbl_vendors[[#This Row],[Email]]))=0</f>
        <v>0</v>
      </c>
      <c r="P4559" t="b">
        <f>OR(ISERROR(FIND("@",tbl_vendors[[#This Row],[Email]])),ISERROR(FIND(".",tbl_vendors[[#This Row],[Email]])))</f>
        <v>0</v>
      </c>
      <c r="Q4559" t="b">
        <f>ISNA(MATCH(tbl_vendors[[#This Row],[Country]],tbl_country[country],0))</f>
        <v>0</v>
      </c>
      <c r="R4559" t="b">
        <f>ISNA(MATCH(tbl_vendors[[#This Row],[Currency]],tbl_country[currency],0))</f>
        <v>0</v>
      </c>
      <c r="S4559" t="b">
        <f>_xlfn.XLOOKUP(tbl_vendors[[#This Row],[Country]],tbl_country[country],tbl_country[currency],"NotFound")&lt;&gt;tbl_vendors[[#This Row],[Currency]]</f>
        <v>0</v>
      </c>
      <c r="T4559" t="b">
        <f>ISNA(MATCH(tbl_vendors[[#This Row],[Payment_Terms]],tbl_payment_terms[Payment_Terms],0))</f>
        <v>0</v>
      </c>
      <c r="U4559" t="b">
        <f>ISNA(MATCH(tbl_vendors[[#This Row],[Status]],tbl_status[valid_status]))</f>
        <v>1</v>
      </c>
      <c r="V4559" t="b">
        <f ca="1">tbl_vendors[[#This Row],[Created_Date]]&gt;TODAY()</f>
        <v>0</v>
      </c>
      <c r="W4559" t="b">
        <f>tbl_vendors[[#This Row],[Updated_Date]]&lt;tbl_vendors[[#This Row],[Created_Date]]</f>
        <v>0</v>
      </c>
      <c r="X4559" t="b">
        <f>COUNTIF(tbl_vendors[Vendor_Name],tbl_vendors[[#This Row],[Vendor_Name]])&gt;1</f>
        <v>0</v>
      </c>
      <c r="Y4559" s="14" cm="1">
        <f t="array" aca="1" ref="Y4559" ca="1">IFERROR(SUM(L4559:X4559*1),4)</f>
        <v>1</v>
      </c>
      <c r="Z4559" t="str">
        <f ca="1">IF(tbl_vendors[[#This Row],[error_count]]&gt;0,"FAIL","PASS")</f>
        <v>FAIL</v>
      </c>
    </row>
    <row r="4560" spans="1:26" x14ac:dyDescent="0.3">
      <c r="A4560" t="s">
        <v>17754</v>
      </c>
      <c r="B4560" t="s">
        <v>17755</v>
      </c>
      <c r="C4560" t="s">
        <v>100</v>
      </c>
      <c r="D4560" t="s">
        <v>17756</v>
      </c>
      <c r="E4560" t="s">
        <v>39</v>
      </c>
      <c r="F4560" t="s">
        <v>75</v>
      </c>
      <c r="G4560" t="s">
        <v>17757</v>
      </c>
      <c r="H4560" t="s">
        <v>47</v>
      </c>
      <c r="I4560" t="s">
        <v>53</v>
      </c>
      <c r="J4560" s="1">
        <v>45933</v>
      </c>
      <c r="K4560" s="1">
        <v>46088</v>
      </c>
      <c r="L4560" t="b">
        <f>COUNTIF(tbl_vendors[Vendor_ID],tbl_vendors[[#This Row],[Vendor_ID]])&gt;1</f>
        <v>0</v>
      </c>
      <c r="M4560" t="b">
        <f>ISBLANK(tbl_vendors[[#This Row],[Vendor_ID]])</f>
        <v>0</v>
      </c>
      <c r="N4560" t="b">
        <f>LEN(TRIM(tbl_vendors[[#This Row],[Vendor_Name]]))=0</f>
        <v>0</v>
      </c>
      <c r="O4560" t="b">
        <f>LEN(TRIM(tbl_vendors[[#This Row],[Email]]))=0</f>
        <v>0</v>
      </c>
      <c r="P4560" t="b">
        <f>OR(ISERROR(FIND("@",tbl_vendors[[#This Row],[Email]])),ISERROR(FIND(".",tbl_vendors[[#This Row],[Email]])))</f>
        <v>0</v>
      </c>
      <c r="Q4560" t="b">
        <f>ISNA(MATCH(tbl_vendors[[#This Row],[Country]],tbl_country[country],0))</f>
        <v>0</v>
      </c>
      <c r="R4560" t="b">
        <f>ISNA(MATCH(tbl_vendors[[#This Row],[Currency]],tbl_country[currency],0))</f>
        <v>0</v>
      </c>
      <c r="S4560" t="b">
        <f>_xlfn.XLOOKUP(tbl_vendors[[#This Row],[Country]],tbl_country[country],tbl_country[currency],"NotFound")&lt;&gt;tbl_vendors[[#This Row],[Currency]]</f>
        <v>0</v>
      </c>
      <c r="T4560" t="b">
        <f>ISNA(MATCH(tbl_vendors[[#This Row],[Payment_Terms]],tbl_payment_terms[Payment_Terms],0))</f>
        <v>0</v>
      </c>
      <c r="U4560" t="b">
        <f>ISNA(MATCH(tbl_vendors[[#This Row],[Status]],tbl_status[valid_status]))</f>
        <v>1</v>
      </c>
      <c r="V4560" t="b">
        <f ca="1">tbl_vendors[[#This Row],[Created_Date]]&gt;TODAY()</f>
        <v>0</v>
      </c>
      <c r="W4560" t="b">
        <f>tbl_vendors[[#This Row],[Updated_Date]]&lt;tbl_vendors[[#This Row],[Created_Date]]</f>
        <v>0</v>
      </c>
      <c r="X4560" t="b">
        <f>COUNTIF(tbl_vendors[Vendor_Name],tbl_vendors[[#This Row],[Vendor_Name]])&gt;1</f>
        <v>0</v>
      </c>
      <c r="Y4560" s="14" cm="1">
        <f t="array" aca="1" ref="Y4560" ca="1">IFERROR(SUM(L4560:X4560*1),4)</f>
        <v>1</v>
      </c>
      <c r="Z4560" t="str">
        <f ca="1">IF(tbl_vendors[[#This Row],[error_count]]&gt;0,"FAIL","PASS")</f>
        <v>FAIL</v>
      </c>
    </row>
    <row r="4561" spans="1:26" x14ac:dyDescent="0.3">
      <c r="A4561" t="s">
        <v>17758</v>
      </c>
      <c r="B4561" t="s">
        <v>5746</v>
      </c>
      <c r="C4561" t="s">
        <v>79</v>
      </c>
      <c r="D4561" t="s">
        <v>17759</v>
      </c>
      <c r="E4561" t="s">
        <v>39</v>
      </c>
      <c r="F4561" t="s">
        <v>75</v>
      </c>
      <c r="G4561" t="s">
        <v>17760</v>
      </c>
      <c r="H4561" t="s">
        <v>42</v>
      </c>
      <c r="I4561" t="s">
        <v>19</v>
      </c>
      <c r="J4561" s="1">
        <v>46132</v>
      </c>
      <c r="K4561" s="1">
        <v>46138</v>
      </c>
      <c r="L4561" t="b">
        <f>COUNTIF(tbl_vendors[Vendor_ID],tbl_vendors[[#This Row],[Vendor_ID]])&gt;1</f>
        <v>0</v>
      </c>
      <c r="M4561" t="b">
        <f>ISBLANK(tbl_vendors[[#This Row],[Vendor_ID]])</f>
        <v>0</v>
      </c>
      <c r="N4561" t="b">
        <f>LEN(TRIM(tbl_vendors[[#This Row],[Vendor_Name]]))=0</f>
        <v>0</v>
      </c>
      <c r="O4561" t="b">
        <f>LEN(TRIM(tbl_vendors[[#This Row],[Email]]))=0</f>
        <v>0</v>
      </c>
      <c r="P4561" t="b">
        <f>OR(ISERROR(FIND("@",tbl_vendors[[#This Row],[Email]])),ISERROR(FIND(".",tbl_vendors[[#This Row],[Email]])))</f>
        <v>0</v>
      </c>
      <c r="Q4561" t="b">
        <f>ISNA(MATCH(tbl_vendors[[#This Row],[Country]],tbl_country[country],0))</f>
        <v>0</v>
      </c>
      <c r="R4561" t="b">
        <f>ISNA(MATCH(tbl_vendors[[#This Row],[Currency]],tbl_country[currency],0))</f>
        <v>0</v>
      </c>
      <c r="S4561" t="b">
        <f>_xlfn.XLOOKUP(tbl_vendors[[#This Row],[Country]],tbl_country[country],tbl_country[currency],"NotFound")&lt;&gt;tbl_vendors[[#This Row],[Currency]]</f>
        <v>0</v>
      </c>
      <c r="T4561" t="b">
        <f>ISNA(MATCH(tbl_vendors[[#This Row],[Payment_Terms]],tbl_payment_terms[Payment_Terms],0))</f>
        <v>0</v>
      </c>
      <c r="U4561" t="b">
        <f>ISNA(MATCH(tbl_vendors[[#This Row],[Status]],tbl_status[valid_status]))</f>
        <v>0</v>
      </c>
      <c r="V4561" t="b">
        <f ca="1">tbl_vendors[[#This Row],[Created_Date]]&gt;TODAY()</f>
        <v>0</v>
      </c>
      <c r="W4561" t="b">
        <f>tbl_vendors[[#This Row],[Updated_Date]]&lt;tbl_vendors[[#This Row],[Created_Date]]</f>
        <v>0</v>
      </c>
      <c r="X4561" t="b">
        <f>COUNTIF(tbl_vendors[Vendor_Name],tbl_vendors[[#This Row],[Vendor_Name]])&gt;1</f>
        <v>1</v>
      </c>
      <c r="Y4561" s="14" cm="1">
        <f t="array" aca="1" ref="Y4561" ca="1">IFERROR(SUM(L4561:X4561*1),4)</f>
        <v>1</v>
      </c>
      <c r="Z4561" t="str">
        <f ca="1">IF(tbl_vendors[[#This Row],[error_count]]&gt;0,"FAIL","PASS")</f>
        <v>FAIL</v>
      </c>
    </row>
    <row r="4562" spans="1:26" x14ac:dyDescent="0.3">
      <c r="A4562" t="s">
        <v>17761</v>
      </c>
      <c r="B4562" t="s">
        <v>17762</v>
      </c>
      <c r="C4562" t="s">
        <v>153</v>
      </c>
      <c r="D4562" t="s">
        <v>17763</v>
      </c>
      <c r="E4562" t="s">
        <v>155</v>
      </c>
      <c r="F4562" t="s">
        <v>32</v>
      </c>
      <c r="G4562" t="s">
        <v>17764</v>
      </c>
      <c r="H4562" t="s">
        <v>42</v>
      </c>
      <c r="I4562" t="s">
        <v>19</v>
      </c>
      <c r="J4562" s="1">
        <v>45178</v>
      </c>
      <c r="K4562" s="1">
        <v>46086</v>
      </c>
      <c r="L4562" t="b">
        <f>COUNTIF(tbl_vendors[Vendor_ID],tbl_vendors[[#This Row],[Vendor_ID]])&gt;1</f>
        <v>0</v>
      </c>
      <c r="M4562" t="b">
        <f>ISBLANK(tbl_vendors[[#This Row],[Vendor_ID]])</f>
        <v>0</v>
      </c>
      <c r="N4562" t="b">
        <f>LEN(TRIM(tbl_vendors[[#This Row],[Vendor_Name]]))=0</f>
        <v>0</v>
      </c>
      <c r="O4562" t="b">
        <f>LEN(TRIM(tbl_vendors[[#This Row],[Email]]))=0</f>
        <v>0</v>
      </c>
      <c r="P4562" t="b">
        <f>OR(ISERROR(FIND("@",tbl_vendors[[#This Row],[Email]])),ISERROR(FIND(".",tbl_vendors[[#This Row],[Email]])))</f>
        <v>0</v>
      </c>
      <c r="Q4562" t="b">
        <f>ISNA(MATCH(tbl_vendors[[#This Row],[Country]],tbl_country[country],0))</f>
        <v>0</v>
      </c>
      <c r="R4562" t="b">
        <f>ISNA(MATCH(tbl_vendors[[#This Row],[Currency]],tbl_country[currency],0))</f>
        <v>0</v>
      </c>
      <c r="S4562" t="b">
        <f>_xlfn.XLOOKUP(tbl_vendors[[#This Row],[Country]],tbl_country[country],tbl_country[currency],"NotFound")&lt;&gt;tbl_vendors[[#This Row],[Currency]]</f>
        <v>0</v>
      </c>
      <c r="T4562" t="b">
        <f>ISNA(MATCH(tbl_vendors[[#This Row],[Payment_Terms]],tbl_payment_terms[Payment_Terms],0))</f>
        <v>0</v>
      </c>
      <c r="U4562" t="b">
        <f>ISNA(MATCH(tbl_vendors[[#This Row],[Status]],tbl_status[valid_status]))</f>
        <v>0</v>
      </c>
      <c r="V4562" t="b">
        <f ca="1">tbl_vendors[[#This Row],[Created_Date]]&gt;TODAY()</f>
        <v>0</v>
      </c>
      <c r="W4562" t="b">
        <f>tbl_vendors[[#This Row],[Updated_Date]]&lt;tbl_vendors[[#This Row],[Created_Date]]</f>
        <v>0</v>
      </c>
      <c r="X4562" t="b">
        <f>COUNTIF(tbl_vendors[Vendor_Name],tbl_vendors[[#This Row],[Vendor_Name]])&gt;1</f>
        <v>0</v>
      </c>
      <c r="Y4562" s="14" cm="1">
        <f t="array" aca="1" ref="Y4562" ca="1">IFERROR(SUM(L4562:X4562*1),4)</f>
        <v>0</v>
      </c>
      <c r="Z4562" t="str">
        <f ca="1">IF(tbl_vendors[[#This Row],[error_count]]&gt;0,"FAIL","PASS")</f>
        <v>PASS</v>
      </c>
    </row>
    <row r="4563" spans="1:26" x14ac:dyDescent="0.3">
      <c r="A4563" t="s">
        <v>17765</v>
      </c>
      <c r="B4563" t="s">
        <v>17766</v>
      </c>
      <c r="C4563" t="s">
        <v>37</v>
      </c>
      <c r="D4563" t="s">
        <v>17767</v>
      </c>
      <c r="E4563" t="s">
        <v>39</v>
      </c>
      <c r="F4563" t="s">
        <v>23</v>
      </c>
      <c r="G4563" t="s">
        <v>17768</v>
      </c>
      <c r="H4563" t="s">
        <v>25</v>
      </c>
      <c r="I4563" t="s">
        <v>19</v>
      </c>
      <c r="J4563" s="1">
        <v>44716</v>
      </c>
      <c r="K4563" s="1">
        <v>45281</v>
      </c>
      <c r="L4563" t="b">
        <f>COUNTIF(tbl_vendors[Vendor_ID],tbl_vendors[[#This Row],[Vendor_ID]])&gt;1</f>
        <v>0</v>
      </c>
      <c r="M4563" t="b">
        <f>ISBLANK(tbl_vendors[[#This Row],[Vendor_ID]])</f>
        <v>0</v>
      </c>
      <c r="N4563" t="b">
        <f>LEN(TRIM(tbl_vendors[[#This Row],[Vendor_Name]]))=0</f>
        <v>0</v>
      </c>
      <c r="O4563" t="b">
        <f>LEN(TRIM(tbl_vendors[[#This Row],[Email]]))=0</f>
        <v>0</v>
      </c>
      <c r="P4563" t="b">
        <f>OR(ISERROR(FIND("@",tbl_vendors[[#This Row],[Email]])),ISERROR(FIND(".",tbl_vendors[[#This Row],[Email]])))</f>
        <v>0</v>
      </c>
      <c r="Q4563" t="b">
        <f>ISNA(MATCH(tbl_vendors[[#This Row],[Country]],tbl_country[country],0))</f>
        <v>0</v>
      </c>
      <c r="R4563" t="b">
        <f>ISNA(MATCH(tbl_vendors[[#This Row],[Currency]],tbl_country[currency],0))</f>
        <v>0</v>
      </c>
      <c r="S4563" t="b">
        <f>_xlfn.XLOOKUP(tbl_vendors[[#This Row],[Country]],tbl_country[country],tbl_country[currency],"NotFound")&lt;&gt;tbl_vendors[[#This Row],[Currency]]</f>
        <v>0</v>
      </c>
      <c r="T4563" t="b">
        <f>ISNA(MATCH(tbl_vendors[[#This Row],[Payment_Terms]],tbl_payment_terms[Payment_Terms],0))</f>
        <v>0</v>
      </c>
      <c r="U4563" t="b">
        <f>ISNA(MATCH(tbl_vendors[[#This Row],[Status]],tbl_status[valid_status]))</f>
        <v>0</v>
      </c>
      <c r="V4563" t="b">
        <f ca="1">tbl_vendors[[#This Row],[Created_Date]]&gt;TODAY()</f>
        <v>0</v>
      </c>
      <c r="W4563" t="b">
        <f>tbl_vendors[[#This Row],[Updated_Date]]&lt;tbl_vendors[[#This Row],[Created_Date]]</f>
        <v>0</v>
      </c>
      <c r="X4563" t="b">
        <f>COUNTIF(tbl_vendors[Vendor_Name],tbl_vendors[[#This Row],[Vendor_Name]])&gt;1</f>
        <v>0</v>
      </c>
      <c r="Y4563" s="14" cm="1">
        <f t="array" aca="1" ref="Y4563" ca="1">IFERROR(SUM(L4563:X4563*1),4)</f>
        <v>0</v>
      </c>
      <c r="Z4563" t="str">
        <f ca="1">IF(tbl_vendors[[#This Row],[error_count]]&gt;0,"FAIL","PASS")</f>
        <v>PASS</v>
      </c>
    </row>
    <row r="4564" spans="1:26" x14ac:dyDescent="0.3">
      <c r="A4564" t="s">
        <v>17769</v>
      </c>
      <c r="B4564" t="s">
        <v>1873</v>
      </c>
      <c r="C4564" t="s">
        <v>109</v>
      </c>
      <c r="D4564" t="s">
        <v>17770</v>
      </c>
      <c r="E4564" t="s">
        <v>39</v>
      </c>
      <c r="F4564" t="s">
        <v>40</v>
      </c>
      <c r="G4564" t="s">
        <v>17771</v>
      </c>
      <c r="H4564" t="s">
        <v>34</v>
      </c>
      <c r="I4564" t="s">
        <v>26</v>
      </c>
      <c r="J4564" s="1">
        <v>45037</v>
      </c>
      <c r="K4564" s="1">
        <v>45558</v>
      </c>
      <c r="L4564" t="b">
        <f>COUNTIF(tbl_vendors[Vendor_ID],tbl_vendors[[#This Row],[Vendor_ID]])&gt;1</f>
        <v>0</v>
      </c>
      <c r="M4564" t="b">
        <f>ISBLANK(tbl_vendors[[#This Row],[Vendor_ID]])</f>
        <v>0</v>
      </c>
      <c r="N4564" t="b">
        <f>LEN(TRIM(tbl_vendors[[#This Row],[Vendor_Name]]))=0</f>
        <v>0</v>
      </c>
      <c r="O4564" t="b">
        <f>LEN(TRIM(tbl_vendors[[#This Row],[Email]]))=0</f>
        <v>0</v>
      </c>
      <c r="P4564" t="b">
        <f>OR(ISERROR(FIND("@",tbl_vendors[[#This Row],[Email]])),ISERROR(FIND(".",tbl_vendors[[#This Row],[Email]])))</f>
        <v>0</v>
      </c>
      <c r="Q4564" t="b">
        <f>ISNA(MATCH(tbl_vendors[[#This Row],[Country]],tbl_country[country],0))</f>
        <v>0</v>
      </c>
      <c r="R4564" t="b">
        <f>ISNA(MATCH(tbl_vendors[[#This Row],[Currency]],tbl_country[currency],0))</f>
        <v>0</v>
      </c>
      <c r="S4564" t="b">
        <f>_xlfn.XLOOKUP(tbl_vendors[[#This Row],[Country]],tbl_country[country],tbl_country[currency],"NotFound")&lt;&gt;tbl_vendors[[#This Row],[Currency]]</f>
        <v>1</v>
      </c>
      <c r="T4564" t="b">
        <f>ISNA(MATCH(tbl_vendors[[#This Row],[Payment_Terms]],tbl_payment_terms[Payment_Terms],0))</f>
        <v>0</v>
      </c>
      <c r="U4564" t="b">
        <f>ISNA(MATCH(tbl_vendors[[#This Row],[Status]],tbl_status[valid_status]))</f>
        <v>0</v>
      </c>
      <c r="V4564" t="b">
        <f ca="1">tbl_vendors[[#This Row],[Created_Date]]&gt;TODAY()</f>
        <v>0</v>
      </c>
      <c r="W4564" t="b">
        <f>tbl_vendors[[#This Row],[Updated_Date]]&lt;tbl_vendors[[#This Row],[Created_Date]]</f>
        <v>0</v>
      </c>
      <c r="X4564" t="b">
        <f>COUNTIF(tbl_vendors[Vendor_Name],tbl_vendors[[#This Row],[Vendor_Name]])&gt;1</f>
        <v>1</v>
      </c>
      <c r="Y4564" s="14" cm="1">
        <f t="array" aca="1" ref="Y4564" ca="1">IFERROR(SUM(L4564:X4564*1),4)</f>
        <v>2</v>
      </c>
      <c r="Z4564" t="str">
        <f ca="1">IF(tbl_vendors[[#This Row],[error_count]]&gt;0,"FAIL","PASS")</f>
        <v>FAIL</v>
      </c>
    </row>
    <row r="4565" spans="1:26" x14ac:dyDescent="0.3">
      <c r="A4565" t="s">
        <v>17772</v>
      </c>
      <c r="B4565" t="s">
        <v>17773</v>
      </c>
      <c r="C4565" t="s">
        <v>72</v>
      </c>
      <c r="D4565" t="s">
        <v>17774</v>
      </c>
      <c r="E4565" t="s">
        <v>74</v>
      </c>
      <c r="F4565" t="s">
        <v>16</v>
      </c>
      <c r="G4565" t="s">
        <v>17775</v>
      </c>
      <c r="H4565" t="s">
        <v>69</v>
      </c>
      <c r="I4565" t="s">
        <v>53</v>
      </c>
      <c r="J4565" s="1">
        <v>45303</v>
      </c>
      <c r="K4565" s="1">
        <v>45766</v>
      </c>
      <c r="L4565" t="b">
        <f>COUNTIF(tbl_vendors[Vendor_ID],tbl_vendors[[#This Row],[Vendor_ID]])&gt;1</f>
        <v>0</v>
      </c>
      <c r="M4565" t="b">
        <f>ISBLANK(tbl_vendors[[#This Row],[Vendor_ID]])</f>
        <v>0</v>
      </c>
      <c r="N4565" t="b">
        <f>LEN(TRIM(tbl_vendors[[#This Row],[Vendor_Name]]))=0</f>
        <v>0</v>
      </c>
      <c r="O4565" t="b">
        <f>LEN(TRIM(tbl_vendors[[#This Row],[Email]]))=0</f>
        <v>0</v>
      </c>
      <c r="P4565" t="b">
        <f>OR(ISERROR(FIND("@",tbl_vendors[[#This Row],[Email]])),ISERROR(FIND(".",tbl_vendors[[#This Row],[Email]])))</f>
        <v>0</v>
      </c>
      <c r="Q4565" t="b">
        <f>ISNA(MATCH(tbl_vendors[[#This Row],[Country]],tbl_country[country],0))</f>
        <v>0</v>
      </c>
      <c r="R4565" t="b">
        <f>ISNA(MATCH(tbl_vendors[[#This Row],[Currency]],tbl_country[currency],0))</f>
        <v>1</v>
      </c>
      <c r="S4565" t="b">
        <f>_xlfn.XLOOKUP(tbl_vendors[[#This Row],[Country]],tbl_country[country],tbl_country[currency],"NotFound")&lt;&gt;tbl_vendors[[#This Row],[Currency]]</f>
        <v>1</v>
      </c>
      <c r="T4565" t="b">
        <f>ISNA(MATCH(tbl_vendors[[#This Row],[Payment_Terms]],tbl_payment_terms[Payment_Terms],0))</f>
        <v>0</v>
      </c>
      <c r="U4565" t="b">
        <f>ISNA(MATCH(tbl_vendors[[#This Row],[Status]],tbl_status[valid_status]))</f>
        <v>1</v>
      </c>
      <c r="V4565" t="b">
        <f ca="1">tbl_vendors[[#This Row],[Created_Date]]&gt;TODAY()</f>
        <v>0</v>
      </c>
      <c r="W4565" t="b">
        <f>tbl_vendors[[#This Row],[Updated_Date]]&lt;tbl_vendors[[#This Row],[Created_Date]]</f>
        <v>0</v>
      </c>
      <c r="X4565" t="b">
        <f>COUNTIF(tbl_vendors[Vendor_Name],tbl_vendors[[#This Row],[Vendor_Name]])&gt;1</f>
        <v>0</v>
      </c>
      <c r="Y4565" s="14" cm="1">
        <f t="array" aca="1" ref="Y4565" ca="1">IFERROR(SUM(L4565:X4565*1),4)</f>
        <v>3</v>
      </c>
      <c r="Z4565" t="str">
        <f ca="1">IF(tbl_vendors[[#This Row],[error_count]]&gt;0,"FAIL","PASS")</f>
        <v>FAIL</v>
      </c>
    </row>
    <row r="4566" spans="1:26" x14ac:dyDescent="0.3">
      <c r="A4566" t="s">
        <v>17776</v>
      </c>
      <c r="B4566" t="s">
        <v>17777</v>
      </c>
      <c r="C4566" t="s">
        <v>79</v>
      </c>
      <c r="D4566" t="s">
        <v>17778</v>
      </c>
      <c r="E4566" t="s">
        <v>39</v>
      </c>
      <c r="F4566" t="s">
        <v>16</v>
      </c>
      <c r="G4566" t="s">
        <v>17779</v>
      </c>
      <c r="H4566" t="s">
        <v>18</v>
      </c>
      <c r="I4566" t="s">
        <v>19</v>
      </c>
      <c r="J4566" s="1">
        <v>45863</v>
      </c>
      <c r="K4566" s="1">
        <v>46175</v>
      </c>
      <c r="L4566" t="b">
        <f>COUNTIF(tbl_vendors[Vendor_ID],tbl_vendors[[#This Row],[Vendor_ID]])&gt;1</f>
        <v>0</v>
      </c>
      <c r="M4566" t="b">
        <f>ISBLANK(tbl_vendors[[#This Row],[Vendor_ID]])</f>
        <v>0</v>
      </c>
      <c r="N4566" t="b">
        <f>LEN(TRIM(tbl_vendors[[#This Row],[Vendor_Name]]))=0</f>
        <v>0</v>
      </c>
      <c r="O4566" t="b">
        <f>LEN(TRIM(tbl_vendors[[#This Row],[Email]]))=0</f>
        <v>0</v>
      </c>
      <c r="P4566" t="b">
        <f>OR(ISERROR(FIND("@",tbl_vendors[[#This Row],[Email]])),ISERROR(FIND(".",tbl_vendors[[#This Row],[Email]])))</f>
        <v>0</v>
      </c>
      <c r="Q4566" t="b">
        <f>ISNA(MATCH(tbl_vendors[[#This Row],[Country]],tbl_country[country],0))</f>
        <v>0</v>
      </c>
      <c r="R4566" t="b">
        <f>ISNA(MATCH(tbl_vendors[[#This Row],[Currency]],tbl_country[currency],0))</f>
        <v>0</v>
      </c>
      <c r="S4566" t="b">
        <f>_xlfn.XLOOKUP(tbl_vendors[[#This Row],[Country]],tbl_country[country],tbl_country[currency],"NotFound")&lt;&gt;tbl_vendors[[#This Row],[Currency]]</f>
        <v>0</v>
      </c>
      <c r="T4566" t="b">
        <f>ISNA(MATCH(tbl_vendors[[#This Row],[Payment_Terms]],tbl_payment_terms[Payment_Terms],0))</f>
        <v>0</v>
      </c>
      <c r="U4566" t="b">
        <f>ISNA(MATCH(tbl_vendors[[#This Row],[Status]],tbl_status[valid_status]))</f>
        <v>0</v>
      </c>
      <c r="V4566" t="b">
        <f ca="1">tbl_vendors[[#This Row],[Created_Date]]&gt;TODAY()</f>
        <v>0</v>
      </c>
      <c r="W4566" t="b">
        <f>tbl_vendors[[#This Row],[Updated_Date]]&lt;tbl_vendors[[#This Row],[Created_Date]]</f>
        <v>0</v>
      </c>
      <c r="X4566" t="b">
        <f>COUNTIF(tbl_vendors[Vendor_Name],tbl_vendors[[#This Row],[Vendor_Name]])&gt;1</f>
        <v>0</v>
      </c>
      <c r="Y4566" s="14" cm="1">
        <f t="array" aca="1" ref="Y4566" ca="1">IFERROR(SUM(L4566:X4566*1),4)</f>
        <v>0</v>
      </c>
      <c r="Z4566" t="str">
        <f ca="1">IF(tbl_vendors[[#This Row],[error_count]]&gt;0,"FAIL","PASS")</f>
        <v>PASS</v>
      </c>
    </row>
    <row r="4567" spans="1:26" x14ac:dyDescent="0.3">
      <c r="A4567" t="s">
        <v>17780</v>
      </c>
      <c r="B4567" t="s">
        <v>17781</v>
      </c>
      <c r="C4567" t="s">
        <v>153</v>
      </c>
      <c r="D4567" t="s">
        <v>17782</v>
      </c>
      <c r="E4567" t="s">
        <v>155</v>
      </c>
      <c r="F4567" t="s">
        <v>75</v>
      </c>
      <c r="G4567" t="s">
        <v>17783</v>
      </c>
      <c r="H4567" t="s">
        <v>34</v>
      </c>
      <c r="I4567" t="s">
        <v>19</v>
      </c>
      <c r="J4567" s="1">
        <v>44440</v>
      </c>
      <c r="K4567" s="1">
        <v>44999</v>
      </c>
      <c r="L4567" t="b">
        <f>COUNTIF(tbl_vendors[Vendor_ID],tbl_vendors[[#This Row],[Vendor_ID]])&gt;1</f>
        <v>0</v>
      </c>
      <c r="M4567" t="b">
        <f>ISBLANK(tbl_vendors[[#This Row],[Vendor_ID]])</f>
        <v>0</v>
      </c>
      <c r="N4567" t="b">
        <f>LEN(TRIM(tbl_vendors[[#This Row],[Vendor_Name]]))=0</f>
        <v>0</v>
      </c>
      <c r="O4567" t="b">
        <f>LEN(TRIM(tbl_vendors[[#This Row],[Email]]))=0</f>
        <v>0</v>
      </c>
      <c r="P4567" t="b">
        <f>OR(ISERROR(FIND("@",tbl_vendors[[#This Row],[Email]])),ISERROR(FIND(".",tbl_vendors[[#This Row],[Email]])))</f>
        <v>0</v>
      </c>
      <c r="Q4567" t="b">
        <f>ISNA(MATCH(tbl_vendors[[#This Row],[Country]],tbl_country[country],0))</f>
        <v>0</v>
      </c>
      <c r="R4567" t="b">
        <f>ISNA(MATCH(tbl_vendors[[#This Row],[Currency]],tbl_country[currency],0))</f>
        <v>0</v>
      </c>
      <c r="S4567" t="b">
        <f>_xlfn.XLOOKUP(tbl_vendors[[#This Row],[Country]],tbl_country[country],tbl_country[currency],"NotFound")&lt;&gt;tbl_vendors[[#This Row],[Currency]]</f>
        <v>0</v>
      </c>
      <c r="T4567" t="b">
        <f>ISNA(MATCH(tbl_vendors[[#This Row],[Payment_Terms]],tbl_payment_terms[Payment_Terms],0))</f>
        <v>0</v>
      </c>
      <c r="U4567" t="b">
        <f>ISNA(MATCH(tbl_vendors[[#This Row],[Status]],tbl_status[valid_status]))</f>
        <v>0</v>
      </c>
      <c r="V4567" t="b">
        <f ca="1">tbl_vendors[[#This Row],[Created_Date]]&gt;TODAY()</f>
        <v>0</v>
      </c>
      <c r="W4567" t="b">
        <f>tbl_vendors[[#This Row],[Updated_Date]]&lt;tbl_vendors[[#This Row],[Created_Date]]</f>
        <v>0</v>
      </c>
      <c r="X4567" t="b">
        <f>COUNTIF(tbl_vendors[Vendor_Name],tbl_vendors[[#This Row],[Vendor_Name]])&gt;1</f>
        <v>0</v>
      </c>
      <c r="Y4567" s="14" cm="1">
        <f t="array" aca="1" ref="Y4567" ca="1">IFERROR(SUM(L4567:X4567*1),4)</f>
        <v>0</v>
      </c>
      <c r="Z4567" t="str">
        <f ca="1">IF(tbl_vendors[[#This Row],[error_count]]&gt;0,"FAIL","PASS")</f>
        <v>PASS</v>
      </c>
    </row>
    <row r="4568" spans="1:26" x14ac:dyDescent="0.3">
      <c r="A4568" t="s">
        <v>17784</v>
      </c>
      <c r="B4568" t="s">
        <v>17785</v>
      </c>
      <c r="C4568" t="s">
        <v>29</v>
      </c>
      <c r="D4568" t="s">
        <v>17786</v>
      </c>
      <c r="E4568" t="s">
        <v>31</v>
      </c>
      <c r="F4568" t="s">
        <v>32</v>
      </c>
      <c r="G4568" t="s">
        <v>17787</v>
      </c>
      <c r="H4568" t="s">
        <v>34</v>
      </c>
      <c r="I4568" t="s">
        <v>19</v>
      </c>
      <c r="J4568" s="1">
        <v>45459</v>
      </c>
      <c r="K4568" s="1">
        <v>45969</v>
      </c>
      <c r="L4568" t="b">
        <f>COUNTIF(tbl_vendors[Vendor_ID],tbl_vendors[[#This Row],[Vendor_ID]])&gt;1</f>
        <v>0</v>
      </c>
      <c r="M4568" t="b">
        <f>ISBLANK(tbl_vendors[[#This Row],[Vendor_ID]])</f>
        <v>0</v>
      </c>
      <c r="N4568" t="b">
        <f>LEN(TRIM(tbl_vendors[[#This Row],[Vendor_Name]]))=0</f>
        <v>0</v>
      </c>
      <c r="O4568" t="b">
        <f>LEN(TRIM(tbl_vendors[[#This Row],[Email]]))=0</f>
        <v>0</v>
      </c>
      <c r="P4568" t="b">
        <f>OR(ISERROR(FIND("@",tbl_vendors[[#This Row],[Email]])),ISERROR(FIND(".",tbl_vendors[[#This Row],[Email]])))</f>
        <v>0</v>
      </c>
      <c r="Q4568" t="b">
        <f>ISNA(MATCH(tbl_vendors[[#This Row],[Country]],tbl_country[country],0))</f>
        <v>0</v>
      </c>
      <c r="R4568" t="b">
        <f>ISNA(MATCH(tbl_vendors[[#This Row],[Currency]],tbl_country[currency],0))</f>
        <v>0</v>
      </c>
      <c r="S4568" t="b">
        <f>_xlfn.XLOOKUP(tbl_vendors[[#This Row],[Country]],tbl_country[country],tbl_country[currency],"NotFound")&lt;&gt;tbl_vendors[[#This Row],[Currency]]</f>
        <v>0</v>
      </c>
      <c r="T4568" t="b">
        <f>ISNA(MATCH(tbl_vendors[[#This Row],[Payment_Terms]],tbl_payment_terms[Payment_Terms],0))</f>
        <v>0</v>
      </c>
      <c r="U4568" t="b">
        <f>ISNA(MATCH(tbl_vendors[[#This Row],[Status]],tbl_status[valid_status]))</f>
        <v>0</v>
      </c>
      <c r="V4568" t="b">
        <f ca="1">tbl_vendors[[#This Row],[Created_Date]]&gt;TODAY()</f>
        <v>0</v>
      </c>
      <c r="W4568" t="b">
        <f>tbl_vendors[[#This Row],[Updated_Date]]&lt;tbl_vendors[[#This Row],[Created_Date]]</f>
        <v>0</v>
      </c>
      <c r="X4568" t="b">
        <f>COUNTIF(tbl_vendors[Vendor_Name],tbl_vendors[[#This Row],[Vendor_Name]])&gt;1</f>
        <v>0</v>
      </c>
      <c r="Y4568" s="14" cm="1">
        <f t="array" aca="1" ref="Y4568" ca="1">IFERROR(SUM(L4568:X4568*1),4)</f>
        <v>0</v>
      </c>
      <c r="Z4568" t="str">
        <f ca="1">IF(tbl_vendors[[#This Row],[error_count]]&gt;0,"FAIL","PASS")</f>
        <v>PASS</v>
      </c>
    </row>
    <row r="4569" spans="1:26" x14ac:dyDescent="0.3">
      <c r="A4569" t="s">
        <v>17788</v>
      </c>
      <c r="B4569" t="s">
        <v>17789</v>
      </c>
      <c r="C4569" t="s">
        <v>79</v>
      </c>
      <c r="D4569" t="s">
        <v>17790</v>
      </c>
      <c r="E4569" t="s">
        <v>39</v>
      </c>
      <c r="F4569" t="s">
        <v>75</v>
      </c>
      <c r="G4569" t="s">
        <v>17791</v>
      </c>
      <c r="H4569" t="s">
        <v>47</v>
      </c>
      <c r="I4569" t="s">
        <v>26</v>
      </c>
      <c r="J4569" s="1">
        <v>46122</v>
      </c>
      <c r="K4569" s="1">
        <v>46192</v>
      </c>
      <c r="L4569" t="b">
        <f>COUNTIF(tbl_vendors[Vendor_ID],tbl_vendors[[#This Row],[Vendor_ID]])&gt;1</f>
        <v>0</v>
      </c>
      <c r="M4569" t="b">
        <f>ISBLANK(tbl_vendors[[#This Row],[Vendor_ID]])</f>
        <v>0</v>
      </c>
      <c r="N4569" t="b">
        <f>LEN(TRIM(tbl_vendors[[#This Row],[Vendor_Name]]))=0</f>
        <v>0</v>
      </c>
      <c r="O4569" t="b">
        <f>LEN(TRIM(tbl_vendors[[#This Row],[Email]]))=0</f>
        <v>0</v>
      </c>
      <c r="P4569" t="b">
        <f>OR(ISERROR(FIND("@",tbl_vendors[[#This Row],[Email]])),ISERROR(FIND(".",tbl_vendors[[#This Row],[Email]])))</f>
        <v>0</v>
      </c>
      <c r="Q4569" t="b">
        <f>ISNA(MATCH(tbl_vendors[[#This Row],[Country]],tbl_country[country],0))</f>
        <v>0</v>
      </c>
      <c r="R4569" t="b">
        <f>ISNA(MATCH(tbl_vendors[[#This Row],[Currency]],tbl_country[currency],0))</f>
        <v>0</v>
      </c>
      <c r="S4569" t="b">
        <f>_xlfn.XLOOKUP(tbl_vendors[[#This Row],[Country]],tbl_country[country],tbl_country[currency],"NotFound")&lt;&gt;tbl_vendors[[#This Row],[Currency]]</f>
        <v>0</v>
      </c>
      <c r="T4569" t="b">
        <f>ISNA(MATCH(tbl_vendors[[#This Row],[Payment_Terms]],tbl_payment_terms[Payment_Terms],0))</f>
        <v>0</v>
      </c>
      <c r="U4569" t="b">
        <f>ISNA(MATCH(tbl_vendors[[#This Row],[Status]],tbl_status[valid_status]))</f>
        <v>0</v>
      </c>
      <c r="V4569" t="b">
        <f ca="1">tbl_vendors[[#This Row],[Created_Date]]&gt;TODAY()</f>
        <v>0</v>
      </c>
      <c r="W4569" t="b">
        <f>tbl_vendors[[#This Row],[Updated_Date]]&lt;tbl_vendors[[#This Row],[Created_Date]]</f>
        <v>0</v>
      </c>
      <c r="X4569" t="b">
        <f>COUNTIF(tbl_vendors[Vendor_Name],tbl_vendors[[#This Row],[Vendor_Name]])&gt;1</f>
        <v>0</v>
      </c>
      <c r="Y4569" s="14" cm="1">
        <f t="array" aca="1" ref="Y4569" ca="1">IFERROR(SUM(L4569:X4569*1),4)</f>
        <v>0</v>
      </c>
      <c r="Z4569" t="str">
        <f ca="1">IF(tbl_vendors[[#This Row],[error_count]]&gt;0,"FAIL","PASS")</f>
        <v>PASS</v>
      </c>
    </row>
    <row r="4570" spans="1:26" x14ac:dyDescent="0.3">
      <c r="A4570" t="s">
        <v>17792</v>
      </c>
      <c r="B4570" t="s">
        <v>17793</v>
      </c>
      <c r="C4570" t="s">
        <v>37</v>
      </c>
      <c r="D4570" t="s">
        <v>17794</v>
      </c>
      <c r="E4570" t="s">
        <v>39</v>
      </c>
      <c r="F4570" t="s">
        <v>75</v>
      </c>
      <c r="G4570" t="s">
        <v>17795</v>
      </c>
      <c r="H4570" t="s">
        <v>34</v>
      </c>
      <c r="I4570" t="s">
        <v>26</v>
      </c>
      <c r="J4570" s="1">
        <v>46171</v>
      </c>
      <c r="K4570" s="1">
        <v>46174</v>
      </c>
      <c r="L4570" t="b">
        <f>COUNTIF(tbl_vendors[Vendor_ID],tbl_vendors[[#This Row],[Vendor_ID]])&gt;1</f>
        <v>0</v>
      </c>
      <c r="M4570" t="b">
        <f>ISBLANK(tbl_vendors[[#This Row],[Vendor_ID]])</f>
        <v>0</v>
      </c>
      <c r="N4570" t="b">
        <f>LEN(TRIM(tbl_vendors[[#This Row],[Vendor_Name]]))=0</f>
        <v>0</v>
      </c>
      <c r="O4570" t="b">
        <f>LEN(TRIM(tbl_vendors[[#This Row],[Email]]))=0</f>
        <v>0</v>
      </c>
      <c r="P4570" t="b">
        <f>OR(ISERROR(FIND("@",tbl_vendors[[#This Row],[Email]])),ISERROR(FIND(".",tbl_vendors[[#This Row],[Email]])))</f>
        <v>0</v>
      </c>
      <c r="Q4570" t="b">
        <f>ISNA(MATCH(tbl_vendors[[#This Row],[Country]],tbl_country[country],0))</f>
        <v>0</v>
      </c>
      <c r="R4570" t="b">
        <f>ISNA(MATCH(tbl_vendors[[#This Row],[Currency]],tbl_country[currency],0))</f>
        <v>0</v>
      </c>
      <c r="S4570" t="b">
        <f>_xlfn.XLOOKUP(tbl_vendors[[#This Row],[Country]],tbl_country[country],tbl_country[currency],"NotFound")&lt;&gt;tbl_vendors[[#This Row],[Currency]]</f>
        <v>0</v>
      </c>
      <c r="T4570" t="b">
        <f>ISNA(MATCH(tbl_vendors[[#This Row],[Payment_Terms]],tbl_payment_terms[Payment_Terms],0))</f>
        <v>0</v>
      </c>
      <c r="U4570" t="b">
        <f>ISNA(MATCH(tbl_vendors[[#This Row],[Status]],tbl_status[valid_status]))</f>
        <v>0</v>
      </c>
      <c r="V4570" t="b">
        <f ca="1">tbl_vendors[[#This Row],[Created_Date]]&gt;TODAY()</f>
        <v>0</v>
      </c>
      <c r="W4570" t="b">
        <f>tbl_vendors[[#This Row],[Updated_Date]]&lt;tbl_vendors[[#This Row],[Created_Date]]</f>
        <v>0</v>
      </c>
      <c r="X4570" t="b">
        <f>COUNTIF(tbl_vendors[Vendor_Name],tbl_vendors[[#This Row],[Vendor_Name]])&gt;1</f>
        <v>0</v>
      </c>
      <c r="Y4570" s="14" cm="1">
        <f t="array" aca="1" ref="Y4570" ca="1">IFERROR(SUM(L4570:X4570*1),4)</f>
        <v>0</v>
      </c>
      <c r="Z4570" t="str">
        <f ca="1">IF(tbl_vendors[[#This Row],[error_count]]&gt;0,"FAIL","PASS")</f>
        <v>PASS</v>
      </c>
    </row>
    <row r="4571" spans="1:26" x14ac:dyDescent="0.3">
      <c r="A4571" t="s">
        <v>17796</v>
      </c>
      <c r="B4571" t="s">
        <v>17797</v>
      </c>
      <c r="C4571" t="s">
        <v>56</v>
      </c>
      <c r="D4571" t="s">
        <v>17798</v>
      </c>
      <c r="E4571" t="s">
        <v>58</v>
      </c>
      <c r="F4571" t="s">
        <v>75</v>
      </c>
      <c r="G4571" t="s">
        <v>17799</v>
      </c>
      <c r="H4571" t="s">
        <v>34</v>
      </c>
      <c r="I4571" t="s">
        <v>53</v>
      </c>
      <c r="J4571" s="1">
        <v>44750</v>
      </c>
      <c r="K4571" s="1">
        <v>46078</v>
      </c>
      <c r="L4571" t="b">
        <f>COUNTIF(tbl_vendors[Vendor_ID],tbl_vendors[[#This Row],[Vendor_ID]])&gt;1</f>
        <v>0</v>
      </c>
      <c r="M4571" t="b">
        <f>ISBLANK(tbl_vendors[[#This Row],[Vendor_ID]])</f>
        <v>0</v>
      </c>
      <c r="N4571" t="b">
        <f>LEN(TRIM(tbl_vendors[[#This Row],[Vendor_Name]]))=0</f>
        <v>0</v>
      </c>
      <c r="O4571" t="b">
        <f>LEN(TRIM(tbl_vendors[[#This Row],[Email]]))=0</f>
        <v>0</v>
      </c>
      <c r="P4571" t="b">
        <f>OR(ISERROR(FIND("@",tbl_vendors[[#This Row],[Email]])),ISERROR(FIND(".",tbl_vendors[[#This Row],[Email]])))</f>
        <v>0</v>
      </c>
      <c r="Q4571" t="b">
        <f>ISNA(MATCH(tbl_vendors[[#This Row],[Country]],tbl_country[country],0))</f>
        <v>0</v>
      </c>
      <c r="R4571" t="b">
        <f>ISNA(MATCH(tbl_vendors[[#This Row],[Currency]],tbl_country[currency],0))</f>
        <v>0</v>
      </c>
      <c r="S4571" t="b">
        <f>_xlfn.XLOOKUP(tbl_vendors[[#This Row],[Country]],tbl_country[country],tbl_country[currency],"NotFound")&lt;&gt;tbl_vendors[[#This Row],[Currency]]</f>
        <v>0</v>
      </c>
      <c r="T4571" t="b">
        <f>ISNA(MATCH(tbl_vendors[[#This Row],[Payment_Terms]],tbl_payment_terms[Payment_Terms],0))</f>
        <v>0</v>
      </c>
      <c r="U4571" t="b">
        <f>ISNA(MATCH(tbl_vendors[[#This Row],[Status]],tbl_status[valid_status]))</f>
        <v>1</v>
      </c>
      <c r="V4571" t="b">
        <f ca="1">tbl_vendors[[#This Row],[Created_Date]]&gt;TODAY()</f>
        <v>0</v>
      </c>
      <c r="W4571" t="b">
        <f>tbl_vendors[[#This Row],[Updated_Date]]&lt;tbl_vendors[[#This Row],[Created_Date]]</f>
        <v>0</v>
      </c>
      <c r="X4571" t="b">
        <f>COUNTIF(tbl_vendors[Vendor_Name],tbl_vendors[[#This Row],[Vendor_Name]])&gt;1</f>
        <v>0</v>
      </c>
      <c r="Y4571" s="14" cm="1">
        <f t="array" aca="1" ref="Y4571" ca="1">IFERROR(SUM(L4571:X4571*1),4)</f>
        <v>1</v>
      </c>
      <c r="Z4571" t="str">
        <f ca="1">IF(tbl_vendors[[#This Row],[error_count]]&gt;0,"FAIL","PASS")</f>
        <v>FAIL</v>
      </c>
    </row>
    <row r="4572" spans="1:26" x14ac:dyDescent="0.3">
      <c r="A4572" t="s">
        <v>17800</v>
      </c>
      <c r="B4572" t="s">
        <v>17801</v>
      </c>
      <c r="C4572" t="s">
        <v>153</v>
      </c>
      <c r="D4572" t="s">
        <v>17802</v>
      </c>
      <c r="E4572" t="s">
        <v>155</v>
      </c>
      <c r="F4572" t="s">
        <v>75</v>
      </c>
      <c r="G4572" t="s">
        <v>17803</v>
      </c>
      <c r="H4572" t="s">
        <v>18</v>
      </c>
      <c r="I4572" t="s">
        <v>19</v>
      </c>
      <c r="J4572" s="1">
        <v>45962</v>
      </c>
      <c r="K4572" s="1">
        <v>46101</v>
      </c>
      <c r="L4572" t="b">
        <f>COUNTIF(tbl_vendors[Vendor_ID],tbl_vendors[[#This Row],[Vendor_ID]])&gt;1</f>
        <v>0</v>
      </c>
      <c r="M4572" t="b">
        <f>ISBLANK(tbl_vendors[[#This Row],[Vendor_ID]])</f>
        <v>0</v>
      </c>
      <c r="N4572" t="b">
        <f>LEN(TRIM(tbl_vendors[[#This Row],[Vendor_Name]]))=0</f>
        <v>0</v>
      </c>
      <c r="O4572" t="b">
        <f>LEN(TRIM(tbl_vendors[[#This Row],[Email]]))=0</f>
        <v>0</v>
      </c>
      <c r="P4572" t="b">
        <f>OR(ISERROR(FIND("@",tbl_vendors[[#This Row],[Email]])),ISERROR(FIND(".",tbl_vendors[[#This Row],[Email]])))</f>
        <v>0</v>
      </c>
      <c r="Q4572" t="b">
        <f>ISNA(MATCH(tbl_vendors[[#This Row],[Country]],tbl_country[country],0))</f>
        <v>0</v>
      </c>
      <c r="R4572" t="b">
        <f>ISNA(MATCH(tbl_vendors[[#This Row],[Currency]],tbl_country[currency],0))</f>
        <v>0</v>
      </c>
      <c r="S4572" t="b">
        <f>_xlfn.XLOOKUP(tbl_vendors[[#This Row],[Country]],tbl_country[country],tbl_country[currency],"NotFound")&lt;&gt;tbl_vendors[[#This Row],[Currency]]</f>
        <v>0</v>
      </c>
      <c r="T4572" t="b">
        <f>ISNA(MATCH(tbl_vendors[[#This Row],[Payment_Terms]],tbl_payment_terms[Payment_Terms],0))</f>
        <v>0</v>
      </c>
      <c r="U4572" t="b">
        <f>ISNA(MATCH(tbl_vendors[[#This Row],[Status]],tbl_status[valid_status]))</f>
        <v>0</v>
      </c>
      <c r="V4572" t="b">
        <f ca="1">tbl_vendors[[#This Row],[Created_Date]]&gt;TODAY()</f>
        <v>0</v>
      </c>
      <c r="W4572" t="b">
        <f>tbl_vendors[[#This Row],[Updated_Date]]&lt;tbl_vendors[[#This Row],[Created_Date]]</f>
        <v>0</v>
      </c>
      <c r="X4572" t="b">
        <f>COUNTIF(tbl_vendors[Vendor_Name],tbl_vendors[[#This Row],[Vendor_Name]])&gt;1</f>
        <v>0</v>
      </c>
      <c r="Y4572" s="14" cm="1">
        <f t="array" aca="1" ref="Y4572" ca="1">IFERROR(SUM(L4572:X4572*1),4)</f>
        <v>0</v>
      </c>
      <c r="Z4572" t="str">
        <f ca="1">IF(tbl_vendors[[#This Row],[error_count]]&gt;0,"FAIL","PASS")</f>
        <v>PASS</v>
      </c>
    </row>
    <row r="4573" spans="1:26" x14ac:dyDescent="0.3">
      <c r="A4573" t="s">
        <v>17804</v>
      </c>
      <c r="B4573" t="s">
        <v>17805</v>
      </c>
      <c r="C4573" t="s">
        <v>37</v>
      </c>
      <c r="D4573" t="s">
        <v>17806</v>
      </c>
      <c r="E4573" t="s">
        <v>39</v>
      </c>
      <c r="F4573" t="s">
        <v>40</v>
      </c>
      <c r="G4573" t="s">
        <v>17807</v>
      </c>
      <c r="H4573" t="s">
        <v>34</v>
      </c>
      <c r="I4573" t="s">
        <v>19</v>
      </c>
      <c r="J4573" s="1">
        <v>46197</v>
      </c>
      <c r="K4573" s="1">
        <v>46198</v>
      </c>
      <c r="L4573" t="b">
        <f>COUNTIF(tbl_vendors[Vendor_ID],tbl_vendors[[#This Row],[Vendor_ID]])&gt;1</f>
        <v>0</v>
      </c>
      <c r="M4573" t="b">
        <f>ISBLANK(tbl_vendors[[#This Row],[Vendor_ID]])</f>
        <v>0</v>
      </c>
      <c r="N4573" t="b">
        <f>LEN(TRIM(tbl_vendors[[#This Row],[Vendor_Name]]))=0</f>
        <v>0</v>
      </c>
      <c r="O4573" t="b">
        <f>LEN(TRIM(tbl_vendors[[#This Row],[Email]]))=0</f>
        <v>0</v>
      </c>
      <c r="P4573" t="b">
        <f>OR(ISERROR(FIND("@",tbl_vendors[[#This Row],[Email]])),ISERROR(FIND(".",tbl_vendors[[#This Row],[Email]])))</f>
        <v>0</v>
      </c>
      <c r="Q4573" t="b">
        <f>ISNA(MATCH(tbl_vendors[[#This Row],[Country]],tbl_country[country],0))</f>
        <v>0</v>
      </c>
      <c r="R4573" t="b">
        <f>ISNA(MATCH(tbl_vendors[[#This Row],[Currency]],tbl_country[currency],0))</f>
        <v>0</v>
      </c>
      <c r="S4573" t="b">
        <f>_xlfn.XLOOKUP(tbl_vendors[[#This Row],[Country]],tbl_country[country],tbl_country[currency],"NotFound")&lt;&gt;tbl_vendors[[#This Row],[Currency]]</f>
        <v>0</v>
      </c>
      <c r="T4573" t="b">
        <f>ISNA(MATCH(tbl_vendors[[#This Row],[Payment_Terms]],tbl_payment_terms[Payment_Terms],0))</f>
        <v>0</v>
      </c>
      <c r="U4573" t="b">
        <f>ISNA(MATCH(tbl_vendors[[#This Row],[Status]],tbl_status[valid_status]))</f>
        <v>0</v>
      </c>
      <c r="V4573" t="b">
        <f ca="1">tbl_vendors[[#This Row],[Created_Date]]&gt;TODAY()</f>
        <v>0</v>
      </c>
      <c r="W4573" t="b">
        <f>tbl_vendors[[#This Row],[Updated_Date]]&lt;tbl_vendors[[#This Row],[Created_Date]]</f>
        <v>0</v>
      </c>
      <c r="X4573" t="b">
        <f>COUNTIF(tbl_vendors[Vendor_Name],tbl_vendors[[#This Row],[Vendor_Name]])&gt;1</f>
        <v>0</v>
      </c>
      <c r="Y4573" s="14" cm="1">
        <f t="array" aca="1" ref="Y4573" ca="1">IFERROR(SUM(L4573:X4573*1),4)</f>
        <v>0</v>
      </c>
      <c r="Z4573" t="str">
        <f ca="1">IF(tbl_vendors[[#This Row],[error_count]]&gt;0,"FAIL","PASS")</f>
        <v>PASS</v>
      </c>
    </row>
    <row r="4574" spans="1:26" x14ac:dyDescent="0.3">
      <c r="A4574" t="s">
        <v>17808</v>
      </c>
      <c r="B4574" t="s">
        <v>17809</v>
      </c>
      <c r="C4574" t="s">
        <v>29</v>
      </c>
      <c r="D4574" t="s">
        <v>17810</v>
      </c>
      <c r="E4574" t="s">
        <v>31</v>
      </c>
      <c r="F4574" t="s">
        <v>40</v>
      </c>
      <c r="G4574" t="s">
        <v>17811</v>
      </c>
      <c r="H4574" t="s">
        <v>34</v>
      </c>
      <c r="I4574" t="s">
        <v>26</v>
      </c>
      <c r="J4574" s="1">
        <v>44777</v>
      </c>
      <c r="K4574" s="1">
        <v>45099</v>
      </c>
      <c r="L4574" t="b">
        <f>COUNTIF(tbl_vendors[Vendor_ID],tbl_vendors[[#This Row],[Vendor_ID]])&gt;1</f>
        <v>0</v>
      </c>
      <c r="M4574" t="b">
        <f>ISBLANK(tbl_vendors[[#This Row],[Vendor_ID]])</f>
        <v>0</v>
      </c>
      <c r="N4574" t="b">
        <f>LEN(TRIM(tbl_vendors[[#This Row],[Vendor_Name]]))=0</f>
        <v>0</v>
      </c>
      <c r="O4574" t="b">
        <f>LEN(TRIM(tbl_vendors[[#This Row],[Email]]))=0</f>
        <v>0</v>
      </c>
      <c r="P4574" t="b">
        <f>OR(ISERROR(FIND("@",tbl_vendors[[#This Row],[Email]])),ISERROR(FIND(".",tbl_vendors[[#This Row],[Email]])))</f>
        <v>0</v>
      </c>
      <c r="Q4574" t="b">
        <f>ISNA(MATCH(tbl_vendors[[#This Row],[Country]],tbl_country[country],0))</f>
        <v>0</v>
      </c>
      <c r="R4574" t="b">
        <f>ISNA(MATCH(tbl_vendors[[#This Row],[Currency]],tbl_country[currency],0))</f>
        <v>0</v>
      </c>
      <c r="S4574" t="b">
        <f>_xlfn.XLOOKUP(tbl_vendors[[#This Row],[Country]],tbl_country[country],tbl_country[currency],"NotFound")&lt;&gt;tbl_vendors[[#This Row],[Currency]]</f>
        <v>0</v>
      </c>
      <c r="T4574" t="b">
        <f>ISNA(MATCH(tbl_vendors[[#This Row],[Payment_Terms]],tbl_payment_terms[Payment_Terms],0))</f>
        <v>0</v>
      </c>
      <c r="U4574" t="b">
        <f>ISNA(MATCH(tbl_vendors[[#This Row],[Status]],tbl_status[valid_status]))</f>
        <v>0</v>
      </c>
      <c r="V4574" t="b">
        <f ca="1">tbl_vendors[[#This Row],[Created_Date]]&gt;TODAY()</f>
        <v>0</v>
      </c>
      <c r="W4574" t="b">
        <f>tbl_vendors[[#This Row],[Updated_Date]]&lt;tbl_vendors[[#This Row],[Created_Date]]</f>
        <v>0</v>
      </c>
      <c r="X4574" t="b">
        <f>COUNTIF(tbl_vendors[Vendor_Name],tbl_vendors[[#This Row],[Vendor_Name]])&gt;1</f>
        <v>0</v>
      </c>
      <c r="Y4574" s="14" cm="1">
        <f t="array" aca="1" ref="Y4574" ca="1">IFERROR(SUM(L4574:X4574*1),4)</f>
        <v>0</v>
      </c>
      <c r="Z4574" t="str">
        <f ca="1">IF(tbl_vendors[[#This Row],[error_count]]&gt;0,"FAIL","PASS")</f>
        <v>PASS</v>
      </c>
    </row>
    <row r="4575" spans="1:26" x14ac:dyDescent="0.3">
      <c r="A4575" t="s">
        <v>17812</v>
      </c>
      <c r="B4575" t="s">
        <v>12097</v>
      </c>
      <c r="C4575" t="s">
        <v>66</v>
      </c>
      <c r="D4575" t="s">
        <v>17813</v>
      </c>
      <c r="E4575" t="s">
        <v>67</v>
      </c>
      <c r="F4575" t="s">
        <v>40</v>
      </c>
      <c r="G4575" t="s">
        <v>17814</v>
      </c>
      <c r="H4575" t="s">
        <v>42</v>
      </c>
      <c r="I4575" t="s">
        <v>53</v>
      </c>
      <c r="J4575" s="1">
        <v>46030</v>
      </c>
      <c r="K4575" s="1">
        <v>46083</v>
      </c>
      <c r="L4575" t="b">
        <f>COUNTIF(tbl_vendors[Vendor_ID],tbl_vendors[[#This Row],[Vendor_ID]])&gt;1</f>
        <v>0</v>
      </c>
      <c r="M4575" t="b">
        <f>ISBLANK(tbl_vendors[[#This Row],[Vendor_ID]])</f>
        <v>0</v>
      </c>
      <c r="N4575" t="b">
        <f>LEN(TRIM(tbl_vendors[[#This Row],[Vendor_Name]]))=0</f>
        <v>0</v>
      </c>
      <c r="O4575" t="b">
        <f>LEN(TRIM(tbl_vendors[[#This Row],[Email]]))=0</f>
        <v>0</v>
      </c>
      <c r="P4575" t="b">
        <f>OR(ISERROR(FIND("@",tbl_vendors[[#This Row],[Email]])),ISERROR(FIND(".",tbl_vendors[[#This Row],[Email]])))</f>
        <v>0</v>
      </c>
      <c r="Q4575" t="b">
        <f>ISNA(MATCH(tbl_vendors[[#This Row],[Country]],tbl_country[country],0))</f>
        <v>0</v>
      </c>
      <c r="R4575" t="b">
        <f>ISNA(MATCH(tbl_vendors[[#This Row],[Currency]],tbl_country[currency],0))</f>
        <v>0</v>
      </c>
      <c r="S4575" t="b">
        <f>_xlfn.XLOOKUP(tbl_vendors[[#This Row],[Country]],tbl_country[country],tbl_country[currency],"NotFound")&lt;&gt;tbl_vendors[[#This Row],[Currency]]</f>
        <v>0</v>
      </c>
      <c r="T4575" t="b">
        <f>ISNA(MATCH(tbl_vendors[[#This Row],[Payment_Terms]],tbl_payment_terms[Payment_Terms],0))</f>
        <v>0</v>
      </c>
      <c r="U4575" t="b">
        <f>ISNA(MATCH(tbl_vendors[[#This Row],[Status]],tbl_status[valid_status]))</f>
        <v>1</v>
      </c>
      <c r="V4575" t="b">
        <f ca="1">tbl_vendors[[#This Row],[Created_Date]]&gt;TODAY()</f>
        <v>0</v>
      </c>
      <c r="W4575" t="b">
        <f>tbl_vendors[[#This Row],[Updated_Date]]&lt;tbl_vendors[[#This Row],[Created_Date]]</f>
        <v>0</v>
      </c>
      <c r="X4575" t="b">
        <f>COUNTIF(tbl_vendors[Vendor_Name],tbl_vendors[[#This Row],[Vendor_Name]])&gt;1</f>
        <v>1</v>
      </c>
      <c r="Y4575" s="14" cm="1">
        <f t="array" aca="1" ref="Y4575" ca="1">IFERROR(SUM(L4575:X4575*1),4)</f>
        <v>2</v>
      </c>
      <c r="Z4575" t="str">
        <f ca="1">IF(tbl_vendors[[#This Row],[error_count]]&gt;0,"FAIL","PASS")</f>
        <v>FAIL</v>
      </c>
    </row>
    <row r="4576" spans="1:26" x14ac:dyDescent="0.3">
      <c r="A4576" t="s">
        <v>17815</v>
      </c>
      <c r="B4576" t="s">
        <v>17816</v>
      </c>
      <c r="C4576" t="s">
        <v>56</v>
      </c>
      <c r="D4576" t="s">
        <v>17817</v>
      </c>
      <c r="E4576" t="s">
        <v>58</v>
      </c>
      <c r="F4576" t="s">
        <v>75</v>
      </c>
      <c r="G4576" t="s">
        <v>17818</v>
      </c>
      <c r="H4576" t="s">
        <v>34</v>
      </c>
      <c r="I4576" t="s">
        <v>19</v>
      </c>
      <c r="J4576" s="1">
        <v>44732</v>
      </c>
      <c r="K4576" s="1">
        <v>45828</v>
      </c>
      <c r="L4576" t="b">
        <f>COUNTIF(tbl_vendors[Vendor_ID],tbl_vendors[[#This Row],[Vendor_ID]])&gt;1</f>
        <v>0</v>
      </c>
      <c r="M4576" t="b">
        <f>ISBLANK(tbl_vendors[[#This Row],[Vendor_ID]])</f>
        <v>0</v>
      </c>
      <c r="N4576" t="b">
        <f>LEN(TRIM(tbl_vendors[[#This Row],[Vendor_Name]]))=0</f>
        <v>0</v>
      </c>
      <c r="O4576" t="b">
        <f>LEN(TRIM(tbl_vendors[[#This Row],[Email]]))=0</f>
        <v>0</v>
      </c>
      <c r="P4576" t="b">
        <f>OR(ISERROR(FIND("@",tbl_vendors[[#This Row],[Email]])),ISERROR(FIND(".",tbl_vendors[[#This Row],[Email]])))</f>
        <v>0</v>
      </c>
      <c r="Q4576" t="b">
        <f>ISNA(MATCH(tbl_vendors[[#This Row],[Country]],tbl_country[country],0))</f>
        <v>0</v>
      </c>
      <c r="R4576" t="b">
        <f>ISNA(MATCH(tbl_vendors[[#This Row],[Currency]],tbl_country[currency],0))</f>
        <v>0</v>
      </c>
      <c r="S4576" t="b">
        <f>_xlfn.XLOOKUP(tbl_vendors[[#This Row],[Country]],tbl_country[country],tbl_country[currency],"NotFound")&lt;&gt;tbl_vendors[[#This Row],[Currency]]</f>
        <v>0</v>
      </c>
      <c r="T4576" t="b">
        <f>ISNA(MATCH(tbl_vendors[[#This Row],[Payment_Terms]],tbl_payment_terms[Payment_Terms],0))</f>
        <v>0</v>
      </c>
      <c r="U4576" t="b">
        <f>ISNA(MATCH(tbl_vendors[[#This Row],[Status]],tbl_status[valid_status]))</f>
        <v>0</v>
      </c>
      <c r="V4576" t="b">
        <f ca="1">tbl_vendors[[#This Row],[Created_Date]]&gt;TODAY()</f>
        <v>0</v>
      </c>
      <c r="W4576" t="b">
        <f>tbl_vendors[[#This Row],[Updated_Date]]&lt;tbl_vendors[[#This Row],[Created_Date]]</f>
        <v>0</v>
      </c>
      <c r="X4576" t="b">
        <f>COUNTIF(tbl_vendors[Vendor_Name],tbl_vendors[[#This Row],[Vendor_Name]])&gt;1</f>
        <v>0</v>
      </c>
      <c r="Y4576" s="14" cm="1">
        <f t="array" aca="1" ref="Y4576" ca="1">IFERROR(SUM(L4576:X4576*1),4)</f>
        <v>0</v>
      </c>
      <c r="Z4576" t="str">
        <f ca="1">IF(tbl_vendors[[#This Row],[error_count]]&gt;0,"FAIL","PASS")</f>
        <v>PASS</v>
      </c>
    </row>
    <row r="4577" spans="1:26" x14ac:dyDescent="0.3">
      <c r="A4577" t="s">
        <v>17819</v>
      </c>
      <c r="B4577" t="s">
        <v>353</v>
      </c>
      <c r="C4577" t="s">
        <v>100</v>
      </c>
      <c r="D4577" t="s">
        <v>17820</v>
      </c>
      <c r="E4577" t="s">
        <v>39</v>
      </c>
      <c r="F4577" t="s">
        <v>23</v>
      </c>
      <c r="G4577" t="s">
        <v>17821</v>
      </c>
      <c r="H4577" t="s">
        <v>52</v>
      </c>
      <c r="I4577" t="s">
        <v>53</v>
      </c>
      <c r="J4577" s="1">
        <v>45342</v>
      </c>
      <c r="K4577" s="1">
        <v>45668</v>
      </c>
      <c r="L4577" t="b">
        <f>COUNTIF(tbl_vendors[Vendor_ID],tbl_vendors[[#This Row],[Vendor_ID]])&gt;1</f>
        <v>0</v>
      </c>
      <c r="M4577" t="b">
        <f>ISBLANK(tbl_vendors[[#This Row],[Vendor_ID]])</f>
        <v>0</v>
      </c>
      <c r="N4577" t="b">
        <f>LEN(TRIM(tbl_vendors[[#This Row],[Vendor_Name]]))=0</f>
        <v>0</v>
      </c>
      <c r="O4577" t="b">
        <f>LEN(TRIM(tbl_vendors[[#This Row],[Email]]))=0</f>
        <v>0</v>
      </c>
      <c r="P4577" t="b">
        <f>OR(ISERROR(FIND("@",tbl_vendors[[#This Row],[Email]])),ISERROR(FIND(".",tbl_vendors[[#This Row],[Email]])))</f>
        <v>0</v>
      </c>
      <c r="Q4577" t="b">
        <f>ISNA(MATCH(tbl_vendors[[#This Row],[Country]],tbl_country[country],0))</f>
        <v>0</v>
      </c>
      <c r="R4577" t="b">
        <f>ISNA(MATCH(tbl_vendors[[#This Row],[Currency]],tbl_country[currency],0))</f>
        <v>0</v>
      </c>
      <c r="S4577" t="b">
        <f>_xlfn.XLOOKUP(tbl_vendors[[#This Row],[Country]],tbl_country[country],tbl_country[currency],"NotFound")&lt;&gt;tbl_vendors[[#This Row],[Currency]]</f>
        <v>0</v>
      </c>
      <c r="T4577" t="b">
        <f>ISNA(MATCH(tbl_vendors[[#This Row],[Payment_Terms]],tbl_payment_terms[Payment_Terms],0))</f>
        <v>0</v>
      </c>
      <c r="U4577" t="b">
        <f>ISNA(MATCH(tbl_vendors[[#This Row],[Status]],tbl_status[valid_status]))</f>
        <v>1</v>
      </c>
      <c r="V4577" t="b">
        <f ca="1">tbl_vendors[[#This Row],[Created_Date]]&gt;TODAY()</f>
        <v>0</v>
      </c>
      <c r="W4577" t="b">
        <f>tbl_vendors[[#This Row],[Updated_Date]]&lt;tbl_vendors[[#This Row],[Created_Date]]</f>
        <v>0</v>
      </c>
      <c r="X4577" t="b">
        <f>COUNTIF(tbl_vendors[Vendor_Name],tbl_vendors[[#This Row],[Vendor_Name]])&gt;1</f>
        <v>1</v>
      </c>
      <c r="Y4577" s="14" cm="1">
        <f t="array" aca="1" ref="Y4577" ca="1">IFERROR(SUM(L4577:X4577*1),4)</f>
        <v>2</v>
      </c>
      <c r="Z4577" t="str">
        <f ca="1">IF(tbl_vendors[[#This Row],[error_count]]&gt;0,"FAIL","PASS")</f>
        <v>FAIL</v>
      </c>
    </row>
    <row r="4578" spans="1:26" x14ac:dyDescent="0.3">
      <c r="A4578" t="s">
        <v>17822</v>
      </c>
      <c r="B4578" t="s">
        <v>17823</v>
      </c>
      <c r="C4578" t="s">
        <v>109</v>
      </c>
      <c r="D4578" t="s">
        <v>17824</v>
      </c>
      <c r="E4578" t="s">
        <v>39</v>
      </c>
      <c r="F4578" t="s">
        <v>16</v>
      </c>
      <c r="G4578" t="s">
        <v>17825</v>
      </c>
      <c r="H4578" t="s">
        <v>69</v>
      </c>
      <c r="I4578" t="s">
        <v>19</v>
      </c>
      <c r="J4578" s="1">
        <v>46127</v>
      </c>
      <c r="K4578" s="1">
        <v>46139</v>
      </c>
      <c r="L4578" t="b">
        <f>COUNTIF(tbl_vendors[Vendor_ID],tbl_vendors[[#This Row],[Vendor_ID]])&gt;1</f>
        <v>0</v>
      </c>
      <c r="M4578" t="b">
        <f>ISBLANK(tbl_vendors[[#This Row],[Vendor_ID]])</f>
        <v>0</v>
      </c>
      <c r="N4578" t="b">
        <f>LEN(TRIM(tbl_vendors[[#This Row],[Vendor_Name]]))=0</f>
        <v>0</v>
      </c>
      <c r="O4578" t="b">
        <f>LEN(TRIM(tbl_vendors[[#This Row],[Email]]))=0</f>
        <v>0</v>
      </c>
      <c r="P4578" t="b">
        <f>OR(ISERROR(FIND("@",tbl_vendors[[#This Row],[Email]])),ISERROR(FIND(".",tbl_vendors[[#This Row],[Email]])))</f>
        <v>0</v>
      </c>
      <c r="Q4578" t="b">
        <f>ISNA(MATCH(tbl_vendors[[#This Row],[Country]],tbl_country[country],0))</f>
        <v>0</v>
      </c>
      <c r="R4578" t="b">
        <f>ISNA(MATCH(tbl_vendors[[#This Row],[Currency]],tbl_country[currency],0))</f>
        <v>0</v>
      </c>
      <c r="S4578" t="b">
        <f>_xlfn.XLOOKUP(tbl_vendors[[#This Row],[Country]],tbl_country[country],tbl_country[currency],"NotFound")&lt;&gt;tbl_vendors[[#This Row],[Currency]]</f>
        <v>1</v>
      </c>
      <c r="T4578" t="b">
        <f>ISNA(MATCH(tbl_vendors[[#This Row],[Payment_Terms]],tbl_payment_terms[Payment_Terms],0))</f>
        <v>0</v>
      </c>
      <c r="U4578" t="b">
        <f>ISNA(MATCH(tbl_vendors[[#This Row],[Status]],tbl_status[valid_status]))</f>
        <v>0</v>
      </c>
      <c r="V4578" t="b">
        <f ca="1">tbl_vendors[[#This Row],[Created_Date]]&gt;TODAY()</f>
        <v>0</v>
      </c>
      <c r="W4578" t="b">
        <f>tbl_vendors[[#This Row],[Updated_Date]]&lt;tbl_vendors[[#This Row],[Created_Date]]</f>
        <v>0</v>
      </c>
      <c r="X4578" t="b">
        <f>COUNTIF(tbl_vendors[Vendor_Name],tbl_vendors[[#This Row],[Vendor_Name]])&gt;1</f>
        <v>0</v>
      </c>
      <c r="Y4578" s="14" cm="1">
        <f t="array" aca="1" ref="Y4578" ca="1">IFERROR(SUM(L4578:X4578*1),4)</f>
        <v>1</v>
      </c>
      <c r="Z4578" t="str">
        <f ca="1">IF(tbl_vendors[[#This Row],[error_count]]&gt;0,"FAIL","PASS")</f>
        <v>FAIL</v>
      </c>
    </row>
    <row r="4579" spans="1:26" x14ac:dyDescent="0.3">
      <c r="A4579" t="s">
        <v>17826</v>
      </c>
      <c r="B4579" t="s">
        <v>17827</v>
      </c>
      <c r="C4579" t="s">
        <v>56</v>
      </c>
      <c r="D4579" t="s">
        <v>17828</v>
      </c>
      <c r="E4579" t="s">
        <v>58</v>
      </c>
      <c r="F4579" t="s">
        <v>75</v>
      </c>
      <c r="G4579" t="s">
        <v>17829</v>
      </c>
      <c r="H4579" t="s">
        <v>42</v>
      </c>
      <c r="I4579" t="s">
        <v>19</v>
      </c>
      <c r="J4579" s="1">
        <v>45486</v>
      </c>
      <c r="K4579" s="1">
        <v>45672</v>
      </c>
      <c r="L4579" t="b">
        <f>COUNTIF(tbl_vendors[Vendor_ID],tbl_vendors[[#This Row],[Vendor_ID]])&gt;1</f>
        <v>0</v>
      </c>
      <c r="M4579" t="b">
        <f>ISBLANK(tbl_vendors[[#This Row],[Vendor_ID]])</f>
        <v>0</v>
      </c>
      <c r="N4579" t="b">
        <f>LEN(TRIM(tbl_vendors[[#This Row],[Vendor_Name]]))=0</f>
        <v>0</v>
      </c>
      <c r="O4579" t="b">
        <f>LEN(TRIM(tbl_vendors[[#This Row],[Email]]))=0</f>
        <v>0</v>
      </c>
      <c r="P4579" t="b">
        <f>OR(ISERROR(FIND("@",tbl_vendors[[#This Row],[Email]])),ISERROR(FIND(".",tbl_vendors[[#This Row],[Email]])))</f>
        <v>0</v>
      </c>
      <c r="Q4579" t="b">
        <f>ISNA(MATCH(tbl_vendors[[#This Row],[Country]],tbl_country[country],0))</f>
        <v>0</v>
      </c>
      <c r="R4579" t="b">
        <f>ISNA(MATCH(tbl_vendors[[#This Row],[Currency]],tbl_country[currency],0))</f>
        <v>0</v>
      </c>
      <c r="S4579" t="b">
        <f>_xlfn.XLOOKUP(tbl_vendors[[#This Row],[Country]],tbl_country[country],tbl_country[currency],"NotFound")&lt;&gt;tbl_vendors[[#This Row],[Currency]]</f>
        <v>0</v>
      </c>
      <c r="T4579" t="b">
        <f>ISNA(MATCH(tbl_vendors[[#This Row],[Payment_Terms]],tbl_payment_terms[Payment_Terms],0))</f>
        <v>0</v>
      </c>
      <c r="U4579" t="b">
        <f>ISNA(MATCH(tbl_vendors[[#This Row],[Status]],tbl_status[valid_status]))</f>
        <v>0</v>
      </c>
      <c r="V4579" t="b">
        <f ca="1">tbl_vendors[[#This Row],[Created_Date]]&gt;TODAY()</f>
        <v>0</v>
      </c>
      <c r="W4579" t="b">
        <f>tbl_vendors[[#This Row],[Updated_Date]]&lt;tbl_vendors[[#This Row],[Created_Date]]</f>
        <v>0</v>
      </c>
      <c r="X4579" t="b">
        <f>COUNTIF(tbl_vendors[Vendor_Name],tbl_vendors[[#This Row],[Vendor_Name]])&gt;1</f>
        <v>0</v>
      </c>
      <c r="Y4579" s="14" cm="1">
        <f t="array" aca="1" ref="Y4579" ca="1">IFERROR(SUM(L4579:X4579*1),4)</f>
        <v>0</v>
      </c>
      <c r="Z4579" t="str">
        <f ca="1">IF(tbl_vendors[[#This Row],[error_count]]&gt;0,"FAIL","PASS")</f>
        <v>PASS</v>
      </c>
    </row>
    <row r="4580" spans="1:26" x14ac:dyDescent="0.3">
      <c r="A4580" t="s">
        <v>17830</v>
      </c>
      <c r="B4580" t="s">
        <v>17831</v>
      </c>
      <c r="C4580" t="s">
        <v>100</v>
      </c>
      <c r="D4580" t="s">
        <v>17832</v>
      </c>
      <c r="E4580" t="s">
        <v>39</v>
      </c>
      <c r="F4580" t="s">
        <v>75</v>
      </c>
      <c r="G4580" t="s">
        <v>17833</v>
      </c>
      <c r="H4580" t="s">
        <v>47</v>
      </c>
      <c r="I4580" t="s">
        <v>19</v>
      </c>
      <c r="J4580" s="1">
        <v>44882</v>
      </c>
      <c r="K4580" s="1">
        <v>45522</v>
      </c>
      <c r="L4580" t="b">
        <f>COUNTIF(tbl_vendors[Vendor_ID],tbl_vendors[[#This Row],[Vendor_ID]])&gt;1</f>
        <v>0</v>
      </c>
      <c r="M4580" t="b">
        <f>ISBLANK(tbl_vendors[[#This Row],[Vendor_ID]])</f>
        <v>0</v>
      </c>
      <c r="N4580" t="b">
        <f>LEN(TRIM(tbl_vendors[[#This Row],[Vendor_Name]]))=0</f>
        <v>0</v>
      </c>
      <c r="O4580" t="b">
        <f>LEN(TRIM(tbl_vendors[[#This Row],[Email]]))=0</f>
        <v>0</v>
      </c>
      <c r="P4580" t="b">
        <f>OR(ISERROR(FIND("@",tbl_vendors[[#This Row],[Email]])),ISERROR(FIND(".",tbl_vendors[[#This Row],[Email]])))</f>
        <v>0</v>
      </c>
      <c r="Q4580" t="b">
        <f>ISNA(MATCH(tbl_vendors[[#This Row],[Country]],tbl_country[country],0))</f>
        <v>0</v>
      </c>
      <c r="R4580" t="b">
        <f>ISNA(MATCH(tbl_vendors[[#This Row],[Currency]],tbl_country[currency],0))</f>
        <v>0</v>
      </c>
      <c r="S4580" t="b">
        <f>_xlfn.XLOOKUP(tbl_vendors[[#This Row],[Country]],tbl_country[country],tbl_country[currency],"NotFound")&lt;&gt;tbl_vendors[[#This Row],[Currency]]</f>
        <v>0</v>
      </c>
      <c r="T4580" t="b">
        <f>ISNA(MATCH(tbl_vendors[[#This Row],[Payment_Terms]],tbl_payment_terms[Payment_Terms],0))</f>
        <v>0</v>
      </c>
      <c r="U4580" t="b">
        <f>ISNA(MATCH(tbl_vendors[[#This Row],[Status]],tbl_status[valid_status]))</f>
        <v>0</v>
      </c>
      <c r="V4580" t="b">
        <f ca="1">tbl_vendors[[#This Row],[Created_Date]]&gt;TODAY()</f>
        <v>0</v>
      </c>
      <c r="W4580" t="b">
        <f>tbl_vendors[[#This Row],[Updated_Date]]&lt;tbl_vendors[[#This Row],[Created_Date]]</f>
        <v>0</v>
      </c>
      <c r="X4580" t="b">
        <f>COUNTIF(tbl_vendors[Vendor_Name],tbl_vendors[[#This Row],[Vendor_Name]])&gt;1</f>
        <v>0</v>
      </c>
      <c r="Y4580" s="14" cm="1">
        <f t="array" aca="1" ref="Y4580" ca="1">IFERROR(SUM(L4580:X4580*1),4)</f>
        <v>0</v>
      </c>
      <c r="Z4580" t="str">
        <f ca="1">IF(tbl_vendors[[#This Row],[error_count]]&gt;0,"FAIL","PASS")</f>
        <v>PASS</v>
      </c>
    </row>
    <row r="4581" spans="1:26" x14ac:dyDescent="0.3">
      <c r="A4581" t="s">
        <v>17834</v>
      </c>
      <c r="B4581" t="s">
        <v>17835</v>
      </c>
      <c r="C4581" t="s">
        <v>153</v>
      </c>
      <c r="D4581" t="s">
        <v>17836</v>
      </c>
      <c r="E4581" t="s">
        <v>155</v>
      </c>
      <c r="F4581" t="s">
        <v>75</v>
      </c>
      <c r="G4581" t="s">
        <v>17837</v>
      </c>
      <c r="H4581" t="s">
        <v>34</v>
      </c>
      <c r="I4581" t="s">
        <v>53</v>
      </c>
      <c r="J4581" s="1">
        <v>45283</v>
      </c>
      <c r="K4581" s="1">
        <v>45827</v>
      </c>
      <c r="L4581" t="b">
        <f>COUNTIF(tbl_vendors[Vendor_ID],tbl_vendors[[#This Row],[Vendor_ID]])&gt;1</f>
        <v>0</v>
      </c>
      <c r="M4581" t="b">
        <f>ISBLANK(tbl_vendors[[#This Row],[Vendor_ID]])</f>
        <v>0</v>
      </c>
      <c r="N4581" t="b">
        <f>LEN(TRIM(tbl_vendors[[#This Row],[Vendor_Name]]))=0</f>
        <v>0</v>
      </c>
      <c r="O4581" t="b">
        <f>LEN(TRIM(tbl_vendors[[#This Row],[Email]]))=0</f>
        <v>0</v>
      </c>
      <c r="P4581" t="b">
        <f>OR(ISERROR(FIND("@",tbl_vendors[[#This Row],[Email]])),ISERROR(FIND(".",tbl_vendors[[#This Row],[Email]])))</f>
        <v>0</v>
      </c>
      <c r="Q4581" t="b">
        <f>ISNA(MATCH(tbl_vendors[[#This Row],[Country]],tbl_country[country],0))</f>
        <v>0</v>
      </c>
      <c r="R4581" t="b">
        <f>ISNA(MATCH(tbl_vendors[[#This Row],[Currency]],tbl_country[currency],0))</f>
        <v>0</v>
      </c>
      <c r="S4581" t="b">
        <f>_xlfn.XLOOKUP(tbl_vendors[[#This Row],[Country]],tbl_country[country],tbl_country[currency],"NotFound")&lt;&gt;tbl_vendors[[#This Row],[Currency]]</f>
        <v>0</v>
      </c>
      <c r="T4581" t="b">
        <f>ISNA(MATCH(tbl_vendors[[#This Row],[Payment_Terms]],tbl_payment_terms[Payment_Terms],0))</f>
        <v>0</v>
      </c>
      <c r="U4581" t="b">
        <f>ISNA(MATCH(tbl_vendors[[#This Row],[Status]],tbl_status[valid_status]))</f>
        <v>1</v>
      </c>
      <c r="V4581" t="b">
        <f ca="1">tbl_vendors[[#This Row],[Created_Date]]&gt;TODAY()</f>
        <v>0</v>
      </c>
      <c r="W4581" t="b">
        <f>tbl_vendors[[#This Row],[Updated_Date]]&lt;tbl_vendors[[#This Row],[Created_Date]]</f>
        <v>0</v>
      </c>
      <c r="X4581" t="b">
        <f>COUNTIF(tbl_vendors[Vendor_Name],tbl_vendors[[#This Row],[Vendor_Name]])&gt;1</f>
        <v>0</v>
      </c>
      <c r="Y4581" s="14" cm="1">
        <f t="array" aca="1" ref="Y4581" ca="1">IFERROR(SUM(L4581:X4581*1),4)</f>
        <v>1</v>
      </c>
      <c r="Z4581" t="str">
        <f ca="1">IF(tbl_vendors[[#This Row],[error_count]]&gt;0,"FAIL","PASS")</f>
        <v>FAIL</v>
      </c>
    </row>
    <row r="4582" spans="1:26" x14ac:dyDescent="0.3">
      <c r="A4582" t="s">
        <v>17838</v>
      </c>
      <c r="B4582" t="s">
        <v>17839</v>
      </c>
      <c r="C4582" t="s">
        <v>66</v>
      </c>
      <c r="D4582" t="s">
        <v>17840</v>
      </c>
      <c r="E4582" t="s">
        <v>67</v>
      </c>
      <c r="F4582" t="s">
        <v>32</v>
      </c>
      <c r="G4582" t="s">
        <v>17841</v>
      </c>
      <c r="H4582" t="s">
        <v>18</v>
      </c>
      <c r="I4582" t="s">
        <v>19</v>
      </c>
      <c r="J4582" s="1">
        <v>45964</v>
      </c>
      <c r="K4582" s="1">
        <v>46115</v>
      </c>
      <c r="L4582" t="b">
        <f>COUNTIF(tbl_vendors[Vendor_ID],tbl_vendors[[#This Row],[Vendor_ID]])&gt;1</f>
        <v>0</v>
      </c>
      <c r="M4582" t="b">
        <f>ISBLANK(tbl_vendors[[#This Row],[Vendor_ID]])</f>
        <v>0</v>
      </c>
      <c r="N4582" t="b">
        <f>LEN(TRIM(tbl_vendors[[#This Row],[Vendor_Name]]))=0</f>
        <v>0</v>
      </c>
      <c r="O4582" t="b">
        <f>LEN(TRIM(tbl_vendors[[#This Row],[Email]]))=0</f>
        <v>0</v>
      </c>
      <c r="P4582" t="b">
        <f>OR(ISERROR(FIND("@",tbl_vendors[[#This Row],[Email]])),ISERROR(FIND(".",tbl_vendors[[#This Row],[Email]])))</f>
        <v>0</v>
      </c>
      <c r="Q4582" t="b">
        <f>ISNA(MATCH(tbl_vendors[[#This Row],[Country]],tbl_country[country],0))</f>
        <v>0</v>
      </c>
      <c r="R4582" t="b">
        <f>ISNA(MATCH(tbl_vendors[[#This Row],[Currency]],tbl_country[currency],0))</f>
        <v>0</v>
      </c>
      <c r="S4582" t="b">
        <f>_xlfn.XLOOKUP(tbl_vendors[[#This Row],[Country]],tbl_country[country],tbl_country[currency],"NotFound")&lt;&gt;tbl_vendors[[#This Row],[Currency]]</f>
        <v>0</v>
      </c>
      <c r="T4582" t="b">
        <f>ISNA(MATCH(tbl_vendors[[#This Row],[Payment_Terms]],tbl_payment_terms[Payment_Terms],0))</f>
        <v>0</v>
      </c>
      <c r="U4582" t="b">
        <f>ISNA(MATCH(tbl_vendors[[#This Row],[Status]],tbl_status[valid_status]))</f>
        <v>0</v>
      </c>
      <c r="V4582" t="b">
        <f ca="1">tbl_vendors[[#This Row],[Created_Date]]&gt;TODAY()</f>
        <v>0</v>
      </c>
      <c r="W4582" t="b">
        <f>tbl_vendors[[#This Row],[Updated_Date]]&lt;tbl_vendors[[#This Row],[Created_Date]]</f>
        <v>0</v>
      </c>
      <c r="X4582" t="b">
        <f>COUNTIF(tbl_vendors[Vendor_Name],tbl_vendors[[#This Row],[Vendor_Name]])&gt;1</f>
        <v>0</v>
      </c>
      <c r="Y4582" s="14" cm="1">
        <f t="array" aca="1" ref="Y4582" ca="1">IFERROR(SUM(L4582:X4582*1),4)</f>
        <v>0</v>
      </c>
      <c r="Z4582" t="str">
        <f ca="1">IF(tbl_vendors[[#This Row],[error_count]]&gt;0,"FAIL","PASS")</f>
        <v>PASS</v>
      </c>
    </row>
    <row r="4583" spans="1:26" x14ac:dyDescent="0.3">
      <c r="A4583" t="s">
        <v>17842</v>
      </c>
      <c r="B4583" t="s">
        <v>17843</v>
      </c>
      <c r="C4583" t="s">
        <v>29</v>
      </c>
      <c r="D4583" t="s">
        <v>17844</v>
      </c>
      <c r="E4583" t="s">
        <v>31</v>
      </c>
      <c r="F4583" t="s">
        <v>32</v>
      </c>
      <c r="G4583" t="s">
        <v>17845</v>
      </c>
      <c r="H4583" t="s">
        <v>34</v>
      </c>
      <c r="I4583" t="s">
        <v>19</v>
      </c>
      <c r="J4583" s="1">
        <v>45778</v>
      </c>
      <c r="K4583" s="1">
        <v>45964</v>
      </c>
      <c r="L4583" t="b">
        <f>COUNTIF(tbl_vendors[Vendor_ID],tbl_vendors[[#This Row],[Vendor_ID]])&gt;1</f>
        <v>0</v>
      </c>
      <c r="M4583" t="b">
        <f>ISBLANK(tbl_vendors[[#This Row],[Vendor_ID]])</f>
        <v>0</v>
      </c>
      <c r="N4583" t="b">
        <f>LEN(TRIM(tbl_vendors[[#This Row],[Vendor_Name]]))=0</f>
        <v>0</v>
      </c>
      <c r="O4583" t="b">
        <f>LEN(TRIM(tbl_vendors[[#This Row],[Email]]))=0</f>
        <v>0</v>
      </c>
      <c r="P4583" t="b">
        <f>OR(ISERROR(FIND("@",tbl_vendors[[#This Row],[Email]])),ISERROR(FIND(".",tbl_vendors[[#This Row],[Email]])))</f>
        <v>0</v>
      </c>
      <c r="Q4583" t="b">
        <f>ISNA(MATCH(tbl_vendors[[#This Row],[Country]],tbl_country[country],0))</f>
        <v>0</v>
      </c>
      <c r="R4583" t="b">
        <f>ISNA(MATCH(tbl_vendors[[#This Row],[Currency]],tbl_country[currency],0))</f>
        <v>0</v>
      </c>
      <c r="S4583" t="b">
        <f>_xlfn.XLOOKUP(tbl_vendors[[#This Row],[Country]],tbl_country[country],tbl_country[currency],"NotFound")&lt;&gt;tbl_vendors[[#This Row],[Currency]]</f>
        <v>0</v>
      </c>
      <c r="T4583" t="b">
        <f>ISNA(MATCH(tbl_vendors[[#This Row],[Payment_Terms]],tbl_payment_terms[Payment_Terms],0))</f>
        <v>0</v>
      </c>
      <c r="U4583" t="b">
        <f>ISNA(MATCH(tbl_vendors[[#This Row],[Status]],tbl_status[valid_status]))</f>
        <v>0</v>
      </c>
      <c r="V4583" t="b">
        <f ca="1">tbl_vendors[[#This Row],[Created_Date]]&gt;TODAY()</f>
        <v>0</v>
      </c>
      <c r="W4583" t="b">
        <f>tbl_vendors[[#This Row],[Updated_Date]]&lt;tbl_vendors[[#This Row],[Created_Date]]</f>
        <v>0</v>
      </c>
      <c r="X4583" t="b">
        <f>COUNTIF(tbl_vendors[Vendor_Name],tbl_vendors[[#This Row],[Vendor_Name]])&gt;1</f>
        <v>0</v>
      </c>
      <c r="Y4583" s="14" cm="1">
        <f t="array" aca="1" ref="Y4583" ca="1">IFERROR(SUM(L4583:X4583*1),4)</f>
        <v>0</v>
      </c>
      <c r="Z4583" t="str">
        <f ca="1">IF(tbl_vendors[[#This Row],[error_count]]&gt;0,"FAIL","PASS")</f>
        <v>PASS</v>
      </c>
    </row>
    <row r="4584" spans="1:26" x14ac:dyDescent="0.3">
      <c r="A4584" t="s">
        <v>17846</v>
      </c>
      <c r="B4584" t="s">
        <v>17847</v>
      </c>
      <c r="C4584" t="s">
        <v>29</v>
      </c>
      <c r="D4584" t="s">
        <v>17848</v>
      </c>
      <c r="E4584" t="s">
        <v>1147</v>
      </c>
      <c r="F4584" t="s">
        <v>32</v>
      </c>
      <c r="G4584" t="s">
        <v>17849</v>
      </c>
      <c r="H4584" t="s">
        <v>69</v>
      </c>
      <c r="I4584" t="s">
        <v>53</v>
      </c>
      <c r="J4584" s="1">
        <v>44560</v>
      </c>
      <c r="K4584" s="1">
        <v>45153</v>
      </c>
      <c r="L4584" t="b">
        <f>COUNTIF(tbl_vendors[Vendor_ID],tbl_vendors[[#This Row],[Vendor_ID]])&gt;1</f>
        <v>0</v>
      </c>
      <c r="M4584" t="b">
        <f>ISBLANK(tbl_vendors[[#This Row],[Vendor_ID]])</f>
        <v>0</v>
      </c>
      <c r="N4584" t="b">
        <f>LEN(TRIM(tbl_vendors[[#This Row],[Vendor_Name]]))=0</f>
        <v>0</v>
      </c>
      <c r="O4584" t="b">
        <f>LEN(TRIM(tbl_vendors[[#This Row],[Email]]))=0</f>
        <v>0</v>
      </c>
      <c r="P4584" t="b">
        <f>OR(ISERROR(FIND("@",tbl_vendors[[#This Row],[Email]])),ISERROR(FIND(".",tbl_vendors[[#This Row],[Email]])))</f>
        <v>0</v>
      </c>
      <c r="Q4584" t="b">
        <f>ISNA(MATCH(tbl_vendors[[#This Row],[Country]],tbl_country[country],0))</f>
        <v>0</v>
      </c>
      <c r="R4584" t="b">
        <f>ISNA(MATCH(tbl_vendors[[#This Row],[Currency]],tbl_country[currency],0))</f>
        <v>1</v>
      </c>
      <c r="S4584" t="b">
        <f>_xlfn.XLOOKUP(tbl_vendors[[#This Row],[Country]],tbl_country[country],tbl_country[currency],"NotFound")&lt;&gt;tbl_vendors[[#This Row],[Currency]]</f>
        <v>1</v>
      </c>
      <c r="T4584" t="b">
        <f>ISNA(MATCH(tbl_vendors[[#This Row],[Payment_Terms]],tbl_payment_terms[Payment_Terms],0))</f>
        <v>0</v>
      </c>
      <c r="U4584" t="b">
        <f>ISNA(MATCH(tbl_vendors[[#This Row],[Status]],tbl_status[valid_status]))</f>
        <v>1</v>
      </c>
      <c r="V4584" t="b">
        <f ca="1">tbl_vendors[[#This Row],[Created_Date]]&gt;TODAY()</f>
        <v>0</v>
      </c>
      <c r="W4584" t="b">
        <f>tbl_vendors[[#This Row],[Updated_Date]]&lt;tbl_vendors[[#This Row],[Created_Date]]</f>
        <v>0</v>
      </c>
      <c r="X4584" t="b">
        <f>COUNTIF(tbl_vendors[Vendor_Name],tbl_vendors[[#This Row],[Vendor_Name]])&gt;1</f>
        <v>0</v>
      </c>
      <c r="Y4584" s="14" cm="1">
        <f t="array" aca="1" ref="Y4584" ca="1">IFERROR(SUM(L4584:X4584*1),4)</f>
        <v>3</v>
      </c>
      <c r="Z4584" t="str">
        <f ca="1">IF(tbl_vendors[[#This Row],[error_count]]&gt;0,"FAIL","PASS")</f>
        <v>FAIL</v>
      </c>
    </row>
    <row r="4585" spans="1:26" x14ac:dyDescent="0.3">
      <c r="A4585" t="s">
        <v>17850</v>
      </c>
      <c r="B4585" t="s">
        <v>17851</v>
      </c>
      <c r="C4585" t="s">
        <v>37</v>
      </c>
      <c r="D4585" t="s">
        <v>17852</v>
      </c>
      <c r="E4585" t="s">
        <v>39</v>
      </c>
      <c r="F4585" t="s">
        <v>40</v>
      </c>
      <c r="G4585" t="s">
        <v>17853</v>
      </c>
      <c r="H4585" t="s">
        <v>47</v>
      </c>
      <c r="I4585" t="s">
        <v>53</v>
      </c>
      <c r="J4585" s="1">
        <v>44769</v>
      </c>
      <c r="K4585" s="1">
        <v>45322</v>
      </c>
      <c r="L4585" t="b">
        <f>COUNTIF(tbl_vendors[Vendor_ID],tbl_vendors[[#This Row],[Vendor_ID]])&gt;1</f>
        <v>0</v>
      </c>
      <c r="M4585" t="b">
        <f>ISBLANK(tbl_vendors[[#This Row],[Vendor_ID]])</f>
        <v>0</v>
      </c>
      <c r="N4585" t="b">
        <f>LEN(TRIM(tbl_vendors[[#This Row],[Vendor_Name]]))=0</f>
        <v>0</v>
      </c>
      <c r="O4585" t="b">
        <f>LEN(TRIM(tbl_vendors[[#This Row],[Email]]))=0</f>
        <v>0</v>
      </c>
      <c r="P4585" t="b">
        <f>OR(ISERROR(FIND("@",tbl_vendors[[#This Row],[Email]])),ISERROR(FIND(".",tbl_vendors[[#This Row],[Email]])))</f>
        <v>0</v>
      </c>
      <c r="Q4585" t="b">
        <f>ISNA(MATCH(tbl_vendors[[#This Row],[Country]],tbl_country[country],0))</f>
        <v>0</v>
      </c>
      <c r="R4585" t="b">
        <f>ISNA(MATCH(tbl_vendors[[#This Row],[Currency]],tbl_country[currency],0))</f>
        <v>0</v>
      </c>
      <c r="S4585" t="b">
        <f>_xlfn.XLOOKUP(tbl_vendors[[#This Row],[Country]],tbl_country[country],tbl_country[currency],"NotFound")&lt;&gt;tbl_vendors[[#This Row],[Currency]]</f>
        <v>0</v>
      </c>
      <c r="T4585" t="b">
        <f>ISNA(MATCH(tbl_vendors[[#This Row],[Payment_Terms]],tbl_payment_terms[Payment_Terms],0))</f>
        <v>0</v>
      </c>
      <c r="U4585" t="b">
        <f>ISNA(MATCH(tbl_vendors[[#This Row],[Status]],tbl_status[valid_status]))</f>
        <v>1</v>
      </c>
      <c r="V4585" t="b">
        <f ca="1">tbl_vendors[[#This Row],[Created_Date]]&gt;TODAY()</f>
        <v>0</v>
      </c>
      <c r="W4585" t="b">
        <f>tbl_vendors[[#This Row],[Updated_Date]]&lt;tbl_vendors[[#This Row],[Created_Date]]</f>
        <v>0</v>
      </c>
      <c r="X4585" t="b">
        <f>COUNTIF(tbl_vendors[Vendor_Name],tbl_vendors[[#This Row],[Vendor_Name]])&gt;1</f>
        <v>0</v>
      </c>
      <c r="Y4585" s="14" cm="1">
        <f t="array" aca="1" ref="Y4585" ca="1">IFERROR(SUM(L4585:X4585*1),4)</f>
        <v>1</v>
      </c>
      <c r="Z4585" t="str">
        <f ca="1">IF(tbl_vendors[[#This Row],[error_count]]&gt;0,"FAIL","PASS")</f>
        <v>FAIL</v>
      </c>
    </row>
    <row r="4586" spans="1:26" x14ac:dyDescent="0.3">
      <c r="A4586" t="s">
        <v>17854</v>
      </c>
      <c r="B4586" t="s">
        <v>17855</v>
      </c>
      <c r="C4586" t="s">
        <v>109</v>
      </c>
      <c r="D4586" t="s">
        <v>17856</v>
      </c>
      <c r="E4586" t="s">
        <v>39</v>
      </c>
      <c r="F4586" t="s">
        <v>32</v>
      </c>
      <c r="G4586" t="s">
        <v>17857</v>
      </c>
      <c r="H4586" t="s">
        <v>42</v>
      </c>
      <c r="I4586" t="s">
        <v>53</v>
      </c>
      <c r="J4586" s="1">
        <v>44520</v>
      </c>
      <c r="K4586" s="1">
        <v>45910</v>
      </c>
      <c r="L4586" t="b">
        <f>COUNTIF(tbl_vendors[Vendor_ID],tbl_vendors[[#This Row],[Vendor_ID]])&gt;1</f>
        <v>0</v>
      </c>
      <c r="M4586" t="b">
        <f>ISBLANK(tbl_vendors[[#This Row],[Vendor_ID]])</f>
        <v>0</v>
      </c>
      <c r="N4586" t="b">
        <f>LEN(TRIM(tbl_vendors[[#This Row],[Vendor_Name]]))=0</f>
        <v>0</v>
      </c>
      <c r="O4586" t="b">
        <f>LEN(TRIM(tbl_vendors[[#This Row],[Email]]))=0</f>
        <v>0</v>
      </c>
      <c r="P4586" t="b">
        <f>OR(ISERROR(FIND("@",tbl_vendors[[#This Row],[Email]])),ISERROR(FIND(".",tbl_vendors[[#This Row],[Email]])))</f>
        <v>0</v>
      </c>
      <c r="Q4586" t="b">
        <f>ISNA(MATCH(tbl_vendors[[#This Row],[Country]],tbl_country[country],0))</f>
        <v>0</v>
      </c>
      <c r="R4586" t="b">
        <f>ISNA(MATCH(tbl_vendors[[#This Row],[Currency]],tbl_country[currency],0))</f>
        <v>0</v>
      </c>
      <c r="S4586" t="b">
        <f>_xlfn.XLOOKUP(tbl_vendors[[#This Row],[Country]],tbl_country[country],tbl_country[currency],"NotFound")&lt;&gt;tbl_vendors[[#This Row],[Currency]]</f>
        <v>1</v>
      </c>
      <c r="T4586" t="b">
        <f>ISNA(MATCH(tbl_vendors[[#This Row],[Payment_Terms]],tbl_payment_terms[Payment_Terms],0))</f>
        <v>0</v>
      </c>
      <c r="U4586" t="b">
        <f>ISNA(MATCH(tbl_vendors[[#This Row],[Status]],tbl_status[valid_status]))</f>
        <v>1</v>
      </c>
      <c r="V4586" t="b">
        <f ca="1">tbl_vendors[[#This Row],[Created_Date]]&gt;TODAY()</f>
        <v>0</v>
      </c>
      <c r="W4586" t="b">
        <f>tbl_vendors[[#This Row],[Updated_Date]]&lt;tbl_vendors[[#This Row],[Created_Date]]</f>
        <v>0</v>
      </c>
      <c r="X4586" t="b">
        <f>COUNTIF(tbl_vendors[Vendor_Name],tbl_vendors[[#This Row],[Vendor_Name]])&gt;1</f>
        <v>0</v>
      </c>
      <c r="Y4586" s="14" cm="1">
        <f t="array" aca="1" ref="Y4586" ca="1">IFERROR(SUM(L4586:X4586*1),4)</f>
        <v>2</v>
      </c>
      <c r="Z4586" t="str">
        <f ca="1">IF(tbl_vendors[[#This Row],[error_count]]&gt;0,"FAIL","PASS")</f>
        <v>FAIL</v>
      </c>
    </row>
    <row r="4587" spans="1:26" x14ac:dyDescent="0.3">
      <c r="A4587" t="s">
        <v>17858</v>
      </c>
      <c r="B4587" t="s">
        <v>17859</v>
      </c>
      <c r="C4587" t="s">
        <v>72</v>
      </c>
      <c r="D4587" t="s">
        <v>17860</v>
      </c>
      <c r="E4587" t="s">
        <v>74</v>
      </c>
      <c r="F4587" t="s">
        <v>75</v>
      </c>
      <c r="G4587" t="s">
        <v>17861</v>
      </c>
      <c r="H4587" t="s">
        <v>69</v>
      </c>
      <c r="I4587" t="s">
        <v>53</v>
      </c>
      <c r="J4587" s="1">
        <v>45780</v>
      </c>
      <c r="K4587" s="1">
        <v>45791</v>
      </c>
      <c r="L4587" t="b">
        <f>COUNTIF(tbl_vendors[Vendor_ID],tbl_vendors[[#This Row],[Vendor_ID]])&gt;1</f>
        <v>0</v>
      </c>
      <c r="M4587" t="b">
        <f>ISBLANK(tbl_vendors[[#This Row],[Vendor_ID]])</f>
        <v>0</v>
      </c>
      <c r="N4587" t="b">
        <f>LEN(TRIM(tbl_vendors[[#This Row],[Vendor_Name]]))=0</f>
        <v>0</v>
      </c>
      <c r="O4587" t="b">
        <f>LEN(TRIM(tbl_vendors[[#This Row],[Email]]))=0</f>
        <v>0</v>
      </c>
      <c r="P4587" t="b">
        <f>OR(ISERROR(FIND("@",tbl_vendors[[#This Row],[Email]])),ISERROR(FIND(".",tbl_vendors[[#This Row],[Email]])))</f>
        <v>0</v>
      </c>
      <c r="Q4587" t="b">
        <f>ISNA(MATCH(tbl_vendors[[#This Row],[Country]],tbl_country[country],0))</f>
        <v>0</v>
      </c>
      <c r="R4587" t="b">
        <f>ISNA(MATCH(tbl_vendors[[#This Row],[Currency]],tbl_country[currency],0))</f>
        <v>1</v>
      </c>
      <c r="S4587" t="b">
        <f>_xlfn.XLOOKUP(tbl_vendors[[#This Row],[Country]],tbl_country[country],tbl_country[currency],"NotFound")&lt;&gt;tbl_vendors[[#This Row],[Currency]]</f>
        <v>1</v>
      </c>
      <c r="T4587" t="b">
        <f>ISNA(MATCH(tbl_vendors[[#This Row],[Payment_Terms]],tbl_payment_terms[Payment_Terms],0))</f>
        <v>0</v>
      </c>
      <c r="U4587" t="b">
        <f>ISNA(MATCH(tbl_vendors[[#This Row],[Status]],tbl_status[valid_status]))</f>
        <v>1</v>
      </c>
      <c r="V4587" t="b">
        <f ca="1">tbl_vendors[[#This Row],[Created_Date]]&gt;TODAY()</f>
        <v>0</v>
      </c>
      <c r="W4587" t="b">
        <f>tbl_vendors[[#This Row],[Updated_Date]]&lt;tbl_vendors[[#This Row],[Created_Date]]</f>
        <v>0</v>
      </c>
      <c r="X4587" t="b">
        <f>COUNTIF(tbl_vendors[Vendor_Name],tbl_vendors[[#This Row],[Vendor_Name]])&gt;1</f>
        <v>0</v>
      </c>
      <c r="Y4587" s="14" cm="1">
        <f t="array" aca="1" ref="Y4587" ca="1">IFERROR(SUM(L4587:X4587*1),4)</f>
        <v>3</v>
      </c>
      <c r="Z4587" t="str">
        <f ca="1">IF(tbl_vendors[[#This Row],[error_count]]&gt;0,"FAIL","PASS")</f>
        <v>FAIL</v>
      </c>
    </row>
    <row r="4588" spans="1:26" x14ac:dyDescent="0.3">
      <c r="A4588" t="s">
        <v>17862</v>
      </c>
      <c r="B4588" t="s">
        <v>8739</v>
      </c>
      <c r="C4588" t="s">
        <v>29</v>
      </c>
      <c r="D4588" t="s">
        <v>17863</v>
      </c>
      <c r="E4588" t="s">
        <v>31</v>
      </c>
      <c r="F4588" t="s">
        <v>32</v>
      </c>
      <c r="G4588" t="s">
        <v>17864</v>
      </c>
      <c r="H4588" t="s">
        <v>69</v>
      </c>
      <c r="I4588" t="s">
        <v>53</v>
      </c>
      <c r="J4588" s="1">
        <v>44924</v>
      </c>
      <c r="K4588" s="1">
        <v>46070</v>
      </c>
      <c r="L4588" t="b">
        <f>COUNTIF(tbl_vendors[Vendor_ID],tbl_vendors[[#This Row],[Vendor_ID]])&gt;1</f>
        <v>0</v>
      </c>
      <c r="M4588" t="b">
        <f>ISBLANK(tbl_vendors[[#This Row],[Vendor_ID]])</f>
        <v>0</v>
      </c>
      <c r="N4588" t="b">
        <f>LEN(TRIM(tbl_vendors[[#This Row],[Vendor_Name]]))=0</f>
        <v>0</v>
      </c>
      <c r="O4588" t="b">
        <f>LEN(TRIM(tbl_vendors[[#This Row],[Email]]))=0</f>
        <v>0</v>
      </c>
      <c r="P4588" t="b">
        <f>OR(ISERROR(FIND("@",tbl_vendors[[#This Row],[Email]])),ISERROR(FIND(".",tbl_vendors[[#This Row],[Email]])))</f>
        <v>0</v>
      </c>
      <c r="Q4588" t="b">
        <f>ISNA(MATCH(tbl_vendors[[#This Row],[Country]],tbl_country[country],0))</f>
        <v>0</v>
      </c>
      <c r="R4588" t="b">
        <f>ISNA(MATCH(tbl_vendors[[#This Row],[Currency]],tbl_country[currency],0))</f>
        <v>0</v>
      </c>
      <c r="S4588" t="b">
        <f>_xlfn.XLOOKUP(tbl_vendors[[#This Row],[Country]],tbl_country[country],tbl_country[currency],"NotFound")&lt;&gt;tbl_vendors[[#This Row],[Currency]]</f>
        <v>0</v>
      </c>
      <c r="T4588" t="b">
        <f>ISNA(MATCH(tbl_vendors[[#This Row],[Payment_Terms]],tbl_payment_terms[Payment_Terms],0))</f>
        <v>0</v>
      </c>
      <c r="U4588" t="b">
        <f>ISNA(MATCH(tbl_vendors[[#This Row],[Status]],tbl_status[valid_status]))</f>
        <v>1</v>
      </c>
      <c r="V4588" t="b">
        <f ca="1">tbl_vendors[[#This Row],[Created_Date]]&gt;TODAY()</f>
        <v>0</v>
      </c>
      <c r="W4588" t="b">
        <f>tbl_vendors[[#This Row],[Updated_Date]]&lt;tbl_vendors[[#This Row],[Created_Date]]</f>
        <v>0</v>
      </c>
      <c r="X4588" t="b">
        <f>COUNTIF(tbl_vendors[Vendor_Name],tbl_vendors[[#This Row],[Vendor_Name]])&gt;1</f>
        <v>1</v>
      </c>
      <c r="Y4588" s="14" cm="1">
        <f t="array" aca="1" ref="Y4588" ca="1">IFERROR(SUM(L4588:X4588*1),4)</f>
        <v>2</v>
      </c>
      <c r="Z4588" t="str">
        <f ca="1">IF(tbl_vendors[[#This Row],[error_count]]&gt;0,"FAIL","PASS")</f>
        <v>FAIL</v>
      </c>
    </row>
    <row r="4589" spans="1:26" x14ac:dyDescent="0.3">
      <c r="A4589" t="s">
        <v>17865</v>
      </c>
      <c r="B4589" t="s">
        <v>17866</v>
      </c>
      <c r="C4589" t="s">
        <v>79</v>
      </c>
      <c r="D4589" t="s">
        <v>17867</v>
      </c>
      <c r="E4589" t="s">
        <v>39</v>
      </c>
      <c r="F4589" t="s">
        <v>75</v>
      </c>
      <c r="G4589" t="s">
        <v>17868</v>
      </c>
      <c r="H4589" t="s">
        <v>47</v>
      </c>
      <c r="I4589" t="s">
        <v>19</v>
      </c>
      <c r="J4589" s="1">
        <v>45033</v>
      </c>
      <c r="K4589" s="1">
        <v>45999</v>
      </c>
      <c r="L4589" t="b">
        <f>COUNTIF(tbl_vendors[Vendor_ID],tbl_vendors[[#This Row],[Vendor_ID]])&gt;1</f>
        <v>0</v>
      </c>
      <c r="M4589" t="b">
        <f>ISBLANK(tbl_vendors[[#This Row],[Vendor_ID]])</f>
        <v>0</v>
      </c>
      <c r="N4589" t="b">
        <f>LEN(TRIM(tbl_vendors[[#This Row],[Vendor_Name]]))=0</f>
        <v>0</v>
      </c>
      <c r="O4589" t="b">
        <f>LEN(TRIM(tbl_vendors[[#This Row],[Email]]))=0</f>
        <v>0</v>
      </c>
      <c r="P4589" t="b">
        <f>OR(ISERROR(FIND("@",tbl_vendors[[#This Row],[Email]])),ISERROR(FIND(".",tbl_vendors[[#This Row],[Email]])))</f>
        <v>0</v>
      </c>
      <c r="Q4589" t="b">
        <f>ISNA(MATCH(tbl_vendors[[#This Row],[Country]],tbl_country[country],0))</f>
        <v>0</v>
      </c>
      <c r="R4589" t="b">
        <f>ISNA(MATCH(tbl_vendors[[#This Row],[Currency]],tbl_country[currency],0))</f>
        <v>0</v>
      </c>
      <c r="S4589" t="b">
        <f>_xlfn.XLOOKUP(tbl_vendors[[#This Row],[Country]],tbl_country[country],tbl_country[currency],"NotFound")&lt;&gt;tbl_vendors[[#This Row],[Currency]]</f>
        <v>0</v>
      </c>
      <c r="T4589" t="b">
        <f>ISNA(MATCH(tbl_vendors[[#This Row],[Payment_Terms]],tbl_payment_terms[Payment_Terms],0))</f>
        <v>0</v>
      </c>
      <c r="U4589" t="b">
        <f>ISNA(MATCH(tbl_vendors[[#This Row],[Status]],tbl_status[valid_status]))</f>
        <v>0</v>
      </c>
      <c r="V4589" t="b">
        <f ca="1">tbl_vendors[[#This Row],[Created_Date]]&gt;TODAY()</f>
        <v>0</v>
      </c>
      <c r="W4589" t="b">
        <f>tbl_vendors[[#This Row],[Updated_Date]]&lt;tbl_vendors[[#This Row],[Created_Date]]</f>
        <v>0</v>
      </c>
      <c r="X4589" t="b">
        <f>COUNTIF(tbl_vendors[Vendor_Name],tbl_vendors[[#This Row],[Vendor_Name]])&gt;1</f>
        <v>0</v>
      </c>
      <c r="Y4589" s="14" cm="1">
        <f t="array" aca="1" ref="Y4589" ca="1">IFERROR(SUM(L4589:X4589*1),4)</f>
        <v>0</v>
      </c>
      <c r="Z4589" t="str">
        <f ca="1">IF(tbl_vendors[[#This Row],[error_count]]&gt;0,"FAIL","PASS")</f>
        <v>PASS</v>
      </c>
    </row>
    <row r="4590" spans="1:26" x14ac:dyDescent="0.3">
      <c r="A4590" t="s">
        <v>17869</v>
      </c>
      <c r="B4590" t="s">
        <v>17870</v>
      </c>
      <c r="C4590" t="s">
        <v>153</v>
      </c>
      <c r="D4590" t="s">
        <v>17871</v>
      </c>
      <c r="E4590" t="s">
        <v>155</v>
      </c>
      <c r="F4590" t="s">
        <v>75</v>
      </c>
      <c r="G4590" t="s">
        <v>17872</v>
      </c>
      <c r="H4590" t="s">
        <v>42</v>
      </c>
      <c r="I4590" t="s">
        <v>53</v>
      </c>
      <c r="J4590" s="1">
        <v>44400</v>
      </c>
      <c r="K4590" s="1">
        <v>45381</v>
      </c>
      <c r="L4590" t="b">
        <f>COUNTIF(tbl_vendors[Vendor_ID],tbl_vendors[[#This Row],[Vendor_ID]])&gt;1</f>
        <v>0</v>
      </c>
      <c r="M4590" t="b">
        <f>ISBLANK(tbl_vendors[[#This Row],[Vendor_ID]])</f>
        <v>0</v>
      </c>
      <c r="N4590" t="b">
        <f>LEN(TRIM(tbl_vendors[[#This Row],[Vendor_Name]]))=0</f>
        <v>0</v>
      </c>
      <c r="O4590" t="b">
        <f>LEN(TRIM(tbl_vendors[[#This Row],[Email]]))=0</f>
        <v>0</v>
      </c>
      <c r="P4590" t="b">
        <f>OR(ISERROR(FIND("@",tbl_vendors[[#This Row],[Email]])),ISERROR(FIND(".",tbl_vendors[[#This Row],[Email]])))</f>
        <v>0</v>
      </c>
      <c r="Q4590" t="b">
        <f>ISNA(MATCH(tbl_vendors[[#This Row],[Country]],tbl_country[country],0))</f>
        <v>0</v>
      </c>
      <c r="R4590" t="b">
        <f>ISNA(MATCH(tbl_vendors[[#This Row],[Currency]],tbl_country[currency],0))</f>
        <v>0</v>
      </c>
      <c r="S4590" t="b">
        <f>_xlfn.XLOOKUP(tbl_vendors[[#This Row],[Country]],tbl_country[country],tbl_country[currency],"NotFound")&lt;&gt;tbl_vendors[[#This Row],[Currency]]</f>
        <v>0</v>
      </c>
      <c r="T4590" t="b">
        <f>ISNA(MATCH(tbl_vendors[[#This Row],[Payment_Terms]],tbl_payment_terms[Payment_Terms],0))</f>
        <v>0</v>
      </c>
      <c r="U4590" t="b">
        <f>ISNA(MATCH(tbl_vendors[[#This Row],[Status]],tbl_status[valid_status]))</f>
        <v>1</v>
      </c>
      <c r="V4590" t="b">
        <f ca="1">tbl_vendors[[#This Row],[Created_Date]]&gt;TODAY()</f>
        <v>0</v>
      </c>
      <c r="W4590" t="b">
        <f>tbl_vendors[[#This Row],[Updated_Date]]&lt;tbl_vendors[[#This Row],[Created_Date]]</f>
        <v>0</v>
      </c>
      <c r="X4590" t="b">
        <f>COUNTIF(tbl_vendors[Vendor_Name],tbl_vendors[[#This Row],[Vendor_Name]])&gt;1</f>
        <v>0</v>
      </c>
      <c r="Y4590" s="14" cm="1">
        <f t="array" aca="1" ref="Y4590" ca="1">IFERROR(SUM(L4590:X4590*1),4)</f>
        <v>1</v>
      </c>
      <c r="Z4590" t="str">
        <f ca="1">IF(tbl_vendors[[#This Row],[error_count]]&gt;0,"FAIL","PASS")</f>
        <v>FAIL</v>
      </c>
    </row>
    <row r="4591" spans="1:26" x14ac:dyDescent="0.3">
      <c r="A4591" t="s">
        <v>17873</v>
      </c>
      <c r="B4591" t="s">
        <v>17874</v>
      </c>
      <c r="C4591" t="s">
        <v>153</v>
      </c>
      <c r="D4591" t="s">
        <v>17875</v>
      </c>
      <c r="E4591" t="s">
        <v>155</v>
      </c>
      <c r="F4591" t="s">
        <v>16</v>
      </c>
      <c r="G4591" t="s">
        <v>17876</v>
      </c>
      <c r="H4591" t="s">
        <v>34</v>
      </c>
      <c r="I4591" t="s">
        <v>53</v>
      </c>
      <c r="J4591" s="1">
        <v>44812</v>
      </c>
      <c r="K4591" s="1">
        <v>45044</v>
      </c>
      <c r="L4591" t="b">
        <f>COUNTIF(tbl_vendors[Vendor_ID],tbl_vendors[[#This Row],[Vendor_ID]])&gt;1</f>
        <v>0</v>
      </c>
      <c r="M4591" t="b">
        <f>ISBLANK(tbl_vendors[[#This Row],[Vendor_ID]])</f>
        <v>0</v>
      </c>
      <c r="N4591" t="b">
        <f>LEN(TRIM(tbl_vendors[[#This Row],[Vendor_Name]]))=0</f>
        <v>0</v>
      </c>
      <c r="O4591" t="b">
        <f>LEN(TRIM(tbl_vendors[[#This Row],[Email]]))=0</f>
        <v>0</v>
      </c>
      <c r="P4591" t="b">
        <f>OR(ISERROR(FIND("@",tbl_vendors[[#This Row],[Email]])),ISERROR(FIND(".",tbl_vendors[[#This Row],[Email]])))</f>
        <v>0</v>
      </c>
      <c r="Q4591" t="b">
        <f>ISNA(MATCH(tbl_vendors[[#This Row],[Country]],tbl_country[country],0))</f>
        <v>0</v>
      </c>
      <c r="R4591" t="b">
        <f>ISNA(MATCH(tbl_vendors[[#This Row],[Currency]],tbl_country[currency],0))</f>
        <v>0</v>
      </c>
      <c r="S4591" t="b">
        <f>_xlfn.XLOOKUP(tbl_vendors[[#This Row],[Country]],tbl_country[country],tbl_country[currency],"NotFound")&lt;&gt;tbl_vendors[[#This Row],[Currency]]</f>
        <v>0</v>
      </c>
      <c r="T4591" t="b">
        <f>ISNA(MATCH(tbl_vendors[[#This Row],[Payment_Terms]],tbl_payment_terms[Payment_Terms],0))</f>
        <v>0</v>
      </c>
      <c r="U4591" t="b">
        <f>ISNA(MATCH(tbl_vendors[[#This Row],[Status]],tbl_status[valid_status]))</f>
        <v>1</v>
      </c>
      <c r="V4591" t="b">
        <f ca="1">tbl_vendors[[#This Row],[Created_Date]]&gt;TODAY()</f>
        <v>0</v>
      </c>
      <c r="W4591" t="b">
        <f>tbl_vendors[[#This Row],[Updated_Date]]&lt;tbl_vendors[[#This Row],[Created_Date]]</f>
        <v>0</v>
      </c>
      <c r="X4591" t="b">
        <f>COUNTIF(tbl_vendors[Vendor_Name],tbl_vendors[[#This Row],[Vendor_Name]])&gt;1</f>
        <v>0</v>
      </c>
      <c r="Y4591" s="14" cm="1">
        <f t="array" aca="1" ref="Y4591" ca="1">IFERROR(SUM(L4591:X4591*1),4)</f>
        <v>1</v>
      </c>
      <c r="Z4591" t="str">
        <f ca="1">IF(tbl_vendors[[#This Row],[error_count]]&gt;0,"FAIL","PASS")</f>
        <v>FAIL</v>
      </c>
    </row>
    <row r="4592" spans="1:26" x14ac:dyDescent="0.3">
      <c r="A4592" t="s">
        <v>17877</v>
      </c>
      <c r="B4592" t="s">
        <v>17878</v>
      </c>
      <c r="C4592" t="s">
        <v>29</v>
      </c>
      <c r="D4592" t="s">
        <v>17879</v>
      </c>
      <c r="E4592" t="s">
        <v>31</v>
      </c>
      <c r="F4592" t="s">
        <v>75</v>
      </c>
      <c r="G4592" t="s">
        <v>17880</v>
      </c>
      <c r="H4592" t="s">
        <v>69</v>
      </c>
      <c r="I4592" t="s">
        <v>26</v>
      </c>
      <c r="J4592" s="1">
        <v>44401</v>
      </c>
      <c r="K4592" s="1">
        <v>44839</v>
      </c>
      <c r="L4592" t="b">
        <f>COUNTIF(tbl_vendors[Vendor_ID],tbl_vendors[[#This Row],[Vendor_ID]])&gt;1</f>
        <v>0</v>
      </c>
      <c r="M4592" t="b">
        <f>ISBLANK(tbl_vendors[[#This Row],[Vendor_ID]])</f>
        <v>0</v>
      </c>
      <c r="N4592" t="b">
        <f>LEN(TRIM(tbl_vendors[[#This Row],[Vendor_Name]]))=0</f>
        <v>0</v>
      </c>
      <c r="O4592" t="b">
        <f>LEN(TRIM(tbl_vendors[[#This Row],[Email]]))=0</f>
        <v>0</v>
      </c>
      <c r="P4592" t="b">
        <f>OR(ISERROR(FIND("@",tbl_vendors[[#This Row],[Email]])),ISERROR(FIND(".",tbl_vendors[[#This Row],[Email]])))</f>
        <v>0</v>
      </c>
      <c r="Q4592" t="b">
        <f>ISNA(MATCH(tbl_vendors[[#This Row],[Country]],tbl_country[country],0))</f>
        <v>0</v>
      </c>
      <c r="R4592" t="b">
        <f>ISNA(MATCH(tbl_vendors[[#This Row],[Currency]],tbl_country[currency],0))</f>
        <v>0</v>
      </c>
      <c r="S4592" t="b">
        <f>_xlfn.XLOOKUP(tbl_vendors[[#This Row],[Country]],tbl_country[country],tbl_country[currency],"NotFound")&lt;&gt;tbl_vendors[[#This Row],[Currency]]</f>
        <v>0</v>
      </c>
      <c r="T4592" t="b">
        <f>ISNA(MATCH(tbl_vendors[[#This Row],[Payment_Terms]],tbl_payment_terms[Payment_Terms],0))</f>
        <v>0</v>
      </c>
      <c r="U4592" t="b">
        <f>ISNA(MATCH(tbl_vendors[[#This Row],[Status]],tbl_status[valid_status]))</f>
        <v>0</v>
      </c>
      <c r="V4592" t="b">
        <f ca="1">tbl_vendors[[#This Row],[Created_Date]]&gt;TODAY()</f>
        <v>0</v>
      </c>
      <c r="W4592" t="b">
        <f>tbl_vendors[[#This Row],[Updated_Date]]&lt;tbl_vendors[[#This Row],[Created_Date]]</f>
        <v>0</v>
      </c>
      <c r="X4592" t="b">
        <f>COUNTIF(tbl_vendors[Vendor_Name],tbl_vendors[[#This Row],[Vendor_Name]])&gt;1</f>
        <v>0</v>
      </c>
      <c r="Y4592" s="14" cm="1">
        <f t="array" aca="1" ref="Y4592" ca="1">IFERROR(SUM(L4592:X4592*1),4)</f>
        <v>0</v>
      </c>
      <c r="Z4592" t="str">
        <f ca="1">IF(tbl_vendors[[#This Row],[error_count]]&gt;0,"FAIL","PASS")</f>
        <v>PASS</v>
      </c>
    </row>
    <row r="4593" spans="1:26" x14ac:dyDescent="0.3">
      <c r="A4593" t="s">
        <v>17881</v>
      </c>
      <c r="B4593" t="s">
        <v>17882</v>
      </c>
      <c r="C4593" t="s">
        <v>100</v>
      </c>
      <c r="D4593" t="s">
        <v>17883</v>
      </c>
      <c r="E4593" t="s">
        <v>39</v>
      </c>
      <c r="F4593" t="s">
        <v>23</v>
      </c>
      <c r="G4593" t="s">
        <v>17884</v>
      </c>
      <c r="H4593" t="s">
        <v>47</v>
      </c>
      <c r="I4593" t="s">
        <v>53</v>
      </c>
      <c r="J4593" s="1">
        <v>45635</v>
      </c>
      <c r="K4593" s="1">
        <v>45760</v>
      </c>
      <c r="L4593" t="b">
        <f>COUNTIF(tbl_vendors[Vendor_ID],tbl_vendors[[#This Row],[Vendor_ID]])&gt;1</f>
        <v>0</v>
      </c>
      <c r="M4593" t="b">
        <f>ISBLANK(tbl_vendors[[#This Row],[Vendor_ID]])</f>
        <v>0</v>
      </c>
      <c r="N4593" t="b">
        <f>LEN(TRIM(tbl_vendors[[#This Row],[Vendor_Name]]))=0</f>
        <v>0</v>
      </c>
      <c r="O4593" t="b">
        <f>LEN(TRIM(tbl_vendors[[#This Row],[Email]]))=0</f>
        <v>0</v>
      </c>
      <c r="P4593" t="b">
        <f>OR(ISERROR(FIND("@",tbl_vendors[[#This Row],[Email]])),ISERROR(FIND(".",tbl_vendors[[#This Row],[Email]])))</f>
        <v>0</v>
      </c>
      <c r="Q4593" t="b">
        <f>ISNA(MATCH(tbl_vendors[[#This Row],[Country]],tbl_country[country],0))</f>
        <v>0</v>
      </c>
      <c r="R4593" t="b">
        <f>ISNA(MATCH(tbl_vendors[[#This Row],[Currency]],tbl_country[currency],0))</f>
        <v>0</v>
      </c>
      <c r="S4593" t="b">
        <f>_xlfn.XLOOKUP(tbl_vendors[[#This Row],[Country]],tbl_country[country],tbl_country[currency],"NotFound")&lt;&gt;tbl_vendors[[#This Row],[Currency]]</f>
        <v>0</v>
      </c>
      <c r="T4593" t="b">
        <f>ISNA(MATCH(tbl_vendors[[#This Row],[Payment_Terms]],tbl_payment_terms[Payment_Terms],0))</f>
        <v>0</v>
      </c>
      <c r="U4593" t="b">
        <f>ISNA(MATCH(tbl_vendors[[#This Row],[Status]],tbl_status[valid_status]))</f>
        <v>1</v>
      </c>
      <c r="V4593" t="b">
        <f ca="1">tbl_vendors[[#This Row],[Created_Date]]&gt;TODAY()</f>
        <v>0</v>
      </c>
      <c r="W4593" t="b">
        <f>tbl_vendors[[#This Row],[Updated_Date]]&lt;tbl_vendors[[#This Row],[Created_Date]]</f>
        <v>0</v>
      </c>
      <c r="X4593" t="b">
        <f>COUNTIF(tbl_vendors[Vendor_Name],tbl_vendors[[#This Row],[Vendor_Name]])&gt;1</f>
        <v>0</v>
      </c>
      <c r="Y4593" s="14" cm="1">
        <f t="array" aca="1" ref="Y4593" ca="1">IFERROR(SUM(L4593:X4593*1),4)</f>
        <v>1</v>
      </c>
      <c r="Z4593" t="str">
        <f ca="1">IF(tbl_vendors[[#This Row],[error_count]]&gt;0,"FAIL","PASS")</f>
        <v>FAIL</v>
      </c>
    </row>
    <row r="4594" spans="1:26" x14ac:dyDescent="0.3">
      <c r="A4594" t="s">
        <v>17885</v>
      </c>
      <c r="B4594" t="s">
        <v>17886</v>
      </c>
      <c r="C4594" t="s">
        <v>109</v>
      </c>
      <c r="D4594" t="s">
        <v>17887</v>
      </c>
      <c r="E4594" t="s">
        <v>39</v>
      </c>
      <c r="F4594" t="s">
        <v>23</v>
      </c>
      <c r="G4594" t="s">
        <v>17888</v>
      </c>
      <c r="H4594" t="s">
        <v>34</v>
      </c>
      <c r="I4594" t="s">
        <v>53</v>
      </c>
      <c r="J4594" s="1">
        <v>45734</v>
      </c>
      <c r="K4594" s="1">
        <v>46198</v>
      </c>
      <c r="L4594" t="b">
        <f>COUNTIF(tbl_vendors[Vendor_ID],tbl_vendors[[#This Row],[Vendor_ID]])&gt;1</f>
        <v>0</v>
      </c>
      <c r="M4594" t="b">
        <f>ISBLANK(tbl_vendors[[#This Row],[Vendor_ID]])</f>
        <v>0</v>
      </c>
      <c r="N4594" t="b">
        <f>LEN(TRIM(tbl_vendors[[#This Row],[Vendor_Name]]))=0</f>
        <v>0</v>
      </c>
      <c r="O4594" t="b">
        <f>LEN(TRIM(tbl_vendors[[#This Row],[Email]]))=0</f>
        <v>0</v>
      </c>
      <c r="P4594" t="b">
        <f>OR(ISERROR(FIND("@",tbl_vendors[[#This Row],[Email]])),ISERROR(FIND(".",tbl_vendors[[#This Row],[Email]])))</f>
        <v>0</v>
      </c>
      <c r="Q4594" t="b">
        <f>ISNA(MATCH(tbl_vendors[[#This Row],[Country]],tbl_country[country],0))</f>
        <v>0</v>
      </c>
      <c r="R4594" t="b">
        <f>ISNA(MATCH(tbl_vendors[[#This Row],[Currency]],tbl_country[currency],0))</f>
        <v>0</v>
      </c>
      <c r="S4594" t="b">
        <f>_xlfn.XLOOKUP(tbl_vendors[[#This Row],[Country]],tbl_country[country],tbl_country[currency],"NotFound")&lt;&gt;tbl_vendors[[#This Row],[Currency]]</f>
        <v>1</v>
      </c>
      <c r="T4594" t="b">
        <f>ISNA(MATCH(tbl_vendors[[#This Row],[Payment_Terms]],tbl_payment_terms[Payment_Terms],0))</f>
        <v>0</v>
      </c>
      <c r="U4594" t="b">
        <f>ISNA(MATCH(tbl_vendors[[#This Row],[Status]],tbl_status[valid_status]))</f>
        <v>1</v>
      </c>
      <c r="V4594" t="b">
        <f ca="1">tbl_vendors[[#This Row],[Created_Date]]&gt;TODAY()</f>
        <v>0</v>
      </c>
      <c r="W4594" t="b">
        <f>tbl_vendors[[#This Row],[Updated_Date]]&lt;tbl_vendors[[#This Row],[Created_Date]]</f>
        <v>0</v>
      </c>
      <c r="X4594" t="b">
        <f>COUNTIF(tbl_vendors[Vendor_Name],tbl_vendors[[#This Row],[Vendor_Name]])&gt;1</f>
        <v>0</v>
      </c>
      <c r="Y4594" s="14" cm="1">
        <f t="array" aca="1" ref="Y4594" ca="1">IFERROR(SUM(L4594:X4594*1),4)</f>
        <v>2</v>
      </c>
      <c r="Z4594" t="str">
        <f ca="1">IF(tbl_vendors[[#This Row],[error_count]]&gt;0,"FAIL","PASS")</f>
        <v>FAIL</v>
      </c>
    </row>
    <row r="4595" spans="1:26" x14ac:dyDescent="0.3">
      <c r="A4595" t="s">
        <v>17889</v>
      </c>
      <c r="B4595" t="s">
        <v>17890</v>
      </c>
      <c r="C4595" t="s">
        <v>37</v>
      </c>
      <c r="D4595" t="s">
        <v>17891</v>
      </c>
      <c r="E4595" t="s">
        <v>39</v>
      </c>
      <c r="F4595" t="s">
        <v>16</v>
      </c>
      <c r="G4595" t="s">
        <v>17892</v>
      </c>
      <c r="H4595" t="s">
        <v>69</v>
      </c>
      <c r="I4595" t="s">
        <v>53</v>
      </c>
      <c r="J4595" s="1">
        <v>45311</v>
      </c>
      <c r="K4595" s="1">
        <v>45802</v>
      </c>
      <c r="L4595" t="b">
        <f>COUNTIF(tbl_vendors[Vendor_ID],tbl_vendors[[#This Row],[Vendor_ID]])&gt;1</f>
        <v>0</v>
      </c>
      <c r="M4595" t="b">
        <f>ISBLANK(tbl_vendors[[#This Row],[Vendor_ID]])</f>
        <v>0</v>
      </c>
      <c r="N4595" t="b">
        <f>LEN(TRIM(tbl_vendors[[#This Row],[Vendor_Name]]))=0</f>
        <v>0</v>
      </c>
      <c r="O4595" t="b">
        <f>LEN(TRIM(tbl_vendors[[#This Row],[Email]]))=0</f>
        <v>0</v>
      </c>
      <c r="P4595" t="b">
        <f>OR(ISERROR(FIND("@",tbl_vendors[[#This Row],[Email]])),ISERROR(FIND(".",tbl_vendors[[#This Row],[Email]])))</f>
        <v>0</v>
      </c>
      <c r="Q4595" t="b">
        <f>ISNA(MATCH(tbl_vendors[[#This Row],[Country]],tbl_country[country],0))</f>
        <v>0</v>
      </c>
      <c r="R4595" t="b">
        <f>ISNA(MATCH(tbl_vendors[[#This Row],[Currency]],tbl_country[currency],0))</f>
        <v>0</v>
      </c>
      <c r="S4595" t="b">
        <f>_xlfn.XLOOKUP(tbl_vendors[[#This Row],[Country]],tbl_country[country],tbl_country[currency],"NotFound")&lt;&gt;tbl_vendors[[#This Row],[Currency]]</f>
        <v>0</v>
      </c>
      <c r="T4595" t="b">
        <f>ISNA(MATCH(tbl_vendors[[#This Row],[Payment_Terms]],tbl_payment_terms[Payment_Terms],0))</f>
        <v>0</v>
      </c>
      <c r="U4595" t="b">
        <f>ISNA(MATCH(tbl_vendors[[#This Row],[Status]],tbl_status[valid_status]))</f>
        <v>1</v>
      </c>
      <c r="V4595" t="b">
        <f ca="1">tbl_vendors[[#This Row],[Created_Date]]&gt;TODAY()</f>
        <v>0</v>
      </c>
      <c r="W4595" t="b">
        <f>tbl_vendors[[#This Row],[Updated_Date]]&lt;tbl_vendors[[#This Row],[Created_Date]]</f>
        <v>0</v>
      </c>
      <c r="X4595" t="b">
        <f>COUNTIF(tbl_vendors[Vendor_Name],tbl_vendors[[#This Row],[Vendor_Name]])&gt;1</f>
        <v>0</v>
      </c>
      <c r="Y4595" s="14" cm="1">
        <f t="array" aca="1" ref="Y4595" ca="1">IFERROR(SUM(L4595:X4595*1),4)</f>
        <v>1</v>
      </c>
      <c r="Z4595" t="str">
        <f ca="1">IF(tbl_vendors[[#This Row],[error_count]]&gt;0,"FAIL","PASS")</f>
        <v>FAIL</v>
      </c>
    </row>
    <row r="4596" spans="1:26" x14ac:dyDescent="0.3">
      <c r="A4596" t="s">
        <v>17893</v>
      </c>
      <c r="B4596" t="s">
        <v>17894</v>
      </c>
      <c r="C4596" t="s">
        <v>79</v>
      </c>
      <c r="D4596" t="s">
        <v>17895</v>
      </c>
      <c r="E4596" t="s">
        <v>39</v>
      </c>
      <c r="F4596" t="s">
        <v>16</v>
      </c>
      <c r="G4596" t="s">
        <v>17896</v>
      </c>
      <c r="H4596" t="s">
        <v>18</v>
      </c>
      <c r="I4596" t="s">
        <v>26</v>
      </c>
      <c r="J4596" s="1">
        <v>44739</v>
      </c>
      <c r="K4596" s="1">
        <v>45431</v>
      </c>
      <c r="L4596" t="b">
        <f>COUNTIF(tbl_vendors[Vendor_ID],tbl_vendors[[#This Row],[Vendor_ID]])&gt;1</f>
        <v>0</v>
      </c>
      <c r="M4596" t="b">
        <f>ISBLANK(tbl_vendors[[#This Row],[Vendor_ID]])</f>
        <v>0</v>
      </c>
      <c r="N4596" t="b">
        <f>LEN(TRIM(tbl_vendors[[#This Row],[Vendor_Name]]))=0</f>
        <v>0</v>
      </c>
      <c r="O4596" t="b">
        <f>LEN(TRIM(tbl_vendors[[#This Row],[Email]]))=0</f>
        <v>0</v>
      </c>
      <c r="P4596" t="b">
        <f>OR(ISERROR(FIND("@",tbl_vendors[[#This Row],[Email]])),ISERROR(FIND(".",tbl_vendors[[#This Row],[Email]])))</f>
        <v>0</v>
      </c>
      <c r="Q4596" t="b">
        <f>ISNA(MATCH(tbl_vendors[[#This Row],[Country]],tbl_country[country],0))</f>
        <v>0</v>
      </c>
      <c r="R4596" t="b">
        <f>ISNA(MATCH(tbl_vendors[[#This Row],[Currency]],tbl_country[currency],0))</f>
        <v>0</v>
      </c>
      <c r="S4596" t="b">
        <f>_xlfn.XLOOKUP(tbl_vendors[[#This Row],[Country]],tbl_country[country],tbl_country[currency],"NotFound")&lt;&gt;tbl_vendors[[#This Row],[Currency]]</f>
        <v>0</v>
      </c>
      <c r="T4596" t="b">
        <f>ISNA(MATCH(tbl_vendors[[#This Row],[Payment_Terms]],tbl_payment_terms[Payment_Terms],0))</f>
        <v>0</v>
      </c>
      <c r="U4596" t="b">
        <f>ISNA(MATCH(tbl_vendors[[#This Row],[Status]],tbl_status[valid_status]))</f>
        <v>0</v>
      </c>
      <c r="V4596" t="b">
        <f ca="1">tbl_vendors[[#This Row],[Created_Date]]&gt;TODAY()</f>
        <v>0</v>
      </c>
      <c r="W4596" t="b">
        <f>tbl_vendors[[#This Row],[Updated_Date]]&lt;tbl_vendors[[#This Row],[Created_Date]]</f>
        <v>0</v>
      </c>
      <c r="X4596" t="b">
        <f>COUNTIF(tbl_vendors[Vendor_Name],tbl_vendors[[#This Row],[Vendor_Name]])&gt;1</f>
        <v>0</v>
      </c>
      <c r="Y4596" s="14" cm="1">
        <f t="array" aca="1" ref="Y4596" ca="1">IFERROR(SUM(L4596:X4596*1),4)</f>
        <v>0</v>
      </c>
      <c r="Z4596" t="str">
        <f ca="1">IF(tbl_vendors[[#This Row],[error_count]]&gt;0,"FAIL","PASS")</f>
        <v>PASS</v>
      </c>
    </row>
    <row r="4597" spans="1:26" x14ac:dyDescent="0.3">
      <c r="A4597" t="s">
        <v>17897</v>
      </c>
      <c r="B4597" t="s">
        <v>17898</v>
      </c>
      <c r="C4597" t="s">
        <v>100</v>
      </c>
      <c r="D4597" t="s">
        <v>17899</v>
      </c>
      <c r="E4597" t="s">
        <v>39</v>
      </c>
      <c r="F4597" t="s">
        <v>32</v>
      </c>
      <c r="G4597" t="s">
        <v>17900</v>
      </c>
      <c r="H4597" t="s">
        <v>47</v>
      </c>
      <c r="I4597" t="s">
        <v>53</v>
      </c>
      <c r="J4597" s="1">
        <v>45466</v>
      </c>
      <c r="K4597" s="1">
        <v>45944</v>
      </c>
      <c r="L4597" t="b">
        <f>COUNTIF(tbl_vendors[Vendor_ID],tbl_vendors[[#This Row],[Vendor_ID]])&gt;1</f>
        <v>0</v>
      </c>
      <c r="M4597" t="b">
        <f>ISBLANK(tbl_vendors[[#This Row],[Vendor_ID]])</f>
        <v>0</v>
      </c>
      <c r="N4597" t="b">
        <f>LEN(TRIM(tbl_vendors[[#This Row],[Vendor_Name]]))=0</f>
        <v>0</v>
      </c>
      <c r="O4597" t="b">
        <f>LEN(TRIM(tbl_vendors[[#This Row],[Email]]))=0</f>
        <v>0</v>
      </c>
      <c r="P4597" t="b">
        <f>OR(ISERROR(FIND("@",tbl_vendors[[#This Row],[Email]])),ISERROR(FIND(".",tbl_vendors[[#This Row],[Email]])))</f>
        <v>0</v>
      </c>
      <c r="Q4597" t="b">
        <f>ISNA(MATCH(tbl_vendors[[#This Row],[Country]],tbl_country[country],0))</f>
        <v>0</v>
      </c>
      <c r="R4597" t="b">
        <f>ISNA(MATCH(tbl_vendors[[#This Row],[Currency]],tbl_country[currency],0))</f>
        <v>0</v>
      </c>
      <c r="S4597" t="b">
        <f>_xlfn.XLOOKUP(tbl_vendors[[#This Row],[Country]],tbl_country[country],tbl_country[currency],"NotFound")&lt;&gt;tbl_vendors[[#This Row],[Currency]]</f>
        <v>0</v>
      </c>
      <c r="T4597" t="b">
        <f>ISNA(MATCH(tbl_vendors[[#This Row],[Payment_Terms]],tbl_payment_terms[Payment_Terms],0))</f>
        <v>0</v>
      </c>
      <c r="U4597" t="b">
        <f>ISNA(MATCH(tbl_vendors[[#This Row],[Status]],tbl_status[valid_status]))</f>
        <v>1</v>
      </c>
      <c r="V4597" t="b">
        <f ca="1">tbl_vendors[[#This Row],[Created_Date]]&gt;TODAY()</f>
        <v>0</v>
      </c>
      <c r="W4597" t="b">
        <f>tbl_vendors[[#This Row],[Updated_Date]]&lt;tbl_vendors[[#This Row],[Created_Date]]</f>
        <v>0</v>
      </c>
      <c r="X4597" t="b">
        <f>COUNTIF(tbl_vendors[Vendor_Name],tbl_vendors[[#This Row],[Vendor_Name]])&gt;1</f>
        <v>0</v>
      </c>
      <c r="Y4597" s="14" cm="1">
        <f t="array" aca="1" ref="Y4597" ca="1">IFERROR(SUM(L4597:X4597*1),4)</f>
        <v>1</v>
      </c>
      <c r="Z4597" t="str">
        <f ca="1">IF(tbl_vendors[[#This Row],[error_count]]&gt;0,"FAIL","PASS")</f>
        <v>FAIL</v>
      </c>
    </row>
    <row r="4598" spans="1:26" x14ac:dyDescent="0.3">
      <c r="A4598" t="s">
        <v>17901</v>
      </c>
      <c r="B4598" t="s">
        <v>17902</v>
      </c>
      <c r="C4598" t="s">
        <v>79</v>
      </c>
      <c r="D4598" t="s">
        <v>17903</v>
      </c>
      <c r="E4598" t="s">
        <v>39</v>
      </c>
      <c r="F4598" t="s">
        <v>23</v>
      </c>
      <c r="G4598" t="s">
        <v>17904</v>
      </c>
      <c r="H4598" t="s">
        <v>18</v>
      </c>
      <c r="I4598" t="s">
        <v>19</v>
      </c>
      <c r="J4598" s="1">
        <v>46100</v>
      </c>
      <c r="K4598" s="1">
        <v>46149</v>
      </c>
      <c r="L4598" t="b">
        <f>COUNTIF(tbl_vendors[Vendor_ID],tbl_vendors[[#This Row],[Vendor_ID]])&gt;1</f>
        <v>0</v>
      </c>
      <c r="M4598" t="b">
        <f>ISBLANK(tbl_vendors[[#This Row],[Vendor_ID]])</f>
        <v>0</v>
      </c>
      <c r="N4598" t="b">
        <f>LEN(TRIM(tbl_vendors[[#This Row],[Vendor_Name]]))=0</f>
        <v>0</v>
      </c>
      <c r="O4598" t="b">
        <f>LEN(TRIM(tbl_vendors[[#This Row],[Email]]))=0</f>
        <v>0</v>
      </c>
      <c r="P4598" t="b">
        <f>OR(ISERROR(FIND("@",tbl_vendors[[#This Row],[Email]])),ISERROR(FIND(".",tbl_vendors[[#This Row],[Email]])))</f>
        <v>0</v>
      </c>
      <c r="Q4598" t="b">
        <f>ISNA(MATCH(tbl_vendors[[#This Row],[Country]],tbl_country[country],0))</f>
        <v>0</v>
      </c>
      <c r="R4598" t="b">
        <f>ISNA(MATCH(tbl_vendors[[#This Row],[Currency]],tbl_country[currency],0))</f>
        <v>0</v>
      </c>
      <c r="S4598" t="b">
        <f>_xlfn.XLOOKUP(tbl_vendors[[#This Row],[Country]],tbl_country[country],tbl_country[currency],"NotFound")&lt;&gt;tbl_vendors[[#This Row],[Currency]]</f>
        <v>0</v>
      </c>
      <c r="T4598" t="b">
        <f>ISNA(MATCH(tbl_vendors[[#This Row],[Payment_Terms]],tbl_payment_terms[Payment_Terms],0))</f>
        <v>0</v>
      </c>
      <c r="U4598" t="b">
        <f>ISNA(MATCH(tbl_vendors[[#This Row],[Status]],tbl_status[valid_status]))</f>
        <v>0</v>
      </c>
      <c r="V4598" t="b">
        <f ca="1">tbl_vendors[[#This Row],[Created_Date]]&gt;TODAY()</f>
        <v>0</v>
      </c>
      <c r="W4598" t="b">
        <f>tbl_vendors[[#This Row],[Updated_Date]]&lt;tbl_vendors[[#This Row],[Created_Date]]</f>
        <v>0</v>
      </c>
      <c r="X4598" t="b">
        <f>COUNTIF(tbl_vendors[Vendor_Name],tbl_vendors[[#This Row],[Vendor_Name]])&gt;1</f>
        <v>0</v>
      </c>
      <c r="Y4598" s="14" cm="1">
        <f t="array" aca="1" ref="Y4598" ca="1">IFERROR(SUM(L4598:X4598*1),4)</f>
        <v>0</v>
      </c>
      <c r="Z4598" t="str">
        <f ca="1">IF(tbl_vendors[[#This Row],[error_count]]&gt;0,"FAIL","PASS")</f>
        <v>PASS</v>
      </c>
    </row>
    <row r="4599" spans="1:26" x14ac:dyDescent="0.3">
      <c r="A4599" t="s">
        <v>17905</v>
      </c>
      <c r="B4599" t="s">
        <v>8528</v>
      </c>
      <c r="C4599" t="s">
        <v>153</v>
      </c>
      <c r="D4599" t="s">
        <v>17906</v>
      </c>
      <c r="E4599" t="s">
        <v>155</v>
      </c>
      <c r="F4599" t="s">
        <v>40</v>
      </c>
      <c r="G4599" t="s">
        <v>17907</v>
      </c>
      <c r="H4599" t="s">
        <v>69</v>
      </c>
      <c r="I4599" t="s">
        <v>53</v>
      </c>
      <c r="J4599" s="1">
        <v>45354</v>
      </c>
      <c r="K4599" s="1">
        <v>45478</v>
      </c>
      <c r="L4599" t="b">
        <f>COUNTIF(tbl_vendors[Vendor_ID],tbl_vendors[[#This Row],[Vendor_ID]])&gt;1</f>
        <v>0</v>
      </c>
      <c r="M4599" t="b">
        <f>ISBLANK(tbl_vendors[[#This Row],[Vendor_ID]])</f>
        <v>0</v>
      </c>
      <c r="N4599" t="b">
        <f>LEN(TRIM(tbl_vendors[[#This Row],[Vendor_Name]]))=0</f>
        <v>0</v>
      </c>
      <c r="O4599" t="b">
        <f>LEN(TRIM(tbl_vendors[[#This Row],[Email]]))=0</f>
        <v>0</v>
      </c>
      <c r="P4599" t="b">
        <f>OR(ISERROR(FIND("@",tbl_vendors[[#This Row],[Email]])),ISERROR(FIND(".",tbl_vendors[[#This Row],[Email]])))</f>
        <v>0</v>
      </c>
      <c r="Q4599" t="b">
        <f>ISNA(MATCH(tbl_vendors[[#This Row],[Country]],tbl_country[country],0))</f>
        <v>0</v>
      </c>
      <c r="R4599" t="b">
        <f>ISNA(MATCH(tbl_vendors[[#This Row],[Currency]],tbl_country[currency],0))</f>
        <v>0</v>
      </c>
      <c r="S4599" t="b">
        <f>_xlfn.XLOOKUP(tbl_vendors[[#This Row],[Country]],tbl_country[country],tbl_country[currency],"NotFound")&lt;&gt;tbl_vendors[[#This Row],[Currency]]</f>
        <v>0</v>
      </c>
      <c r="T4599" t="b">
        <f>ISNA(MATCH(tbl_vendors[[#This Row],[Payment_Terms]],tbl_payment_terms[Payment_Terms],0))</f>
        <v>0</v>
      </c>
      <c r="U4599" t="b">
        <f>ISNA(MATCH(tbl_vendors[[#This Row],[Status]],tbl_status[valid_status]))</f>
        <v>1</v>
      </c>
      <c r="V4599" t="b">
        <f ca="1">tbl_vendors[[#This Row],[Created_Date]]&gt;TODAY()</f>
        <v>0</v>
      </c>
      <c r="W4599" t="b">
        <f>tbl_vendors[[#This Row],[Updated_Date]]&lt;tbl_vendors[[#This Row],[Created_Date]]</f>
        <v>0</v>
      </c>
      <c r="X4599" t="b">
        <f>COUNTIF(tbl_vendors[Vendor_Name],tbl_vendors[[#This Row],[Vendor_Name]])&gt;1</f>
        <v>1</v>
      </c>
      <c r="Y4599" s="14" cm="1">
        <f t="array" aca="1" ref="Y4599" ca="1">IFERROR(SUM(L4599:X4599*1),4)</f>
        <v>2</v>
      </c>
      <c r="Z4599" t="str">
        <f ca="1">IF(tbl_vendors[[#This Row],[error_count]]&gt;0,"FAIL","PASS")</f>
        <v>FAIL</v>
      </c>
    </row>
    <row r="4600" spans="1:26" x14ac:dyDescent="0.3">
      <c r="A4600" t="s">
        <v>17908</v>
      </c>
      <c r="B4600" t="s">
        <v>17909</v>
      </c>
      <c r="C4600" t="s">
        <v>153</v>
      </c>
      <c r="D4600" t="s">
        <v>17910</v>
      </c>
      <c r="E4600" t="s">
        <v>155</v>
      </c>
      <c r="F4600" t="s">
        <v>75</v>
      </c>
      <c r="G4600" t="s">
        <v>17911</v>
      </c>
      <c r="H4600" t="s">
        <v>34</v>
      </c>
      <c r="I4600" t="s">
        <v>53</v>
      </c>
      <c r="J4600" s="1">
        <v>45371</v>
      </c>
      <c r="K4600" s="1">
        <v>46135</v>
      </c>
      <c r="L4600" t="b">
        <f>COUNTIF(tbl_vendors[Vendor_ID],tbl_vendors[[#This Row],[Vendor_ID]])&gt;1</f>
        <v>0</v>
      </c>
      <c r="M4600" t="b">
        <f>ISBLANK(tbl_vendors[[#This Row],[Vendor_ID]])</f>
        <v>0</v>
      </c>
      <c r="N4600" t="b">
        <f>LEN(TRIM(tbl_vendors[[#This Row],[Vendor_Name]]))=0</f>
        <v>0</v>
      </c>
      <c r="O4600" t="b">
        <f>LEN(TRIM(tbl_vendors[[#This Row],[Email]]))=0</f>
        <v>0</v>
      </c>
      <c r="P4600" t="b">
        <f>OR(ISERROR(FIND("@",tbl_vendors[[#This Row],[Email]])),ISERROR(FIND(".",tbl_vendors[[#This Row],[Email]])))</f>
        <v>0</v>
      </c>
      <c r="Q4600" t="b">
        <f>ISNA(MATCH(tbl_vendors[[#This Row],[Country]],tbl_country[country],0))</f>
        <v>0</v>
      </c>
      <c r="R4600" t="b">
        <f>ISNA(MATCH(tbl_vendors[[#This Row],[Currency]],tbl_country[currency],0))</f>
        <v>0</v>
      </c>
      <c r="S4600" t="b">
        <f>_xlfn.XLOOKUP(tbl_vendors[[#This Row],[Country]],tbl_country[country],tbl_country[currency],"NotFound")&lt;&gt;tbl_vendors[[#This Row],[Currency]]</f>
        <v>0</v>
      </c>
      <c r="T4600" t="b">
        <f>ISNA(MATCH(tbl_vendors[[#This Row],[Payment_Terms]],tbl_payment_terms[Payment_Terms],0))</f>
        <v>0</v>
      </c>
      <c r="U4600" t="b">
        <f>ISNA(MATCH(tbl_vendors[[#This Row],[Status]],tbl_status[valid_status]))</f>
        <v>1</v>
      </c>
      <c r="V4600" t="b">
        <f ca="1">tbl_vendors[[#This Row],[Created_Date]]&gt;TODAY()</f>
        <v>0</v>
      </c>
      <c r="W4600" t="b">
        <f>tbl_vendors[[#This Row],[Updated_Date]]&lt;tbl_vendors[[#This Row],[Created_Date]]</f>
        <v>0</v>
      </c>
      <c r="X4600" t="b">
        <f>COUNTIF(tbl_vendors[Vendor_Name],tbl_vendors[[#This Row],[Vendor_Name]])&gt;1</f>
        <v>0</v>
      </c>
      <c r="Y4600" s="14" cm="1">
        <f t="array" aca="1" ref="Y4600" ca="1">IFERROR(SUM(L4600:X4600*1),4)</f>
        <v>1</v>
      </c>
      <c r="Z4600" t="str">
        <f ca="1">IF(tbl_vendors[[#This Row],[error_count]]&gt;0,"FAIL","PASS")</f>
        <v>FAIL</v>
      </c>
    </row>
    <row r="4601" spans="1:26" x14ac:dyDescent="0.3">
      <c r="A4601" t="s">
        <v>17912</v>
      </c>
      <c r="B4601" t="s">
        <v>17913</v>
      </c>
      <c r="C4601" t="s">
        <v>79</v>
      </c>
      <c r="D4601" t="s">
        <v>17914</v>
      </c>
      <c r="E4601" t="s">
        <v>39</v>
      </c>
      <c r="F4601" t="s">
        <v>16</v>
      </c>
      <c r="G4601" t="s">
        <v>17915</v>
      </c>
      <c r="H4601" t="s">
        <v>52</v>
      </c>
      <c r="I4601" t="s">
        <v>53</v>
      </c>
      <c r="J4601" s="1">
        <v>45676</v>
      </c>
      <c r="K4601" s="1">
        <v>45790</v>
      </c>
      <c r="L4601" t="b">
        <f>COUNTIF(tbl_vendors[Vendor_ID],tbl_vendors[[#This Row],[Vendor_ID]])&gt;1</f>
        <v>0</v>
      </c>
      <c r="M4601" t="b">
        <f>ISBLANK(tbl_vendors[[#This Row],[Vendor_ID]])</f>
        <v>0</v>
      </c>
      <c r="N4601" t="b">
        <f>LEN(TRIM(tbl_vendors[[#This Row],[Vendor_Name]]))=0</f>
        <v>0</v>
      </c>
      <c r="O4601" t="b">
        <f>LEN(TRIM(tbl_vendors[[#This Row],[Email]]))=0</f>
        <v>0</v>
      </c>
      <c r="P4601" t="b">
        <f>OR(ISERROR(FIND("@",tbl_vendors[[#This Row],[Email]])),ISERROR(FIND(".",tbl_vendors[[#This Row],[Email]])))</f>
        <v>0</v>
      </c>
      <c r="Q4601" t="b">
        <f>ISNA(MATCH(tbl_vendors[[#This Row],[Country]],tbl_country[country],0))</f>
        <v>0</v>
      </c>
      <c r="R4601" t="b">
        <f>ISNA(MATCH(tbl_vendors[[#This Row],[Currency]],tbl_country[currency],0))</f>
        <v>0</v>
      </c>
      <c r="S4601" t="b">
        <f>_xlfn.XLOOKUP(tbl_vendors[[#This Row],[Country]],tbl_country[country],tbl_country[currency],"NotFound")&lt;&gt;tbl_vendors[[#This Row],[Currency]]</f>
        <v>0</v>
      </c>
      <c r="T4601" t="b">
        <f>ISNA(MATCH(tbl_vendors[[#This Row],[Payment_Terms]],tbl_payment_terms[Payment_Terms],0))</f>
        <v>0</v>
      </c>
      <c r="U4601" t="b">
        <f>ISNA(MATCH(tbl_vendors[[#This Row],[Status]],tbl_status[valid_status]))</f>
        <v>1</v>
      </c>
      <c r="V4601" t="b">
        <f ca="1">tbl_vendors[[#This Row],[Created_Date]]&gt;TODAY()</f>
        <v>0</v>
      </c>
      <c r="W4601" t="b">
        <f>tbl_vendors[[#This Row],[Updated_Date]]&lt;tbl_vendors[[#This Row],[Created_Date]]</f>
        <v>0</v>
      </c>
      <c r="X4601" t="b">
        <f>COUNTIF(tbl_vendors[Vendor_Name],tbl_vendors[[#This Row],[Vendor_Name]])&gt;1</f>
        <v>0</v>
      </c>
      <c r="Y4601" s="14" cm="1">
        <f t="array" aca="1" ref="Y4601" ca="1">IFERROR(SUM(L4601:X4601*1),4)</f>
        <v>1</v>
      </c>
      <c r="Z4601" t="str">
        <f ca="1">IF(tbl_vendors[[#This Row],[error_count]]&gt;0,"FAIL","PASS")</f>
        <v>FAIL</v>
      </c>
    </row>
    <row r="4602" spans="1:26" x14ac:dyDescent="0.3">
      <c r="A4602" t="s">
        <v>17916</v>
      </c>
      <c r="B4602" t="s">
        <v>17917</v>
      </c>
      <c r="C4602" t="s">
        <v>100</v>
      </c>
      <c r="D4602" t="s">
        <v>17918</v>
      </c>
      <c r="E4602" t="s">
        <v>39</v>
      </c>
      <c r="F4602" t="s">
        <v>23</v>
      </c>
      <c r="G4602" t="s">
        <v>17919</v>
      </c>
      <c r="H4602" t="s">
        <v>34</v>
      </c>
      <c r="I4602" t="s">
        <v>53</v>
      </c>
      <c r="J4602" s="1">
        <v>46104</v>
      </c>
      <c r="K4602" s="1">
        <v>46202</v>
      </c>
      <c r="L4602" t="b">
        <f>COUNTIF(tbl_vendors[Vendor_ID],tbl_vendors[[#This Row],[Vendor_ID]])&gt;1</f>
        <v>0</v>
      </c>
      <c r="M4602" t="b">
        <f>ISBLANK(tbl_vendors[[#This Row],[Vendor_ID]])</f>
        <v>0</v>
      </c>
      <c r="N4602" t="b">
        <f>LEN(TRIM(tbl_vendors[[#This Row],[Vendor_Name]]))=0</f>
        <v>0</v>
      </c>
      <c r="O4602" t="b">
        <f>LEN(TRIM(tbl_vendors[[#This Row],[Email]]))=0</f>
        <v>0</v>
      </c>
      <c r="P4602" t="b">
        <f>OR(ISERROR(FIND("@",tbl_vendors[[#This Row],[Email]])),ISERROR(FIND(".",tbl_vendors[[#This Row],[Email]])))</f>
        <v>0</v>
      </c>
      <c r="Q4602" t="b">
        <f>ISNA(MATCH(tbl_vendors[[#This Row],[Country]],tbl_country[country],0))</f>
        <v>0</v>
      </c>
      <c r="R4602" t="b">
        <f>ISNA(MATCH(tbl_vendors[[#This Row],[Currency]],tbl_country[currency],0))</f>
        <v>0</v>
      </c>
      <c r="S4602" t="b">
        <f>_xlfn.XLOOKUP(tbl_vendors[[#This Row],[Country]],tbl_country[country],tbl_country[currency],"NotFound")&lt;&gt;tbl_vendors[[#This Row],[Currency]]</f>
        <v>0</v>
      </c>
      <c r="T4602" t="b">
        <f>ISNA(MATCH(tbl_vendors[[#This Row],[Payment_Terms]],tbl_payment_terms[Payment_Terms],0))</f>
        <v>0</v>
      </c>
      <c r="U4602" t="b">
        <f>ISNA(MATCH(tbl_vendors[[#This Row],[Status]],tbl_status[valid_status]))</f>
        <v>1</v>
      </c>
      <c r="V4602" t="b">
        <f ca="1">tbl_vendors[[#This Row],[Created_Date]]&gt;TODAY()</f>
        <v>0</v>
      </c>
      <c r="W4602" t="b">
        <f>tbl_vendors[[#This Row],[Updated_Date]]&lt;tbl_vendors[[#This Row],[Created_Date]]</f>
        <v>0</v>
      </c>
      <c r="X4602" t="b">
        <f>COUNTIF(tbl_vendors[Vendor_Name],tbl_vendors[[#This Row],[Vendor_Name]])&gt;1</f>
        <v>0</v>
      </c>
      <c r="Y4602" s="14" cm="1">
        <f t="array" aca="1" ref="Y4602" ca="1">IFERROR(SUM(L4602:X4602*1),4)</f>
        <v>1</v>
      </c>
      <c r="Z4602" t="str">
        <f ca="1">IF(tbl_vendors[[#This Row],[error_count]]&gt;0,"FAIL","PASS")</f>
        <v>FAIL</v>
      </c>
    </row>
    <row r="4603" spans="1:26" x14ac:dyDescent="0.3">
      <c r="A4603" t="s">
        <v>17920</v>
      </c>
      <c r="B4603" t="s">
        <v>17921</v>
      </c>
      <c r="C4603" t="s">
        <v>109</v>
      </c>
      <c r="D4603" t="s">
        <v>17922</v>
      </c>
      <c r="E4603" t="s">
        <v>39</v>
      </c>
      <c r="F4603" t="s">
        <v>23</v>
      </c>
      <c r="G4603" t="s">
        <v>17923</v>
      </c>
      <c r="H4603" t="s">
        <v>42</v>
      </c>
      <c r="I4603" t="s">
        <v>19</v>
      </c>
      <c r="J4603" s="1">
        <v>44752</v>
      </c>
      <c r="K4603" s="1">
        <v>45027</v>
      </c>
      <c r="L4603" t="b">
        <f>COUNTIF(tbl_vendors[Vendor_ID],tbl_vendors[[#This Row],[Vendor_ID]])&gt;1</f>
        <v>0</v>
      </c>
      <c r="M4603" t="b">
        <f>ISBLANK(tbl_vendors[[#This Row],[Vendor_ID]])</f>
        <v>0</v>
      </c>
      <c r="N4603" t="b">
        <f>LEN(TRIM(tbl_vendors[[#This Row],[Vendor_Name]]))=0</f>
        <v>0</v>
      </c>
      <c r="O4603" t="b">
        <f>LEN(TRIM(tbl_vendors[[#This Row],[Email]]))=0</f>
        <v>0</v>
      </c>
      <c r="P4603" t="b">
        <f>OR(ISERROR(FIND("@",tbl_vendors[[#This Row],[Email]])),ISERROR(FIND(".",tbl_vendors[[#This Row],[Email]])))</f>
        <v>0</v>
      </c>
      <c r="Q4603" t="b">
        <f>ISNA(MATCH(tbl_vendors[[#This Row],[Country]],tbl_country[country],0))</f>
        <v>0</v>
      </c>
      <c r="R4603" t="b">
        <f>ISNA(MATCH(tbl_vendors[[#This Row],[Currency]],tbl_country[currency],0))</f>
        <v>0</v>
      </c>
      <c r="S4603" t="b">
        <f>_xlfn.XLOOKUP(tbl_vendors[[#This Row],[Country]],tbl_country[country],tbl_country[currency],"NotFound")&lt;&gt;tbl_vendors[[#This Row],[Currency]]</f>
        <v>1</v>
      </c>
      <c r="T4603" t="b">
        <f>ISNA(MATCH(tbl_vendors[[#This Row],[Payment_Terms]],tbl_payment_terms[Payment_Terms],0))</f>
        <v>0</v>
      </c>
      <c r="U4603" t="b">
        <f>ISNA(MATCH(tbl_vendors[[#This Row],[Status]],tbl_status[valid_status]))</f>
        <v>0</v>
      </c>
      <c r="V4603" t="b">
        <f ca="1">tbl_vendors[[#This Row],[Created_Date]]&gt;TODAY()</f>
        <v>0</v>
      </c>
      <c r="W4603" t="b">
        <f>tbl_vendors[[#This Row],[Updated_Date]]&lt;tbl_vendors[[#This Row],[Created_Date]]</f>
        <v>0</v>
      </c>
      <c r="X4603" t="b">
        <f>COUNTIF(tbl_vendors[Vendor_Name],tbl_vendors[[#This Row],[Vendor_Name]])&gt;1</f>
        <v>0</v>
      </c>
      <c r="Y4603" s="14" cm="1">
        <f t="array" aca="1" ref="Y4603" ca="1">IFERROR(SUM(L4603:X4603*1),4)</f>
        <v>1</v>
      </c>
      <c r="Z4603" t="str">
        <f ca="1">IF(tbl_vendors[[#This Row],[error_count]]&gt;0,"FAIL","PASS")</f>
        <v>FAIL</v>
      </c>
    </row>
    <row r="4604" spans="1:26" x14ac:dyDescent="0.3">
      <c r="A4604" t="s">
        <v>17924</v>
      </c>
      <c r="B4604" t="s">
        <v>8302</v>
      </c>
      <c r="C4604" t="s">
        <v>153</v>
      </c>
      <c r="D4604" t="s">
        <v>17925</v>
      </c>
      <c r="E4604" t="s">
        <v>155</v>
      </c>
      <c r="F4604" t="s">
        <v>23</v>
      </c>
      <c r="G4604" t="s">
        <v>17926</v>
      </c>
      <c r="H4604" t="s">
        <v>42</v>
      </c>
      <c r="I4604" t="s">
        <v>53</v>
      </c>
      <c r="J4604" s="1">
        <v>44436</v>
      </c>
      <c r="K4604" s="1">
        <v>45819</v>
      </c>
      <c r="L4604" t="b">
        <f>COUNTIF(tbl_vendors[Vendor_ID],tbl_vendors[[#This Row],[Vendor_ID]])&gt;1</f>
        <v>0</v>
      </c>
      <c r="M4604" t="b">
        <f>ISBLANK(tbl_vendors[[#This Row],[Vendor_ID]])</f>
        <v>0</v>
      </c>
      <c r="N4604" t="b">
        <f>LEN(TRIM(tbl_vendors[[#This Row],[Vendor_Name]]))=0</f>
        <v>0</v>
      </c>
      <c r="O4604" t="b">
        <f>LEN(TRIM(tbl_vendors[[#This Row],[Email]]))=0</f>
        <v>0</v>
      </c>
      <c r="P4604" t="b">
        <f>OR(ISERROR(FIND("@",tbl_vendors[[#This Row],[Email]])),ISERROR(FIND(".",tbl_vendors[[#This Row],[Email]])))</f>
        <v>0</v>
      </c>
      <c r="Q4604" t="b">
        <f>ISNA(MATCH(tbl_vendors[[#This Row],[Country]],tbl_country[country],0))</f>
        <v>0</v>
      </c>
      <c r="R4604" t="b">
        <f>ISNA(MATCH(tbl_vendors[[#This Row],[Currency]],tbl_country[currency],0))</f>
        <v>0</v>
      </c>
      <c r="S4604" t="b">
        <f>_xlfn.XLOOKUP(tbl_vendors[[#This Row],[Country]],tbl_country[country],tbl_country[currency],"NotFound")&lt;&gt;tbl_vendors[[#This Row],[Currency]]</f>
        <v>0</v>
      </c>
      <c r="T4604" t="b">
        <f>ISNA(MATCH(tbl_vendors[[#This Row],[Payment_Terms]],tbl_payment_terms[Payment_Terms],0))</f>
        <v>0</v>
      </c>
      <c r="U4604" t="b">
        <f>ISNA(MATCH(tbl_vendors[[#This Row],[Status]],tbl_status[valid_status]))</f>
        <v>1</v>
      </c>
      <c r="V4604" t="b">
        <f ca="1">tbl_vendors[[#This Row],[Created_Date]]&gt;TODAY()</f>
        <v>0</v>
      </c>
      <c r="W4604" t="b">
        <f>tbl_vendors[[#This Row],[Updated_Date]]&lt;tbl_vendors[[#This Row],[Created_Date]]</f>
        <v>0</v>
      </c>
      <c r="X4604" t="b">
        <f>COUNTIF(tbl_vendors[Vendor_Name],tbl_vendors[[#This Row],[Vendor_Name]])&gt;1</f>
        <v>1</v>
      </c>
      <c r="Y4604" s="14" cm="1">
        <f t="array" aca="1" ref="Y4604" ca="1">IFERROR(SUM(L4604:X4604*1),4)</f>
        <v>2</v>
      </c>
      <c r="Z4604" t="str">
        <f ca="1">IF(tbl_vendors[[#This Row],[error_count]]&gt;0,"FAIL","PASS")</f>
        <v>FAIL</v>
      </c>
    </row>
    <row r="4605" spans="1:26" x14ac:dyDescent="0.3">
      <c r="A4605" t="s">
        <v>17927</v>
      </c>
      <c r="B4605" t="s">
        <v>17928</v>
      </c>
      <c r="C4605" t="s">
        <v>29</v>
      </c>
      <c r="D4605" t="s">
        <v>17929</v>
      </c>
      <c r="E4605" t="s">
        <v>31</v>
      </c>
      <c r="F4605" t="s">
        <v>23</v>
      </c>
      <c r="G4605" t="s">
        <v>17930</v>
      </c>
      <c r="H4605" t="s">
        <v>25</v>
      </c>
      <c r="I4605" t="s">
        <v>26</v>
      </c>
      <c r="J4605" s="1">
        <v>45156</v>
      </c>
      <c r="K4605" s="1">
        <v>45562</v>
      </c>
      <c r="L4605" t="b">
        <f>COUNTIF(tbl_vendors[Vendor_ID],tbl_vendors[[#This Row],[Vendor_ID]])&gt;1</f>
        <v>0</v>
      </c>
      <c r="M4605" t="b">
        <f>ISBLANK(tbl_vendors[[#This Row],[Vendor_ID]])</f>
        <v>0</v>
      </c>
      <c r="N4605" t="b">
        <f>LEN(TRIM(tbl_vendors[[#This Row],[Vendor_Name]]))=0</f>
        <v>0</v>
      </c>
      <c r="O4605" t="b">
        <f>LEN(TRIM(tbl_vendors[[#This Row],[Email]]))=0</f>
        <v>0</v>
      </c>
      <c r="P4605" t="b">
        <f>OR(ISERROR(FIND("@",tbl_vendors[[#This Row],[Email]])),ISERROR(FIND(".",tbl_vendors[[#This Row],[Email]])))</f>
        <v>0</v>
      </c>
      <c r="Q4605" t="b">
        <f>ISNA(MATCH(tbl_vendors[[#This Row],[Country]],tbl_country[country],0))</f>
        <v>0</v>
      </c>
      <c r="R4605" t="b">
        <f>ISNA(MATCH(tbl_vendors[[#This Row],[Currency]],tbl_country[currency],0))</f>
        <v>0</v>
      </c>
      <c r="S4605" t="b">
        <f>_xlfn.XLOOKUP(tbl_vendors[[#This Row],[Country]],tbl_country[country],tbl_country[currency],"NotFound")&lt;&gt;tbl_vendors[[#This Row],[Currency]]</f>
        <v>0</v>
      </c>
      <c r="T4605" t="b">
        <f>ISNA(MATCH(tbl_vendors[[#This Row],[Payment_Terms]],tbl_payment_terms[Payment_Terms],0))</f>
        <v>0</v>
      </c>
      <c r="U4605" t="b">
        <f>ISNA(MATCH(tbl_vendors[[#This Row],[Status]],tbl_status[valid_status]))</f>
        <v>0</v>
      </c>
      <c r="V4605" t="b">
        <f ca="1">tbl_vendors[[#This Row],[Created_Date]]&gt;TODAY()</f>
        <v>0</v>
      </c>
      <c r="W4605" t="b">
        <f>tbl_vendors[[#This Row],[Updated_Date]]&lt;tbl_vendors[[#This Row],[Created_Date]]</f>
        <v>0</v>
      </c>
      <c r="X4605" t="b">
        <f>COUNTIF(tbl_vendors[Vendor_Name],tbl_vendors[[#This Row],[Vendor_Name]])&gt;1</f>
        <v>0</v>
      </c>
      <c r="Y4605" s="14" cm="1">
        <f t="array" aca="1" ref="Y4605" ca="1">IFERROR(SUM(L4605:X4605*1),4)</f>
        <v>0</v>
      </c>
      <c r="Z4605" t="str">
        <f ca="1">IF(tbl_vendors[[#This Row],[error_count]]&gt;0,"FAIL","PASS")</f>
        <v>PASS</v>
      </c>
    </row>
    <row r="4606" spans="1:26" x14ac:dyDescent="0.3">
      <c r="A4606" t="s">
        <v>17931</v>
      </c>
      <c r="B4606" t="s">
        <v>17932</v>
      </c>
      <c r="C4606" t="s">
        <v>29</v>
      </c>
      <c r="D4606" t="s">
        <v>17933</v>
      </c>
      <c r="E4606" t="s">
        <v>31</v>
      </c>
      <c r="F4606" t="s">
        <v>16</v>
      </c>
      <c r="G4606" t="s">
        <v>17934</v>
      </c>
      <c r="H4606" t="s">
        <v>25</v>
      </c>
      <c r="I4606" t="s">
        <v>19</v>
      </c>
      <c r="J4606" s="1">
        <v>46081</v>
      </c>
      <c r="K4606" s="1">
        <v>46104</v>
      </c>
      <c r="L4606" t="b">
        <f>COUNTIF(tbl_vendors[Vendor_ID],tbl_vendors[[#This Row],[Vendor_ID]])&gt;1</f>
        <v>0</v>
      </c>
      <c r="M4606" t="b">
        <f>ISBLANK(tbl_vendors[[#This Row],[Vendor_ID]])</f>
        <v>0</v>
      </c>
      <c r="N4606" t="b">
        <f>LEN(TRIM(tbl_vendors[[#This Row],[Vendor_Name]]))=0</f>
        <v>0</v>
      </c>
      <c r="O4606" t="b">
        <f>LEN(TRIM(tbl_vendors[[#This Row],[Email]]))=0</f>
        <v>0</v>
      </c>
      <c r="P4606" t="b">
        <f>OR(ISERROR(FIND("@",tbl_vendors[[#This Row],[Email]])),ISERROR(FIND(".",tbl_vendors[[#This Row],[Email]])))</f>
        <v>0</v>
      </c>
      <c r="Q4606" t="b">
        <f>ISNA(MATCH(tbl_vendors[[#This Row],[Country]],tbl_country[country],0))</f>
        <v>0</v>
      </c>
      <c r="R4606" t="b">
        <f>ISNA(MATCH(tbl_vendors[[#This Row],[Currency]],tbl_country[currency],0))</f>
        <v>0</v>
      </c>
      <c r="S4606" t="b">
        <f>_xlfn.XLOOKUP(tbl_vendors[[#This Row],[Country]],tbl_country[country],tbl_country[currency],"NotFound")&lt;&gt;tbl_vendors[[#This Row],[Currency]]</f>
        <v>0</v>
      </c>
      <c r="T4606" t="b">
        <f>ISNA(MATCH(tbl_vendors[[#This Row],[Payment_Terms]],tbl_payment_terms[Payment_Terms],0))</f>
        <v>0</v>
      </c>
      <c r="U4606" t="b">
        <f>ISNA(MATCH(tbl_vendors[[#This Row],[Status]],tbl_status[valid_status]))</f>
        <v>0</v>
      </c>
      <c r="V4606" t="b">
        <f ca="1">tbl_vendors[[#This Row],[Created_Date]]&gt;TODAY()</f>
        <v>0</v>
      </c>
      <c r="W4606" t="b">
        <f>tbl_vendors[[#This Row],[Updated_Date]]&lt;tbl_vendors[[#This Row],[Created_Date]]</f>
        <v>0</v>
      </c>
      <c r="X4606" t="b">
        <f>COUNTIF(tbl_vendors[Vendor_Name],tbl_vendors[[#This Row],[Vendor_Name]])&gt;1</f>
        <v>0</v>
      </c>
      <c r="Y4606" s="14" cm="1">
        <f t="array" aca="1" ref="Y4606" ca="1">IFERROR(SUM(L4606:X4606*1),4)</f>
        <v>0</v>
      </c>
      <c r="Z4606" t="str">
        <f ca="1">IF(tbl_vendors[[#This Row],[error_count]]&gt;0,"FAIL","PASS")</f>
        <v>PASS</v>
      </c>
    </row>
    <row r="4607" spans="1:26" x14ac:dyDescent="0.3">
      <c r="A4607" t="s">
        <v>17935</v>
      </c>
      <c r="B4607" t="s">
        <v>17936</v>
      </c>
      <c r="C4607" t="s">
        <v>100</v>
      </c>
      <c r="D4607" t="s">
        <v>17937</v>
      </c>
      <c r="E4607" t="s">
        <v>39</v>
      </c>
      <c r="F4607" t="s">
        <v>75</v>
      </c>
      <c r="G4607" t="s">
        <v>17938</v>
      </c>
      <c r="H4607" t="s">
        <v>52</v>
      </c>
      <c r="I4607" t="s">
        <v>53</v>
      </c>
      <c r="J4607" s="1">
        <v>44378</v>
      </c>
      <c r="K4607" s="1">
        <v>46028</v>
      </c>
      <c r="L4607" t="b">
        <f>COUNTIF(tbl_vendors[Vendor_ID],tbl_vendors[[#This Row],[Vendor_ID]])&gt;1</f>
        <v>0</v>
      </c>
      <c r="M4607" t="b">
        <f>ISBLANK(tbl_vendors[[#This Row],[Vendor_ID]])</f>
        <v>0</v>
      </c>
      <c r="N4607" t="b">
        <f>LEN(TRIM(tbl_vendors[[#This Row],[Vendor_Name]]))=0</f>
        <v>0</v>
      </c>
      <c r="O4607" t="b">
        <f>LEN(TRIM(tbl_vendors[[#This Row],[Email]]))=0</f>
        <v>0</v>
      </c>
      <c r="P4607" t="b">
        <f>OR(ISERROR(FIND("@",tbl_vendors[[#This Row],[Email]])),ISERROR(FIND(".",tbl_vendors[[#This Row],[Email]])))</f>
        <v>0</v>
      </c>
      <c r="Q4607" t="b">
        <f>ISNA(MATCH(tbl_vendors[[#This Row],[Country]],tbl_country[country],0))</f>
        <v>0</v>
      </c>
      <c r="R4607" t="b">
        <f>ISNA(MATCH(tbl_vendors[[#This Row],[Currency]],tbl_country[currency],0))</f>
        <v>0</v>
      </c>
      <c r="S4607" t="b">
        <f>_xlfn.XLOOKUP(tbl_vendors[[#This Row],[Country]],tbl_country[country],tbl_country[currency],"NotFound")&lt;&gt;tbl_vendors[[#This Row],[Currency]]</f>
        <v>0</v>
      </c>
      <c r="T4607" t="b">
        <f>ISNA(MATCH(tbl_vendors[[#This Row],[Payment_Terms]],tbl_payment_terms[Payment_Terms],0))</f>
        <v>0</v>
      </c>
      <c r="U4607" t="b">
        <f>ISNA(MATCH(tbl_vendors[[#This Row],[Status]],tbl_status[valid_status]))</f>
        <v>1</v>
      </c>
      <c r="V4607" t="b">
        <f ca="1">tbl_vendors[[#This Row],[Created_Date]]&gt;TODAY()</f>
        <v>0</v>
      </c>
      <c r="W4607" t="b">
        <f>tbl_vendors[[#This Row],[Updated_Date]]&lt;tbl_vendors[[#This Row],[Created_Date]]</f>
        <v>0</v>
      </c>
      <c r="X4607" t="b">
        <f>COUNTIF(tbl_vendors[Vendor_Name],tbl_vendors[[#This Row],[Vendor_Name]])&gt;1</f>
        <v>0</v>
      </c>
      <c r="Y4607" s="14" cm="1">
        <f t="array" aca="1" ref="Y4607" ca="1">IFERROR(SUM(L4607:X4607*1),4)</f>
        <v>1</v>
      </c>
      <c r="Z4607" t="str">
        <f ca="1">IF(tbl_vendors[[#This Row],[error_count]]&gt;0,"FAIL","PASS")</f>
        <v>FAIL</v>
      </c>
    </row>
    <row r="4608" spans="1:26" x14ac:dyDescent="0.3">
      <c r="A4608" t="s">
        <v>17939</v>
      </c>
      <c r="B4608" t="s">
        <v>17940</v>
      </c>
      <c r="C4608" t="s">
        <v>66</v>
      </c>
      <c r="D4608" t="s">
        <v>17941</v>
      </c>
      <c r="E4608" t="s">
        <v>67</v>
      </c>
      <c r="F4608" t="s">
        <v>32</v>
      </c>
      <c r="G4608" t="s">
        <v>17942</v>
      </c>
      <c r="H4608" t="s">
        <v>52</v>
      </c>
      <c r="I4608" t="s">
        <v>53</v>
      </c>
      <c r="J4608" s="1">
        <v>45930</v>
      </c>
      <c r="K4608" s="1">
        <v>46201</v>
      </c>
      <c r="L4608" t="b">
        <f>COUNTIF(tbl_vendors[Vendor_ID],tbl_vendors[[#This Row],[Vendor_ID]])&gt;1</f>
        <v>0</v>
      </c>
      <c r="M4608" t="b">
        <f>ISBLANK(tbl_vendors[[#This Row],[Vendor_ID]])</f>
        <v>0</v>
      </c>
      <c r="N4608" t="b">
        <f>LEN(TRIM(tbl_vendors[[#This Row],[Vendor_Name]]))=0</f>
        <v>0</v>
      </c>
      <c r="O4608" t="b">
        <f>LEN(TRIM(tbl_vendors[[#This Row],[Email]]))=0</f>
        <v>0</v>
      </c>
      <c r="P4608" t="b">
        <f>OR(ISERROR(FIND("@",tbl_vendors[[#This Row],[Email]])),ISERROR(FIND(".",tbl_vendors[[#This Row],[Email]])))</f>
        <v>0</v>
      </c>
      <c r="Q4608" t="b">
        <f>ISNA(MATCH(tbl_vendors[[#This Row],[Country]],tbl_country[country],0))</f>
        <v>0</v>
      </c>
      <c r="R4608" t="b">
        <f>ISNA(MATCH(tbl_vendors[[#This Row],[Currency]],tbl_country[currency],0))</f>
        <v>0</v>
      </c>
      <c r="S4608" t="b">
        <f>_xlfn.XLOOKUP(tbl_vendors[[#This Row],[Country]],tbl_country[country],tbl_country[currency],"NotFound")&lt;&gt;tbl_vendors[[#This Row],[Currency]]</f>
        <v>0</v>
      </c>
      <c r="T4608" t="b">
        <f>ISNA(MATCH(tbl_vendors[[#This Row],[Payment_Terms]],tbl_payment_terms[Payment_Terms],0))</f>
        <v>0</v>
      </c>
      <c r="U4608" t="b">
        <f>ISNA(MATCH(tbl_vendors[[#This Row],[Status]],tbl_status[valid_status]))</f>
        <v>1</v>
      </c>
      <c r="V4608" t="b">
        <f ca="1">tbl_vendors[[#This Row],[Created_Date]]&gt;TODAY()</f>
        <v>0</v>
      </c>
      <c r="W4608" t="b">
        <f>tbl_vendors[[#This Row],[Updated_Date]]&lt;tbl_vendors[[#This Row],[Created_Date]]</f>
        <v>0</v>
      </c>
      <c r="X4608" t="b">
        <f>COUNTIF(tbl_vendors[Vendor_Name],tbl_vendors[[#This Row],[Vendor_Name]])&gt;1</f>
        <v>0</v>
      </c>
      <c r="Y4608" s="14" cm="1">
        <f t="array" aca="1" ref="Y4608" ca="1">IFERROR(SUM(L4608:X4608*1),4)</f>
        <v>1</v>
      </c>
      <c r="Z4608" t="str">
        <f ca="1">IF(tbl_vendors[[#This Row],[error_count]]&gt;0,"FAIL","PASS")</f>
        <v>FAIL</v>
      </c>
    </row>
    <row r="4609" spans="1:26" x14ac:dyDescent="0.3">
      <c r="A4609" t="s">
        <v>17943</v>
      </c>
      <c r="B4609" t="s">
        <v>17944</v>
      </c>
      <c r="C4609" t="s">
        <v>100</v>
      </c>
      <c r="D4609" t="s">
        <v>17945</v>
      </c>
      <c r="E4609" t="s">
        <v>39</v>
      </c>
      <c r="F4609" t="s">
        <v>16</v>
      </c>
      <c r="G4609" t="s">
        <v>17946</v>
      </c>
      <c r="H4609" t="s">
        <v>25</v>
      </c>
      <c r="I4609" t="s">
        <v>26</v>
      </c>
      <c r="J4609" s="1">
        <v>44581</v>
      </c>
      <c r="K4609" s="1">
        <v>45793</v>
      </c>
      <c r="L4609" t="b">
        <f>COUNTIF(tbl_vendors[Vendor_ID],tbl_vendors[[#This Row],[Vendor_ID]])&gt;1</f>
        <v>0</v>
      </c>
      <c r="M4609" t="b">
        <f>ISBLANK(tbl_vendors[[#This Row],[Vendor_ID]])</f>
        <v>0</v>
      </c>
      <c r="N4609" t="b">
        <f>LEN(TRIM(tbl_vendors[[#This Row],[Vendor_Name]]))=0</f>
        <v>0</v>
      </c>
      <c r="O4609" t="b">
        <f>LEN(TRIM(tbl_vendors[[#This Row],[Email]]))=0</f>
        <v>0</v>
      </c>
      <c r="P4609" t="b">
        <f>OR(ISERROR(FIND("@",tbl_vendors[[#This Row],[Email]])),ISERROR(FIND(".",tbl_vendors[[#This Row],[Email]])))</f>
        <v>0</v>
      </c>
      <c r="Q4609" t="b">
        <f>ISNA(MATCH(tbl_vendors[[#This Row],[Country]],tbl_country[country],0))</f>
        <v>0</v>
      </c>
      <c r="R4609" t="b">
        <f>ISNA(MATCH(tbl_vendors[[#This Row],[Currency]],tbl_country[currency],0))</f>
        <v>0</v>
      </c>
      <c r="S4609" t="b">
        <f>_xlfn.XLOOKUP(tbl_vendors[[#This Row],[Country]],tbl_country[country],tbl_country[currency],"NotFound")&lt;&gt;tbl_vendors[[#This Row],[Currency]]</f>
        <v>0</v>
      </c>
      <c r="T4609" t="b">
        <f>ISNA(MATCH(tbl_vendors[[#This Row],[Payment_Terms]],tbl_payment_terms[Payment_Terms],0))</f>
        <v>0</v>
      </c>
      <c r="U4609" t="b">
        <f>ISNA(MATCH(tbl_vendors[[#This Row],[Status]],tbl_status[valid_status]))</f>
        <v>0</v>
      </c>
      <c r="V4609" t="b">
        <f ca="1">tbl_vendors[[#This Row],[Created_Date]]&gt;TODAY()</f>
        <v>0</v>
      </c>
      <c r="W4609" t="b">
        <f>tbl_vendors[[#This Row],[Updated_Date]]&lt;tbl_vendors[[#This Row],[Created_Date]]</f>
        <v>0</v>
      </c>
      <c r="X4609" t="b">
        <f>COUNTIF(tbl_vendors[Vendor_Name],tbl_vendors[[#This Row],[Vendor_Name]])&gt;1</f>
        <v>0</v>
      </c>
      <c r="Y4609" s="14" cm="1">
        <f t="array" aca="1" ref="Y4609" ca="1">IFERROR(SUM(L4609:X4609*1),4)</f>
        <v>0</v>
      </c>
      <c r="Z4609" t="str">
        <f ca="1">IF(tbl_vendors[[#This Row],[error_count]]&gt;0,"FAIL","PASS")</f>
        <v>PASS</v>
      </c>
    </row>
    <row r="4610" spans="1:26" x14ac:dyDescent="0.3">
      <c r="A4610" t="s">
        <v>17947</v>
      </c>
      <c r="B4610" t="s">
        <v>17948</v>
      </c>
      <c r="C4610" t="s">
        <v>109</v>
      </c>
      <c r="D4610" t="s">
        <v>17949</v>
      </c>
      <c r="E4610" t="s">
        <v>39</v>
      </c>
      <c r="F4610" t="s">
        <v>16</v>
      </c>
      <c r="G4610" t="s">
        <v>17950</v>
      </c>
      <c r="H4610" t="s">
        <v>69</v>
      </c>
      <c r="I4610" t="s">
        <v>26</v>
      </c>
      <c r="J4610" s="1">
        <v>44705</v>
      </c>
      <c r="K4610" s="1">
        <v>44889</v>
      </c>
      <c r="L4610" t="b">
        <f>COUNTIF(tbl_vendors[Vendor_ID],tbl_vendors[[#This Row],[Vendor_ID]])&gt;1</f>
        <v>0</v>
      </c>
      <c r="M4610" t="b">
        <f>ISBLANK(tbl_vendors[[#This Row],[Vendor_ID]])</f>
        <v>0</v>
      </c>
      <c r="N4610" t="b">
        <f>LEN(TRIM(tbl_vendors[[#This Row],[Vendor_Name]]))=0</f>
        <v>0</v>
      </c>
      <c r="O4610" t="b">
        <f>LEN(TRIM(tbl_vendors[[#This Row],[Email]]))=0</f>
        <v>0</v>
      </c>
      <c r="P4610" t="b">
        <f>OR(ISERROR(FIND("@",tbl_vendors[[#This Row],[Email]])),ISERROR(FIND(".",tbl_vendors[[#This Row],[Email]])))</f>
        <v>0</v>
      </c>
      <c r="Q4610" t="b">
        <f>ISNA(MATCH(tbl_vendors[[#This Row],[Country]],tbl_country[country],0))</f>
        <v>0</v>
      </c>
      <c r="R4610" t="b">
        <f>ISNA(MATCH(tbl_vendors[[#This Row],[Currency]],tbl_country[currency],0))</f>
        <v>0</v>
      </c>
      <c r="S4610" t="b">
        <f>_xlfn.XLOOKUP(tbl_vendors[[#This Row],[Country]],tbl_country[country],tbl_country[currency],"NotFound")&lt;&gt;tbl_vendors[[#This Row],[Currency]]</f>
        <v>1</v>
      </c>
      <c r="T4610" t="b">
        <f>ISNA(MATCH(tbl_vendors[[#This Row],[Payment_Terms]],tbl_payment_terms[Payment_Terms],0))</f>
        <v>0</v>
      </c>
      <c r="U4610" t="b">
        <f>ISNA(MATCH(tbl_vendors[[#This Row],[Status]],tbl_status[valid_status]))</f>
        <v>0</v>
      </c>
      <c r="V4610" t="b">
        <f ca="1">tbl_vendors[[#This Row],[Created_Date]]&gt;TODAY()</f>
        <v>0</v>
      </c>
      <c r="W4610" t="b">
        <f>tbl_vendors[[#This Row],[Updated_Date]]&lt;tbl_vendors[[#This Row],[Created_Date]]</f>
        <v>0</v>
      </c>
      <c r="X4610" t="b">
        <f>COUNTIF(tbl_vendors[Vendor_Name],tbl_vendors[[#This Row],[Vendor_Name]])&gt;1</f>
        <v>0</v>
      </c>
      <c r="Y4610" s="14" cm="1">
        <f t="array" aca="1" ref="Y4610" ca="1">IFERROR(SUM(L4610:X4610*1),4)</f>
        <v>1</v>
      </c>
      <c r="Z4610" t="str">
        <f ca="1">IF(tbl_vendors[[#This Row],[error_count]]&gt;0,"FAIL","PASS")</f>
        <v>FAIL</v>
      </c>
    </row>
    <row r="4611" spans="1:26" x14ac:dyDescent="0.3">
      <c r="A4611" t="s">
        <v>17951</v>
      </c>
      <c r="B4611" t="s">
        <v>17952</v>
      </c>
      <c r="C4611" t="s">
        <v>100</v>
      </c>
      <c r="D4611" t="s">
        <v>17953</v>
      </c>
      <c r="E4611" t="s">
        <v>39</v>
      </c>
      <c r="F4611" t="s">
        <v>75</v>
      </c>
      <c r="G4611" t="s">
        <v>17954</v>
      </c>
      <c r="H4611" t="s">
        <v>42</v>
      </c>
      <c r="I4611" t="s">
        <v>26</v>
      </c>
      <c r="J4611" s="1">
        <v>45188</v>
      </c>
      <c r="K4611" s="1">
        <v>46120</v>
      </c>
      <c r="L4611" t="b">
        <f>COUNTIF(tbl_vendors[Vendor_ID],tbl_vendors[[#This Row],[Vendor_ID]])&gt;1</f>
        <v>0</v>
      </c>
      <c r="M4611" t="b">
        <f>ISBLANK(tbl_vendors[[#This Row],[Vendor_ID]])</f>
        <v>0</v>
      </c>
      <c r="N4611" t="b">
        <f>LEN(TRIM(tbl_vendors[[#This Row],[Vendor_Name]]))=0</f>
        <v>0</v>
      </c>
      <c r="O4611" t="b">
        <f>LEN(TRIM(tbl_vendors[[#This Row],[Email]]))=0</f>
        <v>0</v>
      </c>
      <c r="P4611" t="b">
        <f>OR(ISERROR(FIND("@",tbl_vendors[[#This Row],[Email]])),ISERROR(FIND(".",tbl_vendors[[#This Row],[Email]])))</f>
        <v>0</v>
      </c>
      <c r="Q4611" t="b">
        <f>ISNA(MATCH(tbl_vendors[[#This Row],[Country]],tbl_country[country],0))</f>
        <v>0</v>
      </c>
      <c r="R4611" t="b">
        <f>ISNA(MATCH(tbl_vendors[[#This Row],[Currency]],tbl_country[currency],0))</f>
        <v>0</v>
      </c>
      <c r="S4611" t="b">
        <f>_xlfn.XLOOKUP(tbl_vendors[[#This Row],[Country]],tbl_country[country],tbl_country[currency],"NotFound")&lt;&gt;tbl_vendors[[#This Row],[Currency]]</f>
        <v>0</v>
      </c>
      <c r="T4611" t="b">
        <f>ISNA(MATCH(tbl_vendors[[#This Row],[Payment_Terms]],tbl_payment_terms[Payment_Terms],0))</f>
        <v>0</v>
      </c>
      <c r="U4611" t="b">
        <f>ISNA(MATCH(tbl_vendors[[#This Row],[Status]],tbl_status[valid_status]))</f>
        <v>0</v>
      </c>
      <c r="V4611" t="b">
        <f ca="1">tbl_vendors[[#This Row],[Created_Date]]&gt;TODAY()</f>
        <v>0</v>
      </c>
      <c r="W4611" t="b">
        <f>tbl_vendors[[#This Row],[Updated_Date]]&lt;tbl_vendors[[#This Row],[Created_Date]]</f>
        <v>0</v>
      </c>
      <c r="X4611" t="b">
        <f>COUNTIF(tbl_vendors[Vendor_Name],tbl_vendors[[#This Row],[Vendor_Name]])&gt;1</f>
        <v>0</v>
      </c>
      <c r="Y4611" s="14" cm="1">
        <f t="array" aca="1" ref="Y4611" ca="1">IFERROR(SUM(L4611:X4611*1),4)</f>
        <v>0</v>
      </c>
      <c r="Z4611" t="str">
        <f ca="1">IF(tbl_vendors[[#This Row],[error_count]]&gt;0,"FAIL","PASS")</f>
        <v>PASS</v>
      </c>
    </row>
    <row r="4612" spans="1:26" x14ac:dyDescent="0.3">
      <c r="A4612" t="s">
        <v>17955</v>
      </c>
      <c r="B4612" t="s">
        <v>17956</v>
      </c>
      <c r="C4612" t="s">
        <v>37</v>
      </c>
      <c r="D4612" t="s">
        <v>17957</v>
      </c>
      <c r="E4612" t="s">
        <v>39</v>
      </c>
      <c r="F4612" t="s">
        <v>23</v>
      </c>
      <c r="G4612" t="s">
        <v>17958</v>
      </c>
      <c r="H4612" t="s">
        <v>34</v>
      </c>
      <c r="I4612" t="s">
        <v>19</v>
      </c>
      <c r="J4612" s="1">
        <v>45979</v>
      </c>
      <c r="K4612" s="1">
        <v>46127</v>
      </c>
      <c r="L4612" t="b">
        <f>COUNTIF(tbl_vendors[Vendor_ID],tbl_vendors[[#This Row],[Vendor_ID]])&gt;1</f>
        <v>0</v>
      </c>
      <c r="M4612" t="b">
        <f>ISBLANK(tbl_vendors[[#This Row],[Vendor_ID]])</f>
        <v>0</v>
      </c>
      <c r="N4612" t="b">
        <f>LEN(TRIM(tbl_vendors[[#This Row],[Vendor_Name]]))=0</f>
        <v>0</v>
      </c>
      <c r="O4612" t="b">
        <f>LEN(TRIM(tbl_vendors[[#This Row],[Email]]))=0</f>
        <v>0</v>
      </c>
      <c r="P4612" t="b">
        <f>OR(ISERROR(FIND("@",tbl_vendors[[#This Row],[Email]])),ISERROR(FIND(".",tbl_vendors[[#This Row],[Email]])))</f>
        <v>0</v>
      </c>
      <c r="Q4612" t="b">
        <f>ISNA(MATCH(tbl_vendors[[#This Row],[Country]],tbl_country[country],0))</f>
        <v>0</v>
      </c>
      <c r="R4612" t="b">
        <f>ISNA(MATCH(tbl_vendors[[#This Row],[Currency]],tbl_country[currency],0))</f>
        <v>0</v>
      </c>
      <c r="S4612" t="b">
        <f>_xlfn.XLOOKUP(tbl_vendors[[#This Row],[Country]],tbl_country[country],tbl_country[currency],"NotFound")&lt;&gt;tbl_vendors[[#This Row],[Currency]]</f>
        <v>0</v>
      </c>
      <c r="T4612" t="b">
        <f>ISNA(MATCH(tbl_vendors[[#This Row],[Payment_Terms]],tbl_payment_terms[Payment_Terms],0))</f>
        <v>0</v>
      </c>
      <c r="U4612" t="b">
        <f>ISNA(MATCH(tbl_vendors[[#This Row],[Status]],tbl_status[valid_status]))</f>
        <v>0</v>
      </c>
      <c r="V4612" t="b">
        <f ca="1">tbl_vendors[[#This Row],[Created_Date]]&gt;TODAY()</f>
        <v>0</v>
      </c>
      <c r="W4612" t="b">
        <f>tbl_vendors[[#This Row],[Updated_Date]]&lt;tbl_vendors[[#This Row],[Created_Date]]</f>
        <v>0</v>
      </c>
      <c r="X4612" t="b">
        <f>COUNTIF(tbl_vendors[Vendor_Name],tbl_vendors[[#This Row],[Vendor_Name]])&gt;1</f>
        <v>0</v>
      </c>
      <c r="Y4612" s="14" cm="1">
        <f t="array" aca="1" ref="Y4612" ca="1">IFERROR(SUM(L4612:X4612*1),4)</f>
        <v>0</v>
      </c>
      <c r="Z4612" t="str">
        <f ca="1">IF(tbl_vendors[[#This Row],[error_count]]&gt;0,"FAIL","PASS")</f>
        <v>PASS</v>
      </c>
    </row>
    <row r="4613" spans="1:26" x14ac:dyDescent="0.3">
      <c r="A4613" t="s">
        <v>17959</v>
      </c>
      <c r="B4613" t="s">
        <v>17960</v>
      </c>
      <c r="C4613" t="s">
        <v>56</v>
      </c>
      <c r="D4613" t="s">
        <v>17961</v>
      </c>
      <c r="E4613" t="s">
        <v>58</v>
      </c>
      <c r="F4613" t="s">
        <v>75</v>
      </c>
      <c r="G4613" t="s">
        <v>17962</v>
      </c>
      <c r="H4613" t="s">
        <v>47</v>
      </c>
      <c r="I4613" t="s">
        <v>19</v>
      </c>
      <c r="J4613" s="1">
        <v>45812</v>
      </c>
      <c r="K4613" s="1">
        <v>45869</v>
      </c>
      <c r="L4613" t="b">
        <f>COUNTIF(tbl_vendors[Vendor_ID],tbl_vendors[[#This Row],[Vendor_ID]])&gt;1</f>
        <v>0</v>
      </c>
      <c r="M4613" t="b">
        <f>ISBLANK(tbl_vendors[[#This Row],[Vendor_ID]])</f>
        <v>0</v>
      </c>
      <c r="N4613" t="b">
        <f>LEN(TRIM(tbl_vendors[[#This Row],[Vendor_Name]]))=0</f>
        <v>0</v>
      </c>
      <c r="O4613" t="b">
        <f>LEN(TRIM(tbl_vendors[[#This Row],[Email]]))=0</f>
        <v>0</v>
      </c>
      <c r="P4613" t="b">
        <f>OR(ISERROR(FIND("@",tbl_vendors[[#This Row],[Email]])),ISERROR(FIND(".",tbl_vendors[[#This Row],[Email]])))</f>
        <v>0</v>
      </c>
      <c r="Q4613" t="b">
        <f>ISNA(MATCH(tbl_vendors[[#This Row],[Country]],tbl_country[country],0))</f>
        <v>0</v>
      </c>
      <c r="R4613" t="b">
        <f>ISNA(MATCH(tbl_vendors[[#This Row],[Currency]],tbl_country[currency],0))</f>
        <v>0</v>
      </c>
      <c r="S4613" t="b">
        <f>_xlfn.XLOOKUP(tbl_vendors[[#This Row],[Country]],tbl_country[country],tbl_country[currency],"NotFound")&lt;&gt;tbl_vendors[[#This Row],[Currency]]</f>
        <v>0</v>
      </c>
      <c r="T4613" t="b">
        <f>ISNA(MATCH(tbl_vendors[[#This Row],[Payment_Terms]],tbl_payment_terms[Payment_Terms],0))</f>
        <v>0</v>
      </c>
      <c r="U4613" t="b">
        <f>ISNA(MATCH(tbl_vendors[[#This Row],[Status]],tbl_status[valid_status]))</f>
        <v>0</v>
      </c>
      <c r="V4613" t="b">
        <f ca="1">tbl_vendors[[#This Row],[Created_Date]]&gt;TODAY()</f>
        <v>0</v>
      </c>
      <c r="W4613" t="b">
        <f>tbl_vendors[[#This Row],[Updated_Date]]&lt;tbl_vendors[[#This Row],[Created_Date]]</f>
        <v>0</v>
      </c>
      <c r="X4613" t="b">
        <f>COUNTIF(tbl_vendors[Vendor_Name],tbl_vendors[[#This Row],[Vendor_Name]])&gt;1</f>
        <v>0</v>
      </c>
      <c r="Y4613" s="14" cm="1">
        <f t="array" aca="1" ref="Y4613" ca="1">IFERROR(SUM(L4613:X4613*1),4)</f>
        <v>0</v>
      </c>
      <c r="Z4613" t="str">
        <f ca="1">IF(tbl_vendors[[#This Row],[error_count]]&gt;0,"FAIL","PASS")</f>
        <v>PASS</v>
      </c>
    </row>
    <row r="4614" spans="1:26" x14ac:dyDescent="0.3">
      <c r="A4614" t="s">
        <v>17963</v>
      </c>
      <c r="B4614" t="s">
        <v>17964</v>
      </c>
      <c r="C4614" t="s">
        <v>79</v>
      </c>
      <c r="D4614" t="s">
        <v>17965</v>
      </c>
      <c r="E4614" t="s">
        <v>39</v>
      </c>
      <c r="F4614" t="s">
        <v>75</v>
      </c>
      <c r="G4614" t="s">
        <v>17966</v>
      </c>
      <c r="H4614" t="s">
        <v>69</v>
      </c>
      <c r="I4614" t="s">
        <v>26</v>
      </c>
      <c r="J4614" s="1">
        <v>46154</v>
      </c>
      <c r="K4614" s="1">
        <v>46192</v>
      </c>
      <c r="L4614" t="b">
        <f>COUNTIF(tbl_vendors[Vendor_ID],tbl_vendors[[#This Row],[Vendor_ID]])&gt;1</f>
        <v>0</v>
      </c>
      <c r="M4614" t="b">
        <f>ISBLANK(tbl_vendors[[#This Row],[Vendor_ID]])</f>
        <v>0</v>
      </c>
      <c r="N4614" t="b">
        <f>LEN(TRIM(tbl_vendors[[#This Row],[Vendor_Name]]))=0</f>
        <v>0</v>
      </c>
      <c r="O4614" t="b">
        <f>LEN(TRIM(tbl_vendors[[#This Row],[Email]]))=0</f>
        <v>0</v>
      </c>
      <c r="P4614" t="b">
        <f>OR(ISERROR(FIND("@",tbl_vendors[[#This Row],[Email]])),ISERROR(FIND(".",tbl_vendors[[#This Row],[Email]])))</f>
        <v>0</v>
      </c>
      <c r="Q4614" t="b">
        <f>ISNA(MATCH(tbl_vendors[[#This Row],[Country]],tbl_country[country],0))</f>
        <v>0</v>
      </c>
      <c r="R4614" t="b">
        <f>ISNA(MATCH(tbl_vendors[[#This Row],[Currency]],tbl_country[currency],0))</f>
        <v>0</v>
      </c>
      <c r="S4614" t="b">
        <f>_xlfn.XLOOKUP(tbl_vendors[[#This Row],[Country]],tbl_country[country],tbl_country[currency],"NotFound")&lt;&gt;tbl_vendors[[#This Row],[Currency]]</f>
        <v>0</v>
      </c>
      <c r="T4614" t="b">
        <f>ISNA(MATCH(tbl_vendors[[#This Row],[Payment_Terms]],tbl_payment_terms[Payment_Terms],0))</f>
        <v>0</v>
      </c>
      <c r="U4614" t="b">
        <f>ISNA(MATCH(tbl_vendors[[#This Row],[Status]],tbl_status[valid_status]))</f>
        <v>0</v>
      </c>
      <c r="V4614" t="b">
        <f ca="1">tbl_vendors[[#This Row],[Created_Date]]&gt;TODAY()</f>
        <v>0</v>
      </c>
      <c r="W4614" t="b">
        <f>tbl_vendors[[#This Row],[Updated_Date]]&lt;tbl_vendors[[#This Row],[Created_Date]]</f>
        <v>0</v>
      </c>
      <c r="X4614" t="b">
        <f>COUNTIF(tbl_vendors[Vendor_Name],tbl_vendors[[#This Row],[Vendor_Name]])&gt;1</f>
        <v>0</v>
      </c>
      <c r="Y4614" s="14" cm="1">
        <f t="array" aca="1" ref="Y4614" ca="1">IFERROR(SUM(L4614:X4614*1),4)</f>
        <v>0</v>
      </c>
      <c r="Z4614" t="str">
        <f ca="1">IF(tbl_vendors[[#This Row],[error_count]]&gt;0,"FAIL","PASS")</f>
        <v>PASS</v>
      </c>
    </row>
    <row r="4615" spans="1:26" x14ac:dyDescent="0.3">
      <c r="A4615" t="s">
        <v>17967</v>
      </c>
      <c r="B4615" t="s">
        <v>17968</v>
      </c>
      <c r="C4615" t="s">
        <v>109</v>
      </c>
      <c r="D4615" t="s">
        <v>17969</v>
      </c>
      <c r="E4615" t="s">
        <v>39</v>
      </c>
      <c r="F4615" t="s">
        <v>75</v>
      </c>
      <c r="G4615" t="s">
        <v>17970</v>
      </c>
      <c r="H4615" t="s">
        <v>69</v>
      </c>
      <c r="I4615" t="s">
        <v>19</v>
      </c>
      <c r="J4615" s="1">
        <v>45982</v>
      </c>
      <c r="K4615" s="1">
        <v>46109</v>
      </c>
      <c r="L4615" t="b">
        <f>COUNTIF(tbl_vendors[Vendor_ID],tbl_vendors[[#This Row],[Vendor_ID]])&gt;1</f>
        <v>0</v>
      </c>
      <c r="M4615" t="b">
        <f>ISBLANK(tbl_vendors[[#This Row],[Vendor_ID]])</f>
        <v>0</v>
      </c>
      <c r="N4615" t="b">
        <f>LEN(TRIM(tbl_vendors[[#This Row],[Vendor_Name]]))=0</f>
        <v>0</v>
      </c>
      <c r="O4615" t="b">
        <f>LEN(TRIM(tbl_vendors[[#This Row],[Email]]))=0</f>
        <v>0</v>
      </c>
      <c r="P4615" t="b">
        <f>OR(ISERROR(FIND("@",tbl_vendors[[#This Row],[Email]])),ISERROR(FIND(".",tbl_vendors[[#This Row],[Email]])))</f>
        <v>0</v>
      </c>
      <c r="Q4615" t="b">
        <f>ISNA(MATCH(tbl_vendors[[#This Row],[Country]],tbl_country[country],0))</f>
        <v>0</v>
      </c>
      <c r="R4615" t="b">
        <f>ISNA(MATCH(tbl_vendors[[#This Row],[Currency]],tbl_country[currency],0))</f>
        <v>0</v>
      </c>
      <c r="S4615" t="b">
        <f>_xlfn.XLOOKUP(tbl_vendors[[#This Row],[Country]],tbl_country[country],tbl_country[currency],"NotFound")&lt;&gt;tbl_vendors[[#This Row],[Currency]]</f>
        <v>1</v>
      </c>
      <c r="T4615" t="b">
        <f>ISNA(MATCH(tbl_vendors[[#This Row],[Payment_Terms]],tbl_payment_terms[Payment_Terms],0))</f>
        <v>0</v>
      </c>
      <c r="U4615" t="b">
        <f>ISNA(MATCH(tbl_vendors[[#This Row],[Status]],tbl_status[valid_status]))</f>
        <v>0</v>
      </c>
      <c r="V4615" t="b">
        <f ca="1">tbl_vendors[[#This Row],[Created_Date]]&gt;TODAY()</f>
        <v>0</v>
      </c>
      <c r="W4615" t="b">
        <f>tbl_vendors[[#This Row],[Updated_Date]]&lt;tbl_vendors[[#This Row],[Created_Date]]</f>
        <v>0</v>
      </c>
      <c r="X4615" t="b">
        <f>COUNTIF(tbl_vendors[Vendor_Name],tbl_vendors[[#This Row],[Vendor_Name]])&gt;1</f>
        <v>0</v>
      </c>
      <c r="Y4615" s="14" cm="1">
        <f t="array" aca="1" ref="Y4615" ca="1">IFERROR(SUM(L4615:X4615*1),4)</f>
        <v>1</v>
      </c>
      <c r="Z4615" t="str">
        <f ca="1">IF(tbl_vendors[[#This Row],[error_count]]&gt;0,"FAIL","PASS")</f>
        <v>FAIL</v>
      </c>
    </row>
    <row r="4616" spans="1:26" x14ac:dyDescent="0.3">
      <c r="A4616" t="s">
        <v>17971</v>
      </c>
      <c r="B4616" t="s">
        <v>17972</v>
      </c>
      <c r="C4616" t="s">
        <v>72</v>
      </c>
      <c r="D4616" t="s">
        <v>17973</v>
      </c>
      <c r="E4616" t="s">
        <v>74</v>
      </c>
      <c r="F4616" t="s">
        <v>32</v>
      </c>
      <c r="G4616" t="s">
        <v>17974</v>
      </c>
      <c r="H4616" t="s">
        <v>47</v>
      </c>
      <c r="I4616" t="s">
        <v>19</v>
      </c>
      <c r="J4616" s="1">
        <v>44808</v>
      </c>
      <c r="K4616" s="1">
        <v>45421</v>
      </c>
      <c r="L4616" t="b">
        <f>COUNTIF(tbl_vendors[Vendor_ID],tbl_vendors[[#This Row],[Vendor_ID]])&gt;1</f>
        <v>0</v>
      </c>
      <c r="M4616" t="b">
        <f>ISBLANK(tbl_vendors[[#This Row],[Vendor_ID]])</f>
        <v>0</v>
      </c>
      <c r="N4616" t="b">
        <f>LEN(TRIM(tbl_vendors[[#This Row],[Vendor_Name]]))=0</f>
        <v>0</v>
      </c>
      <c r="O4616" t="b">
        <f>LEN(TRIM(tbl_vendors[[#This Row],[Email]]))=0</f>
        <v>0</v>
      </c>
      <c r="P4616" t="b">
        <f>OR(ISERROR(FIND("@",tbl_vendors[[#This Row],[Email]])),ISERROR(FIND(".",tbl_vendors[[#This Row],[Email]])))</f>
        <v>0</v>
      </c>
      <c r="Q4616" t="b">
        <f>ISNA(MATCH(tbl_vendors[[#This Row],[Country]],tbl_country[country],0))</f>
        <v>0</v>
      </c>
      <c r="R4616" t="b">
        <f>ISNA(MATCH(tbl_vendors[[#This Row],[Currency]],tbl_country[currency],0))</f>
        <v>1</v>
      </c>
      <c r="S4616" t="b">
        <f>_xlfn.XLOOKUP(tbl_vendors[[#This Row],[Country]],tbl_country[country],tbl_country[currency],"NotFound")&lt;&gt;tbl_vendors[[#This Row],[Currency]]</f>
        <v>1</v>
      </c>
      <c r="T4616" t="b">
        <f>ISNA(MATCH(tbl_vendors[[#This Row],[Payment_Terms]],tbl_payment_terms[Payment_Terms],0))</f>
        <v>0</v>
      </c>
      <c r="U4616" t="b">
        <f>ISNA(MATCH(tbl_vendors[[#This Row],[Status]],tbl_status[valid_status]))</f>
        <v>0</v>
      </c>
      <c r="V4616" t="b">
        <f ca="1">tbl_vendors[[#This Row],[Created_Date]]&gt;TODAY()</f>
        <v>0</v>
      </c>
      <c r="W4616" t="b">
        <f>tbl_vendors[[#This Row],[Updated_Date]]&lt;tbl_vendors[[#This Row],[Created_Date]]</f>
        <v>0</v>
      </c>
      <c r="X4616" t="b">
        <f>COUNTIF(tbl_vendors[Vendor_Name],tbl_vendors[[#This Row],[Vendor_Name]])&gt;1</f>
        <v>0</v>
      </c>
      <c r="Y4616" s="14" cm="1">
        <f t="array" aca="1" ref="Y4616" ca="1">IFERROR(SUM(L4616:X4616*1),4)</f>
        <v>2</v>
      </c>
      <c r="Z4616" t="str">
        <f ca="1">IF(tbl_vendors[[#This Row],[error_count]]&gt;0,"FAIL","PASS")</f>
        <v>FAIL</v>
      </c>
    </row>
    <row r="4617" spans="1:26" x14ac:dyDescent="0.3">
      <c r="A4617" t="s">
        <v>17975</v>
      </c>
      <c r="B4617" t="s">
        <v>17976</v>
      </c>
      <c r="C4617" t="s">
        <v>100</v>
      </c>
      <c r="D4617" t="s">
        <v>17977</v>
      </c>
      <c r="E4617" t="s">
        <v>39</v>
      </c>
      <c r="F4617" t="s">
        <v>40</v>
      </c>
      <c r="H4617" t="s">
        <v>25</v>
      </c>
      <c r="I4617" t="s">
        <v>53</v>
      </c>
      <c r="J4617" s="1">
        <v>45211</v>
      </c>
      <c r="K4617" s="1">
        <v>46077</v>
      </c>
      <c r="L4617" t="b">
        <f>COUNTIF(tbl_vendors[Vendor_ID],tbl_vendors[[#This Row],[Vendor_ID]])&gt;1</f>
        <v>0</v>
      </c>
      <c r="M4617" t="b">
        <f>ISBLANK(tbl_vendors[[#This Row],[Vendor_ID]])</f>
        <v>0</v>
      </c>
      <c r="N4617" t="b">
        <f>LEN(TRIM(tbl_vendors[[#This Row],[Vendor_Name]]))=0</f>
        <v>0</v>
      </c>
      <c r="O4617" t="b">
        <f>LEN(TRIM(tbl_vendors[[#This Row],[Email]]))=0</f>
        <v>1</v>
      </c>
      <c r="P4617" t="b">
        <f>OR(ISERROR(FIND("@",tbl_vendors[[#This Row],[Email]])),ISERROR(FIND(".",tbl_vendors[[#This Row],[Email]])))</f>
        <v>1</v>
      </c>
      <c r="Q4617" t="b">
        <f>ISNA(MATCH(tbl_vendors[[#This Row],[Country]],tbl_country[country],0))</f>
        <v>0</v>
      </c>
      <c r="R4617" t="b">
        <f>ISNA(MATCH(tbl_vendors[[#This Row],[Currency]],tbl_country[currency],0))</f>
        <v>0</v>
      </c>
      <c r="S4617" t="b">
        <f>_xlfn.XLOOKUP(tbl_vendors[[#This Row],[Country]],tbl_country[country],tbl_country[currency],"NotFound")&lt;&gt;tbl_vendors[[#This Row],[Currency]]</f>
        <v>0</v>
      </c>
      <c r="T4617" t="b">
        <f>ISNA(MATCH(tbl_vendors[[#This Row],[Payment_Terms]],tbl_payment_terms[Payment_Terms],0))</f>
        <v>0</v>
      </c>
      <c r="U4617" t="b">
        <f>ISNA(MATCH(tbl_vendors[[#This Row],[Status]],tbl_status[valid_status]))</f>
        <v>1</v>
      </c>
      <c r="V4617" t="b">
        <f ca="1">tbl_vendors[[#This Row],[Created_Date]]&gt;TODAY()</f>
        <v>0</v>
      </c>
      <c r="W4617" t="b">
        <f>tbl_vendors[[#This Row],[Updated_Date]]&lt;tbl_vendors[[#This Row],[Created_Date]]</f>
        <v>0</v>
      </c>
      <c r="X4617" t="b">
        <f>COUNTIF(tbl_vendors[Vendor_Name],tbl_vendors[[#This Row],[Vendor_Name]])&gt;1</f>
        <v>0</v>
      </c>
      <c r="Y4617" s="14" cm="1">
        <f t="array" aca="1" ref="Y4617" ca="1">IFERROR(SUM(L4617:X4617*1),4)</f>
        <v>3</v>
      </c>
      <c r="Z4617" t="str">
        <f ca="1">IF(tbl_vendors[[#This Row],[error_count]]&gt;0,"FAIL","PASS")</f>
        <v>FAIL</v>
      </c>
    </row>
    <row r="4618" spans="1:26" x14ac:dyDescent="0.3">
      <c r="A4618" t="s">
        <v>17978</v>
      </c>
      <c r="B4618" t="s">
        <v>17979</v>
      </c>
      <c r="C4618" t="s">
        <v>72</v>
      </c>
      <c r="D4618" t="s">
        <v>17980</v>
      </c>
      <c r="E4618" t="s">
        <v>74</v>
      </c>
      <c r="F4618" t="s">
        <v>16</v>
      </c>
      <c r="G4618" t="s">
        <v>17981</v>
      </c>
      <c r="H4618" t="s">
        <v>25</v>
      </c>
      <c r="I4618" t="s">
        <v>26</v>
      </c>
      <c r="J4618" s="1">
        <v>45845</v>
      </c>
      <c r="K4618" s="1">
        <v>46160</v>
      </c>
      <c r="L4618" t="b">
        <f>COUNTIF(tbl_vendors[Vendor_ID],tbl_vendors[[#This Row],[Vendor_ID]])&gt;1</f>
        <v>0</v>
      </c>
      <c r="M4618" t="b">
        <f>ISBLANK(tbl_vendors[[#This Row],[Vendor_ID]])</f>
        <v>0</v>
      </c>
      <c r="N4618" t="b">
        <f>LEN(TRIM(tbl_vendors[[#This Row],[Vendor_Name]]))=0</f>
        <v>0</v>
      </c>
      <c r="O4618" t="b">
        <f>LEN(TRIM(tbl_vendors[[#This Row],[Email]]))=0</f>
        <v>0</v>
      </c>
      <c r="P4618" t="b">
        <f>OR(ISERROR(FIND("@",tbl_vendors[[#This Row],[Email]])),ISERROR(FIND(".",tbl_vendors[[#This Row],[Email]])))</f>
        <v>0</v>
      </c>
      <c r="Q4618" t="b">
        <f>ISNA(MATCH(tbl_vendors[[#This Row],[Country]],tbl_country[country],0))</f>
        <v>0</v>
      </c>
      <c r="R4618" t="b">
        <f>ISNA(MATCH(tbl_vendors[[#This Row],[Currency]],tbl_country[currency],0))</f>
        <v>1</v>
      </c>
      <c r="S4618" t="b">
        <f>_xlfn.XLOOKUP(tbl_vendors[[#This Row],[Country]],tbl_country[country],tbl_country[currency],"NotFound")&lt;&gt;tbl_vendors[[#This Row],[Currency]]</f>
        <v>1</v>
      </c>
      <c r="T4618" t="b">
        <f>ISNA(MATCH(tbl_vendors[[#This Row],[Payment_Terms]],tbl_payment_terms[Payment_Terms],0))</f>
        <v>0</v>
      </c>
      <c r="U4618" t="b">
        <f>ISNA(MATCH(tbl_vendors[[#This Row],[Status]],tbl_status[valid_status]))</f>
        <v>0</v>
      </c>
      <c r="V4618" t="b">
        <f ca="1">tbl_vendors[[#This Row],[Created_Date]]&gt;TODAY()</f>
        <v>0</v>
      </c>
      <c r="W4618" t="b">
        <f>tbl_vendors[[#This Row],[Updated_Date]]&lt;tbl_vendors[[#This Row],[Created_Date]]</f>
        <v>0</v>
      </c>
      <c r="X4618" t="b">
        <f>COUNTIF(tbl_vendors[Vendor_Name],tbl_vendors[[#This Row],[Vendor_Name]])&gt;1</f>
        <v>0</v>
      </c>
      <c r="Y4618" s="14" cm="1">
        <f t="array" aca="1" ref="Y4618" ca="1">IFERROR(SUM(L4618:X4618*1),4)</f>
        <v>2</v>
      </c>
      <c r="Z4618" t="str">
        <f ca="1">IF(tbl_vendors[[#This Row],[error_count]]&gt;0,"FAIL","PASS")</f>
        <v>FAIL</v>
      </c>
    </row>
    <row r="4619" spans="1:26" x14ac:dyDescent="0.3">
      <c r="A4619" t="s">
        <v>17982</v>
      </c>
      <c r="B4619" t="s">
        <v>214</v>
      </c>
      <c r="C4619" t="s">
        <v>56</v>
      </c>
      <c r="D4619" t="s">
        <v>17983</v>
      </c>
      <c r="E4619" t="s">
        <v>58</v>
      </c>
      <c r="F4619" t="s">
        <v>32</v>
      </c>
      <c r="G4619" t="s">
        <v>17984</v>
      </c>
      <c r="H4619" t="s">
        <v>42</v>
      </c>
      <c r="I4619" t="s">
        <v>26</v>
      </c>
      <c r="J4619" s="1">
        <v>44657</v>
      </c>
      <c r="K4619" s="1">
        <v>45848</v>
      </c>
      <c r="L4619" t="b">
        <f>COUNTIF(tbl_vendors[Vendor_ID],tbl_vendors[[#This Row],[Vendor_ID]])&gt;1</f>
        <v>0</v>
      </c>
      <c r="M4619" t="b">
        <f>ISBLANK(tbl_vendors[[#This Row],[Vendor_ID]])</f>
        <v>0</v>
      </c>
      <c r="N4619" t="b">
        <f>LEN(TRIM(tbl_vendors[[#This Row],[Vendor_Name]]))=0</f>
        <v>0</v>
      </c>
      <c r="O4619" t="b">
        <f>LEN(TRIM(tbl_vendors[[#This Row],[Email]]))=0</f>
        <v>0</v>
      </c>
      <c r="P4619" t="b">
        <f>OR(ISERROR(FIND("@",tbl_vendors[[#This Row],[Email]])),ISERROR(FIND(".",tbl_vendors[[#This Row],[Email]])))</f>
        <v>0</v>
      </c>
      <c r="Q4619" t="b">
        <f>ISNA(MATCH(tbl_vendors[[#This Row],[Country]],tbl_country[country],0))</f>
        <v>0</v>
      </c>
      <c r="R4619" t="b">
        <f>ISNA(MATCH(tbl_vendors[[#This Row],[Currency]],tbl_country[currency],0))</f>
        <v>0</v>
      </c>
      <c r="S4619" t="b">
        <f>_xlfn.XLOOKUP(tbl_vendors[[#This Row],[Country]],tbl_country[country],tbl_country[currency],"NotFound")&lt;&gt;tbl_vendors[[#This Row],[Currency]]</f>
        <v>0</v>
      </c>
      <c r="T4619" t="b">
        <f>ISNA(MATCH(tbl_vendors[[#This Row],[Payment_Terms]],tbl_payment_terms[Payment_Terms],0))</f>
        <v>0</v>
      </c>
      <c r="U4619" t="b">
        <f>ISNA(MATCH(tbl_vendors[[#This Row],[Status]],tbl_status[valid_status]))</f>
        <v>0</v>
      </c>
      <c r="V4619" t="b">
        <f ca="1">tbl_vendors[[#This Row],[Created_Date]]&gt;TODAY()</f>
        <v>0</v>
      </c>
      <c r="W4619" t="b">
        <f>tbl_vendors[[#This Row],[Updated_Date]]&lt;tbl_vendors[[#This Row],[Created_Date]]</f>
        <v>0</v>
      </c>
      <c r="X4619" t="b">
        <f>COUNTIF(tbl_vendors[Vendor_Name],tbl_vendors[[#This Row],[Vendor_Name]])&gt;1</f>
        <v>1</v>
      </c>
      <c r="Y4619" s="14" cm="1">
        <f t="array" aca="1" ref="Y4619" ca="1">IFERROR(SUM(L4619:X4619*1),4)</f>
        <v>1</v>
      </c>
      <c r="Z4619" t="str">
        <f ca="1">IF(tbl_vendors[[#This Row],[error_count]]&gt;0,"FAIL","PASS")</f>
        <v>FAIL</v>
      </c>
    </row>
    <row r="4620" spans="1:26" x14ac:dyDescent="0.3">
      <c r="A4620" t="s">
        <v>17985</v>
      </c>
      <c r="B4620" t="s">
        <v>17986</v>
      </c>
      <c r="C4620" t="s">
        <v>37</v>
      </c>
      <c r="D4620" t="s">
        <v>17987</v>
      </c>
      <c r="E4620" t="s">
        <v>39</v>
      </c>
      <c r="F4620" t="s">
        <v>75</v>
      </c>
      <c r="G4620" t="s">
        <v>17988</v>
      </c>
      <c r="H4620" t="s">
        <v>18</v>
      </c>
      <c r="I4620" t="s">
        <v>53</v>
      </c>
      <c r="J4620" s="1">
        <v>44504</v>
      </c>
      <c r="K4620" s="1">
        <v>44757</v>
      </c>
      <c r="L4620" t="b">
        <f>COUNTIF(tbl_vendors[Vendor_ID],tbl_vendors[[#This Row],[Vendor_ID]])&gt;1</f>
        <v>0</v>
      </c>
      <c r="M4620" t="b">
        <f>ISBLANK(tbl_vendors[[#This Row],[Vendor_ID]])</f>
        <v>0</v>
      </c>
      <c r="N4620" t="b">
        <f>LEN(TRIM(tbl_vendors[[#This Row],[Vendor_Name]]))=0</f>
        <v>0</v>
      </c>
      <c r="O4620" t="b">
        <f>LEN(TRIM(tbl_vendors[[#This Row],[Email]]))=0</f>
        <v>0</v>
      </c>
      <c r="P4620" t="b">
        <f>OR(ISERROR(FIND("@",tbl_vendors[[#This Row],[Email]])),ISERROR(FIND(".",tbl_vendors[[#This Row],[Email]])))</f>
        <v>0</v>
      </c>
      <c r="Q4620" t="b">
        <f>ISNA(MATCH(tbl_vendors[[#This Row],[Country]],tbl_country[country],0))</f>
        <v>0</v>
      </c>
      <c r="R4620" t="b">
        <f>ISNA(MATCH(tbl_vendors[[#This Row],[Currency]],tbl_country[currency],0))</f>
        <v>0</v>
      </c>
      <c r="S4620" t="b">
        <f>_xlfn.XLOOKUP(tbl_vendors[[#This Row],[Country]],tbl_country[country],tbl_country[currency],"NotFound")&lt;&gt;tbl_vendors[[#This Row],[Currency]]</f>
        <v>0</v>
      </c>
      <c r="T4620" t="b">
        <f>ISNA(MATCH(tbl_vendors[[#This Row],[Payment_Terms]],tbl_payment_terms[Payment_Terms],0))</f>
        <v>0</v>
      </c>
      <c r="U4620" t="b">
        <f>ISNA(MATCH(tbl_vendors[[#This Row],[Status]],tbl_status[valid_status]))</f>
        <v>1</v>
      </c>
      <c r="V4620" t="b">
        <f ca="1">tbl_vendors[[#This Row],[Created_Date]]&gt;TODAY()</f>
        <v>0</v>
      </c>
      <c r="W4620" t="b">
        <f>tbl_vendors[[#This Row],[Updated_Date]]&lt;tbl_vendors[[#This Row],[Created_Date]]</f>
        <v>0</v>
      </c>
      <c r="X4620" t="b">
        <f>COUNTIF(tbl_vendors[Vendor_Name],tbl_vendors[[#This Row],[Vendor_Name]])&gt;1</f>
        <v>0</v>
      </c>
      <c r="Y4620" s="14" cm="1">
        <f t="array" aca="1" ref="Y4620" ca="1">IFERROR(SUM(L4620:X4620*1),4)</f>
        <v>1</v>
      </c>
      <c r="Z4620" t="str">
        <f ca="1">IF(tbl_vendors[[#This Row],[error_count]]&gt;0,"FAIL","PASS")</f>
        <v>FAIL</v>
      </c>
    </row>
    <row r="4621" spans="1:26" x14ac:dyDescent="0.3">
      <c r="A4621" t="s">
        <v>17989</v>
      </c>
      <c r="B4621" t="s">
        <v>17990</v>
      </c>
      <c r="C4621" t="s">
        <v>79</v>
      </c>
      <c r="D4621" t="s">
        <v>17991</v>
      </c>
      <c r="E4621" t="s">
        <v>39</v>
      </c>
      <c r="F4621" t="s">
        <v>16</v>
      </c>
      <c r="G4621" t="s">
        <v>17992</v>
      </c>
      <c r="H4621" t="s">
        <v>18</v>
      </c>
      <c r="I4621" t="s">
        <v>19</v>
      </c>
      <c r="J4621" s="1">
        <v>44419</v>
      </c>
      <c r="K4621" s="1">
        <v>46103</v>
      </c>
      <c r="L4621" t="b">
        <f>COUNTIF(tbl_vendors[Vendor_ID],tbl_vendors[[#This Row],[Vendor_ID]])&gt;1</f>
        <v>0</v>
      </c>
      <c r="M4621" t="b">
        <f>ISBLANK(tbl_vendors[[#This Row],[Vendor_ID]])</f>
        <v>0</v>
      </c>
      <c r="N4621" t="b">
        <f>LEN(TRIM(tbl_vendors[[#This Row],[Vendor_Name]]))=0</f>
        <v>0</v>
      </c>
      <c r="O4621" t="b">
        <f>LEN(TRIM(tbl_vendors[[#This Row],[Email]]))=0</f>
        <v>0</v>
      </c>
      <c r="P4621" t="b">
        <f>OR(ISERROR(FIND("@",tbl_vendors[[#This Row],[Email]])),ISERROR(FIND(".",tbl_vendors[[#This Row],[Email]])))</f>
        <v>0</v>
      </c>
      <c r="Q4621" t="b">
        <f>ISNA(MATCH(tbl_vendors[[#This Row],[Country]],tbl_country[country],0))</f>
        <v>0</v>
      </c>
      <c r="R4621" t="b">
        <f>ISNA(MATCH(tbl_vendors[[#This Row],[Currency]],tbl_country[currency],0))</f>
        <v>0</v>
      </c>
      <c r="S4621" t="b">
        <f>_xlfn.XLOOKUP(tbl_vendors[[#This Row],[Country]],tbl_country[country],tbl_country[currency],"NotFound")&lt;&gt;tbl_vendors[[#This Row],[Currency]]</f>
        <v>0</v>
      </c>
      <c r="T4621" t="b">
        <f>ISNA(MATCH(tbl_vendors[[#This Row],[Payment_Terms]],tbl_payment_terms[Payment_Terms],0))</f>
        <v>0</v>
      </c>
      <c r="U4621" t="b">
        <f>ISNA(MATCH(tbl_vendors[[#This Row],[Status]],tbl_status[valid_status]))</f>
        <v>0</v>
      </c>
      <c r="V4621" t="b">
        <f ca="1">tbl_vendors[[#This Row],[Created_Date]]&gt;TODAY()</f>
        <v>0</v>
      </c>
      <c r="W4621" t="b">
        <f>tbl_vendors[[#This Row],[Updated_Date]]&lt;tbl_vendors[[#This Row],[Created_Date]]</f>
        <v>0</v>
      </c>
      <c r="X4621" t="b">
        <f>COUNTIF(tbl_vendors[Vendor_Name],tbl_vendors[[#This Row],[Vendor_Name]])&gt;1</f>
        <v>0</v>
      </c>
      <c r="Y4621" s="14" cm="1">
        <f t="array" aca="1" ref="Y4621" ca="1">IFERROR(SUM(L4621:X4621*1),4)</f>
        <v>0</v>
      </c>
      <c r="Z4621" t="str">
        <f ca="1">IF(tbl_vendors[[#This Row],[error_count]]&gt;0,"FAIL","PASS")</f>
        <v>PASS</v>
      </c>
    </row>
    <row r="4622" spans="1:26" x14ac:dyDescent="0.3">
      <c r="A4622" t="s">
        <v>17993</v>
      </c>
      <c r="B4622" t="s">
        <v>17994</v>
      </c>
      <c r="C4622" t="s">
        <v>109</v>
      </c>
      <c r="D4622" t="s">
        <v>17995</v>
      </c>
      <c r="E4622" t="s">
        <v>39</v>
      </c>
      <c r="F4622" t="s">
        <v>75</v>
      </c>
      <c r="G4622" t="s">
        <v>17996</v>
      </c>
      <c r="H4622" t="s">
        <v>25</v>
      </c>
      <c r="I4622" t="s">
        <v>26</v>
      </c>
      <c r="J4622" s="1">
        <v>45576</v>
      </c>
      <c r="K4622" s="1">
        <v>46117</v>
      </c>
      <c r="L4622" t="b">
        <f>COUNTIF(tbl_vendors[Vendor_ID],tbl_vendors[[#This Row],[Vendor_ID]])&gt;1</f>
        <v>0</v>
      </c>
      <c r="M4622" t="b">
        <f>ISBLANK(tbl_vendors[[#This Row],[Vendor_ID]])</f>
        <v>0</v>
      </c>
      <c r="N4622" t="b">
        <f>LEN(TRIM(tbl_vendors[[#This Row],[Vendor_Name]]))=0</f>
        <v>0</v>
      </c>
      <c r="O4622" t="b">
        <f>LEN(TRIM(tbl_vendors[[#This Row],[Email]]))=0</f>
        <v>0</v>
      </c>
      <c r="P4622" t="b">
        <f>OR(ISERROR(FIND("@",tbl_vendors[[#This Row],[Email]])),ISERROR(FIND(".",tbl_vendors[[#This Row],[Email]])))</f>
        <v>0</v>
      </c>
      <c r="Q4622" t="b">
        <f>ISNA(MATCH(tbl_vendors[[#This Row],[Country]],tbl_country[country],0))</f>
        <v>0</v>
      </c>
      <c r="R4622" t="b">
        <f>ISNA(MATCH(tbl_vendors[[#This Row],[Currency]],tbl_country[currency],0))</f>
        <v>0</v>
      </c>
      <c r="S4622" t="b">
        <f>_xlfn.XLOOKUP(tbl_vendors[[#This Row],[Country]],tbl_country[country],tbl_country[currency],"NotFound")&lt;&gt;tbl_vendors[[#This Row],[Currency]]</f>
        <v>1</v>
      </c>
      <c r="T4622" t="b">
        <f>ISNA(MATCH(tbl_vendors[[#This Row],[Payment_Terms]],tbl_payment_terms[Payment_Terms],0))</f>
        <v>0</v>
      </c>
      <c r="U4622" t="b">
        <f>ISNA(MATCH(tbl_vendors[[#This Row],[Status]],tbl_status[valid_status]))</f>
        <v>0</v>
      </c>
      <c r="V4622" t="b">
        <f ca="1">tbl_vendors[[#This Row],[Created_Date]]&gt;TODAY()</f>
        <v>0</v>
      </c>
      <c r="W4622" t="b">
        <f>tbl_vendors[[#This Row],[Updated_Date]]&lt;tbl_vendors[[#This Row],[Created_Date]]</f>
        <v>0</v>
      </c>
      <c r="X4622" t="b">
        <f>COUNTIF(tbl_vendors[Vendor_Name],tbl_vendors[[#This Row],[Vendor_Name]])&gt;1</f>
        <v>0</v>
      </c>
      <c r="Y4622" s="14" cm="1">
        <f t="array" aca="1" ref="Y4622" ca="1">IFERROR(SUM(L4622:X4622*1),4)</f>
        <v>1</v>
      </c>
      <c r="Z4622" t="str">
        <f ca="1">IF(tbl_vendors[[#This Row],[error_count]]&gt;0,"FAIL","PASS")</f>
        <v>FAIL</v>
      </c>
    </row>
    <row r="4623" spans="1:26" x14ac:dyDescent="0.3">
      <c r="A4623" t="s">
        <v>17997</v>
      </c>
      <c r="B4623" t="s">
        <v>17998</v>
      </c>
      <c r="C4623" t="s">
        <v>66</v>
      </c>
      <c r="D4623" t="s">
        <v>17999</v>
      </c>
      <c r="E4623" t="s">
        <v>67</v>
      </c>
      <c r="F4623" t="s">
        <v>32</v>
      </c>
      <c r="G4623" t="s">
        <v>18000</v>
      </c>
      <c r="H4623" t="s">
        <v>34</v>
      </c>
      <c r="I4623" t="s">
        <v>26</v>
      </c>
      <c r="J4623" s="1">
        <v>45910</v>
      </c>
      <c r="K4623" s="1">
        <v>46009</v>
      </c>
      <c r="L4623" t="b">
        <f>COUNTIF(tbl_vendors[Vendor_ID],tbl_vendors[[#This Row],[Vendor_ID]])&gt;1</f>
        <v>0</v>
      </c>
      <c r="M4623" t="b">
        <f>ISBLANK(tbl_vendors[[#This Row],[Vendor_ID]])</f>
        <v>0</v>
      </c>
      <c r="N4623" t="b">
        <f>LEN(TRIM(tbl_vendors[[#This Row],[Vendor_Name]]))=0</f>
        <v>0</v>
      </c>
      <c r="O4623" t="b">
        <f>LEN(TRIM(tbl_vendors[[#This Row],[Email]]))=0</f>
        <v>0</v>
      </c>
      <c r="P4623" t="b">
        <f>OR(ISERROR(FIND("@",tbl_vendors[[#This Row],[Email]])),ISERROR(FIND(".",tbl_vendors[[#This Row],[Email]])))</f>
        <v>0</v>
      </c>
      <c r="Q4623" t="b">
        <f>ISNA(MATCH(tbl_vendors[[#This Row],[Country]],tbl_country[country],0))</f>
        <v>0</v>
      </c>
      <c r="R4623" t="b">
        <f>ISNA(MATCH(tbl_vendors[[#This Row],[Currency]],tbl_country[currency],0))</f>
        <v>0</v>
      </c>
      <c r="S4623" t="b">
        <f>_xlfn.XLOOKUP(tbl_vendors[[#This Row],[Country]],tbl_country[country],tbl_country[currency],"NotFound")&lt;&gt;tbl_vendors[[#This Row],[Currency]]</f>
        <v>0</v>
      </c>
      <c r="T4623" t="b">
        <f>ISNA(MATCH(tbl_vendors[[#This Row],[Payment_Terms]],tbl_payment_terms[Payment_Terms],0))</f>
        <v>0</v>
      </c>
      <c r="U4623" t="b">
        <f>ISNA(MATCH(tbl_vendors[[#This Row],[Status]],tbl_status[valid_status]))</f>
        <v>0</v>
      </c>
      <c r="V4623" t="b">
        <f ca="1">tbl_vendors[[#This Row],[Created_Date]]&gt;TODAY()</f>
        <v>0</v>
      </c>
      <c r="W4623" t="b">
        <f>tbl_vendors[[#This Row],[Updated_Date]]&lt;tbl_vendors[[#This Row],[Created_Date]]</f>
        <v>0</v>
      </c>
      <c r="X4623" t="b">
        <f>COUNTIF(tbl_vendors[Vendor_Name],tbl_vendors[[#This Row],[Vendor_Name]])&gt;1</f>
        <v>0</v>
      </c>
      <c r="Y4623" s="14" cm="1">
        <f t="array" aca="1" ref="Y4623" ca="1">IFERROR(SUM(L4623:X4623*1),4)</f>
        <v>0</v>
      </c>
      <c r="Z4623" t="str">
        <f ca="1">IF(tbl_vendors[[#This Row],[error_count]]&gt;0,"FAIL","PASS")</f>
        <v>PASS</v>
      </c>
    </row>
    <row r="4624" spans="1:26" x14ac:dyDescent="0.3">
      <c r="A4624" t="s">
        <v>18001</v>
      </c>
      <c r="B4624" t="s">
        <v>18002</v>
      </c>
      <c r="C4624" t="s">
        <v>13</v>
      </c>
      <c r="D4624" t="s">
        <v>18003</v>
      </c>
      <c r="E4624" t="s">
        <v>15</v>
      </c>
      <c r="F4624" t="s">
        <v>32</v>
      </c>
      <c r="G4624" t="s">
        <v>18004</v>
      </c>
      <c r="H4624" t="s">
        <v>47</v>
      </c>
      <c r="I4624" t="s">
        <v>26</v>
      </c>
      <c r="J4624" s="1">
        <v>45515</v>
      </c>
      <c r="K4624" s="1">
        <v>45766</v>
      </c>
      <c r="L4624" t="b">
        <f>COUNTIF(tbl_vendors[Vendor_ID],tbl_vendors[[#This Row],[Vendor_ID]])&gt;1</f>
        <v>0</v>
      </c>
      <c r="M4624" t="b">
        <f>ISBLANK(tbl_vendors[[#This Row],[Vendor_ID]])</f>
        <v>0</v>
      </c>
      <c r="N4624" t="b">
        <f>LEN(TRIM(tbl_vendors[[#This Row],[Vendor_Name]]))=0</f>
        <v>0</v>
      </c>
      <c r="O4624" t="b">
        <f>LEN(TRIM(tbl_vendors[[#This Row],[Email]]))=0</f>
        <v>0</v>
      </c>
      <c r="P4624" t="b">
        <f>OR(ISERROR(FIND("@",tbl_vendors[[#This Row],[Email]])),ISERROR(FIND(".",tbl_vendors[[#This Row],[Email]])))</f>
        <v>0</v>
      </c>
      <c r="Q4624" t="b">
        <f>ISNA(MATCH(tbl_vendors[[#This Row],[Country]],tbl_country[country],0))</f>
        <v>0</v>
      </c>
      <c r="R4624" t="b">
        <f>ISNA(MATCH(tbl_vendors[[#This Row],[Currency]],tbl_country[currency],0))</f>
        <v>1</v>
      </c>
      <c r="S4624" t="b">
        <f>_xlfn.XLOOKUP(tbl_vendors[[#This Row],[Country]],tbl_country[country],tbl_country[currency],"NotFound")&lt;&gt;tbl_vendors[[#This Row],[Currency]]</f>
        <v>1</v>
      </c>
      <c r="T4624" t="b">
        <f>ISNA(MATCH(tbl_vendors[[#This Row],[Payment_Terms]],tbl_payment_terms[Payment_Terms],0))</f>
        <v>0</v>
      </c>
      <c r="U4624" t="b">
        <f>ISNA(MATCH(tbl_vendors[[#This Row],[Status]],tbl_status[valid_status]))</f>
        <v>0</v>
      </c>
      <c r="V4624" t="b">
        <f ca="1">tbl_vendors[[#This Row],[Created_Date]]&gt;TODAY()</f>
        <v>0</v>
      </c>
      <c r="W4624" t="b">
        <f>tbl_vendors[[#This Row],[Updated_Date]]&lt;tbl_vendors[[#This Row],[Created_Date]]</f>
        <v>0</v>
      </c>
      <c r="X4624" t="b">
        <f>COUNTIF(tbl_vendors[Vendor_Name],tbl_vendors[[#This Row],[Vendor_Name]])&gt;1</f>
        <v>0</v>
      </c>
      <c r="Y4624" s="14" cm="1">
        <f t="array" aca="1" ref="Y4624" ca="1">IFERROR(SUM(L4624:X4624*1),4)</f>
        <v>2</v>
      </c>
      <c r="Z4624" t="str">
        <f ca="1">IF(tbl_vendors[[#This Row],[error_count]]&gt;0,"FAIL","PASS")</f>
        <v>FAIL</v>
      </c>
    </row>
    <row r="4625" spans="1:26" x14ac:dyDescent="0.3">
      <c r="A4625" t="s">
        <v>18005</v>
      </c>
      <c r="B4625" t="s">
        <v>18006</v>
      </c>
      <c r="C4625" t="s">
        <v>72</v>
      </c>
      <c r="D4625" t="s">
        <v>18007</v>
      </c>
      <c r="E4625" t="s">
        <v>74</v>
      </c>
      <c r="F4625" t="s">
        <v>40</v>
      </c>
      <c r="G4625" t="s">
        <v>18008</v>
      </c>
      <c r="H4625" t="s">
        <v>42</v>
      </c>
      <c r="I4625" t="s">
        <v>26</v>
      </c>
      <c r="J4625" s="1">
        <v>45675</v>
      </c>
      <c r="K4625" s="1">
        <v>46073</v>
      </c>
      <c r="L4625" t="b">
        <f>COUNTIF(tbl_vendors[Vendor_ID],tbl_vendors[[#This Row],[Vendor_ID]])&gt;1</f>
        <v>0</v>
      </c>
      <c r="M4625" t="b">
        <f>ISBLANK(tbl_vendors[[#This Row],[Vendor_ID]])</f>
        <v>0</v>
      </c>
      <c r="N4625" t="b">
        <f>LEN(TRIM(tbl_vendors[[#This Row],[Vendor_Name]]))=0</f>
        <v>0</v>
      </c>
      <c r="O4625" t="b">
        <f>LEN(TRIM(tbl_vendors[[#This Row],[Email]]))=0</f>
        <v>0</v>
      </c>
      <c r="P4625" t="b">
        <f>OR(ISERROR(FIND("@",tbl_vendors[[#This Row],[Email]])),ISERROR(FIND(".",tbl_vendors[[#This Row],[Email]])))</f>
        <v>0</v>
      </c>
      <c r="Q4625" t="b">
        <f>ISNA(MATCH(tbl_vendors[[#This Row],[Country]],tbl_country[country],0))</f>
        <v>0</v>
      </c>
      <c r="R4625" t="b">
        <f>ISNA(MATCH(tbl_vendors[[#This Row],[Currency]],tbl_country[currency],0))</f>
        <v>1</v>
      </c>
      <c r="S4625" t="b">
        <f>_xlfn.XLOOKUP(tbl_vendors[[#This Row],[Country]],tbl_country[country],tbl_country[currency],"NotFound")&lt;&gt;tbl_vendors[[#This Row],[Currency]]</f>
        <v>1</v>
      </c>
      <c r="T4625" t="b">
        <f>ISNA(MATCH(tbl_vendors[[#This Row],[Payment_Terms]],tbl_payment_terms[Payment_Terms],0))</f>
        <v>0</v>
      </c>
      <c r="U4625" t="b">
        <f>ISNA(MATCH(tbl_vendors[[#This Row],[Status]],tbl_status[valid_status]))</f>
        <v>0</v>
      </c>
      <c r="V4625" t="b">
        <f ca="1">tbl_vendors[[#This Row],[Created_Date]]&gt;TODAY()</f>
        <v>0</v>
      </c>
      <c r="W4625" t="b">
        <f>tbl_vendors[[#This Row],[Updated_Date]]&lt;tbl_vendors[[#This Row],[Created_Date]]</f>
        <v>0</v>
      </c>
      <c r="X4625" t="b">
        <f>COUNTIF(tbl_vendors[Vendor_Name],tbl_vendors[[#This Row],[Vendor_Name]])&gt;1</f>
        <v>0</v>
      </c>
      <c r="Y4625" s="14" cm="1">
        <f t="array" aca="1" ref="Y4625" ca="1">IFERROR(SUM(L4625:X4625*1),4)</f>
        <v>2</v>
      </c>
      <c r="Z4625" t="str">
        <f ca="1">IF(tbl_vendors[[#This Row],[error_count]]&gt;0,"FAIL","PASS")</f>
        <v>FAIL</v>
      </c>
    </row>
    <row r="4626" spans="1:26" x14ac:dyDescent="0.3">
      <c r="A4626" t="s">
        <v>18009</v>
      </c>
      <c r="B4626" t="s">
        <v>18010</v>
      </c>
      <c r="C4626" t="s">
        <v>100</v>
      </c>
      <c r="D4626" t="s">
        <v>18011</v>
      </c>
      <c r="F4626" t="s">
        <v>40</v>
      </c>
      <c r="G4626" t="s">
        <v>18012</v>
      </c>
      <c r="H4626" t="s">
        <v>52</v>
      </c>
      <c r="I4626" t="s">
        <v>19</v>
      </c>
      <c r="J4626" s="1">
        <v>45596</v>
      </c>
      <c r="K4626" s="1">
        <v>45991</v>
      </c>
      <c r="L4626" t="b">
        <f>COUNTIF(tbl_vendors[Vendor_ID],tbl_vendors[[#This Row],[Vendor_ID]])&gt;1</f>
        <v>0</v>
      </c>
      <c r="M4626" t="b">
        <f>ISBLANK(tbl_vendors[[#This Row],[Vendor_ID]])</f>
        <v>0</v>
      </c>
      <c r="N4626" t="b">
        <f>LEN(TRIM(tbl_vendors[[#This Row],[Vendor_Name]]))=0</f>
        <v>0</v>
      </c>
      <c r="O4626" t="b">
        <f>LEN(TRIM(tbl_vendors[[#This Row],[Email]]))=0</f>
        <v>0</v>
      </c>
      <c r="P4626" t="b">
        <f>OR(ISERROR(FIND("@",tbl_vendors[[#This Row],[Email]])),ISERROR(FIND(".",tbl_vendors[[#This Row],[Email]])))</f>
        <v>0</v>
      </c>
      <c r="Q4626" t="b">
        <f>ISNA(MATCH(tbl_vendors[[#This Row],[Country]],tbl_country[country],0))</f>
        <v>0</v>
      </c>
      <c r="R4626" t="b">
        <f>ISNA(MATCH(tbl_vendors[[#This Row],[Currency]],tbl_country[currency],0))</f>
        <v>1</v>
      </c>
      <c r="S4626" t="b">
        <f>_xlfn.XLOOKUP(tbl_vendors[[#This Row],[Country]],tbl_country[country],tbl_country[currency],"NotFound")&lt;&gt;tbl_vendors[[#This Row],[Currency]]</f>
        <v>1</v>
      </c>
      <c r="T4626" t="b">
        <f>ISNA(MATCH(tbl_vendors[[#This Row],[Payment_Terms]],tbl_payment_terms[Payment_Terms],0))</f>
        <v>0</v>
      </c>
      <c r="U4626" t="b">
        <f>ISNA(MATCH(tbl_vendors[[#This Row],[Status]],tbl_status[valid_status]))</f>
        <v>0</v>
      </c>
      <c r="V4626" t="b">
        <f ca="1">tbl_vendors[[#This Row],[Created_Date]]&gt;TODAY()</f>
        <v>0</v>
      </c>
      <c r="W4626" t="b">
        <f>tbl_vendors[[#This Row],[Updated_Date]]&lt;tbl_vendors[[#This Row],[Created_Date]]</f>
        <v>0</v>
      </c>
      <c r="X4626" t="b">
        <f>COUNTIF(tbl_vendors[Vendor_Name],tbl_vendors[[#This Row],[Vendor_Name]])&gt;1</f>
        <v>0</v>
      </c>
      <c r="Y4626" s="14" cm="1">
        <f t="array" aca="1" ref="Y4626" ca="1">IFERROR(SUM(L4626:X4626*1),4)</f>
        <v>2</v>
      </c>
      <c r="Z4626" t="str">
        <f ca="1">IF(tbl_vendors[[#This Row],[error_count]]&gt;0,"FAIL","PASS")</f>
        <v>FAIL</v>
      </c>
    </row>
    <row r="4627" spans="1:26" x14ac:dyDescent="0.3">
      <c r="A4627" t="s">
        <v>18013</v>
      </c>
      <c r="B4627" t="s">
        <v>18014</v>
      </c>
      <c r="C4627" t="s">
        <v>100</v>
      </c>
      <c r="D4627" t="s">
        <v>18015</v>
      </c>
      <c r="E4627" t="s">
        <v>39</v>
      </c>
      <c r="F4627" t="s">
        <v>16</v>
      </c>
      <c r="G4627" t="s">
        <v>18016</v>
      </c>
      <c r="H4627" t="s">
        <v>18</v>
      </c>
      <c r="I4627" t="s">
        <v>26</v>
      </c>
      <c r="J4627" s="1">
        <v>45701</v>
      </c>
      <c r="K4627" s="1">
        <v>45896</v>
      </c>
      <c r="L4627" t="b">
        <f>COUNTIF(tbl_vendors[Vendor_ID],tbl_vendors[[#This Row],[Vendor_ID]])&gt;1</f>
        <v>0</v>
      </c>
      <c r="M4627" t="b">
        <f>ISBLANK(tbl_vendors[[#This Row],[Vendor_ID]])</f>
        <v>0</v>
      </c>
      <c r="N4627" t="b">
        <f>LEN(TRIM(tbl_vendors[[#This Row],[Vendor_Name]]))=0</f>
        <v>0</v>
      </c>
      <c r="O4627" t="b">
        <f>LEN(TRIM(tbl_vendors[[#This Row],[Email]]))=0</f>
        <v>0</v>
      </c>
      <c r="P4627" t="b">
        <f>OR(ISERROR(FIND("@",tbl_vendors[[#This Row],[Email]])),ISERROR(FIND(".",tbl_vendors[[#This Row],[Email]])))</f>
        <v>0</v>
      </c>
      <c r="Q4627" t="b">
        <f>ISNA(MATCH(tbl_vendors[[#This Row],[Country]],tbl_country[country],0))</f>
        <v>0</v>
      </c>
      <c r="R4627" t="b">
        <f>ISNA(MATCH(tbl_vendors[[#This Row],[Currency]],tbl_country[currency],0))</f>
        <v>0</v>
      </c>
      <c r="S4627" t="b">
        <f>_xlfn.XLOOKUP(tbl_vendors[[#This Row],[Country]],tbl_country[country],tbl_country[currency],"NotFound")&lt;&gt;tbl_vendors[[#This Row],[Currency]]</f>
        <v>0</v>
      </c>
      <c r="T4627" t="b">
        <f>ISNA(MATCH(tbl_vendors[[#This Row],[Payment_Terms]],tbl_payment_terms[Payment_Terms],0))</f>
        <v>0</v>
      </c>
      <c r="U4627" t="b">
        <f>ISNA(MATCH(tbl_vendors[[#This Row],[Status]],tbl_status[valid_status]))</f>
        <v>0</v>
      </c>
      <c r="V4627" t="b">
        <f ca="1">tbl_vendors[[#This Row],[Created_Date]]&gt;TODAY()</f>
        <v>0</v>
      </c>
      <c r="W4627" t="b">
        <f>tbl_vendors[[#This Row],[Updated_Date]]&lt;tbl_vendors[[#This Row],[Created_Date]]</f>
        <v>0</v>
      </c>
      <c r="X4627" t="b">
        <f>COUNTIF(tbl_vendors[Vendor_Name],tbl_vendors[[#This Row],[Vendor_Name]])&gt;1</f>
        <v>0</v>
      </c>
      <c r="Y4627" s="14" cm="1">
        <f t="array" aca="1" ref="Y4627" ca="1">IFERROR(SUM(L4627:X4627*1),4)</f>
        <v>0</v>
      </c>
      <c r="Z4627" t="str">
        <f ca="1">IF(tbl_vendors[[#This Row],[error_count]]&gt;0,"FAIL","PASS")</f>
        <v>PASS</v>
      </c>
    </row>
    <row r="4628" spans="1:26" x14ac:dyDescent="0.3">
      <c r="A4628" t="s">
        <v>18017</v>
      </c>
      <c r="B4628" t="s">
        <v>18018</v>
      </c>
      <c r="C4628" t="s">
        <v>79</v>
      </c>
      <c r="D4628" t="s">
        <v>18019</v>
      </c>
      <c r="E4628" t="s">
        <v>39</v>
      </c>
      <c r="F4628" t="s">
        <v>75</v>
      </c>
      <c r="G4628" t="s">
        <v>18020</v>
      </c>
      <c r="H4628" t="s">
        <v>25</v>
      </c>
      <c r="I4628" t="s">
        <v>26</v>
      </c>
      <c r="J4628" s="1">
        <v>44577</v>
      </c>
      <c r="K4628" s="1">
        <v>45039</v>
      </c>
      <c r="L4628" t="b">
        <f>COUNTIF(tbl_vendors[Vendor_ID],tbl_vendors[[#This Row],[Vendor_ID]])&gt;1</f>
        <v>0</v>
      </c>
      <c r="M4628" t="b">
        <f>ISBLANK(tbl_vendors[[#This Row],[Vendor_ID]])</f>
        <v>0</v>
      </c>
      <c r="N4628" t="b">
        <f>LEN(TRIM(tbl_vendors[[#This Row],[Vendor_Name]]))=0</f>
        <v>0</v>
      </c>
      <c r="O4628" t="b">
        <f>LEN(TRIM(tbl_vendors[[#This Row],[Email]]))=0</f>
        <v>0</v>
      </c>
      <c r="P4628" t="b">
        <f>OR(ISERROR(FIND("@",tbl_vendors[[#This Row],[Email]])),ISERROR(FIND(".",tbl_vendors[[#This Row],[Email]])))</f>
        <v>0</v>
      </c>
      <c r="Q4628" t="b">
        <f>ISNA(MATCH(tbl_vendors[[#This Row],[Country]],tbl_country[country],0))</f>
        <v>0</v>
      </c>
      <c r="R4628" t="b">
        <f>ISNA(MATCH(tbl_vendors[[#This Row],[Currency]],tbl_country[currency],0))</f>
        <v>0</v>
      </c>
      <c r="S4628" t="b">
        <f>_xlfn.XLOOKUP(tbl_vendors[[#This Row],[Country]],tbl_country[country],tbl_country[currency],"NotFound")&lt;&gt;tbl_vendors[[#This Row],[Currency]]</f>
        <v>0</v>
      </c>
      <c r="T4628" t="b">
        <f>ISNA(MATCH(tbl_vendors[[#This Row],[Payment_Terms]],tbl_payment_terms[Payment_Terms],0))</f>
        <v>0</v>
      </c>
      <c r="U4628" t="b">
        <f>ISNA(MATCH(tbl_vendors[[#This Row],[Status]],tbl_status[valid_status]))</f>
        <v>0</v>
      </c>
      <c r="V4628" t="b">
        <f ca="1">tbl_vendors[[#This Row],[Created_Date]]&gt;TODAY()</f>
        <v>0</v>
      </c>
      <c r="W4628" t="b">
        <f>tbl_vendors[[#This Row],[Updated_Date]]&lt;tbl_vendors[[#This Row],[Created_Date]]</f>
        <v>0</v>
      </c>
      <c r="X4628" t="b">
        <f>COUNTIF(tbl_vendors[Vendor_Name],tbl_vendors[[#This Row],[Vendor_Name]])&gt;1</f>
        <v>0</v>
      </c>
      <c r="Y4628" s="14" cm="1">
        <f t="array" aca="1" ref="Y4628" ca="1">IFERROR(SUM(L4628:X4628*1),4)</f>
        <v>0</v>
      </c>
      <c r="Z4628" t="str">
        <f ca="1">IF(tbl_vendors[[#This Row],[error_count]]&gt;0,"FAIL","PASS")</f>
        <v>PASS</v>
      </c>
    </row>
    <row r="4629" spans="1:26" x14ac:dyDescent="0.3">
      <c r="A4629" t="s">
        <v>18021</v>
      </c>
      <c r="B4629" t="s">
        <v>18022</v>
      </c>
      <c r="C4629" t="s">
        <v>109</v>
      </c>
      <c r="D4629" t="s">
        <v>18023</v>
      </c>
      <c r="E4629" t="s">
        <v>39</v>
      </c>
      <c r="F4629" t="s">
        <v>16</v>
      </c>
      <c r="G4629" t="s">
        <v>18024</v>
      </c>
      <c r="H4629" t="s">
        <v>18</v>
      </c>
      <c r="I4629" t="s">
        <v>53</v>
      </c>
      <c r="J4629" s="1">
        <v>44387</v>
      </c>
      <c r="K4629" s="1">
        <v>44702</v>
      </c>
      <c r="L4629" t="b">
        <f>COUNTIF(tbl_vendors[Vendor_ID],tbl_vendors[[#This Row],[Vendor_ID]])&gt;1</f>
        <v>0</v>
      </c>
      <c r="M4629" t="b">
        <f>ISBLANK(tbl_vendors[[#This Row],[Vendor_ID]])</f>
        <v>0</v>
      </c>
      <c r="N4629" t="b">
        <f>LEN(TRIM(tbl_vendors[[#This Row],[Vendor_Name]]))=0</f>
        <v>0</v>
      </c>
      <c r="O4629" t="b">
        <f>LEN(TRIM(tbl_vendors[[#This Row],[Email]]))=0</f>
        <v>0</v>
      </c>
      <c r="P4629" t="b">
        <f>OR(ISERROR(FIND("@",tbl_vendors[[#This Row],[Email]])),ISERROR(FIND(".",tbl_vendors[[#This Row],[Email]])))</f>
        <v>0</v>
      </c>
      <c r="Q4629" t="b">
        <f>ISNA(MATCH(tbl_vendors[[#This Row],[Country]],tbl_country[country],0))</f>
        <v>0</v>
      </c>
      <c r="R4629" t="b">
        <f>ISNA(MATCH(tbl_vendors[[#This Row],[Currency]],tbl_country[currency],0))</f>
        <v>0</v>
      </c>
      <c r="S4629" t="b">
        <f>_xlfn.XLOOKUP(tbl_vendors[[#This Row],[Country]],tbl_country[country],tbl_country[currency],"NotFound")&lt;&gt;tbl_vendors[[#This Row],[Currency]]</f>
        <v>1</v>
      </c>
      <c r="T4629" t="b">
        <f>ISNA(MATCH(tbl_vendors[[#This Row],[Payment_Terms]],tbl_payment_terms[Payment_Terms],0))</f>
        <v>0</v>
      </c>
      <c r="U4629" t="b">
        <f>ISNA(MATCH(tbl_vendors[[#This Row],[Status]],tbl_status[valid_status]))</f>
        <v>1</v>
      </c>
      <c r="V4629" t="b">
        <f ca="1">tbl_vendors[[#This Row],[Created_Date]]&gt;TODAY()</f>
        <v>0</v>
      </c>
      <c r="W4629" t="b">
        <f>tbl_vendors[[#This Row],[Updated_Date]]&lt;tbl_vendors[[#This Row],[Created_Date]]</f>
        <v>0</v>
      </c>
      <c r="X4629" t="b">
        <f>COUNTIF(tbl_vendors[Vendor_Name],tbl_vendors[[#This Row],[Vendor_Name]])&gt;1</f>
        <v>0</v>
      </c>
      <c r="Y4629" s="14" cm="1">
        <f t="array" aca="1" ref="Y4629" ca="1">IFERROR(SUM(L4629:X4629*1),4)</f>
        <v>2</v>
      </c>
      <c r="Z4629" t="str">
        <f ca="1">IF(tbl_vendors[[#This Row],[error_count]]&gt;0,"FAIL","PASS")</f>
        <v>FAIL</v>
      </c>
    </row>
    <row r="4630" spans="1:26" x14ac:dyDescent="0.3">
      <c r="A4630" t="s">
        <v>18025</v>
      </c>
      <c r="B4630" t="s">
        <v>18026</v>
      </c>
      <c r="C4630" t="s">
        <v>13</v>
      </c>
      <c r="D4630" t="s">
        <v>18027</v>
      </c>
      <c r="E4630" t="s">
        <v>15</v>
      </c>
      <c r="F4630" t="s">
        <v>16</v>
      </c>
      <c r="H4630" t="s">
        <v>18</v>
      </c>
      <c r="I4630" t="s">
        <v>19</v>
      </c>
      <c r="J4630" s="1">
        <v>45031</v>
      </c>
      <c r="K4630" s="1">
        <v>45903</v>
      </c>
      <c r="L4630" t="b">
        <f>COUNTIF(tbl_vendors[Vendor_ID],tbl_vendors[[#This Row],[Vendor_ID]])&gt;1</f>
        <v>0</v>
      </c>
      <c r="M4630" t="b">
        <f>ISBLANK(tbl_vendors[[#This Row],[Vendor_ID]])</f>
        <v>0</v>
      </c>
      <c r="N4630" t="b">
        <f>LEN(TRIM(tbl_vendors[[#This Row],[Vendor_Name]]))=0</f>
        <v>0</v>
      </c>
      <c r="O4630" t="b">
        <f>LEN(TRIM(tbl_vendors[[#This Row],[Email]]))=0</f>
        <v>1</v>
      </c>
      <c r="P4630" t="b">
        <f>OR(ISERROR(FIND("@",tbl_vendors[[#This Row],[Email]])),ISERROR(FIND(".",tbl_vendors[[#This Row],[Email]])))</f>
        <v>1</v>
      </c>
      <c r="Q4630" t="b">
        <f>ISNA(MATCH(tbl_vendors[[#This Row],[Country]],tbl_country[country],0))</f>
        <v>0</v>
      </c>
      <c r="R4630" t="b">
        <f>ISNA(MATCH(tbl_vendors[[#This Row],[Currency]],tbl_country[currency],0))</f>
        <v>1</v>
      </c>
      <c r="S4630" t="b">
        <f>_xlfn.XLOOKUP(tbl_vendors[[#This Row],[Country]],tbl_country[country],tbl_country[currency],"NotFound")&lt;&gt;tbl_vendors[[#This Row],[Currency]]</f>
        <v>1</v>
      </c>
      <c r="T4630" t="b">
        <f>ISNA(MATCH(tbl_vendors[[#This Row],[Payment_Terms]],tbl_payment_terms[Payment_Terms],0))</f>
        <v>0</v>
      </c>
      <c r="U4630" t="b">
        <f>ISNA(MATCH(tbl_vendors[[#This Row],[Status]],tbl_status[valid_status]))</f>
        <v>0</v>
      </c>
      <c r="V4630" t="b">
        <f ca="1">tbl_vendors[[#This Row],[Created_Date]]&gt;TODAY()</f>
        <v>0</v>
      </c>
      <c r="W4630" t="b">
        <f>tbl_vendors[[#This Row],[Updated_Date]]&lt;tbl_vendors[[#This Row],[Created_Date]]</f>
        <v>0</v>
      </c>
      <c r="X4630" t="b">
        <f>COUNTIF(tbl_vendors[Vendor_Name],tbl_vendors[[#This Row],[Vendor_Name]])&gt;1</f>
        <v>0</v>
      </c>
      <c r="Y4630" s="14" cm="1">
        <f t="array" aca="1" ref="Y4630" ca="1">IFERROR(SUM(L4630:X4630*1),4)</f>
        <v>4</v>
      </c>
      <c r="Z4630" t="str">
        <f ca="1">IF(tbl_vendors[[#This Row],[error_count]]&gt;0,"FAIL","PASS")</f>
        <v>FAIL</v>
      </c>
    </row>
    <row r="4631" spans="1:26" x14ac:dyDescent="0.3">
      <c r="A4631" t="s">
        <v>18028</v>
      </c>
      <c r="B4631" t="s">
        <v>18029</v>
      </c>
      <c r="C4631" t="s">
        <v>13</v>
      </c>
      <c r="D4631" t="s">
        <v>18030</v>
      </c>
      <c r="E4631" t="s">
        <v>15</v>
      </c>
      <c r="F4631" t="s">
        <v>32</v>
      </c>
      <c r="G4631" t="s">
        <v>18031</v>
      </c>
      <c r="H4631" t="s">
        <v>18</v>
      </c>
      <c r="I4631" t="s">
        <v>26</v>
      </c>
      <c r="J4631" s="1">
        <v>45524</v>
      </c>
      <c r="K4631" s="1">
        <v>46165</v>
      </c>
      <c r="L4631" t="b">
        <f>COUNTIF(tbl_vendors[Vendor_ID],tbl_vendors[[#This Row],[Vendor_ID]])&gt;1</f>
        <v>0</v>
      </c>
      <c r="M4631" t="b">
        <f>ISBLANK(tbl_vendors[[#This Row],[Vendor_ID]])</f>
        <v>0</v>
      </c>
      <c r="N4631" t="b">
        <f>LEN(TRIM(tbl_vendors[[#This Row],[Vendor_Name]]))=0</f>
        <v>0</v>
      </c>
      <c r="O4631" t="b">
        <f>LEN(TRIM(tbl_vendors[[#This Row],[Email]]))=0</f>
        <v>0</v>
      </c>
      <c r="P4631" t="b">
        <f>OR(ISERROR(FIND("@",tbl_vendors[[#This Row],[Email]])),ISERROR(FIND(".",tbl_vendors[[#This Row],[Email]])))</f>
        <v>0</v>
      </c>
      <c r="Q4631" t="b">
        <f>ISNA(MATCH(tbl_vendors[[#This Row],[Country]],tbl_country[country],0))</f>
        <v>0</v>
      </c>
      <c r="R4631" t="b">
        <f>ISNA(MATCH(tbl_vendors[[#This Row],[Currency]],tbl_country[currency],0))</f>
        <v>1</v>
      </c>
      <c r="S4631" t="b">
        <f>_xlfn.XLOOKUP(tbl_vendors[[#This Row],[Country]],tbl_country[country],tbl_country[currency],"NotFound")&lt;&gt;tbl_vendors[[#This Row],[Currency]]</f>
        <v>1</v>
      </c>
      <c r="T4631" t="b">
        <f>ISNA(MATCH(tbl_vendors[[#This Row],[Payment_Terms]],tbl_payment_terms[Payment_Terms],0))</f>
        <v>0</v>
      </c>
      <c r="U4631" t="b">
        <f>ISNA(MATCH(tbl_vendors[[#This Row],[Status]],tbl_status[valid_status]))</f>
        <v>0</v>
      </c>
      <c r="V4631" t="b">
        <f ca="1">tbl_vendors[[#This Row],[Created_Date]]&gt;TODAY()</f>
        <v>0</v>
      </c>
      <c r="W4631" t="b">
        <f>tbl_vendors[[#This Row],[Updated_Date]]&lt;tbl_vendors[[#This Row],[Created_Date]]</f>
        <v>0</v>
      </c>
      <c r="X4631" t="b">
        <f>COUNTIF(tbl_vendors[Vendor_Name],tbl_vendors[[#This Row],[Vendor_Name]])&gt;1</f>
        <v>0</v>
      </c>
      <c r="Y4631" s="14" cm="1">
        <f t="array" aca="1" ref="Y4631" ca="1">IFERROR(SUM(L4631:X4631*1),4)</f>
        <v>2</v>
      </c>
      <c r="Z4631" t="str">
        <f ca="1">IF(tbl_vendors[[#This Row],[error_count]]&gt;0,"FAIL","PASS")</f>
        <v>FAIL</v>
      </c>
    </row>
    <row r="4632" spans="1:26" x14ac:dyDescent="0.3">
      <c r="A4632" t="s">
        <v>18032</v>
      </c>
      <c r="B4632" t="s">
        <v>18033</v>
      </c>
      <c r="C4632" t="s">
        <v>66</v>
      </c>
      <c r="D4632" t="s">
        <v>18034</v>
      </c>
      <c r="E4632" t="s">
        <v>67</v>
      </c>
      <c r="F4632" t="s">
        <v>75</v>
      </c>
      <c r="G4632" t="s">
        <v>18035</v>
      </c>
      <c r="H4632" t="s">
        <v>25</v>
      </c>
      <c r="I4632" t="s">
        <v>53</v>
      </c>
      <c r="J4632" s="1">
        <v>46186</v>
      </c>
      <c r="K4632" s="1">
        <v>46197</v>
      </c>
      <c r="L4632" t="b">
        <f>COUNTIF(tbl_vendors[Vendor_ID],tbl_vendors[[#This Row],[Vendor_ID]])&gt;1</f>
        <v>0</v>
      </c>
      <c r="M4632" t="b">
        <f>ISBLANK(tbl_vendors[[#This Row],[Vendor_ID]])</f>
        <v>0</v>
      </c>
      <c r="N4632" t="b">
        <f>LEN(TRIM(tbl_vendors[[#This Row],[Vendor_Name]]))=0</f>
        <v>0</v>
      </c>
      <c r="O4632" t="b">
        <f>LEN(TRIM(tbl_vendors[[#This Row],[Email]]))=0</f>
        <v>0</v>
      </c>
      <c r="P4632" t="b">
        <f>OR(ISERROR(FIND("@",tbl_vendors[[#This Row],[Email]])),ISERROR(FIND(".",tbl_vendors[[#This Row],[Email]])))</f>
        <v>0</v>
      </c>
      <c r="Q4632" t="b">
        <f>ISNA(MATCH(tbl_vendors[[#This Row],[Country]],tbl_country[country],0))</f>
        <v>0</v>
      </c>
      <c r="R4632" t="b">
        <f>ISNA(MATCH(tbl_vendors[[#This Row],[Currency]],tbl_country[currency],0))</f>
        <v>0</v>
      </c>
      <c r="S4632" t="b">
        <f>_xlfn.XLOOKUP(tbl_vendors[[#This Row],[Country]],tbl_country[country],tbl_country[currency],"NotFound")&lt;&gt;tbl_vendors[[#This Row],[Currency]]</f>
        <v>0</v>
      </c>
      <c r="T4632" t="b">
        <f>ISNA(MATCH(tbl_vendors[[#This Row],[Payment_Terms]],tbl_payment_terms[Payment_Terms],0))</f>
        <v>0</v>
      </c>
      <c r="U4632" t="b">
        <f>ISNA(MATCH(tbl_vendors[[#This Row],[Status]],tbl_status[valid_status]))</f>
        <v>1</v>
      </c>
      <c r="V4632" t="b">
        <f ca="1">tbl_vendors[[#This Row],[Created_Date]]&gt;TODAY()</f>
        <v>0</v>
      </c>
      <c r="W4632" t="b">
        <f>tbl_vendors[[#This Row],[Updated_Date]]&lt;tbl_vendors[[#This Row],[Created_Date]]</f>
        <v>0</v>
      </c>
      <c r="X4632" t="b">
        <f>COUNTIF(tbl_vendors[Vendor_Name],tbl_vendors[[#This Row],[Vendor_Name]])&gt;1</f>
        <v>1</v>
      </c>
      <c r="Y4632" s="14" cm="1">
        <f t="array" aca="1" ref="Y4632" ca="1">IFERROR(SUM(L4632:X4632*1),4)</f>
        <v>2</v>
      </c>
      <c r="Z4632" t="str">
        <f ca="1">IF(tbl_vendors[[#This Row],[error_count]]&gt;0,"FAIL","PASS")</f>
        <v>FAIL</v>
      </c>
    </row>
    <row r="4633" spans="1:26" x14ac:dyDescent="0.3">
      <c r="A4633" t="s">
        <v>18036</v>
      </c>
      <c r="B4633" t="s">
        <v>18037</v>
      </c>
      <c r="C4633" t="s">
        <v>100</v>
      </c>
      <c r="D4633" t="s">
        <v>18038</v>
      </c>
      <c r="E4633" t="s">
        <v>39</v>
      </c>
      <c r="F4633" t="s">
        <v>32</v>
      </c>
      <c r="G4633" t="s">
        <v>18039</v>
      </c>
      <c r="H4633" t="s">
        <v>25</v>
      </c>
      <c r="I4633" t="s">
        <v>53</v>
      </c>
      <c r="J4633" s="1">
        <v>45493</v>
      </c>
      <c r="K4633" s="1">
        <v>46006</v>
      </c>
      <c r="L4633" t="b">
        <f>COUNTIF(tbl_vendors[Vendor_ID],tbl_vendors[[#This Row],[Vendor_ID]])&gt;1</f>
        <v>0</v>
      </c>
      <c r="M4633" t="b">
        <f>ISBLANK(tbl_vendors[[#This Row],[Vendor_ID]])</f>
        <v>0</v>
      </c>
      <c r="N4633" t="b">
        <f>LEN(TRIM(tbl_vendors[[#This Row],[Vendor_Name]]))=0</f>
        <v>0</v>
      </c>
      <c r="O4633" t="b">
        <f>LEN(TRIM(tbl_vendors[[#This Row],[Email]]))=0</f>
        <v>0</v>
      </c>
      <c r="P4633" t="b">
        <f>OR(ISERROR(FIND("@",tbl_vendors[[#This Row],[Email]])),ISERROR(FIND(".",tbl_vendors[[#This Row],[Email]])))</f>
        <v>0</v>
      </c>
      <c r="Q4633" t="b">
        <f>ISNA(MATCH(tbl_vendors[[#This Row],[Country]],tbl_country[country],0))</f>
        <v>0</v>
      </c>
      <c r="R4633" t="b">
        <f>ISNA(MATCH(tbl_vendors[[#This Row],[Currency]],tbl_country[currency],0))</f>
        <v>0</v>
      </c>
      <c r="S4633" t="b">
        <f>_xlfn.XLOOKUP(tbl_vendors[[#This Row],[Country]],tbl_country[country],tbl_country[currency],"NotFound")&lt;&gt;tbl_vendors[[#This Row],[Currency]]</f>
        <v>0</v>
      </c>
      <c r="T4633" t="b">
        <f>ISNA(MATCH(tbl_vendors[[#This Row],[Payment_Terms]],tbl_payment_terms[Payment_Terms],0))</f>
        <v>0</v>
      </c>
      <c r="U4633" t="b">
        <f>ISNA(MATCH(tbl_vendors[[#This Row],[Status]],tbl_status[valid_status]))</f>
        <v>1</v>
      </c>
      <c r="V4633" t="b">
        <f ca="1">tbl_vendors[[#This Row],[Created_Date]]&gt;TODAY()</f>
        <v>0</v>
      </c>
      <c r="W4633" t="b">
        <f>tbl_vendors[[#This Row],[Updated_Date]]&lt;tbl_vendors[[#This Row],[Created_Date]]</f>
        <v>0</v>
      </c>
      <c r="X4633" t="b">
        <f>COUNTIF(tbl_vendors[Vendor_Name],tbl_vendors[[#This Row],[Vendor_Name]])&gt;1</f>
        <v>0</v>
      </c>
      <c r="Y4633" s="14" cm="1">
        <f t="array" aca="1" ref="Y4633" ca="1">IFERROR(SUM(L4633:X4633*1),4)</f>
        <v>1</v>
      </c>
      <c r="Z4633" t="str">
        <f ca="1">IF(tbl_vendors[[#This Row],[error_count]]&gt;0,"FAIL","PASS")</f>
        <v>FAIL</v>
      </c>
    </row>
    <row r="4634" spans="1:26" x14ac:dyDescent="0.3">
      <c r="A4634" t="s">
        <v>18040</v>
      </c>
      <c r="B4634" t="s">
        <v>18041</v>
      </c>
      <c r="C4634" t="s">
        <v>56</v>
      </c>
      <c r="D4634" t="s">
        <v>18042</v>
      </c>
      <c r="E4634" t="s">
        <v>58</v>
      </c>
      <c r="F4634" t="s">
        <v>16</v>
      </c>
      <c r="G4634" t="s">
        <v>18043</v>
      </c>
      <c r="H4634" t="s">
        <v>34</v>
      </c>
      <c r="I4634" t="s">
        <v>26</v>
      </c>
      <c r="J4634" s="1">
        <v>44380</v>
      </c>
      <c r="K4634" s="1">
        <v>44558</v>
      </c>
      <c r="L4634" t="b">
        <f>COUNTIF(tbl_vendors[Vendor_ID],tbl_vendors[[#This Row],[Vendor_ID]])&gt;1</f>
        <v>0</v>
      </c>
      <c r="M4634" t="b">
        <f>ISBLANK(tbl_vendors[[#This Row],[Vendor_ID]])</f>
        <v>0</v>
      </c>
      <c r="N4634" t="b">
        <f>LEN(TRIM(tbl_vendors[[#This Row],[Vendor_Name]]))=0</f>
        <v>0</v>
      </c>
      <c r="O4634" t="b">
        <f>LEN(TRIM(tbl_vendors[[#This Row],[Email]]))=0</f>
        <v>0</v>
      </c>
      <c r="P4634" t="b">
        <f>OR(ISERROR(FIND("@",tbl_vendors[[#This Row],[Email]])),ISERROR(FIND(".",tbl_vendors[[#This Row],[Email]])))</f>
        <v>0</v>
      </c>
      <c r="Q4634" t="b">
        <f>ISNA(MATCH(tbl_vendors[[#This Row],[Country]],tbl_country[country],0))</f>
        <v>0</v>
      </c>
      <c r="R4634" t="b">
        <f>ISNA(MATCH(tbl_vendors[[#This Row],[Currency]],tbl_country[currency],0))</f>
        <v>0</v>
      </c>
      <c r="S4634" t="b">
        <f>_xlfn.XLOOKUP(tbl_vendors[[#This Row],[Country]],tbl_country[country],tbl_country[currency],"NotFound")&lt;&gt;tbl_vendors[[#This Row],[Currency]]</f>
        <v>0</v>
      </c>
      <c r="T4634" t="b">
        <f>ISNA(MATCH(tbl_vendors[[#This Row],[Payment_Terms]],tbl_payment_terms[Payment_Terms],0))</f>
        <v>0</v>
      </c>
      <c r="U4634" t="b">
        <f>ISNA(MATCH(tbl_vendors[[#This Row],[Status]],tbl_status[valid_status]))</f>
        <v>0</v>
      </c>
      <c r="V4634" t="b">
        <f ca="1">tbl_vendors[[#This Row],[Created_Date]]&gt;TODAY()</f>
        <v>0</v>
      </c>
      <c r="W4634" t="b">
        <f>tbl_vendors[[#This Row],[Updated_Date]]&lt;tbl_vendors[[#This Row],[Created_Date]]</f>
        <v>0</v>
      </c>
      <c r="X4634" t="b">
        <f>COUNTIF(tbl_vendors[Vendor_Name],tbl_vendors[[#This Row],[Vendor_Name]])&gt;1</f>
        <v>0</v>
      </c>
      <c r="Y4634" s="14" cm="1">
        <f t="array" aca="1" ref="Y4634" ca="1">IFERROR(SUM(L4634:X4634*1),4)</f>
        <v>0</v>
      </c>
      <c r="Z4634" t="str">
        <f ca="1">IF(tbl_vendors[[#This Row],[error_count]]&gt;0,"FAIL","PASS")</f>
        <v>PASS</v>
      </c>
    </row>
    <row r="4635" spans="1:26" x14ac:dyDescent="0.3">
      <c r="A4635" t="s">
        <v>18044</v>
      </c>
      <c r="B4635" t="s">
        <v>13061</v>
      </c>
      <c r="C4635" t="s">
        <v>66</v>
      </c>
      <c r="D4635" t="s">
        <v>18045</v>
      </c>
      <c r="E4635" t="s">
        <v>67</v>
      </c>
      <c r="F4635" t="s">
        <v>40</v>
      </c>
      <c r="G4635" t="s">
        <v>18046</v>
      </c>
      <c r="H4635" t="s">
        <v>42</v>
      </c>
      <c r="I4635" t="s">
        <v>19</v>
      </c>
      <c r="J4635" s="1">
        <v>45654</v>
      </c>
      <c r="K4635" s="1">
        <v>46011</v>
      </c>
      <c r="L4635" t="b">
        <f>COUNTIF(tbl_vendors[Vendor_ID],tbl_vendors[[#This Row],[Vendor_ID]])&gt;1</f>
        <v>0</v>
      </c>
      <c r="M4635" t="b">
        <f>ISBLANK(tbl_vendors[[#This Row],[Vendor_ID]])</f>
        <v>0</v>
      </c>
      <c r="N4635" t="b">
        <f>LEN(TRIM(tbl_vendors[[#This Row],[Vendor_Name]]))=0</f>
        <v>0</v>
      </c>
      <c r="O4635" t="b">
        <f>LEN(TRIM(tbl_vendors[[#This Row],[Email]]))=0</f>
        <v>0</v>
      </c>
      <c r="P4635" t="b">
        <f>OR(ISERROR(FIND("@",tbl_vendors[[#This Row],[Email]])),ISERROR(FIND(".",tbl_vendors[[#This Row],[Email]])))</f>
        <v>0</v>
      </c>
      <c r="Q4635" t="b">
        <f>ISNA(MATCH(tbl_vendors[[#This Row],[Country]],tbl_country[country],0))</f>
        <v>0</v>
      </c>
      <c r="R4635" t="b">
        <f>ISNA(MATCH(tbl_vendors[[#This Row],[Currency]],tbl_country[currency],0))</f>
        <v>0</v>
      </c>
      <c r="S4635" t="b">
        <f>_xlfn.XLOOKUP(tbl_vendors[[#This Row],[Country]],tbl_country[country],tbl_country[currency],"NotFound")&lt;&gt;tbl_vendors[[#This Row],[Currency]]</f>
        <v>0</v>
      </c>
      <c r="T4635" t="b">
        <f>ISNA(MATCH(tbl_vendors[[#This Row],[Payment_Terms]],tbl_payment_terms[Payment_Terms],0))</f>
        <v>0</v>
      </c>
      <c r="U4635" t="b">
        <f>ISNA(MATCH(tbl_vendors[[#This Row],[Status]],tbl_status[valid_status]))</f>
        <v>0</v>
      </c>
      <c r="V4635" t="b">
        <f ca="1">tbl_vendors[[#This Row],[Created_Date]]&gt;TODAY()</f>
        <v>0</v>
      </c>
      <c r="W4635" t="b">
        <f>tbl_vendors[[#This Row],[Updated_Date]]&lt;tbl_vendors[[#This Row],[Created_Date]]</f>
        <v>0</v>
      </c>
      <c r="X4635" t="b">
        <f>COUNTIF(tbl_vendors[Vendor_Name],tbl_vendors[[#This Row],[Vendor_Name]])&gt;1</f>
        <v>1</v>
      </c>
      <c r="Y4635" s="14" cm="1">
        <f t="array" aca="1" ref="Y4635" ca="1">IFERROR(SUM(L4635:X4635*1),4)</f>
        <v>1</v>
      </c>
      <c r="Z4635" t="str">
        <f ca="1">IF(tbl_vendors[[#This Row],[error_count]]&gt;0,"FAIL","PASS")</f>
        <v>FAIL</v>
      </c>
    </row>
    <row r="4636" spans="1:26" x14ac:dyDescent="0.3">
      <c r="A4636" t="s">
        <v>18047</v>
      </c>
      <c r="B4636" t="s">
        <v>18048</v>
      </c>
      <c r="C4636" t="s">
        <v>109</v>
      </c>
      <c r="D4636" t="s">
        <v>18049</v>
      </c>
      <c r="E4636" t="s">
        <v>39</v>
      </c>
      <c r="F4636" t="s">
        <v>75</v>
      </c>
      <c r="G4636" t="s">
        <v>18050</v>
      </c>
      <c r="H4636" t="s">
        <v>34</v>
      </c>
      <c r="I4636" t="s">
        <v>53</v>
      </c>
      <c r="J4636" s="1">
        <v>45373</v>
      </c>
      <c r="K4636" s="1">
        <v>45591</v>
      </c>
      <c r="L4636" t="b">
        <f>COUNTIF(tbl_vendors[Vendor_ID],tbl_vendors[[#This Row],[Vendor_ID]])&gt;1</f>
        <v>0</v>
      </c>
      <c r="M4636" t="b">
        <f>ISBLANK(tbl_vendors[[#This Row],[Vendor_ID]])</f>
        <v>0</v>
      </c>
      <c r="N4636" t="b">
        <f>LEN(TRIM(tbl_vendors[[#This Row],[Vendor_Name]]))=0</f>
        <v>0</v>
      </c>
      <c r="O4636" t="b">
        <f>LEN(TRIM(tbl_vendors[[#This Row],[Email]]))=0</f>
        <v>0</v>
      </c>
      <c r="P4636" t="b">
        <f>OR(ISERROR(FIND("@",tbl_vendors[[#This Row],[Email]])),ISERROR(FIND(".",tbl_vendors[[#This Row],[Email]])))</f>
        <v>0</v>
      </c>
      <c r="Q4636" t="b">
        <f>ISNA(MATCH(tbl_vendors[[#This Row],[Country]],tbl_country[country],0))</f>
        <v>0</v>
      </c>
      <c r="R4636" t="b">
        <f>ISNA(MATCH(tbl_vendors[[#This Row],[Currency]],tbl_country[currency],0))</f>
        <v>0</v>
      </c>
      <c r="S4636" t="b">
        <f>_xlfn.XLOOKUP(tbl_vendors[[#This Row],[Country]],tbl_country[country],tbl_country[currency],"NotFound")&lt;&gt;tbl_vendors[[#This Row],[Currency]]</f>
        <v>1</v>
      </c>
      <c r="T4636" t="b">
        <f>ISNA(MATCH(tbl_vendors[[#This Row],[Payment_Terms]],tbl_payment_terms[Payment_Terms],0))</f>
        <v>0</v>
      </c>
      <c r="U4636" t="b">
        <f>ISNA(MATCH(tbl_vendors[[#This Row],[Status]],tbl_status[valid_status]))</f>
        <v>1</v>
      </c>
      <c r="V4636" t="b">
        <f ca="1">tbl_vendors[[#This Row],[Created_Date]]&gt;TODAY()</f>
        <v>0</v>
      </c>
      <c r="W4636" t="b">
        <f>tbl_vendors[[#This Row],[Updated_Date]]&lt;tbl_vendors[[#This Row],[Created_Date]]</f>
        <v>0</v>
      </c>
      <c r="X4636" t="b">
        <f>COUNTIF(tbl_vendors[Vendor_Name],tbl_vendors[[#This Row],[Vendor_Name]])&gt;1</f>
        <v>0</v>
      </c>
      <c r="Y4636" s="14" cm="1">
        <f t="array" aca="1" ref="Y4636" ca="1">IFERROR(SUM(L4636:X4636*1),4)</f>
        <v>2</v>
      </c>
      <c r="Z4636" t="str">
        <f ca="1">IF(tbl_vendors[[#This Row],[error_count]]&gt;0,"FAIL","PASS")</f>
        <v>FAIL</v>
      </c>
    </row>
    <row r="4637" spans="1:26" x14ac:dyDescent="0.3">
      <c r="A4637" t="s">
        <v>18051</v>
      </c>
      <c r="B4637" t="s">
        <v>8078</v>
      </c>
      <c r="C4637" t="s">
        <v>79</v>
      </c>
      <c r="D4637" t="s">
        <v>18052</v>
      </c>
      <c r="E4637" t="s">
        <v>39</v>
      </c>
      <c r="F4637" t="s">
        <v>16</v>
      </c>
      <c r="H4637" t="s">
        <v>69</v>
      </c>
      <c r="I4637" t="s">
        <v>53</v>
      </c>
      <c r="J4637" s="1">
        <v>44578</v>
      </c>
      <c r="K4637" s="1">
        <v>45283</v>
      </c>
      <c r="L4637" t="b">
        <f>COUNTIF(tbl_vendors[Vendor_ID],tbl_vendors[[#This Row],[Vendor_ID]])&gt;1</f>
        <v>0</v>
      </c>
      <c r="M4637" t="b">
        <f>ISBLANK(tbl_vendors[[#This Row],[Vendor_ID]])</f>
        <v>0</v>
      </c>
      <c r="N4637" t="b">
        <f>LEN(TRIM(tbl_vendors[[#This Row],[Vendor_Name]]))=0</f>
        <v>0</v>
      </c>
      <c r="O4637" t="b">
        <f>LEN(TRIM(tbl_vendors[[#This Row],[Email]]))=0</f>
        <v>1</v>
      </c>
      <c r="P4637" t="b">
        <f>OR(ISERROR(FIND("@",tbl_vendors[[#This Row],[Email]])),ISERROR(FIND(".",tbl_vendors[[#This Row],[Email]])))</f>
        <v>1</v>
      </c>
      <c r="Q4637" t="b">
        <f>ISNA(MATCH(tbl_vendors[[#This Row],[Country]],tbl_country[country],0))</f>
        <v>0</v>
      </c>
      <c r="R4637" t="b">
        <f>ISNA(MATCH(tbl_vendors[[#This Row],[Currency]],tbl_country[currency],0))</f>
        <v>0</v>
      </c>
      <c r="S4637" t="b">
        <f>_xlfn.XLOOKUP(tbl_vendors[[#This Row],[Country]],tbl_country[country],tbl_country[currency],"NotFound")&lt;&gt;tbl_vendors[[#This Row],[Currency]]</f>
        <v>0</v>
      </c>
      <c r="T4637" t="b">
        <f>ISNA(MATCH(tbl_vendors[[#This Row],[Payment_Terms]],tbl_payment_terms[Payment_Terms],0))</f>
        <v>0</v>
      </c>
      <c r="U4637" t="b">
        <f>ISNA(MATCH(tbl_vendors[[#This Row],[Status]],tbl_status[valid_status]))</f>
        <v>1</v>
      </c>
      <c r="V4637" t="b">
        <f ca="1">tbl_vendors[[#This Row],[Created_Date]]&gt;TODAY()</f>
        <v>0</v>
      </c>
      <c r="W4637" t="b">
        <f>tbl_vendors[[#This Row],[Updated_Date]]&lt;tbl_vendors[[#This Row],[Created_Date]]</f>
        <v>0</v>
      </c>
      <c r="X4637" t="b">
        <f>COUNTIF(tbl_vendors[Vendor_Name],tbl_vendors[[#This Row],[Vendor_Name]])&gt;1</f>
        <v>1</v>
      </c>
      <c r="Y4637" s="14" cm="1">
        <f t="array" aca="1" ref="Y4637" ca="1">IFERROR(SUM(L4637:X4637*1),4)</f>
        <v>4</v>
      </c>
      <c r="Z4637" t="str">
        <f ca="1">IF(tbl_vendors[[#This Row],[error_count]]&gt;0,"FAIL","PASS")</f>
        <v>FAIL</v>
      </c>
    </row>
    <row r="4638" spans="1:26" x14ac:dyDescent="0.3">
      <c r="A4638" t="s">
        <v>18053</v>
      </c>
      <c r="B4638" t="s">
        <v>18054</v>
      </c>
      <c r="C4638" t="s">
        <v>29</v>
      </c>
      <c r="D4638" t="s">
        <v>18055</v>
      </c>
      <c r="E4638" t="s">
        <v>31</v>
      </c>
      <c r="F4638" t="s">
        <v>75</v>
      </c>
      <c r="G4638" t="s">
        <v>18056</v>
      </c>
      <c r="H4638" t="s">
        <v>25</v>
      </c>
      <c r="I4638" t="s">
        <v>53</v>
      </c>
      <c r="J4638" s="1">
        <v>44620</v>
      </c>
      <c r="K4638" s="1">
        <v>45718</v>
      </c>
      <c r="L4638" t="b">
        <f>COUNTIF(tbl_vendors[Vendor_ID],tbl_vendors[[#This Row],[Vendor_ID]])&gt;1</f>
        <v>0</v>
      </c>
      <c r="M4638" t="b">
        <f>ISBLANK(tbl_vendors[[#This Row],[Vendor_ID]])</f>
        <v>0</v>
      </c>
      <c r="N4638" t="b">
        <f>LEN(TRIM(tbl_vendors[[#This Row],[Vendor_Name]]))=0</f>
        <v>0</v>
      </c>
      <c r="O4638" t="b">
        <f>LEN(TRIM(tbl_vendors[[#This Row],[Email]]))=0</f>
        <v>0</v>
      </c>
      <c r="P4638" t="b">
        <f>OR(ISERROR(FIND("@",tbl_vendors[[#This Row],[Email]])),ISERROR(FIND(".",tbl_vendors[[#This Row],[Email]])))</f>
        <v>0</v>
      </c>
      <c r="Q4638" t="b">
        <f>ISNA(MATCH(tbl_vendors[[#This Row],[Country]],tbl_country[country],0))</f>
        <v>0</v>
      </c>
      <c r="R4638" t="b">
        <f>ISNA(MATCH(tbl_vendors[[#This Row],[Currency]],tbl_country[currency],0))</f>
        <v>0</v>
      </c>
      <c r="S4638" t="b">
        <f>_xlfn.XLOOKUP(tbl_vendors[[#This Row],[Country]],tbl_country[country],tbl_country[currency],"NotFound")&lt;&gt;tbl_vendors[[#This Row],[Currency]]</f>
        <v>0</v>
      </c>
      <c r="T4638" t="b">
        <f>ISNA(MATCH(tbl_vendors[[#This Row],[Payment_Terms]],tbl_payment_terms[Payment_Terms],0))</f>
        <v>0</v>
      </c>
      <c r="U4638" t="b">
        <f>ISNA(MATCH(tbl_vendors[[#This Row],[Status]],tbl_status[valid_status]))</f>
        <v>1</v>
      </c>
      <c r="V4638" t="b">
        <f ca="1">tbl_vendors[[#This Row],[Created_Date]]&gt;TODAY()</f>
        <v>0</v>
      </c>
      <c r="W4638" t="b">
        <f>tbl_vendors[[#This Row],[Updated_Date]]&lt;tbl_vendors[[#This Row],[Created_Date]]</f>
        <v>0</v>
      </c>
      <c r="X4638" t="b">
        <f>COUNTIF(tbl_vendors[Vendor_Name],tbl_vendors[[#This Row],[Vendor_Name]])&gt;1</f>
        <v>0</v>
      </c>
      <c r="Y4638" s="14" cm="1">
        <f t="array" aca="1" ref="Y4638" ca="1">IFERROR(SUM(L4638:X4638*1),4)</f>
        <v>1</v>
      </c>
      <c r="Z4638" t="str">
        <f ca="1">IF(tbl_vendors[[#This Row],[error_count]]&gt;0,"FAIL","PASS")</f>
        <v>FAIL</v>
      </c>
    </row>
    <row r="4639" spans="1:26" x14ac:dyDescent="0.3">
      <c r="A4639" t="s">
        <v>18057</v>
      </c>
      <c r="B4639" t="s">
        <v>18058</v>
      </c>
      <c r="C4639" t="s">
        <v>100</v>
      </c>
      <c r="D4639" t="s">
        <v>18059</v>
      </c>
      <c r="E4639" t="s">
        <v>39</v>
      </c>
      <c r="F4639" t="s">
        <v>75</v>
      </c>
      <c r="G4639" t="s">
        <v>18060</v>
      </c>
      <c r="H4639" t="s">
        <v>47</v>
      </c>
      <c r="I4639" t="s">
        <v>26</v>
      </c>
      <c r="J4639" s="1">
        <v>45071</v>
      </c>
      <c r="K4639" s="1">
        <v>46027</v>
      </c>
      <c r="L4639" t="b">
        <f>COUNTIF(tbl_vendors[Vendor_ID],tbl_vendors[[#This Row],[Vendor_ID]])&gt;1</f>
        <v>0</v>
      </c>
      <c r="M4639" t="b">
        <f>ISBLANK(tbl_vendors[[#This Row],[Vendor_ID]])</f>
        <v>0</v>
      </c>
      <c r="N4639" t="b">
        <f>LEN(TRIM(tbl_vendors[[#This Row],[Vendor_Name]]))=0</f>
        <v>0</v>
      </c>
      <c r="O4639" t="b">
        <f>LEN(TRIM(tbl_vendors[[#This Row],[Email]]))=0</f>
        <v>0</v>
      </c>
      <c r="P4639" t="b">
        <f>OR(ISERROR(FIND("@",tbl_vendors[[#This Row],[Email]])),ISERROR(FIND(".",tbl_vendors[[#This Row],[Email]])))</f>
        <v>0</v>
      </c>
      <c r="Q4639" t="b">
        <f>ISNA(MATCH(tbl_vendors[[#This Row],[Country]],tbl_country[country],0))</f>
        <v>0</v>
      </c>
      <c r="R4639" t="b">
        <f>ISNA(MATCH(tbl_vendors[[#This Row],[Currency]],tbl_country[currency],0))</f>
        <v>0</v>
      </c>
      <c r="S4639" t="b">
        <f>_xlfn.XLOOKUP(tbl_vendors[[#This Row],[Country]],tbl_country[country],tbl_country[currency],"NotFound")&lt;&gt;tbl_vendors[[#This Row],[Currency]]</f>
        <v>0</v>
      </c>
      <c r="T4639" t="b">
        <f>ISNA(MATCH(tbl_vendors[[#This Row],[Payment_Terms]],tbl_payment_terms[Payment_Terms],0))</f>
        <v>0</v>
      </c>
      <c r="U4639" t="b">
        <f>ISNA(MATCH(tbl_vendors[[#This Row],[Status]],tbl_status[valid_status]))</f>
        <v>0</v>
      </c>
      <c r="V4639" t="b">
        <f ca="1">tbl_vendors[[#This Row],[Created_Date]]&gt;TODAY()</f>
        <v>0</v>
      </c>
      <c r="W4639" t="b">
        <f>tbl_vendors[[#This Row],[Updated_Date]]&lt;tbl_vendors[[#This Row],[Created_Date]]</f>
        <v>0</v>
      </c>
      <c r="X4639" t="b">
        <f>COUNTIF(tbl_vendors[Vendor_Name],tbl_vendors[[#This Row],[Vendor_Name]])&gt;1</f>
        <v>0</v>
      </c>
      <c r="Y4639" s="14" cm="1">
        <f t="array" aca="1" ref="Y4639" ca="1">IFERROR(SUM(L4639:X4639*1),4)</f>
        <v>0</v>
      </c>
      <c r="Z4639" t="str">
        <f ca="1">IF(tbl_vendors[[#This Row],[error_count]]&gt;0,"FAIL","PASS")</f>
        <v>PASS</v>
      </c>
    </row>
    <row r="4640" spans="1:26" x14ac:dyDescent="0.3">
      <c r="A4640" t="s">
        <v>18061</v>
      </c>
      <c r="B4640" t="s">
        <v>18062</v>
      </c>
      <c r="C4640" t="s">
        <v>100</v>
      </c>
      <c r="D4640" t="s">
        <v>18063</v>
      </c>
      <c r="E4640" t="s">
        <v>39</v>
      </c>
      <c r="F4640" t="s">
        <v>75</v>
      </c>
      <c r="G4640" t="s">
        <v>18064</v>
      </c>
      <c r="H4640" t="s">
        <v>52</v>
      </c>
      <c r="I4640" t="s">
        <v>19</v>
      </c>
      <c r="J4640" s="1">
        <v>45487</v>
      </c>
      <c r="K4640" s="1">
        <v>45928</v>
      </c>
      <c r="L4640" t="b">
        <f>COUNTIF(tbl_vendors[Vendor_ID],tbl_vendors[[#This Row],[Vendor_ID]])&gt;1</f>
        <v>0</v>
      </c>
      <c r="M4640" t="b">
        <f>ISBLANK(tbl_vendors[[#This Row],[Vendor_ID]])</f>
        <v>0</v>
      </c>
      <c r="N4640" t="b">
        <f>LEN(TRIM(tbl_vendors[[#This Row],[Vendor_Name]]))=0</f>
        <v>0</v>
      </c>
      <c r="O4640" t="b">
        <f>LEN(TRIM(tbl_vendors[[#This Row],[Email]]))=0</f>
        <v>0</v>
      </c>
      <c r="P4640" t="b">
        <f>OR(ISERROR(FIND("@",tbl_vendors[[#This Row],[Email]])),ISERROR(FIND(".",tbl_vendors[[#This Row],[Email]])))</f>
        <v>0</v>
      </c>
      <c r="Q4640" t="b">
        <f>ISNA(MATCH(tbl_vendors[[#This Row],[Country]],tbl_country[country],0))</f>
        <v>0</v>
      </c>
      <c r="R4640" t="b">
        <f>ISNA(MATCH(tbl_vendors[[#This Row],[Currency]],tbl_country[currency],0))</f>
        <v>0</v>
      </c>
      <c r="S4640" t="b">
        <f>_xlfn.XLOOKUP(tbl_vendors[[#This Row],[Country]],tbl_country[country],tbl_country[currency],"NotFound")&lt;&gt;tbl_vendors[[#This Row],[Currency]]</f>
        <v>0</v>
      </c>
      <c r="T4640" t="b">
        <f>ISNA(MATCH(tbl_vendors[[#This Row],[Payment_Terms]],tbl_payment_terms[Payment_Terms],0))</f>
        <v>0</v>
      </c>
      <c r="U4640" t="b">
        <f>ISNA(MATCH(tbl_vendors[[#This Row],[Status]],tbl_status[valid_status]))</f>
        <v>0</v>
      </c>
      <c r="V4640" t="b">
        <f ca="1">tbl_vendors[[#This Row],[Created_Date]]&gt;TODAY()</f>
        <v>0</v>
      </c>
      <c r="W4640" t="b">
        <f>tbl_vendors[[#This Row],[Updated_Date]]&lt;tbl_vendors[[#This Row],[Created_Date]]</f>
        <v>0</v>
      </c>
      <c r="X4640" t="b">
        <f>COUNTIF(tbl_vendors[Vendor_Name],tbl_vendors[[#This Row],[Vendor_Name]])&gt;1</f>
        <v>0</v>
      </c>
      <c r="Y4640" s="14" cm="1">
        <f t="array" aca="1" ref="Y4640" ca="1">IFERROR(SUM(L4640:X4640*1),4)</f>
        <v>0</v>
      </c>
      <c r="Z4640" t="str">
        <f ca="1">IF(tbl_vendors[[#This Row],[error_count]]&gt;0,"FAIL","PASS")</f>
        <v>PASS</v>
      </c>
    </row>
    <row r="4641" spans="1:26" x14ac:dyDescent="0.3">
      <c r="A4641" t="s">
        <v>18065</v>
      </c>
      <c r="B4641" t="s">
        <v>18066</v>
      </c>
      <c r="C4641" t="s">
        <v>56</v>
      </c>
      <c r="D4641" t="s">
        <v>18067</v>
      </c>
      <c r="E4641" t="s">
        <v>58</v>
      </c>
      <c r="F4641" t="s">
        <v>16</v>
      </c>
      <c r="G4641" t="s">
        <v>18068</v>
      </c>
      <c r="H4641" t="s">
        <v>25</v>
      </c>
      <c r="I4641" t="s">
        <v>26</v>
      </c>
      <c r="J4641" s="1">
        <v>45058</v>
      </c>
      <c r="K4641" s="1">
        <v>45485</v>
      </c>
      <c r="L4641" t="b">
        <f>COUNTIF(tbl_vendors[Vendor_ID],tbl_vendors[[#This Row],[Vendor_ID]])&gt;1</f>
        <v>0</v>
      </c>
      <c r="M4641" t="b">
        <f>ISBLANK(tbl_vendors[[#This Row],[Vendor_ID]])</f>
        <v>0</v>
      </c>
      <c r="N4641" t="b">
        <f>LEN(TRIM(tbl_vendors[[#This Row],[Vendor_Name]]))=0</f>
        <v>0</v>
      </c>
      <c r="O4641" t="b">
        <f>LEN(TRIM(tbl_vendors[[#This Row],[Email]]))=0</f>
        <v>0</v>
      </c>
      <c r="P4641" t="b">
        <f>OR(ISERROR(FIND("@",tbl_vendors[[#This Row],[Email]])),ISERROR(FIND(".",tbl_vendors[[#This Row],[Email]])))</f>
        <v>0</v>
      </c>
      <c r="Q4641" t="b">
        <f>ISNA(MATCH(tbl_vendors[[#This Row],[Country]],tbl_country[country],0))</f>
        <v>0</v>
      </c>
      <c r="R4641" t="b">
        <f>ISNA(MATCH(tbl_vendors[[#This Row],[Currency]],tbl_country[currency],0))</f>
        <v>0</v>
      </c>
      <c r="S4641" t="b">
        <f>_xlfn.XLOOKUP(tbl_vendors[[#This Row],[Country]],tbl_country[country],tbl_country[currency],"NotFound")&lt;&gt;tbl_vendors[[#This Row],[Currency]]</f>
        <v>0</v>
      </c>
      <c r="T4641" t="b">
        <f>ISNA(MATCH(tbl_vendors[[#This Row],[Payment_Terms]],tbl_payment_terms[Payment_Terms],0))</f>
        <v>0</v>
      </c>
      <c r="U4641" t="b">
        <f>ISNA(MATCH(tbl_vendors[[#This Row],[Status]],tbl_status[valid_status]))</f>
        <v>0</v>
      </c>
      <c r="V4641" t="b">
        <f ca="1">tbl_vendors[[#This Row],[Created_Date]]&gt;TODAY()</f>
        <v>0</v>
      </c>
      <c r="W4641" t="b">
        <f>tbl_vendors[[#This Row],[Updated_Date]]&lt;tbl_vendors[[#This Row],[Created_Date]]</f>
        <v>0</v>
      </c>
      <c r="X4641" t="b">
        <f>COUNTIF(tbl_vendors[Vendor_Name],tbl_vendors[[#This Row],[Vendor_Name]])&gt;1</f>
        <v>0</v>
      </c>
      <c r="Y4641" s="14" cm="1">
        <f t="array" aca="1" ref="Y4641" ca="1">IFERROR(SUM(L4641:X4641*1),4)</f>
        <v>0</v>
      </c>
      <c r="Z4641" t="str">
        <f ca="1">IF(tbl_vendors[[#This Row],[error_count]]&gt;0,"FAIL","PASS")</f>
        <v>PASS</v>
      </c>
    </row>
    <row r="4642" spans="1:26" x14ac:dyDescent="0.3">
      <c r="A4642" t="s">
        <v>18069</v>
      </c>
      <c r="B4642" t="s">
        <v>18070</v>
      </c>
      <c r="C4642" t="s">
        <v>13</v>
      </c>
      <c r="D4642" t="s">
        <v>18071</v>
      </c>
      <c r="E4642" t="s">
        <v>15</v>
      </c>
      <c r="F4642" t="s">
        <v>40</v>
      </c>
      <c r="G4642" t="s">
        <v>18072</v>
      </c>
      <c r="H4642" t="s">
        <v>42</v>
      </c>
      <c r="I4642" t="s">
        <v>53</v>
      </c>
      <c r="J4642" s="1">
        <v>45074</v>
      </c>
      <c r="K4642" s="1">
        <v>45387</v>
      </c>
      <c r="L4642" t="b">
        <f>COUNTIF(tbl_vendors[Vendor_ID],tbl_vendors[[#This Row],[Vendor_ID]])&gt;1</f>
        <v>0</v>
      </c>
      <c r="M4642" t="b">
        <f>ISBLANK(tbl_vendors[[#This Row],[Vendor_ID]])</f>
        <v>0</v>
      </c>
      <c r="N4642" t="b">
        <f>LEN(TRIM(tbl_vendors[[#This Row],[Vendor_Name]]))=0</f>
        <v>0</v>
      </c>
      <c r="O4642" t="b">
        <f>LEN(TRIM(tbl_vendors[[#This Row],[Email]]))=0</f>
        <v>0</v>
      </c>
      <c r="P4642" t="b">
        <f>OR(ISERROR(FIND("@",tbl_vendors[[#This Row],[Email]])),ISERROR(FIND(".",tbl_vendors[[#This Row],[Email]])))</f>
        <v>0</v>
      </c>
      <c r="Q4642" t="b">
        <f>ISNA(MATCH(tbl_vendors[[#This Row],[Country]],tbl_country[country],0))</f>
        <v>0</v>
      </c>
      <c r="R4642" t="b">
        <f>ISNA(MATCH(tbl_vendors[[#This Row],[Currency]],tbl_country[currency],0))</f>
        <v>1</v>
      </c>
      <c r="S4642" t="b">
        <f>_xlfn.XLOOKUP(tbl_vendors[[#This Row],[Country]],tbl_country[country],tbl_country[currency],"NotFound")&lt;&gt;tbl_vendors[[#This Row],[Currency]]</f>
        <v>1</v>
      </c>
      <c r="T4642" t="b">
        <f>ISNA(MATCH(tbl_vendors[[#This Row],[Payment_Terms]],tbl_payment_terms[Payment_Terms],0))</f>
        <v>0</v>
      </c>
      <c r="U4642" t="b">
        <f>ISNA(MATCH(tbl_vendors[[#This Row],[Status]],tbl_status[valid_status]))</f>
        <v>1</v>
      </c>
      <c r="V4642" t="b">
        <f ca="1">tbl_vendors[[#This Row],[Created_Date]]&gt;TODAY()</f>
        <v>0</v>
      </c>
      <c r="W4642" t="b">
        <f>tbl_vendors[[#This Row],[Updated_Date]]&lt;tbl_vendors[[#This Row],[Created_Date]]</f>
        <v>0</v>
      </c>
      <c r="X4642" t="b">
        <f>COUNTIF(tbl_vendors[Vendor_Name],tbl_vendors[[#This Row],[Vendor_Name]])&gt;1</f>
        <v>0</v>
      </c>
      <c r="Y4642" s="14" cm="1">
        <f t="array" aca="1" ref="Y4642" ca="1">IFERROR(SUM(L4642:X4642*1),4)</f>
        <v>3</v>
      </c>
      <c r="Z4642" t="str">
        <f ca="1">IF(tbl_vendors[[#This Row],[error_count]]&gt;0,"FAIL","PASS")</f>
        <v>FAIL</v>
      </c>
    </row>
    <row r="4643" spans="1:26" x14ac:dyDescent="0.3">
      <c r="A4643" t="s">
        <v>18073</v>
      </c>
      <c r="B4643" t="s">
        <v>18074</v>
      </c>
      <c r="C4643" t="s">
        <v>56</v>
      </c>
      <c r="D4643" t="s">
        <v>18075</v>
      </c>
      <c r="E4643" t="s">
        <v>58</v>
      </c>
      <c r="F4643" t="s">
        <v>32</v>
      </c>
      <c r="G4643" t="s">
        <v>18076</v>
      </c>
      <c r="H4643" t="s">
        <v>47</v>
      </c>
      <c r="I4643" t="s">
        <v>19</v>
      </c>
      <c r="J4643" s="1">
        <v>45244</v>
      </c>
      <c r="K4643" s="1">
        <v>45650</v>
      </c>
      <c r="L4643" t="b">
        <f>COUNTIF(tbl_vendors[Vendor_ID],tbl_vendors[[#This Row],[Vendor_ID]])&gt;1</f>
        <v>0</v>
      </c>
      <c r="M4643" t="b">
        <f>ISBLANK(tbl_vendors[[#This Row],[Vendor_ID]])</f>
        <v>0</v>
      </c>
      <c r="N4643" t="b">
        <f>LEN(TRIM(tbl_vendors[[#This Row],[Vendor_Name]]))=0</f>
        <v>0</v>
      </c>
      <c r="O4643" t="b">
        <f>LEN(TRIM(tbl_vendors[[#This Row],[Email]]))=0</f>
        <v>0</v>
      </c>
      <c r="P4643" t="b">
        <f>OR(ISERROR(FIND("@",tbl_vendors[[#This Row],[Email]])),ISERROR(FIND(".",tbl_vendors[[#This Row],[Email]])))</f>
        <v>0</v>
      </c>
      <c r="Q4643" t="b">
        <f>ISNA(MATCH(tbl_vendors[[#This Row],[Country]],tbl_country[country],0))</f>
        <v>0</v>
      </c>
      <c r="R4643" t="b">
        <f>ISNA(MATCH(tbl_vendors[[#This Row],[Currency]],tbl_country[currency],0))</f>
        <v>0</v>
      </c>
      <c r="S4643" t="b">
        <f>_xlfn.XLOOKUP(tbl_vendors[[#This Row],[Country]],tbl_country[country],tbl_country[currency],"NotFound")&lt;&gt;tbl_vendors[[#This Row],[Currency]]</f>
        <v>0</v>
      </c>
      <c r="T4643" t="b">
        <f>ISNA(MATCH(tbl_vendors[[#This Row],[Payment_Terms]],tbl_payment_terms[Payment_Terms],0))</f>
        <v>0</v>
      </c>
      <c r="U4643" t="b">
        <f>ISNA(MATCH(tbl_vendors[[#This Row],[Status]],tbl_status[valid_status]))</f>
        <v>0</v>
      </c>
      <c r="V4643" t="b">
        <f ca="1">tbl_vendors[[#This Row],[Created_Date]]&gt;TODAY()</f>
        <v>0</v>
      </c>
      <c r="W4643" t="b">
        <f>tbl_vendors[[#This Row],[Updated_Date]]&lt;tbl_vendors[[#This Row],[Created_Date]]</f>
        <v>0</v>
      </c>
      <c r="X4643" t="b">
        <f>COUNTIF(tbl_vendors[Vendor_Name],tbl_vendors[[#This Row],[Vendor_Name]])&gt;1</f>
        <v>0</v>
      </c>
      <c r="Y4643" s="14" cm="1">
        <f t="array" aca="1" ref="Y4643" ca="1">IFERROR(SUM(L4643:X4643*1),4)</f>
        <v>0</v>
      </c>
      <c r="Z4643" t="str">
        <f ca="1">IF(tbl_vendors[[#This Row],[error_count]]&gt;0,"FAIL","PASS")</f>
        <v>PASS</v>
      </c>
    </row>
    <row r="4644" spans="1:26" x14ac:dyDescent="0.3">
      <c r="A4644" t="s">
        <v>18077</v>
      </c>
      <c r="B4644" t="s">
        <v>18078</v>
      </c>
      <c r="C4644" t="s">
        <v>13</v>
      </c>
      <c r="D4644" t="s">
        <v>18079</v>
      </c>
      <c r="E4644" t="s">
        <v>15</v>
      </c>
      <c r="F4644" t="s">
        <v>40</v>
      </c>
      <c r="G4644" t="s">
        <v>18080</v>
      </c>
      <c r="H4644" t="s">
        <v>47</v>
      </c>
      <c r="I4644" t="s">
        <v>19</v>
      </c>
      <c r="J4644" s="1">
        <v>45621</v>
      </c>
      <c r="K4644" s="1">
        <v>45949</v>
      </c>
      <c r="L4644" t="b">
        <f>COUNTIF(tbl_vendors[Vendor_ID],tbl_vendors[[#This Row],[Vendor_ID]])&gt;1</f>
        <v>0</v>
      </c>
      <c r="M4644" t="b">
        <f>ISBLANK(tbl_vendors[[#This Row],[Vendor_ID]])</f>
        <v>0</v>
      </c>
      <c r="N4644" t="b">
        <f>LEN(TRIM(tbl_vendors[[#This Row],[Vendor_Name]]))=0</f>
        <v>0</v>
      </c>
      <c r="O4644" t="b">
        <f>LEN(TRIM(tbl_vendors[[#This Row],[Email]]))=0</f>
        <v>0</v>
      </c>
      <c r="P4644" t="b">
        <f>OR(ISERROR(FIND("@",tbl_vendors[[#This Row],[Email]])),ISERROR(FIND(".",tbl_vendors[[#This Row],[Email]])))</f>
        <v>0</v>
      </c>
      <c r="Q4644" t="b">
        <f>ISNA(MATCH(tbl_vendors[[#This Row],[Country]],tbl_country[country],0))</f>
        <v>0</v>
      </c>
      <c r="R4644" t="b">
        <f>ISNA(MATCH(tbl_vendors[[#This Row],[Currency]],tbl_country[currency],0))</f>
        <v>1</v>
      </c>
      <c r="S4644" t="b">
        <f>_xlfn.XLOOKUP(tbl_vendors[[#This Row],[Country]],tbl_country[country],tbl_country[currency],"NotFound")&lt;&gt;tbl_vendors[[#This Row],[Currency]]</f>
        <v>1</v>
      </c>
      <c r="T4644" t="b">
        <f>ISNA(MATCH(tbl_vendors[[#This Row],[Payment_Terms]],tbl_payment_terms[Payment_Terms],0))</f>
        <v>0</v>
      </c>
      <c r="U4644" t="b">
        <f>ISNA(MATCH(tbl_vendors[[#This Row],[Status]],tbl_status[valid_status]))</f>
        <v>0</v>
      </c>
      <c r="V4644" t="b">
        <f ca="1">tbl_vendors[[#This Row],[Created_Date]]&gt;TODAY()</f>
        <v>0</v>
      </c>
      <c r="W4644" t="b">
        <f>tbl_vendors[[#This Row],[Updated_Date]]&lt;tbl_vendors[[#This Row],[Created_Date]]</f>
        <v>0</v>
      </c>
      <c r="X4644" t="b">
        <f>COUNTIF(tbl_vendors[Vendor_Name],tbl_vendors[[#This Row],[Vendor_Name]])&gt;1</f>
        <v>0</v>
      </c>
      <c r="Y4644" s="14" cm="1">
        <f t="array" aca="1" ref="Y4644" ca="1">IFERROR(SUM(L4644:X4644*1),4)</f>
        <v>2</v>
      </c>
      <c r="Z4644" t="str">
        <f ca="1">IF(tbl_vendors[[#This Row],[error_count]]&gt;0,"FAIL","PASS")</f>
        <v>FAIL</v>
      </c>
    </row>
    <row r="4645" spans="1:26" x14ac:dyDescent="0.3">
      <c r="A4645" t="s">
        <v>18081</v>
      </c>
      <c r="B4645" t="s">
        <v>18082</v>
      </c>
      <c r="C4645" t="s">
        <v>109</v>
      </c>
      <c r="D4645" t="s">
        <v>18083</v>
      </c>
      <c r="E4645" t="s">
        <v>39</v>
      </c>
      <c r="F4645" t="s">
        <v>32</v>
      </c>
      <c r="G4645" t="s">
        <v>18084</v>
      </c>
      <c r="H4645" t="s">
        <v>34</v>
      </c>
      <c r="I4645" t="s">
        <v>53</v>
      </c>
      <c r="J4645" s="1">
        <v>45353</v>
      </c>
      <c r="K4645" s="1">
        <v>45819</v>
      </c>
      <c r="L4645" t="b">
        <f>COUNTIF(tbl_vendors[Vendor_ID],tbl_vendors[[#This Row],[Vendor_ID]])&gt;1</f>
        <v>0</v>
      </c>
      <c r="M4645" t="b">
        <f>ISBLANK(tbl_vendors[[#This Row],[Vendor_ID]])</f>
        <v>0</v>
      </c>
      <c r="N4645" t="b">
        <f>LEN(TRIM(tbl_vendors[[#This Row],[Vendor_Name]]))=0</f>
        <v>0</v>
      </c>
      <c r="O4645" t="b">
        <f>LEN(TRIM(tbl_vendors[[#This Row],[Email]]))=0</f>
        <v>0</v>
      </c>
      <c r="P4645" t="b">
        <f>OR(ISERROR(FIND("@",tbl_vendors[[#This Row],[Email]])),ISERROR(FIND(".",tbl_vendors[[#This Row],[Email]])))</f>
        <v>0</v>
      </c>
      <c r="Q4645" t="b">
        <f>ISNA(MATCH(tbl_vendors[[#This Row],[Country]],tbl_country[country],0))</f>
        <v>0</v>
      </c>
      <c r="R4645" t="b">
        <f>ISNA(MATCH(tbl_vendors[[#This Row],[Currency]],tbl_country[currency],0))</f>
        <v>0</v>
      </c>
      <c r="S4645" t="b">
        <f>_xlfn.XLOOKUP(tbl_vendors[[#This Row],[Country]],tbl_country[country],tbl_country[currency],"NotFound")&lt;&gt;tbl_vendors[[#This Row],[Currency]]</f>
        <v>1</v>
      </c>
      <c r="T4645" t="b">
        <f>ISNA(MATCH(tbl_vendors[[#This Row],[Payment_Terms]],tbl_payment_terms[Payment_Terms],0))</f>
        <v>0</v>
      </c>
      <c r="U4645" t="b">
        <f>ISNA(MATCH(tbl_vendors[[#This Row],[Status]],tbl_status[valid_status]))</f>
        <v>1</v>
      </c>
      <c r="V4645" t="b">
        <f ca="1">tbl_vendors[[#This Row],[Created_Date]]&gt;TODAY()</f>
        <v>0</v>
      </c>
      <c r="W4645" t="b">
        <f>tbl_vendors[[#This Row],[Updated_Date]]&lt;tbl_vendors[[#This Row],[Created_Date]]</f>
        <v>0</v>
      </c>
      <c r="X4645" t="b">
        <f>COUNTIF(tbl_vendors[Vendor_Name],tbl_vendors[[#This Row],[Vendor_Name]])&gt;1</f>
        <v>0</v>
      </c>
      <c r="Y4645" s="14" cm="1">
        <f t="array" aca="1" ref="Y4645" ca="1">IFERROR(SUM(L4645:X4645*1),4)</f>
        <v>2</v>
      </c>
      <c r="Z4645" t="str">
        <f ca="1">IF(tbl_vendors[[#This Row],[error_count]]&gt;0,"FAIL","PASS")</f>
        <v>FAIL</v>
      </c>
    </row>
    <row r="4646" spans="1:26" x14ac:dyDescent="0.3">
      <c r="A4646" t="s">
        <v>18085</v>
      </c>
      <c r="B4646" t="s">
        <v>6692</v>
      </c>
      <c r="C4646" t="s">
        <v>29</v>
      </c>
      <c r="D4646" t="s">
        <v>18086</v>
      </c>
      <c r="E4646" t="s">
        <v>31</v>
      </c>
      <c r="F4646" t="s">
        <v>75</v>
      </c>
      <c r="G4646" t="s">
        <v>18087</v>
      </c>
      <c r="H4646" t="s">
        <v>42</v>
      </c>
      <c r="I4646" t="s">
        <v>19</v>
      </c>
      <c r="J4646" s="1">
        <v>45618</v>
      </c>
      <c r="K4646" s="1">
        <v>46194</v>
      </c>
      <c r="L4646" t="b">
        <f>COUNTIF(tbl_vendors[Vendor_ID],tbl_vendors[[#This Row],[Vendor_ID]])&gt;1</f>
        <v>0</v>
      </c>
      <c r="M4646" t="b">
        <f>ISBLANK(tbl_vendors[[#This Row],[Vendor_ID]])</f>
        <v>0</v>
      </c>
      <c r="N4646" t="b">
        <f>LEN(TRIM(tbl_vendors[[#This Row],[Vendor_Name]]))=0</f>
        <v>0</v>
      </c>
      <c r="O4646" t="b">
        <f>LEN(TRIM(tbl_vendors[[#This Row],[Email]]))=0</f>
        <v>0</v>
      </c>
      <c r="P4646" t="b">
        <f>OR(ISERROR(FIND("@",tbl_vendors[[#This Row],[Email]])),ISERROR(FIND(".",tbl_vendors[[#This Row],[Email]])))</f>
        <v>0</v>
      </c>
      <c r="Q4646" t="b">
        <f>ISNA(MATCH(tbl_vendors[[#This Row],[Country]],tbl_country[country],0))</f>
        <v>0</v>
      </c>
      <c r="R4646" t="b">
        <f>ISNA(MATCH(tbl_vendors[[#This Row],[Currency]],tbl_country[currency],0))</f>
        <v>0</v>
      </c>
      <c r="S4646" t="b">
        <f>_xlfn.XLOOKUP(tbl_vendors[[#This Row],[Country]],tbl_country[country],tbl_country[currency],"NotFound")&lt;&gt;tbl_vendors[[#This Row],[Currency]]</f>
        <v>0</v>
      </c>
      <c r="T4646" t="b">
        <f>ISNA(MATCH(tbl_vendors[[#This Row],[Payment_Terms]],tbl_payment_terms[Payment_Terms],0))</f>
        <v>0</v>
      </c>
      <c r="U4646" t="b">
        <f>ISNA(MATCH(tbl_vendors[[#This Row],[Status]],tbl_status[valid_status]))</f>
        <v>0</v>
      </c>
      <c r="V4646" t="b">
        <f ca="1">tbl_vendors[[#This Row],[Created_Date]]&gt;TODAY()</f>
        <v>0</v>
      </c>
      <c r="W4646" t="b">
        <f>tbl_vendors[[#This Row],[Updated_Date]]&lt;tbl_vendors[[#This Row],[Created_Date]]</f>
        <v>0</v>
      </c>
      <c r="X4646" t="b">
        <f>COUNTIF(tbl_vendors[Vendor_Name],tbl_vendors[[#This Row],[Vendor_Name]])&gt;1</f>
        <v>1</v>
      </c>
      <c r="Y4646" s="14" cm="1">
        <f t="array" aca="1" ref="Y4646" ca="1">IFERROR(SUM(L4646:X4646*1),4)</f>
        <v>1</v>
      </c>
      <c r="Z4646" t="str">
        <f ca="1">IF(tbl_vendors[[#This Row],[error_count]]&gt;0,"FAIL","PASS")</f>
        <v>FAIL</v>
      </c>
    </row>
    <row r="4647" spans="1:26" x14ac:dyDescent="0.3">
      <c r="A4647" t="s">
        <v>18088</v>
      </c>
      <c r="B4647" t="s">
        <v>18089</v>
      </c>
      <c r="C4647" t="s">
        <v>13</v>
      </c>
      <c r="D4647" t="s">
        <v>18090</v>
      </c>
      <c r="E4647" t="s">
        <v>15</v>
      </c>
      <c r="F4647" t="s">
        <v>16</v>
      </c>
      <c r="G4647" t="s">
        <v>18091</v>
      </c>
      <c r="H4647" t="s">
        <v>34</v>
      </c>
      <c r="I4647" t="s">
        <v>26</v>
      </c>
      <c r="J4647" s="1">
        <v>45902</v>
      </c>
      <c r="K4647" s="1">
        <v>45927</v>
      </c>
      <c r="L4647" t="b">
        <f>COUNTIF(tbl_vendors[Vendor_ID],tbl_vendors[[#This Row],[Vendor_ID]])&gt;1</f>
        <v>0</v>
      </c>
      <c r="M4647" t="b">
        <f>ISBLANK(tbl_vendors[[#This Row],[Vendor_ID]])</f>
        <v>0</v>
      </c>
      <c r="N4647" t="b">
        <f>LEN(TRIM(tbl_vendors[[#This Row],[Vendor_Name]]))=0</f>
        <v>0</v>
      </c>
      <c r="O4647" t="b">
        <f>LEN(TRIM(tbl_vendors[[#This Row],[Email]]))=0</f>
        <v>0</v>
      </c>
      <c r="P4647" t="b">
        <f>OR(ISERROR(FIND("@",tbl_vendors[[#This Row],[Email]])),ISERROR(FIND(".",tbl_vendors[[#This Row],[Email]])))</f>
        <v>0</v>
      </c>
      <c r="Q4647" t="b">
        <f>ISNA(MATCH(tbl_vendors[[#This Row],[Country]],tbl_country[country],0))</f>
        <v>0</v>
      </c>
      <c r="R4647" t="b">
        <f>ISNA(MATCH(tbl_vendors[[#This Row],[Currency]],tbl_country[currency],0))</f>
        <v>1</v>
      </c>
      <c r="S4647" t="b">
        <f>_xlfn.XLOOKUP(tbl_vendors[[#This Row],[Country]],tbl_country[country],tbl_country[currency],"NotFound")&lt;&gt;tbl_vendors[[#This Row],[Currency]]</f>
        <v>1</v>
      </c>
      <c r="T4647" t="b">
        <f>ISNA(MATCH(tbl_vendors[[#This Row],[Payment_Terms]],tbl_payment_terms[Payment_Terms],0))</f>
        <v>0</v>
      </c>
      <c r="U4647" t="b">
        <f>ISNA(MATCH(tbl_vendors[[#This Row],[Status]],tbl_status[valid_status]))</f>
        <v>0</v>
      </c>
      <c r="V4647" t="b">
        <f ca="1">tbl_vendors[[#This Row],[Created_Date]]&gt;TODAY()</f>
        <v>0</v>
      </c>
      <c r="W4647" t="b">
        <f>tbl_vendors[[#This Row],[Updated_Date]]&lt;tbl_vendors[[#This Row],[Created_Date]]</f>
        <v>0</v>
      </c>
      <c r="X4647" t="b">
        <f>COUNTIF(tbl_vendors[Vendor_Name],tbl_vendors[[#This Row],[Vendor_Name]])&gt;1</f>
        <v>0</v>
      </c>
      <c r="Y4647" s="14" cm="1">
        <f t="array" aca="1" ref="Y4647" ca="1">IFERROR(SUM(L4647:X4647*1),4)</f>
        <v>2</v>
      </c>
      <c r="Z4647" t="str">
        <f ca="1">IF(tbl_vendors[[#This Row],[error_count]]&gt;0,"FAIL","PASS")</f>
        <v>FAIL</v>
      </c>
    </row>
    <row r="4648" spans="1:26" x14ac:dyDescent="0.3">
      <c r="A4648" t="s">
        <v>18092</v>
      </c>
      <c r="B4648" t="s">
        <v>18093</v>
      </c>
      <c r="C4648" t="s">
        <v>100</v>
      </c>
      <c r="D4648" t="s">
        <v>18094</v>
      </c>
      <c r="E4648" t="s">
        <v>39</v>
      </c>
      <c r="F4648" t="s">
        <v>23</v>
      </c>
      <c r="G4648" t="s">
        <v>18095</v>
      </c>
      <c r="H4648" t="s">
        <v>47</v>
      </c>
      <c r="I4648" t="s">
        <v>53</v>
      </c>
      <c r="J4648" s="1">
        <v>44990</v>
      </c>
      <c r="K4648" s="1">
        <v>45843</v>
      </c>
      <c r="L4648" t="b">
        <f>COUNTIF(tbl_vendors[Vendor_ID],tbl_vendors[[#This Row],[Vendor_ID]])&gt;1</f>
        <v>0</v>
      </c>
      <c r="M4648" t="b">
        <f>ISBLANK(tbl_vendors[[#This Row],[Vendor_ID]])</f>
        <v>0</v>
      </c>
      <c r="N4648" t="b">
        <f>LEN(TRIM(tbl_vendors[[#This Row],[Vendor_Name]]))=0</f>
        <v>0</v>
      </c>
      <c r="O4648" t="b">
        <f>LEN(TRIM(tbl_vendors[[#This Row],[Email]]))=0</f>
        <v>0</v>
      </c>
      <c r="P4648" t="b">
        <f>OR(ISERROR(FIND("@",tbl_vendors[[#This Row],[Email]])),ISERROR(FIND(".",tbl_vendors[[#This Row],[Email]])))</f>
        <v>0</v>
      </c>
      <c r="Q4648" t="b">
        <f>ISNA(MATCH(tbl_vendors[[#This Row],[Country]],tbl_country[country],0))</f>
        <v>0</v>
      </c>
      <c r="R4648" t="b">
        <f>ISNA(MATCH(tbl_vendors[[#This Row],[Currency]],tbl_country[currency],0))</f>
        <v>0</v>
      </c>
      <c r="S4648" t="b">
        <f>_xlfn.XLOOKUP(tbl_vendors[[#This Row],[Country]],tbl_country[country],tbl_country[currency],"NotFound")&lt;&gt;tbl_vendors[[#This Row],[Currency]]</f>
        <v>0</v>
      </c>
      <c r="T4648" t="b">
        <f>ISNA(MATCH(tbl_vendors[[#This Row],[Payment_Terms]],tbl_payment_terms[Payment_Terms],0))</f>
        <v>0</v>
      </c>
      <c r="U4648" t="b">
        <f>ISNA(MATCH(tbl_vendors[[#This Row],[Status]],tbl_status[valid_status]))</f>
        <v>1</v>
      </c>
      <c r="V4648" t="b">
        <f ca="1">tbl_vendors[[#This Row],[Created_Date]]&gt;TODAY()</f>
        <v>0</v>
      </c>
      <c r="W4648" t="b">
        <f>tbl_vendors[[#This Row],[Updated_Date]]&lt;tbl_vendors[[#This Row],[Created_Date]]</f>
        <v>0</v>
      </c>
      <c r="X4648" t="b">
        <f>COUNTIF(tbl_vendors[Vendor_Name],tbl_vendors[[#This Row],[Vendor_Name]])&gt;1</f>
        <v>0</v>
      </c>
      <c r="Y4648" s="14" cm="1">
        <f t="array" aca="1" ref="Y4648" ca="1">IFERROR(SUM(L4648:X4648*1),4)</f>
        <v>1</v>
      </c>
      <c r="Z4648" t="str">
        <f ca="1">IF(tbl_vendors[[#This Row],[error_count]]&gt;0,"FAIL","PASS")</f>
        <v>FAIL</v>
      </c>
    </row>
    <row r="4649" spans="1:26" x14ac:dyDescent="0.3">
      <c r="A4649" t="s">
        <v>18096</v>
      </c>
      <c r="B4649" t="s">
        <v>18097</v>
      </c>
      <c r="C4649" t="s">
        <v>29</v>
      </c>
      <c r="D4649" t="s">
        <v>18098</v>
      </c>
      <c r="E4649" t="s">
        <v>31</v>
      </c>
      <c r="F4649" t="s">
        <v>32</v>
      </c>
      <c r="G4649" t="s">
        <v>18099</v>
      </c>
      <c r="H4649" t="s">
        <v>47</v>
      </c>
      <c r="I4649" t="s">
        <v>53</v>
      </c>
      <c r="J4649" s="1">
        <v>44622</v>
      </c>
      <c r="K4649" s="1">
        <v>45684</v>
      </c>
      <c r="L4649" t="b">
        <f>COUNTIF(tbl_vendors[Vendor_ID],tbl_vendors[[#This Row],[Vendor_ID]])&gt;1</f>
        <v>0</v>
      </c>
      <c r="M4649" t="b">
        <f>ISBLANK(tbl_vendors[[#This Row],[Vendor_ID]])</f>
        <v>0</v>
      </c>
      <c r="N4649" t="b">
        <f>LEN(TRIM(tbl_vendors[[#This Row],[Vendor_Name]]))=0</f>
        <v>0</v>
      </c>
      <c r="O4649" t="b">
        <f>LEN(TRIM(tbl_vendors[[#This Row],[Email]]))=0</f>
        <v>0</v>
      </c>
      <c r="P4649" t="b">
        <f>OR(ISERROR(FIND("@",tbl_vendors[[#This Row],[Email]])),ISERROR(FIND(".",tbl_vendors[[#This Row],[Email]])))</f>
        <v>0</v>
      </c>
      <c r="Q4649" t="b">
        <f>ISNA(MATCH(tbl_vendors[[#This Row],[Country]],tbl_country[country],0))</f>
        <v>0</v>
      </c>
      <c r="R4649" t="b">
        <f>ISNA(MATCH(tbl_vendors[[#This Row],[Currency]],tbl_country[currency],0))</f>
        <v>0</v>
      </c>
      <c r="S4649" t="b">
        <f>_xlfn.XLOOKUP(tbl_vendors[[#This Row],[Country]],tbl_country[country],tbl_country[currency],"NotFound")&lt;&gt;tbl_vendors[[#This Row],[Currency]]</f>
        <v>0</v>
      </c>
      <c r="T4649" t="b">
        <f>ISNA(MATCH(tbl_vendors[[#This Row],[Payment_Terms]],tbl_payment_terms[Payment_Terms],0))</f>
        <v>0</v>
      </c>
      <c r="U4649" t="b">
        <f>ISNA(MATCH(tbl_vendors[[#This Row],[Status]],tbl_status[valid_status]))</f>
        <v>1</v>
      </c>
      <c r="V4649" t="b">
        <f ca="1">tbl_vendors[[#This Row],[Created_Date]]&gt;TODAY()</f>
        <v>0</v>
      </c>
      <c r="W4649" t="b">
        <f>tbl_vendors[[#This Row],[Updated_Date]]&lt;tbl_vendors[[#This Row],[Created_Date]]</f>
        <v>0</v>
      </c>
      <c r="X4649" t="b">
        <f>COUNTIF(tbl_vendors[Vendor_Name],tbl_vendors[[#This Row],[Vendor_Name]])&gt;1</f>
        <v>0</v>
      </c>
      <c r="Y4649" s="14" cm="1">
        <f t="array" aca="1" ref="Y4649" ca="1">IFERROR(SUM(L4649:X4649*1),4)</f>
        <v>1</v>
      </c>
      <c r="Z4649" t="str">
        <f ca="1">IF(tbl_vendors[[#This Row],[error_count]]&gt;0,"FAIL","PASS")</f>
        <v>FAIL</v>
      </c>
    </row>
    <row r="4650" spans="1:26" x14ac:dyDescent="0.3">
      <c r="A4650" t="s">
        <v>18100</v>
      </c>
      <c r="B4650" t="s">
        <v>18101</v>
      </c>
      <c r="C4650" t="s">
        <v>29</v>
      </c>
      <c r="D4650" t="s">
        <v>18102</v>
      </c>
      <c r="E4650" t="s">
        <v>31</v>
      </c>
      <c r="F4650" t="s">
        <v>32</v>
      </c>
      <c r="G4650" t="s">
        <v>18103</v>
      </c>
      <c r="H4650" t="s">
        <v>69</v>
      </c>
      <c r="I4650" t="s">
        <v>53</v>
      </c>
      <c r="J4650" s="1">
        <v>45693</v>
      </c>
      <c r="K4650" s="1">
        <v>46025</v>
      </c>
      <c r="L4650" t="b">
        <f>COUNTIF(tbl_vendors[Vendor_ID],tbl_vendors[[#This Row],[Vendor_ID]])&gt;1</f>
        <v>0</v>
      </c>
      <c r="M4650" t="b">
        <f>ISBLANK(tbl_vendors[[#This Row],[Vendor_ID]])</f>
        <v>0</v>
      </c>
      <c r="N4650" t="b">
        <f>LEN(TRIM(tbl_vendors[[#This Row],[Vendor_Name]]))=0</f>
        <v>0</v>
      </c>
      <c r="O4650" t="b">
        <f>LEN(TRIM(tbl_vendors[[#This Row],[Email]]))=0</f>
        <v>0</v>
      </c>
      <c r="P4650" t="b">
        <f>OR(ISERROR(FIND("@",tbl_vendors[[#This Row],[Email]])),ISERROR(FIND(".",tbl_vendors[[#This Row],[Email]])))</f>
        <v>0</v>
      </c>
      <c r="Q4650" t="b">
        <f>ISNA(MATCH(tbl_vendors[[#This Row],[Country]],tbl_country[country],0))</f>
        <v>0</v>
      </c>
      <c r="R4650" t="b">
        <f>ISNA(MATCH(tbl_vendors[[#This Row],[Currency]],tbl_country[currency],0))</f>
        <v>0</v>
      </c>
      <c r="S4650" t="b">
        <f>_xlfn.XLOOKUP(tbl_vendors[[#This Row],[Country]],tbl_country[country],tbl_country[currency],"NotFound")&lt;&gt;tbl_vendors[[#This Row],[Currency]]</f>
        <v>0</v>
      </c>
      <c r="T4650" t="b">
        <f>ISNA(MATCH(tbl_vendors[[#This Row],[Payment_Terms]],tbl_payment_terms[Payment_Terms],0))</f>
        <v>0</v>
      </c>
      <c r="U4650" t="b">
        <f>ISNA(MATCH(tbl_vendors[[#This Row],[Status]],tbl_status[valid_status]))</f>
        <v>1</v>
      </c>
      <c r="V4650" t="b">
        <f ca="1">tbl_vendors[[#This Row],[Created_Date]]&gt;TODAY()</f>
        <v>0</v>
      </c>
      <c r="W4650" t="b">
        <f>tbl_vendors[[#This Row],[Updated_Date]]&lt;tbl_vendors[[#This Row],[Created_Date]]</f>
        <v>0</v>
      </c>
      <c r="X4650" t="b">
        <f>COUNTIF(tbl_vendors[Vendor_Name],tbl_vendors[[#This Row],[Vendor_Name]])&gt;1</f>
        <v>0</v>
      </c>
      <c r="Y4650" s="14" cm="1">
        <f t="array" aca="1" ref="Y4650" ca="1">IFERROR(SUM(L4650:X4650*1),4)</f>
        <v>1</v>
      </c>
      <c r="Z4650" t="str">
        <f ca="1">IF(tbl_vendors[[#This Row],[error_count]]&gt;0,"FAIL","PASS")</f>
        <v>FAIL</v>
      </c>
    </row>
    <row r="4651" spans="1:26" x14ac:dyDescent="0.3">
      <c r="A4651" t="s">
        <v>18104</v>
      </c>
      <c r="B4651" t="s">
        <v>18105</v>
      </c>
      <c r="C4651" t="s">
        <v>153</v>
      </c>
      <c r="D4651" t="s">
        <v>18106</v>
      </c>
      <c r="E4651" t="s">
        <v>155</v>
      </c>
      <c r="F4651" t="s">
        <v>16</v>
      </c>
      <c r="G4651" t="s">
        <v>18107</v>
      </c>
      <c r="H4651" t="s">
        <v>25</v>
      </c>
      <c r="I4651" t="s">
        <v>19</v>
      </c>
      <c r="J4651" s="1">
        <v>44609</v>
      </c>
      <c r="K4651" s="1">
        <v>46090</v>
      </c>
      <c r="L4651" t="b">
        <f>COUNTIF(tbl_vendors[Vendor_ID],tbl_vendors[[#This Row],[Vendor_ID]])&gt;1</f>
        <v>0</v>
      </c>
      <c r="M4651" t="b">
        <f>ISBLANK(tbl_vendors[[#This Row],[Vendor_ID]])</f>
        <v>0</v>
      </c>
      <c r="N4651" t="b">
        <f>LEN(TRIM(tbl_vendors[[#This Row],[Vendor_Name]]))=0</f>
        <v>0</v>
      </c>
      <c r="O4651" t="b">
        <f>LEN(TRIM(tbl_vendors[[#This Row],[Email]]))=0</f>
        <v>0</v>
      </c>
      <c r="P4651" t="b">
        <f>OR(ISERROR(FIND("@",tbl_vendors[[#This Row],[Email]])),ISERROR(FIND(".",tbl_vendors[[#This Row],[Email]])))</f>
        <v>0</v>
      </c>
      <c r="Q4651" t="b">
        <f>ISNA(MATCH(tbl_vendors[[#This Row],[Country]],tbl_country[country],0))</f>
        <v>0</v>
      </c>
      <c r="R4651" t="b">
        <f>ISNA(MATCH(tbl_vendors[[#This Row],[Currency]],tbl_country[currency],0))</f>
        <v>0</v>
      </c>
      <c r="S4651" t="b">
        <f>_xlfn.XLOOKUP(tbl_vendors[[#This Row],[Country]],tbl_country[country],tbl_country[currency],"NotFound")&lt;&gt;tbl_vendors[[#This Row],[Currency]]</f>
        <v>0</v>
      </c>
      <c r="T4651" t="b">
        <f>ISNA(MATCH(tbl_vendors[[#This Row],[Payment_Terms]],tbl_payment_terms[Payment_Terms],0))</f>
        <v>0</v>
      </c>
      <c r="U4651" t="b">
        <f>ISNA(MATCH(tbl_vendors[[#This Row],[Status]],tbl_status[valid_status]))</f>
        <v>0</v>
      </c>
      <c r="V4651" t="b">
        <f ca="1">tbl_vendors[[#This Row],[Created_Date]]&gt;TODAY()</f>
        <v>0</v>
      </c>
      <c r="W4651" t="b">
        <f>tbl_vendors[[#This Row],[Updated_Date]]&lt;tbl_vendors[[#This Row],[Created_Date]]</f>
        <v>0</v>
      </c>
      <c r="X4651" t="b">
        <f>COUNTIF(tbl_vendors[Vendor_Name],tbl_vendors[[#This Row],[Vendor_Name]])&gt;1</f>
        <v>0</v>
      </c>
      <c r="Y4651" s="14" cm="1">
        <f t="array" aca="1" ref="Y4651" ca="1">IFERROR(SUM(L4651:X4651*1),4)</f>
        <v>0</v>
      </c>
      <c r="Z4651" t="str">
        <f ca="1">IF(tbl_vendors[[#This Row],[error_count]]&gt;0,"FAIL","PASS")</f>
        <v>PASS</v>
      </c>
    </row>
    <row r="4652" spans="1:26" x14ac:dyDescent="0.3">
      <c r="A4652" t="s">
        <v>18108</v>
      </c>
      <c r="B4652" t="s">
        <v>18109</v>
      </c>
      <c r="C4652" t="s">
        <v>13</v>
      </c>
      <c r="D4652" t="s">
        <v>18110</v>
      </c>
      <c r="E4652" t="s">
        <v>15</v>
      </c>
      <c r="F4652" t="s">
        <v>40</v>
      </c>
      <c r="G4652" t="s">
        <v>18111</v>
      </c>
      <c r="H4652" t="s">
        <v>52</v>
      </c>
      <c r="I4652" t="s">
        <v>53</v>
      </c>
      <c r="J4652" s="1">
        <v>44886</v>
      </c>
      <c r="K4652" s="1">
        <v>45546</v>
      </c>
      <c r="L4652" t="b">
        <f>COUNTIF(tbl_vendors[Vendor_ID],tbl_vendors[[#This Row],[Vendor_ID]])&gt;1</f>
        <v>0</v>
      </c>
      <c r="M4652" t="b">
        <f>ISBLANK(tbl_vendors[[#This Row],[Vendor_ID]])</f>
        <v>0</v>
      </c>
      <c r="N4652" t="b">
        <f>LEN(TRIM(tbl_vendors[[#This Row],[Vendor_Name]]))=0</f>
        <v>0</v>
      </c>
      <c r="O4652" t="b">
        <f>LEN(TRIM(tbl_vendors[[#This Row],[Email]]))=0</f>
        <v>0</v>
      </c>
      <c r="P4652" t="b">
        <f>OR(ISERROR(FIND("@",tbl_vendors[[#This Row],[Email]])),ISERROR(FIND(".",tbl_vendors[[#This Row],[Email]])))</f>
        <v>0</v>
      </c>
      <c r="Q4652" t="b">
        <f>ISNA(MATCH(tbl_vendors[[#This Row],[Country]],tbl_country[country],0))</f>
        <v>0</v>
      </c>
      <c r="R4652" t="b">
        <f>ISNA(MATCH(tbl_vendors[[#This Row],[Currency]],tbl_country[currency],0))</f>
        <v>1</v>
      </c>
      <c r="S4652" t="b">
        <f>_xlfn.XLOOKUP(tbl_vendors[[#This Row],[Country]],tbl_country[country],tbl_country[currency],"NotFound")&lt;&gt;tbl_vendors[[#This Row],[Currency]]</f>
        <v>1</v>
      </c>
      <c r="T4652" t="b">
        <f>ISNA(MATCH(tbl_vendors[[#This Row],[Payment_Terms]],tbl_payment_terms[Payment_Terms],0))</f>
        <v>0</v>
      </c>
      <c r="U4652" t="b">
        <f>ISNA(MATCH(tbl_vendors[[#This Row],[Status]],tbl_status[valid_status]))</f>
        <v>1</v>
      </c>
      <c r="V4652" t="b">
        <f ca="1">tbl_vendors[[#This Row],[Created_Date]]&gt;TODAY()</f>
        <v>0</v>
      </c>
      <c r="W4652" t="b">
        <f>tbl_vendors[[#This Row],[Updated_Date]]&lt;tbl_vendors[[#This Row],[Created_Date]]</f>
        <v>0</v>
      </c>
      <c r="X4652" t="b">
        <f>COUNTIF(tbl_vendors[Vendor_Name],tbl_vendors[[#This Row],[Vendor_Name]])&gt;1</f>
        <v>0</v>
      </c>
      <c r="Y4652" s="14" cm="1">
        <f t="array" aca="1" ref="Y4652" ca="1">IFERROR(SUM(L4652:X4652*1),4)</f>
        <v>3</v>
      </c>
      <c r="Z4652" t="str">
        <f ca="1">IF(tbl_vendors[[#This Row],[error_count]]&gt;0,"FAIL","PASS")</f>
        <v>FAIL</v>
      </c>
    </row>
    <row r="4653" spans="1:26" x14ac:dyDescent="0.3">
      <c r="A4653" t="s">
        <v>18112</v>
      </c>
      <c r="B4653" t="s">
        <v>8739</v>
      </c>
      <c r="C4653" t="s">
        <v>66</v>
      </c>
      <c r="D4653" t="s">
        <v>18113</v>
      </c>
      <c r="E4653" t="s">
        <v>67</v>
      </c>
      <c r="F4653" t="s">
        <v>40</v>
      </c>
      <c r="G4653" t="s">
        <v>18114</v>
      </c>
      <c r="H4653" t="s">
        <v>25</v>
      </c>
      <c r="I4653" t="s">
        <v>53</v>
      </c>
      <c r="J4653" s="1">
        <v>46171</v>
      </c>
      <c r="K4653" s="1">
        <v>46184</v>
      </c>
      <c r="L4653" t="b">
        <f>COUNTIF(tbl_vendors[Vendor_ID],tbl_vendors[[#This Row],[Vendor_ID]])&gt;1</f>
        <v>0</v>
      </c>
      <c r="M4653" t="b">
        <f>ISBLANK(tbl_vendors[[#This Row],[Vendor_ID]])</f>
        <v>0</v>
      </c>
      <c r="N4653" t="b">
        <f>LEN(TRIM(tbl_vendors[[#This Row],[Vendor_Name]]))=0</f>
        <v>0</v>
      </c>
      <c r="O4653" t="b">
        <f>LEN(TRIM(tbl_vendors[[#This Row],[Email]]))=0</f>
        <v>0</v>
      </c>
      <c r="P4653" t="b">
        <f>OR(ISERROR(FIND("@",tbl_vendors[[#This Row],[Email]])),ISERROR(FIND(".",tbl_vendors[[#This Row],[Email]])))</f>
        <v>0</v>
      </c>
      <c r="Q4653" t="b">
        <f>ISNA(MATCH(tbl_vendors[[#This Row],[Country]],tbl_country[country],0))</f>
        <v>0</v>
      </c>
      <c r="R4653" t="b">
        <f>ISNA(MATCH(tbl_vendors[[#This Row],[Currency]],tbl_country[currency],0))</f>
        <v>0</v>
      </c>
      <c r="S4653" t="b">
        <f>_xlfn.XLOOKUP(tbl_vendors[[#This Row],[Country]],tbl_country[country],tbl_country[currency],"NotFound")&lt;&gt;tbl_vendors[[#This Row],[Currency]]</f>
        <v>0</v>
      </c>
      <c r="T4653" t="b">
        <f>ISNA(MATCH(tbl_vendors[[#This Row],[Payment_Terms]],tbl_payment_terms[Payment_Terms],0))</f>
        <v>0</v>
      </c>
      <c r="U4653" t="b">
        <f>ISNA(MATCH(tbl_vendors[[#This Row],[Status]],tbl_status[valid_status]))</f>
        <v>1</v>
      </c>
      <c r="V4653" t="b">
        <f ca="1">tbl_vendors[[#This Row],[Created_Date]]&gt;TODAY()</f>
        <v>0</v>
      </c>
      <c r="W4653" t="b">
        <f>tbl_vendors[[#This Row],[Updated_Date]]&lt;tbl_vendors[[#This Row],[Created_Date]]</f>
        <v>0</v>
      </c>
      <c r="X4653" t="b">
        <f>COUNTIF(tbl_vendors[Vendor_Name],tbl_vendors[[#This Row],[Vendor_Name]])&gt;1</f>
        <v>1</v>
      </c>
      <c r="Y4653" s="14" cm="1">
        <f t="array" aca="1" ref="Y4653" ca="1">IFERROR(SUM(L4653:X4653*1),4)</f>
        <v>2</v>
      </c>
      <c r="Z4653" t="str">
        <f ca="1">IF(tbl_vendors[[#This Row],[error_count]]&gt;0,"FAIL","PASS")</f>
        <v>FAIL</v>
      </c>
    </row>
    <row r="4654" spans="1:26" x14ac:dyDescent="0.3">
      <c r="A4654" t="s">
        <v>18115</v>
      </c>
      <c r="B4654" t="s">
        <v>18116</v>
      </c>
      <c r="C4654" t="s">
        <v>153</v>
      </c>
      <c r="D4654" t="s">
        <v>18117</v>
      </c>
      <c r="E4654" t="s">
        <v>155</v>
      </c>
      <c r="F4654" t="s">
        <v>32</v>
      </c>
      <c r="G4654" t="s">
        <v>18118</v>
      </c>
      <c r="H4654" t="s">
        <v>69</v>
      </c>
      <c r="I4654" t="s">
        <v>19</v>
      </c>
      <c r="J4654" s="1">
        <v>45825</v>
      </c>
      <c r="K4654" s="1">
        <v>46090</v>
      </c>
      <c r="L4654" t="b">
        <f>COUNTIF(tbl_vendors[Vendor_ID],tbl_vendors[[#This Row],[Vendor_ID]])&gt;1</f>
        <v>0</v>
      </c>
      <c r="M4654" t="b">
        <f>ISBLANK(tbl_vendors[[#This Row],[Vendor_ID]])</f>
        <v>0</v>
      </c>
      <c r="N4654" t="b">
        <f>LEN(TRIM(tbl_vendors[[#This Row],[Vendor_Name]]))=0</f>
        <v>0</v>
      </c>
      <c r="O4654" t="b">
        <f>LEN(TRIM(tbl_vendors[[#This Row],[Email]]))=0</f>
        <v>0</v>
      </c>
      <c r="P4654" t="b">
        <f>OR(ISERROR(FIND("@",tbl_vendors[[#This Row],[Email]])),ISERROR(FIND(".",tbl_vendors[[#This Row],[Email]])))</f>
        <v>0</v>
      </c>
      <c r="Q4654" t="b">
        <f>ISNA(MATCH(tbl_vendors[[#This Row],[Country]],tbl_country[country],0))</f>
        <v>0</v>
      </c>
      <c r="R4654" t="b">
        <f>ISNA(MATCH(tbl_vendors[[#This Row],[Currency]],tbl_country[currency],0))</f>
        <v>0</v>
      </c>
      <c r="S4654" t="b">
        <f>_xlfn.XLOOKUP(tbl_vendors[[#This Row],[Country]],tbl_country[country],tbl_country[currency],"NotFound")&lt;&gt;tbl_vendors[[#This Row],[Currency]]</f>
        <v>0</v>
      </c>
      <c r="T4654" t="b">
        <f>ISNA(MATCH(tbl_vendors[[#This Row],[Payment_Terms]],tbl_payment_terms[Payment_Terms],0))</f>
        <v>0</v>
      </c>
      <c r="U4654" t="b">
        <f>ISNA(MATCH(tbl_vendors[[#This Row],[Status]],tbl_status[valid_status]))</f>
        <v>0</v>
      </c>
      <c r="V4654" t="b">
        <f ca="1">tbl_vendors[[#This Row],[Created_Date]]&gt;TODAY()</f>
        <v>0</v>
      </c>
      <c r="W4654" t="b">
        <f>tbl_vendors[[#This Row],[Updated_Date]]&lt;tbl_vendors[[#This Row],[Created_Date]]</f>
        <v>0</v>
      </c>
      <c r="X4654" t="b">
        <f>COUNTIF(tbl_vendors[Vendor_Name],tbl_vendors[[#This Row],[Vendor_Name]])&gt;1</f>
        <v>0</v>
      </c>
      <c r="Y4654" s="14" cm="1">
        <f t="array" aca="1" ref="Y4654" ca="1">IFERROR(SUM(L4654:X4654*1),4)</f>
        <v>0</v>
      </c>
      <c r="Z4654" t="str">
        <f ca="1">IF(tbl_vendors[[#This Row],[error_count]]&gt;0,"FAIL","PASS")</f>
        <v>PASS</v>
      </c>
    </row>
    <row r="4655" spans="1:26" x14ac:dyDescent="0.3">
      <c r="A4655" t="s">
        <v>18119</v>
      </c>
      <c r="B4655" t="s">
        <v>18120</v>
      </c>
      <c r="C4655" t="s">
        <v>72</v>
      </c>
      <c r="D4655" t="s">
        <v>18121</v>
      </c>
      <c r="E4655" t="s">
        <v>74</v>
      </c>
      <c r="F4655" t="s">
        <v>40</v>
      </c>
      <c r="G4655" t="s">
        <v>18122</v>
      </c>
      <c r="H4655" t="s">
        <v>34</v>
      </c>
      <c r="I4655" t="s">
        <v>26</v>
      </c>
      <c r="J4655" s="1">
        <v>45073</v>
      </c>
      <c r="K4655" s="1">
        <v>45505</v>
      </c>
      <c r="L4655" t="b">
        <f>COUNTIF(tbl_vendors[Vendor_ID],tbl_vendors[[#This Row],[Vendor_ID]])&gt;1</f>
        <v>0</v>
      </c>
      <c r="M4655" t="b">
        <f>ISBLANK(tbl_vendors[[#This Row],[Vendor_ID]])</f>
        <v>0</v>
      </c>
      <c r="N4655" t="b">
        <f>LEN(TRIM(tbl_vendors[[#This Row],[Vendor_Name]]))=0</f>
        <v>0</v>
      </c>
      <c r="O4655" t="b">
        <f>LEN(TRIM(tbl_vendors[[#This Row],[Email]]))=0</f>
        <v>0</v>
      </c>
      <c r="P4655" t="b">
        <f>OR(ISERROR(FIND("@",tbl_vendors[[#This Row],[Email]])),ISERROR(FIND(".",tbl_vendors[[#This Row],[Email]])))</f>
        <v>0</v>
      </c>
      <c r="Q4655" t="b">
        <f>ISNA(MATCH(tbl_vendors[[#This Row],[Country]],tbl_country[country],0))</f>
        <v>0</v>
      </c>
      <c r="R4655" t="b">
        <f>ISNA(MATCH(tbl_vendors[[#This Row],[Currency]],tbl_country[currency],0))</f>
        <v>1</v>
      </c>
      <c r="S4655" t="b">
        <f>_xlfn.XLOOKUP(tbl_vendors[[#This Row],[Country]],tbl_country[country],tbl_country[currency],"NotFound")&lt;&gt;tbl_vendors[[#This Row],[Currency]]</f>
        <v>1</v>
      </c>
      <c r="T4655" t="b">
        <f>ISNA(MATCH(tbl_vendors[[#This Row],[Payment_Terms]],tbl_payment_terms[Payment_Terms],0))</f>
        <v>0</v>
      </c>
      <c r="U4655" t="b">
        <f>ISNA(MATCH(tbl_vendors[[#This Row],[Status]],tbl_status[valid_status]))</f>
        <v>0</v>
      </c>
      <c r="V4655" t="b">
        <f ca="1">tbl_vendors[[#This Row],[Created_Date]]&gt;TODAY()</f>
        <v>0</v>
      </c>
      <c r="W4655" t="b">
        <f>tbl_vendors[[#This Row],[Updated_Date]]&lt;tbl_vendors[[#This Row],[Created_Date]]</f>
        <v>0</v>
      </c>
      <c r="X4655" t="b">
        <f>COUNTIF(tbl_vendors[Vendor_Name],tbl_vendors[[#This Row],[Vendor_Name]])&gt;1</f>
        <v>0</v>
      </c>
      <c r="Y4655" s="14" cm="1">
        <f t="array" aca="1" ref="Y4655" ca="1">IFERROR(SUM(L4655:X4655*1),4)</f>
        <v>2</v>
      </c>
      <c r="Z4655" t="str">
        <f ca="1">IF(tbl_vendors[[#This Row],[error_count]]&gt;0,"FAIL","PASS")</f>
        <v>FAIL</v>
      </c>
    </row>
    <row r="4656" spans="1:26" x14ac:dyDescent="0.3">
      <c r="A4656" t="s">
        <v>18123</v>
      </c>
      <c r="B4656" t="s">
        <v>18124</v>
      </c>
      <c r="C4656" t="s">
        <v>100</v>
      </c>
      <c r="D4656" t="s">
        <v>18125</v>
      </c>
      <c r="E4656" t="s">
        <v>39</v>
      </c>
      <c r="F4656" t="s">
        <v>40</v>
      </c>
      <c r="G4656" t="s">
        <v>18126</v>
      </c>
      <c r="H4656" t="s">
        <v>69</v>
      </c>
      <c r="I4656" t="s">
        <v>19</v>
      </c>
      <c r="J4656" s="1">
        <v>45451</v>
      </c>
      <c r="K4656" s="1">
        <v>45827</v>
      </c>
      <c r="L4656" t="b">
        <f>COUNTIF(tbl_vendors[Vendor_ID],tbl_vendors[[#This Row],[Vendor_ID]])&gt;1</f>
        <v>0</v>
      </c>
      <c r="M4656" t="b">
        <f>ISBLANK(tbl_vendors[[#This Row],[Vendor_ID]])</f>
        <v>0</v>
      </c>
      <c r="N4656" t="b">
        <f>LEN(TRIM(tbl_vendors[[#This Row],[Vendor_Name]]))=0</f>
        <v>0</v>
      </c>
      <c r="O4656" t="b">
        <f>LEN(TRIM(tbl_vendors[[#This Row],[Email]]))=0</f>
        <v>0</v>
      </c>
      <c r="P4656" t="b">
        <f>OR(ISERROR(FIND("@",tbl_vendors[[#This Row],[Email]])),ISERROR(FIND(".",tbl_vendors[[#This Row],[Email]])))</f>
        <v>0</v>
      </c>
      <c r="Q4656" t="b">
        <f>ISNA(MATCH(tbl_vendors[[#This Row],[Country]],tbl_country[country],0))</f>
        <v>0</v>
      </c>
      <c r="R4656" t="b">
        <f>ISNA(MATCH(tbl_vendors[[#This Row],[Currency]],tbl_country[currency],0))</f>
        <v>0</v>
      </c>
      <c r="S4656" t="b">
        <f>_xlfn.XLOOKUP(tbl_vendors[[#This Row],[Country]],tbl_country[country],tbl_country[currency],"NotFound")&lt;&gt;tbl_vendors[[#This Row],[Currency]]</f>
        <v>0</v>
      </c>
      <c r="T4656" t="b">
        <f>ISNA(MATCH(tbl_vendors[[#This Row],[Payment_Terms]],tbl_payment_terms[Payment_Terms],0))</f>
        <v>0</v>
      </c>
      <c r="U4656" t="b">
        <f>ISNA(MATCH(tbl_vendors[[#This Row],[Status]],tbl_status[valid_status]))</f>
        <v>0</v>
      </c>
      <c r="V4656" t="b">
        <f ca="1">tbl_vendors[[#This Row],[Created_Date]]&gt;TODAY()</f>
        <v>0</v>
      </c>
      <c r="W4656" t="b">
        <f>tbl_vendors[[#This Row],[Updated_Date]]&lt;tbl_vendors[[#This Row],[Created_Date]]</f>
        <v>0</v>
      </c>
      <c r="X4656" t="b">
        <f>COUNTIF(tbl_vendors[Vendor_Name],tbl_vendors[[#This Row],[Vendor_Name]])&gt;1</f>
        <v>0</v>
      </c>
      <c r="Y4656" s="14" cm="1">
        <f t="array" aca="1" ref="Y4656" ca="1">IFERROR(SUM(L4656:X4656*1),4)</f>
        <v>0</v>
      </c>
      <c r="Z4656" t="str">
        <f ca="1">IF(tbl_vendors[[#This Row],[error_count]]&gt;0,"FAIL","PASS")</f>
        <v>PASS</v>
      </c>
    </row>
    <row r="4657" spans="1:26" x14ac:dyDescent="0.3">
      <c r="A4657" t="s">
        <v>18127</v>
      </c>
      <c r="B4657" t="s">
        <v>18128</v>
      </c>
      <c r="C4657" t="s">
        <v>79</v>
      </c>
      <c r="D4657" t="s">
        <v>18129</v>
      </c>
      <c r="E4657" t="s">
        <v>39</v>
      </c>
      <c r="F4657" t="s">
        <v>40</v>
      </c>
      <c r="G4657" t="s">
        <v>18130</v>
      </c>
      <c r="H4657" t="s">
        <v>52</v>
      </c>
      <c r="I4657" t="s">
        <v>19</v>
      </c>
      <c r="J4657" s="1">
        <v>45522</v>
      </c>
      <c r="K4657" s="1">
        <v>45687</v>
      </c>
      <c r="L4657" t="b">
        <f>COUNTIF(tbl_vendors[Vendor_ID],tbl_vendors[[#This Row],[Vendor_ID]])&gt;1</f>
        <v>0</v>
      </c>
      <c r="M4657" t="b">
        <f>ISBLANK(tbl_vendors[[#This Row],[Vendor_ID]])</f>
        <v>0</v>
      </c>
      <c r="N4657" t="b">
        <f>LEN(TRIM(tbl_vendors[[#This Row],[Vendor_Name]]))=0</f>
        <v>0</v>
      </c>
      <c r="O4657" t="b">
        <f>LEN(TRIM(tbl_vendors[[#This Row],[Email]]))=0</f>
        <v>0</v>
      </c>
      <c r="P4657" t="b">
        <f>OR(ISERROR(FIND("@",tbl_vendors[[#This Row],[Email]])),ISERROR(FIND(".",tbl_vendors[[#This Row],[Email]])))</f>
        <v>0</v>
      </c>
      <c r="Q4657" t="b">
        <f>ISNA(MATCH(tbl_vendors[[#This Row],[Country]],tbl_country[country],0))</f>
        <v>0</v>
      </c>
      <c r="R4657" t="b">
        <f>ISNA(MATCH(tbl_vendors[[#This Row],[Currency]],tbl_country[currency],0))</f>
        <v>0</v>
      </c>
      <c r="S4657" t="b">
        <f>_xlfn.XLOOKUP(tbl_vendors[[#This Row],[Country]],tbl_country[country],tbl_country[currency],"NotFound")&lt;&gt;tbl_vendors[[#This Row],[Currency]]</f>
        <v>0</v>
      </c>
      <c r="T4657" t="b">
        <f>ISNA(MATCH(tbl_vendors[[#This Row],[Payment_Terms]],tbl_payment_terms[Payment_Terms],0))</f>
        <v>0</v>
      </c>
      <c r="U4657" t="b">
        <f>ISNA(MATCH(tbl_vendors[[#This Row],[Status]],tbl_status[valid_status]))</f>
        <v>0</v>
      </c>
      <c r="V4657" t="b">
        <f ca="1">tbl_vendors[[#This Row],[Created_Date]]&gt;TODAY()</f>
        <v>0</v>
      </c>
      <c r="W4657" t="b">
        <f>tbl_vendors[[#This Row],[Updated_Date]]&lt;tbl_vendors[[#This Row],[Created_Date]]</f>
        <v>0</v>
      </c>
      <c r="X4657" t="b">
        <f>COUNTIF(tbl_vendors[Vendor_Name],tbl_vendors[[#This Row],[Vendor_Name]])&gt;1</f>
        <v>0</v>
      </c>
      <c r="Y4657" s="14" cm="1">
        <f t="array" aca="1" ref="Y4657" ca="1">IFERROR(SUM(L4657:X4657*1),4)</f>
        <v>0</v>
      </c>
      <c r="Z4657" t="str">
        <f ca="1">IF(tbl_vendors[[#This Row],[error_count]]&gt;0,"FAIL","PASS")</f>
        <v>PASS</v>
      </c>
    </row>
    <row r="4658" spans="1:26" x14ac:dyDescent="0.3">
      <c r="A4658" t="s">
        <v>18131</v>
      </c>
      <c r="B4658" t="s">
        <v>18132</v>
      </c>
      <c r="C4658" t="s">
        <v>72</v>
      </c>
      <c r="D4658" t="s">
        <v>18133</v>
      </c>
      <c r="E4658" t="s">
        <v>74</v>
      </c>
      <c r="F4658" t="s">
        <v>75</v>
      </c>
      <c r="G4658" t="s">
        <v>18134</v>
      </c>
      <c r="H4658" t="s">
        <v>69</v>
      </c>
      <c r="I4658" t="s">
        <v>19</v>
      </c>
      <c r="J4658" s="1">
        <v>45640</v>
      </c>
      <c r="K4658" s="1">
        <v>45727</v>
      </c>
      <c r="L4658" t="b">
        <f>COUNTIF(tbl_vendors[Vendor_ID],tbl_vendors[[#This Row],[Vendor_ID]])&gt;1</f>
        <v>0</v>
      </c>
      <c r="M4658" t="b">
        <f>ISBLANK(tbl_vendors[[#This Row],[Vendor_ID]])</f>
        <v>0</v>
      </c>
      <c r="N4658" t="b">
        <f>LEN(TRIM(tbl_vendors[[#This Row],[Vendor_Name]]))=0</f>
        <v>0</v>
      </c>
      <c r="O4658" t="b">
        <f>LEN(TRIM(tbl_vendors[[#This Row],[Email]]))=0</f>
        <v>0</v>
      </c>
      <c r="P4658" t="b">
        <f>OR(ISERROR(FIND("@",tbl_vendors[[#This Row],[Email]])),ISERROR(FIND(".",tbl_vendors[[#This Row],[Email]])))</f>
        <v>0</v>
      </c>
      <c r="Q4658" t="b">
        <f>ISNA(MATCH(tbl_vendors[[#This Row],[Country]],tbl_country[country],0))</f>
        <v>0</v>
      </c>
      <c r="R4658" t="b">
        <f>ISNA(MATCH(tbl_vendors[[#This Row],[Currency]],tbl_country[currency],0))</f>
        <v>1</v>
      </c>
      <c r="S4658" t="b">
        <f>_xlfn.XLOOKUP(tbl_vendors[[#This Row],[Country]],tbl_country[country],tbl_country[currency],"NotFound")&lt;&gt;tbl_vendors[[#This Row],[Currency]]</f>
        <v>1</v>
      </c>
      <c r="T4658" t="b">
        <f>ISNA(MATCH(tbl_vendors[[#This Row],[Payment_Terms]],tbl_payment_terms[Payment_Terms],0))</f>
        <v>0</v>
      </c>
      <c r="U4658" t="b">
        <f>ISNA(MATCH(tbl_vendors[[#This Row],[Status]],tbl_status[valid_status]))</f>
        <v>0</v>
      </c>
      <c r="V4658" t="b">
        <f ca="1">tbl_vendors[[#This Row],[Created_Date]]&gt;TODAY()</f>
        <v>0</v>
      </c>
      <c r="W4658" t="b">
        <f>tbl_vendors[[#This Row],[Updated_Date]]&lt;tbl_vendors[[#This Row],[Created_Date]]</f>
        <v>0</v>
      </c>
      <c r="X4658" t="b">
        <f>COUNTIF(tbl_vendors[Vendor_Name],tbl_vendors[[#This Row],[Vendor_Name]])&gt;1</f>
        <v>0</v>
      </c>
      <c r="Y4658" s="14" cm="1">
        <f t="array" aca="1" ref="Y4658" ca="1">IFERROR(SUM(L4658:X4658*1),4)</f>
        <v>2</v>
      </c>
      <c r="Z4658" t="str">
        <f ca="1">IF(tbl_vendors[[#This Row],[error_count]]&gt;0,"FAIL","PASS")</f>
        <v>FAIL</v>
      </c>
    </row>
    <row r="4659" spans="1:26" x14ac:dyDescent="0.3">
      <c r="A4659" t="s">
        <v>18135</v>
      </c>
      <c r="B4659" t="s">
        <v>18136</v>
      </c>
      <c r="C4659" t="s">
        <v>109</v>
      </c>
      <c r="D4659" t="s">
        <v>18137</v>
      </c>
      <c r="E4659" t="s">
        <v>39</v>
      </c>
      <c r="F4659" t="s">
        <v>32</v>
      </c>
      <c r="G4659" t="s">
        <v>18138</v>
      </c>
      <c r="H4659" t="s">
        <v>69</v>
      </c>
      <c r="I4659" t="s">
        <v>19</v>
      </c>
      <c r="J4659" s="1">
        <v>46079</v>
      </c>
      <c r="K4659" s="1">
        <v>46084</v>
      </c>
      <c r="L4659" t="b">
        <f>COUNTIF(tbl_vendors[Vendor_ID],tbl_vendors[[#This Row],[Vendor_ID]])&gt;1</f>
        <v>0</v>
      </c>
      <c r="M4659" t="b">
        <f>ISBLANK(tbl_vendors[[#This Row],[Vendor_ID]])</f>
        <v>0</v>
      </c>
      <c r="N4659" t="b">
        <f>LEN(TRIM(tbl_vendors[[#This Row],[Vendor_Name]]))=0</f>
        <v>0</v>
      </c>
      <c r="O4659" t="b">
        <f>LEN(TRIM(tbl_vendors[[#This Row],[Email]]))=0</f>
        <v>0</v>
      </c>
      <c r="P4659" t="b">
        <f>OR(ISERROR(FIND("@",tbl_vendors[[#This Row],[Email]])),ISERROR(FIND(".",tbl_vendors[[#This Row],[Email]])))</f>
        <v>0</v>
      </c>
      <c r="Q4659" t="b">
        <f>ISNA(MATCH(tbl_vendors[[#This Row],[Country]],tbl_country[country],0))</f>
        <v>0</v>
      </c>
      <c r="R4659" t="b">
        <f>ISNA(MATCH(tbl_vendors[[#This Row],[Currency]],tbl_country[currency],0))</f>
        <v>0</v>
      </c>
      <c r="S4659" t="b">
        <f>_xlfn.XLOOKUP(tbl_vendors[[#This Row],[Country]],tbl_country[country],tbl_country[currency],"NotFound")&lt;&gt;tbl_vendors[[#This Row],[Currency]]</f>
        <v>1</v>
      </c>
      <c r="T4659" t="b">
        <f>ISNA(MATCH(tbl_vendors[[#This Row],[Payment_Terms]],tbl_payment_terms[Payment_Terms],0))</f>
        <v>0</v>
      </c>
      <c r="U4659" t="b">
        <f>ISNA(MATCH(tbl_vendors[[#This Row],[Status]],tbl_status[valid_status]))</f>
        <v>0</v>
      </c>
      <c r="V4659" t="b">
        <f ca="1">tbl_vendors[[#This Row],[Created_Date]]&gt;TODAY()</f>
        <v>0</v>
      </c>
      <c r="W4659" t="b">
        <f>tbl_vendors[[#This Row],[Updated_Date]]&lt;tbl_vendors[[#This Row],[Created_Date]]</f>
        <v>0</v>
      </c>
      <c r="X4659" t="b">
        <f>COUNTIF(tbl_vendors[Vendor_Name],tbl_vendors[[#This Row],[Vendor_Name]])&gt;1</f>
        <v>0</v>
      </c>
      <c r="Y4659" s="14" cm="1">
        <f t="array" aca="1" ref="Y4659" ca="1">IFERROR(SUM(L4659:X4659*1),4)</f>
        <v>1</v>
      </c>
      <c r="Z4659" t="str">
        <f ca="1">IF(tbl_vendors[[#This Row],[error_count]]&gt;0,"FAIL","PASS")</f>
        <v>FAIL</v>
      </c>
    </row>
    <row r="4660" spans="1:26" x14ac:dyDescent="0.3">
      <c r="A4660" t="s">
        <v>18139</v>
      </c>
      <c r="B4660" t="s">
        <v>18140</v>
      </c>
      <c r="C4660" t="s">
        <v>56</v>
      </c>
      <c r="D4660" t="s">
        <v>18141</v>
      </c>
      <c r="E4660" t="s">
        <v>58</v>
      </c>
      <c r="F4660" t="s">
        <v>23</v>
      </c>
      <c r="G4660" t="s">
        <v>18142</v>
      </c>
      <c r="H4660" t="s">
        <v>52</v>
      </c>
      <c r="I4660" t="s">
        <v>26</v>
      </c>
      <c r="J4660" s="1">
        <v>44940</v>
      </c>
      <c r="K4660" s="1">
        <v>46050</v>
      </c>
      <c r="L4660" t="b">
        <f>COUNTIF(tbl_vendors[Vendor_ID],tbl_vendors[[#This Row],[Vendor_ID]])&gt;1</f>
        <v>0</v>
      </c>
      <c r="M4660" t="b">
        <f>ISBLANK(tbl_vendors[[#This Row],[Vendor_ID]])</f>
        <v>0</v>
      </c>
      <c r="N4660" t="b">
        <f>LEN(TRIM(tbl_vendors[[#This Row],[Vendor_Name]]))=0</f>
        <v>0</v>
      </c>
      <c r="O4660" t="b">
        <f>LEN(TRIM(tbl_vendors[[#This Row],[Email]]))=0</f>
        <v>0</v>
      </c>
      <c r="P4660" t="b">
        <f>OR(ISERROR(FIND("@",tbl_vendors[[#This Row],[Email]])),ISERROR(FIND(".",tbl_vendors[[#This Row],[Email]])))</f>
        <v>0</v>
      </c>
      <c r="Q4660" t="b">
        <f>ISNA(MATCH(tbl_vendors[[#This Row],[Country]],tbl_country[country],0))</f>
        <v>0</v>
      </c>
      <c r="R4660" t="b">
        <f>ISNA(MATCH(tbl_vendors[[#This Row],[Currency]],tbl_country[currency],0))</f>
        <v>0</v>
      </c>
      <c r="S4660" t="b">
        <f>_xlfn.XLOOKUP(tbl_vendors[[#This Row],[Country]],tbl_country[country],tbl_country[currency],"NotFound")&lt;&gt;tbl_vendors[[#This Row],[Currency]]</f>
        <v>0</v>
      </c>
      <c r="T4660" t="b">
        <f>ISNA(MATCH(tbl_vendors[[#This Row],[Payment_Terms]],tbl_payment_terms[Payment_Terms],0))</f>
        <v>0</v>
      </c>
      <c r="U4660" t="b">
        <f>ISNA(MATCH(tbl_vendors[[#This Row],[Status]],tbl_status[valid_status]))</f>
        <v>0</v>
      </c>
      <c r="V4660" t="b">
        <f ca="1">tbl_vendors[[#This Row],[Created_Date]]&gt;TODAY()</f>
        <v>0</v>
      </c>
      <c r="W4660" t="b">
        <f>tbl_vendors[[#This Row],[Updated_Date]]&lt;tbl_vendors[[#This Row],[Created_Date]]</f>
        <v>0</v>
      </c>
      <c r="X4660" t="b">
        <f>COUNTIF(tbl_vendors[Vendor_Name],tbl_vendors[[#This Row],[Vendor_Name]])&gt;1</f>
        <v>0</v>
      </c>
      <c r="Y4660" s="14" cm="1">
        <f t="array" aca="1" ref="Y4660" ca="1">IFERROR(SUM(L4660:X4660*1),4)</f>
        <v>0</v>
      </c>
      <c r="Z4660" t="str">
        <f ca="1">IF(tbl_vendors[[#This Row],[error_count]]&gt;0,"FAIL","PASS")</f>
        <v>PASS</v>
      </c>
    </row>
    <row r="4661" spans="1:26" x14ac:dyDescent="0.3">
      <c r="A4661" t="s">
        <v>18143</v>
      </c>
      <c r="B4661" t="s">
        <v>18144</v>
      </c>
      <c r="C4661" t="s">
        <v>109</v>
      </c>
      <c r="D4661" t="s">
        <v>18145</v>
      </c>
      <c r="E4661" t="s">
        <v>39</v>
      </c>
      <c r="F4661" t="s">
        <v>23</v>
      </c>
      <c r="G4661" t="s">
        <v>18146</v>
      </c>
      <c r="H4661" t="s">
        <v>34</v>
      </c>
      <c r="I4661" t="s">
        <v>26</v>
      </c>
      <c r="J4661" s="1">
        <v>44762</v>
      </c>
      <c r="K4661" s="1">
        <v>46149</v>
      </c>
      <c r="L4661" t="b">
        <f>COUNTIF(tbl_vendors[Vendor_ID],tbl_vendors[[#This Row],[Vendor_ID]])&gt;1</f>
        <v>0</v>
      </c>
      <c r="M4661" t="b">
        <f>ISBLANK(tbl_vendors[[#This Row],[Vendor_ID]])</f>
        <v>0</v>
      </c>
      <c r="N4661" t="b">
        <f>LEN(TRIM(tbl_vendors[[#This Row],[Vendor_Name]]))=0</f>
        <v>0</v>
      </c>
      <c r="O4661" t="b">
        <f>LEN(TRIM(tbl_vendors[[#This Row],[Email]]))=0</f>
        <v>0</v>
      </c>
      <c r="P4661" t="b">
        <f>OR(ISERROR(FIND("@",tbl_vendors[[#This Row],[Email]])),ISERROR(FIND(".",tbl_vendors[[#This Row],[Email]])))</f>
        <v>0</v>
      </c>
      <c r="Q4661" t="b">
        <f>ISNA(MATCH(tbl_vendors[[#This Row],[Country]],tbl_country[country],0))</f>
        <v>0</v>
      </c>
      <c r="R4661" t="b">
        <f>ISNA(MATCH(tbl_vendors[[#This Row],[Currency]],tbl_country[currency],0))</f>
        <v>0</v>
      </c>
      <c r="S4661" t="b">
        <f>_xlfn.XLOOKUP(tbl_vendors[[#This Row],[Country]],tbl_country[country],tbl_country[currency],"NotFound")&lt;&gt;tbl_vendors[[#This Row],[Currency]]</f>
        <v>1</v>
      </c>
      <c r="T4661" t="b">
        <f>ISNA(MATCH(tbl_vendors[[#This Row],[Payment_Terms]],tbl_payment_terms[Payment_Terms],0))</f>
        <v>0</v>
      </c>
      <c r="U4661" t="b">
        <f>ISNA(MATCH(tbl_vendors[[#This Row],[Status]],tbl_status[valid_status]))</f>
        <v>0</v>
      </c>
      <c r="V4661" t="b">
        <f ca="1">tbl_vendors[[#This Row],[Created_Date]]&gt;TODAY()</f>
        <v>0</v>
      </c>
      <c r="W4661" t="b">
        <f>tbl_vendors[[#This Row],[Updated_Date]]&lt;tbl_vendors[[#This Row],[Created_Date]]</f>
        <v>0</v>
      </c>
      <c r="X4661" t="b">
        <f>COUNTIF(tbl_vendors[Vendor_Name],tbl_vendors[[#This Row],[Vendor_Name]])&gt;1</f>
        <v>0</v>
      </c>
      <c r="Y4661" s="14" cm="1">
        <f t="array" aca="1" ref="Y4661" ca="1">IFERROR(SUM(L4661:X4661*1),4)</f>
        <v>1</v>
      </c>
      <c r="Z4661" t="str">
        <f ca="1">IF(tbl_vendors[[#This Row],[error_count]]&gt;0,"FAIL","PASS")</f>
        <v>FAIL</v>
      </c>
    </row>
    <row r="4662" spans="1:26" x14ac:dyDescent="0.3">
      <c r="A4662" t="s">
        <v>18147</v>
      </c>
      <c r="B4662" t="s">
        <v>18148</v>
      </c>
      <c r="C4662" t="s">
        <v>72</v>
      </c>
      <c r="D4662" t="s">
        <v>18149</v>
      </c>
      <c r="E4662" t="s">
        <v>74</v>
      </c>
      <c r="F4662" t="s">
        <v>40</v>
      </c>
      <c r="G4662" t="s">
        <v>18150</v>
      </c>
      <c r="H4662" t="s">
        <v>34</v>
      </c>
      <c r="I4662" t="s">
        <v>19</v>
      </c>
      <c r="J4662" s="1">
        <v>44633</v>
      </c>
      <c r="K4662" s="1">
        <v>46135</v>
      </c>
      <c r="L4662" t="b">
        <f>COUNTIF(tbl_vendors[Vendor_ID],tbl_vendors[[#This Row],[Vendor_ID]])&gt;1</f>
        <v>0</v>
      </c>
      <c r="M4662" t="b">
        <f>ISBLANK(tbl_vendors[[#This Row],[Vendor_ID]])</f>
        <v>0</v>
      </c>
      <c r="N4662" t="b">
        <f>LEN(TRIM(tbl_vendors[[#This Row],[Vendor_Name]]))=0</f>
        <v>0</v>
      </c>
      <c r="O4662" t="b">
        <f>LEN(TRIM(tbl_vendors[[#This Row],[Email]]))=0</f>
        <v>0</v>
      </c>
      <c r="P4662" t="b">
        <f>OR(ISERROR(FIND("@",tbl_vendors[[#This Row],[Email]])),ISERROR(FIND(".",tbl_vendors[[#This Row],[Email]])))</f>
        <v>0</v>
      </c>
      <c r="Q4662" t="b">
        <f>ISNA(MATCH(tbl_vendors[[#This Row],[Country]],tbl_country[country],0))</f>
        <v>0</v>
      </c>
      <c r="R4662" t="b">
        <f>ISNA(MATCH(tbl_vendors[[#This Row],[Currency]],tbl_country[currency],0))</f>
        <v>1</v>
      </c>
      <c r="S4662" t="b">
        <f>_xlfn.XLOOKUP(tbl_vendors[[#This Row],[Country]],tbl_country[country],tbl_country[currency],"NotFound")&lt;&gt;tbl_vendors[[#This Row],[Currency]]</f>
        <v>1</v>
      </c>
      <c r="T4662" t="b">
        <f>ISNA(MATCH(tbl_vendors[[#This Row],[Payment_Terms]],tbl_payment_terms[Payment_Terms],0))</f>
        <v>0</v>
      </c>
      <c r="U4662" t="b">
        <f>ISNA(MATCH(tbl_vendors[[#This Row],[Status]],tbl_status[valid_status]))</f>
        <v>0</v>
      </c>
      <c r="V4662" t="b">
        <f ca="1">tbl_vendors[[#This Row],[Created_Date]]&gt;TODAY()</f>
        <v>0</v>
      </c>
      <c r="W4662" t="b">
        <f>tbl_vendors[[#This Row],[Updated_Date]]&lt;tbl_vendors[[#This Row],[Created_Date]]</f>
        <v>0</v>
      </c>
      <c r="X4662" t="b">
        <f>COUNTIF(tbl_vendors[Vendor_Name],tbl_vendors[[#This Row],[Vendor_Name]])&gt;1</f>
        <v>0</v>
      </c>
      <c r="Y4662" s="14" cm="1">
        <f t="array" aca="1" ref="Y4662" ca="1">IFERROR(SUM(L4662:X4662*1),4)</f>
        <v>2</v>
      </c>
      <c r="Z4662" t="str">
        <f ca="1">IF(tbl_vendors[[#This Row],[error_count]]&gt;0,"FAIL","PASS")</f>
        <v>FAIL</v>
      </c>
    </row>
    <row r="4663" spans="1:26" x14ac:dyDescent="0.3">
      <c r="A4663" t="s">
        <v>18151</v>
      </c>
      <c r="B4663" t="s">
        <v>18152</v>
      </c>
      <c r="C4663" t="s">
        <v>56</v>
      </c>
      <c r="D4663" t="s">
        <v>18153</v>
      </c>
      <c r="E4663" t="s">
        <v>58</v>
      </c>
      <c r="F4663" t="s">
        <v>32</v>
      </c>
      <c r="G4663" t="s">
        <v>18154</v>
      </c>
      <c r="H4663" t="s">
        <v>25</v>
      </c>
      <c r="I4663" t="s">
        <v>26</v>
      </c>
      <c r="J4663" s="1">
        <v>45845</v>
      </c>
      <c r="K4663" s="1">
        <v>46039</v>
      </c>
      <c r="L4663" t="b">
        <f>COUNTIF(tbl_vendors[Vendor_ID],tbl_vendors[[#This Row],[Vendor_ID]])&gt;1</f>
        <v>0</v>
      </c>
      <c r="M4663" t="b">
        <f>ISBLANK(tbl_vendors[[#This Row],[Vendor_ID]])</f>
        <v>0</v>
      </c>
      <c r="N4663" t="b">
        <f>LEN(TRIM(tbl_vendors[[#This Row],[Vendor_Name]]))=0</f>
        <v>0</v>
      </c>
      <c r="O4663" t="b">
        <f>LEN(TRIM(tbl_vendors[[#This Row],[Email]]))=0</f>
        <v>0</v>
      </c>
      <c r="P4663" t="b">
        <f>OR(ISERROR(FIND("@",tbl_vendors[[#This Row],[Email]])),ISERROR(FIND(".",tbl_vendors[[#This Row],[Email]])))</f>
        <v>0</v>
      </c>
      <c r="Q4663" t="b">
        <f>ISNA(MATCH(tbl_vendors[[#This Row],[Country]],tbl_country[country],0))</f>
        <v>0</v>
      </c>
      <c r="R4663" t="b">
        <f>ISNA(MATCH(tbl_vendors[[#This Row],[Currency]],tbl_country[currency],0))</f>
        <v>0</v>
      </c>
      <c r="S4663" t="b">
        <f>_xlfn.XLOOKUP(tbl_vendors[[#This Row],[Country]],tbl_country[country],tbl_country[currency],"NotFound")&lt;&gt;tbl_vendors[[#This Row],[Currency]]</f>
        <v>0</v>
      </c>
      <c r="T4663" t="b">
        <f>ISNA(MATCH(tbl_vendors[[#This Row],[Payment_Terms]],tbl_payment_terms[Payment_Terms],0))</f>
        <v>0</v>
      </c>
      <c r="U4663" t="b">
        <f>ISNA(MATCH(tbl_vendors[[#This Row],[Status]],tbl_status[valid_status]))</f>
        <v>0</v>
      </c>
      <c r="V4663" t="b">
        <f ca="1">tbl_vendors[[#This Row],[Created_Date]]&gt;TODAY()</f>
        <v>0</v>
      </c>
      <c r="W4663" t="b">
        <f>tbl_vendors[[#This Row],[Updated_Date]]&lt;tbl_vendors[[#This Row],[Created_Date]]</f>
        <v>0</v>
      </c>
      <c r="X4663" t="b">
        <f>COUNTIF(tbl_vendors[Vendor_Name],tbl_vendors[[#This Row],[Vendor_Name]])&gt;1</f>
        <v>0</v>
      </c>
      <c r="Y4663" s="14" cm="1">
        <f t="array" aca="1" ref="Y4663" ca="1">IFERROR(SUM(L4663:X4663*1),4)</f>
        <v>0</v>
      </c>
      <c r="Z4663" t="str">
        <f ca="1">IF(tbl_vendors[[#This Row],[error_count]]&gt;0,"FAIL","PASS")</f>
        <v>PASS</v>
      </c>
    </row>
    <row r="4664" spans="1:26" x14ac:dyDescent="0.3">
      <c r="A4664" t="s">
        <v>18155</v>
      </c>
      <c r="B4664" t="s">
        <v>18156</v>
      </c>
      <c r="C4664" t="s">
        <v>153</v>
      </c>
      <c r="D4664" t="s">
        <v>18157</v>
      </c>
      <c r="E4664" t="s">
        <v>155</v>
      </c>
      <c r="F4664" t="s">
        <v>40</v>
      </c>
      <c r="G4664" t="s">
        <v>18158</v>
      </c>
      <c r="H4664" t="s">
        <v>42</v>
      </c>
      <c r="I4664" t="s">
        <v>19</v>
      </c>
      <c r="J4664" s="1">
        <v>44487</v>
      </c>
      <c r="K4664" s="1">
        <v>44817</v>
      </c>
      <c r="L4664" t="b">
        <f>COUNTIF(tbl_vendors[Vendor_ID],tbl_vendors[[#This Row],[Vendor_ID]])&gt;1</f>
        <v>0</v>
      </c>
      <c r="M4664" t="b">
        <f>ISBLANK(tbl_vendors[[#This Row],[Vendor_ID]])</f>
        <v>0</v>
      </c>
      <c r="N4664" t="b">
        <f>LEN(TRIM(tbl_vendors[[#This Row],[Vendor_Name]]))=0</f>
        <v>0</v>
      </c>
      <c r="O4664" t="b">
        <f>LEN(TRIM(tbl_vendors[[#This Row],[Email]]))=0</f>
        <v>0</v>
      </c>
      <c r="P4664" t="b">
        <f>OR(ISERROR(FIND("@",tbl_vendors[[#This Row],[Email]])),ISERROR(FIND(".",tbl_vendors[[#This Row],[Email]])))</f>
        <v>0</v>
      </c>
      <c r="Q4664" t="b">
        <f>ISNA(MATCH(tbl_vendors[[#This Row],[Country]],tbl_country[country],0))</f>
        <v>0</v>
      </c>
      <c r="R4664" t="b">
        <f>ISNA(MATCH(tbl_vendors[[#This Row],[Currency]],tbl_country[currency],0))</f>
        <v>0</v>
      </c>
      <c r="S4664" t="b">
        <f>_xlfn.XLOOKUP(tbl_vendors[[#This Row],[Country]],tbl_country[country],tbl_country[currency],"NotFound")&lt;&gt;tbl_vendors[[#This Row],[Currency]]</f>
        <v>0</v>
      </c>
      <c r="T4664" t="b">
        <f>ISNA(MATCH(tbl_vendors[[#This Row],[Payment_Terms]],tbl_payment_terms[Payment_Terms],0))</f>
        <v>0</v>
      </c>
      <c r="U4664" t="b">
        <f>ISNA(MATCH(tbl_vendors[[#This Row],[Status]],tbl_status[valid_status]))</f>
        <v>0</v>
      </c>
      <c r="V4664" t="b">
        <f ca="1">tbl_vendors[[#This Row],[Created_Date]]&gt;TODAY()</f>
        <v>0</v>
      </c>
      <c r="W4664" t="b">
        <f>tbl_vendors[[#This Row],[Updated_Date]]&lt;tbl_vendors[[#This Row],[Created_Date]]</f>
        <v>0</v>
      </c>
      <c r="X4664" t="b">
        <f>COUNTIF(tbl_vendors[Vendor_Name],tbl_vendors[[#This Row],[Vendor_Name]])&gt;1</f>
        <v>0</v>
      </c>
      <c r="Y4664" s="14" cm="1">
        <f t="array" aca="1" ref="Y4664" ca="1">IFERROR(SUM(L4664:X4664*1),4)</f>
        <v>0</v>
      </c>
      <c r="Z4664" t="str">
        <f ca="1">IF(tbl_vendors[[#This Row],[error_count]]&gt;0,"FAIL","PASS")</f>
        <v>PASS</v>
      </c>
    </row>
    <row r="4665" spans="1:26" x14ac:dyDescent="0.3">
      <c r="A4665" t="s">
        <v>18159</v>
      </c>
      <c r="B4665" t="s">
        <v>18160</v>
      </c>
      <c r="C4665" t="s">
        <v>109</v>
      </c>
      <c r="D4665" t="s">
        <v>18161</v>
      </c>
      <c r="E4665" t="s">
        <v>39</v>
      </c>
      <c r="F4665" t="s">
        <v>75</v>
      </c>
      <c r="G4665" t="s">
        <v>18162</v>
      </c>
      <c r="H4665" t="s">
        <v>69</v>
      </c>
      <c r="I4665" t="s">
        <v>26</v>
      </c>
      <c r="J4665" s="1">
        <v>45380</v>
      </c>
      <c r="K4665" s="1">
        <v>45686</v>
      </c>
      <c r="L4665" t="b">
        <f>COUNTIF(tbl_vendors[Vendor_ID],tbl_vendors[[#This Row],[Vendor_ID]])&gt;1</f>
        <v>0</v>
      </c>
      <c r="M4665" t="b">
        <f>ISBLANK(tbl_vendors[[#This Row],[Vendor_ID]])</f>
        <v>0</v>
      </c>
      <c r="N4665" t="b">
        <f>LEN(TRIM(tbl_vendors[[#This Row],[Vendor_Name]]))=0</f>
        <v>0</v>
      </c>
      <c r="O4665" t="b">
        <f>LEN(TRIM(tbl_vendors[[#This Row],[Email]]))=0</f>
        <v>0</v>
      </c>
      <c r="P4665" t="b">
        <f>OR(ISERROR(FIND("@",tbl_vendors[[#This Row],[Email]])),ISERROR(FIND(".",tbl_vendors[[#This Row],[Email]])))</f>
        <v>0</v>
      </c>
      <c r="Q4665" t="b">
        <f>ISNA(MATCH(tbl_vendors[[#This Row],[Country]],tbl_country[country],0))</f>
        <v>0</v>
      </c>
      <c r="R4665" t="b">
        <f>ISNA(MATCH(tbl_vendors[[#This Row],[Currency]],tbl_country[currency],0))</f>
        <v>0</v>
      </c>
      <c r="S4665" t="b">
        <f>_xlfn.XLOOKUP(tbl_vendors[[#This Row],[Country]],tbl_country[country],tbl_country[currency],"NotFound")&lt;&gt;tbl_vendors[[#This Row],[Currency]]</f>
        <v>1</v>
      </c>
      <c r="T4665" t="b">
        <f>ISNA(MATCH(tbl_vendors[[#This Row],[Payment_Terms]],tbl_payment_terms[Payment_Terms],0))</f>
        <v>0</v>
      </c>
      <c r="U4665" t="b">
        <f>ISNA(MATCH(tbl_vendors[[#This Row],[Status]],tbl_status[valid_status]))</f>
        <v>0</v>
      </c>
      <c r="V4665" t="b">
        <f ca="1">tbl_vendors[[#This Row],[Created_Date]]&gt;TODAY()</f>
        <v>0</v>
      </c>
      <c r="W4665" t="b">
        <f>tbl_vendors[[#This Row],[Updated_Date]]&lt;tbl_vendors[[#This Row],[Created_Date]]</f>
        <v>0</v>
      </c>
      <c r="X4665" t="b">
        <f>COUNTIF(tbl_vendors[Vendor_Name],tbl_vendors[[#This Row],[Vendor_Name]])&gt;1</f>
        <v>0</v>
      </c>
      <c r="Y4665" s="14" cm="1">
        <f t="array" aca="1" ref="Y4665" ca="1">IFERROR(SUM(L4665:X4665*1),4)</f>
        <v>1</v>
      </c>
      <c r="Z4665" t="str">
        <f ca="1">IF(tbl_vendors[[#This Row],[error_count]]&gt;0,"FAIL","PASS")</f>
        <v>FAIL</v>
      </c>
    </row>
    <row r="4666" spans="1:26" x14ac:dyDescent="0.3">
      <c r="A4666" t="s">
        <v>18163</v>
      </c>
      <c r="B4666" t="s">
        <v>18164</v>
      </c>
      <c r="C4666" t="s">
        <v>56</v>
      </c>
      <c r="D4666" t="s">
        <v>18165</v>
      </c>
      <c r="E4666" t="s">
        <v>58</v>
      </c>
      <c r="F4666" t="s">
        <v>40</v>
      </c>
      <c r="G4666" t="s">
        <v>18166</v>
      </c>
      <c r="H4666" t="s">
        <v>69</v>
      </c>
      <c r="I4666" t="s">
        <v>19</v>
      </c>
      <c r="J4666" s="1">
        <v>44767</v>
      </c>
      <c r="K4666" s="1">
        <v>44905</v>
      </c>
      <c r="L4666" t="b">
        <f>COUNTIF(tbl_vendors[Vendor_ID],tbl_vendors[[#This Row],[Vendor_ID]])&gt;1</f>
        <v>0</v>
      </c>
      <c r="M4666" t="b">
        <f>ISBLANK(tbl_vendors[[#This Row],[Vendor_ID]])</f>
        <v>0</v>
      </c>
      <c r="N4666" t="b">
        <f>LEN(TRIM(tbl_vendors[[#This Row],[Vendor_Name]]))=0</f>
        <v>0</v>
      </c>
      <c r="O4666" t="b">
        <f>LEN(TRIM(tbl_vendors[[#This Row],[Email]]))=0</f>
        <v>0</v>
      </c>
      <c r="P4666" t="b">
        <f>OR(ISERROR(FIND("@",tbl_vendors[[#This Row],[Email]])),ISERROR(FIND(".",tbl_vendors[[#This Row],[Email]])))</f>
        <v>0</v>
      </c>
      <c r="Q4666" t="b">
        <f>ISNA(MATCH(tbl_vendors[[#This Row],[Country]],tbl_country[country],0))</f>
        <v>0</v>
      </c>
      <c r="R4666" t="b">
        <f>ISNA(MATCH(tbl_vendors[[#This Row],[Currency]],tbl_country[currency],0))</f>
        <v>0</v>
      </c>
      <c r="S4666" t="b">
        <f>_xlfn.XLOOKUP(tbl_vendors[[#This Row],[Country]],tbl_country[country],tbl_country[currency],"NotFound")&lt;&gt;tbl_vendors[[#This Row],[Currency]]</f>
        <v>0</v>
      </c>
      <c r="T4666" t="b">
        <f>ISNA(MATCH(tbl_vendors[[#This Row],[Payment_Terms]],tbl_payment_terms[Payment_Terms],0))</f>
        <v>0</v>
      </c>
      <c r="U4666" t="b">
        <f>ISNA(MATCH(tbl_vendors[[#This Row],[Status]],tbl_status[valid_status]))</f>
        <v>0</v>
      </c>
      <c r="V4666" t="b">
        <f ca="1">tbl_vendors[[#This Row],[Created_Date]]&gt;TODAY()</f>
        <v>0</v>
      </c>
      <c r="W4666" t="b">
        <f>tbl_vendors[[#This Row],[Updated_Date]]&lt;tbl_vendors[[#This Row],[Created_Date]]</f>
        <v>0</v>
      </c>
      <c r="X4666" t="b">
        <f>COUNTIF(tbl_vendors[Vendor_Name],tbl_vendors[[#This Row],[Vendor_Name]])&gt;1</f>
        <v>0</v>
      </c>
      <c r="Y4666" s="14" cm="1">
        <f t="array" aca="1" ref="Y4666" ca="1">IFERROR(SUM(L4666:X4666*1),4)</f>
        <v>0</v>
      </c>
      <c r="Z4666" t="str">
        <f ca="1">IF(tbl_vendors[[#This Row],[error_count]]&gt;0,"FAIL","PASS")</f>
        <v>PASS</v>
      </c>
    </row>
    <row r="4667" spans="1:26" x14ac:dyDescent="0.3">
      <c r="A4667" t="s">
        <v>18167</v>
      </c>
      <c r="B4667" t="s">
        <v>18168</v>
      </c>
      <c r="C4667" t="s">
        <v>56</v>
      </c>
      <c r="D4667" t="s">
        <v>18169</v>
      </c>
      <c r="E4667" t="s">
        <v>58</v>
      </c>
      <c r="F4667" t="s">
        <v>75</v>
      </c>
      <c r="G4667" t="s">
        <v>18170</v>
      </c>
      <c r="H4667" t="s">
        <v>42</v>
      </c>
      <c r="I4667" t="s">
        <v>53</v>
      </c>
      <c r="J4667" s="1">
        <v>44456</v>
      </c>
      <c r="K4667" s="1">
        <v>44735</v>
      </c>
      <c r="L4667" t="b">
        <f>COUNTIF(tbl_vendors[Vendor_ID],tbl_vendors[[#This Row],[Vendor_ID]])&gt;1</f>
        <v>0</v>
      </c>
      <c r="M4667" t="b">
        <f>ISBLANK(tbl_vendors[[#This Row],[Vendor_ID]])</f>
        <v>0</v>
      </c>
      <c r="N4667" t="b">
        <f>LEN(TRIM(tbl_vendors[[#This Row],[Vendor_Name]]))=0</f>
        <v>0</v>
      </c>
      <c r="O4667" t="b">
        <f>LEN(TRIM(tbl_vendors[[#This Row],[Email]]))=0</f>
        <v>0</v>
      </c>
      <c r="P4667" t="b">
        <f>OR(ISERROR(FIND("@",tbl_vendors[[#This Row],[Email]])),ISERROR(FIND(".",tbl_vendors[[#This Row],[Email]])))</f>
        <v>0</v>
      </c>
      <c r="Q4667" t="b">
        <f>ISNA(MATCH(tbl_vendors[[#This Row],[Country]],tbl_country[country],0))</f>
        <v>0</v>
      </c>
      <c r="R4667" t="b">
        <f>ISNA(MATCH(tbl_vendors[[#This Row],[Currency]],tbl_country[currency],0))</f>
        <v>0</v>
      </c>
      <c r="S4667" t="b">
        <f>_xlfn.XLOOKUP(tbl_vendors[[#This Row],[Country]],tbl_country[country],tbl_country[currency],"NotFound")&lt;&gt;tbl_vendors[[#This Row],[Currency]]</f>
        <v>0</v>
      </c>
      <c r="T4667" t="b">
        <f>ISNA(MATCH(tbl_vendors[[#This Row],[Payment_Terms]],tbl_payment_terms[Payment_Terms],0))</f>
        <v>0</v>
      </c>
      <c r="U4667" t="b">
        <f>ISNA(MATCH(tbl_vendors[[#This Row],[Status]],tbl_status[valid_status]))</f>
        <v>1</v>
      </c>
      <c r="V4667" t="b">
        <f ca="1">tbl_vendors[[#This Row],[Created_Date]]&gt;TODAY()</f>
        <v>0</v>
      </c>
      <c r="W4667" t="b">
        <f>tbl_vendors[[#This Row],[Updated_Date]]&lt;tbl_vendors[[#This Row],[Created_Date]]</f>
        <v>0</v>
      </c>
      <c r="X4667" t="b">
        <f>COUNTIF(tbl_vendors[Vendor_Name],tbl_vendors[[#This Row],[Vendor_Name]])&gt;1</f>
        <v>0</v>
      </c>
      <c r="Y4667" s="14" cm="1">
        <f t="array" aca="1" ref="Y4667" ca="1">IFERROR(SUM(L4667:X4667*1),4)</f>
        <v>1</v>
      </c>
      <c r="Z4667" t="str">
        <f ca="1">IF(tbl_vendors[[#This Row],[error_count]]&gt;0,"FAIL","PASS")</f>
        <v>FAIL</v>
      </c>
    </row>
    <row r="4668" spans="1:26" x14ac:dyDescent="0.3">
      <c r="A4668" t="s">
        <v>18171</v>
      </c>
      <c r="B4668" t="s">
        <v>18172</v>
      </c>
      <c r="C4668" t="s">
        <v>79</v>
      </c>
      <c r="D4668" t="s">
        <v>18173</v>
      </c>
      <c r="F4668" t="s">
        <v>75</v>
      </c>
      <c r="G4668" t="s">
        <v>18174</v>
      </c>
      <c r="H4668" t="s">
        <v>52</v>
      </c>
      <c r="I4668" t="s">
        <v>19</v>
      </c>
      <c r="J4668" s="1">
        <v>45052</v>
      </c>
      <c r="K4668" s="1">
        <v>46036</v>
      </c>
      <c r="L4668" t="b">
        <f>COUNTIF(tbl_vendors[Vendor_ID],tbl_vendors[[#This Row],[Vendor_ID]])&gt;1</f>
        <v>0</v>
      </c>
      <c r="M4668" t="b">
        <f>ISBLANK(tbl_vendors[[#This Row],[Vendor_ID]])</f>
        <v>0</v>
      </c>
      <c r="N4668" t="b">
        <f>LEN(TRIM(tbl_vendors[[#This Row],[Vendor_Name]]))=0</f>
        <v>0</v>
      </c>
      <c r="O4668" t="b">
        <f>LEN(TRIM(tbl_vendors[[#This Row],[Email]]))=0</f>
        <v>0</v>
      </c>
      <c r="P4668" t="b">
        <f>OR(ISERROR(FIND("@",tbl_vendors[[#This Row],[Email]])),ISERROR(FIND(".",tbl_vendors[[#This Row],[Email]])))</f>
        <v>0</v>
      </c>
      <c r="Q4668" t="b">
        <f>ISNA(MATCH(tbl_vendors[[#This Row],[Country]],tbl_country[country],0))</f>
        <v>0</v>
      </c>
      <c r="R4668" t="b">
        <f>ISNA(MATCH(tbl_vendors[[#This Row],[Currency]],tbl_country[currency],0))</f>
        <v>1</v>
      </c>
      <c r="S4668" t="b">
        <f>_xlfn.XLOOKUP(tbl_vendors[[#This Row],[Country]],tbl_country[country],tbl_country[currency],"NotFound")&lt;&gt;tbl_vendors[[#This Row],[Currency]]</f>
        <v>1</v>
      </c>
      <c r="T4668" t="b">
        <f>ISNA(MATCH(tbl_vendors[[#This Row],[Payment_Terms]],tbl_payment_terms[Payment_Terms],0))</f>
        <v>0</v>
      </c>
      <c r="U4668" t="b">
        <f>ISNA(MATCH(tbl_vendors[[#This Row],[Status]],tbl_status[valid_status]))</f>
        <v>0</v>
      </c>
      <c r="V4668" t="b">
        <f ca="1">tbl_vendors[[#This Row],[Created_Date]]&gt;TODAY()</f>
        <v>0</v>
      </c>
      <c r="W4668" t="b">
        <f>tbl_vendors[[#This Row],[Updated_Date]]&lt;tbl_vendors[[#This Row],[Created_Date]]</f>
        <v>0</v>
      </c>
      <c r="X4668" t="b">
        <f>COUNTIF(tbl_vendors[Vendor_Name],tbl_vendors[[#This Row],[Vendor_Name]])&gt;1</f>
        <v>0</v>
      </c>
      <c r="Y4668" s="14" cm="1">
        <f t="array" aca="1" ref="Y4668" ca="1">IFERROR(SUM(L4668:X4668*1),4)</f>
        <v>2</v>
      </c>
      <c r="Z4668" t="str">
        <f ca="1">IF(tbl_vendors[[#This Row],[error_count]]&gt;0,"FAIL","PASS")</f>
        <v>FAIL</v>
      </c>
    </row>
    <row r="4669" spans="1:26" x14ac:dyDescent="0.3">
      <c r="A4669" t="s">
        <v>18175</v>
      </c>
      <c r="B4669" t="s">
        <v>18176</v>
      </c>
      <c r="C4669" t="s">
        <v>153</v>
      </c>
      <c r="D4669" t="s">
        <v>18177</v>
      </c>
      <c r="E4669" t="s">
        <v>155</v>
      </c>
      <c r="F4669" t="s">
        <v>32</v>
      </c>
      <c r="G4669" t="s">
        <v>18178</v>
      </c>
      <c r="H4669" t="s">
        <v>52</v>
      </c>
      <c r="I4669" t="s">
        <v>26</v>
      </c>
      <c r="J4669" s="1">
        <v>44462</v>
      </c>
      <c r="K4669" s="1">
        <v>45323</v>
      </c>
      <c r="L4669" t="b">
        <f>COUNTIF(tbl_vendors[Vendor_ID],tbl_vendors[[#This Row],[Vendor_ID]])&gt;1</f>
        <v>0</v>
      </c>
      <c r="M4669" t="b">
        <f>ISBLANK(tbl_vendors[[#This Row],[Vendor_ID]])</f>
        <v>0</v>
      </c>
      <c r="N4669" t="b">
        <f>LEN(TRIM(tbl_vendors[[#This Row],[Vendor_Name]]))=0</f>
        <v>0</v>
      </c>
      <c r="O4669" t="b">
        <f>LEN(TRIM(tbl_vendors[[#This Row],[Email]]))=0</f>
        <v>0</v>
      </c>
      <c r="P4669" t="b">
        <f>OR(ISERROR(FIND("@",tbl_vendors[[#This Row],[Email]])),ISERROR(FIND(".",tbl_vendors[[#This Row],[Email]])))</f>
        <v>0</v>
      </c>
      <c r="Q4669" t="b">
        <f>ISNA(MATCH(tbl_vendors[[#This Row],[Country]],tbl_country[country],0))</f>
        <v>0</v>
      </c>
      <c r="R4669" t="b">
        <f>ISNA(MATCH(tbl_vendors[[#This Row],[Currency]],tbl_country[currency],0))</f>
        <v>0</v>
      </c>
      <c r="S4669" t="b">
        <f>_xlfn.XLOOKUP(tbl_vendors[[#This Row],[Country]],tbl_country[country],tbl_country[currency],"NotFound")&lt;&gt;tbl_vendors[[#This Row],[Currency]]</f>
        <v>0</v>
      </c>
      <c r="T4669" t="b">
        <f>ISNA(MATCH(tbl_vendors[[#This Row],[Payment_Terms]],tbl_payment_terms[Payment_Terms],0))</f>
        <v>0</v>
      </c>
      <c r="U4669" t="b">
        <f>ISNA(MATCH(tbl_vendors[[#This Row],[Status]],tbl_status[valid_status]))</f>
        <v>0</v>
      </c>
      <c r="V4669" t="b">
        <f ca="1">tbl_vendors[[#This Row],[Created_Date]]&gt;TODAY()</f>
        <v>0</v>
      </c>
      <c r="W4669" t="b">
        <f>tbl_vendors[[#This Row],[Updated_Date]]&lt;tbl_vendors[[#This Row],[Created_Date]]</f>
        <v>0</v>
      </c>
      <c r="X4669" t="b">
        <f>COUNTIF(tbl_vendors[Vendor_Name],tbl_vendors[[#This Row],[Vendor_Name]])&gt;1</f>
        <v>0</v>
      </c>
      <c r="Y4669" s="14" cm="1">
        <f t="array" aca="1" ref="Y4669" ca="1">IFERROR(SUM(L4669:X4669*1),4)</f>
        <v>0</v>
      </c>
      <c r="Z4669" t="str">
        <f ca="1">IF(tbl_vendors[[#This Row],[error_count]]&gt;0,"FAIL","PASS")</f>
        <v>PASS</v>
      </c>
    </row>
    <row r="4670" spans="1:26" x14ac:dyDescent="0.3">
      <c r="A4670" t="s">
        <v>18179</v>
      </c>
      <c r="B4670" t="s">
        <v>18180</v>
      </c>
      <c r="C4670" t="s">
        <v>72</v>
      </c>
      <c r="D4670" t="s">
        <v>18181</v>
      </c>
      <c r="E4670" t="s">
        <v>74</v>
      </c>
      <c r="F4670" t="s">
        <v>40</v>
      </c>
      <c r="G4670" t="s">
        <v>18182</v>
      </c>
      <c r="H4670" t="s">
        <v>18</v>
      </c>
      <c r="I4670" t="s">
        <v>26</v>
      </c>
      <c r="J4670" s="1">
        <v>45202</v>
      </c>
      <c r="K4670" s="1">
        <v>45566</v>
      </c>
      <c r="L4670" t="b">
        <f>COUNTIF(tbl_vendors[Vendor_ID],tbl_vendors[[#This Row],[Vendor_ID]])&gt;1</f>
        <v>0</v>
      </c>
      <c r="M4670" t="b">
        <f>ISBLANK(tbl_vendors[[#This Row],[Vendor_ID]])</f>
        <v>0</v>
      </c>
      <c r="N4670" t="b">
        <f>LEN(TRIM(tbl_vendors[[#This Row],[Vendor_Name]]))=0</f>
        <v>0</v>
      </c>
      <c r="O4670" t="b">
        <f>LEN(TRIM(tbl_vendors[[#This Row],[Email]]))=0</f>
        <v>0</v>
      </c>
      <c r="P4670" t="b">
        <f>OR(ISERROR(FIND("@",tbl_vendors[[#This Row],[Email]])),ISERROR(FIND(".",tbl_vendors[[#This Row],[Email]])))</f>
        <v>0</v>
      </c>
      <c r="Q4670" t="b">
        <f>ISNA(MATCH(tbl_vendors[[#This Row],[Country]],tbl_country[country],0))</f>
        <v>0</v>
      </c>
      <c r="R4670" t="b">
        <f>ISNA(MATCH(tbl_vendors[[#This Row],[Currency]],tbl_country[currency],0))</f>
        <v>1</v>
      </c>
      <c r="S4670" t="b">
        <f>_xlfn.XLOOKUP(tbl_vendors[[#This Row],[Country]],tbl_country[country],tbl_country[currency],"NotFound")&lt;&gt;tbl_vendors[[#This Row],[Currency]]</f>
        <v>1</v>
      </c>
      <c r="T4670" t="b">
        <f>ISNA(MATCH(tbl_vendors[[#This Row],[Payment_Terms]],tbl_payment_terms[Payment_Terms],0))</f>
        <v>0</v>
      </c>
      <c r="U4670" t="b">
        <f>ISNA(MATCH(tbl_vendors[[#This Row],[Status]],tbl_status[valid_status]))</f>
        <v>0</v>
      </c>
      <c r="V4670" t="b">
        <f ca="1">tbl_vendors[[#This Row],[Created_Date]]&gt;TODAY()</f>
        <v>0</v>
      </c>
      <c r="W4670" t="b">
        <f>tbl_vendors[[#This Row],[Updated_Date]]&lt;tbl_vendors[[#This Row],[Created_Date]]</f>
        <v>0</v>
      </c>
      <c r="X4670" t="b">
        <f>COUNTIF(tbl_vendors[Vendor_Name],tbl_vendors[[#This Row],[Vendor_Name]])&gt;1</f>
        <v>0</v>
      </c>
      <c r="Y4670" s="14" cm="1">
        <f t="array" aca="1" ref="Y4670" ca="1">IFERROR(SUM(L4670:X4670*1),4)</f>
        <v>2</v>
      </c>
      <c r="Z4670" t="str">
        <f ca="1">IF(tbl_vendors[[#This Row],[error_count]]&gt;0,"FAIL","PASS")</f>
        <v>FAIL</v>
      </c>
    </row>
    <row r="4671" spans="1:26" x14ac:dyDescent="0.3">
      <c r="A4671" t="s">
        <v>18183</v>
      </c>
      <c r="B4671" t="s">
        <v>18184</v>
      </c>
      <c r="C4671" t="s">
        <v>29</v>
      </c>
      <c r="D4671" t="s">
        <v>18185</v>
      </c>
      <c r="E4671" t="s">
        <v>31</v>
      </c>
      <c r="F4671" t="s">
        <v>16</v>
      </c>
      <c r="G4671" t="s">
        <v>18186</v>
      </c>
      <c r="H4671" t="s">
        <v>25</v>
      </c>
      <c r="I4671" t="s">
        <v>53</v>
      </c>
      <c r="J4671" s="1">
        <v>45020</v>
      </c>
      <c r="K4671" s="1">
        <v>45447</v>
      </c>
      <c r="L4671" t="b">
        <f>COUNTIF(tbl_vendors[Vendor_ID],tbl_vendors[[#This Row],[Vendor_ID]])&gt;1</f>
        <v>0</v>
      </c>
      <c r="M4671" t="b">
        <f>ISBLANK(tbl_vendors[[#This Row],[Vendor_ID]])</f>
        <v>0</v>
      </c>
      <c r="N4671" t="b">
        <f>LEN(TRIM(tbl_vendors[[#This Row],[Vendor_Name]]))=0</f>
        <v>0</v>
      </c>
      <c r="O4671" t="b">
        <f>LEN(TRIM(tbl_vendors[[#This Row],[Email]]))=0</f>
        <v>0</v>
      </c>
      <c r="P4671" t="b">
        <f>OR(ISERROR(FIND("@",tbl_vendors[[#This Row],[Email]])),ISERROR(FIND(".",tbl_vendors[[#This Row],[Email]])))</f>
        <v>0</v>
      </c>
      <c r="Q4671" t="b">
        <f>ISNA(MATCH(tbl_vendors[[#This Row],[Country]],tbl_country[country],0))</f>
        <v>0</v>
      </c>
      <c r="R4671" t="b">
        <f>ISNA(MATCH(tbl_vendors[[#This Row],[Currency]],tbl_country[currency],0))</f>
        <v>0</v>
      </c>
      <c r="S4671" t="b">
        <f>_xlfn.XLOOKUP(tbl_vendors[[#This Row],[Country]],tbl_country[country],tbl_country[currency],"NotFound")&lt;&gt;tbl_vendors[[#This Row],[Currency]]</f>
        <v>0</v>
      </c>
      <c r="T4671" t="b">
        <f>ISNA(MATCH(tbl_vendors[[#This Row],[Payment_Terms]],tbl_payment_terms[Payment_Terms],0))</f>
        <v>0</v>
      </c>
      <c r="U4671" t="b">
        <f>ISNA(MATCH(tbl_vendors[[#This Row],[Status]],tbl_status[valid_status]))</f>
        <v>1</v>
      </c>
      <c r="V4671" t="b">
        <f ca="1">tbl_vendors[[#This Row],[Created_Date]]&gt;TODAY()</f>
        <v>0</v>
      </c>
      <c r="W4671" t="b">
        <f>tbl_vendors[[#This Row],[Updated_Date]]&lt;tbl_vendors[[#This Row],[Created_Date]]</f>
        <v>0</v>
      </c>
      <c r="X4671" t="b">
        <f>COUNTIF(tbl_vendors[Vendor_Name],tbl_vendors[[#This Row],[Vendor_Name]])&gt;1</f>
        <v>0</v>
      </c>
      <c r="Y4671" s="14" cm="1">
        <f t="array" aca="1" ref="Y4671" ca="1">IFERROR(SUM(L4671:X4671*1),4)</f>
        <v>1</v>
      </c>
      <c r="Z4671" t="str">
        <f ca="1">IF(tbl_vendors[[#This Row],[error_count]]&gt;0,"FAIL","PASS")</f>
        <v>FAIL</v>
      </c>
    </row>
    <row r="4672" spans="1:26" x14ac:dyDescent="0.3">
      <c r="A4672" t="s">
        <v>18187</v>
      </c>
      <c r="B4672" t="s">
        <v>18188</v>
      </c>
      <c r="C4672" t="s">
        <v>56</v>
      </c>
      <c r="D4672" t="s">
        <v>18189</v>
      </c>
      <c r="E4672" t="s">
        <v>58</v>
      </c>
      <c r="F4672" t="s">
        <v>23</v>
      </c>
      <c r="G4672" t="s">
        <v>18190</v>
      </c>
      <c r="H4672" t="s">
        <v>52</v>
      </c>
      <c r="I4672" t="s">
        <v>26</v>
      </c>
      <c r="J4672" s="1">
        <v>45666</v>
      </c>
      <c r="K4672" s="1">
        <v>45674</v>
      </c>
      <c r="L4672" t="b">
        <f>COUNTIF(tbl_vendors[Vendor_ID],tbl_vendors[[#This Row],[Vendor_ID]])&gt;1</f>
        <v>0</v>
      </c>
      <c r="M4672" t="b">
        <f>ISBLANK(tbl_vendors[[#This Row],[Vendor_ID]])</f>
        <v>0</v>
      </c>
      <c r="N4672" t="b">
        <f>LEN(TRIM(tbl_vendors[[#This Row],[Vendor_Name]]))=0</f>
        <v>0</v>
      </c>
      <c r="O4672" t="b">
        <f>LEN(TRIM(tbl_vendors[[#This Row],[Email]]))=0</f>
        <v>0</v>
      </c>
      <c r="P4672" t="b">
        <f>OR(ISERROR(FIND("@",tbl_vendors[[#This Row],[Email]])),ISERROR(FIND(".",tbl_vendors[[#This Row],[Email]])))</f>
        <v>0</v>
      </c>
      <c r="Q4672" t="b">
        <f>ISNA(MATCH(tbl_vendors[[#This Row],[Country]],tbl_country[country],0))</f>
        <v>0</v>
      </c>
      <c r="R4672" t="b">
        <f>ISNA(MATCH(tbl_vendors[[#This Row],[Currency]],tbl_country[currency],0))</f>
        <v>0</v>
      </c>
      <c r="S4672" t="b">
        <f>_xlfn.XLOOKUP(tbl_vendors[[#This Row],[Country]],tbl_country[country],tbl_country[currency],"NotFound")&lt;&gt;tbl_vendors[[#This Row],[Currency]]</f>
        <v>0</v>
      </c>
      <c r="T4672" t="b">
        <f>ISNA(MATCH(tbl_vendors[[#This Row],[Payment_Terms]],tbl_payment_terms[Payment_Terms],0))</f>
        <v>0</v>
      </c>
      <c r="U4672" t="b">
        <f>ISNA(MATCH(tbl_vendors[[#This Row],[Status]],tbl_status[valid_status]))</f>
        <v>0</v>
      </c>
      <c r="V4672" t="b">
        <f ca="1">tbl_vendors[[#This Row],[Created_Date]]&gt;TODAY()</f>
        <v>0</v>
      </c>
      <c r="W4672" t="b">
        <f>tbl_vendors[[#This Row],[Updated_Date]]&lt;tbl_vendors[[#This Row],[Created_Date]]</f>
        <v>0</v>
      </c>
      <c r="X4672" t="b">
        <f>COUNTIF(tbl_vendors[Vendor_Name],tbl_vendors[[#This Row],[Vendor_Name]])&gt;1</f>
        <v>0</v>
      </c>
      <c r="Y4672" s="14" cm="1">
        <f t="array" aca="1" ref="Y4672" ca="1">IFERROR(SUM(L4672:X4672*1),4)</f>
        <v>0</v>
      </c>
      <c r="Z4672" t="str">
        <f ca="1">IF(tbl_vendors[[#This Row],[error_count]]&gt;0,"FAIL","PASS")</f>
        <v>PASS</v>
      </c>
    </row>
    <row r="4673" spans="1:26" x14ac:dyDescent="0.3">
      <c r="A4673" t="s">
        <v>18191</v>
      </c>
      <c r="B4673" t="s">
        <v>18192</v>
      </c>
      <c r="C4673" t="s">
        <v>109</v>
      </c>
      <c r="D4673" t="s">
        <v>18193</v>
      </c>
      <c r="E4673" t="s">
        <v>39</v>
      </c>
      <c r="F4673" t="s">
        <v>16</v>
      </c>
      <c r="G4673" t="s">
        <v>18194</v>
      </c>
      <c r="H4673" t="s">
        <v>25</v>
      </c>
      <c r="I4673" t="s">
        <v>53</v>
      </c>
      <c r="J4673" s="1">
        <v>44410</v>
      </c>
      <c r="K4673" s="1">
        <v>46135</v>
      </c>
      <c r="L4673" t="b">
        <f>COUNTIF(tbl_vendors[Vendor_ID],tbl_vendors[[#This Row],[Vendor_ID]])&gt;1</f>
        <v>0</v>
      </c>
      <c r="M4673" t="b">
        <f>ISBLANK(tbl_vendors[[#This Row],[Vendor_ID]])</f>
        <v>0</v>
      </c>
      <c r="N4673" t="b">
        <f>LEN(TRIM(tbl_vendors[[#This Row],[Vendor_Name]]))=0</f>
        <v>0</v>
      </c>
      <c r="O4673" t="b">
        <f>LEN(TRIM(tbl_vendors[[#This Row],[Email]]))=0</f>
        <v>0</v>
      </c>
      <c r="P4673" t="b">
        <f>OR(ISERROR(FIND("@",tbl_vendors[[#This Row],[Email]])),ISERROR(FIND(".",tbl_vendors[[#This Row],[Email]])))</f>
        <v>0</v>
      </c>
      <c r="Q4673" t="b">
        <f>ISNA(MATCH(tbl_vendors[[#This Row],[Country]],tbl_country[country],0))</f>
        <v>0</v>
      </c>
      <c r="R4673" t="b">
        <f>ISNA(MATCH(tbl_vendors[[#This Row],[Currency]],tbl_country[currency],0))</f>
        <v>0</v>
      </c>
      <c r="S4673" t="b">
        <f>_xlfn.XLOOKUP(tbl_vendors[[#This Row],[Country]],tbl_country[country],tbl_country[currency],"NotFound")&lt;&gt;tbl_vendors[[#This Row],[Currency]]</f>
        <v>1</v>
      </c>
      <c r="T4673" t="b">
        <f>ISNA(MATCH(tbl_vendors[[#This Row],[Payment_Terms]],tbl_payment_terms[Payment_Terms],0))</f>
        <v>0</v>
      </c>
      <c r="U4673" t="b">
        <f>ISNA(MATCH(tbl_vendors[[#This Row],[Status]],tbl_status[valid_status]))</f>
        <v>1</v>
      </c>
      <c r="V4673" t="b">
        <f ca="1">tbl_vendors[[#This Row],[Created_Date]]&gt;TODAY()</f>
        <v>0</v>
      </c>
      <c r="W4673" t="b">
        <f>tbl_vendors[[#This Row],[Updated_Date]]&lt;tbl_vendors[[#This Row],[Created_Date]]</f>
        <v>0</v>
      </c>
      <c r="X4673" t="b">
        <f>COUNTIF(tbl_vendors[Vendor_Name],tbl_vendors[[#This Row],[Vendor_Name]])&gt;1</f>
        <v>0</v>
      </c>
      <c r="Y4673" s="14" cm="1">
        <f t="array" aca="1" ref="Y4673" ca="1">IFERROR(SUM(L4673:X4673*1),4)</f>
        <v>2</v>
      </c>
      <c r="Z4673" t="str">
        <f ca="1">IF(tbl_vendors[[#This Row],[error_count]]&gt;0,"FAIL","PASS")</f>
        <v>FAIL</v>
      </c>
    </row>
    <row r="4674" spans="1:26" x14ac:dyDescent="0.3">
      <c r="A4674" t="s">
        <v>18195</v>
      </c>
      <c r="B4674" t="s">
        <v>18196</v>
      </c>
      <c r="C4674" t="s">
        <v>100</v>
      </c>
      <c r="D4674" t="s">
        <v>18197</v>
      </c>
      <c r="E4674" t="s">
        <v>39</v>
      </c>
      <c r="F4674" t="s">
        <v>75</v>
      </c>
      <c r="G4674" t="s">
        <v>18198</v>
      </c>
      <c r="H4674" t="s">
        <v>42</v>
      </c>
      <c r="I4674" t="s">
        <v>26</v>
      </c>
      <c r="J4674" s="1">
        <v>45214</v>
      </c>
      <c r="K4674" s="1">
        <v>45264</v>
      </c>
      <c r="L4674" t="b">
        <f>COUNTIF(tbl_vendors[Vendor_ID],tbl_vendors[[#This Row],[Vendor_ID]])&gt;1</f>
        <v>0</v>
      </c>
      <c r="M4674" t="b">
        <f>ISBLANK(tbl_vendors[[#This Row],[Vendor_ID]])</f>
        <v>0</v>
      </c>
      <c r="N4674" t="b">
        <f>LEN(TRIM(tbl_vendors[[#This Row],[Vendor_Name]]))=0</f>
        <v>0</v>
      </c>
      <c r="O4674" t="b">
        <f>LEN(TRIM(tbl_vendors[[#This Row],[Email]]))=0</f>
        <v>0</v>
      </c>
      <c r="P4674" t="b">
        <f>OR(ISERROR(FIND("@",tbl_vendors[[#This Row],[Email]])),ISERROR(FIND(".",tbl_vendors[[#This Row],[Email]])))</f>
        <v>0</v>
      </c>
      <c r="Q4674" t="b">
        <f>ISNA(MATCH(tbl_vendors[[#This Row],[Country]],tbl_country[country],0))</f>
        <v>0</v>
      </c>
      <c r="R4674" t="b">
        <f>ISNA(MATCH(tbl_vendors[[#This Row],[Currency]],tbl_country[currency],0))</f>
        <v>0</v>
      </c>
      <c r="S4674" t="b">
        <f>_xlfn.XLOOKUP(tbl_vendors[[#This Row],[Country]],tbl_country[country],tbl_country[currency],"NotFound")&lt;&gt;tbl_vendors[[#This Row],[Currency]]</f>
        <v>0</v>
      </c>
      <c r="T4674" t="b">
        <f>ISNA(MATCH(tbl_vendors[[#This Row],[Payment_Terms]],tbl_payment_terms[Payment_Terms],0))</f>
        <v>0</v>
      </c>
      <c r="U4674" t="b">
        <f>ISNA(MATCH(tbl_vendors[[#This Row],[Status]],tbl_status[valid_status]))</f>
        <v>0</v>
      </c>
      <c r="V4674" t="b">
        <f ca="1">tbl_vendors[[#This Row],[Created_Date]]&gt;TODAY()</f>
        <v>0</v>
      </c>
      <c r="W4674" t="b">
        <f>tbl_vendors[[#This Row],[Updated_Date]]&lt;tbl_vendors[[#This Row],[Created_Date]]</f>
        <v>0</v>
      </c>
      <c r="X4674" t="b">
        <f>COUNTIF(tbl_vendors[Vendor_Name],tbl_vendors[[#This Row],[Vendor_Name]])&gt;1</f>
        <v>0</v>
      </c>
      <c r="Y4674" s="14" cm="1">
        <f t="array" aca="1" ref="Y4674" ca="1">IFERROR(SUM(L4674:X4674*1),4)</f>
        <v>0</v>
      </c>
      <c r="Z4674" t="str">
        <f ca="1">IF(tbl_vendors[[#This Row],[error_count]]&gt;0,"FAIL","PASS")</f>
        <v>PASS</v>
      </c>
    </row>
    <row r="4675" spans="1:26" x14ac:dyDescent="0.3">
      <c r="A4675" t="s">
        <v>18199</v>
      </c>
      <c r="B4675" t="s">
        <v>18200</v>
      </c>
      <c r="C4675" t="s">
        <v>37</v>
      </c>
      <c r="E4675" t="s">
        <v>39</v>
      </c>
      <c r="F4675" t="s">
        <v>75</v>
      </c>
      <c r="G4675" t="s">
        <v>18201</v>
      </c>
      <c r="H4675" t="s">
        <v>34</v>
      </c>
      <c r="I4675" t="s">
        <v>26</v>
      </c>
      <c r="J4675" s="1">
        <v>45196</v>
      </c>
      <c r="K4675" s="1">
        <v>45772</v>
      </c>
      <c r="L4675" t="b">
        <f>COUNTIF(tbl_vendors[Vendor_ID],tbl_vendors[[#This Row],[Vendor_ID]])&gt;1</f>
        <v>0</v>
      </c>
      <c r="M4675" t="b">
        <f>ISBLANK(tbl_vendors[[#This Row],[Vendor_ID]])</f>
        <v>0</v>
      </c>
      <c r="N4675" t="b">
        <f>LEN(TRIM(tbl_vendors[[#This Row],[Vendor_Name]]))=0</f>
        <v>0</v>
      </c>
      <c r="O4675" t="b">
        <f>LEN(TRIM(tbl_vendors[[#This Row],[Email]]))=0</f>
        <v>0</v>
      </c>
      <c r="P4675" t="b">
        <f>OR(ISERROR(FIND("@",tbl_vendors[[#This Row],[Email]])),ISERROR(FIND(".",tbl_vendors[[#This Row],[Email]])))</f>
        <v>0</v>
      </c>
      <c r="Q4675" t="b">
        <f>ISNA(MATCH(tbl_vendors[[#This Row],[Country]],tbl_country[country],0))</f>
        <v>0</v>
      </c>
      <c r="R4675" t="b">
        <f>ISNA(MATCH(tbl_vendors[[#This Row],[Currency]],tbl_country[currency],0))</f>
        <v>0</v>
      </c>
      <c r="S4675" t="b">
        <f>_xlfn.XLOOKUP(tbl_vendors[[#This Row],[Country]],tbl_country[country],tbl_country[currency],"NotFound")&lt;&gt;tbl_vendors[[#This Row],[Currency]]</f>
        <v>0</v>
      </c>
      <c r="T4675" t="b">
        <f>ISNA(MATCH(tbl_vendors[[#This Row],[Payment_Terms]],tbl_payment_terms[Payment_Terms],0))</f>
        <v>0</v>
      </c>
      <c r="U4675" t="b">
        <f>ISNA(MATCH(tbl_vendors[[#This Row],[Status]],tbl_status[valid_status]))</f>
        <v>0</v>
      </c>
      <c r="V4675" t="b">
        <f ca="1">tbl_vendors[[#This Row],[Created_Date]]&gt;TODAY()</f>
        <v>0</v>
      </c>
      <c r="W4675" t="b">
        <f>tbl_vendors[[#This Row],[Updated_Date]]&lt;tbl_vendors[[#This Row],[Created_Date]]</f>
        <v>0</v>
      </c>
      <c r="X4675" t="b">
        <f>COUNTIF(tbl_vendors[Vendor_Name],tbl_vendors[[#This Row],[Vendor_Name]])&gt;1</f>
        <v>0</v>
      </c>
      <c r="Y4675" s="14" cm="1">
        <f t="array" aca="1" ref="Y4675" ca="1">IFERROR(SUM(L4675:X4675*1),4)</f>
        <v>0</v>
      </c>
      <c r="Z4675" t="str">
        <f ca="1">IF(tbl_vendors[[#This Row],[error_count]]&gt;0,"FAIL","PASS")</f>
        <v>PASS</v>
      </c>
    </row>
    <row r="4676" spans="1:26" x14ac:dyDescent="0.3">
      <c r="A4676" t="s">
        <v>18202</v>
      </c>
      <c r="B4676" t="s">
        <v>18203</v>
      </c>
      <c r="C4676" t="s">
        <v>100</v>
      </c>
      <c r="D4676" t="s">
        <v>18204</v>
      </c>
      <c r="E4676" t="s">
        <v>39</v>
      </c>
      <c r="F4676" t="s">
        <v>75</v>
      </c>
      <c r="G4676" t="s">
        <v>18205</v>
      </c>
      <c r="H4676" t="s">
        <v>47</v>
      </c>
      <c r="I4676" t="s">
        <v>26</v>
      </c>
      <c r="J4676" s="1">
        <v>44552</v>
      </c>
      <c r="K4676" s="1">
        <v>45973</v>
      </c>
      <c r="L4676" t="b">
        <f>COUNTIF(tbl_vendors[Vendor_ID],tbl_vendors[[#This Row],[Vendor_ID]])&gt;1</f>
        <v>0</v>
      </c>
      <c r="M4676" t="b">
        <f>ISBLANK(tbl_vendors[[#This Row],[Vendor_ID]])</f>
        <v>0</v>
      </c>
      <c r="N4676" t="b">
        <f>LEN(TRIM(tbl_vendors[[#This Row],[Vendor_Name]]))=0</f>
        <v>0</v>
      </c>
      <c r="O4676" t="b">
        <f>LEN(TRIM(tbl_vendors[[#This Row],[Email]]))=0</f>
        <v>0</v>
      </c>
      <c r="P4676" t="b">
        <f>OR(ISERROR(FIND("@",tbl_vendors[[#This Row],[Email]])),ISERROR(FIND(".",tbl_vendors[[#This Row],[Email]])))</f>
        <v>0</v>
      </c>
      <c r="Q4676" t="b">
        <f>ISNA(MATCH(tbl_vendors[[#This Row],[Country]],tbl_country[country],0))</f>
        <v>0</v>
      </c>
      <c r="R4676" t="b">
        <f>ISNA(MATCH(tbl_vendors[[#This Row],[Currency]],tbl_country[currency],0))</f>
        <v>0</v>
      </c>
      <c r="S4676" t="b">
        <f>_xlfn.XLOOKUP(tbl_vendors[[#This Row],[Country]],tbl_country[country],tbl_country[currency],"NotFound")&lt;&gt;tbl_vendors[[#This Row],[Currency]]</f>
        <v>0</v>
      </c>
      <c r="T4676" t="b">
        <f>ISNA(MATCH(tbl_vendors[[#This Row],[Payment_Terms]],tbl_payment_terms[Payment_Terms],0))</f>
        <v>0</v>
      </c>
      <c r="U4676" t="b">
        <f>ISNA(MATCH(tbl_vendors[[#This Row],[Status]],tbl_status[valid_status]))</f>
        <v>0</v>
      </c>
      <c r="V4676" t="b">
        <f ca="1">tbl_vendors[[#This Row],[Created_Date]]&gt;TODAY()</f>
        <v>0</v>
      </c>
      <c r="W4676" t="b">
        <f>tbl_vendors[[#This Row],[Updated_Date]]&lt;tbl_vendors[[#This Row],[Created_Date]]</f>
        <v>0</v>
      </c>
      <c r="X4676" t="b">
        <f>COUNTIF(tbl_vendors[Vendor_Name],tbl_vendors[[#This Row],[Vendor_Name]])&gt;1</f>
        <v>0</v>
      </c>
      <c r="Y4676" s="14" cm="1">
        <f t="array" aca="1" ref="Y4676" ca="1">IFERROR(SUM(L4676:X4676*1),4)</f>
        <v>0</v>
      </c>
      <c r="Z4676" t="str">
        <f ca="1">IF(tbl_vendors[[#This Row],[error_count]]&gt;0,"FAIL","PASS")</f>
        <v>PASS</v>
      </c>
    </row>
    <row r="4677" spans="1:26" x14ac:dyDescent="0.3">
      <c r="A4677" t="s">
        <v>18206</v>
      </c>
      <c r="B4677" t="s">
        <v>18207</v>
      </c>
      <c r="C4677" t="s">
        <v>66</v>
      </c>
      <c r="D4677" t="s">
        <v>18208</v>
      </c>
      <c r="E4677" t="s">
        <v>67</v>
      </c>
      <c r="F4677" t="s">
        <v>23</v>
      </c>
      <c r="G4677" t="s">
        <v>18209</v>
      </c>
      <c r="H4677" t="s">
        <v>47</v>
      </c>
      <c r="I4677" t="s">
        <v>19</v>
      </c>
      <c r="J4677" s="1">
        <v>44795</v>
      </c>
      <c r="K4677" s="1">
        <v>46093</v>
      </c>
      <c r="L4677" t="b">
        <f>COUNTIF(tbl_vendors[Vendor_ID],tbl_vendors[[#This Row],[Vendor_ID]])&gt;1</f>
        <v>0</v>
      </c>
      <c r="M4677" t="b">
        <f>ISBLANK(tbl_vendors[[#This Row],[Vendor_ID]])</f>
        <v>0</v>
      </c>
      <c r="N4677" t="b">
        <f>LEN(TRIM(tbl_vendors[[#This Row],[Vendor_Name]]))=0</f>
        <v>0</v>
      </c>
      <c r="O4677" t="b">
        <f>LEN(TRIM(tbl_vendors[[#This Row],[Email]]))=0</f>
        <v>0</v>
      </c>
      <c r="P4677" t="b">
        <f>OR(ISERROR(FIND("@",tbl_vendors[[#This Row],[Email]])),ISERROR(FIND(".",tbl_vendors[[#This Row],[Email]])))</f>
        <v>0</v>
      </c>
      <c r="Q4677" t="b">
        <f>ISNA(MATCH(tbl_vendors[[#This Row],[Country]],tbl_country[country],0))</f>
        <v>0</v>
      </c>
      <c r="R4677" t="b">
        <f>ISNA(MATCH(tbl_vendors[[#This Row],[Currency]],tbl_country[currency],0))</f>
        <v>0</v>
      </c>
      <c r="S4677" t="b">
        <f>_xlfn.XLOOKUP(tbl_vendors[[#This Row],[Country]],tbl_country[country],tbl_country[currency],"NotFound")&lt;&gt;tbl_vendors[[#This Row],[Currency]]</f>
        <v>0</v>
      </c>
      <c r="T4677" t="b">
        <f>ISNA(MATCH(tbl_vendors[[#This Row],[Payment_Terms]],tbl_payment_terms[Payment_Terms],0))</f>
        <v>0</v>
      </c>
      <c r="U4677" t="b">
        <f>ISNA(MATCH(tbl_vendors[[#This Row],[Status]],tbl_status[valid_status]))</f>
        <v>0</v>
      </c>
      <c r="V4677" t="b">
        <f ca="1">tbl_vendors[[#This Row],[Created_Date]]&gt;TODAY()</f>
        <v>0</v>
      </c>
      <c r="W4677" t="b">
        <f>tbl_vendors[[#This Row],[Updated_Date]]&lt;tbl_vendors[[#This Row],[Created_Date]]</f>
        <v>0</v>
      </c>
      <c r="X4677" t="b">
        <f>COUNTIF(tbl_vendors[Vendor_Name],tbl_vendors[[#This Row],[Vendor_Name]])&gt;1</f>
        <v>0</v>
      </c>
      <c r="Y4677" s="14" cm="1">
        <f t="array" aca="1" ref="Y4677" ca="1">IFERROR(SUM(L4677:X4677*1),4)</f>
        <v>0</v>
      </c>
      <c r="Z4677" t="str">
        <f ca="1">IF(tbl_vendors[[#This Row],[error_count]]&gt;0,"FAIL","PASS")</f>
        <v>PASS</v>
      </c>
    </row>
    <row r="4678" spans="1:26" x14ac:dyDescent="0.3">
      <c r="A4678" t="s">
        <v>18210</v>
      </c>
      <c r="B4678" t="s">
        <v>18211</v>
      </c>
      <c r="C4678" t="s">
        <v>153</v>
      </c>
      <c r="D4678" t="s">
        <v>18212</v>
      </c>
      <c r="E4678" t="s">
        <v>155</v>
      </c>
      <c r="F4678" t="s">
        <v>40</v>
      </c>
      <c r="G4678" t="s">
        <v>18213</v>
      </c>
      <c r="H4678" t="s">
        <v>18</v>
      </c>
      <c r="I4678" t="s">
        <v>26</v>
      </c>
      <c r="J4678" s="1">
        <v>44430</v>
      </c>
      <c r="K4678" s="1">
        <v>45919</v>
      </c>
      <c r="L4678" t="b">
        <f>COUNTIF(tbl_vendors[Vendor_ID],tbl_vendors[[#This Row],[Vendor_ID]])&gt;1</f>
        <v>0</v>
      </c>
      <c r="M4678" t="b">
        <f>ISBLANK(tbl_vendors[[#This Row],[Vendor_ID]])</f>
        <v>0</v>
      </c>
      <c r="N4678" t="b">
        <f>LEN(TRIM(tbl_vendors[[#This Row],[Vendor_Name]]))=0</f>
        <v>0</v>
      </c>
      <c r="O4678" t="b">
        <f>LEN(TRIM(tbl_vendors[[#This Row],[Email]]))=0</f>
        <v>0</v>
      </c>
      <c r="P4678" t="b">
        <f>OR(ISERROR(FIND("@",tbl_vendors[[#This Row],[Email]])),ISERROR(FIND(".",tbl_vendors[[#This Row],[Email]])))</f>
        <v>0</v>
      </c>
      <c r="Q4678" t="b">
        <f>ISNA(MATCH(tbl_vendors[[#This Row],[Country]],tbl_country[country],0))</f>
        <v>0</v>
      </c>
      <c r="R4678" t="b">
        <f>ISNA(MATCH(tbl_vendors[[#This Row],[Currency]],tbl_country[currency],0))</f>
        <v>0</v>
      </c>
      <c r="S4678" t="b">
        <f>_xlfn.XLOOKUP(tbl_vendors[[#This Row],[Country]],tbl_country[country],tbl_country[currency],"NotFound")&lt;&gt;tbl_vendors[[#This Row],[Currency]]</f>
        <v>0</v>
      </c>
      <c r="T4678" t="b">
        <f>ISNA(MATCH(tbl_vendors[[#This Row],[Payment_Terms]],tbl_payment_terms[Payment_Terms],0))</f>
        <v>0</v>
      </c>
      <c r="U4678" t="b">
        <f>ISNA(MATCH(tbl_vendors[[#This Row],[Status]],tbl_status[valid_status]))</f>
        <v>0</v>
      </c>
      <c r="V4678" t="b">
        <f ca="1">tbl_vendors[[#This Row],[Created_Date]]&gt;TODAY()</f>
        <v>0</v>
      </c>
      <c r="W4678" t="b">
        <f>tbl_vendors[[#This Row],[Updated_Date]]&lt;tbl_vendors[[#This Row],[Created_Date]]</f>
        <v>0</v>
      </c>
      <c r="X4678" t="b">
        <f>COUNTIF(tbl_vendors[Vendor_Name],tbl_vendors[[#This Row],[Vendor_Name]])&gt;1</f>
        <v>0</v>
      </c>
      <c r="Y4678" s="14" cm="1">
        <f t="array" aca="1" ref="Y4678" ca="1">IFERROR(SUM(L4678:X4678*1),4)</f>
        <v>0</v>
      </c>
      <c r="Z4678" t="str">
        <f ca="1">IF(tbl_vendors[[#This Row],[error_count]]&gt;0,"FAIL","PASS")</f>
        <v>PASS</v>
      </c>
    </row>
    <row r="4679" spans="1:26" x14ac:dyDescent="0.3">
      <c r="A4679" t="s">
        <v>18214</v>
      </c>
      <c r="B4679" t="s">
        <v>18215</v>
      </c>
      <c r="C4679" t="s">
        <v>79</v>
      </c>
      <c r="D4679" t="s">
        <v>18216</v>
      </c>
      <c r="E4679" t="s">
        <v>39</v>
      </c>
      <c r="F4679" t="s">
        <v>16</v>
      </c>
      <c r="G4679" t="s">
        <v>18217</v>
      </c>
      <c r="H4679" t="s">
        <v>34</v>
      </c>
      <c r="I4679" t="s">
        <v>19</v>
      </c>
      <c r="J4679" s="1">
        <v>44812</v>
      </c>
      <c r="K4679" s="1">
        <v>45520</v>
      </c>
      <c r="L4679" t="b">
        <f>COUNTIF(tbl_vendors[Vendor_ID],tbl_vendors[[#This Row],[Vendor_ID]])&gt;1</f>
        <v>0</v>
      </c>
      <c r="M4679" t="b">
        <f>ISBLANK(tbl_vendors[[#This Row],[Vendor_ID]])</f>
        <v>0</v>
      </c>
      <c r="N4679" t="b">
        <f>LEN(TRIM(tbl_vendors[[#This Row],[Vendor_Name]]))=0</f>
        <v>0</v>
      </c>
      <c r="O4679" t="b">
        <f>LEN(TRIM(tbl_vendors[[#This Row],[Email]]))=0</f>
        <v>0</v>
      </c>
      <c r="P4679" t="b">
        <f>OR(ISERROR(FIND("@",tbl_vendors[[#This Row],[Email]])),ISERROR(FIND(".",tbl_vendors[[#This Row],[Email]])))</f>
        <v>0</v>
      </c>
      <c r="Q4679" t="b">
        <f>ISNA(MATCH(tbl_vendors[[#This Row],[Country]],tbl_country[country],0))</f>
        <v>0</v>
      </c>
      <c r="R4679" t="b">
        <f>ISNA(MATCH(tbl_vendors[[#This Row],[Currency]],tbl_country[currency],0))</f>
        <v>0</v>
      </c>
      <c r="S4679" t="b">
        <f>_xlfn.XLOOKUP(tbl_vendors[[#This Row],[Country]],tbl_country[country],tbl_country[currency],"NotFound")&lt;&gt;tbl_vendors[[#This Row],[Currency]]</f>
        <v>0</v>
      </c>
      <c r="T4679" t="b">
        <f>ISNA(MATCH(tbl_vendors[[#This Row],[Payment_Terms]],tbl_payment_terms[Payment_Terms],0))</f>
        <v>0</v>
      </c>
      <c r="U4679" t="b">
        <f>ISNA(MATCH(tbl_vendors[[#This Row],[Status]],tbl_status[valid_status]))</f>
        <v>0</v>
      </c>
      <c r="V4679" t="b">
        <f ca="1">tbl_vendors[[#This Row],[Created_Date]]&gt;TODAY()</f>
        <v>0</v>
      </c>
      <c r="W4679" t="b">
        <f>tbl_vendors[[#This Row],[Updated_Date]]&lt;tbl_vendors[[#This Row],[Created_Date]]</f>
        <v>0</v>
      </c>
      <c r="X4679" t="b">
        <f>COUNTIF(tbl_vendors[Vendor_Name],tbl_vendors[[#This Row],[Vendor_Name]])&gt;1</f>
        <v>0</v>
      </c>
      <c r="Y4679" s="14" cm="1">
        <f t="array" aca="1" ref="Y4679" ca="1">IFERROR(SUM(L4679:X4679*1),4)</f>
        <v>0</v>
      </c>
      <c r="Z4679" t="str">
        <f ca="1">IF(tbl_vendors[[#This Row],[error_count]]&gt;0,"FAIL","PASS")</f>
        <v>PASS</v>
      </c>
    </row>
    <row r="4680" spans="1:26" x14ac:dyDescent="0.3">
      <c r="A4680" t="s">
        <v>18218</v>
      </c>
      <c r="B4680" t="s">
        <v>18219</v>
      </c>
      <c r="C4680" t="s">
        <v>153</v>
      </c>
      <c r="D4680" t="s">
        <v>18220</v>
      </c>
      <c r="E4680" t="s">
        <v>155</v>
      </c>
      <c r="F4680" t="s">
        <v>16</v>
      </c>
      <c r="G4680" t="s">
        <v>18221</v>
      </c>
      <c r="H4680" t="s">
        <v>34</v>
      </c>
      <c r="I4680" t="s">
        <v>53</v>
      </c>
      <c r="J4680" s="1">
        <v>45218</v>
      </c>
      <c r="K4680" s="1">
        <v>46173</v>
      </c>
      <c r="L4680" t="b">
        <f>COUNTIF(tbl_vendors[Vendor_ID],tbl_vendors[[#This Row],[Vendor_ID]])&gt;1</f>
        <v>0</v>
      </c>
      <c r="M4680" t="b">
        <f>ISBLANK(tbl_vendors[[#This Row],[Vendor_ID]])</f>
        <v>0</v>
      </c>
      <c r="N4680" t="b">
        <f>LEN(TRIM(tbl_vendors[[#This Row],[Vendor_Name]]))=0</f>
        <v>0</v>
      </c>
      <c r="O4680" t="b">
        <f>LEN(TRIM(tbl_vendors[[#This Row],[Email]]))=0</f>
        <v>0</v>
      </c>
      <c r="P4680" t="b">
        <f>OR(ISERROR(FIND("@",tbl_vendors[[#This Row],[Email]])),ISERROR(FIND(".",tbl_vendors[[#This Row],[Email]])))</f>
        <v>0</v>
      </c>
      <c r="Q4680" t="b">
        <f>ISNA(MATCH(tbl_vendors[[#This Row],[Country]],tbl_country[country],0))</f>
        <v>0</v>
      </c>
      <c r="R4680" t="b">
        <f>ISNA(MATCH(tbl_vendors[[#This Row],[Currency]],tbl_country[currency],0))</f>
        <v>0</v>
      </c>
      <c r="S4680" t="b">
        <f>_xlfn.XLOOKUP(tbl_vendors[[#This Row],[Country]],tbl_country[country],tbl_country[currency],"NotFound")&lt;&gt;tbl_vendors[[#This Row],[Currency]]</f>
        <v>0</v>
      </c>
      <c r="T4680" t="b">
        <f>ISNA(MATCH(tbl_vendors[[#This Row],[Payment_Terms]],tbl_payment_terms[Payment_Terms],0))</f>
        <v>0</v>
      </c>
      <c r="U4680" t="b">
        <f>ISNA(MATCH(tbl_vendors[[#This Row],[Status]],tbl_status[valid_status]))</f>
        <v>1</v>
      </c>
      <c r="V4680" t="b">
        <f ca="1">tbl_vendors[[#This Row],[Created_Date]]&gt;TODAY()</f>
        <v>0</v>
      </c>
      <c r="W4680" t="b">
        <f>tbl_vendors[[#This Row],[Updated_Date]]&lt;tbl_vendors[[#This Row],[Created_Date]]</f>
        <v>0</v>
      </c>
      <c r="X4680" t="b">
        <f>COUNTIF(tbl_vendors[Vendor_Name],tbl_vendors[[#This Row],[Vendor_Name]])&gt;1</f>
        <v>0</v>
      </c>
      <c r="Y4680" s="14" cm="1">
        <f t="array" aca="1" ref="Y4680" ca="1">IFERROR(SUM(L4680:X4680*1),4)</f>
        <v>1</v>
      </c>
      <c r="Z4680" t="str">
        <f ca="1">IF(tbl_vendors[[#This Row],[error_count]]&gt;0,"FAIL","PASS")</f>
        <v>FAIL</v>
      </c>
    </row>
    <row r="4681" spans="1:26" x14ac:dyDescent="0.3">
      <c r="A4681" t="s">
        <v>18222</v>
      </c>
      <c r="B4681" t="s">
        <v>18223</v>
      </c>
      <c r="C4681" t="s">
        <v>56</v>
      </c>
      <c r="D4681" t="s">
        <v>18224</v>
      </c>
      <c r="E4681" t="s">
        <v>58</v>
      </c>
      <c r="F4681" t="s">
        <v>75</v>
      </c>
      <c r="G4681" t="s">
        <v>18225</v>
      </c>
      <c r="H4681" t="s">
        <v>34</v>
      </c>
      <c r="I4681" t="s">
        <v>19</v>
      </c>
      <c r="J4681" s="1">
        <v>46166</v>
      </c>
      <c r="K4681" s="1">
        <v>46182</v>
      </c>
      <c r="L4681" t="b">
        <f>COUNTIF(tbl_vendors[Vendor_ID],tbl_vendors[[#This Row],[Vendor_ID]])&gt;1</f>
        <v>0</v>
      </c>
      <c r="M4681" t="b">
        <f>ISBLANK(tbl_vendors[[#This Row],[Vendor_ID]])</f>
        <v>0</v>
      </c>
      <c r="N4681" t="b">
        <f>LEN(TRIM(tbl_vendors[[#This Row],[Vendor_Name]]))=0</f>
        <v>0</v>
      </c>
      <c r="O4681" t="b">
        <f>LEN(TRIM(tbl_vendors[[#This Row],[Email]]))=0</f>
        <v>0</v>
      </c>
      <c r="P4681" t="b">
        <f>OR(ISERROR(FIND("@",tbl_vendors[[#This Row],[Email]])),ISERROR(FIND(".",tbl_vendors[[#This Row],[Email]])))</f>
        <v>0</v>
      </c>
      <c r="Q4681" t="b">
        <f>ISNA(MATCH(tbl_vendors[[#This Row],[Country]],tbl_country[country],0))</f>
        <v>0</v>
      </c>
      <c r="R4681" t="b">
        <f>ISNA(MATCH(tbl_vendors[[#This Row],[Currency]],tbl_country[currency],0))</f>
        <v>0</v>
      </c>
      <c r="S4681" t="b">
        <f>_xlfn.XLOOKUP(tbl_vendors[[#This Row],[Country]],tbl_country[country],tbl_country[currency],"NotFound")&lt;&gt;tbl_vendors[[#This Row],[Currency]]</f>
        <v>0</v>
      </c>
      <c r="T4681" t="b">
        <f>ISNA(MATCH(tbl_vendors[[#This Row],[Payment_Terms]],tbl_payment_terms[Payment_Terms],0))</f>
        <v>0</v>
      </c>
      <c r="U4681" t="b">
        <f>ISNA(MATCH(tbl_vendors[[#This Row],[Status]],tbl_status[valid_status]))</f>
        <v>0</v>
      </c>
      <c r="V4681" t="b">
        <f ca="1">tbl_vendors[[#This Row],[Created_Date]]&gt;TODAY()</f>
        <v>0</v>
      </c>
      <c r="W4681" t="b">
        <f>tbl_vendors[[#This Row],[Updated_Date]]&lt;tbl_vendors[[#This Row],[Created_Date]]</f>
        <v>0</v>
      </c>
      <c r="X4681" t="b">
        <f>COUNTIF(tbl_vendors[Vendor_Name],tbl_vendors[[#This Row],[Vendor_Name]])&gt;1</f>
        <v>0</v>
      </c>
      <c r="Y4681" s="14" cm="1">
        <f t="array" aca="1" ref="Y4681" ca="1">IFERROR(SUM(L4681:X4681*1),4)</f>
        <v>0</v>
      </c>
      <c r="Z4681" t="str">
        <f ca="1">IF(tbl_vendors[[#This Row],[error_count]]&gt;0,"FAIL","PASS")</f>
        <v>PASS</v>
      </c>
    </row>
    <row r="4682" spans="1:26" x14ac:dyDescent="0.3">
      <c r="A4682" t="s">
        <v>18226</v>
      </c>
      <c r="B4682" t="s">
        <v>18227</v>
      </c>
      <c r="C4682" t="s">
        <v>56</v>
      </c>
      <c r="D4682" t="s">
        <v>18228</v>
      </c>
      <c r="E4682" t="s">
        <v>58</v>
      </c>
      <c r="F4682" t="s">
        <v>16</v>
      </c>
      <c r="G4682" t="s">
        <v>18229</v>
      </c>
      <c r="H4682" t="s">
        <v>69</v>
      </c>
      <c r="I4682" t="s">
        <v>26</v>
      </c>
      <c r="J4682" s="1">
        <v>45162</v>
      </c>
      <c r="K4682" s="1">
        <v>46046</v>
      </c>
      <c r="L4682" t="b">
        <f>COUNTIF(tbl_vendors[Vendor_ID],tbl_vendors[[#This Row],[Vendor_ID]])&gt;1</f>
        <v>0</v>
      </c>
      <c r="M4682" t="b">
        <f>ISBLANK(tbl_vendors[[#This Row],[Vendor_ID]])</f>
        <v>0</v>
      </c>
      <c r="N4682" t="b">
        <f>LEN(TRIM(tbl_vendors[[#This Row],[Vendor_Name]]))=0</f>
        <v>0</v>
      </c>
      <c r="O4682" t="b">
        <f>LEN(TRIM(tbl_vendors[[#This Row],[Email]]))=0</f>
        <v>0</v>
      </c>
      <c r="P4682" t="b">
        <f>OR(ISERROR(FIND("@",tbl_vendors[[#This Row],[Email]])),ISERROR(FIND(".",tbl_vendors[[#This Row],[Email]])))</f>
        <v>0</v>
      </c>
      <c r="Q4682" t="b">
        <f>ISNA(MATCH(tbl_vendors[[#This Row],[Country]],tbl_country[country],0))</f>
        <v>0</v>
      </c>
      <c r="R4682" t="b">
        <f>ISNA(MATCH(tbl_vendors[[#This Row],[Currency]],tbl_country[currency],0))</f>
        <v>0</v>
      </c>
      <c r="S4682" t="b">
        <f>_xlfn.XLOOKUP(tbl_vendors[[#This Row],[Country]],tbl_country[country],tbl_country[currency],"NotFound")&lt;&gt;tbl_vendors[[#This Row],[Currency]]</f>
        <v>0</v>
      </c>
      <c r="T4682" t="b">
        <f>ISNA(MATCH(tbl_vendors[[#This Row],[Payment_Terms]],tbl_payment_terms[Payment_Terms],0))</f>
        <v>0</v>
      </c>
      <c r="U4682" t="b">
        <f>ISNA(MATCH(tbl_vendors[[#This Row],[Status]],tbl_status[valid_status]))</f>
        <v>0</v>
      </c>
      <c r="V4682" t="b">
        <f ca="1">tbl_vendors[[#This Row],[Created_Date]]&gt;TODAY()</f>
        <v>0</v>
      </c>
      <c r="W4682" t="b">
        <f>tbl_vendors[[#This Row],[Updated_Date]]&lt;tbl_vendors[[#This Row],[Created_Date]]</f>
        <v>0</v>
      </c>
      <c r="X4682" t="b">
        <f>COUNTIF(tbl_vendors[Vendor_Name],tbl_vendors[[#This Row],[Vendor_Name]])&gt;1</f>
        <v>0</v>
      </c>
      <c r="Y4682" s="14" cm="1">
        <f t="array" aca="1" ref="Y4682" ca="1">IFERROR(SUM(L4682:X4682*1),4)</f>
        <v>0</v>
      </c>
      <c r="Z4682" t="str">
        <f ca="1">IF(tbl_vendors[[#This Row],[error_count]]&gt;0,"FAIL","PASS")</f>
        <v>PASS</v>
      </c>
    </row>
    <row r="4683" spans="1:26" x14ac:dyDescent="0.3">
      <c r="A4683" t="s">
        <v>18230</v>
      </c>
      <c r="B4683" t="s">
        <v>18231</v>
      </c>
      <c r="C4683" t="s">
        <v>56</v>
      </c>
      <c r="D4683" t="s">
        <v>18232</v>
      </c>
      <c r="E4683" t="s">
        <v>58</v>
      </c>
      <c r="F4683" t="s">
        <v>32</v>
      </c>
      <c r="G4683" t="s">
        <v>18233</v>
      </c>
      <c r="H4683" t="s">
        <v>42</v>
      </c>
      <c r="I4683" t="s">
        <v>19</v>
      </c>
      <c r="J4683" s="1">
        <v>46176</v>
      </c>
      <c r="K4683" s="1">
        <v>46194</v>
      </c>
      <c r="L4683" t="b">
        <f>COUNTIF(tbl_vendors[Vendor_ID],tbl_vendors[[#This Row],[Vendor_ID]])&gt;1</f>
        <v>0</v>
      </c>
      <c r="M4683" t="b">
        <f>ISBLANK(tbl_vendors[[#This Row],[Vendor_ID]])</f>
        <v>0</v>
      </c>
      <c r="N4683" t="b">
        <f>LEN(TRIM(tbl_vendors[[#This Row],[Vendor_Name]]))=0</f>
        <v>0</v>
      </c>
      <c r="O4683" t="b">
        <f>LEN(TRIM(tbl_vendors[[#This Row],[Email]]))=0</f>
        <v>0</v>
      </c>
      <c r="P4683" t="b">
        <f>OR(ISERROR(FIND("@",tbl_vendors[[#This Row],[Email]])),ISERROR(FIND(".",tbl_vendors[[#This Row],[Email]])))</f>
        <v>0</v>
      </c>
      <c r="Q4683" t="b">
        <f>ISNA(MATCH(tbl_vendors[[#This Row],[Country]],tbl_country[country],0))</f>
        <v>0</v>
      </c>
      <c r="R4683" t="b">
        <f>ISNA(MATCH(tbl_vendors[[#This Row],[Currency]],tbl_country[currency],0))</f>
        <v>0</v>
      </c>
      <c r="S4683" t="b">
        <f>_xlfn.XLOOKUP(tbl_vendors[[#This Row],[Country]],tbl_country[country],tbl_country[currency],"NotFound")&lt;&gt;tbl_vendors[[#This Row],[Currency]]</f>
        <v>0</v>
      </c>
      <c r="T4683" t="b">
        <f>ISNA(MATCH(tbl_vendors[[#This Row],[Payment_Terms]],tbl_payment_terms[Payment_Terms],0))</f>
        <v>0</v>
      </c>
      <c r="U4683" t="b">
        <f>ISNA(MATCH(tbl_vendors[[#This Row],[Status]],tbl_status[valid_status]))</f>
        <v>0</v>
      </c>
      <c r="V4683" t="b">
        <f ca="1">tbl_vendors[[#This Row],[Created_Date]]&gt;TODAY()</f>
        <v>0</v>
      </c>
      <c r="W4683" t="b">
        <f>tbl_vendors[[#This Row],[Updated_Date]]&lt;tbl_vendors[[#This Row],[Created_Date]]</f>
        <v>0</v>
      </c>
      <c r="X4683" t="b">
        <f>COUNTIF(tbl_vendors[Vendor_Name],tbl_vendors[[#This Row],[Vendor_Name]])&gt;1</f>
        <v>0</v>
      </c>
      <c r="Y4683" s="14" cm="1">
        <f t="array" aca="1" ref="Y4683" ca="1">IFERROR(SUM(L4683:X4683*1),4)</f>
        <v>0</v>
      </c>
      <c r="Z4683" t="str">
        <f ca="1">IF(tbl_vendors[[#This Row],[error_count]]&gt;0,"FAIL","PASS")</f>
        <v>PASS</v>
      </c>
    </row>
    <row r="4684" spans="1:26" x14ac:dyDescent="0.3">
      <c r="A4684" t="s">
        <v>18234</v>
      </c>
      <c r="B4684" t="s">
        <v>18235</v>
      </c>
      <c r="C4684" t="s">
        <v>109</v>
      </c>
      <c r="D4684" t="s">
        <v>18236</v>
      </c>
      <c r="E4684" t="s">
        <v>39</v>
      </c>
      <c r="F4684" t="s">
        <v>16</v>
      </c>
      <c r="G4684" t="s">
        <v>18237</v>
      </c>
      <c r="H4684" t="s">
        <v>47</v>
      </c>
      <c r="I4684" t="s">
        <v>26</v>
      </c>
      <c r="J4684" s="1">
        <v>45587</v>
      </c>
      <c r="K4684" s="1">
        <v>45939</v>
      </c>
      <c r="L4684" t="b">
        <f>COUNTIF(tbl_vendors[Vendor_ID],tbl_vendors[[#This Row],[Vendor_ID]])&gt;1</f>
        <v>0</v>
      </c>
      <c r="M4684" t="b">
        <f>ISBLANK(tbl_vendors[[#This Row],[Vendor_ID]])</f>
        <v>0</v>
      </c>
      <c r="N4684" t="b">
        <f>LEN(TRIM(tbl_vendors[[#This Row],[Vendor_Name]]))=0</f>
        <v>0</v>
      </c>
      <c r="O4684" t="b">
        <f>LEN(TRIM(tbl_vendors[[#This Row],[Email]]))=0</f>
        <v>0</v>
      </c>
      <c r="P4684" t="b">
        <f>OR(ISERROR(FIND("@",tbl_vendors[[#This Row],[Email]])),ISERROR(FIND(".",tbl_vendors[[#This Row],[Email]])))</f>
        <v>0</v>
      </c>
      <c r="Q4684" t="b">
        <f>ISNA(MATCH(tbl_vendors[[#This Row],[Country]],tbl_country[country],0))</f>
        <v>0</v>
      </c>
      <c r="R4684" t="b">
        <f>ISNA(MATCH(tbl_vendors[[#This Row],[Currency]],tbl_country[currency],0))</f>
        <v>0</v>
      </c>
      <c r="S4684" t="b">
        <f>_xlfn.XLOOKUP(tbl_vendors[[#This Row],[Country]],tbl_country[country],tbl_country[currency],"NotFound")&lt;&gt;tbl_vendors[[#This Row],[Currency]]</f>
        <v>1</v>
      </c>
      <c r="T4684" t="b">
        <f>ISNA(MATCH(tbl_vendors[[#This Row],[Payment_Terms]],tbl_payment_terms[Payment_Terms],0))</f>
        <v>0</v>
      </c>
      <c r="U4684" t="b">
        <f>ISNA(MATCH(tbl_vendors[[#This Row],[Status]],tbl_status[valid_status]))</f>
        <v>0</v>
      </c>
      <c r="V4684" t="b">
        <f ca="1">tbl_vendors[[#This Row],[Created_Date]]&gt;TODAY()</f>
        <v>0</v>
      </c>
      <c r="W4684" t="b">
        <f>tbl_vendors[[#This Row],[Updated_Date]]&lt;tbl_vendors[[#This Row],[Created_Date]]</f>
        <v>0</v>
      </c>
      <c r="X4684" t="b">
        <f>COUNTIF(tbl_vendors[Vendor_Name],tbl_vendors[[#This Row],[Vendor_Name]])&gt;1</f>
        <v>0</v>
      </c>
      <c r="Y4684" s="14" cm="1">
        <f t="array" aca="1" ref="Y4684" ca="1">IFERROR(SUM(L4684:X4684*1),4)</f>
        <v>1</v>
      </c>
      <c r="Z4684" t="str">
        <f ca="1">IF(tbl_vendors[[#This Row],[error_count]]&gt;0,"FAIL","PASS")</f>
        <v>FAIL</v>
      </c>
    </row>
    <row r="4685" spans="1:26" x14ac:dyDescent="0.3">
      <c r="A4685" t="s">
        <v>18238</v>
      </c>
      <c r="B4685" t="s">
        <v>18239</v>
      </c>
      <c r="C4685" t="s">
        <v>37</v>
      </c>
      <c r="D4685" t="s">
        <v>18240</v>
      </c>
      <c r="E4685" t="s">
        <v>39</v>
      </c>
      <c r="F4685" t="s">
        <v>40</v>
      </c>
      <c r="G4685" t="s">
        <v>18241</v>
      </c>
      <c r="H4685" t="s">
        <v>52</v>
      </c>
      <c r="I4685" t="s">
        <v>26</v>
      </c>
      <c r="J4685" s="1">
        <v>46017</v>
      </c>
      <c r="K4685" s="1">
        <v>46076</v>
      </c>
      <c r="L4685" t="b">
        <f>COUNTIF(tbl_vendors[Vendor_ID],tbl_vendors[[#This Row],[Vendor_ID]])&gt;1</f>
        <v>0</v>
      </c>
      <c r="M4685" t="b">
        <f>ISBLANK(tbl_vendors[[#This Row],[Vendor_ID]])</f>
        <v>0</v>
      </c>
      <c r="N4685" t="b">
        <f>LEN(TRIM(tbl_vendors[[#This Row],[Vendor_Name]]))=0</f>
        <v>0</v>
      </c>
      <c r="O4685" t="b">
        <f>LEN(TRIM(tbl_vendors[[#This Row],[Email]]))=0</f>
        <v>0</v>
      </c>
      <c r="P4685" t="b">
        <f>OR(ISERROR(FIND("@",tbl_vendors[[#This Row],[Email]])),ISERROR(FIND(".",tbl_vendors[[#This Row],[Email]])))</f>
        <v>0</v>
      </c>
      <c r="Q4685" t="b">
        <f>ISNA(MATCH(tbl_vendors[[#This Row],[Country]],tbl_country[country],0))</f>
        <v>0</v>
      </c>
      <c r="R4685" t="b">
        <f>ISNA(MATCH(tbl_vendors[[#This Row],[Currency]],tbl_country[currency],0))</f>
        <v>0</v>
      </c>
      <c r="S4685" t="b">
        <f>_xlfn.XLOOKUP(tbl_vendors[[#This Row],[Country]],tbl_country[country],tbl_country[currency],"NotFound")&lt;&gt;tbl_vendors[[#This Row],[Currency]]</f>
        <v>0</v>
      </c>
      <c r="T4685" t="b">
        <f>ISNA(MATCH(tbl_vendors[[#This Row],[Payment_Terms]],tbl_payment_terms[Payment_Terms],0))</f>
        <v>0</v>
      </c>
      <c r="U4685" t="b">
        <f>ISNA(MATCH(tbl_vendors[[#This Row],[Status]],tbl_status[valid_status]))</f>
        <v>0</v>
      </c>
      <c r="V4685" t="b">
        <f ca="1">tbl_vendors[[#This Row],[Created_Date]]&gt;TODAY()</f>
        <v>0</v>
      </c>
      <c r="W4685" t="b">
        <f>tbl_vendors[[#This Row],[Updated_Date]]&lt;tbl_vendors[[#This Row],[Created_Date]]</f>
        <v>0</v>
      </c>
      <c r="X4685" t="b">
        <f>COUNTIF(tbl_vendors[Vendor_Name],tbl_vendors[[#This Row],[Vendor_Name]])&gt;1</f>
        <v>0</v>
      </c>
      <c r="Y4685" s="14" cm="1">
        <f t="array" aca="1" ref="Y4685" ca="1">IFERROR(SUM(L4685:X4685*1),4)</f>
        <v>0</v>
      </c>
      <c r="Z4685" t="str">
        <f ca="1">IF(tbl_vendors[[#This Row],[error_count]]&gt;0,"FAIL","PASS")</f>
        <v>PASS</v>
      </c>
    </row>
    <row r="4686" spans="1:26" x14ac:dyDescent="0.3">
      <c r="A4686" t="s">
        <v>18242</v>
      </c>
      <c r="B4686" t="s">
        <v>18243</v>
      </c>
      <c r="C4686" t="s">
        <v>29</v>
      </c>
      <c r="D4686" t="s">
        <v>18244</v>
      </c>
      <c r="E4686" t="s">
        <v>31</v>
      </c>
      <c r="F4686" t="s">
        <v>16</v>
      </c>
      <c r="H4686" t="s">
        <v>42</v>
      </c>
      <c r="I4686" t="s">
        <v>53</v>
      </c>
      <c r="J4686" s="1">
        <v>46191</v>
      </c>
      <c r="K4686" s="1">
        <v>46198</v>
      </c>
      <c r="L4686" t="b">
        <f>COUNTIF(tbl_vendors[Vendor_ID],tbl_vendors[[#This Row],[Vendor_ID]])&gt;1</f>
        <v>0</v>
      </c>
      <c r="M4686" t="b">
        <f>ISBLANK(tbl_vendors[[#This Row],[Vendor_ID]])</f>
        <v>0</v>
      </c>
      <c r="N4686" t="b">
        <f>LEN(TRIM(tbl_vendors[[#This Row],[Vendor_Name]]))=0</f>
        <v>0</v>
      </c>
      <c r="O4686" t="b">
        <f>LEN(TRIM(tbl_vendors[[#This Row],[Email]]))=0</f>
        <v>1</v>
      </c>
      <c r="P4686" t="b">
        <f>OR(ISERROR(FIND("@",tbl_vendors[[#This Row],[Email]])),ISERROR(FIND(".",tbl_vendors[[#This Row],[Email]])))</f>
        <v>1</v>
      </c>
      <c r="Q4686" t="b">
        <f>ISNA(MATCH(tbl_vendors[[#This Row],[Country]],tbl_country[country],0))</f>
        <v>0</v>
      </c>
      <c r="R4686" t="b">
        <f>ISNA(MATCH(tbl_vendors[[#This Row],[Currency]],tbl_country[currency],0))</f>
        <v>0</v>
      </c>
      <c r="S4686" t="b">
        <f>_xlfn.XLOOKUP(tbl_vendors[[#This Row],[Country]],tbl_country[country],tbl_country[currency],"NotFound")&lt;&gt;tbl_vendors[[#This Row],[Currency]]</f>
        <v>0</v>
      </c>
      <c r="T4686" t="b">
        <f>ISNA(MATCH(tbl_vendors[[#This Row],[Payment_Terms]],tbl_payment_terms[Payment_Terms],0))</f>
        <v>0</v>
      </c>
      <c r="U4686" t="b">
        <f>ISNA(MATCH(tbl_vendors[[#This Row],[Status]],tbl_status[valid_status]))</f>
        <v>1</v>
      </c>
      <c r="V4686" t="b">
        <f ca="1">tbl_vendors[[#This Row],[Created_Date]]&gt;TODAY()</f>
        <v>0</v>
      </c>
      <c r="W4686" t="b">
        <f>tbl_vendors[[#This Row],[Updated_Date]]&lt;tbl_vendors[[#This Row],[Created_Date]]</f>
        <v>0</v>
      </c>
      <c r="X4686" t="b">
        <f>COUNTIF(tbl_vendors[Vendor_Name],tbl_vendors[[#This Row],[Vendor_Name]])&gt;1</f>
        <v>0</v>
      </c>
      <c r="Y4686" s="14" cm="1">
        <f t="array" aca="1" ref="Y4686" ca="1">IFERROR(SUM(L4686:X4686*1),4)</f>
        <v>3</v>
      </c>
      <c r="Z4686" t="str">
        <f ca="1">IF(tbl_vendors[[#This Row],[error_count]]&gt;0,"FAIL","PASS")</f>
        <v>FAIL</v>
      </c>
    </row>
    <row r="4687" spans="1:26" x14ac:dyDescent="0.3">
      <c r="A4687" t="s">
        <v>18245</v>
      </c>
      <c r="B4687" t="s">
        <v>18246</v>
      </c>
      <c r="C4687" t="s">
        <v>37</v>
      </c>
      <c r="D4687" t="s">
        <v>18247</v>
      </c>
      <c r="E4687" t="s">
        <v>39</v>
      </c>
      <c r="F4687" t="s">
        <v>40</v>
      </c>
      <c r="G4687" t="s">
        <v>18248</v>
      </c>
      <c r="H4687" t="s">
        <v>52</v>
      </c>
      <c r="I4687" t="s">
        <v>19</v>
      </c>
      <c r="J4687" s="1">
        <v>45758</v>
      </c>
      <c r="K4687" s="1">
        <v>46140</v>
      </c>
      <c r="L4687" t="b">
        <f>COUNTIF(tbl_vendors[Vendor_ID],tbl_vendors[[#This Row],[Vendor_ID]])&gt;1</f>
        <v>0</v>
      </c>
      <c r="M4687" t="b">
        <f>ISBLANK(tbl_vendors[[#This Row],[Vendor_ID]])</f>
        <v>0</v>
      </c>
      <c r="N4687" t="b">
        <f>LEN(TRIM(tbl_vendors[[#This Row],[Vendor_Name]]))=0</f>
        <v>0</v>
      </c>
      <c r="O4687" t="b">
        <f>LEN(TRIM(tbl_vendors[[#This Row],[Email]]))=0</f>
        <v>0</v>
      </c>
      <c r="P4687" t="b">
        <f>OR(ISERROR(FIND("@",tbl_vendors[[#This Row],[Email]])),ISERROR(FIND(".",tbl_vendors[[#This Row],[Email]])))</f>
        <v>0</v>
      </c>
      <c r="Q4687" t="b">
        <f>ISNA(MATCH(tbl_vendors[[#This Row],[Country]],tbl_country[country],0))</f>
        <v>0</v>
      </c>
      <c r="R4687" t="b">
        <f>ISNA(MATCH(tbl_vendors[[#This Row],[Currency]],tbl_country[currency],0))</f>
        <v>0</v>
      </c>
      <c r="S4687" t="b">
        <f>_xlfn.XLOOKUP(tbl_vendors[[#This Row],[Country]],tbl_country[country],tbl_country[currency],"NotFound")&lt;&gt;tbl_vendors[[#This Row],[Currency]]</f>
        <v>0</v>
      </c>
      <c r="T4687" t="b">
        <f>ISNA(MATCH(tbl_vendors[[#This Row],[Payment_Terms]],tbl_payment_terms[Payment_Terms],0))</f>
        <v>0</v>
      </c>
      <c r="U4687" t="b">
        <f>ISNA(MATCH(tbl_vendors[[#This Row],[Status]],tbl_status[valid_status]))</f>
        <v>0</v>
      </c>
      <c r="V4687" t="b">
        <f ca="1">tbl_vendors[[#This Row],[Created_Date]]&gt;TODAY()</f>
        <v>0</v>
      </c>
      <c r="W4687" t="b">
        <f>tbl_vendors[[#This Row],[Updated_Date]]&lt;tbl_vendors[[#This Row],[Created_Date]]</f>
        <v>0</v>
      </c>
      <c r="X4687" t="b">
        <f>COUNTIF(tbl_vendors[Vendor_Name],tbl_vendors[[#This Row],[Vendor_Name]])&gt;1</f>
        <v>0</v>
      </c>
      <c r="Y4687" s="14" cm="1">
        <f t="array" aca="1" ref="Y4687" ca="1">IFERROR(SUM(L4687:X4687*1),4)</f>
        <v>0</v>
      </c>
      <c r="Z4687" t="str">
        <f ca="1">IF(tbl_vendors[[#This Row],[error_count]]&gt;0,"FAIL","PASS")</f>
        <v>PASS</v>
      </c>
    </row>
    <row r="4688" spans="1:26" x14ac:dyDescent="0.3">
      <c r="A4688" t="s">
        <v>18249</v>
      </c>
      <c r="B4688" t="s">
        <v>18250</v>
      </c>
      <c r="C4688" t="s">
        <v>66</v>
      </c>
      <c r="D4688" t="s">
        <v>18251</v>
      </c>
      <c r="E4688" t="s">
        <v>67</v>
      </c>
      <c r="F4688" t="s">
        <v>75</v>
      </c>
      <c r="G4688" t="s">
        <v>18252</v>
      </c>
      <c r="H4688" t="s">
        <v>69</v>
      </c>
      <c r="I4688" t="s">
        <v>19</v>
      </c>
      <c r="J4688" s="1">
        <v>46136</v>
      </c>
      <c r="K4688" s="1">
        <v>46158</v>
      </c>
      <c r="L4688" t="b">
        <f>COUNTIF(tbl_vendors[Vendor_ID],tbl_vendors[[#This Row],[Vendor_ID]])&gt;1</f>
        <v>0</v>
      </c>
      <c r="M4688" t="b">
        <f>ISBLANK(tbl_vendors[[#This Row],[Vendor_ID]])</f>
        <v>0</v>
      </c>
      <c r="N4688" t="b">
        <f>LEN(TRIM(tbl_vendors[[#This Row],[Vendor_Name]]))=0</f>
        <v>0</v>
      </c>
      <c r="O4688" t="b">
        <f>LEN(TRIM(tbl_vendors[[#This Row],[Email]]))=0</f>
        <v>0</v>
      </c>
      <c r="P4688" t="b">
        <f>OR(ISERROR(FIND("@",tbl_vendors[[#This Row],[Email]])),ISERROR(FIND(".",tbl_vendors[[#This Row],[Email]])))</f>
        <v>0</v>
      </c>
      <c r="Q4688" t="b">
        <f>ISNA(MATCH(tbl_vendors[[#This Row],[Country]],tbl_country[country],0))</f>
        <v>0</v>
      </c>
      <c r="R4688" t="b">
        <f>ISNA(MATCH(tbl_vendors[[#This Row],[Currency]],tbl_country[currency],0))</f>
        <v>0</v>
      </c>
      <c r="S4688" t="b">
        <f>_xlfn.XLOOKUP(tbl_vendors[[#This Row],[Country]],tbl_country[country],tbl_country[currency],"NotFound")&lt;&gt;tbl_vendors[[#This Row],[Currency]]</f>
        <v>0</v>
      </c>
      <c r="T4688" t="b">
        <f>ISNA(MATCH(tbl_vendors[[#This Row],[Payment_Terms]],tbl_payment_terms[Payment_Terms],0))</f>
        <v>0</v>
      </c>
      <c r="U4688" t="b">
        <f>ISNA(MATCH(tbl_vendors[[#This Row],[Status]],tbl_status[valid_status]))</f>
        <v>0</v>
      </c>
      <c r="V4688" t="b">
        <f ca="1">tbl_vendors[[#This Row],[Created_Date]]&gt;TODAY()</f>
        <v>0</v>
      </c>
      <c r="W4688" t="b">
        <f>tbl_vendors[[#This Row],[Updated_Date]]&lt;tbl_vendors[[#This Row],[Created_Date]]</f>
        <v>0</v>
      </c>
      <c r="X4688" t="b">
        <f>COUNTIF(tbl_vendors[Vendor_Name],tbl_vendors[[#This Row],[Vendor_Name]])&gt;1</f>
        <v>0</v>
      </c>
      <c r="Y4688" s="14" cm="1">
        <f t="array" aca="1" ref="Y4688" ca="1">IFERROR(SUM(L4688:X4688*1),4)</f>
        <v>0</v>
      </c>
      <c r="Z4688" t="str">
        <f ca="1">IF(tbl_vendors[[#This Row],[error_count]]&gt;0,"FAIL","PASS")</f>
        <v>PASS</v>
      </c>
    </row>
    <row r="4689" spans="1:26" x14ac:dyDescent="0.3">
      <c r="A4689" t="s">
        <v>18253</v>
      </c>
      <c r="B4689" t="s">
        <v>18254</v>
      </c>
      <c r="C4689" t="s">
        <v>66</v>
      </c>
      <c r="D4689" t="s">
        <v>18255</v>
      </c>
      <c r="E4689" t="s">
        <v>67</v>
      </c>
      <c r="F4689" t="s">
        <v>16</v>
      </c>
      <c r="G4689" t="s">
        <v>18256</v>
      </c>
      <c r="H4689" t="s">
        <v>25</v>
      </c>
      <c r="I4689" t="s">
        <v>53</v>
      </c>
      <c r="J4689" s="1">
        <v>44937</v>
      </c>
      <c r="K4689" s="1">
        <v>45882</v>
      </c>
      <c r="L4689" t="b">
        <f>COUNTIF(tbl_vendors[Vendor_ID],tbl_vendors[[#This Row],[Vendor_ID]])&gt;1</f>
        <v>0</v>
      </c>
      <c r="M4689" t="b">
        <f>ISBLANK(tbl_vendors[[#This Row],[Vendor_ID]])</f>
        <v>0</v>
      </c>
      <c r="N4689" t="b">
        <f>LEN(TRIM(tbl_vendors[[#This Row],[Vendor_Name]]))=0</f>
        <v>0</v>
      </c>
      <c r="O4689" t="b">
        <f>LEN(TRIM(tbl_vendors[[#This Row],[Email]]))=0</f>
        <v>0</v>
      </c>
      <c r="P4689" t="b">
        <f>OR(ISERROR(FIND("@",tbl_vendors[[#This Row],[Email]])),ISERROR(FIND(".",tbl_vendors[[#This Row],[Email]])))</f>
        <v>0</v>
      </c>
      <c r="Q4689" t="b">
        <f>ISNA(MATCH(tbl_vendors[[#This Row],[Country]],tbl_country[country],0))</f>
        <v>0</v>
      </c>
      <c r="R4689" t="b">
        <f>ISNA(MATCH(tbl_vendors[[#This Row],[Currency]],tbl_country[currency],0))</f>
        <v>0</v>
      </c>
      <c r="S4689" t="b">
        <f>_xlfn.XLOOKUP(tbl_vendors[[#This Row],[Country]],tbl_country[country],tbl_country[currency],"NotFound")&lt;&gt;tbl_vendors[[#This Row],[Currency]]</f>
        <v>0</v>
      </c>
      <c r="T4689" t="b">
        <f>ISNA(MATCH(tbl_vendors[[#This Row],[Payment_Terms]],tbl_payment_terms[Payment_Terms],0))</f>
        <v>0</v>
      </c>
      <c r="U4689" t="b">
        <f>ISNA(MATCH(tbl_vendors[[#This Row],[Status]],tbl_status[valid_status]))</f>
        <v>1</v>
      </c>
      <c r="V4689" t="b">
        <f ca="1">tbl_vendors[[#This Row],[Created_Date]]&gt;TODAY()</f>
        <v>0</v>
      </c>
      <c r="W4689" t="b">
        <f>tbl_vendors[[#This Row],[Updated_Date]]&lt;tbl_vendors[[#This Row],[Created_Date]]</f>
        <v>0</v>
      </c>
      <c r="X4689" t="b">
        <f>COUNTIF(tbl_vendors[Vendor_Name],tbl_vendors[[#This Row],[Vendor_Name]])&gt;1</f>
        <v>0</v>
      </c>
      <c r="Y4689" s="14" cm="1">
        <f t="array" aca="1" ref="Y4689" ca="1">IFERROR(SUM(L4689:X4689*1),4)</f>
        <v>1</v>
      </c>
      <c r="Z4689" t="str">
        <f ca="1">IF(tbl_vendors[[#This Row],[error_count]]&gt;0,"FAIL","PASS")</f>
        <v>FAIL</v>
      </c>
    </row>
    <row r="4690" spans="1:26" x14ac:dyDescent="0.3">
      <c r="A4690" t="s">
        <v>18257</v>
      </c>
      <c r="B4690" t="s">
        <v>18258</v>
      </c>
      <c r="C4690" t="s">
        <v>37</v>
      </c>
      <c r="D4690" t="s">
        <v>18259</v>
      </c>
      <c r="E4690" t="s">
        <v>39</v>
      </c>
      <c r="F4690" t="s">
        <v>32</v>
      </c>
      <c r="G4690" t="s">
        <v>18260</v>
      </c>
      <c r="H4690" t="s">
        <v>25</v>
      </c>
      <c r="I4690" t="s">
        <v>19</v>
      </c>
      <c r="J4690" s="1">
        <v>44651</v>
      </c>
      <c r="K4690" s="1">
        <v>44689</v>
      </c>
      <c r="L4690" t="b">
        <f>COUNTIF(tbl_vendors[Vendor_ID],tbl_vendors[[#This Row],[Vendor_ID]])&gt;1</f>
        <v>0</v>
      </c>
      <c r="M4690" t="b">
        <f>ISBLANK(tbl_vendors[[#This Row],[Vendor_ID]])</f>
        <v>0</v>
      </c>
      <c r="N4690" t="b">
        <f>LEN(TRIM(tbl_vendors[[#This Row],[Vendor_Name]]))=0</f>
        <v>0</v>
      </c>
      <c r="O4690" t="b">
        <f>LEN(TRIM(tbl_vendors[[#This Row],[Email]]))=0</f>
        <v>0</v>
      </c>
      <c r="P4690" t="b">
        <f>OR(ISERROR(FIND("@",tbl_vendors[[#This Row],[Email]])),ISERROR(FIND(".",tbl_vendors[[#This Row],[Email]])))</f>
        <v>0</v>
      </c>
      <c r="Q4690" t="b">
        <f>ISNA(MATCH(tbl_vendors[[#This Row],[Country]],tbl_country[country],0))</f>
        <v>0</v>
      </c>
      <c r="R4690" t="b">
        <f>ISNA(MATCH(tbl_vendors[[#This Row],[Currency]],tbl_country[currency],0))</f>
        <v>0</v>
      </c>
      <c r="S4690" t="b">
        <f>_xlfn.XLOOKUP(tbl_vendors[[#This Row],[Country]],tbl_country[country],tbl_country[currency],"NotFound")&lt;&gt;tbl_vendors[[#This Row],[Currency]]</f>
        <v>0</v>
      </c>
      <c r="T4690" t="b">
        <f>ISNA(MATCH(tbl_vendors[[#This Row],[Payment_Terms]],tbl_payment_terms[Payment_Terms],0))</f>
        <v>0</v>
      </c>
      <c r="U4690" t="b">
        <f>ISNA(MATCH(tbl_vendors[[#This Row],[Status]],tbl_status[valid_status]))</f>
        <v>0</v>
      </c>
      <c r="V4690" t="b">
        <f ca="1">tbl_vendors[[#This Row],[Created_Date]]&gt;TODAY()</f>
        <v>0</v>
      </c>
      <c r="W4690" t="b">
        <f>tbl_vendors[[#This Row],[Updated_Date]]&lt;tbl_vendors[[#This Row],[Created_Date]]</f>
        <v>0</v>
      </c>
      <c r="X4690" t="b">
        <f>COUNTIF(tbl_vendors[Vendor_Name],tbl_vendors[[#This Row],[Vendor_Name]])&gt;1</f>
        <v>0</v>
      </c>
      <c r="Y4690" s="14" cm="1">
        <f t="array" aca="1" ref="Y4690" ca="1">IFERROR(SUM(L4690:X4690*1),4)</f>
        <v>0</v>
      </c>
      <c r="Z4690" t="str">
        <f ca="1">IF(tbl_vendors[[#This Row],[error_count]]&gt;0,"FAIL","PASS")</f>
        <v>PASS</v>
      </c>
    </row>
    <row r="4691" spans="1:26" x14ac:dyDescent="0.3">
      <c r="A4691" t="s">
        <v>18261</v>
      </c>
      <c r="B4691" t="s">
        <v>18262</v>
      </c>
      <c r="C4691" t="s">
        <v>100</v>
      </c>
      <c r="D4691" t="s">
        <v>18263</v>
      </c>
      <c r="E4691" t="s">
        <v>39</v>
      </c>
      <c r="F4691" t="s">
        <v>16</v>
      </c>
      <c r="G4691" t="s">
        <v>18264</v>
      </c>
      <c r="H4691" t="s">
        <v>52</v>
      </c>
      <c r="I4691" t="s">
        <v>53</v>
      </c>
      <c r="J4691" s="1">
        <v>45070</v>
      </c>
      <c r="K4691" s="1">
        <v>45422</v>
      </c>
      <c r="L4691" t="b">
        <f>COUNTIF(tbl_vendors[Vendor_ID],tbl_vendors[[#This Row],[Vendor_ID]])&gt;1</f>
        <v>0</v>
      </c>
      <c r="M4691" t="b">
        <f>ISBLANK(tbl_vendors[[#This Row],[Vendor_ID]])</f>
        <v>0</v>
      </c>
      <c r="N4691" t="b">
        <f>LEN(TRIM(tbl_vendors[[#This Row],[Vendor_Name]]))=0</f>
        <v>0</v>
      </c>
      <c r="O4691" t="b">
        <f>LEN(TRIM(tbl_vendors[[#This Row],[Email]]))=0</f>
        <v>0</v>
      </c>
      <c r="P4691" t="b">
        <f>OR(ISERROR(FIND("@",tbl_vendors[[#This Row],[Email]])),ISERROR(FIND(".",tbl_vendors[[#This Row],[Email]])))</f>
        <v>0</v>
      </c>
      <c r="Q4691" t="b">
        <f>ISNA(MATCH(tbl_vendors[[#This Row],[Country]],tbl_country[country],0))</f>
        <v>0</v>
      </c>
      <c r="R4691" t="b">
        <f>ISNA(MATCH(tbl_vendors[[#This Row],[Currency]],tbl_country[currency],0))</f>
        <v>0</v>
      </c>
      <c r="S4691" t="b">
        <f>_xlfn.XLOOKUP(tbl_vendors[[#This Row],[Country]],tbl_country[country],tbl_country[currency],"NotFound")&lt;&gt;tbl_vendors[[#This Row],[Currency]]</f>
        <v>0</v>
      </c>
      <c r="T4691" t="b">
        <f>ISNA(MATCH(tbl_vendors[[#This Row],[Payment_Terms]],tbl_payment_terms[Payment_Terms],0))</f>
        <v>0</v>
      </c>
      <c r="U4691" t="b">
        <f>ISNA(MATCH(tbl_vendors[[#This Row],[Status]],tbl_status[valid_status]))</f>
        <v>1</v>
      </c>
      <c r="V4691" t="b">
        <f ca="1">tbl_vendors[[#This Row],[Created_Date]]&gt;TODAY()</f>
        <v>0</v>
      </c>
      <c r="W4691" t="b">
        <f>tbl_vendors[[#This Row],[Updated_Date]]&lt;tbl_vendors[[#This Row],[Created_Date]]</f>
        <v>0</v>
      </c>
      <c r="X4691" t="b">
        <f>COUNTIF(tbl_vendors[Vendor_Name],tbl_vendors[[#This Row],[Vendor_Name]])&gt;1</f>
        <v>0</v>
      </c>
      <c r="Y4691" s="14" cm="1">
        <f t="array" aca="1" ref="Y4691" ca="1">IFERROR(SUM(L4691:X4691*1),4)</f>
        <v>1</v>
      </c>
      <c r="Z4691" t="str">
        <f ca="1">IF(tbl_vendors[[#This Row],[error_count]]&gt;0,"FAIL","PASS")</f>
        <v>FAIL</v>
      </c>
    </row>
    <row r="4692" spans="1:26" x14ac:dyDescent="0.3">
      <c r="A4692" t="s">
        <v>18265</v>
      </c>
      <c r="B4692" t="s">
        <v>18266</v>
      </c>
      <c r="C4692" t="s">
        <v>153</v>
      </c>
      <c r="D4692" t="s">
        <v>18267</v>
      </c>
      <c r="E4692" t="s">
        <v>155</v>
      </c>
      <c r="F4692" t="s">
        <v>40</v>
      </c>
      <c r="G4692" t="s">
        <v>18268</v>
      </c>
      <c r="H4692" t="s">
        <v>18</v>
      </c>
      <c r="I4692" t="s">
        <v>53</v>
      </c>
      <c r="J4692" s="1">
        <v>44941</v>
      </c>
      <c r="K4692" s="1">
        <v>46066</v>
      </c>
      <c r="L4692" t="b">
        <f>COUNTIF(tbl_vendors[Vendor_ID],tbl_vendors[[#This Row],[Vendor_ID]])&gt;1</f>
        <v>0</v>
      </c>
      <c r="M4692" t="b">
        <f>ISBLANK(tbl_vendors[[#This Row],[Vendor_ID]])</f>
        <v>0</v>
      </c>
      <c r="N4692" t="b">
        <f>LEN(TRIM(tbl_vendors[[#This Row],[Vendor_Name]]))=0</f>
        <v>0</v>
      </c>
      <c r="O4692" t="b">
        <f>LEN(TRIM(tbl_vendors[[#This Row],[Email]]))=0</f>
        <v>0</v>
      </c>
      <c r="P4692" t="b">
        <f>OR(ISERROR(FIND("@",tbl_vendors[[#This Row],[Email]])),ISERROR(FIND(".",tbl_vendors[[#This Row],[Email]])))</f>
        <v>0</v>
      </c>
      <c r="Q4692" t="b">
        <f>ISNA(MATCH(tbl_vendors[[#This Row],[Country]],tbl_country[country],0))</f>
        <v>0</v>
      </c>
      <c r="R4692" t="b">
        <f>ISNA(MATCH(tbl_vendors[[#This Row],[Currency]],tbl_country[currency],0))</f>
        <v>0</v>
      </c>
      <c r="S4692" t="b">
        <f>_xlfn.XLOOKUP(tbl_vendors[[#This Row],[Country]],tbl_country[country],tbl_country[currency],"NotFound")&lt;&gt;tbl_vendors[[#This Row],[Currency]]</f>
        <v>0</v>
      </c>
      <c r="T4692" t="b">
        <f>ISNA(MATCH(tbl_vendors[[#This Row],[Payment_Terms]],tbl_payment_terms[Payment_Terms],0))</f>
        <v>0</v>
      </c>
      <c r="U4692" t="b">
        <f>ISNA(MATCH(tbl_vendors[[#This Row],[Status]],tbl_status[valid_status]))</f>
        <v>1</v>
      </c>
      <c r="V4692" t="b">
        <f ca="1">tbl_vendors[[#This Row],[Created_Date]]&gt;TODAY()</f>
        <v>0</v>
      </c>
      <c r="W4692" t="b">
        <f>tbl_vendors[[#This Row],[Updated_Date]]&lt;tbl_vendors[[#This Row],[Created_Date]]</f>
        <v>0</v>
      </c>
      <c r="X4692" t="b">
        <f>COUNTIF(tbl_vendors[Vendor_Name],tbl_vendors[[#This Row],[Vendor_Name]])&gt;1</f>
        <v>0</v>
      </c>
      <c r="Y4692" s="14" cm="1">
        <f t="array" aca="1" ref="Y4692" ca="1">IFERROR(SUM(L4692:X4692*1),4)</f>
        <v>1</v>
      </c>
      <c r="Z4692" t="str">
        <f ca="1">IF(tbl_vendors[[#This Row],[error_count]]&gt;0,"FAIL","PASS")</f>
        <v>FAIL</v>
      </c>
    </row>
    <row r="4693" spans="1:26" x14ac:dyDescent="0.3">
      <c r="A4693" t="s">
        <v>18269</v>
      </c>
      <c r="B4693" t="s">
        <v>18270</v>
      </c>
      <c r="C4693" t="s">
        <v>153</v>
      </c>
      <c r="D4693" t="s">
        <v>18271</v>
      </c>
      <c r="E4693" t="s">
        <v>155</v>
      </c>
      <c r="F4693" t="s">
        <v>40</v>
      </c>
      <c r="G4693" t="s">
        <v>18272</v>
      </c>
      <c r="H4693" t="s">
        <v>42</v>
      </c>
      <c r="I4693" t="s">
        <v>19</v>
      </c>
      <c r="J4693" s="1">
        <v>44396</v>
      </c>
      <c r="K4693" s="1">
        <v>44999</v>
      </c>
      <c r="L4693" t="b">
        <f>COUNTIF(tbl_vendors[Vendor_ID],tbl_vendors[[#This Row],[Vendor_ID]])&gt;1</f>
        <v>0</v>
      </c>
      <c r="M4693" t="b">
        <f>ISBLANK(tbl_vendors[[#This Row],[Vendor_ID]])</f>
        <v>0</v>
      </c>
      <c r="N4693" t="b">
        <f>LEN(TRIM(tbl_vendors[[#This Row],[Vendor_Name]]))=0</f>
        <v>0</v>
      </c>
      <c r="O4693" t="b">
        <f>LEN(TRIM(tbl_vendors[[#This Row],[Email]]))=0</f>
        <v>0</v>
      </c>
      <c r="P4693" t="b">
        <f>OR(ISERROR(FIND("@",tbl_vendors[[#This Row],[Email]])),ISERROR(FIND(".",tbl_vendors[[#This Row],[Email]])))</f>
        <v>0</v>
      </c>
      <c r="Q4693" t="b">
        <f>ISNA(MATCH(tbl_vendors[[#This Row],[Country]],tbl_country[country],0))</f>
        <v>0</v>
      </c>
      <c r="R4693" t="b">
        <f>ISNA(MATCH(tbl_vendors[[#This Row],[Currency]],tbl_country[currency],0))</f>
        <v>0</v>
      </c>
      <c r="S4693" t="b">
        <f>_xlfn.XLOOKUP(tbl_vendors[[#This Row],[Country]],tbl_country[country],tbl_country[currency],"NotFound")&lt;&gt;tbl_vendors[[#This Row],[Currency]]</f>
        <v>0</v>
      </c>
      <c r="T4693" t="b">
        <f>ISNA(MATCH(tbl_vendors[[#This Row],[Payment_Terms]],tbl_payment_terms[Payment_Terms],0))</f>
        <v>0</v>
      </c>
      <c r="U4693" t="b">
        <f>ISNA(MATCH(tbl_vendors[[#This Row],[Status]],tbl_status[valid_status]))</f>
        <v>0</v>
      </c>
      <c r="V4693" t="b">
        <f ca="1">tbl_vendors[[#This Row],[Created_Date]]&gt;TODAY()</f>
        <v>0</v>
      </c>
      <c r="W4693" t="b">
        <f>tbl_vendors[[#This Row],[Updated_Date]]&lt;tbl_vendors[[#This Row],[Created_Date]]</f>
        <v>0</v>
      </c>
      <c r="X4693" t="b">
        <f>COUNTIF(tbl_vendors[Vendor_Name],tbl_vendors[[#This Row],[Vendor_Name]])&gt;1</f>
        <v>0</v>
      </c>
      <c r="Y4693" s="14" cm="1">
        <f t="array" aca="1" ref="Y4693" ca="1">IFERROR(SUM(L4693:X4693*1),4)</f>
        <v>0</v>
      </c>
      <c r="Z4693" t="str">
        <f ca="1">IF(tbl_vendors[[#This Row],[error_count]]&gt;0,"FAIL","PASS")</f>
        <v>PASS</v>
      </c>
    </row>
    <row r="4694" spans="1:26" x14ac:dyDescent="0.3">
      <c r="A4694" t="s">
        <v>18273</v>
      </c>
      <c r="B4694" t="s">
        <v>18274</v>
      </c>
      <c r="C4694" t="s">
        <v>153</v>
      </c>
      <c r="D4694" t="s">
        <v>18275</v>
      </c>
      <c r="E4694" t="s">
        <v>155</v>
      </c>
      <c r="F4694" t="s">
        <v>32</v>
      </c>
      <c r="G4694" t="s">
        <v>18276</v>
      </c>
      <c r="H4694" t="s">
        <v>47</v>
      </c>
      <c r="I4694" t="s">
        <v>26</v>
      </c>
      <c r="J4694" s="1">
        <v>44630</v>
      </c>
      <c r="K4694" s="1">
        <v>45158</v>
      </c>
      <c r="L4694" t="b">
        <f>COUNTIF(tbl_vendors[Vendor_ID],tbl_vendors[[#This Row],[Vendor_ID]])&gt;1</f>
        <v>0</v>
      </c>
      <c r="M4694" t="b">
        <f>ISBLANK(tbl_vendors[[#This Row],[Vendor_ID]])</f>
        <v>0</v>
      </c>
      <c r="N4694" t="b">
        <f>LEN(TRIM(tbl_vendors[[#This Row],[Vendor_Name]]))=0</f>
        <v>0</v>
      </c>
      <c r="O4694" t="b">
        <f>LEN(TRIM(tbl_vendors[[#This Row],[Email]]))=0</f>
        <v>0</v>
      </c>
      <c r="P4694" t="b">
        <f>OR(ISERROR(FIND("@",tbl_vendors[[#This Row],[Email]])),ISERROR(FIND(".",tbl_vendors[[#This Row],[Email]])))</f>
        <v>0</v>
      </c>
      <c r="Q4694" t="b">
        <f>ISNA(MATCH(tbl_vendors[[#This Row],[Country]],tbl_country[country],0))</f>
        <v>0</v>
      </c>
      <c r="R4694" t="b">
        <f>ISNA(MATCH(tbl_vendors[[#This Row],[Currency]],tbl_country[currency],0))</f>
        <v>0</v>
      </c>
      <c r="S4694" t="b">
        <f>_xlfn.XLOOKUP(tbl_vendors[[#This Row],[Country]],tbl_country[country],tbl_country[currency],"NotFound")&lt;&gt;tbl_vendors[[#This Row],[Currency]]</f>
        <v>0</v>
      </c>
      <c r="T4694" t="b">
        <f>ISNA(MATCH(tbl_vendors[[#This Row],[Payment_Terms]],tbl_payment_terms[Payment_Terms],0))</f>
        <v>0</v>
      </c>
      <c r="U4694" t="b">
        <f>ISNA(MATCH(tbl_vendors[[#This Row],[Status]],tbl_status[valid_status]))</f>
        <v>0</v>
      </c>
      <c r="V4694" t="b">
        <f ca="1">tbl_vendors[[#This Row],[Created_Date]]&gt;TODAY()</f>
        <v>0</v>
      </c>
      <c r="W4694" t="b">
        <f>tbl_vendors[[#This Row],[Updated_Date]]&lt;tbl_vendors[[#This Row],[Created_Date]]</f>
        <v>0</v>
      </c>
      <c r="X4694" t="b">
        <f>COUNTIF(tbl_vendors[Vendor_Name],tbl_vendors[[#This Row],[Vendor_Name]])&gt;1</f>
        <v>0</v>
      </c>
      <c r="Y4694" s="14" cm="1">
        <f t="array" aca="1" ref="Y4694" ca="1">IFERROR(SUM(L4694:X4694*1),4)</f>
        <v>0</v>
      </c>
      <c r="Z4694" t="str">
        <f ca="1">IF(tbl_vendors[[#This Row],[error_count]]&gt;0,"FAIL","PASS")</f>
        <v>PASS</v>
      </c>
    </row>
    <row r="4695" spans="1:26" x14ac:dyDescent="0.3">
      <c r="A4695" t="s">
        <v>18277</v>
      </c>
      <c r="B4695" t="s">
        <v>18278</v>
      </c>
      <c r="C4695" t="s">
        <v>29</v>
      </c>
      <c r="D4695" t="s">
        <v>18279</v>
      </c>
      <c r="E4695" t="s">
        <v>31</v>
      </c>
      <c r="F4695" t="s">
        <v>75</v>
      </c>
      <c r="G4695" t="s">
        <v>18280</v>
      </c>
      <c r="H4695" t="s">
        <v>42</v>
      </c>
      <c r="I4695" t="s">
        <v>53</v>
      </c>
      <c r="J4695" s="1">
        <v>44492</v>
      </c>
      <c r="K4695" s="1">
        <v>45681</v>
      </c>
      <c r="L4695" t="b">
        <f>COUNTIF(tbl_vendors[Vendor_ID],tbl_vendors[[#This Row],[Vendor_ID]])&gt;1</f>
        <v>0</v>
      </c>
      <c r="M4695" t="b">
        <f>ISBLANK(tbl_vendors[[#This Row],[Vendor_ID]])</f>
        <v>0</v>
      </c>
      <c r="N4695" t="b">
        <f>LEN(TRIM(tbl_vendors[[#This Row],[Vendor_Name]]))=0</f>
        <v>0</v>
      </c>
      <c r="O4695" t="b">
        <f>LEN(TRIM(tbl_vendors[[#This Row],[Email]]))=0</f>
        <v>0</v>
      </c>
      <c r="P4695" t="b">
        <f>OR(ISERROR(FIND("@",tbl_vendors[[#This Row],[Email]])),ISERROR(FIND(".",tbl_vendors[[#This Row],[Email]])))</f>
        <v>0</v>
      </c>
      <c r="Q4695" t="b">
        <f>ISNA(MATCH(tbl_vendors[[#This Row],[Country]],tbl_country[country],0))</f>
        <v>0</v>
      </c>
      <c r="R4695" t="b">
        <f>ISNA(MATCH(tbl_vendors[[#This Row],[Currency]],tbl_country[currency],0))</f>
        <v>0</v>
      </c>
      <c r="S4695" t="b">
        <f>_xlfn.XLOOKUP(tbl_vendors[[#This Row],[Country]],tbl_country[country],tbl_country[currency],"NotFound")&lt;&gt;tbl_vendors[[#This Row],[Currency]]</f>
        <v>0</v>
      </c>
      <c r="T4695" t="b">
        <f>ISNA(MATCH(tbl_vendors[[#This Row],[Payment_Terms]],tbl_payment_terms[Payment_Terms],0))</f>
        <v>0</v>
      </c>
      <c r="U4695" t="b">
        <f>ISNA(MATCH(tbl_vendors[[#This Row],[Status]],tbl_status[valid_status]))</f>
        <v>1</v>
      </c>
      <c r="V4695" t="b">
        <f ca="1">tbl_vendors[[#This Row],[Created_Date]]&gt;TODAY()</f>
        <v>0</v>
      </c>
      <c r="W4695" t="b">
        <f>tbl_vendors[[#This Row],[Updated_Date]]&lt;tbl_vendors[[#This Row],[Created_Date]]</f>
        <v>0</v>
      </c>
      <c r="X4695" t="b">
        <f>COUNTIF(tbl_vendors[Vendor_Name],tbl_vendors[[#This Row],[Vendor_Name]])&gt;1</f>
        <v>0</v>
      </c>
      <c r="Y4695" s="14" cm="1">
        <f t="array" aca="1" ref="Y4695" ca="1">IFERROR(SUM(L4695:X4695*1),4)</f>
        <v>1</v>
      </c>
      <c r="Z4695" t="str">
        <f ca="1">IF(tbl_vendors[[#This Row],[error_count]]&gt;0,"FAIL","PASS")</f>
        <v>FAIL</v>
      </c>
    </row>
    <row r="4696" spans="1:26" x14ac:dyDescent="0.3">
      <c r="A4696" t="s">
        <v>18281</v>
      </c>
      <c r="B4696" t="s">
        <v>18282</v>
      </c>
      <c r="C4696" t="s">
        <v>72</v>
      </c>
      <c r="D4696" t="s">
        <v>18283</v>
      </c>
      <c r="E4696" t="s">
        <v>74</v>
      </c>
      <c r="F4696" t="s">
        <v>23</v>
      </c>
      <c r="G4696" t="s">
        <v>18284</v>
      </c>
      <c r="H4696" t="s">
        <v>47</v>
      </c>
      <c r="I4696" t="s">
        <v>53</v>
      </c>
      <c r="J4696" s="1">
        <v>45098</v>
      </c>
      <c r="K4696" s="1">
        <v>46047</v>
      </c>
      <c r="L4696" t="b">
        <f>COUNTIF(tbl_vendors[Vendor_ID],tbl_vendors[[#This Row],[Vendor_ID]])&gt;1</f>
        <v>0</v>
      </c>
      <c r="M4696" t="b">
        <f>ISBLANK(tbl_vendors[[#This Row],[Vendor_ID]])</f>
        <v>0</v>
      </c>
      <c r="N4696" t="b">
        <f>LEN(TRIM(tbl_vendors[[#This Row],[Vendor_Name]]))=0</f>
        <v>0</v>
      </c>
      <c r="O4696" t="b">
        <f>LEN(TRIM(tbl_vendors[[#This Row],[Email]]))=0</f>
        <v>0</v>
      </c>
      <c r="P4696" t="b">
        <f>OR(ISERROR(FIND("@",tbl_vendors[[#This Row],[Email]])),ISERROR(FIND(".",tbl_vendors[[#This Row],[Email]])))</f>
        <v>0</v>
      </c>
      <c r="Q4696" t="b">
        <f>ISNA(MATCH(tbl_vendors[[#This Row],[Country]],tbl_country[country],0))</f>
        <v>0</v>
      </c>
      <c r="R4696" t="b">
        <f>ISNA(MATCH(tbl_vendors[[#This Row],[Currency]],tbl_country[currency],0))</f>
        <v>1</v>
      </c>
      <c r="S4696" t="b">
        <f>_xlfn.XLOOKUP(tbl_vendors[[#This Row],[Country]],tbl_country[country],tbl_country[currency],"NotFound")&lt;&gt;tbl_vendors[[#This Row],[Currency]]</f>
        <v>1</v>
      </c>
      <c r="T4696" t="b">
        <f>ISNA(MATCH(tbl_vendors[[#This Row],[Payment_Terms]],tbl_payment_terms[Payment_Terms],0))</f>
        <v>0</v>
      </c>
      <c r="U4696" t="b">
        <f>ISNA(MATCH(tbl_vendors[[#This Row],[Status]],tbl_status[valid_status]))</f>
        <v>1</v>
      </c>
      <c r="V4696" t="b">
        <f ca="1">tbl_vendors[[#This Row],[Created_Date]]&gt;TODAY()</f>
        <v>0</v>
      </c>
      <c r="W4696" t="b">
        <f>tbl_vendors[[#This Row],[Updated_Date]]&lt;tbl_vendors[[#This Row],[Created_Date]]</f>
        <v>0</v>
      </c>
      <c r="X4696" t="b">
        <f>COUNTIF(tbl_vendors[Vendor_Name],tbl_vendors[[#This Row],[Vendor_Name]])&gt;1</f>
        <v>0</v>
      </c>
      <c r="Y4696" s="14" cm="1">
        <f t="array" aca="1" ref="Y4696" ca="1">IFERROR(SUM(L4696:X4696*1),4)</f>
        <v>3</v>
      </c>
      <c r="Z4696" t="str">
        <f ca="1">IF(tbl_vendors[[#This Row],[error_count]]&gt;0,"FAIL","PASS")</f>
        <v>FAIL</v>
      </c>
    </row>
    <row r="4697" spans="1:26" x14ac:dyDescent="0.3">
      <c r="A4697" t="s">
        <v>18285</v>
      </c>
      <c r="B4697" t="s">
        <v>18286</v>
      </c>
      <c r="C4697" t="s">
        <v>13</v>
      </c>
      <c r="D4697" t="s">
        <v>18287</v>
      </c>
      <c r="E4697" t="s">
        <v>15</v>
      </c>
      <c r="F4697" t="s">
        <v>75</v>
      </c>
      <c r="G4697" t="s">
        <v>18288</v>
      </c>
      <c r="H4697" t="s">
        <v>18</v>
      </c>
      <c r="I4697" t="s">
        <v>19</v>
      </c>
      <c r="J4697" s="1">
        <v>46192</v>
      </c>
      <c r="K4697" s="1">
        <v>46198</v>
      </c>
      <c r="L4697" t="b">
        <f>COUNTIF(tbl_vendors[Vendor_ID],tbl_vendors[[#This Row],[Vendor_ID]])&gt;1</f>
        <v>0</v>
      </c>
      <c r="M4697" t="b">
        <f>ISBLANK(tbl_vendors[[#This Row],[Vendor_ID]])</f>
        <v>0</v>
      </c>
      <c r="N4697" t="b">
        <f>LEN(TRIM(tbl_vendors[[#This Row],[Vendor_Name]]))=0</f>
        <v>0</v>
      </c>
      <c r="O4697" t="b">
        <f>LEN(TRIM(tbl_vendors[[#This Row],[Email]]))=0</f>
        <v>0</v>
      </c>
      <c r="P4697" t="b">
        <f>OR(ISERROR(FIND("@",tbl_vendors[[#This Row],[Email]])),ISERROR(FIND(".",tbl_vendors[[#This Row],[Email]])))</f>
        <v>0</v>
      </c>
      <c r="Q4697" t="b">
        <f>ISNA(MATCH(tbl_vendors[[#This Row],[Country]],tbl_country[country],0))</f>
        <v>0</v>
      </c>
      <c r="R4697" t="b">
        <f>ISNA(MATCH(tbl_vendors[[#This Row],[Currency]],tbl_country[currency],0))</f>
        <v>1</v>
      </c>
      <c r="S4697" t="b">
        <f>_xlfn.XLOOKUP(tbl_vendors[[#This Row],[Country]],tbl_country[country],tbl_country[currency],"NotFound")&lt;&gt;tbl_vendors[[#This Row],[Currency]]</f>
        <v>1</v>
      </c>
      <c r="T4697" t="b">
        <f>ISNA(MATCH(tbl_vendors[[#This Row],[Payment_Terms]],tbl_payment_terms[Payment_Terms],0))</f>
        <v>0</v>
      </c>
      <c r="U4697" t="b">
        <f>ISNA(MATCH(tbl_vendors[[#This Row],[Status]],tbl_status[valid_status]))</f>
        <v>0</v>
      </c>
      <c r="V4697" t="b">
        <f ca="1">tbl_vendors[[#This Row],[Created_Date]]&gt;TODAY()</f>
        <v>0</v>
      </c>
      <c r="W4697" t="b">
        <f>tbl_vendors[[#This Row],[Updated_Date]]&lt;tbl_vendors[[#This Row],[Created_Date]]</f>
        <v>0</v>
      </c>
      <c r="X4697" t="b">
        <f>COUNTIF(tbl_vendors[Vendor_Name],tbl_vendors[[#This Row],[Vendor_Name]])&gt;1</f>
        <v>0</v>
      </c>
      <c r="Y4697" s="14" cm="1">
        <f t="array" aca="1" ref="Y4697" ca="1">IFERROR(SUM(L4697:X4697*1),4)</f>
        <v>2</v>
      </c>
      <c r="Z4697" t="str">
        <f ca="1">IF(tbl_vendors[[#This Row],[error_count]]&gt;0,"FAIL","PASS")</f>
        <v>FAIL</v>
      </c>
    </row>
    <row r="4698" spans="1:26" x14ac:dyDescent="0.3">
      <c r="A4698" t="s">
        <v>18289</v>
      </c>
      <c r="B4698" t="s">
        <v>18290</v>
      </c>
      <c r="C4698" t="s">
        <v>56</v>
      </c>
      <c r="D4698" t="s">
        <v>18291</v>
      </c>
      <c r="E4698" t="s">
        <v>58</v>
      </c>
      <c r="F4698" t="s">
        <v>75</v>
      </c>
      <c r="G4698" t="s">
        <v>18292</v>
      </c>
      <c r="H4698" t="s">
        <v>47</v>
      </c>
      <c r="I4698" t="s">
        <v>19</v>
      </c>
      <c r="J4698" s="1">
        <v>44524</v>
      </c>
      <c r="K4698" s="1">
        <v>45290</v>
      </c>
      <c r="L4698" t="b">
        <f>COUNTIF(tbl_vendors[Vendor_ID],tbl_vendors[[#This Row],[Vendor_ID]])&gt;1</f>
        <v>0</v>
      </c>
      <c r="M4698" t="b">
        <f>ISBLANK(tbl_vendors[[#This Row],[Vendor_ID]])</f>
        <v>0</v>
      </c>
      <c r="N4698" t="b">
        <f>LEN(TRIM(tbl_vendors[[#This Row],[Vendor_Name]]))=0</f>
        <v>0</v>
      </c>
      <c r="O4698" t="b">
        <f>LEN(TRIM(tbl_vendors[[#This Row],[Email]]))=0</f>
        <v>0</v>
      </c>
      <c r="P4698" t="b">
        <f>OR(ISERROR(FIND("@",tbl_vendors[[#This Row],[Email]])),ISERROR(FIND(".",tbl_vendors[[#This Row],[Email]])))</f>
        <v>0</v>
      </c>
      <c r="Q4698" t="b">
        <f>ISNA(MATCH(tbl_vendors[[#This Row],[Country]],tbl_country[country],0))</f>
        <v>0</v>
      </c>
      <c r="R4698" t="b">
        <f>ISNA(MATCH(tbl_vendors[[#This Row],[Currency]],tbl_country[currency],0))</f>
        <v>0</v>
      </c>
      <c r="S4698" t="b">
        <f>_xlfn.XLOOKUP(tbl_vendors[[#This Row],[Country]],tbl_country[country],tbl_country[currency],"NotFound")&lt;&gt;tbl_vendors[[#This Row],[Currency]]</f>
        <v>0</v>
      </c>
      <c r="T4698" t="b">
        <f>ISNA(MATCH(tbl_vendors[[#This Row],[Payment_Terms]],tbl_payment_terms[Payment_Terms],0))</f>
        <v>0</v>
      </c>
      <c r="U4698" t="b">
        <f>ISNA(MATCH(tbl_vendors[[#This Row],[Status]],tbl_status[valid_status]))</f>
        <v>0</v>
      </c>
      <c r="V4698" t="b">
        <f ca="1">tbl_vendors[[#This Row],[Created_Date]]&gt;TODAY()</f>
        <v>0</v>
      </c>
      <c r="W4698" t="b">
        <f>tbl_vendors[[#This Row],[Updated_Date]]&lt;tbl_vendors[[#This Row],[Created_Date]]</f>
        <v>0</v>
      </c>
      <c r="X4698" t="b">
        <f>COUNTIF(tbl_vendors[Vendor_Name],tbl_vendors[[#This Row],[Vendor_Name]])&gt;1</f>
        <v>0</v>
      </c>
      <c r="Y4698" s="14" cm="1">
        <f t="array" aca="1" ref="Y4698" ca="1">IFERROR(SUM(L4698:X4698*1),4)</f>
        <v>0</v>
      </c>
      <c r="Z4698" t="str">
        <f ca="1">IF(tbl_vendors[[#This Row],[error_count]]&gt;0,"FAIL","PASS")</f>
        <v>PASS</v>
      </c>
    </row>
    <row r="4699" spans="1:26" x14ac:dyDescent="0.3">
      <c r="A4699" t="s">
        <v>18293</v>
      </c>
      <c r="B4699" t="s">
        <v>18294</v>
      </c>
      <c r="C4699" t="s">
        <v>72</v>
      </c>
      <c r="D4699" t="s">
        <v>18295</v>
      </c>
      <c r="E4699" t="s">
        <v>74</v>
      </c>
      <c r="F4699" t="s">
        <v>16</v>
      </c>
      <c r="G4699" t="s">
        <v>18296</v>
      </c>
      <c r="H4699" t="s">
        <v>25</v>
      </c>
      <c r="I4699" t="s">
        <v>53</v>
      </c>
      <c r="J4699" s="1">
        <v>46080</v>
      </c>
      <c r="K4699" s="1">
        <v>46131</v>
      </c>
      <c r="L4699" t="b">
        <f>COUNTIF(tbl_vendors[Vendor_ID],tbl_vendors[[#This Row],[Vendor_ID]])&gt;1</f>
        <v>0</v>
      </c>
      <c r="M4699" t="b">
        <f>ISBLANK(tbl_vendors[[#This Row],[Vendor_ID]])</f>
        <v>0</v>
      </c>
      <c r="N4699" t="b">
        <f>LEN(TRIM(tbl_vendors[[#This Row],[Vendor_Name]]))=0</f>
        <v>0</v>
      </c>
      <c r="O4699" t="b">
        <f>LEN(TRIM(tbl_vendors[[#This Row],[Email]]))=0</f>
        <v>0</v>
      </c>
      <c r="P4699" t="b">
        <f>OR(ISERROR(FIND("@",tbl_vendors[[#This Row],[Email]])),ISERROR(FIND(".",tbl_vendors[[#This Row],[Email]])))</f>
        <v>0</v>
      </c>
      <c r="Q4699" t="b">
        <f>ISNA(MATCH(tbl_vendors[[#This Row],[Country]],tbl_country[country],0))</f>
        <v>0</v>
      </c>
      <c r="R4699" t="b">
        <f>ISNA(MATCH(tbl_vendors[[#This Row],[Currency]],tbl_country[currency],0))</f>
        <v>1</v>
      </c>
      <c r="S4699" t="b">
        <f>_xlfn.XLOOKUP(tbl_vendors[[#This Row],[Country]],tbl_country[country],tbl_country[currency],"NotFound")&lt;&gt;tbl_vendors[[#This Row],[Currency]]</f>
        <v>1</v>
      </c>
      <c r="T4699" t="b">
        <f>ISNA(MATCH(tbl_vendors[[#This Row],[Payment_Terms]],tbl_payment_terms[Payment_Terms],0))</f>
        <v>0</v>
      </c>
      <c r="U4699" t="b">
        <f>ISNA(MATCH(tbl_vendors[[#This Row],[Status]],tbl_status[valid_status]))</f>
        <v>1</v>
      </c>
      <c r="V4699" t="b">
        <f ca="1">tbl_vendors[[#This Row],[Created_Date]]&gt;TODAY()</f>
        <v>0</v>
      </c>
      <c r="W4699" t="b">
        <f>tbl_vendors[[#This Row],[Updated_Date]]&lt;tbl_vendors[[#This Row],[Created_Date]]</f>
        <v>0</v>
      </c>
      <c r="X4699" t="b">
        <f>COUNTIF(tbl_vendors[Vendor_Name],tbl_vendors[[#This Row],[Vendor_Name]])&gt;1</f>
        <v>0</v>
      </c>
      <c r="Y4699" s="14" cm="1">
        <f t="array" aca="1" ref="Y4699" ca="1">IFERROR(SUM(L4699:X4699*1),4)</f>
        <v>3</v>
      </c>
      <c r="Z4699" t="str">
        <f ca="1">IF(tbl_vendors[[#This Row],[error_count]]&gt;0,"FAIL","PASS")</f>
        <v>FAIL</v>
      </c>
    </row>
    <row r="4700" spans="1:26" x14ac:dyDescent="0.3">
      <c r="A4700" t="s">
        <v>18297</v>
      </c>
      <c r="B4700" t="s">
        <v>9386</v>
      </c>
      <c r="C4700" t="s">
        <v>66</v>
      </c>
      <c r="D4700" t="s">
        <v>18298</v>
      </c>
      <c r="E4700" t="s">
        <v>67</v>
      </c>
      <c r="F4700" t="s">
        <v>32</v>
      </c>
      <c r="G4700" t="s">
        <v>18299</v>
      </c>
      <c r="H4700" t="s">
        <v>47</v>
      </c>
      <c r="I4700" t="s">
        <v>26</v>
      </c>
      <c r="J4700" s="1">
        <v>45302</v>
      </c>
      <c r="K4700" s="1">
        <v>46014</v>
      </c>
      <c r="L4700" t="b">
        <f>COUNTIF(tbl_vendors[Vendor_ID],tbl_vendors[[#This Row],[Vendor_ID]])&gt;1</f>
        <v>0</v>
      </c>
      <c r="M4700" t="b">
        <f>ISBLANK(tbl_vendors[[#This Row],[Vendor_ID]])</f>
        <v>0</v>
      </c>
      <c r="N4700" t="b">
        <f>LEN(TRIM(tbl_vendors[[#This Row],[Vendor_Name]]))=0</f>
        <v>0</v>
      </c>
      <c r="O4700" t="b">
        <f>LEN(TRIM(tbl_vendors[[#This Row],[Email]]))=0</f>
        <v>0</v>
      </c>
      <c r="P4700" t="b">
        <f>OR(ISERROR(FIND("@",tbl_vendors[[#This Row],[Email]])),ISERROR(FIND(".",tbl_vendors[[#This Row],[Email]])))</f>
        <v>0</v>
      </c>
      <c r="Q4700" t="b">
        <f>ISNA(MATCH(tbl_vendors[[#This Row],[Country]],tbl_country[country],0))</f>
        <v>0</v>
      </c>
      <c r="R4700" t="b">
        <f>ISNA(MATCH(tbl_vendors[[#This Row],[Currency]],tbl_country[currency],0))</f>
        <v>0</v>
      </c>
      <c r="S4700" t="b">
        <f>_xlfn.XLOOKUP(tbl_vendors[[#This Row],[Country]],tbl_country[country],tbl_country[currency],"NotFound")&lt;&gt;tbl_vendors[[#This Row],[Currency]]</f>
        <v>0</v>
      </c>
      <c r="T4700" t="b">
        <f>ISNA(MATCH(tbl_vendors[[#This Row],[Payment_Terms]],tbl_payment_terms[Payment_Terms],0))</f>
        <v>0</v>
      </c>
      <c r="U4700" t="b">
        <f>ISNA(MATCH(tbl_vendors[[#This Row],[Status]],tbl_status[valid_status]))</f>
        <v>0</v>
      </c>
      <c r="V4700" t="b">
        <f ca="1">tbl_vendors[[#This Row],[Created_Date]]&gt;TODAY()</f>
        <v>0</v>
      </c>
      <c r="W4700" t="b">
        <f>tbl_vendors[[#This Row],[Updated_Date]]&lt;tbl_vendors[[#This Row],[Created_Date]]</f>
        <v>0</v>
      </c>
      <c r="X4700" t="b">
        <f>COUNTIF(tbl_vendors[Vendor_Name],tbl_vendors[[#This Row],[Vendor_Name]])&gt;1</f>
        <v>1</v>
      </c>
      <c r="Y4700" s="14" cm="1">
        <f t="array" aca="1" ref="Y4700" ca="1">IFERROR(SUM(L4700:X4700*1),4)</f>
        <v>1</v>
      </c>
      <c r="Z4700" t="str">
        <f ca="1">IF(tbl_vendors[[#This Row],[error_count]]&gt;0,"FAIL","PASS")</f>
        <v>FAIL</v>
      </c>
    </row>
    <row r="4701" spans="1:26" x14ac:dyDescent="0.3">
      <c r="A4701" t="s">
        <v>18300</v>
      </c>
      <c r="B4701" t="s">
        <v>18301</v>
      </c>
      <c r="C4701" t="s">
        <v>66</v>
      </c>
      <c r="D4701" t="s">
        <v>18302</v>
      </c>
      <c r="E4701" t="s">
        <v>67</v>
      </c>
      <c r="F4701" t="s">
        <v>32</v>
      </c>
      <c r="G4701" t="s">
        <v>18303</v>
      </c>
      <c r="H4701" t="s">
        <v>42</v>
      </c>
      <c r="I4701" t="s">
        <v>53</v>
      </c>
      <c r="J4701" s="1">
        <v>45407</v>
      </c>
      <c r="K4701" s="1">
        <v>45795</v>
      </c>
      <c r="L4701" t="b">
        <f>COUNTIF(tbl_vendors[Vendor_ID],tbl_vendors[[#This Row],[Vendor_ID]])&gt;1</f>
        <v>0</v>
      </c>
      <c r="M4701" t="b">
        <f>ISBLANK(tbl_vendors[[#This Row],[Vendor_ID]])</f>
        <v>0</v>
      </c>
      <c r="N4701" t="b">
        <f>LEN(TRIM(tbl_vendors[[#This Row],[Vendor_Name]]))=0</f>
        <v>0</v>
      </c>
      <c r="O4701" t="b">
        <f>LEN(TRIM(tbl_vendors[[#This Row],[Email]]))=0</f>
        <v>0</v>
      </c>
      <c r="P4701" t="b">
        <f>OR(ISERROR(FIND("@",tbl_vendors[[#This Row],[Email]])),ISERROR(FIND(".",tbl_vendors[[#This Row],[Email]])))</f>
        <v>0</v>
      </c>
      <c r="Q4701" t="b">
        <f>ISNA(MATCH(tbl_vendors[[#This Row],[Country]],tbl_country[country],0))</f>
        <v>0</v>
      </c>
      <c r="R4701" t="b">
        <f>ISNA(MATCH(tbl_vendors[[#This Row],[Currency]],tbl_country[currency],0))</f>
        <v>0</v>
      </c>
      <c r="S4701" t="b">
        <f>_xlfn.XLOOKUP(tbl_vendors[[#This Row],[Country]],tbl_country[country],tbl_country[currency],"NotFound")&lt;&gt;tbl_vendors[[#This Row],[Currency]]</f>
        <v>0</v>
      </c>
      <c r="T4701" t="b">
        <f>ISNA(MATCH(tbl_vendors[[#This Row],[Payment_Terms]],tbl_payment_terms[Payment_Terms],0))</f>
        <v>0</v>
      </c>
      <c r="U4701" t="b">
        <f>ISNA(MATCH(tbl_vendors[[#This Row],[Status]],tbl_status[valid_status]))</f>
        <v>1</v>
      </c>
      <c r="V4701" t="b">
        <f ca="1">tbl_vendors[[#This Row],[Created_Date]]&gt;TODAY()</f>
        <v>0</v>
      </c>
      <c r="W4701" t="b">
        <f>tbl_vendors[[#This Row],[Updated_Date]]&lt;tbl_vendors[[#This Row],[Created_Date]]</f>
        <v>0</v>
      </c>
      <c r="X4701" t="b">
        <f>COUNTIF(tbl_vendors[Vendor_Name],tbl_vendors[[#This Row],[Vendor_Name]])&gt;1</f>
        <v>0</v>
      </c>
      <c r="Y4701" s="14" cm="1">
        <f t="array" aca="1" ref="Y4701" ca="1">IFERROR(SUM(L4701:X4701*1),4)</f>
        <v>1</v>
      </c>
      <c r="Z4701" t="str">
        <f ca="1">IF(tbl_vendors[[#This Row],[error_count]]&gt;0,"FAIL","PASS")</f>
        <v>FAIL</v>
      </c>
    </row>
    <row r="4702" spans="1:26" x14ac:dyDescent="0.3">
      <c r="A4702" t="s">
        <v>18304</v>
      </c>
      <c r="B4702" t="s">
        <v>6913</v>
      </c>
      <c r="C4702" t="s">
        <v>109</v>
      </c>
      <c r="D4702" t="s">
        <v>18305</v>
      </c>
      <c r="E4702" t="s">
        <v>39</v>
      </c>
      <c r="F4702" t="s">
        <v>16</v>
      </c>
      <c r="G4702" t="s">
        <v>18306</v>
      </c>
      <c r="H4702" t="s">
        <v>52</v>
      </c>
      <c r="I4702" t="s">
        <v>53</v>
      </c>
      <c r="J4702" s="1">
        <v>44775</v>
      </c>
      <c r="K4702" s="1">
        <v>46089</v>
      </c>
      <c r="L4702" t="b">
        <f>COUNTIF(tbl_vendors[Vendor_ID],tbl_vendors[[#This Row],[Vendor_ID]])&gt;1</f>
        <v>0</v>
      </c>
      <c r="M4702" t="b">
        <f>ISBLANK(tbl_vendors[[#This Row],[Vendor_ID]])</f>
        <v>0</v>
      </c>
      <c r="N4702" t="b">
        <f>LEN(TRIM(tbl_vendors[[#This Row],[Vendor_Name]]))=0</f>
        <v>0</v>
      </c>
      <c r="O4702" t="b">
        <f>LEN(TRIM(tbl_vendors[[#This Row],[Email]]))=0</f>
        <v>0</v>
      </c>
      <c r="P4702" t="b">
        <f>OR(ISERROR(FIND("@",tbl_vendors[[#This Row],[Email]])),ISERROR(FIND(".",tbl_vendors[[#This Row],[Email]])))</f>
        <v>0</v>
      </c>
      <c r="Q4702" t="b">
        <f>ISNA(MATCH(tbl_vendors[[#This Row],[Country]],tbl_country[country],0))</f>
        <v>0</v>
      </c>
      <c r="R4702" t="b">
        <f>ISNA(MATCH(tbl_vendors[[#This Row],[Currency]],tbl_country[currency],0))</f>
        <v>0</v>
      </c>
      <c r="S4702" t="b">
        <f>_xlfn.XLOOKUP(tbl_vendors[[#This Row],[Country]],tbl_country[country],tbl_country[currency],"NotFound")&lt;&gt;tbl_vendors[[#This Row],[Currency]]</f>
        <v>1</v>
      </c>
      <c r="T4702" t="b">
        <f>ISNA(MATCH(tbl_vendors[[#This Row],[Payment_Terms]],tbl_payment_terms[Payment_Terms],0))</f>
        <v>0</v>
      </c>
      <c r="U4702" t="b">
        <f>ISNA(MATCH(tbl_vendors[[#This Row],[Status]],tbl_status[valid_status]))</f>
        <v>1</v>
      </c>
      <c r="V4702" t="b">
        <f ca="1">tbl_vendors[[#This Row],[Created_Date]]&gt;TODAY()</f>
        <v>0</v>
      </c>
      <c r="W4702" t="b">
        <f>tbl_vendors[[#This Row],[Updated_Date]]&lt;tbl_vendors[[#This Row],[Created_Date]]</f>
        <v>0</v>
      </c>
      <c r="X4702" t="b">
        <f>COUNTIF(tbl_vendors[Vendor_Name],tbl_vendors[[#This Row],[Vendor_Name]])&gt;1</f>
        <v>1</v>
      </c>
      <c r="Y4702" s="14" cm="1">
        <f t="array" aca="1" ref="Y4702" ca="1">IFERROR(SUM(L4702:X4702*1),4)</f>
        <v>3</v>
      </c>
      <c r="Z4702" t="str">
        <f ca="1">IF(tbl_vendors[[#This Row],[error_count]]&gt;0,"FAIL","PASS")</f>
        <v>FAIL</v>
      </c>
    </row>
    <row r="4703" spans="1:26" x14ac:dyDescent="0.3">
      <c r="A4703" t="s">
        <v>18307</v>
      </c>
      <c r="B4703" t="s">
        <v>18308</v>
      </c>
      <c r="C4703" t="s">
        <v>13</v>
      </c>
      <c r="D4703" t="s">
        <v>18309</v>
      </c>
      <c r="E4703" t="s">
        <v>15</v>
      </c>
      <c r="F4703" t="s">
        <v>75</v>
      </c>
      <c r="G4703" t="s">
        <v>18310</v>
      </c>
      <c r="H4703" t="s">
        <v>52</v>
      </c>
      <c r="I4703" t="s">
        <v>19</v>
      </c>
      <c r="J4703" s="1">
        <v>44632</v>
      </c>
      <c r="K4703" s="1">
        <v>44828</v>
      </c>
      <c r="L4703" t="b">
        <f>COUNTIF(tbl_vendors[Vendor_ID],tbl_vendors[[#This Row],[Vendor_ID]])&gt;1</f>
        <v>0</v>
      </c>
      <c r="M4703" t="b">
        <f>ISBLANK(tbl_vendors[[#This Row],[Vendor_ID]])</f>
        <v>0</v>
      </c>
      <c r="N4703" t="b">
        <f>LEN(TRIM(tbl_vendors[[#This Row],[Vendor_Name]]))=0</f>
        <v>0</v>
      </c>
      <c r="O4703" t="b">
        <f>LEN(TRIM(tbl_vendors[[#This Row],[Email]]))=0</f>
        <v>0</v>
      </c>
      <c r="P4703" t="b">
        <f>OR(ISERROR(FIND("@",tbl_vendors[[#This Row],[Email]])),ISERROR(FIND(".",tbl_vendors[[#This Row],[Email]])))</f>
        <v>0</v>
      </c>
      <c r="Q4703" t="b">
        <f>ISNA(MATCH(tbl_vendors[[#This Row],[Country]],tbl_country[country],0))</f>
        <v>0</v>
      </c>
      <c r="R4703" t="b">
        <f>ISNA(MATCH(tbl_vendors[[#This Row],[Currency]],tbl_country[currency],0))</f>
        <v>1</v>
      </c>
      <c r="S4703" t="b">
        <f>_xlfn.XLOOKUP(tbl_vendors[[#This Row],[Country]],tbl_country[country],tbl_country[currency],"NotFound")&lt;&gt;tbl_vendors[[#This Row],[Currency]]</f>
        <v>1</v>
      </c>
      <c r="T4703" t="b">
        <f>ISNA(MATCH(tbl_vendors[[#This Row],[Payment_Terms]],tbl_payment_terms[Payment_Terms],0))</f>
        <v>0</v>
      </c>
      <c r="U4703" t="b">
        <f>ISNA(MATCH(tbl_vendors[[#This Row],[Status]],tbl_status[valid_status]))</f>
        <v>0</v>
      </c>
      <c r="V4703" t="b">
        <f ca="1">tbl_vendors[[#This Row],[Created_Date]]&gt;TODAY()</f>
        <v>0</v>
      </c>
      <c r="W4703" t="b">
        <f>tbl_vendors[[#This Row],[Updated_Date]]&lt;tbl_vendors[[#This Row],[Created_Date]]</f>
        <v>0</v>
      </c>
      <c r="X4703" t="b">
        <f>COUNTIF(tbl_vendors[Vendor_Name],tbl_vendors[[#This Row],[Vendor_Name]])&gt;1</f>
        <v>0</v>
      </c>
      <c r="Y4703" s="14" cm="1">
        <f t="array" aca="1" ref="Y4703" ca="1">IFERROR(SUM(L4703:X4703*1),4)</f>
        <v>2</v>
      </c>
      <c r="Z4703" t="str">
        <f ca="1">IF(tbl_vendors[[#This Row],[error_count]]&gt;0,"FAIL","PASS")</f>
        <v>FAIL</v>
      </c>
    </row>
    <row r="4704" spans="1:26" x14ac:dyDescent="0.3">
      <c r="A4704" t="s">
        <v>18311</v>
      </c>
      <c r="B4704" t="s">
        <v>18312</v>
      </c>
      <c r="C4704" t="s">
        <v>79</v>
      </c>
      <c r="D4704" t="s">
        <v>18313</v>
      </c>
      <c r="E4704" t="s">
        <v>39</v>
      </c>
      <c r="F4704" t="s">
        <v>32</v>
      </c>
      <c r="G4704" t="s">
        <v>18314</v>
      </c>
      <c r="H4704" t="s">
        <v>25</v>
      </c>
      <c r="I4704" t="s">
        <v>53</v>
      </c>
      <c r="J4704" s="1">
        <v>45608</v>
      </c>
      <c r="K4704" s="1">
        <v>45727</v>
      </c>
      <c r="L4704" t="b">
        <f>COUNTIF(tbl_vendors[Vendor_ID],tbl_vendors[[#This Row],[Vendor_ID]])&gt;1</f>
        <v>0</v>
      </c>
      <c r="M4704" t="b">
        <f>ISBLANK(tbl_vendors[[#This Row],[Vendor_ID]])</f>
        <v>0</v>
      </c>
      <c r="N4704" t="b">
        <f>LEN(TRIM(tbl_vendors[[#This Row],[Vendor_Name]]))=0</f>
        <v>0</v>
      </c>
      <c r="O4704" t="b">
        <f>LEN(TRIM(tbl_vendors[[#This Row],[Email]]))=0</f>
        <v>0</v>
      </c>
      <c r="P4704" t="b">
        <f>OR(ISERROR(FIND("@",tbl_vendors[[#This Row],[Email]])),ISERROR(FIND(".",tbl_vendors[[#This Row],[Email]])))</f>
        <v>0</v>
      </c>
      <c r="Q4704" t="b">
        <f>ISNA(MATCH(tbl_vendors[[#This Row],[Country]],tbl_country[country],0))</f>
        <v>0</v>
      </c>
      <c r="R4704" t="b">
        <f>ISNA(MATCH(tbl_vendors[[#This Row],[Currency]],tbl_country[currency],0))</f>
        <v>0</v>
      </c>
      <c r="S4704" t="b">
        <f>_xlfn.XLOOKUP(tbl_vendors[[#This Row],[Country]],tbl_country[country],tbl_country[currency],"NotFound")&lt;&gt;tbl_vendors[[#This Row],[Currency]]</f>
        <v>0</v>
      </c>
      <c r="T4704" t="b">
        <f>ISNA(MATCH(tbl_vendors[[#This Row],[Payment_Terms]],tbl_payment_terms[Payment_Terms],0))</f>
        <v>0</v>
      </c>
      <c r="U4704" t="b">
        <f>ISNA(MATCH(tbl_vendors[[#This Row],[Status]],tbl_status[valid_status]))</f>
        <v>1</v>
      </c>
      <c r="V4704" t="b">
        <f ca="1">tbl_vendors[[#This Row],[Created_Date]]&gt;TODAY()</f>
        <v>0</v>
      </c>
      <c r="W4704" t="b">
        <f>tbl_vendors[[#This Row],[Updated_Date]]&lt;tbl_vendors[[#This Row],[Created_Date]]</f>
        <v>0</v>
      </c>
      <c r="X4704" t="b">
        <f>COUNTIF(tbl_vendors[Vendor_Name],tbl_vendors[[#This Row],[Vendor_Name]])&gt;1</f>
        <v>0</v>
      </c>
      <c r="Y4704" s="14" cm="1">
        <f t="array" aca="1" ref="Y4704" ca="1">IFERROR(SUM(L4704:X4704*1),4)</f>
        <v>1</v>
      </c>
      <c r="Z4704" t="str">
        <f ca="1">IF(tbl_vendors[[#This Row],[error_count]]&gt;0,"FAIL","PASS")</f>
        <v>FAIL</v>
      </c>
    </row>
    <row r="4705" spans="1:26" x14ac:dyDescent="0.3">
      <c r="A4705" t="s">
        <v>18315</v>
      </c>
      <c r="B4705" t="s">
        <v>18316</v>
      </c>
      <c r="C4705" t="s">
        <v>66</v>
      </c>
      <c r="D4705" t="s">
        <v>18317</v>
      </c>
      <c r="E4705" t="s">
        <v>67</v>
      </c>
      <c r="F4705" t="s">
        <v>75</v>
      </c>
      <c r="G4705" t="s">
        <v>18318</v>
      </c>
      <c r="H4705" t="s">
        <v>52</v>
      </c>
      <c r="I4705" t="s">
        <v>26</v>
      </c>
      <c r="J4705" s="1">
        <v>45913</v>
      </c>
      <c r="K4705" s="1">
        <v>46036</v>
      </c>
      <c r="L4705" t="b">
        <f>COUNTIF(tbl_vendors[Vendor_ID],tbl_vendors[[#This Row],[Vendor_ID]])&gt;1</f>
        <v>0</v>
      </c>
      <c r="M4705" t="b">
        <f>ISBLANK(tbl_vendors[[#This Row],[Vendor_ID]])</f>
        <v>0</v>
      </c>
      <c r="N4705" t="b">
        <f>LEN(TRIM(tbl_vendors[[#This Row],[Vendor_Name]]))=0</f>
        <v>0</v>
      </c>
      <c r="O4705" t="b">
        <f>LEN(TRIM(tbl_vendors[[#This Row],[Email]]))=0</f>
        <v>0</v>
      </c>
      <c r="P4705" t="b">
        <f>OR(ISERROR(FIND("@",tbl_vendors[[#This Row],[Email]])),ISERROR(FIND(".",tbl_vendors[[#This Row],[Email]])))</f>
        <v>0</v>
      </c>
      <c r="Q4705" t="b">
        <f>ISNA(MATCH(tbl_vendors[[#This Row],[Country]],tbl_country[country],0))</f>
        <v>0</v>
      </c>
      <c r="R4705" t="b">
        <f>ISNA(MATCH(tbl_vendors[[#This Row],[Currency]],tbl_country[currency],0))</f>
        <v>0</v>
      </c>
      <c r="S4705" t="b">
        <f>_xlfn.XLOOKUP(tbl_vendors[[#This Row],[Country]],tbl_country[country],tbl_country[currency],"NotFound")&lt;&gt;tbl_vendors[[#This Row],[Currency]]</f>
        <v>0</v>
      </c>
      <c r="T4705" t="b">
        <f>ISNA(MATCH(tbl_vendors[[#This Row],[Payment_Terms]],tbl_payment_terms[Payment_Terms],0))</f>
        <v>0</v>
      </c>
      <c r="U4705" t="b">
        <f>ISNA(MATCH(tbl_vendors[[#This Row],[Status]],tbl_status[valid_status]))</f>
        <v>0</v>
      </c>
      <c r="V4705" t="b">
        <f ca="1">tbl_vendors[[#This Row],[Created_Date]]&gt;TODAY()</f>
        <v>0</v>
      </c>
      <c r="W4705" t="b">
        <f>tbl_vendors[[#This Row],[Updated_Date]]&lt;tbl_vendors[[#This Row],[Created_Date]]</f>
        <v>0</v>
      </c>
      <c r="X4705" t="b">
        <f>COUNTIF(tbl_vendors[Vendor_Name],tbl_vendors[[#This Row],[Vendor_Name]])&gt;1</f>
        <v>0</v>
      </c>
      <c r="Y4705" s="14" cm="1">
        <f t="array" aca="1" ref="Y4705" ca="1">IFERROR(SUM(L4705:X4705*1),4)</f>
        <v>0</v>
      </c>
      <c r="Z4705" t="str">
        <f ca="1">IF(tbl_vendors[[#This Row],[error_count]]&gt;0,"FAIL","PASS")</f>
        <v>PASS</v>
      </c>
    </row>
    <row r="4706" spans="1:26" x14ac:dyDescent="0.3">
      <c r="A4706" t="s">
        <v>18319</v>
      </c>
      <c r="B4706" t="s">
        <v>18320</v>
      </c>
      <c r="C4706" t="s">
        <v>153</v>
      </c>
      <c r="D4706" t="s">
        <v>18321</v>
      </c>
      <c r="E4706" t="s">
        <v>155</v>
      </c>
      <c r="F4706" t="s">
        <v>16</v>
      </c>
      <c r="G4706" t="s">
        <v>18322</v>
      </c>
      <c r="H4706" t="s">
        <v>52</v>
      </c>
      <c r="I4706" t="s">
        <v>53</v>
      </c>
      <c r="J4706" s="1">
        <v>44876</v>
      </c>
      <c r="K4706" s="1">
        <v>44904</v>
      </c>
      <c r="L4706" t="b">
        <f>COUNTIF(tbl_vendors[Vendor_ID],tbl_vendors[[#This Row],[Vendor_ID]])&gt;1</f>
        <v>0</v>
      </c>
      <c r="M4706" t="b">
        <f>ISBLANK(tbl_vendors[[#This Row],[Vendor_ID]])</f>
        <v>0</v>
      </c>
      <c r="N4706" t="b">
        <f>LEN(TRIM(tbl_vendors[[#This Row],[Vendor_Name]]))=0</f>
        <v>0</v>
      </c>
      <c r="O4706" t="b">
        <f>LEN(TRIM(tbl_vendors[[#This Row],[Email]]))=0</f>
        <v>0</v>
      </c>
      <c r="P4706" t="b">
        <f>OR(ISERROR(FIND("@",tbl_vendors[[#This Row],[Email]])),ISERROR(FIND(".",tbl_vendors[[#This Row],[Email]])))</f>
        <v>0</v>
      </c>
      <c r="Q4706" t="b">
        <f>ISNA(MATCH(tbl_vendors[[#This Row],[Country]],tbl_country[country],0))</f>
        <v>0</v>
      </c>
      <c r="R4706" t="b">
        <f>ISNA(MATCH(tbl_vendors[[#This Row],[Currency]],tbl_country[currency],0))</f>
        <v>0</v>
      </c>
      <c r="S4706" t="b">
        <f>_xlfn.XLOOKUP(tbl_vendors[[#This Row],[Country]],tbl_country[country],tbl_country[currency],"NotFound")&lt;&gt;tbl_vendors[[#This Row],[Currency]]</f>
        <v>0</v>
      </c>
      <c r="T4706" t="b">
        <f>ISNA(MATCH(tbl_vendors[[#This Row],[Payment_Terms]],tbl_payment_terms[Payment_Terms],0))</f>
        <v>0</v>
      </c>
      <c r="U4706" t="b">
        <f>ISNA(MATCH(tbl_vendors[[#This Row],[Status]],tbl_status[valid_status]))</f>
        <v>1</v>
      </c>
      <c r="V4706" t="b">
        <f ca="1">tbl_vendors[[#This Row],[Created_Date]]&gt;TODAY()</f>
        <v>0</v>
      </c>
      <c r="W4706" t="b">
        <f>tbl_vendors[[#This Row],[Updated_Date]]&lt;tbl_vendors[[#This Row],[Created_Date]]</f>
        <v>0</v>
      </c>
      <c r="X4706" t="b">
        <f>COUNTIF(tbl_vendors[Vendor_Name],tbl_vendors[[#This Row],[Vendor_Name]])&gt;1</f>
        <v>0</v>
      </c>
      <c r="Y4706" s="14" cm="1">
        <f t="array" aca="1" ref="Y4706" ca="1">IFERROR(SUM(L4706:X4706*1),4)</f>
        <v>1</v>
      </c>
      <c r="Z4706" t="str">
        <f ca="1">IF(tbl_vendors[[#This Row],[error_count]]&gt;0,"FAIL","PASS")</f>
        <v>FAIL</v>
      </c>
    </row>
    <row r="4707" spans="1:26" x14ac:dyDescent="0.3">
      <c r="A4707" t="s">
        <v>18323</v>
      </c>
      <c r="B4707" t="s">
        <v>18324</v>
      </c>
      <c r="C4707" t="s">
        <v>13</v>
      </c>
      <c r="D4707" t="s">
        <v>18325</v>
      </c>
      <c r="E4707" t="s">
        <v>15</v>
      </c>
      <c r="F4707" t="s">
        <v>32</v>
      </c>
      <c r="G4707" t="s">
        <v>18326</v>
      </c>
      <c r="H4707" t="s">
        <v>47</v>
      </c>
      <c r="I4707" t="s">
        <v>53</v>
      </c>
      <c r="J4707" s="1">
        <v>44672</v>
      </c>
      <c r="K4707" s="1">
        <v>45697</v>
      </c>
      <c r="L4707" t="b">
        <f>COUNTIF(tbl_vendors[Vendor_ID],tbl_vendors[[#This Row],[Vendor_ID]])&gt;1</f>
        <v>0</v>
      </c>
      <c r="M4707" t="b">
        <f>ISBLANK(tbl_vendors[[#This Row],[Vendor_ID]])</f>
        <v>0</v>
      </c>
      <c r="N4707" t="b">
        <f>LEN(TRIM(tbl_vendors[[#This Row],[Vendor_Name]]))=0</f>
        <v>0</v>
      </c>
      <c r="O4707" t="b">
        <f>LEN(TRIM(tbl_vendors[[#This Row],[Email]]))=0</f>
        <v>0</v>
      </c>
      <c r="P4707" t="b">
        <f>OR(ISERROR(FIND("@",tbl_vendors[[#This Row],[Email]])),ISERROR(FIND(".",tbl_vendors[[#This Row],[Email]])))</f>
        <v>0</v>
      </c>
      <c r="Q4707" t="b">
        <f>ISNA(MATCH(tbl_vendors[[#This Row],[Country]],tbl_country[country],0))</f>
        <v>0</v>
      </c>
      <c r="R4707" t="b">
        <f>ISNA(MATCH(tbl_vendors[[#This Row],[Currency]],tbl_country[currency],0))</f>
        <v>1</v>
      </c>
      <c r="S4707" t="b">
        <f>_xlfn.XLOOKUP(tbl_vendors[[#This Row],[Country]],tbl_country[country],tbl_country[currency],"NotFound")&lt;&gt;tbl_vendors[[#This Row],[Currency]]</f>
        <v>1</v>
      </c>
      <c r="T4707" t="b">
        <f>ISNA(MATCH(tbl_vendors[[#This Row],[Payment_Terms]],tbl_payment_terms[Payment_Terms],0))</f>
        <v>0</v>
      </c>
      <c r="U4707" t="b">
        <f>ISNA(MATCH(tbl_vendors[[#This Row],[Status]],tbl_status[valid_status]))</f>
        <v>1</v>
      </c>
      <c r="V4707" t="b">
        <f ca="1">tbl_vendors[[#This Row],[Created_Date]]&gt;TODAY()</f>
        <v>0</v>
      </c>
      <c r="W4707" t="b">
        <f>tbl_vendors[[#This Row],[Updated_Date]]&lt;tbl_vendors[[#This Row],[Created_Date]]</f>
        <v>0</v>
      </c>
      <c r="X4707" t="b">
        <f>COUNTIF(tbl_vendors[Vendor_Name],tbl_vendors[[#This Row],[Vendor_Name]])&gt;1</f>
        <v>0</v>
      </c>
      <c r="Y4707" s="14" cm="1">
        <f t="array" aca="1" ref="Y4707" ca="1">IFERROR(SUM(L4707:X4707*1),4)</f>
        <v>3</v>
      </c>
      <c r="Z4707" t="str">
        <f ca="1">IF(tbl_vendors[[#This Row],[error_count]]&gt;0,"FAIL","PASS")</f>
        <v>FAIL</v>
      </c>
    </row>
    <row r="4708" spans="1:26" x14ac:dyDescent="0.3">
      <c r="A4708" t="s">
        <v>18327</v>
      </c>
      <c r="B4708" t="s">
        <v>18328</v>
      </c>
      <c r="C4708" t="s">
        <v>37</v>
      </c>
      <c r="D4708" t="s">
        <v>18329</v>
      </c>
      <c r="E4708" t="s">
        <v>39</v>
      </c>
      <c r="F4708" t="s">
        <v>32</v>
      </c>
      <c r="G4708" t="s">
        <v>18330</v>
      </c>
      <c r="H4708" t="s">
        <v>25</v>
      </c>
      <c r="I4708" t="s">
        <v>53</v>
      </c>
      <c r="J4708" s="1">
        <v>44466</v>
      </c>
      <c r="K4708" s="1">
        <v>45984</v>
      </c>
      <c r="L4708" t="b">
        <f>COUNTIF(tbl_vendors[Vendor_ID],tbl_vendors[[#This Row],[Vendor_ID]])&gt;1</f>
        <v>0</v>
      </c>
      <c r="M4708" t="b">
        <f>ISBLANK(tbl_vendors[[#This Row],[Vendor_ID]])</f>
        <v>0</v>
      </c>
      <c r="N4708" t="b">
        <f>LEN(TRIM(tbl_vendors[[#This Row],[Vendor_Name]]))=0</f>
        <v>0</v>
      </c>
      <c r="O4708" t="b">
        <f>LEN(TRIM(tbl_vendors[[#This Row],[Email]]))=0</f>
        <v>0</v>
      </c>
      <c r="P4708" t="b">
        <f>OR(ISERROR(FIND("@",tbl_vendors[[#This Row],[Email]])),ISERROR(FIND(".",tbl_vendors[[#This Row],[Email]])))</f>
        <v>0</v>
      </c>
      <c r="Q4708" t="b">
        <f>ISNA(MATCH(tbl_vendors[[#This Row],[Country]],tbl_country[country],0))</f>
        <v>0</v>
      </c>
      <c r="R4708" t="b">
        <f>ISNA(MATCH(tbl_vendors[[#This Row],[Currency]],tbl_country[currency],0))</f>
        <v>0</v>
      </c>
      <c r="S4708" t="b">
        <f>_xlfn.XLOOKUP(tbl_vendors[[#This Row],[Country]],tbl_country[country],tbl_country[currency],"NotFound")&lt;&gt;tbl_vendors[[#This Row],[Currency]]</f>
        <v>0</v>
      </c>
      <c r="T4708" t="b">
        <f>ISNA(MATCH(tbl_vendors[[#This Row],[Payment_Terms]],tbl_payment_terms[Payment_Terms],0))</f>
        <v>0</v>
      </c>
      <c r="U4708" t="b">
        <f>ISNA(MATCH(tbl_vendors[[#This Row],[Status]],tbl_status[valid_status]))</f>
        <v>1</v>
      </c>
      <c r="V4708" t="b">
        <f ca="1">tbl_vendors[[#This Row],[Created_Date]]&gt;TODAY()</f>
        <v>0</v>
      </c>
      <c r="W4708" t="b">
        <f>tbl_vendors[[#This Row],[Updated_Date]]&lt;tbl_vendors[[#This Row],[Created_Date]]</f>
        <v>0</v>
      </c>
      <c r="X4708" t="b">
        <f>COUNTIF(tbl_vendors[Vendor_Name],tbl_vendors[[#This Row],[Vendor_Name]])&gt;1</f>
        <v>0</v>
      </c>
      <c r="Y4708" s="14" cm="1">
        <f t="array" aca="1" ref="Y4708" ca="1">IFERROR(SUM(L4708:X4708*1),4)</f>
        <v>1</v>
      </c>
      <c r="Z4708" t="str">
        <f ca="1">IF(tbl_vendors[[#This Row],[error_count]]&gt;0,"FAIL","PASS")</f>
        <v>FAIL</v>
      </c>
    </row>
    <row r="4709" spans="1:26" x14ac:dyDescent="0.3">
      <c r="A4709" t="s">
        <v>18331</v>
      </c>
      <c r="B4709" t="s">
        <v>18332</v>
      </c>
      <c r="C4709" t="s">
        <v>66</v>
      </c>
      <c r="D4709" t="s">
        <v>18333</v>
      </c>
      <c r="E4709" t="s">
        <v>67</v>
      </c>
      <c r="F4709" t="s">
        <v>75</v>
      </c>
      <c r="G4709" t="s">
        <v>18334</v>
      </c>
      <c r="H4709" t="s">
        <v>25</v>
      </c>
      <c r="I4709" t="s">
        <v>19</v>
      </c>
      <c r="J4709" s="1">
        <v>44398</v>
      </c>
      <c r="K4709" s="1">
        <v>45496</v>
      </c>
      <c r="L4709" t="b">
        <f>COUNTIF(tbl_vendors[Vendor_ID],tbl_vendors[[#This Row],[Vendor_ID]])&gt;1</f>
        <v>0</v>
      </c>
      <c r="M4709" t="b">
        <f>ISBLANK(tbl_vendors[[#This Row],[Vendor_ID]])</f>
        <v>0</v>
      </c>
      <c r="N4709" t="b">
        <f>LEN(TRIM(tbl_vendors[[#This Row],[Vendor_Name]]))=0</f>
        <v>0</v>
      </c>
      <c r="O4709" t="b">
        <f>LEN(TRIM(tbl_vendors[[#This Row],[Email]]))=0</f>
        <v>0</v>
      </c>
      <c r="P4709" t="b">
        <f>OR(ISERROR(FIND("@",tbl_vendors[[#This Row],[Email]])),ISERROR(FIND(".",tbl_vendors[[#This Row],[Email]])))</f>
        <v>0</v>
      </c>
      <c r="Q4709" t="b">
        <f>ISNA(MATCH(tbl_vendors[[#This Row],[Country]],tbl_country[country],0))</f>
        <v>0</v>
      </c>
      <c r="R4709" t="b">
        <f>ISNA(MATCH(tbl_vendors[[#This Row],[Currency]],tbl_country[currency],0))</f>
        <v>0</v>
      </c>
      <c r="S4709" t="b">
        <f>_xlfn.XLOOKUP(tbl_vendors[[#This Row],[Country]],tbl_country[country],tbl_country[currency],"NotFound")&lt;&gt;tbl_vendors[[#This Row],[Currency]]</f>
        <v>0</v>
      </c>
      <c r="T4709" t="b">
        <f>ISNA(MATCH(tbl_vendors[[#This Row],[Payment_Terms]],tbl_payment_terms[Payment_Terms],0))</f>
        <v>0</v>
      </c>
      <c r="U4709" t="b">
        <f>ISNA(MATCH(tbl_vendors[[#This Row],[Status]],tbl_status[valid_status]))</f>
        <v>0</v>
      </c>
      <c r="V4709" t="b">
        <f ca="1">tbl_vendors[[#This Row],[Created_Date]]&gt;TODAY()</f>
        <v>0</v>
      </c>
      <c r="W4709" t="b">
        <f>tbl_vendors[[#This Row],[Updated_Date]]&lt;tbl_vendors[[#This Row],[Created_Date]]</f>
        <v>0</v>
      </c>
      <c r="X4709" t="b">
        <f>COUNTIF(tbl_vendors[Vendor_Name],tbl_vendors[[#This Row],[Vendor_Name]])&gt;1</f>
        <v>0</v>
      </c>
      <c r="Y4709" s="14" cm="1">
        <f t="array" aca="1" ref="Y4709" ca="1">IFERROR(SUM(L4709:X4709*1),4)</f>
        <v>0</v>
      </c>
      <c r="Z4709" t="str">
        <f ca="1">IF(tbl_vendors[[#This Row],[error_count]]&gt;0,"FAIL","PASS")</f>
        <v>PASS</v>
      </c>
    </row>
    <row r="4710" spans="1:26" x14ac:dyDescent="0.3">
      <c r="A4710" t="s">
        <v>18335</v>
      </c>
      <c r="B4710" t="s">
        <v>18336</v>
      </c>
      <c r="C4710" t="s">
        <v>109</v>
      </c>
      <c r="D4710" t="s">
        <v>18337</v>
      </c>
      <c r="E4710" t="s">
        <v>39</v>
      </c>
      <c r="F4710" t="s">
        <v>23</v>
      </c>
      <c r="G4710" t="s">
        <v>18338</v>
      </c>
      <c r="H4710" t="s">
        <v>25</v>
      </c>
      <c r="I4710" t="s">
        <v>53</v>
      </c>
      <c r="J4710" s="1">
        <v>45012</v>
      </c>
      <c r="K4710" s="1">
        <v>46144</v>
      </c>
      <c r="L4710" t="b">
        <f>COUNTIF(tbl_vendors[Vendor_ID],tbl_vendors[[#This Row],[Vendor_ID]])&gt;1</f>
        <v>0</v>
      </c>
      <c r="M4710" t="b">
        <f>ISBLANK(tbl_vendors[[#This Row],[Vendor_ID]])</f>
        <v>0</v>
      </c>
      <c r="N4710" t="b">
        <f>LEN(TRIM(tbl_vendors[[#This Row],[Vendor_Name]]))=0</f>
        <v>0</v>
      </c>
      <c r="O4710" t="b">
        <f>LEN(TRIM(tbl_vendors[[#This Row],[Email]]))=0</f>
        <v>0</v>
      </c>
      <c r="P4710" t="b">
        <f>OR(ISERROR(FIND("@",tbl_vendors[[#This Row],[Email]])),ISERROR(FIND(".",tbl_vendors[[#This Row],[Email]])))</f>
        <v>0</v>
      </c>
      <c r="Q4710" t="b">
        <f>ISNA(MATCH(tbl_vendors[[#This Row],[Country]],tbl_country[country],0))</f>
        <v>0</v>
      </c>
      <c r="R4710" t="b">
        <f>ISNA(MATCH(tbl_vendors[[#This Row],[Currency]],tbl_country[currency],0))</f>
        <v>0</v>
      </c>
      <c r="S4710" t="b">
        <f>_xlfn.XLOOKUP(tbl_vendors[[#This Row],[Country]],tbl_country[country],tbl_country[currency],"NotFound")&lt;&gt;tbl_vendors[[#This Row],[Currency]]</f>
        <v>1</v>
      </c>
      <c r="T4710" t="b">
        <f>ISNA(MATCH(tbl_vendors[[#This Row],[Payment_Terms]],tbl_payment_terms[Payment_Terms],0))</f>
        <v>0</v>
      </c>
      <c r="U4710" t="b">
        <f>ISNA(MATCH(tbl_vendors[[#This Row],[Status]],tbl_status[valid_status]))</f>
        <v>1</v>
      </c>
      <c r="V4710" t="b">
        <f ca="1">tbl_vendors[[#This Row],[Created_Date]]&gt;TODAY()</f>
        <v>0</v>
      </c>
      <c r="W4710" t="b">
        <f>tbl_vendors[[#This Row],[Updated_Date]]&lt;tbl_vendors[[#This Row],[Created_Date]]</f>
        <v>0</v>
      </c>
      <c r="X4710" t="b">
        <f>COUNTIF(tbl_vendors[Vendor_Name],tbl_vendors[[#This Row],[Vendor_Name]])&gt;1</f>
        <v>0</v>
      </c>
      <c r="Y4710" s="14" cm="1">
        <f t="array" aca="1" ref="Y4710" ca="1">IFERROR(SUM(L4710:X4710*1),4)</f>
        <v>2</v>
      </c>
      <c r="Z4710" t="str">
        <f ca="1">IF(tbl_vendors[[#This Row],[error_count]]&gt;0,"FAIL","PASS")</f>
        <v>FAIL</v>
      </c>
    </row>
    <row r="4711" spans="1:26" x14ac:dyDescent="0.3">
      <c r="A4711" t="s">
        <v>18339</v>
      </c>
      <c r="B4711" t="s">
        <v>18340</v>
      </c>
      <c r="C4711" t="s">
        <v>13</v>
      </c>
      <c r="D4711" t="s">
        <v>18341</v>
      </c>
      <c r="E4711" t="s">
        <v>15</v>
      </c>
      <c r="F4711" t="s">
        <v>23</v>
      </c>
      <c r="G4711" t="s">
        <v>18342</v>
      </c>
      <c r="H4711" t="s">
        <v>69</v>
      </c>
      <c r="I4711" t="s">
        <v>26</v>
      </c>
      <c r="J4711" s="1">
        <v>46012</v>
      </c>
      <c r="K4711" s="1">
        <v>46062</v>
      </c>
      <c r="L4711" t="b">
        <f>COUNTIF(tbl_vendors[Vendor_ID],tbl_vendors[[#This Row],[Vendor_ID]])&gt;1</f>
        <v>0</v>
      </c>
      <c r="M4711" t="b">
        <f>ISBLANK(tbl_vendors[[#This Row],[Vendor_ID]])</f>
        <v>0</v>
      </c>
      <c r="N4711" t="b">
        <f>LEN(TRIM(tbl_vendors[[#This Row],[Vendor_Name]]))=0</f>
        <v>0</v>
      </c>
      <c r="O4711" t="b">
        <f>LEN(TRIM(tbl_vendors[[#This Row],[Email]]))=0</f>
        <v>0</v>
      </c>
      <c r="P4711" t="b">
        <f>OR(ISERROR(FIND("@",tbl_vendors[[#This Row],[Email]])),ISERROR(FIND(".",tbl_vendors[[#This Row],[Email]])))</f>
        <v>0</v>
      </c>
      <c r="Q4711" t="b">
        <f>ISNA(MATCH(tbl_vendors[[#This Row],[Country]],tbl_country[country],0))</f>
        <v>0</v>
      </c>
      <c r="R4711" t="b">
        <f>ISNA(MATCH(tbl_vendors[[#This Row],[Currency]],tbl_country[currency],0))</f>
        <v>1</v>
      </c>
      <c r="S4711" t="b">
        <f>_xlfn.XLOOKUP(tbl_vendors[[#This Row],[Country]],tbl_country[country],tbl_country[currency],"NotFound")&lt;&gt;tbl_vendors[[#This Row],[Currency]]</f>
        <v>1</v>
      </c>
      <c r="T4711" t="b">
        <f>ISNA(MATCH(tbl_vendors[[#This Row],[Payment_Terms]],tbl_payment_terms[Payment_Terms],0))</f>
        <v>0</v>
      </c>
      <c r="U4711" t="b">
        <f>ISNA(MATCH(tbl_vendors[[#This Row],[Status]],tbl_status[valid_status]))</f>
        <v>0</v>
      </c>
      <c r="V4711" t="b">
        <f ca="1">tbl_vendors[[#This Row],[Created_Date]]&gt;TODAY()</f>
        <v>0</v>
      </c>
      <c r="W4711" t="b">
        <f>tbl_vendors[[#This Row],[Updated_Date]]&lt;tbl_vendors[[#This Row],[Created_Date]]</f>
        <v>0</v>
      </c>
      <c r="X4711" t="b">
        <f>COUNTIF(tbl_vendors[Vendor_Name],tbl_vendors[[#This Row],[Vendor_Name]])&gt;1</f>
        <v>0</v>
      </c>
      <c r="Y4711" s="14" cm="1">
        <f t="array" aca="1" ref="Y4711" ca="1">IFERROR(SUM(L4711:X4711*1),4)</f>
        <v>2</v>
      </c>
      <c r="Z4711" t="str">
        <f ca="1">IF(tbl_vendors[[#This Row],[error_count]]&gt;0,"FAIL","PASS")</f>
        <v>FAIL</v>
      </c>
    </row>
    <row r="4712" spans="1:26" x14ac:dyDescent="0.3">
      <c r="A4712" t="s">
        <v>18343</v>
      </c>
      <c r="B4712" t="s">
        <v>18344</v>
      </c>
      <c r="C4712" t="s">
        <v>79</v>
      </c>
      <c r="D4712" t="s">
        <v>18345</v>
      </c>
      <c r="E4712" t="s">
        <v>39</v>
      </c>
      <c r="F4712" t="s">
        <v>32</v>
      </c>
      <c r="G4712" t="s">
        <v>18346</v>
      </c>
      <c r="H4712" t="s">
        <v>25</v>
      </c>
      <c r="I4712" t="s">
        <v>53</v>
      </c>
      <c r="J4712" s="1">
        <v>44506</v>
      </c>
      <c r="K4712" s="1">
        <v>46145</v>
      </c>
      <c r="L4712" t="b">
        <f>COUNTIF(tbl_vendors[Vendor_ID],tbl_vendors[[#This Row],[Vendor_ID]])&gt;1</f>
        <v>0</v>
      </c>
      <c r="M4712" t="b">
        <f>ISBLANK(tbl_vendors[[#This Row],[Vendor_ID]])</f>
        <v>0</v>
      </c>
      <c r="N4712" t="b">
        <f>LEN(TRIM(tbl_vendors[[#This Row],[Vendor_Name]]))=0</f>
        <v>0</v>
      </c>
      <c r="O4712" t="b">
        <f>LEN(TRIM(tbl_vendors[[#This Row],[Email]]))=0</f>
        <v>0</v>
      </c>
      <c r="P4712" t="b">
        <f>OR(ISERROR(FIND("@",tbl_vendors[[#This Row],[Email]])),ISERROR(FIND(".",tbl_vendors[[#This Row],[Email]])))</f>
        <v>0</v>
      </c>
      <c r="Q4712" t="b">
        <f>ISNA(MATCH(tbl_vendors[[#This Row],[Country]],tbl_country[country],0))</f>
        <v>0</v>
      </c>
      <c r="R4712" t="b">
        <f>ISNA(MATCH(tbl_vendors[[#This Row],[Currency]],tbl_country[currency],0))</f>
        <v>0</v>
      </c>
      <c r="S4712" t="b">
        <f>_xlfn.XLOOKUP(tbl_vendors[[#This Row],[Country]],tbl_country[country],tbl_country[currency],"NotFound")&lt;&gt;tbl_vendors[[#This Row],[Currency]]</f>
        <v>0</v>
      </c>
      <c r="T4712" t="b">
        <f>ISNA(MATCH(tbl_vendors[[#This Row],[Payment_Terms]],tbl_payment_terms[Payment_Terms],0))</f>
        <v>0</v>
      </c>
      <c r="U4712" t="b">
        <f>ISNA(MATCH(tbl_vendors[[#This Row],[Status]],tbl_status[valid_status]))</f>
        <v>1</v>
      </c>
      <c r="V4712" t="b">
        <f ca="1">tbl_vendors[[#This Row],[Created_Date]]&gt;TODAY()</f>
        <v>0</v>
      </c>
      <c r="W4712" t="b">
        <f>tbl_vendors[[#This Row],[Updated_Date]]&lt;tbl_vendors[[#This Row],[Created_Date]]</f>
        <v>0</v>
      </c>
      <c r="X4712" t="b">
        <f>COUNTIF(tbl_vendors[Vendor_Name],tbl_vendors[[#This Row],[Vendor_Name]])&gt;1</f>
        <v>0</v>
      </c>
      <c r="Y4712" s="14" cm="1">
        <f t="array" aca="1" ref="Y4712" ca="1">IFERROR(SUM(L4712:X4712*1),4)</f>
        <v>1</v>
      </c>
      <c r="Z4712" t="str">
        <f ca="1">IF(tbl_vendors[[#This Row],[error_count]]&gt;0,"FAIL","PASS")</f>
        <v>FAIL</v>
      </c>
    </row>
    <row r="4713" spans="1:26" x14ac:dyDescent="0.3">
      <c r="A4713" t="s">
        <v>18347</v>
      </c>
      <c r="B4713" t="s">
        <v>3120</v>
      </c>
      <c r="C4713" t="s">
        <v>37</v>
      </c>
      <c r="D4713" t="s">
        <v>18348</v>
      </c>
      <c r="E4713" t="s">
        <v>39</v>
      </c>
      <c r="F4713" t="s">
        <v>75</v>
      </c>
      <c r="G4713" t="s">
        <v>18349</v>
      </c>
      <c r="H4713" t="s">
        <v>69</v>
      </c>
      <c r="I4713" t="s">
        <v>53</v>
      </c>
      <c r="J4713" s="1">
        <v>44422</v>
      </c>
      <c r="K4713" s="1">
        <v>45391</v>
      </c>
      <c r="L4713" t="b">
        <f>COUNTIF(tbl_vendors[Vendor_ID],tbl_vendors[[#This Row],[Vendor_ID]])&gt;1</f>
        <v>0</v>
      </c>
      <c r="M4713" t="b">
        <f>ISBLANK(tbl_vendors[[#This Row],[Vendor_ID]])</f>
        <v>0</v>
      </c>
      <c r="N4713" t="b">
        <f>LEN(TRIM(tbl_vendors[[#This Row],[Vendor_Name]]))=0</f>
        <v>0</v>
      </c>
      <c r="O4713" t="b">
        <f>LEN(TRIM(tbl_vendors[[#This Row],[Email]]))=0</f>
        <v>0</v>
      </c>
      <c r="P4713" t="b">
        <f>OR(ISERROR(FIND("@",tbl_vendors[[#This Row],[Email]])),ISERROR(FIND(".",tbl_vendors[[#This Row],[Email]])))</f>
        <v>0</v>
      </c>
      <c r="Q4713" t="b">
        <f>ISNA(MATCH(tbl_vendors[[#This Row],[Country]],tbl_country[country],0))</f>
        <v>0</v>
      </c>
      <c r="R4713" t="b">
        <f>ISNA(MATCH(tbl_vendors[[#This Row],[Currency]],tbl_country[currency],0))</f>
        <v>0</v>
      </c>
      <c r="S4713" t="b">
        <f>_xlfn.XLOOKUP(tbl_vendors[[#This Row],[Country]],tbl_country[country],tbl_country[currency],"NotFound")&lt;&gt;tbl_vendors[[#This Row],[Currency]]</f>
        <v>0</v>
      </c>
      <c r="T4713" t="b">
        <f>ISNA(MATCH(tbl_vendors[[#This Row],[Payment_Terms]],tbl_payment_terms[Payment_Terms],0))</f>
        <v>0</v>
      </c>
      <c r="U4713" t="b">
        <f>ISNA(MATCH(tbl_vendors[[#This Row],[Status]],tbl_status[valid_status]))</f>
        <v>1</v>
      </c>
      <c r="V4713" t="b">
        <f ca="1">tbl_vendors[[#This Row],[Created_Date]]&gt;TODAY()</f>
        <v>0</v>
      </c>
      <c r="W4713" t="b">
        <f>tbl_vendors[[#This Row],[Updated_Date]]&lt;tbl_vendors[[#This Row],[Created_Date]]</f>
        <v>0</v>
      </c>
      <c r="X4713" t="b">
        <f>COUNTIF(tbl_vendors[Vendor_Name],tbl_vendors[[#This Row],[Vendor_Name]])&gt;1</f>
        <v>1</v>
      </c>
      <c r="Y4713" s="14" cm="1">
        <f t="array" aca="1" ref="Y4713" ca="1">IFERROR(SUM(L4713:X4713*1),4)</f>
        <v>2</v>
      </c>
      <c r="Z4713" t="str">
        <f ca="1">IF(tbl_vendors[[#This Row],[error_count]]&gt;0,"FAIL","PASS")</f>
        <v>FAIL</v>
      </c>
    </row>
    <row r="4714" spans="1:26" x14ac:dyDescent="0.3">
      <c r="A4714" t="s">
        <v>18350</v>
      </c>
      <c r="B4714" t="s">
        <v>18351</v>
      </c>
      <c r="C4714" t="s">
        <v>72</v>
      </c>
      <c r="D4714" t="s">
        <v>18352</v>
      </c>
      <c r="E4714" t="s">
        <v>74</v>
      </c>
      <c r="F4714" t="s">
        <v>23</v>
      </c>
      <c r="G4714" t="s">
        <v>18353</v>
      </c>
      <c r="H4714" t="s">
        <v>42</v>
      </c>
      <c r="I4714" t="s">
        <v>26</v>
      </c>
      <c r="J4714" s="1">
        <v>45157</v>
      </c>
      <c r="K4714" s="1">
        <v>45220</v>
      </c>
      <c r="L4714" t="b">
        <f>COUNTIF(tbl_vendors[Vendor_ID],tbl_vendors[[#This Row],[Vendor_ID]])&gt;1</f>
        <v>0</v>
      </c>
      <c r="M4714" t="b">
        <f>ISBLANK(tbl_vendors[[#This Row],[Vendor_ID]])</f>
        <v>0</v>
      </c>
      <c r="N4714" t="b">
        <f>LEN(TRIM(tbl_vendors[[#This Row],[Vendor_Name]]))=0</f>
        <v>0</v>
      </c>
      <c r="O4714" t="b">
        <f>LEN(TRIM(tbl_vendors[[#This Row],[Email]]))=0</f>
        <v>0</v>
      </c>
      <c r="P4714" t="b">
        <f>OR(ISERROR(FIND("@",tbl_vendors[[#This Row],[Email]])),ISERROR(FIND(".",tbl_vendors[[#This Row],[Email]])))</f>
        <v>0</v>
      </c>
      <c r="Q4714" t="b">
        <f>ISNA(MATCH(tbl_vendors[[#This Row],[Country]],tbl_country[country],0))</f>
        <v>0</v>
      </c>
      <c r="R4714" t="b">
        <f>ISNA(MATCH(tbl_vendors[[#This Row],[Currency]],tbl_country[currency],0))</f>
        <v>1</v>
      </c>
      <c r="S4714" t="b">
        <f>_xlfn.XLOOKUP(tbl_vendors[[#This Row],[Country]],tbl_country[country],tbl_country[currency],"NotFound")&lt;&gt;tbl_vendors[[#This Row],[Currency]]</f>
        <v>1</v>
      </c>
      <c r="T4714" t="b">
        <f>ISNA(MATCH(tbl_vendors[[#This Row],[Payment_Terms]],tbl_payment_terms[Payment_Terms],0))</f>
        <v>0</v>
      </c>
      <c r="U4714" t="b">
        <f>ISNA(MATCH(tbl_vendors[[#This Row],[Status]],tbl_status[valid_status]))</f>
        <v>0</v>
      </c>
      <c r="V4714" t="b">
        <f ca="1">tbl_vendors[[#This Row],[Created_Date]]&gt;TODAY()</f>
        <v>0</v>
      </c>
      <c r="W4714" t="b">
        <f>tbl_vendors[[#This Row],[Updated_Date]]&lt;tbl_vendors[[#This Row],[Created_Date]]</f>
        <v>0</v>
      </c>
      <c r="X4714" t="b">
        <f>COUNTIF(tbl_vendors[Vendor_Name],tbl_vendors[[#This Row],[Vendor_Name]])&gt;1</f>
        <v>0</v>
      </c>
      <c r="Y4714" s="14" cm="1">
        <f t="array" aca="1" ref="Y4714" ca="1">IFERROR(SUM(L4714:X4714*1),4)</f>
        <v>2</v>
      </c>
      <c r="Z4714" t="str">
        <f ca="1">IF(tbl_vendors[[#This Row],[error_count]]&gt;0,"FAIL","PASS")</f>
        <v>FAIL</v>
      </c>
    </row>
    <row r="4715" spans="1:26" x14ac:dyDescent="0.3">
      <c r="A4715" t="s">
        <v>18354</v>
      </c>
      <c r="B4715" t="s">
        <v>18355</v>
      </c>
      <c r="C4715" t="s">
        <v>66</v>
      </c>
      <c r="D4715" t="s">
        <v>18356</v>
      </c>
      <c r="E4715" t="s">
        <v>67</v>
      </c>
      <c r="F4715" t="s">
        <v>75</v>
      </c>
      <c r="G4715" t="s">
        <v>18357</v>
      </c>
      <c r="H4715" t="s">
        <v>34</v>
      </c>
      <c r="I4715" t="s">
        <v>53</v>
      </c>
      <c r="J4715" s="1">
        <v>44499</v>
      </c>
      <c r="K4715" s="1">
        <v>45314</v>
      </c>
      <c r="L4715" t="b">
        <f>COUNTIF(tbl_vendors[Vendor_ID],tbl_vendors[[#This Row],[Vendor_ID]])&gt;1</f>
        <v>0</v>
      </c>
      <c r="M4715" t="b">
        <f>ISBLANK(tbl_vendors[[#This Row],[Vendor_ID]])</f>
        <v>0</v>
      </c>
      <c r="N4715" t="b">
        <f>LEN(TRIM(tbl_vendors[[#This Row],[Vendor_Name]]))=0</f>
        <v>0</v>
      </c>
      <c r="O4715" t="b">
        <f>LEN(TRIM(tbl_vendors[[#This Row],[Email]]))=0</f>
        <v>0</v>
      </c>
      <c r="P4715" t="b">
        <f>OR(ISERROR(FIND("@",tbl_vendors[[#This Row],[Email]])),ISERROR(FIND(".",tbl_vendors[[#This Row],[Email]])))</f>
        <v>0</v>
      </c>
      <c r="Q4715" t="b">
        <f>ISNA(MATCH(tbl_vendors[[#This Row],[Country]],tbl_country[country],0))</f>
        <v>0</v>
      </c>
      <c r="R4715" t="b">
        <f>ISNA(MATCH(tbl_vendors[[#This Row],[Currency]],tbl_country[currency],0))</f>
        <v>0</v>
      </c>
      <c r="S4715" t="b">
        <f>_xlfn.XLOOKUP(tbl_vendors[[#This Row],[Country]],tbl_country[country],tbl_country[currency],"NotFound")&lt;&gt;tbl_vendors[[#This Row],[Currency]]</f>
        <v>0</v>
      </c>
      <c r="T4715" t="b">
        <f>ISNA(MATCH(tbl_vendors[[#This Row],[Payment_Terms]],tbl_payment_terms[Payment_Terms],0))</f>
        <v>0</v>
      </c>
      <c r="U4715" t="b">
        <f>ISNA(MATCH(tbl_vendors[[#This Row],[Status]],tbl_status[valid_status]))</f>
        <v>1</v>
      </c>
      <c r="V4715" t="b">
        <f ca="1">tbl_vendors[[#This Row],[Created_Date]]&gt;TODAY()</f>
        <v>0</v>
      </c>
      <c r="W4715" t="b">
        <f>tbl_vendors[[#This Row],[Updated_Date]]&lt;tbl_vendors[[#This Row],[Created_Date]]</f>
        <v>0</v>
      </c>
      <c r="X4715" t="b">
        <f>COUNTIF(tbl_vendors[Vendor_Name],tbl_vendors[[#This Row],[Vendor_Name]])&gt;1</f>
        <v>0</v>
      </c>
      <c r="Y4715" s="14" cm="1">
        <f t="array" aca="1" ref="Y4715" ca="1">IFERROR(SUM(L4715:X4715*1),4)</f>
        <v>1</v>
      </c>
      <c r="Z4715" t="str">
        <f ca="1">IF(tbl_vendors[[#This Row],[error_count]]&gt;0,"FAIL","PASS")</f>
        <v>FAIL</v>
      </c>
    </row>
    <row r="4716" spans="1:26" x14ac:dyDescent="0.3">
      <c r="A4716" t="s">
        <v>18358</v>
      </c>
      <c r="B4716" t="s">
        <v>18359</v>
      </c>
      <c r="C4716" t="s">
        <v>100</v>
      </c>
      <c r="D4716" t="s">
        <v>18360</v>
      </c>
      <c r="E4716" t="s">
        <v>39</v>
      </c>
      <c r="F4716" t="s">
        <v>40</v>
      </c>
      <c r="G4716" t="s">
        <v>18361</v>
      </c>
      <c r="H4716" t="s">
        <v>34</v>
      </c>
      <c r="I4716" t="s">
        <v>53</v>
      </c>
      <c r="J4716" s="1">
        <v>45317</v>
      </c>
      <c r="K4716" s="1">
        <v>46102</v>
      </c>
      <c r="L4716" t="b">
        <f>COUNTIF(tbl_vendors[Vendor_ID],tbl_vendors[[#This Row],[Vendor_ID]])&gt;1</f>
        <v>0</v>
      </c>
      <c r="M4716" t="b">
        <f>ISBLANK(tbl_vendors[[#This Row],[Vendor_ID]])</f>
        <v>0</v>
      </c>
      <c r="N4716" t="b">
        <f>LEN(TRIM(tbl_vendors[[#This Row],[Vendor_Name]]))=0</f>
        <v>0</v>
      </c>
      <c r="O4716" t="b">
        <f>LEN(TRIM(tbl_vendors[[#This Row],[Email]]))=0</f>
        <v>0</v>
      </c>
      <c r="P4716" t="b">
        <f>OR(ISERROR(FIND("@",tbl_vendors[[#This Row],[Email]])),ISERROR(FIND(".",tbl_vendors[[#This Row],[Email]])))</f>
        <v>0</v>
      </c>
      <c r="Q4716" t="b">
        <f>ISNA(MATCH(tbl_vendors[[#This Row],[Country]],tbl_country[country],0))</f>
        <v>0</v>
      </c>
      <c r="R4716" t="b">
        <f>ISNA(MATCH(tbl_vendors[[#This Row],[Currency]],tbl_country[currency],0))</f>
        <v>0</v>
      </c>
      <c r="S4716" t="b">
        <f>_xlfn.XLOOKUP(tbl_vendors[[#This Row],[Country]],tbl_country[country],tbl_country[currency],"NotFound")&lt;&gt;tbl_vendors[[#This Row],[Currency]]</f>
        <v>0</v>
      </c>
      <c r="T4716" t="b">
        <f>ISNA(MATCH(tbl_vendors[[#This Row],[Payment_Terms]],tbl_payment_terms[Payment_Terms],0))</f>
        <v>0</v>
      </c>
      <c r="U4716" t="b">
        <f>ISNA(MATCH(tbl_vendors[[#This Row],[Status]],tbl_status[valid_status]))</f>
        <v>1</v>
      </c>
      <c r="V4716" t="b">
        <f ca="1">tbl_vendors[[#This Row],[Created_Date]]&gt;TODAY()</f>
        <v>0</v>
      </c>
      <c r="W4716" t="b">
        <f>tbl_vendors[[#This Row],[Updated_Date]]&lt;tbl_vendors[[#This Row],[Created_Date]]</f>
        <v>0</v>
      </c>
      <c r="X4716" t="b">
        <f>COUNTIF(tbl_vendors[Vendor_Name],tbl_vendors[[#This Row],[Vendor_Name]])&gt;1</f>
        <v>0</v>
      </c>
      <c r="Y4716" s="14" cm="1">
        <f t="array" aca="1" ref="Y4716" ca="1">IFERROR(SUM(L4716:X4716*1),4)</f>
        <v>1</v>
      </c>
      <c r="Z4716" t="str">
        <f ca="1">IF(tbl_vendors[[#This Row],[error_count]]&gt;0,"FAIL","PASS")</f>
        <v>FAIL</v>
      </c>
    </row>
    <row r="4717" spans="1:26" x14ac:dyDescent="0.3">
      <c r="A4717" t="s">
        <v>18362</v>
      </c>
      <c r="B4717" t="s">
        <v>5735</v>
      </c>
      <c r="C4717" t="s">
        <v>29</v>
      </c>
      <c r="D4717" t="s">
        <v>18363</v>
      </c>
      <c r="E4717" t="s">
        <v>31</v>
      </c>
      <c r="F4717" t="s">
        <v>16</v>
      </c>
      <c r="G4717" t="s">
        <v>18364</v>
      </c>
      <c r="H4717" t="s">
        <v>25</v>
      </c>
      <c r="I4717" t="s">
        <v>53</v>
      </c>
      <c r="J4717" s="1">
        <v>45821</v>
      </c>
      <c r="K4717" s="1">
        <v>46182</v>
      </c>
      <c r="L4717" t="b">
        <f>COUNTIF(tbl_vendors[Vendor_ID],tbl_vendors[[#This Row],[Vendor_ID]])&gt;1</f>
        <v>0</v>
      </c>
      <c r="M4717" t="b">
        <f>ISBLANK(tbl_vendors[[#This Row],[Vendor_ID]])</f>
        <v>0</v>
      </c>
      <c r="N4717" t="b">
        <f>LEN(TRIM(tbl_vendors[[#This Row],[Vendor_Name]]))=0</f>
        <v>0</v>
      </c>
      <c r="O4717" t="b">
        <f>LEN(TRIM(tbl_vendors[[#This Row],[Email]]))=0</f>
        <v>0</v>
      </c>
      <c r="P4717" t="b">
        <f>OR(ISERROR(FIND("@",tbl_vendors[[#This Row],[Email]])),ISERROR(FIND(".",tbl_vendors[[#This Row],[Email]])))</f>
        <v>0</v>
      </c>
      <c r="Q4717" t="b">
        <f>ISNA(MATCH(tbl_vendors[[#This Row],[Country]],tbl_country[country],0))</f>
        <v>0</v>
      </c>
      <c r="R4717" t="b">
        <f>ISNA(MATCH(tbl_vendors[[#This Row],[Currency]],tbl_country[currency],0))</f>
        <v>0</v>
      </c>
      <c r="S4717" t="b">
        <f>_xlfn.XLOOKUP(tbl_vendors[[#This Row],[Country]],tbl_country[country],tbl_country[currency],"NotFound")&lt;&gt;tbl_vendors[[#This Row],[Currency]]</f>
        <v>0</v>
      </c>
      <c r="T4717" t="b">
        <f>ISNA(MATCH(tbl_vendors[[#This Row],[Payment_Terms]],tbl_payment_terms[Payment_Terms],0))</f>
        <v>0</v>
      </c>
      <c r="U4717" t="b">
        <f>ISNA(MATCH(tbl_vendors[[#This Row],[Status]],tbl_status[valid_status]))</f>
        <v>1</v>
      </c>
      <c r="V4717" t="b">
        <f ca="1">tbl_vendors[[#This Row],[Created_Date]]&gt;TODAY()</f>
        <v>0</v>
      </c>
      <c r="W4717" t="b">
        <f>tbl_vendors[[#This Row],[Updated_Date]]&lt;tbl_vendors[[#This Row],[Created_Date]]</f>
        <v>0</v>
      </c>
      <c r="X4717" t="b">
        <f>COUNTIF(tbl_vendors[Vendor_Name],tbl_vendors[[#This Row],[Vendor_Name]])&gt;1</f>
        <v>1</v>
      </c>
      <c r="Y4717" s="14" cm="1">
        <f t="array" aca="1" ref="Y4717" ca="1">IFERROR(SUM(L4717:X4717*1),4)</f>
        <v>2</v>
      </c>
      <c r="Z4717" t="str">
        <f ca="1">IF(tbl_vendors[[#This Row],[error_count]]&gt;0,"FAIL","PASS")</f>
        <v>FAIL</v>
      </c>
    </row>
    <row r="4718" spans="1:26" x14ac:dyDescent="0.3">
      <c r="A4718" t="s">
        <v>18365</v>
      </c>
      <c r="B4718" t="s">
        <v>18366</v>
      </c>
      <c r="C4718" t="s">
        <v>29</v>
      </c>
      <c r="D4718" t="s">
        <v>18367</v>
      </c>
      <c r="E4718" t="s">
        <v>31</v>
      </c>
      <c r="F4718" t="s">
        <v>32</v>
      </c>
      <c r="G4718" t="s">
        <v>18368</v>
      </c>
      <c r="H4718" t="s">
        <v>52</v>
      </c>
      <c r="I4718" t="s">
        <v>53</v>
      </c>
      <c r="J4718" s="1">
        <v>46031</v>
      </c>
      <c r="K4718" s="1">
        <v>46180</v>
      </c>
      <c r="L4718" t="b">
        <f>COUNTIF(tbl_vendors[Vendor_ID],tbl_vendors[[#This Row],[Vendor_ID]])&gt;1</f>
        <v>0</v>
      </c>
      <c r="M4718" t="b">
        <f>ISBLANK(tbl_vendors[[#This Row],[Vendor_ID]])</f>
        <v>0</v>
      </c>
      <c r="N4718" t="b">
        <f>LEN(TRIM(tbl_vendors[[#This Row],[Vendor_Name]]))=0</f>
        <v>0</v>
      </c>
      <c r="O4718" t="b">
        <f>LEN(TRIM(tbl_vendors[[#This Row],[Email]]))=0</f>
        <v>0</v>
      </c>
      <c r="P4718" t="b">
        <f>OR(ISERROR(FIND("@",tbl_vendors[[#This Row],[Email]])),ISERROR(FIND(".",tbl_vendors[[#This Row],[Email]])))</f>
        <v>0</v>
      </c>
      <c r="Q4718" t="b">
        <f>ISNA(MATCH(tbl_vendors[[#This Row],[Country]],tbl_country[country],0))</f>
        <v>0</v>
      </c>
      <c r="R4718" t="b">
        <f>ISNA(MATCH(tbl_vendors[[#This Row],[Currency]],tbl_country[currency],0))</f>
        <v>0</v>
      </c>
      <c r="S4718" t="b">
        <f>_xlfn.XLOOKUP(tbl_vendors[[#This Row],[Country]],tbl_country[country],tbl_country[currency],"NotFound")&lt;&gt;tbl_vendors[[#This Row],[Currency]]</f>
        <v>0</v>
      </c>
      <c r="T4718" t="b">
        <f>ISNA(MATCH(tbl_vendors[[#This Row],[Payment_Terms]],tbl_payment_terms[Payment_Terms],0))</f>
        <v>0</v>
      </c>
      <c r="U4718" t="b">
        <f>ISNA(MATCH(tbl_vendors[[#This Row],[Status]],tbl_status[valid_status]))</f>
        <v>1</v>
      </c>
      <c r="V4718" t="b">
        <f ca="1">tbl_vendors[[#This Row],[Created_Date]]&gt;TODAY()</f>
        <v>0</v>
      </c>
      <c r="W4718" t="b">
        <f>tbl_vendors[[#This Row],[Updated_Date]]&lt;tbl_vendors[[#This Row],[Created_Date]]</f>
        <v>0</v>
      </c>
      <c r="X4718" t="b">
        <f>COUNTIF(tbl_vendors[Vendor_Name],tbl_vendors[[#This Row],[Vendor_Name]])&gt;1</f>
        <v>0</v>
      </c>
      <c r="Y4718" s="14" cm="1">
        <f t="array" aca="1" ref="Y4718" ca="1">IFERROR(SUM(L4718:X4718*1),4)</f>
        <v>1</v>
      </c>
      <c r="Z4718" t="str">
        <f ca="1">IF(tbl_vendors[[#This Row],[error_count]]&gt;0,"FAIL","PASS")</f>
        <v>FAIL</v>
      </c>
    </row>
    <row r="4719" spans="1:26" x14ac:dyDescent="0.3">
      <c r="A4719" t="s">
        <v>18369</v>
      </c>
      <c r="B4719" t="s">
        <v>18370</v>
      </c>
      <c r="C4719" t="s">
        <v>29</v>
      </c>
      <c r="D4719" t="s">
        <v>18371</v>
      </c>
      <c r="E4719" t="s">
        <v>31</v>
      </c>
      <c r="F4719" t="s">
        <v>23</v>
      </c>
      <c r="G4719" t="s">
        <v>18372</v>
      </c>
      <c r="H4719" t="s">
        <v>47</v>
      </c>
      <c r="I4719" t="s">
        <v>19</v>
      </c>
      <c r="J4719" s="1">
        <v>45958</v>
      </c>
      <c r="K4719" s="1">
        <v>45996</v>
      </c>
      <c r="L4719" t="b">
        <f>COUNTIF(tbl_vendors[Vendor_ID],tbl_vendors[[#This Row],[Vendor_ID]])&gt;1</f>
        <v>0</v>
      </c>
      <c r="M4719" t="b">
        <f>ISBLANK(tbl_vendors[[#This Row],[Vendor_ID]])</f>
        <v>0</v>
      </c>
      <c r="N4719" t="b">
        <f>LEN(TRIM(tbl_vendors[[#This Row],[Vendor_Name]]))=0</f>
        <v>0</v>
      </c>
      <c r="O4719" t="b">
        <f>LEN(TRIM(tbl_vendors[[#This Row],[Email]]))=0</f>
        <v>0</v>
      </c>
      <c r="P4719" t="b">
        <f>OR(ISERROR(FIND("@",tbl_vendors[[#This Row],[Email]])),ISERROR(FIND(".",tbl_vendors[[#This Row],[Email]])))</f>
        <v>0</v>
      </c>
      <c r="Q4719" t="b">
        <f>ISNA(MATCH(tbl_vendors[[#This Row],[Country]],tbl_country[country],0))</f>
        <v>0</v>
      </c>
      <c r="R4719" t="b">
        <f>ISNA(MATCH(tbl_vendors[[#This Row],[Currency]],tbl_country[currency],0))</f>
        <v>0</v>
      </c>
      <c r="S4719" t="b">
        <f>_xlfn.XLOOKUP(tbl_vendors[[#This Row],[Country]],tbl_country[country],tbl_country[currency],"NotFound")&lt;&gt;tbl_vendors[[#This Row],[Currency]]</f>
        <v>0</v>
      </c>
      <c r="T4719" t="b">
        <f>ISNA(MATCH(tbl_vendors[[#This Row],[Payment_Terms]],tbl_payment_terms[Payment_Terms],0))</f>
        <v>0</v>
      </c>
      <c r="U4719" t="b">
        <f>ISNA(MATCH(tbl_vendors[[#This Row],[Status]],tbl_status[valid_status]))</f>
        <v>0</v>
      </c>
      <c r="V4719" t="b">
        <f ca="1">tbl_vendors[[#This Row],[Created_Date]]&gt;TODAY()</f>
        <v>0</v>
      </c>
      <c r="W4719" t="b">
        <f>tbl_vendors[[#This Row],[Updated_Date]]&lt;tbl_vendors[[#This Row],[Created_Date]]</f>
        <v>0</v>
      </c>
      <c r="X4719" t="b">
        <f>COUNTIF(tbl_vendors[Vendor_Name],tbl_vendors[[#This Row],[Vendor_Name]])&gt;1</f>
        <v>0</v>
      </c>
      <c r="Y4719" s="14" cm="1">
        <f t="array" aca="1" ref="Y4719" ca="1">IFERROR(SUM(L4719:X4719*1),4)</f>
        <v>0</v>
      </c>
      <c r="Z4719" t="str">
        <f ca="1">IF(tbl_vendors[[#This Row],[error_count]]&gt;0,"FAIL","PASS")</f>
        <v>PASS</v>
      </c>
    </row>
    <row r="4720" spans="1:26" x14ac:dyDescent="0.3">
      <c r="A4720" t="s">
        <v>18373</v>
      </c>
      <c r="B4720" t="s">
        <v>18374</v>
      </c>
      <c r="C4720" t="s">
        <v>66</v>
      </c>
      <c r="D4720" t="s">
        <v>18375</v>
      </c>
      <c r="E4720" t="s">
        <v>67</v>
      </c>
      <c r="F4720" t="s">
        <v>75</v>
      </c>
      <c r="G4720" t="s">
        <v>18376</v>
      </c>
      <c r="H4720" t="s">
        <v>52</v>
      </c>
      <c r="I4720" t="s">
        <v>19</v>
      </c>
      <c r="J4720" s="1">
        <v>44889</v>
      </c>
      <c r="K4720" s="1">
        <v>45475</v>
      </c>
      <c r="L4720" t="b">
        <f>COUNTIF(tbl_vendors[Vendor_ID],tbl_vendors[[#This Row],[Vendor_ID]])&gt;1</f>
        <v>0</v>
      </c>
      <c r="M4720" t="b">
        <f>ISBLANK(tbl_vendors[[#This Row],[Vendor_ID]])</f>
        <v>0</v>
      </c>
      <c r="N4720" t="b">
        <f>LEN(TRIM(tbl_vendors[[#This Row],[Vendor_Name]]))=0</f>
        <v>0</v>
      </c>
      <c r="O4720" t="b">
        <f>LEN(TRIM(tbl_vendors[[#This Row],[Email]]))=0</f>
        <v>0</v>
      </c>
      <c r="P4720" t="b">
        <f>OR(ISERROR(FIND("@",tbl_vendors[[#This Row],[Email]])),ISERROR(FIND(".",tbl_vendors[[#This Row],[Email]])))</f>
        <v>0</v>
      </c>
      <c r="Q4720" t="b">
        <f>ISNA(MATCH(tbl_vendors[[#This Row],[Country]],tbl_country[country],0))</f>
        <v>0</v>
      </c>
      <c r="R4720" t="b">
        <f>ISNA(MATCH(tbl_vendors[[#This Row],[Currency]],tbl_country[currency],0))</f>
        <v>0</v>
      </c>
      <c r="S4720" t="b">
        <f>_xlfn.XLOOKUP(tbl_vendors[[#This Row],[Country]],tbl_country[country],tbl_country[currency],"NotFound")&lt;&gt;tbl_vendors[[#This Row],[Currency]]</f>
        <v>0</v>
      </c>
      <c r="T4720" t="b">
        <f>ISNA(MATCH(tbl_vendors[[#This Row],[Payment_Terms]],tbl_payment_terms[Payment_Terms],0))</f>
        <v>0</v>
      </c>
      <c r="U4720" t="b">
        <f>ISNA(MATCH(tbl_vendors[[#This Row],[Status]],tbl_status[valid_status]))</f>
        <v>0</v>
      </c>
      <c r="V4720" t="b">
        <f ca="1">tbl_vendors[[#This Row],[Created_Date]]&gt;TODAY()</f>
        <v>0</v>
      </c>
      <c r="W4720" t="b">
        <f>tbl_vendors[[#This Row],[Updated_Date]]&lt;tbl_vendors[[#This Row],[Created_Date]]</f>
        <v>0</v>
      </c>
      <c r="X4720" t="b">
        <f>COUNTIF(tbl_vendors[Vendor_Name],tbl_vendors[[#This Row],[Vendor_Name]])&gt;1</f>
        <v>0</v>
      </c>
      <c r="Y4720" s="14" cm="1">
        <f t="array" aca="1" ref="Y4720" ca="1">IFERROR(SUM(L4720:X4720*1),4)</f>
        <v>0</v>
      </c>
      <c r="Z4720" t="str">
        <f ca="1">IF(tbl_vendors[[#This Row],[error_count]]&gt;0,"FAIL","PASS")</f>
        <v>PASS</v>
      </c>
    </row>
    <row r="4721" spans="1:26" x14ac:dyDescent="0.3">
      <c r="A4721" t="s">
        <v>18377</v>
      </c>
      <c r="B4721" t="s">
        <v>18378</v>
      </c>
      <c r="C4721" t="s">
        <v>56</v>
      </c>
      <c r="D4721" t="s">
        <v>18379</v>
      </c>
      <c r="E4721" t="s">
        <v>58</v>
      </c>
      <c r="F4721" t="s">
        <v>16</v>
      </c>
      <c r="G4721" t="s">
        <v>18380</v>
      </c>
      <c r="H4721" t="s">
        <v>47</v>
      </c>
      <c r="I4721" t="s">
        <v>26</v>
      </c>
      <c r="J4721" s="1">
        <v>45430</v>
      </c>
      <c r="K4721" s="1">
        <v>45853</v>
      </c>
      <c r="L4721" t="b">
        <f>COUNTIF(tbl_vendors[Vendor_ID],tbl_vendors[[#This Row],[Vendor_ID]])&gt;1</f>
        <v>0</v>
      </c>
      <c r="M4721" t="b">
        <f>ISBLANK(tbl_vendors[[#This Row],[Vendor_ID]])</f>
        <v>0</v>
      </c>
      <c r="N4721" t="b">
        <f>LEN(TRIM(tbl_vendors[[#This Row],[Vendor_Name]]))=0</f>
        <v>0</v>
      </c>
      <c r="O4721" t="b">
        <f>LEN(TRIM(tbl_vendors[[#This Row],[Email]]))=0</f>
        <v>0</v>
      </c>
      <c r="P4721" t="b">
        <f>OR(ISERROR(FIND("@",tbl_vendors[[#This Row],[Email]])),ISERROR(FIND(".",tbl_vendors[[#This Row],[Email]])))</f>
        <v>0</v>
      </c>
      <c r="Q4721" t="b">
        <f>ISNA(MATCH(tbl_vendors[[#This Row],[Country]],tbl_country[country],0))</f>
        <v>0</v>
      </c>
      <c r="R4721" t="b">
        <f>ISNA(MATCH(tbl_vendors[[#This Row],[Currency]],tbl_country[currency],0))</f>
        <v>0</v>
      </c>
      <c r="S4721" t="b">
        <f>_xlfn.XLOOKUP(tbl_vendors[[#This Row],[Country]],tbl_country[country],tbl_country[currency],"NotFound")&lt;&gt;tbl_vendors[[#This Row],[Currency]]</f>
        <v>0</v>
      </c>
      <c r="T4721" t="b">
        <f>ISNA(MATCH(tbl_vendors[[#This Row],[Payment_Terms]],tbl_payment_terms[Payment_Terms],0))</f>
        <v>0</v>
      </c>
      <c r="U4721" t="b">
        <f>ISNA(MATCH(tbl_vendors[[#This Row],[Status]],tbl_status[valid_status]))</f>
        <v>0</v>
      </c>
      <c r="V4721" t="b">
        <f ca="1">tbl_vendors[[#This Row],[Created_Date]]&gt;TODAY()</f>
        <v>0</v>
      </c>
      <c r="W4721" t="b">
        <f>tbl_vendors[[#This Row],[Updated_Date]]&lt;tbl_vendors[[#This Row],[Created_Date]]</f>
        <v>0</v>
      </c>
      <c r="X4721" t="b">
        <f>COUNTIF(tbl_vendors[Vendor_Name],tbl_vendors[[#This Row],[Vendor_Name]])&gt;1</f>
        <v>0</v>
      </c>
      <c r="Y4721" s="14" cm="1">
        <f t="array" aca="1" ref="Y4721" ca="1">IFERROR(SUM(L4721:X4721*1),4)</f>
        <v>0</v>
      </c>
      <c r="Z4721" t="str">
        <f ca="1">IF(tbl_vendors[[#This Row],[error_count]]&gt;0,"FAIL","PASS")</f>
        <v>PASS</v>
      </c>
    </row>
    <row r="4722" spans="1:26" x14ac:dyDescent="0.3">
      <c r="A4722" t="s">
        <v>18381</v>
      </c>
      <c r="B4722" t="s">
        <v>18382</v>
      </c>
      <c r="C4722" t="s">
        <v>29</v>
      </c>
      <c r="D4722" t="s">
        <v>18383</v>
      </c>
      <c r="E4722" t="s">
        <v>31</v>
      </c>
      <c r="F4722" t="s">
        <v>40</v>
      </c>
      <c r="G4722" t="s">
        <v>18384</v>
      </c>
      <c r="H4722" t="s">
        <v>47</v>
      </c>
      <c r="I4722" t="s">
        <v>26</v>
      </c>
      <c r="J4722" s="1">
        <v>45412</v>
      </c>
      <c r="K4722" s="1">
        <v>46164</v>
      </c>
      <c r="L4722" t="b">
        <f>COUNTIF(tbl_vendors[Vendor_ID],tbl_vendors[[#This Row],[Vendor_ID]])&gt;1</f>
        <v>0</v>
      </c>
      <c r="M4722" t="b">
        <f>ISBLANK(tbl_vendors[[#This Row],[Vendor_ID]])</f>
        <v>0</v>
      </c>
      <c r="N4722" t="b">
        <f>LEN(TRIM(tbl_vendors[[#This Row],[Vendor_Name]]))=0</f>
        <v>0</v>
      </c>
      <c r="O4722" t="b">
        <f>LEN(TRIM(tbl_vendors[[#This Row],[Email]]))=0</f>
        <v>0</v>
      </c>
      <c r="P4722" t="b">
        <f>OR(ISERROR(FIND("@",tbl_vendors[[#This Row],[Email]])),ISERROR(FIND(".",tbl_vendors[[#This Row],[Email]])))</f>
        <v>0</v>
      </c>
      <c r="Q4722" t="b">
        <f>ISNA(MATCH(tbl_vendors[[#This Row],[Country]],tbl_country[country],0))</f>
        <v>0</v>
      </c>
      <c r="R4722" t="b">
        <f>ISNA(MATCH(tbl_vendors[[#This Row],[Currency]],tbl_country[currency],0))</f>
        <v>0</v>
      </c>
      <c r="S4722" t="b">
        <f>_xlfn.XLOOKUP(tbl_vendors[[#This Row],[Country]],tbl_country[country],tbl_country[currency],"NotFound")&lt;&gt;tbl_vendors[[#This Row],[Currency]]</f>
        <v>0</v>
      </c>
      <c r="T4722" t="b">
        <f>ISNA(MATCH(tbl_vendors[[#This Row],[Payment_Terms]],tbl_payment_terms[Payment_Terms],0))</f>
        <v>0</v>
      </c>
      <c r="U4722" t="b">
        <f>ISNA(MATCH(tbl_vendors[[#This Row],[Status]],tbl_status[valid_status]))</f>
        <v>0</v>
      </c>
      <c r="V4722" t="b">
        <f ca="1">tbl_vendors[[#This Row],[Created_Date]]&gt;TODAY()</f>
        <v>0</v>
      </c>
      <c r="W4722" t="b">
        <f>tbl_vendors[[#This Row],[Updated_Date]]&lt;tbl_vendors[[#This Row],[Created_Date]]</f>
        <v>0</v>
      </c>
      <c r="X4722" t="b">
        <f>COUNTIF(tbl_vendors[Vendor_Name],tbl_vendors[[#This Row],[Vendor_Name]])&gt;1</f>
        <v>0</v>
      </c>
      <c r="Y4722" s="14" cm="1">
        <f t="array" aca="1" ref="Y4722" ca="1">IFERROR(SUM(L4722:X4722*1),4)</f>
        <v>0</v>
      </c>
      <c r="Z4722" t="str">
        <f ca="1">IF(tbl_vendors[[#This Row],[error_count]]&gt;0,"FAIL","PASS")</f>
        <v>PASS</v>
      </c>
    </row>
    <row r="4723" spans="1:26" x14ac:dyDescent="0.3">
      <c r="A4723" t="s">
        <v>18385</v>
      </c>
      <c r="B4723" t="s">
        <v>18386</v>
      </c>
      <c r="C4723" t="s">
        <v>109</v>
      </c>
      <c r="D4723" t="s">
        <v>18387</v>
      </c>
      <c r="E4723" t="s">
        <v>39</v>
      </c>
      <c r="F4723" t="s">
        <v>23</v>
      </c>
      <c r="G4723" t="s">
        <v>18388</v>
      </c>
      <c r="H4723" t="s">
        <v>47</v>
      </c>
      <c r="I4723" t="s">
        <v>19</v>
      </c>
      <c r="J4723" s="1">
        <v>44911</v>
      </c>
      <c r="K4723" s="1">
        <v>45577</v>
      </c>
      <c r="L4723" t="b">
        <f>COUNTIF(tbl_vendors[Vendor_ID],tbl_vendors[[#This Row],[Vendor_ID]])&gt;1</f>
        <v>0</v>
      </c>
      <c r="M4723" t="b">
        <f>ISBLANK(tbl_vendors[[#This Row],[Vendor_ID]])</f>
        <v>0</v>
      </c>
      <c r="N4723" t="b">
        <f>LEN(TRIM(tbl_vendors[[#This Row],[Vendor_Name]]))=0</f>
        <v>0</v>
      </c>
      <c r="O4723" t="b">
        <f>LEN(TRIM(tbl_vendors[[#This Row],[Email]]))=0</f>
        <v>0</v>
      </c>
      <c r="P4723" t="b">
        <f>OR(ISERROR(FIND("@",tbl_vendors[[#This Row],[Email]])),ISERROR(FIND(".",tbl_vendors[[#This Row],[Email]])))</f>
        <v>0</v>
      </c>
      <c r="Q4723" t="b">
        <f>ISNA(MATCH(tbl_vendors[[#This Row],[Country]],tbl_country[country],0))</f>
        <v>0</v>
      </c>
      <c r="R4723" t="b">
        <f>ISNA(MATCH(tbl_vendors[[#This Row],[Currency]],tbl_country[currency],0))</f>
        <v>0</v>
      </c>
      <c r="S4723" t="b">
        <f>_xlfn.XLOOKUP(tbl_vendors[[#This Row],[Country]],tbl_country[country],tbl_country[currency],"NotFound")&lt;&gt;tbl_vendors[[#This Row],[Currency]]</f>
        <v>1</v>
      </c>
      <c r="T4723" t="b">
        <f>ISNA(MATCH(tbl_vendors[[#This Row],[Payment_Terms]],tbl_payment_terms[Payment_Terms],0))</f>
        <v>0</v>
      </c>
      <c r="U4723" t="b">
        <f>ISNA(MATCH(tbl_vendors[[#This Row],[Status]],tbl_status[valid_status]))</f>
        <v>0</v>
      </c>
      <c r="V4723" t="b">
        <f ca="1">tbl_vendors[[#This Row],[Created_Date]]&gt;TODAY()</f>
        <v>0</v>
      </c>
      <c r="W4723" t="b">
        <f>tbl_vendors[[#This Row],[Updated_Date]]&lt;tbl_vendors[[#This Row],[Created_Date]]</f>
        <v>0</v>
      </c>
      <c r="X4723" t="b">
        <f>COUNTIF(tbl_vendors[Vendor_Name],tbl_vendors[[#This Row],[Vendor_Name]])&gt;1</f>
        <v>0</v>
      </c>
      <c r="Y4723" s="14" cm="1">
        <f t="array" aca="1" ref="Y4723" ca="1">IFERROR(SUM(L4723:X4723*1),4)</f>
        <v>1</v>
      </c>
      <c r="Z4723" t="str">
        <f ca="1">IF(tbl_vendors[[#This Row],[error_count]]&gt;0,"FAIL","PASS")</f>
        <v>FAIL</v>
      </c>
    </row>
    <row r="4724" spans="1:26" x14ac:dyDescent="0.3">
      <c r="A4724" t="s">
        <v>18389</v>
      </c>
      <c r="B4724" t="s">
        <v>18390</v>
      </c>
      <c r="C4724" t="s">
        <v>100</v>
      </c>
      <c r="D4724" t="s">
        <v>18391</v>
      </c>
      <c r="E4724" t="s">
        <v>39</v>
      </c>
      <c r="F4724" t="s">
        <v>32</v>
      </c>
      <c r="G4724" t="s">
        <v>18392</v>
      </c>
      <c r="H4724" t="s">
        <v>25</v>
      </c>
      <c r="I4724" t="s">
        <v>19</v>
      </c>
      <c r="J4724" s="1">
        <v>44472</v>
      </c>
      <c r="K4724" s="1">
        <v>46126</v>
      </c>
      <c r="L4724" t="b">
        <f>COUNTIF(tbl_vendors[Vendor_ID],tbl_vendors[[#This Row],[Vendor_ID]])&gt;1</f>
        <v>0</v>
      </c>
      <c r="M4724" t="b">
        <f>ISBLANK(tbl_vendors[[#This Row],[Vendor_ID]])</f>
        <v>0</v>
      </c>
      <c r="N4724" t="b">
        <f>LEN(TRIM(tbl_vendors[[#This Row],[Vendor_Name]]))=0</f>
        <v>0</v>
      </c>
      <c r="O4724" t="b">
        <f>LEN(TRIM(tbl_vendors[[#This Row],[Email]]))=0</f>
        <v>0</v>
      </c>
      <c r="P4724" t="b">
        <f>OR(ISERROR(FIND("@",tbl_vendors[[#This Row],[Email]])),ISERROR(FIND(".",tbl_vendors[[#This Row],[Email]])))</f>
        <v>0</v>
      </c>
      <c r="Q4724" t="b">
        <f>ISNA(MATCH(tbl_vendors[[#This Row],[Country]],tbl_country[country],0))</f>
        <v>0</v>
      </c>
      <c r="R4724" t="b">
        <f>ISNA(MATCH(tbl_vendors[[#This Row],[Currency]],tbl_country[currency],0))</f>
        <v>0</v>
      </c>
      <c r="S4724" t="b">
        <f>_xlfn.XLOOKUP(tbl_vendors[[#This Row],[Country]],tbl_country[country],tbl_country[currency],"NotFound")&lt;&gt;tbl_vendors[[#This Row],[Currency]]</f>
        <v>0</v>
      </c>
      <c r="T4724" t="b">
        <f>ISNA(MATCH(tbl_vendors[[#This Row],[Payment_Terms]],tbl_payment_terms[Payment_Terms],0))</f>
        <v>0</v>
      </c>
      <c r="U4724" t="b">
        <f>ISNA(MATCH(tbl_vendors[[#This Row],[Status]],tbl_status[valid_status]))</f>
        <v>0</v>
      </c>
      <c r="V4724" t="b">
        <f ca="1">tbl_vendors[[#This Row],[Created_Date]]&gt;TODAY()</f>
        <v>0</v>
      </c>
      <c r="W4724" t="b">
        <f>tbl_vendors[[#This Row],[Updated_Date]]&lt;tbl_vendors[[#This Row],[Created_Date]]</f>
        <v>0</v>
      </c>
      <c r="X4724" t="b">
        <f>COUNTIF(tbl_vendors[Vendor_Name],tbl_vendors[[#This Row],[Vendor_Name]])&gt;1</f>
        <v>0</v>
      </c>
      <c r="Y4724" s="14" cm="1">
        <f t="array" aca="1" ref="Y4724" ca="1">IFERROR(SUM(L4724:X4724*1),4)</f>
        <v>0</v>
      </c>
      <c r="Z4724" t="str">
        <f ca="1">IF(tbl_vendors[[#This Row],[error_count]]&gt;0,"FAIL","PASS")</f>
        <v>PASS</v>
      </c>
    </row>
    <row r="4725" spans="1:26" x14ac:dyDescent="0.3">
      <c r="A4725" t="s">
        <v>18393</v>
      </c>
      <c r="B4725" t="s">
        <v>18394</v>
      </c>
      <c r="C4725" t="s">
        <v>37</v>
      </c>
      <c r="D4725" t="s">
        <v>18395</v>
      </c>
      <c r="E4725" t="s">
        <v>39</v>
      </c>
      <c r="F4725" t="s">
        <v>75</v>
      </c>
      <c r="G4725" t="s">
        <v>18396</v>
      </c>
      <c r="H4725" t="s">
        <v>69</v>
      </c>
      <c r="I4725" t="s">
        <v>26</v>
      </c>
      <c r="J4725" s="1">
        <v>45616</v>
      </c>
      <c r="K4725" s="1">
        <v>45767</v>
      </c>
      <c r="L4725" t="b">
        <f>COUNTIF(tbl_vendors[Vendor_ID],tbl_vendors[[#This Row],[Vendor_ID]])&gt;1</f>
        <v>0</v>
      </c>
      <c r="M4725" t="b">
        <f>ISBLANK(tbl_vendors[[#This Row],[Vendor_ID]])</f>
        <v>0</v>
      </c>
      <c r="N4725" t="b">
        <f>LEN(TRIM(tbl_vendors[[#This Row],[Vendor_Name]]))=0</f>
        <v>0</v>
      </c>
      <c r="O4725" t="b">
        <f>LEN(TRIM(tbl_vendors[[#This Row],[Email]]))=0</f>
        <v>0</v>
      </c>
      <c r="P4725" t="b">
        <f>OR(ISERROR(FIND("@",tbl_vendors[[#This Row],[Email]])),ISERROR(FIND(".",tbl_vendors[[#This Row],[Email]])))</f>
        <v>0</v>
      </c>
      <c r="Q4725" t="b">
        <f>ISNA(MATCH(tbl_vendors[[#This Row],[Country]],tbl_country[country],0))</f>
        <v>0</v>
      </c>
      <c r="R4725" t="b">
        <f>ISNA(MATCH(tbl_vendors[[#This Row],[Currency]],tbl_country[currency],0))</f>
        <v>0</v>
      </c>
      <c r="S4725" t="b">
        <f>_xlfn.XLOOKUP(tbl_vendors[[#This Row],[Country]],tbl_country[country],tbl_country[currency],"NotFound")&lt;&gt;tbl_vendors[[#This Row],[Currency]]</f>
        <v>0</v>
      </c>
      <c r="T4725" t="b">
        <f>ISNA(MATCH(tbl_vendors[[#This Row],[Payment_Terms]],tbl_payment_terms[Payment_Terms],0))</f>
        <v>0</v>
      </c>
      <c r="U4725" t="b">
        <f>ISNA(MATCH(tbl_vendors[[#This Row],[Status]],tbl_status[valid_status]))</f>
        <v>0</v>
      </c>
      <c r="V4725" t="b">
        <f ca="1">tbl_vendors[[#This Row],[Created_Date]]&gt;TODAY()</f>
        <v>0</v>
      </c>
      <c r="W4725" t="b">
        <f>tbl_vendors[[#This Row],[Updated_Date]]&lt;tbl_vendors[[#This Row],[Created_Date]]</f>
        <v>0</v>
      </c>
      <c r="X4725" t="b">
        <f>COUNTIF(tbl_vendors[Vendor_Name],tbl_vendors[[#This Row],[Vendor_Name]])&gt;1</f>
        <v>0</v>
      </c>
      <c r="Y4725" s="14" cm="1">
        <f t="array" aca="1" ref="Y4725" ca="1">IFERROR(SUM(L4725:X4725*1),4)</f>
        <v>0</v>
      </c>
      <c r="Z4725" t="str">
        <f ca="1">IF(tbl_vendors[[#This Row],[error_count]]&gt;0,"FAIL","PASS")</f>
        <v>PASS</v>
      </c>
    </row>
    <row r="4726" spans="1:26" x14ac:dyDescent="0.3">
      <c r="A4726" t="s">
        <v>18397</v>
      </c>
      <c r="B4726" t="s">
        <v>18398</v>
      </c>
      <c r="C4726" t="s">
        <v>153</v>
      </c>
      <c r="D4726" t="s">
        <v>18399</v>
      </c>
      <c r="E4726" t="s">
        <v>155</v>
      </c>
      <c r="F4726" t="s">
        <v>75</v>
      </c>
      <c r="H4726" t="s">
        <v>47</v>
      </c>
      <c r="I4726" t="s">
        <v>26</v>
      </c>
      <c r="J4726" s="1">
        <v>45657</v>
      </c>
      <c r="K4726" s="1">
        <v>45852</v>
      </c>
      <c r="L4726" t="b">
        <f>COUNTIF(tbl_vendors[Vendor_ID],tbl_vendors[[#This Row],[Vendor_ID]])&gt;1</f>
        <v>0</v>
      </c>
      <c r="M4726" t="b">
        <f>ISBLANK(tbl_vendors[[#This Row],[Vendor_ID]])</f>
        <v>0</v>
      </c>
      <c r="N4726" t="b">
        <f>LEN(TRIM(tbl_vendors[[#This Row],[Vendor_Name]]))=0</f>
        <v>0</v>
      </c>
      <c r="O4726" t="b">
        <f>LEN(TRIM(tbl_vendors[[#This Row],[Email]]))=0</f>
        <v>1</v>
      </c>
      <c r="P4726" t="b">
        <f>OR(ISERROR(FIND("@",tbl_vendors[[#This Row],[Email]])),ISERROR(FIND(".",tbl_vendors[[#This Row],[Email]])))</f>
        <v>1</v>
      </c>
      <c r="Q4726" t="b">
        <f>ISNA(MATCH(tbl_vendors[[#This Row],[Country]],tbl_country[country],0))</f>
        <v>0</v>
      </c>
      <c r="R4726" t="b">
        <f>ISNA(MATCH(tbl_vendors[[#This Row],[Currency]],tbl_country[currency],0))</f>
        <v>0</v>
      </c>
      <c r="S4726" t="b">
        <f>_xlfn.XLOOKUP(tbl_vendors[[#This Row],[Country]],tbl_country[country],tbl_country[currency],"NotFound")&lt;&gt;tbl_vendors[[#This Row],[Currency]]</f>
        <v>0</v>
      </c>
      <c r="T4726" t="b">
        <f>ISNA(MATCH(tbl_vendors[[#This Row],[Payment_Terms]],tbl_payment_terms[Payment_Terms],0))</f>
        <v>0</v>
      </c>
      <c r="U4726" t="b">
        <f>ISNA(MATCH(tbl_vendors[[#This Row],[Status]],tbl_status[valid_status]))</f>
        <v>0</v>
      </c>
      <c r="V4726" t="b">
        <f ca="1">tbl_vendors[[#This Row],[Created_Date]]&gt;TODAY()</f>
        <v>0</v>
      </c>
      <c r="W4726" t="b">
        <f>tbl_vendors[[#This Row],[Updated_Date]]&lt;tbl_vendors[[#This Row],[Created_Date]]</f>
        <v>0</v>
      </c>
      <c r="X4726" t="b">
        <f>COUNTIF(tbl_vendors[Vendor_Name],tbl_vendors[[#This Row],[Vendor_Name]])&gt;1</f>
        <v>0</v>
      </c>
      <c r="Y4726" s="14" cm="1">
        <f t="array" aca="1" ref="Y4726" ca="1">IFERROR(SUM(L4726:X4726*1),4)</f>
        <v>2</v>
      </c>
      <c r="Z4726" t="str">
        <f ca="1">IF(tbl_vendors[[#This Row],[error_count]]&gt;0,"FAIL","PASS")</f>
        <v>FAIL</v>
      </c>
    </row>
    <row r="4727" spans="1:26" x14ac:dyDescent="0.3">
      <c r="A4727" t="s">
        <v>18400</v>
      </c>
      <c r="B4727" t="s">
        <v>18401</v>
      </c>
      <c r="C4727" t="s">
        <v>66</v>
      </c>
      <c r="D4727" t="s">
        <v>18402</v>
      </c>
      <c r="E4727" t="s">
        <v>67</v>
      </c>
      <c r="F4727" t="s">
        <v>32</v>
      </c>
      <c r="G4727" t="s">
        <v>18403</v>
      </c>
      <c r="H4727" t="s">
        <v>42</v>
      </c>
      <c r="I4727" t="s">
        <v>19</v>
      </c>
      <c r="J4727" s="1">
        <v>44709</v>
      </c>
      <c r="K4727" s="1">
        <v>45949</v>
      </c>
      <c r="L4727" t="b">
        <f>COUNTIF(tbl_vendors[Vendor_ID],tbl_vendors[[#This Row],[Vendor_ID]])&gt;1</f>
        <v>0</v>
      </c>
      <c r="M4727" t="b">
        <f>ISBLANK(tbl_vendors[[#This Row],[Vendor_ID]])</f>
        <v>0</v>
      </c>
      <c r="N4727" t="b">
        <f>LEN(TRIM(tbl_vendors[[#This Row],[Vendor_Name]]))=0</f>
        <v>0</v>
      </c>
      <c r="O4727" t="b">
        <f>LEN(TRIM(tbl_vendors[[#This Row],[Email]]))=0</f>
        <v>0</v>
      </c>
      <c r="P4727" t="b">
        <f>OR(ISERROR(FIND("@",tbl_vendors[[#This Row],[Email]])),ISERROR(FIND(".",tbl_vendors[[#This Row],[Email]])))</f>
        <v>0</v>
      </c>
      <c r="Q4727" t="b">
        <f>ISNA(MATCH(tbl_vendors[[#This Row],[Country]],tbl_country[country],0))</f>
        <v>0</v>
      </c>
      <c r="R4727" t="b">
        <f>ISNA(MATCH(tbl_vendors[[#This Row],[Currency]],tbl_country[currency],0))</f>
        <v>0</v>
      </c>
      <c r="S4727" t="b">
        <f>_xlfn.XLOOKUP(tbl_vendors[[#This Row],[Country]],tbl_country[country],tbl_country[currency],"NotFound")&lt;&gt;tbl_vendors[[#This Row],[Currency]]</f>
        <v>0</v>
      </c>
      <c r="T4727" t="b">
        <f>ISNA(MATCH(tbl_vendors[[#This Row],[Payment_Terms]],tbl_payment_terms[Payment_Terms],0))</f>
        <v>0</v>
      </c>
      <c r="U4727" t="b">
        <f>ISNA(MATCH(tbl_vendors[[#This Row],[Status]],tbl_status[valid_status]))</f>
        <v>0</v>
      </c>
      <c r="V4727" t="b">
        <f ca="1">tbl_vendors[[#This Row],[Created_Date]]&gt;TODAY()</f>
        <v>0</v>
      </c>
      <c r="W4727" t="b">
        <f>tbl_vendors[[#This Row],[Updated_Date]]&lt;tbl_vendors[[#This Row],[Created_Date]]</f>
        <v>0</v>
      </c>
      <c r="X4727" t="b">
        <f>COUNTIF(tbl_vendors[Vendor_Name],tbl_vendors[[#This Row],[Vendor_Name]])&gt;1</f>
        <v>0</v>
      </c>
      <c r="Y4727" s="14" cm="1">
        <f t="array" aca="1" ref="Y4727" ca="1">IFERROR(SUM(L4727:X4727*1),4)</f>
        <v>0</v>
      </c>
      <c r="Z4727" t="str">
        <f ca="1">IF(tbl_vendors[[#This Row],[error_count]]&gt;0,"FAIL","PASS")</f>
        <v>PASS</v>
      </c>
    </row>
    <row r="4728" spans="1:26" x14ac:dyDescent="0.3">
      <c r="A4728" t="s">
        <v>18404</v>
      </c>
      <c r="B4728" t="s">
        <v>18405</v>
      </c>
      <c r="C4728" t="s">
        <v>37</v>
      </c>
      <c r="D4728" t="s">
        <v>18406</v>
      </c>
      <c r="E4728" t="s">
        <v>39</v>
      </c>
      <c r="F4728" t="s">
        <v>32</v>
      </c>
      <c r="G4728" t="s">
        <v>18407</v>
      </c>
      <c r="H4728" t="s">
        <v>18</v>
      </c>
      <c r="I4728" t="s">
        <v>53</v>
      </c>
      <c r="J4728" s="1">
        <v>45504</v>
      </c>
      <c r="K4728" s="1">
        <v>46079</v>
      </c>
      <c r="L4728" t="b">
        <f>COUNTIF(tbl_vendors[Vendor_ID],tbl_vendors[[#This Row],[Vendor_ID]])&gt;1</f>
        <v>0</v>
      </c>
      <c r="M4728" t="b">
        <f>ISBLANK(tbl_vendors[[#This Row],[Vendor_ID]])</f>
        <v>0</v>
      </c>
      <c r="N4728" t="b">
        <f>LEN(TRIM(tbl_vendors[[#This Row],[Vendor_Name]]))=0</f>
        <v>0</v>
      </c>
      <c r="O4728" t="b">
        <f>LEN(TRIM(tbl_vendors[[#This Row],[Email]]))=0</f>
        <v>0</v>
      </c>
      <c r="P4728" t="b">
        <f>OR(ISERROR(FIND("@",tbl_vendors[[#This Row],[Email]])),ISERROR(FIND(".",tbl_vendors[[#This Row],[Email]])))</f>
        <v>0</v>
      </c>
      <c r="Q4728" t="b">
        <f>ISNA(MATCH(tbl_vendors[[#This Row],[Country]],tbl_country[country],0))</f>
        <v>0</v>
      </c>
      <c r="R4728" t="b">
        <f>ISNA(MATCH(tbl_vendors[[#This Row],[Currency]],tbl_country[currency],0))</f>
        <v>0</v>
      </c>
      <c r="S4728" t="b">
        <f>_xlfn.XLOOKUP(tbl_vendors[[#This Row],[Country]],tbl_country[country],tbl_country[currency],"NotFound")&lt;&gt;tbl_vendors[[#This Row],[Currency]]</f>
        <v>0</v>
      </c>
      <c r="T4728" t="b">
        <f>ISNA(MATCH(tbl_vendors[[#This Row],[Payment_Terms]],tbl_payment_terms[Payment_Terms],0))</f>
        <v>0</v>
      </c>
      <c r="U4728" t="b">
        <f>ISNA(MATCH(tbl_vendors[[#This Row],[Status]],tbl_status[valid_status]))</f>
        <v>1</v>
      </c>
      <c r="V4728" t="b">
        <f ca="1">tbl_vendors[[#This Row],[Created_Date]]&gt;TODAY()</f>
        <v>0</v>
      </c>
      <c r="W4728" t="b">
        <f>tbl_vendors[[#This Row],[Updated_Date]]&lt;tbl_vendors[[#This Row],[Created_Date]]</f>
        <v>0</v>
      </c>
      <c r="X4728" t="b">
        <f>COUNTIF(tbl_vendors[Vendor_Name],tbl_vendors[[#This Row],[Vendor_Name]])&gt;1</f>
        <v>0</v>
      </c>
      <c r="Y4728" s="14" cm="1">
        <f t="array" aca="1" ref="Y4728" ca="1">IFERROR(SUM(L4728:X4728*1),4)</f>
        <v>1</v>
      </c>
      <c r="Z4728" t="str">
        <f ca="1">IF(tbl_vendors[[#This Row],[error_count]]&gt;0,"FAIL","PASS")</f>
        <v>FAIL</v>
      </c>
    </row>
    <row r="4729" spans="1:26" x14ac:dyDescent="0.3">
      <c r="A4729" t="s">
        <v>18408</v>
      </c>
      <c r="B4729" t="s">
        <v>18409</v>
      </c>
      <c r="C4729" t="s">
        <v>79</v>
      </c>
      <c r="D4729" t="s">
        <v>18410</v>
      </c>
      <c r="E4729" t="s">
        <v>39</v>
      </c>
      <c r="F4729" t="s">
        <v>75</v>
      </c>
      <c r="G4729" t="s">
        <v>18411</v>
      </c>
      <c r="H4729" t="s">
        <v>47</v>
      </c>
      <c r="I4729" t="s">
        <v>19</v>
      </c>
      <c r="J4729" s="1">
        <v>44870</v>
      </c>
      <c r="K4729" s="1">
        <v>45577</v>
      </c>
      <c r="L4729" t="b">
        <f>COUNTIF(tbl_vendors[Vendor_ID],tbl_vendors[[#This Row],[Vendor_ID]])&gt;1</f>
        <v>0</v>
      </c>
      <c r="M4729" t="b">
        <f>ISBLANK(tbl_vendors[[#This Row],[Vendor_ID]])</f>
        <v>0</v>
      </c>
      <c r="N4729" t="b">
        <f>LEN(TRIM(tbl_vendors[[#This Row],[Vendor_Name]]))=0</f>
        <v>0</v>
      </c>
      <c r="O4729" t="b">
        <f>LEN(TRIM(tbl_vendors[[#This Row],[Email]]))=0</f>
        <v>0</v>
      </c>
      <c r="P4729" t="b">
        <f>OR(ISERROR(FIND("@",tbl_vendors[[#This Row],[Email]])),ISERROR(FIND(".",tbl_vendors[[#This Row],[Email]])))</f>
        <v>0</v>
      </c>
      <c r="Q4729" t="b">
        <f>ISNA(MATCH(tbl_vendors[[#This Row],[Country]],tbl_country[country],0))</f>
        <v>0</v>
      </c>
      <c r="R4729" t="b">
        <f>ISNA(MATCH(tbl_vendors[[#This Row],[Currency]],tbl_country[currency],0))</f>
        <v>0</v>
      </c>
      <c r="S4729" t="b">
        <f>_xlfn.XLOOKUP(tbl_vendors[[#This Row],[Country]],tbl_country[country],tbl_country[currency],"NotFound")&lt;&gt;tbl_vendors[[#This Row],[Currency]]</f>
        <v>0</v>
      </c>
      <c r="T4729" t="b">
        <f>ISNA(MATCH(tbl_vendors[[#This Row],[Payment_Terms]],tbl_payment_terms[Payment_Terms],0))</f>
        <v>0</v>
      </c>
      <c r="U4729" t="b">
        <f>ISNA(MATCH(tbl_vendors[[#This Row],[Status]],tbl_status[valid_status]))</f>
        <v>0</v>
      </c>
      <c r="V4729" t="b">
        <f ca="1">tbl_vendors[[#This Row],[Created_Date]]&gt;TODAY()</f>
        <v>0</v>
      </c>
      <c r="W4729" t="b">
        <f>tbl_vendors[[#This Row],[Updated_Date]]&lt;tbl_vendors[[#This Row],[Created_Date]]</f>
        <v>0</v>
      </c>
      <c r="X4729" t="b">
        <f>COUNTIF(tbl_vendors[Vendor_Name],tbl_vendors[[#This Row],[Vendor_Name]])&gt;1</f>
        <v>0</v>
      </c>
      <c r="Y4729" s="14" cm="1">
        <f t="array" aca="1" ref="Y4729" ca="1">IFERROR(SUM(L4729:X4729*1),4)</f>
        <v>0</v>
      </c>
      <c r="Z4729" t="str">
        <f ca="1">IF(tbl_vendors[[#This Row],[error_count]]&gt;0,"FAIL","PASS")</f>
        <v>PASS</v>
      </c>
    </row>
    <row r="4730" spans="1:26" x14ac:dyDescent="0.3">
      <c r="A4730" t="s">
        <v>18412</v>
      </c>
      <c r="B4730" t="s">
        <v>18413</v>
      </c>
      <c r="C4730" t="s">
        <v>29</v>
      </c>
      <c r="D4730" t="s">
        <v>18414</v>
      </c>
      <c r="E4730" t="s">
        <v>31</v>
      </c>
      <c r="F4730" t="s">
        <v>32</v>
      </c>
      <c r="G4730" t="s">
        <v>18415</v>
      </c>
      <c r="H4730" t="s">
        <v>25</v>
      </c>
      <c r="I4730" t="s">
        <v>19</v>
      </c>
      <c r="J4730" s="1">
        <v>45180</v>
      </c>
      <c r="K4730" s="1">
        <v>46020</v>
      </c>
      <c r="L4730" t="b">
        <f>COUNTIF(tbl_vendors[Vendor_ID],tbl_vendors[[#This Row],[Vendor_ID]])&gt;1</f>
        <v>0</v>
      </c>
      <c r="M4730" t="b">
        <f>ISBLANK(tbl_vendors[[#This Row],[Vendor_ID]])</f>
        <v>0</v>
      </c>
      <c r="N4730" t="b">
        <f>LEN(TRIM(tbl_vendors[[#This Row],[Vendor_Name]]))=0</f>
        <v>0</v>
      </c>
      <c r="O4730" t="b">
        <f>LEN(TRIM(tbl_vendors[[#This Row],[Email]]))=0</f>
        <v>0</v>
      </c>
      <c r="P4730" t="b">
        <f>OR(ISERROR(FIND("@",tbl_vendors[[#This Row],[Email]])),ISERROR(FIND(".",tbl_vendors[[#This Row],[Email]])))</f>
        <v>0</v>
      </c>
      <c r="Q4730" t="b">
        <f>ISNA(MATCH(tbl_vendors[[#This Row],[Country]],tbl_country[country],0))</f>
        <v>0</v>
      </c>
      <c r="R4730" t="b">
        <f>ISNA(MATCH(tbl_vendors[[#This Row],[Currency]],tbl_country[currency],0))</f>
        <v>0</v>
      </c>
      <c r="S4730" t="b">
        <f>_xlfn.XLOOKUP(tbl_vendors[[#This Row],[Country]],tbl_country[country],tbl_country[currency],"NotFound")&lt;&gt;tbl_vendors[[#This Row],[Currency]]</f>
        <v>0</v>
      </c>
      <c r="T4730" t="b">
        <f>ISNA(MATCH(tbl_vendors[[#This Row],[Payment_Terms]],tbl_payment_terms[Payment_Terms],0))</f>
        <v>0</v>
      </c>
      <c r="U4730" t="b">
        <f>ISNA(MATCH(tbl_vendors[[#This Row],[Status]],tbl_status[valid_status]))</f>
        <v>0</v>
      </c>
      <c r="V4730" t="b">
        <f ca="1">tbl_vendors[[#This Row],[Created_Date]]&gt;TODAY()</f>
        <v>0</v>
      </c>
      <c r="W4730" t="b">
        <f>tbl_vendors[[#This Row],[Updated_Date]]&lt;tbl_vendors[[#This Row],[Created_Date]]</f>
        <v>0</v>
      </c>
      <c r="X4730" t="b">
        <f>COUNTIF(tbl_vendors[Vendor_Name],tbl_vendors[[#This Row],[Vendor_Name]])&gt;1</f>
        <v>0</v>
      </c>
      <c r="Y4730" s="14" cm="1">
        <f t="array" aca="1" ref="Y4730" ca="1">IFERROR(SUM(L4730:X4730*1),4)</f>
        <v>0</v>
      </c>
      <c r="Z4730" t="str">
        <f ca="1">IF(tbl_vendors[[#This Row],[error_count]]&gt;0,"FAIL","PASS")</f>
        <v>PASS</v>
      </c>
    </row>
    <row r="4731" spans="1:26" x14ac:dyDescent="0.3">
      <c r="A4731" t="s">
        <v>18416</v>
      </c>
      <c r="B4731" t="s">
        <v>18417</v>
      </c>
      <c r="C4731" t="s">
        <v>72</v>
      </c>
      <c r="D4731" t="s">
        <v>18418</v>
      </c>
      <c r="E4731" t="s">
        <v>74</v>
      </c>
      <c r="F4731" t="s">
        <v>16</v>
      </c>
      <c r="G4731" t="s">
        <v>18419</v>
      </c>
      <c r="H4731" t="s">
        <v>52</v>
      </c>
      <c r="I4731" t="s">
        <v>53</v>
      </c>
      <c r="J4731" s="1">
        <v>45553</v>
      </c>
      <c r="K4731" s="1">
        <v>45624</v>
      </c>
      <c r="L4731" t="b">
        <f>COUNTIF(tbl_vendors[Vendor_ID],tbl_vendors[[#This Row],[Vendor_ID]])&gt;1</f>
        <v>0</v>
      </c>
      <c r="M4731" t="b">
        <f>ISBLANK(tbl_vendors[[#This Row],[Vendor_ID]])</f>
        <v>0</v>
      </c>
      <c r="N4731" t="b">
        <f>LEN(TRIM(tbl_vendors[[#This Row],[Vendor_Name]]))=0</f>
        <v>0</v>
      </c>
      <c r="O4731" t="b">
        <f>LEN(TRIM(tbl_vendors[[#This Row],[Email]]))=0</f>
        <v>0</v>
      </c>
      <c r="P4731" t="b">
        <f>OR(ISERROR(FIND("@",tbl_vendors[[#This Row],[Email]])),ISERROR(FIND(".",tbl_vendors[[#This Row],[Email]])))</f>
        <v>0</v>
      </c>
      <c r="Q4731" t="b">
        <f>ISNA(MATCH(tbl_vendors[[#This Row],[Country]],tbl_country[country],0))</f>
        <v>0</v>
      </c>
      <c r="R4731" t="b">
        <f>ISNA(MATCH(tbl_vendors[[#This Row],[Currency]],tbl_country[currency],0))</f>
        <v>1</v>
      </c>
      <c r="S4731" t="b">
        <f>_xlfn.XLOOKUP(tbl_vendors[[#This Row],[Country]],tbl_country[country],tbl_country[currency],"NotFound")&lt;&gt;tbl_vendors[[#This Row],[Currency]]</f>
        <v>1</v>
      </c>
      <c r="T4731" t="b">
        <f>ISNA(MATCH(tbl_vendors[[#This Row],[Payment_Terms]],tbl_payment_terms[Payment_Terms],0))</f>
        <v>0</v>
      </c>
      <c r="U4731" t="b">
        <f>ISNA(MATCH(tbl_vendors[[#This Row],[Status]],tbl_status[valid_status]))</f>
        <v>1</v>
      </c>
      <c r="V4731" t="b">
        <f ca="1">tbl_vendors[[#This Row],[Created_Date]]&gt;TODAY()</f>
        <v>0</v>
      </c>
      <c r="W4731" t="b">
        <f>tbl_vendors[[#This Row],[Updated_Date]]&lt;tbl_vendors[[#This Row],[Created_Date]]</f>
        <v>0</v>
      </c>
      <c r="X4731" t="b">
        <f>COUNTIF(tbl_vendors[Vendor_Name],tbl_vendors[[#This Row],[Vendor_Name]])&gt;1</f>
        <v>0</v>
      </c>
      <c r="Y4731" s="14" cm="1">
        <f t="array" aca="1" ref="Y4731" ca="1">IFERROR(SUM(L4731:X4731*1),4)</f>
        <v>3</v>
      </c>
      <c r="Z4731" t="str">
        <f ca="1">IF(tbl_vendors[[#This Row],[error_count]]&gt;0,"FAIL","PASS")</f>
        <v>FAIL</v>
      </c>
    </row>
    <row r="4732" spans="1:26" x14ac:dyDescent="0.3">
      <c r="A4732" t="s">
        <v>18420</v>
      </c>
      <c r="B4732" t="s">
        <v>18421</v>
      </c>
      <c r="C4732" t="s">
        <v>13</v>
      </c>
      <c r="D4732" t="s">
        <v>18422</v>
      </c>
      <c r="E4732" t="s">
        <v>15</v>
      </c>
      <c r="F4732" t="s">
        <v>75</v>
      </c>
      <c r="G4732" t="s">
        <v>18423</v>
      </c>
      <c r="H4732" t="s">
        <v>18</v>
      </c>
      <c r="I4732" t="s">
        <v>19</v>
      </c>
      <c r="J4732" s="1">
        <v>45737</v>
      </c>
      <c r="K4732" s="1">
        <v>45991</v>
      </c>
      <c r="L4732" t="b">
        <f>COUNTIF(tbl_vendors[Vendor_ID],tbl_vendors[[#This Row],[Vendor_ID]])&gt;1</f>
        <v>0</v>
      </c>
      <c r="M4732" t="b">
        <f>ISBLANK(tbl_vendors[[#This Row],[Vendor_ID]])</f>
        <v>0</v>
      </c>
      <c r="N4732" t="b">
        <f>LEN(TRIM(tbl_vendors[[#This Row],[Vendor_Name]]))=0</f>
        <v>0</v>
      </c>
      <c r="O4732" t="b">
        <f>LEN(TRIM(tbl_vendors[[#This Row],[Email]]))=0</f>
        <v>0</v>
      </c>
      <c r="P4732" t="b">
        <f>OR(ISERROR(FIND("@",tbl_vendors[[#This Row],[Email]])),ISERROR(FIND(".",tbl_vendors[[#This Row],[Email]])))</f>
        <v>0</v>
      </c>
      <c r="Q4732" t="b">
        <f>ISNA(MATCH(tbl_vendors[[#This Row],[Country]],tbl_country[country],0))</f>
        <v>0</v>
      </c>
      <c r="R4732" t="b">
        <f>ISNA(MATCH(tbl_vendors[[#This Row],[Currency]],tbl_country[currency],0))</f>
        <v>1</v>
      </c>
      <c r="S4732" t="b">
        <f>_xlfn.XLOOKUP(tbl_vendors[[#This Row],[Country]],tbl_country[country],tbl_country[currency],"NotFound")&lt;&gt;tbl_vendors[[#This Row],[Currency]]</f>
        <v>1</v>
      </c>
      <c r="T4732" t="b">
        <f>ISNA(MATCH(tbl_vendors[[#This Row],[Payment_Terms]],tbl_payment_terms[Payment_Terms],0))</f>
        <v>0</v>
      </c>
      <c r="U4732" t="b">
        <f>ISNA(MATCH(tbl_vendors[[#This Row],[Status]],tbl_status[valid_status]))</f>
        <v>0</v>
      </c>
      <c r="V4732" t="b">
        <f ca="1">tbl_vendors[[#This Row],[Created_Date]]&gt;TODAY()</f>
        <v>0</v>
      </c>
      <c r="W4732" t="b">
        <f>tbl_vendors[[#This Row],[Updated_Date]]&lt;tbl_vendors[[#This Row],[Created_Date]]</f>
        <v>0</v>
      </c>
      <c r="X4732" t="b">
        <f>COUNTIF(tbl_vendors[Vendor_Name],tbl_vendors[[#This Row],[Vendor_Name]])&gt;1</f>
        <v>0</v>
      </c>
      <c r="Y4732" s="14" cm="1">
        <f t="array" aca="1" ref="Y4732" ca="1">IFERROR(SUM(L4732:X4732*1),4)</f>
        <v>2</v>
      </c>
      <c r="Z4732" t="str">
        <f ca="1">IF(tbl_vendors[[#This Row],[error_count]]&gt;0,"FAIL","PASS")</f>
        <v>FAIL</v>
      </c>
    </row>
    <row r="4733" spans="1:26" x14ac:dyDescent="0.3">
      <c r="A4733" t="s">
        <v>18424</v>
      </c>
      <c r="B4733" t="s">
        <v>18425</v>
      </c>
      <c r="C4733" t="s">
        <v>79</v>
      </c>
      <c r="D4733" t="s">
        <v>18426</v>
      </c>
      <c r="E4733" t="s">
        <v>39</v>
      </c>
      <c r="F4733" t="s">
        <v>40</v>
      </c>
      <c r="G4733" t="s">
        <v>18427</v>
      </c>
      <c r="H4733" t="s">
        <v>47</v>
      </c>
      <c r="I4733" t="s">
        <v>53</v>
      </c>
      <c r="J4733" s="1">
        <v>45930</v>
      </c>
      <c r="K4733" s="1">
        <v>46039</v>
      </c>
      <c r="L4733" t="b">
        <f>COUNTIF(tbl_vendors[Vendor_ID],tbl_vendors[[#This Row],[Vendor_ID]])&gt;1</f>
        <v>0</v>
      </c>
      <c r="M4733" t="b">
        <f>ISBLANK(tbl_vendors[[#This Row],[Vendor_ID]])</f>
        <v>0</v>
      </c>
      <c r="N4733" t="b">
        <f>LEN(TRIM(tbl_vendors[[#This Row],[Vendor_Name]]))=0</f>
        <v>0</v>
      </c>
      <c r="O4733" t="b">
        <f>LEN(TRIM(tbl_vendors[[#This Row],[Email]]))=0</f>
        <v>0</v>
      </c>
      <c r="P4733" t="b">
        <f>OR(ISERROR(FIND("@",tbl_vendors[[#This Row],[Email]])),ISERROR(FIND(".",tbl_vendors[[#This Row],[Email]])))</f>
        <v>0</v>
      </c>
      <c r="Q4733" t="b">
        <f>ISNA(MATCH(tbl_vendors[[#This Row],[Country]],tbl_country[country],0))</f>
        <v>0</v>
      </c>
      <c r="R4733" t="b">
        <f>ISNA(MATCH(tbl_vendors[[#This Row],[Currency]],tbl_country[currency],0))</f>
        <v>0</v>
      </c>
      <c r="S4733" t="b">
        <f>_xlfn.XLOOKUP(tbl_vendors[[#This Row],[Country]],tbl_country[country],tbl_country[currency],"NotFound")&lt;&gt;tbl_vendors[[#This Row],[Currency]]</f>
        <v>0</v>
      </c>
      <c r="T4733" t="b">
        <f>ISNA(MATCH(tbl_vendors[[#This Row],[Payment_Terms]],tbl_payment_terms[Payment_Terms],0))</f>
        <v>0</v>
      </c>
      <c r="U4733" t="b">
        <f>ISNA(MATCH(tbl_vendors[[#This Row],[Status]],tbl_status[valid_status]))</f>
        <v>1</v>
      </c>
      <c r="V4733" t="b">
        <f ca="1">tbl_vendors[[#This Row],[Created_Date]]&gt;TODAY()</f>
        <v>0</v>
      </c>
      <c r="W4733" t="b">
        <f>tbl_vendors[[#This Row],[Updated_Date]]&lt;tbl_vendors[[#This Row],[Created_Date]]</f>
        <v>0</v>
      </c>
      <c r="X4733" t="b">
        <f>COUNTIF(tbl_vendors[Vendor_Name],tbl_vendors[[#This Row],[Vendor_Name]])&gt;1</f>
        <v>0</v>
      </c>
      <c r="Y4733" s="14" cm="1">
        <f t="array" aca="1" ref="Y4733" ca="1">IFERROR(SUM(L4733:X4733*1),4)</f>
        <v>1</v>
      </c>
      <c r="Z4733" t="str">
        <f ca="1">IF(tbl_vendors[[#This Row],[error_count]]&gt;0,"FAIL","PASS")</f>
        <v>FAIL</v>
      </c>
    </row>
    <row r="4734" spans="1:26" x14ac:dyDescent="0.3">
      <c r="A4734" t="s">
        <v>18428</v>
      </c>
      <c r="B4734" t="s">
        <v>18429</v>
      </c>
      <c r="C4734" t="s">
        <v>66</v>
      </c>
      <c r="D4734" t="s">
        <v>18430</v>
      </c>
      <c r="E4734" t="s">
        <v>67</v>
      </c>
      <c r="F4734" t="s">
        <v>32</v>
      </c>
      <c r="G4734" t="s">
        <v>18431</v>
      </c>
      <c r="H4734" t="s">
        <v>52</v>
      </c>
      <c r="I4734" t="s">
        <v>26</v>
      </c>
      <c r="J4734" s="1">
        <v>45938</v>
      </c>
      <c r="K4734" s="1">
        <v>45948</v>
      </c>
      <c r="L4734" t="b">
        <f>COUNTIF(tbl_vendors[Vendor_ID],tbl_vendors[[#This Row],[Vendor_ID]])&gt;1</f>
        <v>0</v>
      </c>
      <c r="M4734" t="b">
        <f>ISBLANK(tbl_vendors[[#This Row],[Vendor_ID]])</f>
        <v>0</v>
      </c>
      <c r="N4734" t="b">
        <f>LEN(TRIM(tbl_vendors[[#This Row],[Vendor_Name]]))=0</f>
        <v>0</v>
      </c>
      <c r="O4734" t="b">
        <f>LEN(TRIM(tbl_vendors[[#This Row],[Email]]))=0</f>
        <v>0</v>
      </c>
      <c r="P4734" t="b">
        <f>OR(ISERROR(FIND("@",tbl_vendors[[#This Row],[Email]])),ISERROR(FIND(".",tbl_vendors[[#This Row],[Email]])))</f>
        <v>0</v>
      </c>
      <c r="Q4734" t="b">
        <f>ISNA(MATCH(tbl_vendors[[#This Row],[Country]],tbl_country[country],0))</f>
        <v>0</v>
      </c>
      <c r="R4734" t="b">
        <f>ISNA(MATCH(tbl_vendors[[#This Row],[Currency]],tbl_country[currency],0))</f>
        <v>0</v>
      </c>
      <c r="S4734" t="b">
        <f>_xlfn.XLOOKUP(tbl_vendors[[#This Row],[Country]],tbl_country[country],tbl_country[currency],"NotFound")&lt;&gt;tbl_vendors[[#This Row],[Currency]]</f>
        <v>0</v>
      </c>
      <c r="T4734" t="b">
        <f>ISNA(MATCH(tbl_vendors[[#This Row],[Payment_Terms]],tbl_payment_terms[Payment_Terms],0))</f>
        <v>0</v>
      </c>
      <c r="U4734" t="b">
        <f>ISNA(MATCH(tbl_vendors[[#This Row],[Status]],tbl_status[valid_status]))</f>
        <v>0</v>
      </c>
      <c r="V4734" t="b">
        <f ca="1">tbl_vendors[[#This Row],[Created_Date]]&gt;TODAY()</f>
        <v>0</v>
      </c>
      <c r="W4734" t="b">
        <f>tbl_vendors[[#This Row],[Updated_Date]]&lt;tbl_vendors[[#This Row],[Created_Date]]</f>
        <v>0</v>
      </c>
      <c r="X4734" t="b">
        <f>COUNTIF(tbl_vendors[Vendor_Name],tbl_vendors[[#This Row],[Vendor_Name]])&gt;1</f>
        <v>0</v>
      </c>
      <c r="Y4734" s="14" cm="1">
        <f t="array" aca="1" ref="Y4734" ca="1">IFERROR(SUM(L4734:X4734*1),4)</f>
        <v>0</v>
      </c>
      <c r="Z4734" t="str">
        <f ca="1">IF(tbl_vendors[[#This Row],[error_count]]&gt;0,"FAIL","PASS")</f>
        <v>PASS</v>
      </c>
    </row>
    <row r="4735" spans="1:26" x14ac:dyDescent="0.3">
      <c r="A4735" t="s">
        <v>18432</v>
      </c>
      <c r="B4735" t="s">
        <v>18433</v>
      </c>
      <c r="C4735" t="s">
        <v>13</v>
      </c>
      <c r="D4735" t="s">
        <v>18434</v>
      </c>
      <c r="E4735" t="s">
        <v>15</v>
      </c>
      <c r="F4735" t="s">
        <v>40</v>
      </c>
      <c r="G4735" t="s">
        <v>18435</v>
      </c>
      <c r="H4735" t="s">
        <v>34</v>
      </c>
      <c r="I4735" t="s">
        <v>26</v>
      </c>
      <c r="J4735" s="1">
        <v>45796</v>
      </c>
      <c r="K4735" s="1">
        <v>45849</v>
      </c>
      <c r="L4735" t="b">
        <f>COUNTIF(tbl_vendors[Vendor_ID],tbl_vendors[[#This Row],[Vendor_ID]])&gt;1</f>
        <v>0</v>
      </c>
      <c r="M4735" t="b">
        <f>ISBLANK(tbl_vendors[[#This Row],[Vendor_ID]])</f>
        <v>0</v>
      </c>
      <c r="N4735" t="b">
        <f>LEN(TRIM(tbl_vendors[[#This Row],[Vendor_Name]]))=0</f>
        <v>0</v>
      </c>
      <c r="O4735" t="b">
        <f>LEN(TRIM(tbl_vendors[[#This Row],[Email]]))=0</f>
        <v>0</v>
      </c>
      <c r="P4735" t="b">
        <f>OR(ISERROR(FIND("@",tbl_vendors[[#This Row],[Email]])),ISERROR(FIND(".",tbl_vendors[[#This Row],[Email]])))</f>
        <v>0</v>
      </c>
      <c r="Q4735" t="b">
        <f>ISNA(MATCH(tbl_vendors[[#This Row],[Country]],tbl_country[country],0))</f>
        <v>0</v>
      </c>
      <c r="R4735" t="b">
        <f>ISNA(MATCH(tbl_vendors[[#This Row],[Currency]],tbl_country[currency],0))</f>
        <v>1</v>
      </c>
      <c r="S4735" t="b">
        <f>_xlfn.XLOOKUP(tbl_vendors[[#This Row],[Country]],tbl_country[country],tbl_country[currency],"NotFound")&lt;&gt;tbl_vendors[[#This Row],[Currency]]</f>
        <v>1</v>
      </c>
      <c r="T4735" t="b">
        <f>ISNA(MATCH(tbl_vendors[[#This Row],[Payment_Terms]],tbl_payment_terms[Payment_Terms],0))</f>
        <v>0</v>
      </c>
      <c r="U4735" t="b">
        <f>ISNA(MATCH(tbl_vendors[[#This Row],[Status]],tbl_status[valid_status]))</f>
        <v>0</v>
      </c>
      <c r="V4735" t="b">
        <f ca="1">tbl_vendors[[#This Row],[Created_Date]]&gt;TODAY()</f>
        <v>0</v>
      </c>
      <c r="W4735" t="b">
        <f>tbl_vendors[[#This Row],[Updated_Date]]&lt;tbl_vendors[[#This Row],[Created_Date]]</f>
        <v>0</v>
      </c>
      <c r="X4735" t="b">
        <f>COUNTIF(tbl_vendors[Vendor_Name],tbl_vendors[[#This Row],[Vendor_Name]])&gt;1</f>
        <v>0</v>
      </c>
      <c r="Y4735" s="14" cm="1">
        <f t="array" aca="1" ref="Y4735" ca="1">IFERROR(SUM(L4735:X4735*1),4)</f>
        <v>2</v>
      </c>
      <c r="Z4735" t="str">
        <f ca="1">IF(tbl_vendors[[#This Row],[error_count]]&gt;0,"FAIL","PASS")</f>
        <v>FAIL</v>
      </c>
    </row>
    <row r="4736" spans="1:26" x14ac:dyDescent="0.3">
      <c r="A4736" t="s">
        <v>18436</v>
      </c>
      <c r="B4736" t="s">
        <v>8704</v>
      </c>
      <c r="C4736" t="s">
        <v>72</v>
      </c>
      <c r="D4736" t="s">
        <v>18437</v>
      </c>
      <c r="E4736" t="s">
        <v>74</v>
      </c>
      <c r="F4736" t="s">
        <v>16</v>
      </c>
      <c r="G4736" t="s">
        <v>18438</v>
      </c>
      <c r="H4736" t="s">
        <v>42</v>
      </c>
      <c r="I4736" t="s">
        <v>19</v>
      </c>
      <c r="J4736" s="1">
        <v>45508</v>
      </c>
      <c r="K4736" s="1">
        <v>45999</v>
      </c>
      <c r="L4736" t="b">
        <f>COUNTIF(tbl_vendors[Vendor_ID],tbl_vendors[[#This Row],[Vendor_ID]])&gt;1</f>
        <v>0</v>
      </c>
      <c r="M4736" t="b">
        <f>ISBLANK(tbl_vendors[[#This Row],[Vendor_ID]])</f>
        <v>0</v>
      </c>
      <c r="N4736" t="b">
        <f>LEN(TRIM(tbl_vendors[[#This Row],[Vendor_Name]]))=0</f>
        <v>0</v>
      </c>
      <c r="O4736" t="b">
        <f>LEN(TRIM(tbl_vendors[[#This Row],[Email]]))=0</f>
        <v>0</v>
      </c>
      <c r="P4736" t="b">
        <f>OR(ISERROR(FIND("@",tbl_vendors[[#This Row],[Email]])),ISERROR(FIND(".",tbl_vendors[[#This Row],[Email]])))</f>
        <v>0</v>
      </c>
      <c r="Q4736" t="b">
        <f>ISNA(MATCH(tbl_vendors[[#This Row],[Country]],tbl_country[country],0))</f>
        <v>0</v>
      </c>
      <c r="R4736" t="b">
        <f>ISNA(MATCH(tbl_vendors[[#This Row],[Currency]],tbl_country[currency],0))</f>
        <v>1</v>
      </c>
      <c r="S4736" t="b">
        <f>_xlfn.XLOOKUP(tbl_vendors[[#This Row],[Country]],tbl_country[country],tbl_country[currency],"NotFound")&lt;&gt;tbl_vendors[[#This Row],[Currency]]</f>
        <v>1</v>
      </c>
      <c r="T4736" t="b">
        <f>ISNA(MATCH(tbl_vendors[[#This Row],[Payment_Terms]],tbl_payment_terms[Payment_Terms],0))</f>
        <v>0</v>
      </c>
      <c r="U4736" t="b">
        <f>ISNA(MATCH(tbl_vendors[[#This Row],[Status]],tbl_status[valid_status]))</f>
        <v>0</v>
      </c>
      <c r="V4736" t="b">
        <f ca="1">tbl_vendors[[#This Row],[Created_Date]]&gt;TODAY()</f>
        <v>0</v>
      </c>
      <c r="W4736" t="b">
        <f>tbl_vendors[[#This Row],[Updated_Date]]&lt;tbl_vendors[[#This Row],[Created_Date]]</f>
        <v>0</v>
      </c>
      <c r="X4736" t="b">
        <f>COUNTIF(tbl_vendors[Vendor_Name],tbl_vendors[[#This Row],[Vendor_Name]])&gt;1</f>
        <v>1</v>
      </c>
      <c r="Y4736" s="14" cm="1">
        <f t="array" aca="1" ref="Y4736" ca="1">IFERROR(SUM(L4736:X4736*1),4)</f>
        <v>3</v>
      </c>
      <c r="Z4736" t="str">
        <f ca="1">IF(tbl_vendors[[#This Row],[error_count]]&gt;0,"FAIL","PASS")</f>
        <v>FAIL</v>
      </c>
    </row>
    <row r="4737" spans="1:26" x14ac:dyDescent="0.3">
      <c r="A4737" t="s">
        <v>18439</v>
      </c>
      <c r="B4737" t="s">
        <v>18440</v>
      </c>
      <c r="C4737" t="s">
        <v>109</v>
      </c>
      <c r="D4737" t="s">
        <v>18441</v>
      </c>
      <c r="E4737" t="s">
        <v>39</v>
      </c>
      <c r="F4737" t="s">
        <v>32</v>
      </c>
      <c r="G4737" t="s">
        <v>18442</v>
      </c>
      <c r="H4737" t="s">
        <v>69</v>
      </c>
      <c r="I4737" t="s">
        <v>19</v>
      </c>
      <c r="J4737" s="1">
        <v>44534</v>
      </c>
      <c r="K4737" s="1">
        <v>44617</v>
      </c>
      <c r="L4737" t="b">
        <f>COUNTIF(tbl_vendors[Vendor_ID],tbl_vendors[[#This Row],[Vendor_ID]])&gt;1</f>
        <v>0</v>
      </c>
      <c r="M4737" t="b">
        <f>ISBLANK(tbl_vendors[[#This Row],[Vendor_ID]])</f>
        <v>0</v>
      </c>
      <c r="N4737" t="b">
        <f>LEN(TRIM(tbl_vendors[[#This Row],[Vendor_Name]]))=0</f>
        <v>0</v>
      </c>
      <c r="O4737" t="b">
        <f>LEN(TRIM(tbl_vendors[[#This Row],[Email]]))=0</f>
        <v>0</v>
      </c>
      <c r="P4737" t="b">
        <f>OR(ISERROR(FIND("@",tbl_vendors[[#This Row],[Email]])),ISERROR(FIND(".",tbl_vendors[[#This Row],[Email]])))</f>
        <v>0</v>
      </c>
      <c r="Q4737" t="b">
        <f>ISNA(MATCH(tbl_vendors[[#This Row],[Country]],tbl_country[country],0))</f>
        <v>0</v>
      </c>
      <c r="R4737" t="b">
        <f>ISNA(MATCH(tbl_vendors[[#This Row],[Currency]],tbl_country[currency],0))</f>
        <v>0</v>
      </c>
      <c r="S4737" t="b">
        <f>_xlfn.XLOOKUP(tbl_vendors[[#This Row],[Country]],tbl_country[country],tbl_country[currency],"NotFound")&lt;&gt;tbl_vendors[[#This Row],[Currency]]</f>
        <v>1</v>
      </c>
      <c r="T4737" t="b">
        <f>ISNA(MATCH(tbl_vendors[[#This Row],[Payment_Terms]],tbl_payment_terms[Payment_Terms],0))</f>
        <v>0</v>
      </c>
      <c r="U4737" t="b">
        <f>ISNA(MATCH(tbl_vendors[[#This Row],[Status]],tbl_status[valid_status]))</f>
        <v>0</v>
      </c>
      <c r="V4737" t="b">
        <f ca="1">tbl_vendors[[#This Row],[Created_Date]]&gt;TODAY()</f>
        <v>0</v>
      </c>
      <c r="W4737" t="b">
        <f>tbl_vendors[[#This Row],[Updated_Date]]&lt;tbl_vendors[[#This Row],[Created_Date]]</f>
        <v>0</v>
      </c>
      <c r="X4737" t="b">
        <f>COUNTIF(tbl_vendors[Vendor_Name],tbl_vendors[[#This Row],[Vendor_Name]])&gt;1</f>
        <v>0</v>
      </c>
      <c r="Y4737" s="14" cm="1">
        <f t="array" aca="1" ref="Y4737" ca="1">IFERROR(SUM(L4737:X4737*1),4)</f>
        <v>1</v>
      </c>
      <c r="Z4737" t="str">
        <f ca="1">IF(tbl_vendors[[#This Row],[error_count]]&gt;0,"FAIL","PASS")</f>
        <v>FAIL</v>
      </c>
    </row>
    <row r="4738" spans="1:26" x14ac:dyDescent="0.3">
      <c r="A4738" t="s">
        <v>18443</v>
      </c>
      <c r="B4738" t="s">
        <v>2021</v>
      </c>
      <c r="C4738" t="s">
        <v>153</v>
      </c>
      <c r="D4738" t="s">
        <v>18444</v>
      </c>
      <c r="E4738" t="s">
        <v>155</v>
      </c>
      <c r="F4738" t="s">
        <v>75</v>
      </c>
      <c r="G4738" t="s">
        <v>18445</v>
      </c>
      <c r="H4738" t="s">
        <v>69</v>
      </c>
      <c r="I4738" t="s">
        <v>26</v>
      </c>
      <c r="J4738" s="1">
        <v>44719</v>
      </c>
      <c r="K4738" s="1">
        <v>46018</v>
      </c>
      <c r="L4738" t="b">
        <f>COUNTIF(tbl_vendors[Vendor_ID],tbl_vendors[[#This Row],[Vendor_ID]])&gt;1</f>
        <v>0</v>
      </c>
      <c r="M4738" t="b">
        <f>ISBLANK(tbl_vendors[[#This Row],[Vendor_ID]])</f>
        <v>0</v>
      </c>
      <c r="N4738" t="b">
        <f>LEN(TRIM(tbl_vendors[[#This Row],[Vendor_Name]]))=0</f>
        <v>0</v>
      </c>
      <c r="O4738" t="b">
        <f>LEN(TRIM(tbl_vendors[[#This Row],[Email]]))=0</f>
        <v>0</v>
      </c>
      <c r="P4738" t="b">
        <f>OR(ISERROR(FIND("@",tbl_vendors[[#This Row],[Email]])),ISERROR(FIND(".",tbl_vendors[[#This Row],[Email]])))</f>
        <v>0</v>
      </c>
      <c r="Q4738" t="b">
        <f>ISNA(MATCH(tbl_vendors[[#This Row],[Country]],tbl_country[country],0))</f>
        <v>0</v>
      </c>
      <c r="R4738" t="b">
        <f>ISNA(MATCH(tbl_vendors[[#This Row],[Currency]],tbl_country[currency],0))</f>
        <v>0</v>
      </c>
      <c r="S4738" t="b">
        <f>_xlfn.XLOOKUP(tbl_vendors[[#This Row],[Country]],tbl_country[country],tbl_country[currency],"NotFound")&lt;&gt;tbl_vendors[[#This Row],[Currency]]</f>
        <v>0</v>
      </c>
      <c r="T4738" t="b">
        <f>ISNA(MATCH(tbl_vendors[[#This Row],[Payment_Terms]],tbl_payment_terms[Payment_Terms],0))</f>
        <v>0</v>
      </c>
      <c r="U4738" t="b">
        <f>ISNA(MATCH(tbl_vendors[[#This Row],[Status]],tbl_status[valid_status]))</f>
        <v>0</v>
      </c>
      <c r="V4738" t="b">
        <f ca="1">tbl_vendors[[#This Row],[Created_Date]]&gt;TODAY()</f>
        <v>0</v>
      </c>
      <c r="W4738" t="b">
        <f>tbl_vendors[[#This Row],[Updated_Date]]&lt;tbl_vendors[[#This Row],[Created_Date]]</f>
        <v>0</v>
      </c>
      <c r="X4738" t="b">
        <f>COUNTIF(tbl_vendors[Vendor_Name],tbl_vendors[[#This Row],[Vendor_Name]])&gt;1</f>
        <v>1</v>
      </c>
      <c r="Y4738" s="14" cm="1">
        <f t="array" aca="1" ref="Y4738" ca="1">IFERROR(SUM(L4738:X4738*1),4)</f>
        <v>1</v>
      </c>
      <c r="Z4738" t="str">
        <f ca="1">IF(tbl_vendors[[#This Row],[error_count]]&gt;0,"FAIL","PASS")</f>
        <v>FAIL</v>
      </c>
    </row>
    <row r="4739" spans="1:26" x14ac:dyDescent="0.3">
      <c r="A4739" t="s">
        <v>18446</v>
      </c>
      <c r="B4739" t="s">
        <v>18447</v>
      </c>
      <c r="C4739" t="s">
        <v>153</v>
      </c>
      <c r="D4739" t="s">
        <v>18448</v>
      </c>
      <c r="E4739" t="s">
        <v>155</v>
      </c>
      <c r="F4739" t="s">
        <v>75</v>
      </c>
      <c r="G4739" t="s">
        <v>18449</v>
      </c>
      <c r="H4739" t="s">
        <v>18</v>
      </c>
      <c r="I4739" t="s">
        <v>53</v>
      </c>
      <c r="J4739" s="1">
        <v>44734</v>
      </c>
      <c r="K4739" s="1">
        <v>45423</v>
      </c>
      <c r="L4739" t="b">
        <f>COUNTIF(tbl_vendors[Vendor_ID],tbl_vendors[[#This Row],[Vendor_ID]])&gt;1</f>
        <v>0</v>
      </c>
      <c r="M4739" t="b">
        <f>ISBLANK(tbl_vendors[[#This Row],[Vendor_ID]])</f>
        <v>0</v>
      </c>
      <c r="N4739" t="b">
        <f>LEN(TRIM(tbl_vendors[[#This Row],[Vendor_Name]]))=0</f>
        <v>0</v>
      </c>
      <c r="O4739" t="b">
        <f>LEN(TRIM(tbl_vendors[[#This Row],[Email]]))=0</f>
        <v>0</v>
      </c>
      <c r="P4739" t="b">
        <f>OR(ISERROR(FIND("@",tbl_vendors[[#This Row],[Email]])),ISERROR(FIND(".",tbl_vendors[[#This Row],[Email]])))</f>
        <v>0</v>
      </c>
      <c r="Q4739" t="b">
        <f>ISNA(MATCH(tbl_vendors[[#This Row],[Country]],tbl_country[country],0))</f>
        <v>0</v>
      </c>
      <c r="R4739" t="b">
        <f>ISNA(MATCH(tbl_vendors[[#This Row],[Currency]],tbl_country[currency],0))</f>
        <v>0</v>
      </c>
      <c r="S4739" t="b">
        <f>_xlfn.XLOOKUP(tbl_vendors[[#This Row],[Country]],tbl_country[country],tbl_country[currency],"NotFound")&lt;&gt;tbl_vendors[[#This Row],[Currency]]</f>
        <v>0</v>
      </c>
      <c r="T4739" t="b">
        <f>ISNA(MATCH(tbl_vendors[[#This Row],[Payment_Terms]],tbl_payment_terms[Payment_Terms],0))</f>
        <v>0</v>
      </c>
      <c r="U4739" t="b">
        <f>ISNA(MATCH(tbl_vendors[[#This Row],[Status]],tbl_status[valid_status]))</f>
        <v>1</v>
      </c>
      <c r="V4739" t="b">
        <f ca="1">tbl_vendors[[#This Row],[Created_Date]]&gt;TODAY()</f>
        <v>0</v>
      </c>
      <c r="W4739" t="b">
        <f>tbl_vendors[[#This Row],[Updated_Date]]&lt;tbl_vendors[[#This Row],[Created_Date]]</f>
        <v>0</v>
      </c>
      <c r="X4739" t="b">
        <f>COUNTIF(tbl_vendors[Vendor_Name],tbl_vendors[[#This Row],[Vendor_Name]])&gt;1</f>
        <v>0</v>
      </c>
      <c r="Y4739" s="14" cm="1">
        <f t="array" aca="1" ref="Y4739" ca="1">IFERROR(SUM(L4739:X4739*1),4)</f>
        <v>1</v>
      </c>
      <c r="Z4739" t="str">
        <f ca="1">IF(tbl_vendors[[#This Row],[error_count]]&gt;0,"FAIL","PASS")</f>
        <v>FAIL</v>
      </c>
    </row>
    <row r="4740" spans="1:26" x14ac:dyDescent="0.3">
      <c r="A4740" t="s">
        <v>18450</v>
      </c>
      <c r="B4740" t="s">
        <v>18451</v>
      </c>
      <c r="C4740" t="s">
        <v>72</v>
      </c>
      <c r="D4740" t="s">
        <v>18452</v>
      </c>
      <c r="E4740" t="s">
        <v>74</v>
      </c>
      <c r="F4740" t="s">
        <v>32</v>
      </c>
      <c r="G4740" t="s">
        <v>18453</v>
      </c>
      <c r="H4740" t="s">
        <v>25</v>
      </c>
      <c r="I4740" t="s">
        <v>26</v>
      </c>
      <c r="J4740" s="1">
        <v>46168</v>
      </c>
      <c r="K4740" s="1">
        <v>46198</v>
      </c>
      <c r="L4740" t="b">
        <f>COUNTIF(tbl_vendors[Vendor_ID],tbl_vendors[[#This Row],[Vendor_ID]])&gt;1</f>
        <v>0</v>
      </c>
      <c r="M4740" t="b">
        <f>ISBLANK(tbl_vendors[[#This Row],[Vendor_ID]])</f>
        <v>0</v>
      </c>
      <c r="N4740" t="b">
        <f>LEN(TRIM(tbl_vendors[[#This Row],[Vendor_Name]]))=0</f>
        <v>0</v>
      </c>
      <c r="O4740" t="b">
        <f>LEN(TRIM(tbl_vendors[[#This Row],[Email]]))=0</f>
        <v>0</v>
      </c>
      <c r="P4740" t="b">
        <f>OR(ISERROR(FIND("@",tbl_vendors[[#This Row],[Email]])),ISERROR(FIND(".",tbl_vendors[[#This Row],[Email]])))</f>
        <v>0</v>
      </c>
      <c r="Q4740" t="b">
        <f>ISNA(MATCH(tbl_vendors[[#This Row],[Country]],tbl_country[country],0))</f>
        <v>0</v>
      </c>
      <c r="R4740" t="b">
        <f>ISNA(MATCH(tbl_vendors[[#This Row],[Currency]],tbl_country[currency],0))</f>
        <v>1</v>
      </c>
      <c r="S4740" t="b">
        <f>_xlfn.XLOOKUP(tbl_vendors[[#This Row],[Country]],tbl_country[country],tbl_country[currency],"NotFound")&lt;&gt;tbl_vendors[[#This Row],[Currency]]</f>
        <v>1</v>
      </c>
      <c r="T4740" t="b">
        <f>ISNA(MATCH(tbl_vendors[[#This Row],[Payment_Terms]],tbl_payment_terms[Payment_Terms],0))</f>
        <v>0</v>
      </c>
      <c r="U4740" t="b">
        <f>ISNA(MATCH(tbl_vendors[[#This Row],[Status]],tbl_status[valid_status]))</f>
        <v>0</v>
      </c>
      <c r="V4740" t="b">
        <f ca="1">tbl_vendors[[#This Row],[Created_Date]]&gt;TODAY()</f>
        <v>0</v>
      </c>
      <c r="W4740" t="b">
        <f>tbl_vendors[[#This Row],[Updated_Date]]&lt;tbl_vendors[[#This Row],[Created_Date]]</f>
        <v>0</v>
      </c>
      <c r="X4740" t="b">
        <f>COUNTIF(tbl_vendors[Vendor_Name],tbl_vendors[[#This Row],[Vendor_Name]])&gt;1</f>
        <v>0</v>
      </c>
      <c r="Y4740" s="14" cm="1">
        <f t="array" aca="1" ref="Y4740" ca="1">IFERROR(SUM(L4740:X4740*1),4)</f>
        <v>2</v>
      </c>
      <c r="Z4740" t="str">
        <f ca="1">IF(tbl_vendors[[#This Row],[error_count]]&gt;0,"FAIL","PASS")</f>
        <v>FAIL</v>
      </c>
    </row>
    <row r="4741" spans="1:26" x14ac:dyDescent="0.3">
      <c r="A4741" t="s">
        <v>18454</v>
      </c>
      <c r="B4741" t="s">
        <v>18455</v>
      </c>
      <c r="C4741" t="s">
        <v>153</v>
      </c>
      <c r="D4741" t="s">
        <v>18456</v>
      </c>
      <c r="E4741" t="s">
        <v>155</v>
      </c>
      <c r="F4741" t="s">
        <v>75</v>
      </c>
      <c r="G4741" t="s">
        <v>18457</v>
      </c>
      <c r="H4741" t="s">
        <v>42</v>
      </c>
      <c r="I4741" t="s">
        <v>53</v>
      </c>
      <c r="J4741" s="1">
        <v>44544</v>
      </c>
      <c r="K4741" s="1">
        <v>45585</v>
      </c>
      <c r="L4741" t="b">
        <f>COUNTIF(tbl_vendors[Vendor_ID],tbl_vendors[[#This Row],[Vendor_ID]])&gt;1</f>
        <v>0</v>
      </c>
      <c r="M4741" t="b">
        <f>ISBLANK(tbl_vendors[[#This Row],[Vendor_ID]])</f>
        <v>0</v>
      </c>
      <c r="N4741" t="b">
        <f>LEN(TRIM(tbl_vendors[[#This Row],[Vendor_Name]]))=0</f>
        <v>0</v>
      </c>
      <c r="O4741" t="b">
        <f>LEN(TRIM(tbl_vendors[[#This Row],[Email]]))=0</f>
        <v>0</v>
      </c>
      <c r="P4741" t="b">
        <f>OR(ISERROR(FIND("@",tbl_vendors[[#This Row],[Email]])),ISERROR(FIND(".",tbl_vendors[[#This Row],[Email]])))</f>
        <v>0</v>
      </c>
      <c r="Q4741" t="b">
        <f>ISNA(MATCH(tbl_vendors[[#This Row],[Country]],tbl_country[country],0))</f>
        <v>0</v>
      </c>
      <c r="R4741" t="b">
        <f>ISNA(MATCH(tbl_vendors[[#This Row],[Currency]],tbl_country[currency],0))</f>
        <v>0</v>
      </c>
      <c r="S4741" t="b">
        <f>_xlfn.XLOOKUP(tbl_vendors[[#This Row],[Country]],tbl_country[country],tbl_country[currency],"NotFound")&lt;&gt;tbl_vendors[[#This Row],[Currency]]</f>
        <v>0</v>
      </c>
      <c r="T4741" t="b">
        <f>ISNA(MATCH(tbl_vendors[[#This Row],[Payment_Terms]],tbl_payment_terms[Payment_Terms],0))</f>
        <v>0</v>
      </c>
      <c r="U4741" t="b">
        <f>ISNA(MATCH(tbl_vendors[[#This Row],[Status]],tbl_status[valid_status]))</f>
        <v>1</v>
      </c>
      <c r="V4741" t="b">
        <f ca="1">tbl_vendors[[#This Row],[Created_Date]]&gt;TODAY()</f>
        <v>0</v>
      </c>
      <c r="W4741" t="b">
        <f>tbl_vendors[[#This Row],[Updated_Date]]&lt;tbl_vendors[[#This Row],[Created_Date]]</f>
        <v>0</v>
      </c>
      <c r="X4741" t="b">
        <f>COUNTIF(tbl_vendors[Vendor_Name],tbl_vendors[[#This Row],[Vendor_Name]])&gt;1</f>
        <v>0</v>
      </c>
      <c r="Y4741" s="14" cm="1">
        <f t="array" aca="1" ref="Y4741" ca="1">IFERROR(SUM(L4741:X4741*1),4)</f>
        <v>1</v>
      </c>
      <c r="Z4741" t="str">
        <f ca="1">IF(tbl_vendors[[#This Row],[error_count]]&gt;0,"FAIL","PASS")</f>
        <v>FAIL</v>
      </c>
    </row>
    <row r="4742" spans="1:26" x14ac:dyDescent="0.3">
      <c r="A4742" t="s">
        <v>18458</v>
      </c>
      <c r="B4742" t="s">
        <v>18459</v>
      </c>
      <c r="C4742" t="s">
        <v>29</v>
      </c>
      <c r="E4742" t="s">
        <v>31</v>
      </c>
      <c r="F4742" t="s">
        <v>16</v>
      </c>
      <c r="G4742" t="s">
        <v>18460</v>
      </c>
      <c r="H4742" t="s">
        <v>18</v>
      </c>
      <c r="I4742" t="s">
        <v>53</v>
      </c>
      <c r="J4742" s="1">
        <v>44666</v>
      </c>
      <c r="K4742" s="1">
        <v>45373</v>
      </c>
      <c r="L4742" t="b">
        <f>COUNTIF(tbl_vendors[Vendor_ID],tbl_vendors[[#This Row],[Vendor_ID]])&gt;1</f>
        <v>0</v>
      </c>
      <c r="M4742" t="b">
        <f>ISBLANK(tbl_vendors[[#This Row],[Vendor_ID]])</f>
        <v>0</v>
      </c>
      <c r="N4742" t="b">
        <f>LEN(TRIM(tbl_vendors[[#This Row],[Vendor_Name]]))=0</f>
        <v>0</v>
      </c>
      <c r="O4742" t="b">
        <f>LEN(TRIM(tbl_vendors[[#This Row],[Email]]))=0</f>
        <v>0</v>
      </c>
      <c r="P4742" t="b">
        <f>OR(ISERROR(FIND("@",tbl_vendors[[#This Row],[Email]])),ISERROR(FIND(".",tbl_vendors[[#This Row],[Email]])))</f>
        <v>0</v>
      </c>
      <c r="Q4742" t="b">
        <f>ISNA(MATCH(tbl_vendors[[#This Row],[Country]],tbl_country[country],0))</f>
        <v>0</v>
      </c>
      <c r="R4742" t="b">
        <f>ISNA(MATCH(tbl_vendors[[#This Row],[Currency]],tbl_country[currency],0))</f>
        <v>0</v>
      </c>
      <c r="S4742" t="b">
        <f>_xlfn.XLOOKUP(tbl_vendors[[#This Row],[Country]],tbl_country[country],tbl_country[currency],"NotFound")&lt;&gt;tbl_vendors[[#This Row],[Currency]]</f>
        <v>0</v>
      </c>
      <c r="T4742" t="b">
        <f>ISNA(MATCH(tbl_vendors[[#This Row],[Payment_Terms]],tbl_payment_terms[Payment_Terms],0))</f>
        <v>0</v>
      </c>
      <c r="U4742" t="b">
        <f>ISNA(MATCH(tbl_vendors[[#This Row],[Status]],tbl_status[valid_status]))</f>
        <v>1</v>
      </c>
      <c r="V4742" t="b">
        <f ca="1">tbl_vendors[[#This Row],[Created_Date]]&gt;TODAY()</f>
        <v>0</v>
      </c>
      <c r="W4742" t="b">
        <f>tbl_vendors[[#This Row],[Updated_Date]]&lt;tbl_vendors[[#This Row],[Created_Date]]</f>
        <v>0</v>
      </c>
      <c r="X4742" t="b">
        <f>COUNTIF(tbl_vendors[Vendor_Name],tbl_vendors[[#This Row],[Vendor_Name]])&gt;1</f>
        <v>0</v>
      </c>
      <c r="Y4742" s="14" cm="1">
        <f t="array" aca="1" ref="Y4742" ca="1">IFERROR(SUM(L4742:X4742*1),4)</f>
        <v>1</v>
      </c>
      <c r="Z4742" t="str">
        <f ca="1">IF(tbl_vendors[[#This Row],[error_count]]&gt;0,"FAIL","PASS")</f>
        <v>FAIL</v>
      </c>
    </row>
    <row r="4743" spans="1:26" x14ac:dyDescent="0.3">
      <c r="A4743" t="s">
        <v>18461</v>
      </c>
      <c r="B4743" t="s">
        <v>18462</v>
      </c>
      <c r="C4743" t="s">
        <v>100</v>
      </c>
      <c r="D4743" t="s">
        <v>18463</v>
      </c>
      <c r="E4743" t="s">
        <v>39</v>
      </c>
      <c r="F4743" t="s">
        <v>16</v>
      </c>
      <c r="G4743" t="s">
        <v>18464</v>
      </c>
      <c r="H4743" t="s">
        <v>18</v>
      </c>
      <c r="I4743" t="s">
        <v>19</v>
      </c>
      <c r="J4743" s="1">
        <v>45243</v>
      </c>
      <c r="K4743" s="1">
        <v>45777</v>
      </c>
      <c r="L4743" t="b">
        <f>COUNTIF(tbl_vendors[Vendor_ID],tbl_vendors[[#This Row],[Vendor_ID]])&gt;1</f>
        <v>0</v>
      </c>
      <c r="M4743" t="b">
        <f>ISBLANK(tbl_vendors[[#This Row],[Vendor_ID]])</f>
        <v>0</v>
      </c>
      <c r="N4743" t="b">
        <f>LEN(TRIM(tbl_vendors[[#This Row],[Vendor_Name]]))=0</f>
        <v>0</v>
      </c>
      <c r="O4743" t="b">
        <f>LEN(TRIM(tbl_vendors[[#This Row],[Email]]))=0</f>
        <v>0</v>
      </c>
      <c r="P4743" t="b">
        <f>OR(ISERROR(FIND("@",tbl_vendors[[#This Row],[Email]])),ISERROR(FIND(".",tbl_vendors[[#This Row],[Email]])))</f>
        <v>0</v>
      </c>
      <c r="Q4743" t="b">
        <f>ISNA(MATCH(tbl_vendors[[#This Row],[Country]],tbl_country[country],0))</f>
        <v>0</v>
      </c>
      <c r="R4743" t="b">
        <f>ISNA(MATCH(tbl_vendors[[#This Row],[Currency]],tbl_country[currency],0))</f>
        <v>0</v>
      </c>
      <c r="S4743" t="b">
        <f>_xlfn.XLOOKUP(tbl_vendors[[#This Row],[Country]],tbl_country[country],tbl_country[currency],"NotFound")&lt;&gt;tbl_vendors[[#This Row],[Currency]]</f>
        <v>0</v>
      </c>
      <c r="T4743" t="b">
        <f>ISNA(MATCH(tbl_vendors[[#This Row],[Payment_Terms]],tbl_payment_terms[Payment_Terms],0))</f>
        <v>0</v>
      </c>
      <c r="U4743" t="b">
        <f>ISNA(MATCH(tbl_vendors[[#This Row],[Status]],tbl_status[valid_status]))</f>
        <v>0</v>
      </c>
      <c r="V4743" t="b">
        <f ca="1">tbl_vendors[[#This Row],[Created_Date]]&gt;TODAY()</f>
        <v>0</v>
      </c>
      <c r="W4743" t="b">
        <f>tbl_vendors[[#This Row],[Updated_Date]]&lt;tbl_vendors[[#This Row],[Created_Date]]</f>
        <v>0</v>
      </c>
      <c r="X4743" t="b">
        <f>COUNTIF(tbl_vendors[Vendor_Name],tbl_vendors[[#This Row],[Vendor_Name]])&gt;1</f>
        <v>0</v>
      </c>
      <c r="Y4743" s="14" cm="1">
        <f t="array" aca="1" ref="Y4743" ca="1">IFERROR(SUM(L4743:X4743*1),4)</f>
        <v>0</v>
      </c>
      <c r="Z4743" t="str">
        <f ca="1">IF(tbl_vendors[[#This Row],[error_count]]&gt;0,"FAIL","PASS")</f>
        <v>PASS</v>
      </c>
    </row>
    <row r="4744" spans="1:26" x14ac:dyDescent="0.3">
      <c r="A4744" t="s">
        <v>18465</v>
      </c>
      <c r="B4744" t="s">
        <v>18466</v>
      </c>
      <c r="C4744" t="s">
        <v>100</v>
      </c>
      <c r="D4744" t="s">
        <v>18467</v>
      </c>
      <c r="E4744" t="s">
        <v>39</v>
      </c>
      <c r="F4744" t="s">
        <v>23</v>
      </c>
      <c r="G4744" t="s">
        <v>18468</v>
      </c>
      <c r="H4744" t="s">
        <v>34</v>
      </c>
      <c r="I4744" t="s">
        <v>19</v>
      </c>
      <c r="J4744" s="1">
        <v>44476</v>
      </c>
      <c r="K4744" s="1">
        <v>44966</v>
      </c>
      <c r="L4744" t="b">
        <f>COUNTIF(tbl_vendors[Vendor_ID],tbl_vendors[[#This Row],[Vendor_ID]])&gt;1</f>
        <v>0</v>
      </c>
      <c r="M4744" t="b">
        <f>ISBLANK(tbl_vendors[[#This Row],[Vendor_ID]])</f>
        <v>0</v>
      </c>
      <c r="N4744" t="b">
        <f>LEN(TRIM(tbl_vendors[[#This Row],[Vendor_Name]]))=0</f>
        <v>0</v>
      </c>
      <c r="O4744" t="b">
        <f>LEN(TRIM(tbl_vendors[[#This Row],[Email]]))=0</f>
        <v>0</v>
      </c>
      <c r="P4744" t="b">
        <f>OR(ISERROR(FIND("@",tbl_vendors[[#This Row],[Email]])),ISERROR(FIND(".",tbl_vendors[[#This Row],[Email]])))</f>
        <v>0</v>
      </c>
      <c r="Q4744" t="b">
        <f>ISNA(MATCH(tbl_vendors[[#This Row],[Country]],tbl_country[country],0))</f>
        <v>0</v>
      </c>
      <c r="R4744" t="b">
        <f>ISNA(MATCH(tbl_vendors[[#This Row],[Currency]],tbl_country[currency],0))</f>
        <v>0</v>
      </c>
      <c r="S4744" t="b">
        <f>_xlfn.XLOOKUP(tbl_vendors[[#This Row],[Country]],tbl_country[country],tbl_country[currency],"NotFound")&lt;&gt;tbl_vendors[[#This Row],[Currency]]</f>
        <v>0</v>
      </c>
      <c r="T4744" t="b">
        <f>ISNA(MATCH(tbl_vendors[[#This Row],[Payment_Terms]],tbl_payment_terms[Payment_Terms],0))</f>
        <v>0</v>
      </c>
      <c r="U4744" t="b">
        <f>ISNA(MATCH(tbl_vendors[[#This Row],[Status]],tbl_status[valid_status]))</f>
        <v>0</v>
      </c>
      <c r="V4744" t="b">
        <f ca="1">tbl_vendors[[#This Row],[Created_Date]]&gt;TODAY()</f>
        <v>0</v>
      </c>
      <c r="W4744" t="b">
        <f>tbl_vendors[[#This Row],[Updated_Date]]&lt;tbl_vendors[[#This Row],[Created_Date]]</f>
        <v>0</v>
      </c>
      <c r="X4744" t="b">
        <f>COUNTIF(tbl_vendors[Vendor_Name],tbl_vendors[[#This Row],[Vendor_Name]])&gt;1</f>
        <v>0</v>
      </c>
      <c r="Y4744" s="14" cm="1">
        <f t="array" aca="1" ref="Y4744" ca="1">IFERROR(SUM(L4744:X4744*1),4)</f>
        <v>0</v>
      </c>
      <c r="Z4744" t="str">
        <f ca="1">IF(tbl_vendors[[#This Row],[error_count]]&gt;0,"FAIL","PASS")</f>
        <v>PASS</v>
      </c>
    </row>
    <row r="4745" spans="1:26" x14ac:dyDescent="0.3">
      <c r="A4745" t="s">
        <v>18469</v>
      </c>
      <c r="B4745" t="s">
        <v>18470</v>
      </c>
      <c r="C4745" t="s">
        <v>37</v>
      </c>
      <c r="D4745" t="s">
        <v>18471</v>
      </c>
      <c r="E4745" t="s">
        <v>39</v>
      </c>
      <c r="F4745" t="s">
        <v>75</v>
      </c>
      <c r="G4745" t="s">
        <v>18472</v>
      </c>
      <c r="H4745" t="s">
        <v>52</v>
      </c>
      <c r="I4745" t="s">
        <v>26</v>
      </c>
      <c r="J4745" s="1">
        <v>46108</v>
      </c>
      <c r="K4745" s="1">
        <v>46177</v>
      </c>
      <c r="L4745" t="b">
        <f>COUNTIF(tbl_vendors[Vendor_ID],tbl_vendors[[#This Row],[Vendor_ID]])&gt;1</f>
        <v>0</v>
      </c>
      <c r="M4745" t="b">
        <f>ISBLANK(tbl_vendors[[#This Row],[Vendor_ID]])</f>
        <v>0</v>
      </c>
      <c r="N4745" t="b">
        <f>LEN(TRIM(tbl_vendors[[#This Row],[Vendor_Name]]))=0</f>
        <v>0</v>
      </c>
      <c r="O4745" t="b">
        <f>LEN(TRIM(tbl_vendors[[#This Row],[Email]]))=0</f>
        <v>0</v>
      </c>
      <c r="P4745" t="b">
        <f>OR(ISERROR(FIND("@",tbl_vendors[[#This Row],[Email]])),ISERROR(FIND(".",tbl_vendors[[#This Row],[Email]])))</f>
        <v>0</v>
      </c>
      <c r="Q4745" t="b">
        <f>ISNA(MATCH(tbl_vendors[[#This Row],[Country]],tbl_country[country],0))</f>
        <v>0</v>
      </c>
      <c r="R4745" t="b">
        <f>ISNA(MATCH(tbl_vendors[[#This Row],[Currency]],tbl_country[currency],0))</f>
        <v>0</v>
      </c>
      <c r="S4745" t="b">
        <f>_xlfn.XLOOKUP(tbl_vendors[[#This Row],[Country]],tbl_country[country],tbl_country[currency],"NotFound")&lt;&gt;tbl_vendors[[#This Row],[Currency]]</f>
        <v>0</v>
      </c>
      <c r="T4745" t="b">
        <f>ISNA(MATCH(tbl_vendors[[#This Row],[Payment_Terms]],tbl_payment_terms[Payment_Terms],0))</f>
        <v>0</v>
      </c>
      <c r="U4745" t="b">
        <f>ISNA(MATCH(tbl_vendors[[#This Row],[Status]],tbl_status[valid_status]))</f>
        <v>0</v>
      </c>
      <c r="V4745" t="b">
        <f ca="1">tbl_vendors[[#This Row],[Created_Date]]&gt;TODAY()</f>
        <v>0</v>
      </c>
      <c r="W4745" t="b">
        <f>tbl_vendors[[#This Row],[Updated_Date]]&lt;tbl_vendors[[#This Row],[Created_Date]]</f>
        <v>0</v>
      </c>
      <c r="X4745" t="b">
        <f>COUNTIF(tbl_vendors[Vendor_Name],tbl_vendors[[#This Row],[Vendor_Name]])&gt;1</f>
        <v>0</v>
      </c>
      <c r="Y4745" s="14" cm="1">
        <f t="array" aca="1" ref="Y4745" ca="1">IFERROR(SUM(L4745:X4745*1),4)</f>
        <v>0</v>
      </c>
      <c r="Z4745" t="str">
        <f ca="1">IF(tbl_vendors[[#This Row],[error_count]]&gt;0,"FAIL","PASS")</f>
        <v>PASS</v>
      </c>
    </row>
    <row r="4746" spans="1:26" x14ac:dyDescent="0.3">
      <c r="A4746" t="s">
        <v>18473</v>
      </c>
      <c r="B4746" t="s">
        <v>18474</v>
      </c>
      <c r="C4746" t="s">
        <v>37</v>
      </c>
      <c r="D4746" t="s">
        <v>18475</v>
      </c>
      <c r="E4746" t="s">
        <v>39</v>
      </c>
      <c r="F4746" t="s">
        <v>32</v>
      </c>
      <c r="G4746" t="s">
        <v>18476</v>
      </c>
      <c r="H4746" t="s">
        <v>52</v>
      </c>
      <c r="I4746" t="s">
        <v>53</v>
      </c>
      <c r="J4746" s="1">
        <v>44947</v>
      </c>
      <c r="K4746" s="1">
        <v>45418</v>
      </c>
      <c r="L4746" t="b">
        <f>COUNTIF(tbl_vendors[Vendor_ID],tbl_vendors[[#This Row],[Vendor_ID]])&gt;1</f>
        <v>0</v>
      </c>
      <c r="M4746" t="b">
        <f>ISBLANK(tbl_vendors[[#This Row],[Vendor_ID]])</f>
        <v>0</v>
      </c>
      <c r="N4746" t="b">
        <f>LEN(TRIM(tbl_vendors[[#This Row],[Vendor_Name]]))=0</f>
        <v>0</v>
      </c>
      <c r="O4746" t="b">
        <f>LEN(TRIM(tbl_vendors[[#This Row],[Email]]))=0</f>
        <v>0</v>
      </c>
      <c r="P4746" t="b">
        <f>OR(ISERROR(FIND("@",tbl_vendors[[#This Row],[Email]])),ISERROR(FIND(".",tbl_vendors[[#This Row],[Email]])))</f>
        <v>0</v>
      </c>
      <c r="Q4746" t="b">
        <f>ISNA(MATCH(tbl_vendors[[#This Row],[Country]],tbl_country[country],0))</f>
        <v>0</v>
      </c>
      <c r="R4746" t="b">
        <f>ISNA(MATCH(tbl_vendors[[#This Row],[Currency]],tbl_country[currency],0))</f>
        <v>0</v>
      </c>
      <c r="S4746" t="b">
        <f>_xlfn.XLOOKUP(tbl_vendors[[#This Row],[Country]],tbl_country[country],tbl_country[currency],"NotFound")&lt;&gt;tbl_vendors[[#This Row],[Currency]]</f>
        <v>0</v>
      </c>
      <c r="T4746" t="b">
        <f>ISNA(MATCH(tbl_vendors[[#This Row],[Payment_Terms]],tbl_payment_terms[Payment_Terms],0))</f>
        <v>0</v>
      </c>
      <c r="U4746" t="b">
        <f>ISNA(MATCH(tbl_vendors[[#This Row],[Status]],tbl_status[valid_status]))</f>
        <v>1</v>
      </c>
      <c r="V4746" t="b">
        <f ca="1">tbl_vendors[[#This Row],[Created_Date]]&gt;TODAY()</f>
        <v>0</v>
      </c>
      <c r="W4746" t="b">
        <f>tbl_vendors[[#This Row],[Updated_Date]]&lt;tbl_vendors[[#This Row],[Created_Date]]</f>
        <v>0</v>
      </c>
      <c r="X4746" t="b">
        <f>COUNTIF(tbl_vendors[Vendor_Name],tbl_vendors[[#This Row],[Vendor_Name]])&gt;1</f>
        <v>0</v>
      </c>
      <c r="Y4746" s="14" cm="1">
        <f t="array" aca="1" ref="Y4746" ca="1">IFERROR(SUM(L4746:X4746*1),4)</f>
        <v>1</v>
      </c>
      <c r="Z4746" t="str">
        <f ca="1">IF(tbl_vendors[[#This Row],[error_count]]&gt;0,"FAIL","PASS")</f>
        <v>FAIL</v>
      </c>
    </row>
    <row r="4747" spans="1:26" x14ac:dyDescent="0.3">
      <c r="A4747" t="s">
        <v>18477</v>
      </c>
      <c r="B4747" t="s">
        <v>8579</v>
      </c>
      <c r="C4747" t="s">
        <v>79</v>
      </c>
      <c r="D4747" t="s">
        <v>18478</v>
      </c>
      <c r="E4747" t="s">
        <v>39</v>
      </c>
      <c r="F4747" t="s">
        <v>16</v>
      </c>
      <c r="G4747" t="s">
        <v>18479</v>
      </c>
      <c r="H4747" t="s">
        <v>47</v>
      </c>
      <c r="I4747" t="s">
        <v>19</v>
      </c>
      <c r="J4747" s="1">
        <v>45390</v>
      </c>
      <c r="K4747" s="1">
        <v>45406</v>
      </c>
      <c r="L4747" t="b">
        <f>COUNTIF(tbl_vendors[Vendor_ID],tbl_vendors[[#This Row],[Vendor_ID]])&gt;1</f>
        <v>0</v>
      </c>
      <c r="M4747" t="b">
        <f>ISBLANK(tbl_vendors[[#This Row],[Vendor_ID]])</f>
        <v>0</v>
      </c>
      <c r="N4747" t="b">
        <f>LEN(TRIM(tbl_vendors[[#This Row],[Vendor_Name]]))=0</f>
        <v>0</v>
      </c>
      <c r="O4747" t="b">
        <f>LEN(TRIM(tbl_vendors[[#This Row],[Email]]))=0</f>
        <v>0</v>
      </c>
      <c r="P4747" t="b">
        <f>OR(ISERROR(FIND("@",tbl_vendors[[#This Row],[Email]])),ISERROR(FIND(".",tbl_vendors[[#This Row],[Email]])))</f>
        <v>0</v>
      </c>
      <c r="Q4747" t="b">
        <f>ISNA(MATCH(tbl_vendors[[#This Row],[Country]],tbl_country[country],0))</f>
        <v>0</v>
      </c>
      <c r="R4747" t="b">
        <f>ISNA(MATCH(tbl_vendors[[#This Row],[Currency]],tbl_country[currency],0))</f>
        <v>0</v>
      </c>
      <c r="S4747" t="b">
        <f>_xlfn.XLOOKUP(tbl_vendors[[#This Row],[Country]],tbl_country[country],tbl_country[currency],"NotFound")&lt;&gt;tbl_vendors[[#This Row],[Currency]]</f>
        <v>0</v>
      </c>
      <c r="T4747" t="b">
        <f>ISNA(MATCH(tbl_vendors[[#This Row],[Payment_Terms]],tbl_payment_terms[Payment_Terms],0))</f>
        <v>0</v>
      </c>
      <c r="U4747" t="b">
        <f>ISNA(MATCH(tbl_vendors[[#This Row],[Status]],tbl_status[valid_status]))</f>
        <v>0</v>
      </c>
      <c r="V4747" t="b">
        <f ca="1">tbl_vendors[[#This Row],[Created_Date]]&gt;TODAY()</f>
        <v>0</v>
      </c>
      <c r="W4747" t="b">
        <f>tbl_vendors[[#This Row],[Updated_Date]]&lt;tbl_vendors[[#This Row],[Created_Date]]</f>
        <v>0</v>
      </c>
      <c r="X4747" t="b">
        <f>COUNTIF(tbl_vendors[Vendor_Name],tbl_vendors[[#This Row],[Vendor_Name]])&gt;1</f>
        <v>1</v>
      </c>
      <c r="Y4747" s="14" cm="1">
        <f t="array" aca="1" ref="Y4747" ca="1">IFERROR(SUM(L4747:X4747*1),4)</f>
        <v>1</v>
      </c>
      <c r="Z4747" t="str">
        <f ca="1">IF(tbl_vendors[[#This Row],[error_count]]&gt;0,"FAIL","PASS")</f>
        <v>FAIL</v>
      </c>
    </row>
    <row r="4748" spans="1:26" x14ac:dyDescent="0.3">
      <c r="A4748" t="s">
        <v>18480</v>
      </c>
      <c r="B4748" t="s">
        <v>1444</v>
      </c>
      <c r="C4748" t="s">
        <v>72</v>
      </c>
      <c r="D4748" t="s">
        <v>18481</v>
      </c>
      <c r="E4748" t="s">
        <v>74</v>
      </c>
      <c r="F4748" t="s">
        <v>16</v>
      </c>
      <c r="G4748" t="s">
        <v>18482</v>
      </c>
      <c r="H4748" t="s">
        <v>25</v>
      </c>
      <c r="I4748" t="s">
        <v>53</v>
      </c>
      <c r="J4748" s="1">
        <v>45037</v>
      </c>
      <c r="K4748" s="1">
        <v>45750</v>
      </c>
      <c r="L4748" t="b">
        <f>COUNTIF(tbl_vendors[Vendor_ID],tbl_vendors[[#This Row],[Vendor_ID]])&gt;1</f>
        <v>0</v>
      </c>
      <c r="M4748" t="b">
        <f>ISBLANK(tbl_vendors[[#This Row],[Vendor_ID]])</f>
        <v>0</v>
      </c>
      <c r="N4748" t="b">
        <f>LEN(TRIM(tbl_vendors[[#This Row],[Vendor_Name]]))=0</f>
        <v>0</v>
      </c>
      <c r="O4748" t="b">
        <f>LEN(TRIM(tbl_vendors[[#This Row],[Email]]))=0</f>
        <v>0</v>
      </c>
      <c r="P4748" t="b">
        <f>OR(ISERROR(FIND("@",tbl_vendors[[#This Row],[Email]])),ISERROR(FIND(".",tbl_vendors[[#This Row],[Email]])))</f>
        <v>0</v>
      </c>
      <c r="Q4748" t="b">
        <f>ISNA(MATCH(tbl_vendors[[#This Row],[Country]],tbl_country[country],0))</f>
        <v>0</v>
      </c>
      <c r="R4748" t="b">
        <f>ISNA(MATCH(tbl_vendors[[#This Row],[Currency]],tbl_country[currency],0))</f>
        <v>1</v>
      </c>
      <c r="S4748" t="b">
        <f>_xlfn.XLOOKUP(tbl_vendors[[#This Row],[Country]],tbl_country[country],tbl_country[currency],"NotFound")&lt;&gt;tbl_vendors[[#This Row],[Currency]]</f>
        <v>1</v>
      </c>
      <c r="T4748" t="b">
        <f>ISNA(MATCH(tbl_vendors[[#This Row],[Payment_Terms]],tbl_payment_terms[Payment_Terms],0))</f>
        <v>0</v>
      </c>
      <c r="U4748" t="b">
        <f>ISNA(MATCH(tbl_vendors[[#This Row],[Status]],tbl_status[valid_status]))</f>
        <v>1</v>
      </c>
      <c r="V4748" t="b">
        <f ca="1">tbl_vendors[[#This Row],[Created_Date]]&gt;TODAY()</f>
        <v>0</v>
      </c>
      <c r="W4748" t="b">
        <f>tbl_vendors[[#This Row],[Updated_Date]]&lt;tbl_vendors[[#This Row],[Created_Date]]</f>
        <v>0</v>
      </c>
      <c r="X4748" t="b">
        <f>COUNTIF(tbl_vendors[Vendor_Name],tbl_vendors[[#This Row],[Vendor_Name]])&gt;1</f>
        <v>1</v>
      </c>
      <c r="Y4748" s="14" cm="1">
        <f t="array" aca="1" ref="Y4748" ca="1">IFERROR(SUM(L4748:X4748*1),4)</f>
        <v>4</v>
      </c>
      <c r="Z4748" t="str">
        <f ca="1">IF(tbl_vendors[[#This Row],[error_count]]&gt;0,"FAIL","PASS")</f>
        <v>FAIL</v>
      </c>
    </row>
    <row r="4749" spans="1:26" x14ac:dyDescent="0.3">
      <c r="A4749" t="s">
        <v>18483</v>
      </c>
      <c r="B4749" t="s">
        <v>5735</v>
      </c>
      <c r="C4749" t="s">
        <v>29</v>
      </c>
      <c r="D4749" t="s">
        <v>18484</v>
      </c>
      <c r="E4749" t="s">
        <v>31</v>
      </c>
      <c r="F4749" t="s">
        <v>16</v>
      </c>
      <c r="G4749" t="s">
        <v>18485</v>
      </c>
      <c r="H4749" t="s">
        <v>42</v>
      </c>
      <c r="I4749" t="s">
        <v>19</v>
      </c>
      <c r="J4749" s="1">
        <v>45513</v>
      </c>
      <c r="K4749" s="1">
        <v>45708</v>
      </c>
      <c r="L4749" t="b">
        <f>COUNTIF(tbl_vendors[Vendor_ID],tbl_vendors[[#This Row],[Vendor_ID]])&gt;1</f>
        <v>0</v>
      </c>
      <c r="M4749" t="b">
        <f>ISBLANK(tbl_vendors[[#This Row],[Vendor_ID]])</f>
        <v>0</v>
      </c>
      <c r="N4749" t="b">
        <f>LEN(TRIM(tbl_vendors[[#This Row],[Vendor_Name]]))=0</f>
        <v>0</v>
      </c>
      <c r="O4749" t="b">
        <f>LEN(TRIM(tbl_vendors[[#This Row],[Email]]))=0</f>
        <v>0</v>
      </c>
      <c r="P4749" t="b">
        <f>OR(ISERROR(FIND("@",tbl_vendors[[#This Row],[Email]])),ISERROR(FIND(".",tbl_vendors[[#This Row],[Email]])))</f>
        <v>0</v>
      </c>
      <c r="Q4749" t="b">
        <f>ISNA(MATCH(tbl_vendors[[#This Row],[Country]],tbl_country[country],0))</f>
        <v>0</v>
      </c>
      <c r="R4749" t="b">
        <f>ISNA(MATCH(tbl_vendors[[#This Row],[Currency]],tbl_country[currency],0))</f>
        <v>0</v>
      </c>
      <c r="S4749" t="b">
        <f>_xlfn.XLOOKUP(tbl_vendors[[#This Row],[Country]],tbl_country[country],tbl_country[currency],"NotFound")&lt;&gt;tbl_vendors[[#This Row],[Currency]]</f>
        <v>0</v>
      </c>
      <c r="T4749" t="b">
        <f>ISNA(MATCH(tbl_vendors[[#This Row],[Payment_Terms]],tbl_payment_terms[Payment_Terms],0))</f>
        <v>0</v>
      </c>
      <c r="U4749" t="b">
        <f>ISNA(MATCH(tbl_vendors[[#This Row],[Status]],tbl_status[valid_status]))</f>
        <v>0</v>
      </c>
      <c r="V4749" t="b">
        <f ca="1">tbl_vendors[[#This Row],[Created_Date]]&gt;TODAY()</f>
        <v>0</v>
      </c>
      <c r="W4749" t="b">
        <f>tbl_vendors[[#This Row],[Updated_Date]]&lt;tbl_vendors[[#This Row],[Created_Date]]</f>
        <v>0</v>
      </c>
      <c r="X4749" t="b">
        <f>COUNTIF(tbl_vendors[Vendor_Name],tbl_vendors[[#This Row],[Vendor_Name]])&gt;1</f>
        <v>1</v>
      </c>
      <c r="Y4749" s="14" cm="1">
        <f t="array" aca="1" ref="Y4749" ca="1">IFERROR(SUM(L4749:X4749*1),4)</f>
        <v>1</v>
      </c>
      <c r="Z4749" t="str">
        <f ca="1">IF(tbl_vendors[[#This Row],[error_count]]&gt;0,"FAIL","PASS")</f>
        <v>FAIL</v>
      </c>
    </row>
    <row r="4750" spans="1:26" x14ac:dyDescent="0.3">
      <c r="A4750" t="s">
        <v>18486</v>
      </c>
      <c r="B4750" t="s">
        <v>18487</v>
      </c>
      <c r="C4750" t="s">
        <v>100</v>
      </c>
      <c r="D4750" t="s">
        <v>18488</v>
      </c>
      <c r="E4750" t="s">
        <v>39</v>
      </c>
      <c r="F4750" t="s">
        <v>40</v>
      </c>
      <c r="G4750" t="s">
        <v>18489</v>
      </c>
      <c r="H4750" t="s">
        <v>69</v>
      </c>
      <c r="I4750" t="s">
        <v>53</v>
      </c>
      <c r="J4750" s="1">
        <v>44518</v>
      </c>
      <c r="K4750" s="1">
        <v>45299</v>
      </c>
      <c r="L4750" t="b">
        <f>COUNTIF(tbl_vendors[Vendor_ID],tbl_vendors[[#This Row],[Vendor_ID]])&gt;1</f>
        <v>0</v>
      </c>
      <c r="M4750" t="b">
        <f>ISBLANK(tbl_vendors[[#This Row],[Vendor_ID]])</f>
        <v>0</v>
      </c>
      <c r="N4750" t="b">
        <f>LEN(TRIM(tbl_vendors[[#This Row],[Vendor_Name]]))=0</f>
        <v>0</v>
      </c>
      <c r="O4750" t="b">
        <f>LEN(TRIM(tbl_vendors[[#This Row],[Email]]))=0</f>
        <v>0</v>
      </c>
      <c r="P4750" t="b">
        <f>OR(ISERROR(FIND("@",tbl_vendors[[#This Row],[Email]])),ISERROR(FIND(".",tbl_vendors[[#This Row],[Email]])))</f>
        <v>0</v>
      </c>
      <c r="Q4750" t="b">
        <f>ISNA(MATCH(tbl_vendors[[#This Row],[Country]],tbl_country[country],0))</f>
        <v>0</v>
      </c>
      <c r="R4750" t="b">
        <f>ISNA(MATCH(tbl_vendors[[#This Row],[Currency]],tbl_country[currency],0))</f>
        <v>0</v>
      </c>
      <c r="S4750" t="b">
        <f>_xlfn.XLOOKUP(tbl_vendors[[#This Row],[Country]],tbl_country[country],tbl_country[currency],"NotFound")&lt;&gt;tbl_vendors[[#This Row],[Currency]]</f>
        <v>0</v>
      </c>
      <c r="T4750" t="b">
        <f>ISNA(MATCH(tbl_vendors[[#This Row],[Payment_Terms]],tbl_payment_terms[Payment_Terms],0))</f>
        <v>0</v>
      </c>
      <c r="U4750" t="b">
        <f>ISNA(MATCH(tbl_vendors[[#This Row],[Status]],tbl_status[valid_status]))</f>
        <v>1</v>
      </c>
      <c r="V4750" t="b">
        <f ca="1">tbl_vendors[[#This Row],[Created_Date]]&gt;TODAY()</f>
        <v>0</v>
      </c>
      <c r="W4750" t="b">
        <f>tbl_vendors[[#This Row],[Updated_Date]]&lt;tbl_vendors[[#This Row],[Created_Date]]</f>
        <v>0</v>
      </c>
      <c r="X4750" t="b">
        <f>COUNTIF(tbl_vendors[Vendor_Name],tbl_vendors[[#This Row],[Vendor_Name]])&gt;1</f>
        <v>0</v>
      </c>
      <c r="Y4750" s="14" cm="1">
        <f t="array" aca="1" ref="Y4750" ca="1">IFERROR(SUM(L4750:X4750*1),4)</f>
        <v>1</v>
      </c>
      <c r="Z4750" t="str">
        <f ca="1">IF(tbl_vendors[[#This Row],[error_count]]&gt;0,"FAIL","PASS")</f>
        <v>FAIL</v>
      </c>
    </row>
    <row r="4751" spans="1:26" x14ac:dyDescent="0.3">
      <c r="A4751" t="s">
        <v>18490</v>
      </c>
      <c r="B4751" t="s">
        <v>18491</v>
      </c>
      <c r="C4751" t="s">
        <v>100</v>
      </c>
      <c r="E4751" t="s">
        <v>39</v>
      </c>
      <c r="F4751" t="s">
        <v>75</v>
      </c>
      <c r="G4751" t="s">
        <v>18492</v>
      </c>
      <c r="H4751" t="s">
        <v>25</v>
      </c>
      <c r="I4751" t="s">
        <v>19</v>
      </c>
      <c r="J4751" s="1">
        <v>44921</v>
      </c>
      <c r="K4751" s="1">
        <v>45066</v>
      </c>
      <c r="L4751" t="b">
        <f>COUNTIF(tbl_vendors[Vendor_ID],tbl_vendors[[#This Row],[Vendor_ID]])&gt;1</f>
        <v>0</v>
      </c>
      <c r="M4751" t="b">
        <f>ISBLANK(tbl_vendors[[#This Row],[Vendor_ID]])</f>
        <v>0</v>
      </c>
      <c r="N4751" t="b">
        <f>LEN(TRIM(tbl_vendors[[#This Row],[Vendor_Name]]))=0</f>
        <v>0</v>
      </c>
      <c r="O4751" t="b">
        <f>LEN(TRIM(tbl_vendors[[#This Row],[Email]]))=0</f>
        <v>0</v>
      </c>
      <c r="P4751" t="b">
        <f>OR(ISERROR(FIND("@",tbl_vendors[[#This Row],[Email]])),ISERROR(FIND(".",tbl_vendors[[#This Row],[Email]])))</f>
        <v>0</v>
      </c>
      <c r="Q4751" t="b">
        <f>ISNA(MATCH(tbl_vendors[[#This Row],[Country]],tbl_country[country],0))</f>
        <v>0</v>
      </c>
      <c r="R4751" t="b">
        <f>ISNA(MATCH(tbl_vendors[[#This Row],[Currency]],tbl_country[currency],0))</f>
        <v>0</v>
      </c>
      <c r="S4751" t="b">
        <f>_xlfn.XLOOKUP(tbl_vendors[[#This Row],[Country]],tbl_country[country],tbl_country[currency],"NotFound")&lt;&gt;tbl_vendors[[#This Row],[Currency]]</f>
        <v>0</v>
      </c>
      <c r="T4751" t="b">
        <f>ISNA(MATCH(tbl_vendors[[#This Row],[Payment_Terms]],tbl_payment_terms[Payment_Terms],0))</f>
        <v>0</v>
      </c>
      <c r="U4751" t="b">
        <f>ISNA(MATCH(tbl_vendors[[#This Row],[Status]],tbl_status[valid_status]))</f>
        <v>0</v>
      </c>
      <c r="V4751" t="b">
        <f ca="1">tbl_vendors[[#This Row],[Created_Date]]&gt;TODAY()</f>
        <v>0</v>
      </c>
      <c r="W4751" t="b">
        <f>tbl_vendors[[#This Row],[Updated_Date]]&lt;tbl_vendors[[#This Row],[Created_Date]]</f>
        <v>0</v>
      </c>
      <c r="X4751" t="b">
        <f>COUNTIF(tbl_vendors[Vendor_Name],tbl_vendors[[#This Row],[Vendor_Name]])&gt;1</f>
        <v>0</v>
      </c>
      <c r="Y4751" s="14" cm="1">
        <f t="array" aca="1" ref="Y4751" ca="1">IFERROR(SUM(L4751:X4751*1),4)</f>
        <v>0</v>
      </c>
      <c r="Z4751" t="str">
        <f ca="1">IF(tbl_vendors[[#This Row],[error_count]]&gt;0,"FAIL","PASS")</f>
        <v>PASS</v>
      </c>
    </row>
    <row r="4752" spans="1:26" x14ac:dyDescent="0.3">
      <c r="A4752" t="s">
        <v>18493</v>
      </c>
      <c r="B4752" t="s">
        <v>18494</v>
      </c>
      <c r="C4752" t="s">
        <v>109</v>
      </c>
      <c r="D4752" t="s">
        <v>18495</v>
      </c>
      <c r="E4752" t="s">
        <v>39</v>
      </c>
      <c r="F4752" t="s">
        <v>32</v>
      </c>
      <c r="G4752" t="s">
        <v>18496</v>
      </c>
      <c r="H4752" t="s">
        <v>18</v>
      </c>
      <c r="I4752" t="s">
        <v>19</v>
      </c>
      <c r="J4752" s="1">
        <v>45962</v>
      </c>
      <c r="K4752" s="1">
        <v>46114</v>
      </c>
      <c r="L4752" t="b">
        <f>COUNTIF(tbl_vendors[Vendor_ID],tbl_vendors[[#This Row],[Vendor_ID]])&gt;1</f>
        <v>0</v>
      </c>
      <c r="M4752" t="b">
        <f>ISBLANK(tbl_vendors[[#This Row],[Vendor_ID]])</f>
        <v>0</v>
      </c>
      <c r="N4752" t="b">
        <f>LEN(TRIM(tbl_vendors[[#This Row],[Vendor_Name]]))=0</f>
        <v>0</v>
      </c>
      <c r="O4752" t="b">
        <f>LEN(TRIM(tbl_vendors[[#This Row],[Email]]))=0</f>
        <v>0</v>
      </c>
      <c r="P4752" t="b">
        <f>OR(ISERROR(FIND("@",tbl_vendors[[#This Row],[Email]])),ISERROR(FIND(".",tbl_vendors[[#This Row],[Email]])))</f>
        <v>0</v>
      </c>
      <c r="Q4752" t="b">
        <f>ISNA(MATCH(tbl_vendors[[#This Row],[Country]],tbl_country[country],0))</f>
        <v>0</v>
      </c>
      <c r="R4752" t="b">
        <f>ISNA(MATCH(tbl_vendors[[#This Row],[Currency]],tbl_country[currency],0))</f>
        <v>0</v>
      </c>
      <c r="S4752" t="b">
        <f>_xlfn.XLOOKUP(tbl_vendors[[#This Row],[Country]],tbl_country[country],tbl_country[currency],"NotFound")&lt;&gt;tbl_vendors[[#This Row],[Currency]]</f>
        <v>1</v>
      </c>
      <c r="T4752" t="b">
        <f>ISNA(MATCH(tbl_vendors[[#This Row],[Payment_Terms]],tbl_payment_terms[Payment_Terms],0))</f>
        <v>0</v>
      </c>
      <c r="U4752" t="b">
        <f>ISNA(MATCH(tbl_vendors[[#This Row],[Status]],tbl_status[valid_status]))</f>
        <v>0</v>
      </c>
      <c r="V4752" t="b">
        <f ca="1">tbl_vendors[[#This Row],[Created_Date]]&gt;TODAY()</f>
        <v>0</v>
      </c>
      <c r="W4752" t="b">
        <f>tbl_vendors[[#This Row],[Updated_Date]]&lt;tbl_vendors[[#This Row],[Created_Date]]</f>
        <v>0</v>
      </c>
      <c r="X4752" t="b">
        <f>COUNTIF(tbl_vendors[Vendor_Name],tbl_vendors[[#This Row],[Vendor_Name]])&gt;1</f>
        <v>0</v>
      </c>
      <c r="Y4752" s="14" cm="1">
        <f t="array" aca="1" ref="Y4752" ca="1">IFERROR(SUM(L4752:X4752*1),4)</f>
        <v>1</v>
      </c>
      <c r="Z4752" t="str">
        <f ca="1">IF(tbl_vendors[[#This Row],[error_count]]&gt;0,"FAIL","PASS")</f>
        <v>FAIL</v>
      </c>
    </row>
    <row r="4753" spans="1:26" x14ac:dyDescent="0.3">
      <c r="A4753" t="s">
        <v>18497</v>
      </c>
      <c r="B4753" t="s">
        <v>18498</v>
      </c>
      <c r="C4753" t="s">
        <v>72</v>
      </c>
      <c r="D4753" t="s">
        <v>18499</v>
      </c>
      <c r="E4753" t="s">
        <v>74</v>
      </c>
      <c r="F4753" t="s">
        <v>75</v>
      </c>
      <c r="G4753" t="s">
        <v>18500</v>
      </c>
      <c r="H4753" t="s">
        <v>25</v>
      </c>
      <c r="I4753" t="s">
        <v>26</v>
      </c>
      <c r="J4753" s="1">
        <v>44608</v>
      </c>
      <c r="K4753" s="1">
        <v>45022</v>
      </c>
      <c r="L4753" t="b">
        <f>COUNTIF(tbl_vendors[Vendor_ID],tbl_vendors[[#This Row],[Vendor_ID]])&gt;1</f>
        <v>0</v>
      </c>
      <c r="M4753" t="b">
        <f>ISBLANK(tbl_vendors[[#This Row],[Vendor_ID]])</f>
        <v>0</v>
      </c>
      <c r="N4753" t="b">
        <f>LEN(TRIM(tbl_vendors[[#This Row],[Vendor_Name]]))=0</f>
        <v>0</v>
      </c>
      <c r="O4753" t="b">
        <f>LEN(TRIM(tbl_vendors[[#This Row],[Email]]))=0</f>
        <v>0</v>
      </c>
      <c r="P4753" t="b">
        <f>OR(ISERROR(FIND("@",tbl_vendors[[#This Row],[Email]])),ISERROR(FIND(".",tbl_vendors[[#This Row],[Email]])))</f>
        <v>0</v>
      </c>
      <c r="Q4753" t="b">
        <f>ISNA(MATCH(tbl_vendors[[#This Row],[Country]],tbl_country[country],0))</f>
        <v>0</v>
      </c>
      <c r="R4753" t="b">
        <f>ISNA(MATCH(tbl_vendors[[#This Row],[Currency]],tbl_country[currency],0))</f>
        <v>1</v>
      </c>
      <c r="S4753" t="b">
        <f>_xlfn.XLOOKUP(tbl_vendors[[#This Row],[Country]],tbl_country[country],tbl_country[currency],"NotFound")&lt;&gt;tbl_vendors[[#This Row],[Currency]]</f>
        <v>1</v>
      </c>
      <c r="T4753" t="b">
        <f>ISNA(MATCH(tbl_vendors[[#This Row],[Payment_Terms]],tbl_payment_terms[Payment_Terms],0))</f>
        <v>0</v>
      </c>
      <c r="U4753" t="b">
        <f>ISNA(MATCH(tbl_vendors[[#This Row],[Status]],tbl_status[valid_status]))</f>
        <v>0</v>
      </c>
      <c r="V4753" t="b">
        <f ca="1">tbl_vendors[[#This Row],[Created_Date]]&gt;TODAY()</f>
        <v>0</v>
      </c>
      <c r="W4753" t="b">
        <f>tbl_vendors[[#This Row],[Updated_Date]]&lt;tbl_vendors[[#This Row],[Created_Date]]</f>
        <v>0</v>
      </c>
      <c r="X4753" t="b">
        <f>COUNTIF(tbl_vendors[Vendor_Name],tbl_vendors[[#This Row],[Vendor_Name]])&gt;1</f>
        <v>0</v>
      </c>
      <c r="Y4753" s="14" cm="1">
        <f t="array" aca="1" ref="Y4753" ca="1">IFERROR(SUM(L4753:X4753*1),4)</f>
        <v>2</v>
      </c>
      <c r="Z4753" t="str">
        <f ca="1">IF(tbl_vendors[[#This Row],[error_count]]&gt;0,"FAIL","PASS")</f>
        <v>FAIL</v>
      </c>
    </row>
    <row r="4754" spans="1:26" x14ac:dyDescent="0.3">
      <c r="A4754" t="s">
        <v>18501</v>
      </c>
      <c r="B4754" t="s">
        <v>18502</v>
      </c>
      <c r="C4754" t="s">
        <v>100</v>
      </c>
      <c r="D4754" t="s">
        <v>18503</v>
      </c>
      <c r="E4754" t="s">
        <v>39</v>
      </c>
      <c r="F4754" t="s">
        <v>23</v>
      </c>
      <c r="G4754" t="s">
        <v>18504</v>
      </c>
      <c r="H4754" t="s">
        <v>34</v>
      </c>
      <c r="I4754" t="s">
        <v>26</v>
      </c>
      <c r="J4754" s="1">
        <v>45088</v>
      </c>
      <c r="K4754" s="1">
        <v>46087</v>
      </c>
      <c r="L4754" t="b">
        <f>COUNTIF(tbl_vendors[Vendor_ID],tbl_vendors[[#This Row],[Vendor_ID]])&gt;1</f>
        <v>0</v>
      </c>
      <c r="M4754" t="b">
        <f>ISBLANK(tbl_vendors[[#This Row],[Vendor_ID]])</f>
        <v>0</v>
      </c>
      <c r="N4754" t="b">
        <f>LEN(TRIM(tbl_vendors[[#This Row],[Vendor_Name]]))=0</f>
        <v>0</v>
      </c>
      <c r="O4754" t="b">
        <f>LEN(TRIM(tbl_vendors[[#This Row],[Email]]))=0</f>
        <v>0</v>
      </c>
      <c r="P4754" t="b">
        <f>OR(ISERROR(FIND("@",tbl_vendors[[#This Row],[Email]])),ISERROR(FIND(".",tbl_vendors[[#This Row],[Email]])))</f>
        <v>0</v>
      </c>
      <c r="Q4754" t="b">
        <f>ISNA(MATCH(tbl_vendors[[#This Row],[Country]],tbl_country[country],0))</f>
        <v>0</v>
      </c>
      <c r="R4754" t="b">
        <f>ISNA(MATCH(tbl_vendors[[#This Row],[Currency]],tbl_country[currency],0))</f>
        <v>0</v>
      </c>
      <c r="S4754" t="b">
        <f>_xlfn.XLOOKUP(tbl_vendors[[#This Row],[Country]],tbl_country[country],tbl_country[currency],"NotFound")&lt;&gt;tbl_vendors[[#This Row],[Currency]]</f>
        <v>0</v>
      </c>
      <c r="T4754" t="b">
        <f>ISNA(MATCH(tbl_vendors[[#This Row],[Payment_Terms]],tbl_payment_terms[Payment_Terms],0))</f>
        <v>0</v>
      </c>
      <c r="U4754" t="b">
        <f>ISNA(MATCH(tbl_vendors[[#This Row],[Status]],tbl_status[valid_status]))</f>
        <v>0</v>
      </c>
      <c r="V4754" t="b">
        <f ca="1">tbl_vendors[[#This Row],[Created_Date]]&gt;TODAY()</f>
        <v>0</v>
      </c>
      <c r="W4754" t="b">
        <f>tbl_vendors[[#This Row],[Updated_Date]]&lt;tbl_vendors[[#This Row],[Created_Date]]</f>
        <v>0</v>
      </c>
      <c r="X4754" t="b">
        <f>COUNTIF(tbl_vendors[Vendor_Name],tbl_vendors[[#This Row],[Vendor_Name]])&gt;1</f>
        <v>0</v>
      </c>
      <c r="Y4754" s="14" cm="1">
        <f t="array" aca="1" ref="Y4754" ca="1">IFERROR(SUM(L4754:X4754*1),4)</f>
        <v>0</v>
      </c>
      <c r="Z4754" t="str">
        <f ca="1">IF(tbl_vendors[[#This Row],[error_count]]&gt;0,"FAIL","PASS")</f>
        <v>PASS</v>
      </c>
    </row>
    <row r="4755" spans="1:26" x14ac:dyDescent="0.3">
      <c r="A4755" t="s">
        <v>18505</v>
      </c>
      <c r="B4755" t="s">
        <v>18506</v>
      </c>
      <c r="C4755" t="s">
        <v>79</v>
      </c>
      <c r="D4755" t="s">
        <v>18507</v>
      </c>
      <c r="E4755" t="s">
        <v>39</v>
      </c>
      <c r="F4755" t="s">
        <v>75</v>
      </c>
      <c r="G4755" t="s">
        <v>18508</v>
      </c>
      <c r="H4755" t="s">
        <v>42</v>
      </c>
      <c r="I4755" t="s">
        <v>19</v>
      </c>
      <c r="J4755" s="1">
        <v>45004</v>
      </c>
      <c r="K4755" s="1">
        <v>45634</v>
      </c>
      <c r="L4755" t="b">
        <f>COUNTIF(tbl_vendors[Vendor_ID],tbl_vendors[[#This Row],[Vendor_ID]])&gt;1</f>
        <v>0</v>
      </c>
      <c r="M4755" t="b">
        <f>ISBLANK(tbl_vendors[[#This Row],[Vendor_ID]])</f>
        <v>0</v>
      </c>
      <c r="N4755" t="b">
        <f>LEN(TRIM(tbl_vendors[[#This Row],[Vendor_Name]]))=0</f>
        <v>0</v>
      </c>
      <c r="O4755" t="b">
        <f>LEN(TRIM(tbl_vendors[[#This Row],[Email]]))=0</f>
        <v>0</v>
      </c>
      <c r="P4755" t="b">
        <f>OR(ISERROR(FIND("@",tbl_vendors[[#This Row],[Email]])),ISERROR(FIND(".",tbl_vendors[[#This Row],[Email]])))</f>
        <v>0</v>
      </c>
      <c r="Q4755" t="b">
        <f>ISNA(MATCH(tbl_vendors[[#This Row],[Country]],tbl_country[country],0))</f>
        <v>0</v>
      </c>
      <c r="R4755" t="b">
        <f>ISNA(MATCH(tbl_vendors[[#This Row],[Currency]],tbl_country[currency],0))</f>
        <v>0</v>
      </c>
      <c r="S4755" t="b">
        <f>_xlfn.XLOOKUP(tbl_vendors[[#This Row],[Country]],tbl_country[country],tbl_country[currency],"NotFound")&lt;&gt;tbl_vendors[[#This Row],[Currency]]</f>
        <v>0</v>
      </c>
      <c r="T4755" t="b">
        <f>ISNA(MATCH(tbl_vendors[[#This Row],[Payment_Terms]],tbl_payment_terms[Payment_Terms],0))</f>
        <v>0</v>
      </c>
      <c r="U4755" t="b">
        <f>ISNA(MATCH(tbl_vendors[[#This Row],[Status]],tbl_status[valid_status]))</f>
        <v>0</v>
      </c>
      <c r="V4755" t="b">
        <f ca="1">tbl_vendors[[#This Row],[Created_Date]]&gt;TODAY()</f>
        <v>0</v>
      </c>
      <c r="W4755" t="b">
        <f>tbl_vendors[[#This Row],[Updated_Date]]&lt;tbl_vendors[[#This Row],[Created_Date]]</f>
        <v>0</v>
      </c>
      <c r="X4755" t="b">
        <f>COUNTIF(tbl_vendors[Vendor_Name],tbl_vendors[[#This Row],[Vendor_Name]])&gt;1</f>
        <v>0</v>
      </c>
      <c r="Y4755" s="14" cm="1">
        <f t="array" aca="1" ref="Y4755" ca="1">IFERROR(SUM(L4755:X4755*1),4)</f>
        <v>0</v>
      </c>
      <c r="Z4755" t="str">
        <f ca="1">IF(tbl_vendors[[#This Row],[error_count]]&gt;0,"FAIL","PASS")</f>
        <v>PASS</v>
      </c>
    </row>
    <row r="4756" spans="1:26" x14ac:dyDescent="0.3">
      <c r="A4756" t="s">
        <v>18509</v>
      </c>
      <c r="B4756" t="s">
        <v>18510</v>
      </c>
      <c r="C4756" t="s">
        <v>66</v>
      </c>
      <c r="D4756" t="s">
        <v>18511</v>
      </c>
      <c r="E4756" t="s">
        <v>67</v>
      </c>
      <c r="F4756" t="s">
        <v>40</v>
      </c>
      <c r="G4756" t="s">
        <v>18512</v>
      </c>
      <c r="H4756" t="s">
        <v>42</v>
      </c>
      <c r="I4756" t="s">
        <v>19</v>
      </c>
      <c r="J4756" s="1">
        <v>45298</v>
      </c>
      <c r="K4756" s="1">
        <v>45794</v>
      </c>
      <c r="L4756" t="b">
        <f>COUNTIF(tbl_vendors[Vendor_ID],tbl_vendors[[#This Row],[Vendor_ID]])&gt;1</f>
        <v>0</v>
      </c>
      <c r="M4756" t="b">
        <f>ISBLANK(tbl_vendors[[#This Row],[Vendor_ID]])</f>
        <v>0</v>
      </c>
      <c r="N4756" t="b">
        <f>LEN(TRIM(tbl_vendors[[#This Row],[Vendor_Name]]))=0</f>
        <v>0</v>
      </c>
      <c r="O4756" t="b">
        <f>LEN(TRIM(tbl_vendors[[#This Row],[Email]]))=0</f>
        <v>0</v>
      </c>
      <c r="P4756" t="b">
        <f>OR(ISERROR(FIND("@",tbl_vendors[[#This Row],[Email]])),ISERROR(FIND(".",tbl_vendors[[#This Row],[Email]])))</f>
        <v>0</v>
      </c>
      <c r="Q4756" t="b">
        <f>ISNA(MATCH(tbl_vendors[[#This Row],[Country]],tbl_country[country],0))</f>
        <v>0</v>
      </c>
      <c r="R4756" t="b">
        <f>ISNA(MATCH(tbl_vendors[[#This Row],[Currency]],tbl_country[currency],0))</f>
        <v>0</v>
      </c>
      <c r="S4756" t="b">
        <f>_xlfn.XLOOKUP(tbl_vendors[[#This Row],[Country]],tbl_country[country],tbl_country[currency],"NotFound")&lt;&gt;tbl_vendors[[#This Row],[Currency]]</f>
        <v>0</v>
      </c>
      <c r="T4756" t="b">
        <f>ISNA(MATCH(tbl_vendors[[#This Row],[Payment_Terms]],tbl_payment_terms[Payment_Terms],0))</f>
        <v>0</v>
      </c>
      <c r="U4756" t="b">
        <f>ISNA(MATCH(tbl_vendors[[#This Row],[Status]],tbl_status[valid_status]))</f>
        <v>0</v>
      </c>
      <c r="V4756" t="b">
        <f ca="1">tbl_vendors[[#This Row],[Created_Date]]&gt;TODAY()</f>
        <v>0</v>
      </c>
      <c r="W4756" t="b">
        <f>tbl_vendors[[#This Row],[Updated_Date]]&lt;tbl_vendors[[#This Row],[Created_Date]]</f>
        <v>0</v>
      </c>
      <c r="X4756" t="b">
        <f>COUNTIF(tbl_vendors[Vendor_Name],tbl_vendors[[#This Row],[Vendor_Name]])&gt;1</f>
        <v>0</v>
      </c>
      <c r="Y4756" s="14" cm="1">
        <f t="array" aca="1" ref="Y4756" ca="1">IFERROR(SUM(L4756:X4756*1),4)</f>
        <v>0</v>
      </c>
      <c r="Z4756" t="str">
        <f ca="1">IF(tbl_vendors[[#This Row],[error_count]]&gt;0,"FAIL","PASS")</f>
        <v>PASS</v>
      </c>
    </row>
    <row r="4757" spans="1:26" x14ac:dyDescent="0.3">
      <c r="A4757" t="s">
        <v>18513</v>
      </c>
      <c r="B4757" t="s">
        <v>18514</v>
      </c>
      <c r="C4757" t="s">
        <v>153</v>
      </c>
      <c r="D4757" t="s">
        <v>18515</v>
      </c>
      <c r="E4757" t="s">
        <v>155</v>
      </c>
      <c r="F4757" t="s">
        <v>40</v>
      </c>
      <c r="G4757" t="s">
        <v>18516</v>
      </c>
      <c r="H4757" t="s">
        <v>42</v>
      </c>
      <c r="I4757" t="s">
        <v>26</v>
      </c>
      <c r="J4757" s="1">
        <v>45898</v>
      </c>
      <c r="K4757" s="1">
        <v>46077</v>
      </c>
      <c r="L4757" t="b">
        <f>COUNTIF(tbl_vendors[Vendor_ID],tbl_vendors[[#This Row],[Vendor_ID]])&gt;1</f>
        <v>0</v>
      </c>
      <c r="M4757" t="b">
        <f>ISBLANK(tbl_vendors[[#This Row],[Vendor_ID]])</f>
        <v>0</v>
      </c>
      <c r="N4757" t="b">
        <f>LEN(TRIM(tbl_vendors[[#This Row],[Vendor_Name]]))=0</f>
        <v>0</v>
      </c>
      <c r="O4757" t="b">
        <f>LEN(TRIM(tbl_vendors[[#This Row],[Email]]))=0</f>
        <v>0</v>
      </c>
      <c r="P4757" t="b">
        <f>OR(ISERROR(FIND("@",tbl_vendors[[#This Row],[Email]])),ISERROR(FIND(".",tbl_vendors[[#This Row],[Email]])))</f>
        <v>0</v>
      </c>
      <c r="Q4757" t="b">
        <f>ISNA(MATCH(tbl_vendors[[#This Row],[Country]],tbl_country[country],0))</f>
        <v>0</v>
      </c>
      <c r="R4757" t="b">
        <f>ISNA(MATCH(tbl_vendors[[#This Row],[Currency]],tbl_country[currency],0))</f>
        <v>0</v>
      </c>
      <c r="S4757" t="b">
        <f>_xlfn.XLOOKUP(tbl_vendors[[#This Row],[Country]],tbl_country[country],tbl_country[currency],"NotFound")&lt;&gt;tbl_vendors[[#This Row],[Currency]]</f>
        <v>0</v>
      </c>
      <c r="T4757" t="b">
        <f>ISNA(MATCH(tbl_vendors[[#This Row],[Payment_Terms]],tbl_payment_terms[Payment_Terms],0))</f>
        <v>0</v>
      </c>
      <c r="U4757" t="b">
        <f>ISNA(MATCH(tbl_vendors[[#This Row],[Status]],tbl_status[valid_status]))</f>
        <v>0</v>
      </c>
      <c r="V4757" t="b">
        <f ca="1">tbl_vendors[[#This Row],[Created_Date]]&gt;TODAY()</f>
        <v>0</v>
      </c>
      <c r="W4757" t="b">
        <f>tbl_vendors[[#This Row],[Updated_Date]]&lt;tbl_vendors[[#This Row],[Created_Date]]</f>
        <v>0</v>
      </c>
      <c r="X4757" t="b">
        <f>COUNTIF(tbl_vendors[Vendor_Name],tbl_vendors[[#This Row],[Vendor_Name]])&gt;1</f>
        <v>0</v>
      </c>
      <c r="Y4757" s="14" cm="1">
        <f t="array" aca="1" ref="Y4757" ca="1">IFERROR(SUM(L4757:X4757*1),4)</f>
        <v>0</v>
      </c>
      <c r="Z4757" t="str">
        <f ca="1">IF(tbl_vendors[[#This Row],[error_count]]&gt;0,"FAIL","PASS")</f>
        <v>PASS</v>
      </c>
    </row>
    <row r="4758" spans="1:26" x14ac:dyDescent="0.3">
      <c r="A4758" t="s">
        <v>18517</v>
      </c>
      <c r="B4758" t="s">
        <v>4684</v>
      </c>
      <c r="C4758" t="s">
        <v>153</v>
      </c>
      <c r="D4758" t="s">
        <v>18518</v>
      </c>
      <c r="E4758" t="s">
        <v>155</v>
      </c>
      <c r="F4758" t="s">
        <v>16</v>
      </c>
      <c r="G4758" t="s">
        <v>18519</v>
      </c>
      <c r="H4758" t="s">
        <v>25</v>
      </c>
      <c r="I4758" t="s">
        <v>26</v>
      </c>
      <c r="J4758" s="1">
        <v>45428</v>
      </c>
      <c r="K4758" s="1">
        <v>45692</v>
      </c>
      <c r="L4758" t="b">
        <f>COUNTIF(tbl_vendors[Vendor_ID],tbl_vendors[[#This Row],[Vendor_ID]])&gt;1</f>
        <v>0</v>
      </c>
      <c r="M4758" t="b">
        <f>ISBLANK(tbl_vendors[[#This Row],[Vendor_ID]])</f>
        <v>0</v>
      </c>
      <c r="N4758" t="b">
        <f>LEN(TRIM(tbl_vendors[[#This Row],[Vendor_Name]]))=0</f>
        <v>0</v>
      </c>
      <c r="O4758" t="b">
        <f>LEN(TRIM(tbl_vendors[[#This Row],[Email]]))=0</f>
        <v>0</v>
      </c>
      <c r="P4758" t="b">
        <f>OR(ISERROR(FIND("@",tbl_vendors[[#This Row],[Email]])),ISERROR(FIND(".",tbl_vendors[[#This Row],[Email]])))</f>
        <v>0</v>
      </c>
      <c r="Q4758" t="b">
        <f>ISNA(MATCH(tbl_vendors[[#This Row],[Country]],tbl_country[country],0))</f>
        <v>0</v>
      </c>
      <c r="R4758" t="b">
        <f>ISNA(MATCH(tbl_vendors[[#This Row],[Currency]],tbl_country[currency],0))</f>
        <v>0</v>
      </c>
      <c r="S4758" t="b">
        <f>_xlfn.XLOOKUP(tbl_vendors[[#This Row],[Country]],tbl_country[country],tbl_country[currency],"NotFound")&lt;&gt;tbl_vendors[[#This Row],[Currency]]</f>
        <v>0</v>
      </c>
      <c r="T4758" t="b">
        <f>ISNA(MATCH(tbl_vendors[[#This Row],[Payment_Terms]],tbl_payment_terms[Payment_Terms],0))</f>
        <v>0</v>
      </c>
      <c r="U4758" t="b">
        <f>ISNA(MATCH(tbl_vendors[[#This Row],[Status]],tbl_status[valid_status]))</f>
        <v>0</v>
      </c>
      <c r="V4758" t="b">
        <f ca="1">tbl_vendors[[#This Row],[Created_Date]]&gt;TODAY()</f>
        <v>0</v>
      </c>
      <c r="W4758" t="b">
        <f>tbl_vendors[[#This Row],[Updated_Date]]&lt;tbl_vendors[[#This Row],[Created_Date]]</f>
        <v>0</v>
      </c>
      <c r="X4758" t="b">
        <f>COUNTIF(tbl_vendors[Vendor_Name],tbl_vendors[[#This Row],[Vendor_Name]])&gt;1</f>
        <v>1</v>
      </c>
      <c r="Y4758" s="14" cm="1">
        <f t="array" aca="1" ref="Y4758" ca="1">IFERROR(SUM(L4758:X4758*1),4)</f>
        <v>1</v>
      </c>
      <c r="Z4758" t="str">
        <f ca="1">IF(tbl_vendors[[#This Row],[error_count]]&gt;0,"FAIL","PASS")</f>
        <v>FAIL</v>
      </c>
    </row>
    <row r="4759" spans="1:26" x14ac:dyDescent="0.3">
      <c r="A4759" t="s">
        <v>18520</v>
      </c>
      <c r="B4759" t="s">
        <v>214</v>
      </c>
      <c r="C4759" t="s">
        <v>79</v>
      </c>
      <c r="D4759" t="s">
        <v>18521</v>
      </c>
      <c r="E4759" t="s">
        <v>39</v>
      </c>
      <c r="F4759" t="s">
        <v>32</v>
      </c>
      <c r="G4759" t="s">
        <v>18522</v>
      </c>
      <c r="H4759" t="s">
        <v>25</v>
      </c>
      <c r="I4759" t="s">
        <v>26</v>
      </c>
      <c r="J4759" s="1">
        <v>45815</v>
      </c>
      <c r="K4759" s="1">
        <v>46026</v>
      </c>
      <c r="L4759" t="b">
        <f>COUNTIF(tbl_vendors[Vendor_ID],tbl_vendors[[#This Row],[Vendor_ID]])&gt;1</f>
        <v>0</v>
      </c>
      <c r="M4759" t="b">
        <f>ISBLANK(tbl_vendors[[#This Row],[Vendor_ID]])</f>
        <v>0</v>
      </c>
      <c r="N4759" t="b">
        <f>LEN(TRIM(tbl_vendors[[#This Row],[Vendor_Name]]))=0</f>
        <v>0</v>
      </c>
      <c r="O4759" t="b">
        <f>LEN(TRIM(tbl_vendors[[#This Row],[Email]]))=0</f>
        <v>0</v>
      </c>
      <c r="P4759" t="b">
        <f>OR(ISERROR(FIND("@",tbl_vendors[[#This Row],[Email]])),ISERROR(FIND(".",tbl_vendors[[#This Row],[Email]])))</f>
        <v>0</v>
      </c>
      <c r="Q4759" t="b">
        <f>ISNA(MATCH(tbl_vendors[[#This Row],[Country]],tbl_country[country],0))</f>
        <v>0</v>
      </c>
      <c r="R4759" t="b">
        <f>ISNA(MATCH(tbl_vendors[[#This Row],[Currency]],tbl_country[currency],0))</f>
        <v>0</v>
      </c>
      <c r="S4759" t="b">
        <f>_xlfn.XLOOKUP(tbl_vendors[[#This Row],[Country]],tbl_country[country],tbl_country[currency],"NotFound")&lt;&gt;tbl_vendors[[#This Row],[Currency]]</f>
        <v>0</v>
      </c>
      <c r="T4759" t="b">
        <f>ISNA(MATCH(tbl_vendors[[#This Row],[Payment_Terms]],tbl_payment_terms[Payment_Terms],0))</f>
        <v>0</v>
      </c>
      <c r="U4759" t="b">
        <f>ISNA(MATCH(tbl_vendors[[#This Row],[Status]],tbl_status[valid_status]))</f>
        <v>0</v>
      </c>
      <c r="V4759" t="b">
        <f ca="1">tbl_vendors[[#This Row],[Created_Date]]&gt;TODAY()</f>
        <v>0</v>
      </c>
      <c r="W4759" t="b">
        <f>tbl_vendors[[#This Row],[Updated_Date]]&lt;tbl_vendors[[#This Row],[Created_Date]]</f>
        <v>0</v>
      </c>
      <c r="X4759" t="b">
        <f>COUNTIF(tbl_vendors[Vendor_Name],tbl_vendors[[#This Row],[Vendor_Name]])&gt;1</f>
        <v>1</v>
      </c>
      <c r="Y4759" s="14" cm="1">
        <f t="array" aca="1" ref="Y4759" ca="1">IFERROR(SUM(L4759:X4759*1),4)</f>
        <v>1</v>
      </c>
      <c r="Z4759" t="str">
        <f ca="1">IF(tbl_vendors[[#This Row],[error_count]]&gt;0,"FAIL","PASS")</f>
        <v>FAIL</v>
      </c>
    </row>
    <row r="4760" spans="1:26" x14ac:dyDescent="0.3">
      <c r="A4760" t="s">
        <v>18523</v>
      </c>
      <c r="B4760" t="s">
        <v>18524</v>
      </c>
      <c r="C4760" t="s">
        <v>79</v>
      </c>
      <c r="D4760" t="s">
        <v>18525</v>
      </c>
      <c r="E4760" t="s">
        <v>39</v>
      </c>
      <c r="F4760" t="s">
        <v>40</v>
      </c>
      <c r="G4760" t="s">
        <v>18526</v>
      </c>
      <c r="H4760" t="s">
        <v>52</v>
      </c>
      <c r="I4760" t="s">
        <v>26</v>
      </c>
      <c r="J4760" s="1">
        <v>44501</v>
      </c>
      <c r="K4760" s="1">
        <v>45583</v>
      </c>
      <c r="L4760" t="b">
        <f>COUNTIF(tbl_vendors[Vendor_ID],tbl_vendors[[#This Row],[Vendor_ID]])&gt;1</f>
        <v>0</v>
      </c>
      <c r="M4760" t="b">
        <f>ISBLANK(tbl_vendors[[#This Row],[Vendor_ID]])</f>
        <v>0</v>
      </c>
      <c r="N4760" t="b">
        <f>LEN(TRIM(tbl_vendors[[#This Row],[Vendor_Name]]))=0</f>
        <v>0</v>
      </c>
      <c r="O4760" t="b">
        <f>LEN(TRIM(tbl_vendors[[#This Row],[Email]]))=0</f>
        <v>0</v>
      </c>
      <c r="P4760" t="b">
        <f>OR(ISERROR(FIND("@",tbl_vendors[[#This Row],[Email]])),ISERROR(FIND(".",tbl_vendors[[#This Row],[Email]])))</f>
        <v>0</v>
      </c>
      <c r="Q4760" t="b">
        <f>ISNA(MATCH(tbl_vendors[[#This Row],[Country]],tbl_country[country],0))</f>
        <v>0</v>
      </c>
      <c r="R4760" t="b">
        <f>ISNA(MATCH(tbl_vendors[[#This Row],[Currency]],tbl_country[currency],0))</f>
        <v>0</v>
      </c>
      <c r="S4760" t="b">
        <f>_xlfn.XLOOKUP(tbl_vendors[[#This Row],[Country]],tbl_country[country],tbl_country[currency],"NotFound")&lt;&gt;tbl_vendors[[#This Row],[Currency]]</f>
        <v>0</v>
      </c>
      <c r="T4760" t="b">
        <f>ISNA(MATCH(tbl_vendors[[#This Row],[Payment_Terms]],tbl_payment_terms[Payment_Terms],0))</f>
        <v>0</v>
      </c>
      <c r="U4760" t="b">
        <f>ISNA(MATCH(tbl_vendors[[#This Row],[Status]],tbl_status[valid_status]))</f>
        <v>0</v>
      </c>
      <c r="V4760" t="b">
        <f ca="1">tbl_vendors[[#This Row],[Created_Date]]&gt;TODAY()</f>
        <v>0</v>
      </c>
      <c r="W4760" t="b">
        <f>tbl_vendors[[#This Row],[Updated_Date]]&lt;tbl_vendors[[#This Row],[Created_Date]]</f>
        <v>0</v>
      </c>
      <c r="X4760" t="b">
        <f>COUNTIF(tbl_vendors[Vendor_Name],tbl_vendors[[#This Row],[Vendor_Name]])&gt;1</f>
        <v>0</v>
      </c>
      <c r="Y4760" s="14" cm="1">
        <f t="array" aca="1" ref="Y4760" ca="1">IFERROR(SUM(L4760:X4760*1),4)</f>
        <v>0</v>
      </c>
      <c r="Z4760" t="str">
        <f ca="1">IF(tbl_vendors[[#This Row],[error_count]]&gt;0,"FAIL","PASS")</f>
        <v>PASS</v>
      </c>
    </row>
    <row r="4761" spans="1:26" x14ac:dyDescent="0.3">
      <c r="A4761" t="s">
        <v>18527</v>
      </c>
      <c r="B4761" t="s">
        <v>18528</v>
      </c>
      <c r="C4761" t="s">
        <v>72</v>
      </c>
      <c r="D4761" t="s">
        <v>18529</v>
      </c>
      <c r="E4761" t="s">
        <v>74</v>
      </c>
      <c r="F4761" t="s">
        <v>23</v>
      </c>
      <c r="G4761" t="s">
        <v>18530</v>
      </c>
      <c r="H4761" t="s">
        <v>52</v>
      </c>
      <c r="I4761" t="s">
        <v>26</v>
      </c>
      <c r="J4761" s="1">
        <v>44408</v>
      </c>
      <c r="K4761" s="1">
        <v>45038</v>
      </c>
      <c r="L4761" t="b">
        <f>COUNTIF(tbl_vendors[Vendor_ID],tbl_vendors[[#This Row],[Vendor_ID]])&gt;1</f>
        <v>0</v>
      </c>
      <c r="M4761" t="b">
        <f>ISBLANK(tbl_vendors[[#This Row],[Vendor_ID]])</f>
        <v>0</v>
      </c>
      <c r="N4761" t="b">
        <f>LEN(TRIM(tbl_vendors[[#This Row],[Vendor_Name]]))=0</f>
        <v>0</v>
      </c>
      <c r="O4761" t="b">
        <f>LEN(TRIM(tbl_vendors[[#This Row],[Email]]))=0</f>
        <v>0</v>
      </c>
      <c r="P4761" t="b">
        <f>OR(ISERROR(FIND("@",tbl_vendors[[#This Row],[Email]])),ISERROR(FIND(".",tbl_vendors[[#This Row],[Email]])))</f>
        <v>0</v>
      </c>
      <c r="Q4761" t="b">
        <f>ISNA(MATCH(tbl_vendors[[#This Row],[Country]],tbl_country[country],0))</f>
        <v>0</v>
      </c>
      <c r="R4761" t="b">
        <f>ISNA(MATCH(tbl_vendors[[#This Row],[Currency]],tbl_country[currency],0))</f>
        <v>1</v>
      </c>
      <c r="S4761" t="b">
        <f>_xlfn.XLOOKUP(tbl_vendors[[#This Row],[Country]],tbl_country[country],tbl_country[currency],"NotFound")&lt;&gt;tbl_vendors[[#This Row],[Currency]]</f>
        <v>1</v>
      </c>
      <c r="T4761" t="b">
        <f>ISNA(MATCH(tbl_vendors[[#This Row],[Payment_Terms]],tbl_payment_terms[Payment_Terms],0))</f>
        <v>0</v>
      </c>
      <c r="U4761" t="b">
        <f>ISNA(MATCH(tbl_vendors[[#This Row],[Status]],tbl_status[valid_status]))</f>
        <v>0</v>
      </c>
      <c r="V4761" t="b">
        <f ca="1">tbl_vendors[[#This Row],[Created_Date]]&gt;TODAY()</f>
        <v>0</v>
      </c>
      <c r="W4761" t="b">
        <f>tbl_vendors[[#This Row],[Updated_Date]]&lt;tbl_vendors[[#This Row],[Created_Date]]</f>
        <v>0</v>
      </c>
      <c r="X4761" t="b">
        <f>COUNTIF(tbl_vendors[Vendor_Name],tbl_vendors[[#This Row],[Vendor_Name]])&gt;1</f>
        <v>0</v>
      </c>
      <c r="Y4761" s="14" cm="1">
        <f t="array" aca="1" ref="Y4761" ca="1">IFERROR(SUM(L4761:X4761*1),4)</f>
        <v>2</v>
      </c>
      <c r="Z4761" t="str">
        <f ca="1">IF(tbl_vendors[[#This Row],[error_count]]&gt;0,"FAIL","PASS")</f>
        <v>FAIL</v>
      </c>
    </row>
    <row r="4762" spans="1:26" x14ac:dyDescent="0.3">
      <c r="A4762" t="s">
        <v>18531</v>
      </c>
      <c r="B4762" t="s">
        <v>18532</v>
      </c>
      <c r="C4762" t="s">
        <v>79</v>
      </c>
      <c r="D4762" t="s">
        <v>18533</v>
      </c>
      <c r="E4762" t="s">
        <v>39</v>
      </c>
      <c r="F4762" t="s">
        <v>40</v>
      </c>
      <c r="G4762" t="s">
        <v>18534</v>
      </c>
      <c r="H4762" t="s">
        <v>18</v>
      </c>
      <c r="I4762" t="s">
        <v>26</v>
      </c>
      <c r="J4762" s="1">
        <v>44678</v>
      </c>
      <c r="K4762" s="1">
        <v>45285</v>
      </c>
      <c r="L4762" t="b">
        <f>COUNTIF(tbl_vendors[Vendor_ID],tbl_vendors[[#This Row],[Vendor_ID]])&gt;1</f>
        <v>0</v>
      </c>
      <c r="M4762" t="b">
        <f>ISBLANK(tbl_vendors[[#This Row],[Vendor_ID]])</f>
        <v>0</v>
      </c>
      <c r="N4762" t="b">
        <f>LEN(TRIM(tbl_vendors[[#This Row],[Vendor_Name]]))=0</f>
        <v>0</v>
      </c>
      <c r="O4762" t="b">
        <f>LEN(TRIM(tbl_vendors[[#This Row],[Email]]))=0</f>
        <v>0</v>
      </c>
      <c r="P4762" t="b">
        <f>OR(ISERROR(FIND("@",tbl_vendors[[#This Row],[Email]])),ISERROR(FIND(".",tbl_vendors[[#This Row],[Email]])))</f>
        <v>0</v>
      </c>
      <c r="Q4762" t="b">
        <f>ISNA(MATCH(tbl_vendors[[#This Row],[Country]],tbl_country[country],0))</f>
        <v>0</v>
      </c>
      <c r="R4762" t="b">
        <f>ISNA(MATCH(tbl_vendors[[#This Row],[Currency]],tbl_country[currency],0))</f>
        <v>0</v>
      </c>
      <c r="S4762" t="b">
        <f>_xlfn.XLOOKUP(tbl_vendors[[#This Row],[Country]],tbl_country[country],tbl_country[currency],"NotFound")&lt;&gt;tbl_vendors[[#This Row],[Currency]]</f>
        <v>0</v>
      </c>
      <c r="T4762" t="b">
        <f>ISNA(MATCH(tbl_vendors[[#This Row],[Payment_Terms]],tbl_payment_terms[Payment_Terms],0))</f>
        <v>0</v>
      </c>
      <c r="U4762" t="b">
        <f>ISNA(MATCH(tbl_vendors[[#This Row],[Status]],tbl_status[valid_status]))</f>
        <v>0</v>
      </c>
      <c r="V4762" t="b">
        <f ca="1">tbl_vendors[[#This Row],[Created_Date]]&gt;TODAY()</f>
        <v>0</v>
      </c>
      <c r="W4762" t="b">
        <f>tbl_vendors[[#This Row],[Updated_Date]]&lt;tbl_vendors[[#This Row],[Created_Date]]</f>
        <v>0</v>
      </c>
      <c r="X4762" t="b">
        <f>COUNTIF(tbl_vendors[Vendor_Name],tbl_vendors[[#This Row],[Vendor_Name]])&gt;1</f>
        <v>0</v>
      </c>
      <c r="Y4762" s="14" cm="1">
        <f t="array" aca="1" ref="Y4762" ca="1">IFERROR(SUM(L4762:X4762*1),4)</f>
        <v>0</v>
      </c>
      <c r="Z4762" t="str">
        <f ca="1">IF(tbl_vendors[[#This Row],[error_count]]&gt;0,"FAIL","PASS")</f>
        <v>PASS</v>
      </c>
    </row>
    <row r="4763" spans="1:26" x14ac:dyDescent="0.3">
      <c r="A4763" t="s">
        <v>18535</v>
      </c>
      <c r="B4763" t="s">
        <v>18536</v>
      </c>
      <c r="C4763" t="s">
        <v>79</v>
      </c>
      <c r="D4763" t="s">
        <v>18537</v>
      </c>
      <c r="E4763" t="s">
        <v>39</v>
      </c>
      <c r="F4763" t="s">
        <v>16</v>
      </c>
      <c r="G4763" t="s">
        <v>18538</v>
      </c>
      <c r="H4763" t="s">
        <v>25</v>
      </c>
      <c r="I4763" t="s">
        <v>19</v>
      </c>
      <c r="J4763" s="1">
        <v>44883</v>
      </c>
      <c r="K4763" s="1">
        <v>45323</v>
      </c>
      <c r="L4763" t="b">
        <f>COUNTIF(tbl_vendors[Vendor_ID],tbl_vendors[[#This Row],[Vendor_ID]])&gt;1</f>
        <v>0</v>
      </c>
      <c r="M4763" t="b">
        <f>ISBLANK(tbl_vendors[[#This Row],[Vendor_ID]])</f>
        <v>0</v>
      </c>
      <c r="N4763" t="b">
        <f>LEN(TRIM(tbl_vendors[[#This Row],[Vendor_Name]]))=0</f>
        <v>0</v>
      </c>
      <c r="O4763" t="b">
        <f>LEN(TRIM(tbl_vendors[[#This Row],[Email]]))=0</f>
        <v>0</v>
      </c>
      <c r="P4763" t="b">
        <f>OR(ISERROR(FIND("@",tbl_vendors[[#This Row],[Email]])),ISERROR(FIND(".",tbl_vendors[[#This Row],[Email]])))</f>
        <v>0</v>
      </c>
      <c r="Q4763" t="b">
        <f>ISNA(MATCH(tbl_vendors[[#This Row],[Country]],tbl_country[country],0))</f>
        <v>0</v>
      </c>
      <c r="R4763" t="b">
        <f>ISNA(MATCH(tbl_vendors[[#This Row],[Currency]],tbl_country[currency],0))</f>
        <v>0</v>
      </c>
      <c r="S4763" t="b">
        <f>_xlfn.XLOOKUP(tbl_vendors[[#This Row],[Country]],tbl_country[country],tbl_country[currency],"NotFound")&lt;&gt;tbl_vendors[[#This Row],[Currency]]</f>
        <v>0</v>
      </c>
      <c r="T4763" t="b">
        <f>ISNA(MATCH(tbl_vendors[[#This Row],[Payment_Terms]],tbl_payment_terms[Payment_Terms],0))</f>
        <v>0</v>
      </c>
      <c r="U4763" t="b">
        <f>ISNA(MATCH(tbl_vendors[[#This Row],[Status]],tbl_status[valid_status]))</f>
        <v>0</v>
      </c>
      <c r="V4763" t="b">
        <f ca="1">tbl_vendors[[#This Row],[Created_Date]]&gt;TODAY()</f>
        <v>0</v>
      </c>
      <c r="W4763" t="b">
        <f>tbl_vendors[[#This Row],[Updated_Date]]&lt;tbl_vendors[[#This Row],[Created_Date]]</f>
        <v>0</v>
      </c>
      <c r="X4763" t="b">
        <f>COUNTIF(tbl_vendors[Vendor_Name],tbl_vendors[[#This Row],[Vendor_Name]])&gt;1</f>
        <v>0</v>
      </c>
      <c r="Y4763" s="14" cm="1">
        <f t="array" aca="1" ref="Y4763" ca="1">IFERROR(SUM(L4763:X4763*1),4)</f>
        <v>0</v>
      </c>
      <c r="Z4763" t="str">
        <f ca="1">IF(tbl_vendors[[#This Row],[error_count]]&gt;0,"FAIL","PASS")</f>
        <v>PASS</v>
      </c>
    </row>
    <row r="4764" spans="1:26" x14ac:dyDescent="0.3">
      <c r="A4764" t="s">
        <v>18539</v>
      </c>
      <c r="B4764" t="s">
        <v>18540</v>
      </c>
      <c r="C4764" t="s">
        <v>37</v>
      </c>
      <c r="D4764" t="s">
        <v>18541</v>
      </c>
      <c r="E4764" t="s">
        <v>39</v>
      </c>
      <c r="F4764" t="s">
        <v>16</v>
      </c>
      <c r="G4764" t="s">
        <v>18542</v>
      </c>
      <c r="H4764" t="s">
        <v>18</v>
      </c>
      <c r="I4764" t="s">
        <v>53</v>
      </c>
      <c r="J4764" s="1">
        <v>45921</v>
      </c>
      <c r="K4764" s="1">
        <v>46027</v>
      </c>
      <c r="L4764" t="b">
        <f>COUNTIF(tbl_vendors[Vendor_ID],tbl_vendors[[#This Row],[Vendor_ID]])&gt;1</f>
        <v>0</v>
      </c>
      <c r="M4764" t="b">
        <f>ISBLANK(tbl_vendors[[#This Row],[Vendor_ID]])</f>
        <v>0</v>
      </c>
      <c r="N4764" t="b">
        <f>LEN(TRIM(tbl_vendors[[#This Row],[Vendor_Name]]))=0</f>
        <v>0</v>
      </c>
      <c r="O4764" t="b">
        <f>LEN(TRIM(tbl_vendors[[#This Row],[Email]]))=0</f>
        <v>0</v>
      </c>
      <c r="P4764" t="b">
        <f>OR(ISERROR(FIND("@",tbl_vendors[[#This Row],[Email]])),ISERROR(FIND(".",tbl_vendors[[#This Row],[Email]])))</f>
        <v>0</v>
      </c>
      <c r="Q4764" t="b">
        <f>ISNA(MATCH(tbl_vendors[[#This Row],[Country]],tbl_country[country],0))</f>
        <v>0</v>
      </c>
      <c r="R4764" t="b">
        <f>ISNA(MATCH(tbl_vendors[[#This Row],[Currency]],tbl_country[currency],0))</f>
        <v>0</v>
      </c>
      <c r="S4764" t="b">
        <f>_xlfn.XLOOKUP(tbl_vendors[[#This Row],[Country]],tbl_country[country],tbl_country[currency],"NotFound")&lt;&gt;tbl_vendors[[#This Row],[Currency]]</f>
        <v>0</v>
      </c>
      <c r="T4764" t="b">
        <f>ISNA(MATCH(tbl_vendors[[#This Row],[Payment_Terms]],tbl_payment_terms[Payment_Terms],0))</f>
        <v>0</v>
      </c>
      <c r="U4764" t="b">
        <f>ISNA(MATCH(tbl_vendors[[#This Row],[Status]],tbl_status[valid_status]))</f>
        <v>1</v>
      </c>
      <c r="V4764" t="b">
        <f ca="1">tbl_vendors[[#This Row],[Created_Date]]&gt;TODAY()</f>
        <v>0</v>
      </c>
      <c r="W4764" t="b">
        <f>tbl_vendors[[#This Row],[Updated_Date]]&lt;tbl_vendors[[#This Row],[Created_Date]]</f>
        <v>0</v>
      </c>
      <c r="X4764" t="b">
        <f>COUNTIF(tbl_vendors[Vendor_Name],tbl_vendors[[#This Row],[Vendor_Name]])&gt;1</f>
        <v>0</v>
      </c>
      <c r="Y4764" s="14" cm="1">
        <f t="array" aca="1" ref="Y4764" ca="1">IFERROR(SUM(L4764:X4764*1),4)</f>
        <v>1</v>
      </c>
      <c r="Z4764" t="str">
        <f ca="1">IF(tbl_vendors[[#This Row],[error_count]]&gt;0,"FAIL","PASS")</f>
        <v>FAIL</v>
      </c>
    </row>
    <row r="4765" spans="1:26" x14ac:dyDescent="0.3">
      <c r="A4765" t="s">
        <v>18543</v>
      </c>
      <c r="B4765" t="s">
        <v>18544</v>
      </c>
      <c r="C4765" t="s">
        <v>153</v>
      </c>
      <c r="D4765" t="s">
        <v>18545</v>
      </c>
      <c r="E4765" t="s">
        <v>155</v>
      </c>
      <c r="F4765" t="s">
        <v>16</v>
      </c>
      <c r="G4765" t="s">
        <v>18546</v>
      </c>
      <c r="H4765" t="s">
        <v>25</v>
      </c>
      <c r="I4765" t="s">
        <v>26</v>
      </c>
      <c r="J4765" s="1">
        <v>45934</v>
      </c>
      <c r="K4765" s="1">
        <v>46058</v>
      </c>
      <c r="L4765" t="b">
        <f>COUNTIF(tbl_vendors[Vendor_ID],tbl_vendors[[#This Row],[Vendor_ID]])&gt;1</f>
        <v>0</v>
      </c>
      <c r="M4765" t="b">
        <f>ISBLANK(tbl_vendors[[#This Row],[Vendor_ID]])</f>
        <v>0</v>
      </c>
      <c r="N4765" t="b">
        <f>LEN(TRIM(tbl_vendors[[#This Row],[Vendor_Name]]))=0</f>
        <v>0</v>
      </c>
      <c r="O4765" t="b">
        <f>LEN(TRIM(tbl_vendors[[#This Row],[Email]]))=0</f>
        <v>0</v>
      </c>
      <c r="P4765" t="b">
        <f>OR(ISERROR(FIND("@",tbl_vendors[[#This Row],[Email]])),ISERROR(FIND(".",tbl_vendors[[#This Row],[Email]])))</f>
        <v>0</v>
      </c>
      <c r="Q4765" t="b">
        <f>ISNA(MATCH(tbl_vendors[[#This Row],[Country]],tbl_country[country],0))</f>
        <v>0</v>
      </c>
      <c r="R4765" t="b">
        <f>ISNA(MATCH(tbl_vendors[[#This Row],[Currency]],tbl_country[currency],0))</f>
        <v>0</v>
      </c>
      <c r="S4765" t="b">
        <f>_xlfn.XLOOKUP(tbl_vendors[[#This Row],[Country]],tbl_country[country],tbl_country[currency],"NotFound")&lt;&gt;tbl_vendors[[#This Row],[Currency]]</f>
        <v>0</v>
      </c>
      <c r="T4765" t="b">
        <f>ISNA(MATCH(tbl_vendors[[#This Row],[Payment_Terms]],tbl_payment_terms[Payment_Terms],0))</f>
        <v>0</v>
      </c>
      <c r="U4765" t="b">
        <f>ISNA(MATCH(tbl_vendors[[#This Row],[Status]],tbl_status[valid_status]))</f>
        <v>0</v>
      </c>
      <c r="V4765" t="b">
        <f ca="1">tbl_vendors[[#This Row],[Created_Date]]&gt;TODAY()</f>
        <v>0</v>
      </c>
      <c r="W4765" t="b">
        <f>tbl_vendors[[#This Row],[Updated_Date]]&lt;tbl_vendors[[#This Row],[Created_Date]]</f>
        <v>0</v>
      </c>
      <c r="X4765" t="b">
        <f>COUNTIF(tbl_vendors[Vendor_Name],tbl_vendors[[#This Row],[Vendor_Name]])&gt;1</f>
        <v>0</v>
      </c>
      <c r="Y4765" s="14" cm="1">
        <f t="array" aca="1" ref="Y4765" ca="1">IFERROR(SUM(L4765:X4765*1),4)</f>
        <v>0</v>
      </c>
      <c r="Z4765" t="str">
        <f ca="1">IF(tbl_vendors[[#This Row],[error_count]]&gt;0,"FAIL","PASS")</f>
        <v>PASS</v>
      </c>
    </row>
    <row r="4766" spans="1:26" x14ac:dyDescent="0.3">
      <c r="A4766" t="s">
        <v>18547</v>
      </c>
      <c r="B4766" t="s">
        <v>2519</v>
      </c>
      <c r="C4766" t="s">
        <v>109</v>
      </c>
      <c r="D4766" t="s">
        <v>18548</v>
      </c>
      <c r="E4766" t="s">
        <v>39</v>
      </c>
      <c r="F4766" t="s">
        <v>16</v>
      </c>
      <c r="G4766" t="s">
        <v>18549</v>
      </c>
      <c r="H4766" t="s">
        <v>42</v>
      </c>
      <c r="I4766" t="s">
        <v>19</v>
      </c>
      <c r="J4766" s="1">
        <v>45898</v>
      </c>
      <c r="K4766" s="1">
        <v>46067</v>
      </c>
      <c r="L4766" t="b">
        <f>COUNTIF(tbl_vendors[Vendor_ID],tbl_vendors[[#This Row],[Vendor_ID]])&gt;1</f>
        <v>0</v>
      </c>
      <c r="M4766" t="b">
        <f>ISBLANK(tbl_vendors[[#This Row],[Vendor_ID]])</f>
        <v>0</v>
      </c>
      <c r="N4766" t="b">
        <f>LEN(TRIM(tbl_vendors[[#This Row],[Vendor_Name]]))=0</f>
        <v>0</v>
      </c>
      <c r="O4766" t="b">
        <f>LEN(TRIM(tbl_vendors[[#This Row],[Email]]))=0</f>
        <v>0</v>
      </c>
      <c r="P4766" t="b">
        <f>OR(ISERROR(FIND("@",tbl_vendors[[#This Row],[Email]])),ISERROR(FIND(".",tbl_vendors[[#This Row],[Email]])))</f>
        <v>0</v>
      </c>
      <c r="Q4766" t="b">
        <f>ISNA(MATCH(tbl_vendors[[#This Row],[Country]],tbl_country[country],0))</f>
        <v>0</v>
      </c>
      <c r="R4766" t="b">
        <f>ISNA(MATCH(tbl_vendors[[#This Row],[Currency]],tbl_country[currency],0))</f>
        <v>0</v>
      </c>
      <c r="S4766" t="b">
        <f>_xlfn.XLOOKUP(tbl_vendors[[#This Row],[Country]],tbl_country[country],tbl_country[currency],"NotFound")&lt;&gt;tbl_vendors[[#This Row],[Currency]]</f>
        <v>1</v>
      </c>
      <c r="T4766" t="b">
        <f>ISNA(MATCH(tbl_vendors[[#This Row],[Payment_Terms]],tbl_payment_terms[Payment_Terms],0))</f>
        <v>0</v>
      </c>
      <c r="U4766" t="b">
        <f>ISNA(MATCH(tbl_vendors[[#This Row],[Status]],tbl_status[valid_status]))</f>
        <v>0</v>
      </c>
      <c r="V4766" t="b">
        <f ca="1">tbl_vendors[[#This Row],[Created_Date]]&gt;TODAY()</f>
        <v>0</v>
      </c>
      <c r="W4766" t="b">
        <f>tbl_vendors[[#This Row],[Updated_Date]]&lt;tbl_vendors[[#This Row],[Created_Date]]</f>
        <v>0</v>
      </c>
      <c r="X4766" t="b">
        <f>COUNTIF(tbl_vendors[Vendor_Name],tbl_vendors[[#This Row],[Vendor_Name]])&gt;1</f>
        <v>1</v>
      </c>
      <c r="Y4766" s="14" cm="1">
        <f t="array" aca="1" ref="Y4766" ca="1">IFERROR(SUM(L4766:X4766*1),4)</f>
        <v>2</v>
      </c>
      <c r="Z4766" t="str">
        <f ca="1">IF(tbl_vendors[[#This Row],[error_count]]&gt;0,"FAIL","PASS")</f>
        <v>FAIL</v>
      </c>
    </row>
    <row r="4767" spans="1:26" x14ac:dyDescent="0.3">
      <c r="A4767" t="s">
        <v>18550</v>
      </c>
      <c r="B4767" t="s">
        <v>18551</v>
      </c>
      <c r="C4767" t="s">
        <v>56</v>
      </c>
      <c r="D4767" t="s">
        <v>18552</v>
      </c>
      <c r="E4767" t="s">
        <v>58</v>
      </c>
      <c r="F4767" t="s">
        <v>23</v>
      </c>
      <c r="G4767" t="s">
        <v>18553</v>
      </c>
      <c r="H4767" t="s">
        <v>18</v>
      </c>
      <c r="I4767" t="s">
        <v>19</v>
      </c>
      <c r="J4767" s="1">
        <v>45421</v>
      </c>
      <c r="K4767" s="1">
        <v>45909</v>
      </c>
      <c r="L4767" t="b">
        <f>COUNTIF(tbl_vendors[Vendor_ID],tbl_vendors[[#This Row],[Vendor_ID]])&gt;1</f>
        <v>0</v>
      </c>
      <c r="M4767" t="b">
        <f>ISBLANK(tbl_vendors[[#This Row],[Vendor_ID]])</f>
        <v>0</v>
      </c>
      <c r="N4767" t="b">
        <f>LEN(TRIM(tbl_vendors[[#This Row],[Vendor_Name]]))=0</f>
        <v>0</v>
      </c>
      <c r="O4767" t="b">
        <f>LEN(TRIM(tbl_vendors[[#This Row],[Email]]))=0</f>
        <v>0</v>
      </c>
      <c r="P4767" t="b">
        <f>OR(ISERROR(FIND("@",tbl_vendors[[#This Row],[Email]])),ISERROR(FIND(".",tbl_vendors[[#This Row],[Email]])))</f>
        <v>0</v>
      </c>
      <c r="Q4767" t="b">
        <f>ISNA(MATCH(tbl_vendors[[#This Row],[Country]],tbl_country[country],0))</f>
        <v>0</v>
      </c>
      <c r="R4767" t="b">
        <f>ISNA(MATCH(tbl_vendors[[#This Row],[Currency]],tbl_country[currency],0))</f>
        <v>0</v>
      </c>
      <c r="S4767" t="b">
        <f>_xlfn.XLOOKUP(tbl_vendors[[#This Row],[Country]],tbl_country[country],tbl_country[currency],"NotFound")&lt;&gt;tbl_vendors[[#This Row],[Currency]]</f>
        <v>0</v>
      </c>
      <c r="T4767" t="b">
        <f>ISNA(MATCH(tbl_vendors[[#This Row],[Payment_Terms]],tbl_payment_terms[Payment_Terms],0))</f>
        <v>0</v>
      </c>
      <c r="U4767" t="b">
        <f>ISNA(MATCH(tbl_vendors[[#This Row],[Status]],tbl_status[valid_status]))</f>
        <v>0</v>
      </c>
      <c r="V4767" t="b">
        <f ca="1">tbl_vendors[[#This Row],[Created_Date]]&gt;TODAY()</f>
        <v>0</v>
      </c>
      <c r="W4767" t="b">
        <f>tbl_vendors[[#This Row],[Updated_Date]]&lt;tbl_vendors[[#This Row],[Created_Date]]</f>
        <v>0</v>
      </c>
      <c r="X4767" t="b">
        <f>COUNTIF(tbl_vendors[Vendor_Name],tbl_vendors[[#This Row],[Vendor_Name]])&gt;1</f>
        <v>0</v>
      </c>
      <c r="Y4767" s="14" cm="1">
        <f t="array" aca="1" ref="Y4767" ca="1">IFERROR(SUM(L4767:X4767*1),4)</f>
        <v>0</v>
      </c>
      <c r="Z4767" t="str">
        <f ca="1">IF(tbl_vendors[[#This Row],[error_count]]&gt;0,"FAIL","PASS")</f>
        <v>PASS</v>
      </c>
    </row>
    <row r="4768" spans="1:26" x14ac:dyDescent="0.3">
      <c r="A4768" t="s">
        <v>18554</v>
      </c>
      <c r="B4768" t="s">
        <v>18555</v>
      </c>
      <c r="C4768" t="s">
        <v>109</v>
      </c>
      <c r="D4768" t="s">
        <v>18556</v>
      </c>
      <c r="E4768" t="s">
        <v>39</v>
      </c>
      <c r="F4768" t="s">
        <v>75</v>
      </c>
      <c r="G4768" t="s">
        <v>18557</v>
      </c>
      <c r="H4768" t="s">
        <v>47</v>
      </c>
      <c r="I4768" t="s">
        <v>53</v>
      </c>
      <c r="J4768" s="1">
        <v>45910</v>
      </c>
      <c r="K4768" s="1">
        <v>45921</v>
      </c>
      <c r="L4768" t="b">
        <f>COUNTIF(tbl_vendors[Vendor_ID],tbl_vendors[[#This Row],[Vendor_ID]])&gt;1</f>
        <v>0</v>
      </c>
      <c r="M4768" t="b">
        <f>ISBLANK(tbl_vendors[[#This Row],[Vendor_ID]])</f>
        <v>0</v>
      </c>
      <c r="N4768" t="b">
        <f>LEN(TRIM(tbl_vendors[[#This Row],[Vendor_Name]]))=0</f>
        <v>0</v>
      </c>
      <c r="O4768" t="b">
        <f>LEN(TRIM(tbl_vendors[[#This Row],[Email]]))=0</f>
        <v>0</v>
      </c>
      <c r="P4768" t="b">
        <f>OR(ISERROR(FIND("@",tbl_vendors[[#This Row],[Email]])),ISERROR(FIND(".",tbl_vendors[[#This Row],[Email]])))</f>
        <v>0</v>
      </c>
      <c r="Q4768" t="b">
        <f>ISNA(MATCH(tbl_vendors[[#This Row],[Country]],tbl_country[country],0))</f>
        <v>0</v>
      </c>
      <c r="R4768" t="b">
        <f>ISNA(MATCH(tbl_vendors[[#This Row],[Currency]],tbl_country[currency],0))</f>
        <v>0</v>
      </c>
      <c r="S4768" t="b">
        <f>_xlfn.XLOOKUP(tbl_vendors[[#This Row],[Country]],tbl_country[country],tbl_country[currency],"NotFound")&lt;&gt;tbl_vendors[[#This Row],[Currency]]</f>
        <v>1</v>
      </c>
      <c r="T4768" t="b">
        <f>ISNA(MATCH(tbl_vendors[[#This Row],[Payment_Terms]],tbl_payment_terms[Payment_Terms],0))</f>
        <v>0</v>
      </c>
      <c r="U4768" t="b">
        <f>ISNA(MATCH(tbl_vendors[[#This Row],[Status]],tbl_status[valid_status]))</f>
        <v>1</v>
      </c>
      <c r="V4768" t="b">
        <f ca="1">tbl_vendors[[#This Row],[Created_Date]]&gt;TODAY()</f>
        <v>0</v>
      </c>
      <c r="W4768" t="b">
        <f>tbl_vendors[[#This Row],[Updated_Date]]&lt;tbl_vendors[[#This Row],[Created_Date]]</f>
        <v>0</v>
      </c>
      <c r="X4768" t="b">
        <f>COUNTIF(tbl_vendors[Vendor_Name],tbl_vendors[[#This Row],[Vendor_Name]])&gt;1</f>
        <v>0</v>
      </c>
      <c r="Y4768" s="14" cm="1">
        <f t="array" aca="1" ref="Y4768" ca="1">IFERROR(SUM(L4768:X4768*1),4)</f>
        <v>2</v>
      </c>
      <c r="Z4768" t="str">
        <f ca="1">IF(tbl_vendors[[#This Row],[error_count]]&gt;0,"FAIL","PASS")</f>
        <v>FAIL</v>
      </c>
    </row>
    <row r="4769" spans="1:26" x14ac:dyDescent="0.3">
      <c r="A4769" t="s">
        <v>18558</v>
      </c>
      <c r="B4769" t="s">
        <v>18559</v>
      </c>
      <c r="C4769" t="s">
        <v>29</v>
      </c>
      <c r="D4769" t="s">
        <v>18560</v>
      </c>
      <c r="E4769" t="s">
        <v>31</v>
      </c>
      <c r="F4769" t="s">
        <v>16</v>
      </c>
      <c r="H4769" t="s">
        <v>69</v>
      </c>
      <c r="I4769" t="s">
        <v>53</v>
      </c>
      <c r="J4769" s="1">
        <v>45811</v>
      </c>
      <c r="K4769" s="1">
        <v>45972</v>
      </c>
      <c r="L4769" t="b">
        <f>COUNTIF(tbl_vendors[Vendor_ID],tbl_vendors[[#This Row],[Vendor_ID]])&gt;1</f>
        <v>0</v>
      </c>
      <c r="M4769" t="b">
        <f>ISBLANK(tbl_vendors[[#This Row],[Vendor_ID]])</f>
        <v>0</v>
      </c>
      <c r="N4769" t="b">
        <f>LEN(TRIM(tbl_vendors[[#This Row],[Vendor_Name]]))=0</f>
        <v>0</v>
      </c>
      <c r="O4769" t="b">
        <f>LEN(TRIM(tbl_vendors[[#This Row],[Email]]))=0</f>
        <v>1</v>
      </c>
      <c r="P4769" t="b">
        <f>OR(ISERROR(FIND("@",tbl_vendors[[#This Row],[Email]])),ISERROR(FIND(".",tbl_vendors[[#This Row],[Email]])))</f>
        <v>1</v>
      </c>
      <c r="Q4769" t="b">
        <f>ISNA(MATCH(tbl_vendors[[#This Row],[Country]],tbl_country[country],0))</f>
        <v>0</v>
      </c>
      <c r="R4769" t="b">
        <f>ISNA(MATCH(tbl_vendors[[#This Row],[Currency]],tbl_country[currency],0))</f>
        <v>0</v>
      </c>
      <c r="S4769" t="b">
        <f>_xlfn.XLOOKUP(tbl_vendors[[#This Row],[Country]],tbl_country[country],tbl_country[currency],"NotFound")&lt;&gt;tbl_vendors[[#This Row],[Currency]]</f>
        <v>0</v>
      </c>
      <c r="T4769" t="b">
        <f>ISNA(MATCH(tbl_vendors[[#This Row],[Payment_Terms]],tbl_payment_terms[Payment_Terms],0))</f>
        <v>0</v>
      </c>
      <c r="U4769" t="b">
        <f>ISNA(MATCH(tbl_vendors[[#This Row],[Status]],tbl_status[valid_status]))</f>
        <v>1</v>
      </c>
      <c r="V4769" t="b">
        <f ca="1">tbl_vendors[[#This Row],[Created_Date]]&gt;TODAY()</f>
        <v>0</v>
      </c>
      <c r="W4769" t="b">
        <f>tbl_vendors[[#This Row],[Updated_Date]]&lt;tbl_vendors[[#This Row],[Created_Date]]</f>
        <v>0</v>
      </c>
      <c r="X4769" t="b">
        <f>COUNTIF(tbl_vendors[Vendor_Name],tbl_vendors[[#This Row],[Vendor_Name]])&gt;1</f>
        <v>0</v>
      </c>
      <c r="Y4769" s="14" cm="1">
        <f t="array" aca="1" ref="Y4769" ca="1">IFERROR(SUM(L4769:X4769*1),4)</f>
        <v>3</v>
      </c>
      <c r="Z4769" t="str">
        <f ca="1">IF(tbl_vendors[[#This Row],[error_count]]&gt;0,"FAIL","PASS")</f>
        <v>FAIL</v>
      </c>
    </row>
    <row r="4770" spans="1:26" x14ac:dyDescent="0.3">
      <c r="A4770" t="s">
        <v>18561</v>
      </c>
      <c r="B4770" t="s">
        <v>18562</v>
      </c>
      <c r="C4770" t="s">
        <v>13</v>
      </c>
      <c r="D4770" t="s">
        <v>18563</v>
      </c>
      <c r="E4770" t="s">
        <v>15</v>
      </c>
      <c r="F4770" t="s">
        <v>40</v>
      </c>
      <c r="G4770" t="s">
        <v>18564</v>
      </c>
      <c r="H4770" t="s">
        <v>18</v>
      </c>
      <c r="I4770" t="s">
        <v>53</v>
      </c>
      <c r="J4770" s="1">
        <v>45415</v>
      </c>
      <c r="K4770" s="1">
        <v>45790</v>
      </c>
      <c r="L4770" t="b">
        <f>COUNTIF(tbl_vendors[Vendor_ID],tbl_vendors[[#This Row],[Vendor_ID]])&gt;1</f>
        <v>0</v>
      </c>
      <c r="M4770" t="b">
        <f>ISBLANK(tbl_vendors[[#This Row],[Vendor_ID]])</f>
        <v>0</v>
      </c>
      <c r="N4770" t="b">
        <f>LEN(TRIM(tbl_vendors[[#This Row],[Vendor_Name]]))=0</f>
        <v>0</v>
      </c>
      <c r="O4770" t="b">
        <f>LEN(TRIM(tbl_vendors[[#This Row],[Email]]))=0</f>
        <v>0</v>
      </c>
      <c r="P4770" t="b">
        <f>OR(ISERROR(FIND("@",tbl_vendors[[#This Row],[Email]])),ISERROR(FIND(".",tbl_vendors[[#This Row],[Email]])))</f>
        <v>0</v>
      </c>
      <c r="Q4770" t="b">
        <f>ISNA(MATCH(tbl_vendors[[#This Row],[Country]],tbl_country[country],0))</f>
        <v>0</v>
      </c>
      <c r="R4770" t="b">
        <f>ISNA(MATCH(tbl_vendors[[#This Row],[Currency]],tbl_country[currency],0))</f>
        <v>1</v>
      </c>
      <c r="S4770" t="b">
        <f>_xlfn.XLOOKUP(tbl_vendors[[#This Row],[Country]],tbl_country[country],tbl_country[currency],"NotFound")&lt;&gt;tbl_vendors[[#This Row],[Currency]]</f>
        <v>1</v>
      </c>
      <c r="T4770" t="b">
        <f>ISNA(MATCH(tbl_vendors[[#This Row],[Payment_Terms]],tbl_payment_terms[Payment_Terms],0))</f>
        <v>0</v>
      </c>
      <c r="U4770" t="b">
        <f>ISNA(MATCH(tbl_vendors[[#This Row],[Status]],tbl_status[valid_status]))</f>
        <v>1</v>
      </c>
      <c r="V4770" t="b">
        <f ca="1">tbl_vendors[[#This Row],[Created_Date]]&gt;TODAY()</f>
        <v>0</v>
      </c>
      <c r="W4770" t="b">
        <f>tbl_vendors[[#This Row],[Updated_Date]]&lt;tbl_vendors[[#This Row],[Created_Date]]</f>
        <v>0</v>
      </c>
      <c r="X4770" t="b">
        <f>COUNTIF(tbl_vendors[Vendor_Name],tbl_vendors[[#This Row],[Vendor_Name]])&gt;1</f>
        <v>0</v>
      </c>
      <c r="Y4770" s="14" cm="1">
        <f t="array" aca="1" ref="Y4770" ca="1">IFERROR(SUM(L4770:X4770*1),4)</f>
        <v>3</v>
      </c>
      <c r="Z4770" t="str">
        <f ca="1">IF(tbl_vendors[[#This Row],[error_count]]&gt;0,"FAIL","PASS")</f>
        <v>FAIL</v>
      </c>
    </row>
    <row r="4771" spans="1:26" x14ac:dyDescent="0.3">
      <c r="A4771" t="s">
        <v>18565</v>
      </c>
      <c r="B4771" t="s">
        <v>18566</v>
      </c>
      <c r="C4771" t="s">
        <v>109</v>
      </c>
      <c r="D4771" t="s">
        <v>18567</v>
      </c>
      <c r="E4771" t="s">
        <v>39</v>
      </c>
      <c r="F4771" t="s">
        <v>16</v>
      </c>
      <c r="G4771" t="s">
        <v>18568</v>
      </c>
      <c r="H4771" t="s">
        <v>18</v>
      </c>
      <c r="I4771" t="s">
        <v>53</v>
      </c>
      <c r="J4771" s="1">
        <v>45031</v>
      </c>
      <c r="K4771" s="1">
        <v>45679</v>
      </c>
      <c r="L4771" t="b">
        <f>COUNTIF(tbl_vendors[Vendor_ID],tbl_vendors[[#This Row],[Vendor_ID]])&gt;1</f>
        <v>0</v>
      </c>
      <c r="M4771" t="b">
        <f>ISBLANK(tbl_vendors[[#This Row],[Vendor_ID]])</f>
        <v>0</v>
      </c>
      <c r="N4771" t="b">
        <f>LEN(TRIM(tbl_vendors[[#This Row],[Vendor_Name]]))=0</f>
        <v>0</v>
      </c>
      <c r="O4771" t="b">
        <f>LEN(TRIM(tbl_vendors[[#This Row],[Email]]))=0</f>
        <v>0</v>
      </c>
      <c r="P4771" t="b">
        <f>OR(ISERROR(FIND("@",tbl_vendors[[#This Row],[Email]])),ISERROR(FIND(".",tbl_vendors[[#This Row],[Email]])))</f>
        <v>0</v>
      </c>
      <c r="Q4771" t="b">
        <f>ISNA(MATCH(tbl_vendors[[#This Row],[Country]],tbl_country[country],0))</f>
        <v>0</v>
      </c>
      <c r="R4771" t="b">
        <f>ISNA(MATCH(tbl_vendors[[#This Row],[Currency]],tbl_country[currency],0))</f>
        <v>0</v>
      </c>
      <c r="S4771" t="b">
        <f>_xlfn.XLOOKUP(tbl_vendors[[#This Row],[Country]],tbl_country[country],tbl_country[currency],"NotFound")&lt;&gt;tbl_vendors[[#This Row],[Currency]]</f>
        <v>1</v>
      </c>
      <c r="T4771" t="b">
        <f>ISNA(MATCH(tbl_vendors[[#This Row],[Payment_Terms]],tbl_payment_terms[Payment_Terms],0))</f>
        <v>0</v>
      </c>
      <c r="U4771" t="b">
        <f>ISNA(MATCH(tbl_vendors[[#This Row],[Status]],tbl_status[valid_status]))</f>
        <v>1</v>
      </c>
      <c r="V4771" t="b">
        <f ca="1">tbl_vendors[[#This Row],[Created_Date]]&gt;TODAY()</f>
        <v>0</v>
      </c>
      <c r="W4771" t="b">
        <f>tbl_vendors[[#This Row],[Updated_Date]]&lt;tbl_vendors[[#This Row],[Created_Date]]</f>
        <v>0</v>
      </c>
      <c r="X4771" t="b">
        <f>COUNTIF(tbl_vendors[Vendor_Name],tbl_vendors[[#This Row],[Vendor_Name]])&gt;1</f>
        <v>0</v>
      </c>
      <c r="Y4771" s="14" cm="1">
        <f t="array" aca="1" ref="Y4771" ca="1">IFERROR(SUM(L4771:X4771*1),4)</f>
        <v>2</v>
      </c>
      <c r="Z4771" t="str">
        <f ca="1">IF(tbl_vendors[[#This Row],[error_count]]&gt;0,"FAIL","PASS")</f>
        <v>FAIL</v>
      </c>
    </row>
    <row r="4772" spans="1:26" x14ac:dyDescent="0.3">
      <c r="A4772" t="s">
        <v>18569</v>
      </c>
      <c r="B4772" t="s">
        <v>18570</v>
      </c>
      <c r="C4772" t="s">
        <v>13</v>
      </c>
      <c r="D4772" t="s">
        <v>18571</v>
      </c>
      <c r="E4772" t="s">
        <v>15</v>
      </c>
      <c r="F4772" t="s">
        <v>23</v>
      </c>
      <c r="G4772" t="s">
        <v>18572</v>
      </c>
      <c r="H4772" t="s">
        <v>34</v>
      </c>
      <c r="I4772" t="s">
        <v>19</v>
      </c>
      <c r="J4772" s="1">
        <v>45985</v>
      </c>
      <c r="K4772" s="1">
        <v>46003</v>
      </c>
      <c r="L4772" t="b">
        <f>COUNTIF(tbl_vendors[Vendor_ID],tbl_vendors[[#This Row],[Vendor_ID]])&gt;1</f>
        <v>0</v>
      </c>
      <c r="M4772" t="b">
        <f>ISBLANK(tbl_vendors[[#This Row],[Vendor_ID]])</f>
        <v>0</v>
      </c>
      <c r="N4772" t="b">
        <f>LEN(TRIM(tbl_vendors[[#This Row],[Vendor_Name]]))=0</f>
        <v>0</v>
      </c>
      <c r="O4772" t="b">
        <f>LEN(TRIM(tbl_vendors[[#This Row],[Email]]))=0</f>
        <v>0</v>
      </c>
      <c r="P4772" t="b">
        <f>OR(ISERROR(FIND("@",tbl_vendors[[#This Row],[Email]])),ISERROR(FIND(".",tbl_vendors[[#This Row],[Email]])))</f>
        <v>0</v>
      </c>
      <c r="Q4772" t="b">
        <f>ISNA(MATCH(tbl_vendors[[#This Row],[Country]],tbl_country[country],0))</f>
        <v>0</v>
      </c>
      <c r="R4772" t="b">
        <f>ISNA(MATCH(tbl_vendors[[#This Row],[Currency]],tbl_country[currency],0))</f>
        <v>1</v>
      </c>
      <c r="S4772" t="b">
        <f>_xlfn.XLOOKUP(tbl_vendors[[#This Row],[Country]],tbl_country[country],tbl_country[currency],"NotFound")&lt;&gt;tbl_vendors[[#This Row],[Currency]]</f>
        <v>1</v>
      </c>
      <c r="T4772" t="b">
        <f>ISNA(MATCH(tbl_vendors[[#This Row],[Payment_Terms]],tbl_payment_terms[Payment_Terms],0))</f>
        <v>0</v>
      </c>
      <c r="U4772" t="b">
        <f>ISNA(MATCH(tbl_vendors[[#This Row],[Status]],tbl_status[valid_status]))</f>
        <v>0</v>
      </c>
      <c r="V4772" t="b">
        <f ca="1">tbl_vendors[[#This Row],[Created_Date]]&gt;TODAY()</f>
        <v>0</v>
      </c>
      <c r="W4772" t="b">
        <f>tbl_vendors[[#This Row],[Updated_Date]]&lt;tbl_vendors[[#This Row],[Created_Date]]</f>
        <v>0</v>
      </c>
      <c r="X4772" t="b">
        <f>COUNTIF(tbl_vendors[Vendor_Name],tbl_vendors[[#This Row],[Vendor_Name]])&gt;1</f>
        <v>0</v>
      </c>
      <c r="Y4772" s="14" cm="1">
        <f t="array" aca="1" ref="Y4772" ca="1">IFERROR(SUM(L4772:X4772*1),4)</f>
        <v>2</v>
      </c>
      <c r="Z4772" t="str">
        <f ca="1">IF(tbl_vendors[[#This Row],[error_count]]&gt;0,"FAIL","PASS")</f>
        <v>FAIL</v>
      </c>
    </row>
    <row r="4773" spans="1:26" x14ac:dyDescent="0.3">
      <c r="A4773" t="s">
        <v>18573</v>
      </c>
      <c r="B4773" t="s">
        <v>18574</v>
      </c>
      <c r="C4773" t="s">
        <v>109</v>
      </c>
      <c r="E4773" t="s">
        <v>39</v>
      </c>
      <c r="F4773" t="s">
        <v>32</v>
      </c>
      <c r="G4773" t="s">
        <v>18575</v>
      </c>
      <c r="H4773" t="s">
        <v>25</v>
      </c>
      <c r="I4773" t="s">
        <v>19</v>
      </c>
      <c r="J4773" s="1">
        <v>45328</v>
      </c>
      <c r="K4773" s="1">
        <v>45980</v>
      </c>
      <c r="L4773" t="b">
        <f>COUNTIF(tbl_vendors[Vendor_ID],tbl_vendors[[#This Row],[Vendor_ID]])&gt;1</f>
        <v>0</v>
      </c>
      <c r="M4773" t="b">
        <f>ISBLANK(tbl_vendors[[#This Row],[Vendor_ID]])</f>
        <v>0</v>
      </c>
      <c r="N4773" t="b">
        <f>LEN(TRIM(tbl_vendors[[#This Row],[Vendor_Name]]))=0</f>
        <v>0</v>
      </c>
      <c r="O4773" t="b">
        <f>LEN(TRIM(tbl_vendors[[#This Row],[Email]]))=0</f>
        <v>0</v>
      </c>
      <c r="P4773" t="b">
        <f>OR(ISERROR(FIND("@",tbl_vendors[[#This Row],[Email]])),ISERROR(FIND(".",tbl_vendors[[#This Row],[Email]])))</f>
        <v>0</v>
      </c>
      <c r="Q4773" t="b">
        <f>ISNA(MATCH(tbl_vendors[[#This Row],[Country]],tbl_country[country],0))</f>
        <v>0</v>
      </c>
      <c r="R4773" t="b">
        <f>ISNA(MATCH(tbl_vendors[[#This Row],[Currency]],tbl_country[currency],0))</f>
        <v>0</v>
      </c>
      <c r="S4773" t="b">
        <f>_xlfn.XLOOKUP(tbl_vendors[[#This Row],[Country]],tbl_country[country],tbl_country[currency],"NotFound")&lt;&gt;tbl_vendors[[#This Row],[Currency]]</f>
        <v>1</v>
      </c>
      <c r="T4773" t="b">
        <f>ISNA(MATCH(tbl_vendors[[#This Row],[Payment_Terms]],tbl_payment_terms[Payment_Terms],0))</f>
        <v>0</v>
      </c>
      <c r="U4773" t="b">
        <f>ISNA(MATCH(tbl_vendors[[#This Row],[Status]],tbl_status[valid_status]))</f>
        <v>0</v>
      </c>
      <c r="V4773" t="b">
        <f ca="1">tbl_vendors[[#This Row],[Created_Date]]&gt;TODAY()</f>
        <v>0</v>
      </c>
      <c r="W4773" t="b">
        <f>tbl_vendors[[#This Row],[Updated_Date]]&lt;tbl_vendors[[#This Row],[Created_Date]]</f>
        <v>0</v>
      </c>
      <c r="X4773" t="b">
        <f>COUNTIF(tbl_vendors[Vendor_Name],tbl_vendors[[#This Row],[Vendor_Name]])&gt;1</f>
        <v>0</v>
      </c>
      <c r="Y4773" s="14" cm="1">
        <f t="array" aca="1" ref="Y4773" ca="1">IFERROR(SUM(L4773:X4773*1),4)</f>
        <v>1</v>
      </c>
      <c r="Z4773" t="str">
        <f ca="1">IF(tbl_vendors[[#This Row],[error_count]]&gt;0,"FAIL","PASS")</f>
        <v>FAIL</v>
      </c>
    </row>
    <row r="4774" spans="1:26" x14ac:dyDescent="0.3">
      <c r="A4774" t="s">
        <v>18576</v>
      </c>
      <c r="B4774" t="s">
        <v>18577</v>
      </c>
      <c r="C4774" t="s">
        <v>37</v>
      </c>
      <c r="D4774" t="s">
        <v>18578</v>
      </c>
      <c r="E4774" t="s">
        <v>39</v>
      </c>
      <c r="F4774" t="s">
        <v>75</v>
      </c>
      <c r="G4774" t="s">
        <v>18579</v>
      </c>
      <c r="H4774" t="s">
        <v>52</v>
      </c>
      <c r="I4774" t="s">
        <v>19</v>
      </c>
      <c r="J4774" s="1">
        <v>44587</v>
      </c>
      <c r="K4774" s="1">
        <v>45428</v>
      </c>
      <c r="L4774" t="b">
        <f>COUNTIF(tbl_vendors[Vendor_ID],tbl_vendors[[#This Row],[Vendor_ID]])&gt;1</f>
        <v>0</v>
      </c>
      <c r="M4774" t="b">
        <f>ISBLANK(tbl_vendors[[#This Row],[Vendor_ID]])</f>
        <v>0</v>
      </c>
      <c r="N4774" t="b">
        <f>LEN(TRIM(tbl_vendors[[#This Row],[Vendor_Name]]))=0</f>
        <v>0</v>
      </c>
      <c r="O4774" t="b">
        <f>LEN(TRIM(tbl_vendors[[#This Row],[Email]]))=0</f>
        <v>0</v>
      </c>
      <c r="P4774" t="b">
        <f>OR(ISERROR(FIND("@",tbl_vendors[[#This Row],[Email]])),ISERROR(FIND(".",tbl_vendors[[#This Row],[Email]])))</f>
        <v>0</v>
      </c>
      <c r="Q4774" t="b">
        <f>ISNA(MATCH(tbl_vendors[[#This Row],[Country]],tbl_country[country],0))</f>
        <v>0</v>
      </c>
      <c r="R4774" t="b">
        <f>ISNA(MATCH(tbl_vendors[[#This Row],[Currency]],tbl_country[currency],0))</f>
        <v>0</v>
      </c>
      <c r="S4774" t="b">
        <f>_xlfn.XLOOKUP(tbl_vendors[[#This Row],[Country]],tbl_country[country],tbl_country[currency],"NotFound")&lt;&gt;tbl_vendors[[#This Row],[Currency]]</f>
        <v>0</v>
      </c>
      <c r="T4774" t="b">
        <f>ISNA(MATCH(tbl_vendors[[#This Row],[Payment_Terms]],tbl_payment_terms[Payment_Terms],0))</f>
        <v>0</v>
      </c>
      <c r="U4774" t="b">
        <f>ISNA(MATCH(tbl_vendors[[#This Row],[Status]],tbl_status[valid_status]))</f>
        <v>0</v>
      </c>
      <c r="V4774" t="b">
        <f ca="1">tbl_vendors[[#This Row],[Created_Date]]&gt;TODAY()</f>
        <v>0</v>
      </c>
      <c r="W4774" t="b">
        <f>tbl_vendors[[#This Row],[Updated_Date]]&lt;tbl_vendors[[#This Row],[Created_Date]]</f>
        <v>0</v>
      </c>
      <c r="X4774" t="b">
        <f>COUNTIF(tbl_vendors[Vendor_Name],tbl_vendors[[#This Row],[Vendor_Name]])&gt;1</f>
        <v>0</v>
      </c>
      <c r="Y4774" s="14" cm="1">
        <f t="array" aca="1" ref="Y4774" ca="1">IFERROR(SUM(L4774:X4774*1),4)</f>
        <v>0</v>
      </c>
      <c r="Z4774" t="str">
        <f ca="1">IF(tbl_vendors[[#This Row],[error_count]]&gt;0,"FAIL","PASS")</f>
        <v>PASS</v>
      </c>
    </row>
    <row r="4775" spans="1:26" x14ac:dyDescent="0.3">
      <c r="A4775" t="s">
        <v>18580</v>
      </c>
      <c r="B4775" t="s">
        <v>3978</v>
      </c>
      <c r="C4775" t="s">
        <v>79</v>
      </c>
      <c r="D4775" t="s">
        <v>18581</v>
      </c>
      <c r="E4775" t="s">
        <v>39</v>
      </c>
      <c r="F4775" t="s">
        <v>75</v>
      </c>
      <c r="G4775" t="s">
        <v>18582</v>
      </c>
      <c r="H4775" t="s">
        <v>52</v>
      </c>
      <c r="I4775" t="s">
        <v>53</v>
      </c>
      <c r="J4775" s="1">
        <v>44907</v>
      </c>
      <c r="K4775" s="1">
        <v>45687</v>
      </c>
      <c r="L4775" t="b">
        <f>COUNTIF(tbl_vendors[Vendor_ID],tbl_vendors[[#This Row],[Vendor_ID]])&gt;1</f>
        <v>0</v>
      </c>
      <c r="M4775" t="b">
        <f>ISBLANK(tbl_vendors[[#This Row],[Vendor_ID]])</f>
        <v>0</v>
      </c>
      <c r="N4775" t="b">
        <f>LEN(TRIM(tbl_vendors[[#This Row],[Vendor_Name]]))=0</f>
        <v>0</v>
      </c>
      <c r="O4775" t="b">
        <f>LEN(TRIM(tbl_vendors[[#This Row],[Email]]))=0</f>
        <v>0</v>
      </c>
      <c r="P4775" t="b">
        <f>OR(ISERROR(FIND("@",tbl_vendors[[#This Row],[Email]])),ISERROR(FIND(".",tbl_vendors[[#This Row],[Email]])))</f>
        <v>0</v>
      </c>
      <c r="Q4775" t="b">
        <f>ISNA(MATCH(tbl_vendors[[#This Row],[Country]],tbl_country[country],0))</f>
        <v>0</v>
      </c>
      <c r="R4775" t="b">
        <f>ISNA(MATCH(tbl_vendors[[#This Row],[Currency]],tbl_country[currency],0))</f>
        <v>0</v>
      </c>
      <c r="S4775" t="b">
        <f>_xlfn.XLOOKUP(tbl_vendors[[#This Row],[Country]],tbl_country[country],tbl_country[currency],"NotFound")&lt;&gt;tbl_vendors[[#This Row],[Currency]]</f>
        <v>0</v>
      </c>
      <c r="T4775" t="b">
        <f>ISNA(MATCH(tbl_vendors[[#This Row],[Payment_Terms]],tbl_payment_terms[Payment_Terms],0))</f>
        <v>0</v>
      </c>
      <c r="U4775" t="b">
        <f>ISNA(MATCH(tbl_vendors[[#This Row],[Status]],tbl_status[valid_status]))</f>
        <v>1</v>
      </c>
      <c r="V4775" t="b">
        <f ca="1">tbl_vendors[[#This Row],[Created_Date]]&gt;TODAY()</f>
        <v>0</v>
      </c>
      <c r="W4775" t="b">
        <f>tbl_vendors[[#This Row],[Updated_Date]]&lt;tbl_vendors[[#This Row],[Created_Date]]</f>
        <v>0</v>
      </c>
      <c r="X4775" t="b">
        <f>COUNTIF(tbl_vendors[Vendor_Name],tbl_vendors[[#This Row],[Vendor_Name]])&gt;1</f>
        <v>1</v>
      </c>
      <c r="Y4775" s="14" cm="1">
        <f t="array" aca="1" ref="Y4775" ca="1">IFERROR(SUM(L4775:X4775*1),4)</f>
        <v>2</v>
      </c>
      <c r="Z4775" t="str">
        <f ca="1">IF(tbl_vendors[[#This Row],[error_count]]&gt;0,"FAIL","PASS")</f>
        <v>FAIL</v>
      </c>
    </row>
    <row r="4776" spans="1:26" x14ac:dyDescent="0.3">
      <c r="A4776" t="s">
        <v>18583</v>
      </c>
      <c r="B4776" t="s">
        <v>17111</v>
      </c>
      <c r="C4776" t="s">
        <v>13</v>
      </c>
      <c r="D4776" t="s">
        <v>18584</v>
      </c>
      <c r="E4776" t="s">
        <v>15</v>
      </c>
      <c r="F4776" t="s">
        <v>40</v>
      </c>
      <c r="G4776" t="s">
        <v>18585</v>
      </c>
      <c r="H4776" t="s">
        <v>42</v>
      </c>
      <c r="I4776" t="s">
        <v>19</v>
      </c>
      <c r="J4776" s="1">
        <v>44890</v>
      </c>
      <c r="K4776" s="1">
        <v>45192</v>
      </c>
      <c r="L4776" t="b">
        <f>COUNTIF(tbl_vendors[Vendor_ID],tbl_vendors[[#This Row],[Vendor_ID]])&gt;1</f>
        <v>0</v>
      </c>
      <c r="M4776" t="b">
        <f>ISBLANK(tbl_vendors[[#This Row],[Vendor_ID]])</f>
        <v>0</v>
      </c>
      <c r="N4776" t="b">
        <f>LEN(TRIM(tbl_vendors[[#This Row],[Vendor_Name]]))=0</f>
        <v>0</v>
      </c>
      <c r="O4776" t="b">
        <f>LEN(TRIM(tbl_vendors[[#This Row],[Email]]))=0</f>
        <v>0</v>
      </c>
      <c r="P4776" t="b">
        <f>OR(ISERROR(FIND("@",tbl_vendors[[#This Row],[Email]])),ISERROR(FIND(".",tbl_vendors[[#This Row],[Email]])))</f>
        <v>0</v>
      </c>
      <c r="Q4776" t="b">
        <f>ISNA(MATCH(tbl_vendors[[#This Row],[Country]],tbl_country[country],0))</f>
        <v>0</v>
      </c>
      <c r="R4776" t="b">
        <f>ISNA(MATCH(tbl_vendors[[#This Row],[Currency]],tbl_country[currency],0))</f>
        <v>1</v>
      </c>
      <c r="S4776" t="b">
        <f>_xlfn.XLOOKUP(tbl_vendors[[#This Row],[Country]],tbl_country[country],tbl_country[currency],"NotFound")&lt;&gt;tbl_vendors[[#This Row],[Currency]]</f>
        <v>1</v>
      </c>
      <c r="T4776" t="b">
        <f>ISNA(MATCH(tbl_vendors[[#This Row],[Payment_Terms]],tbl_payment_terms[Payment_Terms],0))</f>
        <v>0</v>
      </c>
      <c r="U4776" t="b">
        <f>ISNA(MATCH(tbl_vendors[[#This Row],[Status]],tbl_status[valid_status]))</f>
        <v>0</v>
      </c>
      <c r="V4776" t="b">
        <f ca="1">tbl_vendors[[#This Row],[Created_Date]]&gt;TODAY()</f>
        <v>0</v>
      </c>
      <c r="W4776" t="b">
        <f>tbl_vendors[[#This Row],[Updated_Date]]&lt;tbl_vendors[[#This Row],[Created_Date]]</f>
        <v>0</v>
      </c>
      <c r="X4776" t="b">
        <f>COUNTIF(tbl_vendors[Vendor_Name],tbl_vendors[[#This Row],[Vendor_Name]])&gt;1</f>
        <v>1</v>
      </c>
      <c r="Y4776" s="14" cm="1">
        <f t="array" aca="1" ref="Y4776" ca="1">IFERROR(SUM(L4776:X4776*1),4)</f>
        <v>3</v>
      </c>
      <c r="Z4776" t="str">
        <f ca="1">IF(tbl_vendors[[#This Row],[error_count]]&gt;0,"FAIL","PASS")</f>
        <v>FAIL</v>
      </c>
    </row>
    <row r="4777" spans="1:26" x14ac:dyDescent="0.3">
      <c r="A4777" t="s">
        <v>18586</v>
      </c>
      <c r="B4777" t="s">
        <v>18587</v>
      </c>
      <c r="C4777" t="s">
        <v>13</v>
      </c>
      <c r="D4777" t="s">
        <v>18588</v>
      </c>
      <c r="E4777" t="s">
        <v>15</v>
      </c>
      <c r="F4777" t="s">
        <v>32</v>
      </c>
      <c r="G4777" t="s">
        <v>18589</v>
      </c>
      <c r="H4777" t="s">
        <v>69</v>
      </c>
      <c r="I4777" t="s">
        <v>26</v>
      </c>
      <c r="J4777" s="1">
        <v>45080</v>
      </c>
      <c r="K4777" s="1">
        <v>45488</v>
      </c>
      <c r="L4777" t="b">
        <f>COUNTIF(tbl_vendors[Vendor_ID],tbl_vendors[[#This Row],[Vendor_ID]])&gt;1</f>
        <v>0</v>
      </c>
      <c r="M4777" t="b">
        <f>ISBLANK(tbl_vendors[[#This Row],[Vendor_ID]])</f>
        <v>0</v>
      </c>
      <c r="N4777" t="b">
        <f>LEN(TRIM(tbl_vendors[[#This Row],[Vendor_Name]]))=0</f>
        <v>0</v>
      </c>
      <c r="O4777" t="b">
        <f>LEN(TRIM(tbl_vendors[[#This Row],[Email]]))=0</f>
        <v>0</v>
      </c>
      <c r="P4777" t="b">
        <f>OR(ISERROR(FIND("@",tbl_vendors[[#This Row],[Email]])),ISERROR(FIND(".",tbl_vendors[[#This Row],[Email]])))</f>
        <v>0</v>
      </c>
      <c r="Q4777" t="b">
        <f>ISNA(MATCH(tbl_vendors[[#This Row],[Country]],tbl_country[country],0))</f>
        <v>0</v>
      </c>
      <c r="R4777" t="b">
        <f>ISNA(MATCH(tbl_vendors[[#This Row],[Currency]],tbl_country[currency],0))</f>
        <v>1</v>
      </c>
      <c r="S4777" t="b">
        <f>_xlfn.XLOOKUP(tbl_vendors[[#This Row],[Country]],tbl_country[country],tbl_country[currency],"NotFound")&lt;&gt;tbl_vendors[[#This Row],[Currency]]</f>
        <v>1</v>
      </c>
      <c r="T4777" t="b">
        <f>ISNA(MATCH(tbl_vendors[[#This Row],[Payment_Terms]],tbl_payment_terms[Payment_Terms],0))</f>
        <v>0</v>
      </c>
      <c r="U4777" t="b">
        <f>ISNA(MATCH(tbl_vendors[[#This Row],[Status]],tbl_status[valid_status]))</f>
        <v>0</v>
      </c>
      <c r="V4777" t="b">
        <f ca="1">tbl_vendors[[#This Row],[Created_Date]]&gt;TODAY()</f>
        <v>0</v>
      </c>
      <c r="W4777" t="b">
        <f>tbl_vendors[[#This Row],[Updated_Date]]&lt;tbl_vendors[[#This Row],[Created_Date]]</f>
        <v>0</v>
      </c>
      <c r="X4777" t="b">
        <f>COUNTIF(tbl_vendors[Vendor_Name],tbl_vendors[[#This Row],[Vendor_Name]])&gt;1</f>
        <v>0</v>
      </c>
      <c r="Y4777" s="14" cm="1">
        <f t="array" aca="1" ref="Y4777" ca="1">IFERROR(SUM(L4777:X4777*1),4)</f>
        <v>2</v>
      </c>
      <c r="Z4777" t="str">
        <f ca="1">IF(tbl_vendors[[#This Row],[error_count]]&gt;0,"FAIL","PASS")</f>
        <v>FAIL</v>
      </c>
    </row>
    <row r="4778" spans="1:26" x14ac:dyDescent="0.3">
      <c r="A4778" t="s">
        <v>18590</v>
      </c>
      <c r="B4778" t="s">
        <v>18591</v>
      </c>
      <c r="C4778" t="s">
        <v>100</v>
      </c>
      <c r="D4778" t="s">
        <v>18592</v>
      </c>
      <c r="E4778" t="s">
        <v>39</v>
      </c>
      <c r="F4778" t="s">
        <v>40</v>
      </c>
      <c r="G4778" t="s">
        <v>18593</v>
      </c>
      <c r="H4778" t="s">
        <v>42</v>
      </c>
      <c r="I4778" t="s">
        <v>53</v>
      </c>
      <c r="J4778" s="1">
        <v>44737</v>
      </c>
      <c r="K4778" s="1">
        <v>45022</v>
      </c>
      <c r="L4778" t="b">
        <f>COUNTIF(tbl_vendors[Vendor_ID],tbl_vendors[[#This Row],[Vendor_ID]])&gt;1</f>
        <v>0</v>
      </c>
      <c r="M4778" t="b">
        <f>ISBLANK(tbl_vendors[[#This Row],[Vendor_ID]])</f>
        <v>0</v>
      </c>
      <c r="N4778" t="b">
        <f>LEN(TRIM(tbl_vendors[[#This Row],[Vendor_Name]]))=0</f>
        <v>0</v>
      </c>
      <c r="O4778" t="b">
        <f>LEN(TRIM(tbl_vendors[[#This Row],[Email]]))=0</f>
        <v>0</v>
      </c>
      <c r="P4778" t="b">
        <f>OR(ISERROR(FIND("@",tbl_vendors[[#This Row],[Email]])),ISERROR(FIND(".",tbl_vendors[[#This Row],[Email]])))</f>
        <v>0</v>
      </c>
      <c r="Q4778" t="b">
        <f>ISNA(MATCH(tbl_vendors[[#This Row],[Country]],tbl_country[country],0))</f>
        <v>0</v>
      </c>
      <c r="R4778" t="b">
        <f>ISNA(MATCH(tbl_vendors[[#This Row],[Currency]],tbl_country[currency],0))</f>
        <v>0</v>
      </c>
      <c r="S4778" t="b">
        <f>_xlfn.XLOOKUP(tbl_vendors[[#This Row],[Country]],tbl_country[country],tbl_country[currency],"NotFound")&lt;&gt;tbl_vendors[[#This Row],[Currency]]</f>
        <v>0</v>
      </c>
      <c r="T4778" t="b">
        <f>ISNA(MATCH(tbl_vendors[[#This Row],[Payment_Terms]],tbl_payment_terms[Payment_Terms],0))</f>
        <v>0</v>
      </c>
      <c r="U4778" t="b">
        <f>ISNA(MATCH(tbl_vendors[[#This Row],[Status]],tbl_status[valid_status]))</f>
        <v>1</v>
      </c>
      <c r="V4778" t="b">
        <f ca="1">tbl_vendors[[#This Row],[Created_Date]]&gt;TODAY()</f>
        <v>0</v>
      </c>
      <c r="W4778" t="b">
        <f>tbl_vendors[[#This Row],[Updated_Date]]&lt;tbl_vendors[[#This Row],[Created_Date]]</f>
        <v>0</v>
      </c>
      <c r="X4778" t="b">
        <f>COUNTIF(tbl_vendors[Vendor_Name],tbl_vendors[[#This Row],[Vendor_Name]])&gt;1</f>
        <v>0</v>
      </c>
      <c r="Y4778" s="14" cm="1">
        <f t="array" aca="1" ref="Y4778" ca="1">IFERROR(SUM(L4778:X4778*1),4)</f>
        <v>1</v>
      </c>
      <c r="Z4778" t="str">
        <f ca="1">IF(tbl_vendors[[#This Row],[error_count]]&gt;0,"FAIL","PASS")</f>
        <v>FAIL</v>
      </c>
    </row>
    <row r="4779" spans="1:26" x14ac:dyDescent="0.3">
      <c r="A4779" t="s">
        <v>18594</v>
      </c>
      <c r="B4779" t="s">
        <v>18595</v>
      </c>
      <c r="C4779" t="s">
        <v>79</v>
      </c>
      <c r="D4779" t="s">
        <v>18596</v>
      </c>
      <c r="E4779" t="s">
        <v>39</v>
      </c>
      <c r="F4779" t="s">
        <v>40</v>
      </c>
      <c r="G4779" t="s">
        <v>18597</v>
      </c>
      <c r="H4779" t="s">
        <v>18</v>
      </c>
      <c r="I4779" t="s">
        <v>19</v>
      </c>
      <c r="J4779" s="1">
        <v>45725</v>
      </c>
      <c r="K4779" s="1">
        <v>45994</v>
      </c>
      <c r="L4779" t="b">
        <f>COUNTIF(tbl_vendors[Vendor_ID],tbl_vendors[[#This Row],[Vendor_ID]])&gt;1</f>
        <v>0</v>
      </c>
      <c r="M4779" t="b">
        <f>ISBLANK(tbl_vendors[[#This Row],[Vendor_ID]])</f>
        <v>0</v>
      </c>
      <c r="N4779" t="b">
        <f>LEN(TRIM(tbl_vendors[[#This Row],[Vendor_Name]]))=0</f>
        <v>0</v>
      </c>
      <c r="O4779" t="b">
        <f>LEN(TRIM(tbl_vendors[[#This Row],[Email]]))=0</f>
        <v>0</v>
      </c>
      <c r="P4779" t="b">
        <f>OR(ISERROR(FIND("@",tbl_vendors[[#This Row],[Email]])),ISERROR(FIND(".",tbl_vendors[[#This Row],[Email]])))</f>
        <v>0</v>
      </c>
      <c r="Q4779" t="b">
        <f>ISNA(MATCH(tbl_vendors[[#This Row],[Country]],tbl_country[country],0))</f>
        <v>0</v>
      </c>
      <c r="R4779" t="b">
        <f>ISNA(MATCH(tbl_vendors[[#This Row],[Currency]],tbl_country[currency],0))</f>
        <v>0</v>
      </c>
      <c r="S4779" t="b">
        <f>_xlfn.XLOOKUP(tbl_vendors[[#This Row],[Country]],tbl_country[country],tbl_country[currency],"NotFound")&lt;&gt;tbl_vendors[[#This Row],[Currency]]</f>
        <v>0</v>
      </c>
      <c r="T4779" t="b">
        <f>ISNA(MATCH(tbl_vendors[[#This Row],[Payment_Terms]],tbl_payment_terms[Payment_Terms],0))</f>
        <v>0</v>
      </c>
      <c r="U4779" t="b">
        <f>ISNA(MATCH(tbl_vendors[[#This Row],[Status]],tbl_status[valid_status]))</f>
        <v>0</v>
      </c>
      <c r="V4779" t="b">
        <f ca="1">tbl_vendors[[#This Row],[Created_Date]]&gt;TODAY()</f>
        <v>0</v>
      </c>
      <c r="W4779" t="b">
        <f>tbl_vendors[[#This Row],[Updated_Date]]&lt;tbl_vendors[[#This Row],[Created_Date]]</f>
        <v>0</v>
      </c>
      <c r="X4779" t="b">
        <f>COUNTIF(tbl_vendors[Vendor_Name],tbl_vendors[[#This Row],[Vendor_Name]])&gt;1</f>
        <v>0</v>
      </c>
      <c r="Y4779" s="14" cm="1">
        <f t="array" aca="1" ref="Y4779" ca="1">IFERROR(SUM(L4779:X4779*1),4)</f>
        <v>0</v>
      </c>
      <c r="Z4779" t="str">
        <f ca="1">IF(tbl_vendors[[#This Row],[error_count]]&gt;0,"FAIL","PASS")</f>
        <v>PASS</v>
      </c>
    </row>
    <row r="4780" spans="1:26" x14ac:dyDescent="0.3">
      <c r="A4780" t="s">
        <v>18598</v>
      </c>
      <c r="B4780" t="s">
        <v>18599</v>
      </c>
      <c r="C4780" t="s">
        <v>29</v>
      </c>
      <c r="D4780" t="s">
        <v>18600</v>
      </c>
      <c r="E4780" t="s">
        <v>31</v>
      </c>
      <c r="F4780" t="s">
        <v>40</v>
      </c>
      <c r="G4780" t="s">
        <v>18601</v>
      </c>
      <c r="H4780" t="s">
        <v>47</v>
      </c>
      <c r="I4780" t="s">
        <v>19</v>
      </c>
      <c r="J4780" s="1">
        <v>45703</v>
      </c>
      <c r="K4780" s="1">
        <v>46003</v>
      </c>
      <c r="L4780" t="b">
        <f>COUNTIF(tbl_vendors[Vendor_ID],tbl_vendors[[#This Row],[Vendor_ID]])&gt;1</f>
        <v>0</v>
      </c>
      <c r="M4780" t="b">
        <f>ISBLANK(tbl_vendors[[#This Row],[Vendor_ID]])</f>
        <v>0</v>
      </c>
      <c r="N4780" t="b">
        <f>LEN(TRIM(tbl_vendors[[#This Row],[Vendor_Name]]))=0</f>
        <v>0</v>
      </c>
      <c r="O4780" t="b">
        <f>LEN(TRIM(tbl_vendors[[#This Row],[Email]]))=0</f>
        <v>0</v>
      </c>
      <c r="P4780" t="b">
        <f>OR(ISERROR(FIND("@",tbl_vendors[[#This Row],[Email]])),ISERROR(FIND(".",tbl_vendors[[#This Row],[Email]])))</f>
        <v>0</v>
      </c>
      <c r="Q4780" t="b">
        <f>ISNA(MATCH(tbl_vendors[[#This Row],[Country]],tbl_country[country],0))</f>
        <v>0</v>
      </c>
      <c r="R4780" t="b">
        <f>ISNA(MATCH(tbl_vendors[[#This Row],[Currency]],tbl_country[currency],0))</f>
        <v>0</v>
      </c>
      <c r="S4780" t="b">
        <f>_xlfn.XLOOKUP(tbl_vendors[[#This Row],[Country]],tbl_country[country],tbl_country[currency],"NotFound")&lt;&gt;tbl_vendors[[#This Row],[Currency]]</f>
        <v>0</v>
      </c>
      <c r="T4780" t="b">
        <f>ISNA(MATCH(tbl_vendors[[#This Row],[Payment_Terms]],tbl_payment_terms[Payment_Terms],0))</f>
        <v>0</v>
      </c>
      <c r="U4780" t="b">
        <f>ISNA(MATCH(tbl_vendors[[#This Row],[Status]],tbl_status[valid_status]))</f>
        <v>0</v>
      </c>
      <c r="V4780" t="b">
        <f ca="1">tbl_vendors[[#This Row],[Created_Date]]&gt;TODAY()</f>
        <v>0</v>
      </c>
      <c r="W4780" t="b">
        <f>tbl_vendors[[#This Row],[Updated_Date]]&lt;tbl_vendors[[#This Row],[Created_Date]]</f>
        <v>0</v>
      </c>
      <c r="X4780" t="b">
        <f>COUNTIF(tbl_vendors[Vendor_Name],tbl_vendors[[#This Row],[Vendor_Name]])&gt;1</f>
        <v>0</v>
      </c>
      <c r="Y4780" s="14" cm="1">
        <f t="array" aca="1" ref="Y4780" ca="1">IFERROR(SUM(L4780:X4780*1),4)</f>
        <v>0</v>
      </c>
      <c r="Z4780" t="str">
        <f ca="1">IF(tbl_vendors[[#This Row],[error_count]]&gt;0,"FAIL","PASS")</f>
        <v>PASS</v>
      </c>
    </row>
    <row r="4781" spans="1:26" x14ac:dyDescent="0.3">
      <c r="A4781" t="s">
        <v>18602</v>
      </c>
      <c r="B4781" t="s">
        <v>18603</v>
      </c>
      <c r="C4781" t="s">
        <v>100</v>
      </c>
      <c r="D4781" t="s">
        <v>18604</v>
      </c>
      <c r="E4781" t="s">
        <v>39</v>
      </c>
      <c r="F4781" t="s">
        <v>75</v>
      </c>
      <c r="G4781" t="s">
        <v>18605</v>
      </c>
      <c r="H4781" t="s">
        <v>52</v>
      </c>
      <c r="I4781" t="s">
        <v>26</v>
      </c>
      <c r="J4781" s="1">
        <v>45042</v>
      </c>
      <c r="K4781" s="1">
        <v>45901</v>
      </c>
      <c r="L4781" t="b">
        <f>COUNTIF(tbl_vendors[Vendor_ID],tbl_vendors[[#This Row],[Vendor_ID]])&gt;1</f>
        <v>0</v>
      </c>
      <c r="M4781" t="b">
        <f>ISBLANK(tbl_vendors[[#This Row],[Vendor_ID]])</f>
        <v>0</v>
      </c>
      <c r="N4781" t="b">
        <f>LEN(TRIM(tbl_vendors[[#This Row],[Vendor_Name]]))=0</f>
        <v>0</v>
      </c>
      <c r="O4781" t="b">
        <f>LEN(TRIM(tbl_vendors[[#This Row],[Email]]))=0</f>
        <v>0</v>
      </c>
      <c r="P4781" t="b">
        <f>OR(ISERROR(FIND("@",tbl_vendors[[#This Row],[Email]])),ISERROR(FIND(".",tbl_vendors[[#This Row],[Email]])))</f>
        <v>0</v>
      </c>
      <c r="Q4781" t="b">
        <f>ISNA(MATCH(tbl_vendors[[#This Row],[Country]],tbl_country[country],0))</f>
        <v>0</v>
      </c>
      <c r="R4781" t="b">
        <f>ISNA(MATCH(tbl_vendors[[#This Row],[Currency]],tbl_country[currency],0))</f>
        <v>0</v>
      </c>
      <c r="S4781" t="b">
        <f>_xlfn.XLOOKUP(tbl_vendors[[#This Row],[Country]],tbl_country[country],tbl_country[currency],"NotFound")&lt;&gt;tbl_vendors[[#This Row],[Currency]]</f>
        <v>0</v>
      </c>
      <c r="T4781" t="b">
        <f>ISNA(MATCH(tbl_vendors[[#This Row],[Payment_Terms]],tbl_payment_terms[Payment_Terms],0))</f>
        <v>0</v>
      </c>
      <c r="U4781" t="b">
        <f>ISNA(MATCH(tbl_vendors[[#This Row],[Status]],tbl_status[valid_status]))</f>
        <v>0</v>
      </c>
      <c r="V4781" t="b">
        <f ca="1">tbl_vendors[[#This Row],[Created_Date]]&gt;TODAY()</f>
        <v>0</v>
      </c>
      <c r="W4781" t="b">
        <f>tbl_vendors[[#This Row],[Updated_Date]]&lt;tbl_vendors[[#This Row],[Created_Date]]</f>
        <v>0</v>
      </c>
      <c r="X4781" t="b">
        <f>COUNTIF(tbl_vendors[Vendor_Name],tbl_vendors[[#This Row],[Vendor_Name]])&gt;1</f>
        <v>0</v>
      </c>
      <c r="Y4781" s="14" cm="1">
        <f t="array" aca="1" ref="Y4781" ca="1">IFERROR(SUM(L4781:X4781*1),4)</f>
        <v>0</v>
      </c>
      <c r="Z4781" t="str">
        <f ca="1">IF(tbl_vendors[[#This Row],[error_count]]&gt;0,"FAIL","PASS")</f>
        <v>PASS</v>
      </c>
    </row>
    <row r="4782" spans="1:26" x14ac:dyDescent="0.3">
      <c r="A4782" t="s">
        <v>18606</v>
      </c>
      <c r="B4782" t="s">
        <v>18607</v>
      </c>
      <c r="C4782" t="s">
        <v>109</v>
      </c>
      <c r="D4782" t="s">
        <v>18608</v>
      </c>
      <c r="E4782" t="s">
        <v>39</v>
      </c>
      <c r="F4782" t="s">
        <v>75</v>
      </c>
      <c r="G4782" t="s">
        <v>18609</v>
      </c>
      <c r="H4782" t="s">
        <v>42</v>
      </c>
      <c r="I4782" t="s">
        <v>53</v>
      </c>
      <c r="J4782" s="1">
        <v>44471</v>
      </c>
      <c r="K4782" s="1">
        <v>46081</v>
      </c>
      <c r="L4782" t="b">
        <f>COUNTIF(tbl_vendors[Vendor_ID],tbl_vendors[[#This Row],[Vendor_ID]])&gt;1</f>
        <v>0</v>
      </c>
      <c r="M4782" t="b">
        <f>ISBLANK(tbl_vendors[[#This Row],[Vendor_ID]])</f>
        <v>0</v>
      </c>
      <c r="N4782" t="b">
        <f>LEN(TRIM(tbl_vendors[[#This Row],[Vendor_Name]]))=0</f>
        <v>0</v>
      </c>
      <c r="O4782" t="b">
        <f>LEN(TRIM(tbl_vendors[[#This Row],[Email]]))=0</f>
        <v>0</v>
      </c>
      <c r="P4782" t="b">
        <f>OR(ISERROR(FIND("@",tbl_vendors[[#This Row],[Email]])),ISERROR(FIND(".",tbl_vendors[[#This Row],[Email]])))</f>
        <v>0</v>
      </c>
      <c r="Q4782" t="b">
        <f>ISNA(MATCH(tbl_vendors[[#This Row],[Country]],tbl_country[country],0))</f>
        <v>0</v>
      </c>
      <c r="R4782" t="b">
        <f>ISNA(MATCH(tbl_vendors[[#This Row],[Currency]],tbl_country[currency],0))</f>
        <v>0</v>
      </c>
      <c r="S4782" t="b">
        <f>_xlfn.XLOOKUP(tbl_vendors[[#This Row],[Country]],tbl_country[country],tbl_country[currency],"NotFound")&lt;&gt;tbl_vendors[[#This Row],[Currency]]</f>
        <v>1</v>
      </c>
      <c r="T4782" t="b">
        <f>ISNA(MATCH(tbl_vendors[[#This Row],[Payment_Terms]],tbl_payment_terms[Payment_Terms],0))</f>
        <v>0</v>
      </c>
      <c r="U4782" t="b">
        <f>ISNA(MATCH(tbl_vendors[[#This Row],[Status]],tbl_status[valid_status]))</f>
        <v>1</v>
      </c>
      <c r="V4782" t="b">
        <f ca="1">tbl_vendors[[#This Row],[Created_Date]]&gt;TODAY()</f>
        <v>0</v>
      </c>
      <c r="W4782" t="b">
        <f>tbl_vendors[[#This Row],[Updated_Date]]&lt;tbl_vendors[[#This Row],[Created_Date]]</f>
        <v>0</v>
      </c>
      <c r="X4782" t="b">
        <f>COUNTIF(tbl_vendors[Vendor_Name],tbl_vendors[[#This Row],[Vendor_Name]])&gt;1</f>
        <v>0</v>
      </c>
      <c r="Y4782" s="14" cm="1">
        <f t="array" aca="1" ref="Y4782" ca="1">IFERROR(SUM(L4782:X4782*1),4)</f>
        <v>2</v>
      </c>
      <c r="Z4782" t="str">
        <f ca="1">IF(tbl_vendors[[#This Row],[error_count]]&gt;0,"FAIL","PASS")</f>
        <v>FAIL</v>
      </c>
    </row>
    <row r="4783" spans="1:26" x14ac:dyDescent="0.3">
      <c r="A4783" t="s">
        <v>18610</v>
      </c>
      <c r="B4783" t="s">
        <v>18611</v>
      </c>
      <c r="C4783" t="s">
        <v>100</v>
      </c>
      <c r="D4783" t="s">
        <v>18612</v>
      </c>
      <c r="E4783" t="s">
        <v>39</v>
      </c>
      <c r="F4783" t="s">
        <v>40</v>
      </c>
      <c r="G4783" t="s">
        <v>18613</v>
      </c>
      <c r="H4783" t="s">
        <v>47</v>
      </c>
      <c r="I4783" t="s">
        <v>53</v>
      </c>
      <c r="J4783" s="1">
        <v>45867</v>
      </c>
      <c r="K4783" s="1">
        <v>45873</v>
      </c>
      <c r="L4783" t="b">
        <f>COUNTIF(tbl_vendors[Vendor_ID],tbl_vendors[[#This Row],[Vendor_ID]])&gt;1</f>
        <v>0</v>
      </c>
      <c r="M4783" t="b">
        <f>ISBLANK(tbl_vendors[[#This Row],[Vendor_ID]])</f>
        <v>0</v>
      </c>
      <c r="N4783" t="b">
        <f>LEN(TRIM(tbl_vendors[[#This Row],[Vendor_Name]]))=0</f>
        <v>0</v>
      </c>
      <c r="O4783" t="b">
        <f>LEN(TRIM(tbl_vendors[[#This Row],[Email]]))=0</f>
        <v>0</v>
      </c>
      <c r="P4783" t="b">
        <f>OR(ISERROR(FIND("@",tbl_vendors[[#This Row],[Email]])),ISERROR(FIND(".",tbl_vendors[[#This Row],[Email]])))</f>
        <v>0</v>
      </c>
      <c r="Q4783" t="b">
        <f>ISNA(MATCH(tbl_vendors[[#This Row],[Country]],tbl_country[country],0))</f>
        <v>0</v>
      </c>
      <c r="R4783" t="b">
        <f>ISNA(MATCH(tbl_vendors[[#This Row],[Currency]],tbl_country[currency],0))</f>
        <v>0</v>
      </c>
      <c r="S4783" t="b">
        <f>_xlfn.XLOOKUP(tbl_vendors[[#This Row],[Country]],tbl_country[country],tbl_country[currency],"NotFound")&lt;&gt;tbl_vendors[[#This Row],[Currency]]</f>
        <v>0</v>
      </c>
      <c r="T4783" t="b">
        <f>ISNA(MATCH(tbl_vendors[[#This Row],[Payment_Terms]],tbl_payment_terms[Payment_Terms],0))</f>
        <v>0</v>
      </c>
      <c r="U4783" t="b">
        <f>ISNA(MATCH(tbl_vendors[[#This Row],[Status]],tbl_status[valid_status]))</f>
        <v>1</v>
      </c>
      <c r="V4783" t="b">
        <f ca="1">tbl_vendors[[#This Row],[Created_Date]]&gt;TODAY()</f>
        <v>0</v>
      </c>
      <c r="W4783" t="b">
        <f>tbl_vendors[[#This Row],[Updated_Date]]&lt;tbl_vendors[[#This Row],[Created_Date]]</f>
        <v>0</v>
      </c>
      <c r="X4783" t="b">
        <f>COUNTIF(tbl_vendors[Vendor_Name],tbl_vendors[[#This Row],[Vendor_Name]])&gt;1</f>
        <v>0</v>
      </c>
      <c r="Y4783" s="14" cm="1">
        <f t="array" aca="1" ref="Y4783" ca="1">IFERROR(SUM(L4783:X4783*1),4)</f>
        <v>1</v>
      </c>
      <c r="Z4783" t="str">
        <f ca="1">IF(tbl_vendors[[#This Row],[error_count]]&gt;0,"FAIL","PASS")</f>
        <v>FAIL</v>
      </c>
    </row>
    <row r="4784" spans="1:26" x14ac:dyDescent="0.3">
      <c r="A4784" t="s">
        <v>18614</v>
      </c>
      <c r="B4784" t="s">
        <v>18615</v>
      </c>
      <c r="C4784" t="s">
        <v>29</v>
      </c>
      <c r="D4784" t="s">
        <v>18616</v>
      </c>
      <c r="E4784" t="s">
        <v>31</v>
      </c>
      <c r="F4784" t="s">
        <v>23</v>
      </c>
      <c r="G4784" t="s">
        <v>18617</v>
      </c>
      <c r="H4784" t="s">
        <v>52</v>
      </c>
      <c r="I4784" t="s">
        <v>26</v>
      </c>
      <c r="J4784" s="1">
        <v>44783</v>
      </c>
      <c r="K4784" s="1">
        <v>45051</v>
      </c>
      <c r="L4784" t="b">
        <f>COUNTIF(tbl_vendors[Vendor_ID],tbl_vendors[[#This Row],[Vendor_ID]])&gt;1</f>
        <v>0</v>
      </c>
      <c r="M4784" t="b">
        <f>ISBLANK(tbl_vendors[[#This Row],[Vendor_ID]])</f>
        <v>0</v>
      </c>
      <c r="N4784" t="b">
        <f>LEN(TRIM(tbl_vendors[[#This Row],[Vendor_Name]]))=0</f>
        <v>0</v>
      </c>
      <c r="O4784" t="b">
        <f>LEN(TRIM(tbl_vendors[[#This Row],[Email]]))=0</f>
        <v>0</v>
      </c>
      <c r="P4784" t="b">
        <f>OR(ISERROR(FIND("@",tbl_vendors[[#This Row],[Email]])),ISERROR(FIND(".",tbl_vendors[[#This Row],[Email]])))</f>
        <v>0</v>
      </c>
      <c r="Q4784" t="b">
        <f>ISNA(MATCH(tbl_vendors[[#This Row],[Country]],tbl_country[country],0))</f>
        <v>0</v>
      </c>
      <c r="R4784" t="b">
        <f>ISNA(MATCH(tbl_vendors[[#This Row],[Currency]],tbl_country[currency],0))</f>
        <v>0</v>
      </c>
      <c r="S4784" t="b">
        <f>_xlfn.XLOOKUP(tbl_vendors[[#This Row],[Country]],tbl_country[country],tbl_country[currency],"NotFound")&lt;&gt;tbl_vendors[[#This Row],[Currency]]</f>
        <v>0</v>
      </c>
      <c r="T4784" t="b">
        <f>ISNA(MATCH(tbl_vendors[[#This Row],[Payment_Terms]],tbl_payment_terms[Payment_Terms],0))</f>
        <v>0</v>
      </c>
      <c r="U4784" t="b">
        <f>ISNA(MATCH(tbl_vendors[[#This Row],[Status]],tbl_status[valid_status]))</f>
        <v>0</v>
      </c>
      <c r="V4784" t="b">
        <f ca="1">tbl_vendors[[#This Row],[Created_Date]]&gt;TODAY()</f>
        <v>0</v>
      </c>
      <c r="W4784" t="b">
        <f>tbl_vendors[[#This Row],[Updated_Date]]&lt;tbl_vendors[[#This Row],[Created_Date]]</f>
        <v>0</v>
      </c>
      <c r="X4784" t="b">
        <f>COUNTIF(tbl_vendors[Vendor_Name],tbl_vendors[[#This Row],[Vendor_Name]])&gt;1</f>
        <v>0</v>
      </c>
      <c r="Y4784" s="14" cm="1">
        <f t="array" aca="1" ref="Y4784" ca="1">IFERROR(SUM(L4784:X4784*1),4)</f>
        <v>0</v>
      </c>
      <c r="Z4784" t="str">
        <f ca="1">IF(tbl_vendors[[#This Row],[error_count]]&gt;0,"FAIL","PASS")</f>
        <v>PASS</v>
      </c>
    </row>
    <row r="4785" spans="1:26" x14ac:dyDescent="0.3">
      <c r="A4785" t="s">
        <v>18618</v>
      </c>
      <c r="B4785" t="s">
        <v>18619</v>
      </c>
      <c r="C4785" t="s">
        <v>66</v>
      </c>
      <c r="D4785" t="s">
        <v>18620</v>
      </c>
      <c r="E4785" t="s">
        <v>67</v>
      </c>
      <c r="F4785" t="s">
        <v>16</v>
      </c>
      <c r="G4785" t="s">
        <v>18621</v>
      </c>
      <c r="H4785" t="s">
        <v>34</v>
      </c>
      <c r="I4785" t="s">
        <v>19</v>
      </c>
      <c r="J4785" s="1">
        <v>45837</v>
      </c>
      <c r="K4785" s="1">
        <v>45900</v>
      </c>
      <c r="L4785" t="b">
        <f>COUNTIF(tbl_vendors[Vendor_ID],tbl_vendors[[#This Row],[Vendor_ID]])&gt;1</f>
        <v>0</v>
      </c>
      <c r="M4785" t="b">
        <f>ISBLANK(tbl_vendors[[#This Row],[Vendor_ID]])</f>
        <v>0</v>
      </c>
      <c r="N4785" t="b">
        <f>LEN(TRIM(tbl_vendors[[#This Row],[Vendor_Name]]))=0</f>
        <v>0</v>
      </c>
      <c r="O4785" t="b">
        <f>LEN(TRIM(tbl_vendors[[#This Row],[Email]]))=0</f>
        <v>0</v>
      </c>
      <c r="P4785" t="b">
        <f>OR(ISERROR(FIND("@",tbl_vendors[[#This Row],[Email]])),ISERROR(FIND(".",tbl_vendors[[#This Row],[Email]])))</f>
        <v>0</v>
      </c>
      <c r="Q4785" t="b">
        <f>ISNA(MATCH(tbl_vendors[[#This Row],[Country]],tbl_country[country],0))</f>
        <v>0</v>
      </c>
      <c r="R4785" t="b">
        <f>ISNA(MATCH(tbl_vendors[[#This Row],[Currency]],tbl_country[currency],0))</f>
        <v>0</v>
      </c>
      <c r="S4785" t="b">
        <f>_xlfn.XLOOKUP(tbl_vendors[[#This Row],[Country]],tbl_country[country],tbl_country[currency],"NotFound")&lt;&gt;tbl_vendors[[#This Row],[Currency]]</f>
        <v>0</v>
      </c>
      <c r="T4785" t="b">
        <f>ISNA(MATCH(tbl_vendors[[#This Row],[Payment_Terms]],tbl_payment_terms[Payment_Terms],0))</f>
        <v>0</v>
      </c>
      <c r="U4785" t="b">
        <f>ISNA(MATCH(tbl_vendors[[#This Row],[Status]],tbl_status[valid_status]))</f>
        <v>0</v>
      </c>
      <c r="V4785" t="b">
        <f ca="1">tbl_vendors[[#This Row],[Created_Date]]&gt;TODAY()</f>
        <v>0</v>
      </c>
      <c r="W4785" t="b">
        <f>tbl_vendors[[#This Row],[Updated_Date]]&lt;tbl_vendors[[#This Row],[Created_Date]]</f>
        <v>0</v>
      </c>
      <c r="X4785" t="b">
        <f>COUNTIF(tbl_vendors[Vendor_Name],tbl_vendors[[#This Row],[Vendor_Name]])&gt;1</f>
        <v>0</v>
      </c>
      <c r="Y4785" s="14" cm="1">
        <f t="array" aca="1" ref="Y4785" ca="1">IFERROR(SUM(L4785:X4785*1),4)</f>
        <v>0</v>
      </c>
      <c r="Z4785" t="str">
        <f ca="1">IF(tbl_vendors[[#This Row],[error_count]]&gt;0,"FAIL","PASS")</f>
        <v>PASS</v>
      </c>
    </row>
    <row r="4786" spans="1:26" x14ac:dyDescent="0.3">
      <c r="A4786" t="s">
        <v>18622</v>
      </c>
      <c r="B4786" t="s">
        <v>18623</v>
      </c>
      <c r="C4786" t="s">
        <v>37</v>
      </c>
      <c r="D4786" t="s">
        <v>18624</v>
      </c>
      <c r="E4786" t="s">
        <v>39</v>
      </c>
      <c r="F4786" t="s">
        <v>23</v>
      </c>
      <c r="G4786" t="s">
        <v>18625</v>
      </c>
      <c r="H4786" t="s">
        <v>18</v>
      </c>
      <c r="I4786" t="s">
        <v>19</v>
      </c>
      <c r="J4786" s="1">
        <v>45884</v>
      </c>
      <c r="K4786" s="1">
        <v>46067</v>
      </c>
      <c r="L4786" t="b">
        <f>COUNTIF(tbl_vendors[Vendor_ID],tbl_vendors[[#This Row],[Vendor_ID]])&gt;1</f>
        <v>0</v>
      </c>
      <c r="M4786" t="b">
        <f>ISBLANK(tbl_vendors[[#This Row],[Vendor_ID]])</f>
        <v>0</v>
      </c>
      <c r="N4786" t="b">
        <f>LEN(TRIM(tbl_vendors[[#This Row],[Vendor_Name]]))=0</f>
        <v>0</v>
      </c>
      <c r="O4786" t="b">
        <f>LEN(TRIM(tbl_vendors[[#This Row],[Email]]))=0</f>
        <v>0</v>
      </c>
      <c r="P4786" t="b">
        <f>OR(ISERROR(FIND("@",tbl_vendors[[#This Row],[Email]])),ISERROR(FIND(".",tbl_vendors[[#This Row],[Email]])))</f>
        <v>0</v>
      </c>
      <c r="Q4786" t="b">
        <f>ISNA(MATCH(tbl_vendors[[#This Row],[Country]],tbl_country[country],0))</f>
        <v>0</v>
      </c>
      <c r="R4786" t="b">
        <f>ISNA(MATCH(tbl_vendors[[#This Row],[Currency]],tbl_country[currency],0))</f>
        <v>0</v>
      </c>
      <c r="S4786" t="b">
        <f>_xlfn.XLOOKUP(tbl_vendors[[#This Row],[Country]],tbl_country[country],tbl_country[currency],"NotFound")&lt;&gt;tbl_vendors[[#This Row],[Currency]]</f>
        <v>0</v>
      </c>
      <c r="T4786" t="b">
        <f>ISNA(MATCH(tbl_vendors[[#This Row],[Payment_Terms]],tbl_payment_terms[Payment_Terms],0))</f>
        <v>0</v>
      </c>
      <c r="U4786" t="b">
        <f>ISNA(MATCH(tbl_vendors[[#This Row],[Status]],tbl_status[valid_status]))</f>
        <v>0</v>
      </c>
      <c r="V4786" t="b">
        <f ca="1">tbl_vendors[[#This Row],[Created_Date]]&gt;TODAY()</f>
        <v>0</v>
      </c>
      <c r="W4786" t="b">
        <f>tbl_vendors[[#This Row],[Updated_Date]]&lt;tbl_vendors[[#This Row],[Created_Date]]</f>
        <v>0</v>
      </c>
      <c r="X4786" t="b">
        <f>COUNTIF(tbl_vendors[Vendor_Name],tbl_vendors[[#This Row],[Vendor_Name]])&gt;1</f>
        <v>0</v>
      </c>
      <c r="Y4786" s="14" cm="1">
        <f t="array" aca="1" ref="Y4786" ca="1">IFERROR(SUM(L4786:X4786*1),4)</f>
        <v>0</v>
      </c>
      <c r="Z4786" t="str">
        <f ca="1">IF(tbl_vendors[[#This Row],[error_count]]&gt;0,"FAIL","PASS")</f>
        <v>PASS</v>
      </c>
    </row>
    <row r="4787" spans="1:26" x14ac:dyDescent="0.3">
      <c r="A4787" t="s">
        <v>18626</v>
      </c>
      <c r="B4787" t="s">
        <v>18627</v>
      </c>
      <c r="C4787" t="s">
        <v>109</v>
      </c>
      <c r="D4787" t="s">
        <v>18628</v>
      </c>
      <c r="E4787" t="s">
        <v>39</v>
      </c>
      <c r="F4787" t="s">
        <v>16</v>
      </c>
      <c r="G4787" t="s">
        <v>18629</v>
      </c>
      <c r="H4787" t="s">
        <v>52</v>
      </c>
      <c r="I4787" t="s">
        <v>19</v>
      </c>
      <c r="J4787" s="1">
        <v>45474</v>
      </c>
      <c r="K4787" s="1">
        <v>46070</v>
      </c>
      <c r="L4787" t="b">
        <f>COUNTIF(tbl_vendors[Vendor_ID],tbl_vendors[[#This Row],[Vendor_ID]])&gt;1</f>
        <v>0</v>
      </c>
      <c r="M4787" t="b">
        <f>ISBLANK(tbl_vendors[[#This Row],[Vendor_ID]])</f>
        <v>0</v>
      </c>
      <c r="N4787" t="b">
        <f>LEN(TRIM(tbl_vendors[[#This Row],[Vendor_Name]]))=0</f>
        <v>0</v>
      </c>
      <c r="O4787" t="b">
        <f>LEN(TRIM(tbl_vendors[[#This Row],[Email]]))=0</f>
        <v>0</v>
      </c>
      <c r="P4787" t="b">
        <f>OR(ISERROR(FIND("@",tbl_vendors[[#This Row],[Email]])),ISERROR(FIND(".",tbl_vendors[[#This Row],[Email]])))</f>
        <v>0</v>
      </c>
      <c r="Q4787" t="b">
        <f>ISNA(MATCH(tbl_vendors[[#This Row],[Country]],tbl_country[country],0))</f>
        <v>0</v>
      </c>
      <c r="R4787" t="b">
        <f>ISNA(MATCH(tbl_vendors[[#This Row],[Currency]],tbl_country[currency],0))</f>
        <v>0</v>
      </c>
      <c r="S4787" t="b">
        <f>_xlfn.XLOOKUP(tbl_vendors[[#This Row],[Country]],tbl_country[country],tbl_country[currency],"NotFound")&lt;&gt;tbl_vendors[[#This Row],[Currency]]</f>
        <v>1</v>
      </c>
      <c r="T4787" t="b">
        <f>ISNA(MATCH(tbl_vendors[[#This Row],[Payment_Terms]],tbl_payment_terms[Payment_Terms],0))</f>
        <v>0</v>
      </c>
      <c r="U4787" t="b">
        <f>ISNA(MATCH(tbl_vendors[[#This Row],[Status]],tbl_status[valid_status]))</f>
        <v>0</v>
      </c>
      <c r="V4787" t="b">
        <f ca="1">tbl_vendors[[#This Row],[Created_Date]]&gt;TODAY()</f>
        <v>0</v>
      </c>
      <c r="W4787" t="b">
        <f>tbl_vendors[[#This Row],[Updated_Date]]&lt;tbl_vendors[[#This Row],[Created_Date]]</f>
        <v>0</v>
      </c>
      <c r="X4787" t="b">
        <f>COUNTIF(tbl_vendors[Vendor_Name],tbl_vendors[[#This Row],[Vendor_Name]])&gt;1</f>
        <v>0</v>
      </c>
      <c r="Y4787" s="14" cm="1">
        <f t="array" aca="1" ref="Y4787" ca="1">IFERROR(SUM(L4787:X4787*1),4)</f>
        <v>1</v>
      </c>
      <c r="Z4787" t="str">
        <f ca="1">IF(tbl_vendors[[#This Row],[error_count]]&gt;0,"FAIL","PASS")</f>
        <v>FAIL</v>
      </c>
    </row>
    <row r="4788" spans="1:26" x14ac:dyDescent="0.3">
      <c r="A4788" t="s">
        <v>18630</v>
      </c>
      <c r="B4788" t="s">
        <v>11608</v>
      </c>
      <c r="C4788" t="s">
        <v>109</v>
      </c>
      <c r="D4788" t="s">
        <v>18631</v>
      </c>
      <c r="E4788" t="s">
        <v>39</v>
      </c>
      <c r="F4788" t="s">
        <v>16</v>
      </c>
      <c r="G4788" t="s">
        <v>18632</v>
      </c>
      <c r="H4788" t="s">
        <v>69</v>
      </c>
      <c r="I4788" t="s">
        <v>19</v>
      </c>
      <c r="J4788" s="1">
        <v>44735</v>
      </c>
      <c r="K4788" s="1">
        <v>44763</v>
      </c>
      <c r="L4788" t="b">
        <f>COUNTIF(tbl_vendors[Vendor_ID],tbl_vendors[[#This Row],[Vendor_ID]])&gt;1</f>
        <v>0</v>
      </c>
      <c r="M4788" t="b">
        <f>ISBLANK(tbl_vendors[[#This Row],[Vendor_ID]])</f>
        <v>0</v>
      </c>
      <c r="N4788" t="b">
        <f>LEN(TRIM(tbl_vendors[[#This Row],[Vendor_Name]]))=0</f>
        <v>0</v>
      </c>
      <c r="O4788" t="b">
        <f>LEN(TRIM(tbl_vendors[[#This Row],[Email]]))=0</f>
        <v>0</v>
      </c>
      <c r="P4788" t="b">
        <f>OR(ISERROR(FIND("@",tbl_vendors[[#This Row],[Email]])),ISERROR(FIND(".",tbl_vendors[[#This Row],[Email]])))</f>
        <v>0</v>
      </c>
      <c r="Q4788" t="b">
        <f>ISNA(MATCH(tbl_vendors[[#This Row],[Country]],tbl_country[country],0))</f>
        <v>0</v>
      </c>
      <c r="R4788" t="b">
        <f>ISNA(MATCH(tbl_vendors[[#This Row],[Currency]],tbl_country[currency],0))</f>
        <v>0</v>
      </c>
      <c r="S4788" t="b">
        <f>_xlfn.XLOOKUP(tbl_vendors[[#This Row],[Country]],tbl_country[country],tbl_country[currency],"NotFound")&lt;&gt;tbl_vendors[[#This Row],[Currency]]</f>
        <v>1</v>
      </c>
      <c r="T4788" t="b">
        <f>ISNA(MATCH(tbl_vendors[[#This Row],[Payment_Terms]],tbl_payment_terms[Payment_Terms],0))</f>
        <v>0</v>
      </c>
      <c r="U4788" t="b">
        <f>ISNA(MATCH(tbl_vendors[[#This Row],[Status]],tbl_status[valid_status]))</f>
        <v>0</v>
      </c>
      <c r="V4788" t="b">
        <f ca="1">tbl_vendors[[#This Row],[Created_Date]]&gt;TODAY()</f>
        <v>0</v>
      </c>
      <c r="W4788" t="b">
        <f>tbl_vendors[[#This Row],[Updated_Date]]&lt;tbl_vendors[[#This Row],[Created_Date]]</f>
        <v>0</v>
      </c>
      <c r="X4788" t="b">
        <f>COUNTIF(tbl_vendors[Vendor_Name],tbl_vendors[[#This Row],[Vendor_Name]])&gt;1</f>
        <v>1</v>
      </c>
      <c r="Y4788" s="14" cm="1">
        <f t="array" aca="1" ref="Y4788" ca="1">IFERROR(SUM(L4788:X4788*1),4)</f>
        <v>2</v>
      </c>
      <c r="Z4788" t="str">
        <f ca="1">IF(tbl_vendors[[#This Row],[error_count]]&gt;0,"FAIL","PASS")</f>
        <v>FAIL</v>
      </c>
    </row>
    <row r="4789" spans="1:26" x14ac:dyDescent="0.3">
      <c r="A4789" t="s">
        <v>18633</v>
      </c>
      <c r="B4789" t="s">
        <v>18634</v>
      </c>
      <c r="C4789" t="s">
        <v>37</v>
      </c>
      <c r="D4789" t="s">
        <v>18635</v>
      </c>
      <c r="E4789" t="s">
        <v>39</v>
      </c>
      <c r="F4789" t="s">
        <v>32</v>
      </c>
      <c r="G4789" t="s">
        <v>18636</v>
      </c>
      <c r="H4789" t="s">
        <v>47</v>
      </c>
      <c r="I4789" t="s">
        <v>19</v>
      </c>
      <c r="J4789" s="1">
        <v>44949</v>
      </c>
      <c r="K4789" s="1">
        <v>45968</v>
      </c>
      <c r="L4789" t="b">
        <f>COUNTIF(tbl_vendors[Vendor_ID],tbl_vendors[[#This Row],[Vendor_ID]])&gt;1</f>
        <v>0</v>
      </c>
      <c r="M4789" t="b">
        <f>ISBLANK(tbl_vendors[[#This Row],[Vendor_ID]])</f>
        <v>0</v>
      </c>
      <c r="N4789" t="b">
        <f>LEN(TRIM(tbl_vendors[[#This Row],[Vendor_Name]]))=0</f>
        <v>0</v>
      </c>
      <c r="O4789" t="b">
        <f>LEN(TRIM(tbl_vendors[[#This Row],[Email]]))=0</f>
        <v>0</v>
      </c>
      <c r="P4789" t="b">
        <f>OR(ISERROR(FIND("@",tbl_vendors[[#This Row],[Email]])),ISERROR(FIND(".",tbl_vendors[[#This Row],[Email]])))</f>
        <v>0</v>
      </c>
      <c r="Q4789" t="b">
        <f>ISNA(MATCH(tbl_vendors[[#This Row],[Country]],tbl_country[country],0))</f>
        <v>0</v>
      </c>
      <c r="R4789" t="b">
        <f>ISNA(MATCH(tbl_vendors[[#This Row],[Currency]],tbl_country[currency],0))</f>
        <v>0</v>
      </c>
      <c r="S4789" t="b">
        <f>_xlfn.XLOOKUP(tbl_vendors[[#This Row],[Country]],tbl_country[country],tbl_country[currency],"NotFound")&lt;&gt;tbl_vendors[[#This Row],[Currency]]</f>
        <v>0</v>
      </c>
      <c r="T4789" t="b">
        <f>ISNA(MATCH(tbl_vendors[[#This Row],[Payment_Terms]],tbl_payment_terms[Payment_Terms],0))</f>
        <v>0</v>
      </c>
      <c r="U4789" t="b">
        <f>ISNA(MATCH(tbl_vendors[[#This Row],[Status]],tbl_status[valid_status]))</f>
        <v>0</v>
      </c>
      <c r="V4789" t="b">
        <f ca="1">tbl_vendors[[#This Row],[Created_Date]]&gt;TODAY()</f>
        <v>0</v>
      </c>
      <c r="W4789" t="b">
        <f>tbl_vendors[[#This Row],[Updated_Date]]&lt;tbl_vendors[[#This Row],[Created_Date]]</f>
        <v>0</v>
      </c>
      <c r="X4789" t="b">
        <f>COUNTIF(tbl_vendors[Vendor_Name],tbl_vendors[[#This Row],[Vendor_Name]])&gt;1</f>
        <v>0</v>
      </c>
      <c r="Y4789" s="14" cm="1">
        <f t="array" aca="1" ref="Y4789" ca="1">IFERROR(SUM(L4789:X4789*1),4)</f>
        <v>0</v>
      </c>
      <c r="Z4789" t="str">
        <f ca="1">IF(tbl_vendors[[#This Row],[error_count]]&gt;0,"FAIL","PASS")</f>
        <v>PASS</v>
      </c>
    </row>
    <row r="4790" spans="1:26" x14ac:dyDescent="0.3">
      <c r="A4790" t="s">
        <v>18637</v>
      </c>
      <c r="B4790" t="s">
        <v>18638</v>
      </c>
      <c r="C4790" t="s">
        <v>79</v>
      </c>
      <c r="D4790" t="s">
        <v>18639</v>
      </c>
      <c r="E4790" t="s">
        <v>39</v>
      </c>
      <c r="F4790" t="s">
        <v>32</v>
      </c>
      <c r="G4790" t="s">
        <v>18640</v>
      </c>
      <c r="H4790" t="s">
        <v>52</v>
      </c>
      <c r="I4790" t="s">
        <v>26</v>
      </c>
      <c r="J4790" s="1">
        <v>44958</v>
      </c>
      <c r="K4790" s="1">
        <v>45991</v>
      </c>
      <c r="L4790" t="b">
        <f>COUNTIF(tbl_vendors[Vendor_ID],tbl_vendors[[#This Row],[Vendor_ID]])&gt;1</f>
        <v>0</v>
      </c>
      <c r="M4790" t="b">
        <f>ISBLANK(tbl_vendors[[#This Row],[Vendor_ID]])</f>
        <v>0</v>
      </c>
      <c r="N4790" t="b">
        <f>LEN(TRIM(tbl_vendors[[#This Row],[Vendor_Name]]))=0</f>
        <v>0</v>
      </c>
      <c r="O4790" t="b">
        <f>LEN(TRIM(tbl_vendors[[#This Row],[Email]]))=0</f>
        <v>0</v>
      </c>
      <c r="P4790" t="b">
        <f>OR(ISERROR(FIND("@",tbl_vendors[[#This Row],[Email]])),ISERROR(FIND(".",tbl_vendors[[#This Row],[Email]])))</f>
        <v>0</v>
      </c>
      <c r="Q4790" t="b">
        <f>ISNA(MATCH(tbl_vendors[[#This Row],[Country]],tbl_country[country],0))</f>
        <v>0</v>
      </c>
      <c r="R4790" t="b">
        <f>ISNA(MATCH(tbl_vendors[[#This Row],[Currency]],tbl_country[currency],0))</f>
        <v>0</v>
      </c>
      <c r="S4790" t="b">
        <f>_xlfn.XLOOKUP(tbl_vendors[[#This Row],[Country]],tbl_country[country],tbl_country[currency],"NotFound")&lt;&gt;tbl_vendors[[#This Row],[Currency]]</f>
        <v>0</v>
      </c>
      <c r="T4790" t="b">
        <f>ISNA(MATCH(tbl_vendors[[#This Row],[Payment_Terms]],tbl_payment_terms[Payment_Terms],0))</f>
        <v>0</v>
      </c>
      <c r="U4790" t="b">
        <f>ISNA(MATCH(tbl_vendors[[#This Row],[Status]],tbl_status[valid_status]))</f>
        <v>0</v>
      </c>
      <c r="V4790" t="b">
        <f ca="1">tbl_vendors[[#This Row],[Created_Date]]&gt;TODAY()</f>
        <v>0</v>
      </c>
      <c r="W4790" t="b">
        <f>tbl_vendors[[#This Row],[Updated_Date]]&lt;tbl_vendors[[#This Row],[Created_Date]]</f>
        <v>0</v>
      </c>
      <c r="X4790" t="b">
        <f>COUNTIF(tbl_vendors[Vendor_Name],tbl_vendors[[#This Row],[Vendor_Name]])&gt;1</f>
        <v>0</v>
      </c>
      <c r="Y4790" s="14" cm="1">
        <f t="array" aca="1" ref="Y4790" ca="1">IFERROR(SUM(L4790:X4790*1),4)</f>
        <v>0</v>
      </c>
      <c r="Z4790" t="str">
        <f ca="1">IF(tbl_vendors[[#This Row],[error_count]]&gt;0,"FAIL","PASS")</f>
        <v>PASS</v>
      </c>
    </row>
    <row r="4791" spans="1:26" x14ac:dyDescent="0.3">
      <c r="A4791" t="s">
        <v>18641</v>
      </c>
      <c r="B4791" t="s">
        <v>18642</v>
      </c>
      <c r="C4791" t="s">
        <v>37</v>
      </c>
      <c r="D4791" t="s">
        <v>18643</v>
      </c>
      <c r="E4791" t="s">
        <v>39</v>
      </c>
      <c r="F4791" t="s">
        <v>16</v>
      </c>
      <c r="G4791" t="s">
        <v>18644</v>
      </c>
      <c r="H4791" t="s">
        <v>34</v>
      </c>
      <c r="I4791" t="s">
        <v>26</v>
      </c>
      <c r="J4791" s="1">
        <v>45843</v>
      </c>
      <c r="K4791" s="1">
        <v>45904</v>
      </c>
      <c r="L4791" t="b">
        <f>COUNTIF(tbl_vendors[Vendor_ID],tbl_vendors[[#This Row],[Vendor_ID]])&gt;1</f>
        <v>0</v>
      </c>
      <c r="M4791" t="b">
        <f>ISBLANK(tbl_vendors[[#This Row],[Vendor_ID]])</f>
        <v>0</v>
      </c>
      <c r="N4791" t="b">
        <f>LEN(TRIM(tbl_vendors[[#This Row],[Vendor_Name]]))=0</f>
        <v>0</v>
      </c>
      <c r="O4791" t="b">
        <f>LEN(TRIM(tbl_vendors[[#This Row],[Email]]))=0</f>
        <v>0</v>
      </c>
      <c r="P4791" t="b">
        <f>OR(ISERROR(FIND("@",tbl_vendors[[#This Row],[Email]])),ISERROR(FIND(".",tbl_vendors[[#This Row],[Email]])))</f>
        <v>0</v>
      </c>
      <c r="Q4791" t="b">
        <f>ISNA(MATCH(tbl_vendors[[#This Row],[Country]],tbl_country[country],0))</f>
        <v>0</v>
      </c>
      <c r="R4791" t="b">
        <f>ISNA(MATCH(tbl_vendors[[#This Row],[Currency]],tbl_country[currency],0))</f>
        <v>0</v>
      </c>
      <c r="S4791" t="b">
        <f>_xlfn.XLOOKUP(tbl_vendors[[#This Row],[Country]],tbl_country[country],tbl_country[currency],"NotFound")&lt;&gt;tbl_vendors[[#This Row],[Currency]]</f>
        <v>0</v>
      </c>
      <c r="T4791" t="b">
        <f>ISNA(MATCH(tbl_vendors[[#This Row],[Payment_Terms]],tbl_payment_terms[Payment_Terms],0))</f>
        <v>0</v>
      </c>
      <c r="U4791" t="b">
        <f>ISNA(MATCH(tbl_vendors[[#This Row],[Status]],tbl_status[valid_status]))</f>
        <v>0</v>
      </c>
      <c r="V4791" t="b">
        <f ca="1">tbl_vendors[[#This Row],[Created_Date]]&gt;TODAY()</f>
        <v>0</v>
      </c>
      <c r="W4791" t="b">
        <f>tbl_vendors[[#This Row],[Updated_Date]]&lt;tbl_vendors[[#This Row],[Created_Date]]</f>
        <v>0</v>
      </c>
      <c r="X4791" t="b">
        <f>COUNTIF(tbl_vendors[Vendor_Name],tbl_vendors[[#This Row],[Vendor_Name]])&gt;1</f>
        <v>0</v>
      </c>
      <c r="Y4791" s="14" cm="1">
        <f t="array" aca="1" ref="Y4791" ca="1">IFERROR(SUM(L4791:X4791*1),4)</f>
        <v>0</v>
      </c>
      <c r="Z4791" t="str">
        <f ca="1">IF(tbl_vendors[[#This Row],[error_count]]&gt;0,"FAIL","PASS")</f>
        <v>PASS</v>
      </c>
    </row>
    <row r="4792" spans="1:26" x14ac:dyDescent="0.3">
      <c r="A4792" t="s">
        <v>18645</v>
      </c>
      <c r="B4792" t="s">
        <v>6105</v>
      </c>
      <c r="C4792" t="s">
        <v>13</v>
      </c>
      <c r="D4792" t="s">
        <v>18646</v>
      </c>
      <c r="E4792" t="s">
        <v>15</v>
      </c>
      <c r="F4792" t="s">
        <v>40</v>
      </c>
      <c r="G4792" t="s">
        <v>18647</v>
      </c>
      <c r="H4792" t="s">
        <v>42</v>
      </c>
      <c r="I4792" t="s">
        <v>26</v>
      </c>
      <c r="J4792" s="1">
        <v>45883</v>
      </c>
      <c r="K4792" s="1">
        <v>46158</v>
      </c>
      <c r="L4792" t="b">
        <f>COUNTIF(tbl_vendors[Vendor_ID],tbl_vendors[[#This Row],[Vendor_ID]])&gt;1</f>
        <v>0</v>
      </c>
      <c r="M4792" t="b">
        <f>ISBLANK(tbl_vendors[[#This Row],[Vendor_ID]])</f>
        <v>0</v>
      </c>
      <c r="N4792" t="b">
        <f>LEN(TRIM(tbl_vendors[[#This Row],[Vendor_Name]]))=0</f>
        <v>0</v>
      </c>
      <c r="O4792" t="b">
        <f>LEN(TRIM(tbl_vendors[[#This Row],[Email]]))=0</f>
        <v>0</v>
      </c>
      <c r="P4792" t="b">
        <f>OR(ISERROR(FIND("@",tbl_vendors[[#This Row],[Email]])),ISERROR(FIND(".",tbl_vendors[[#This Row],[Email]])))</f>
        <v>0</v>
      </c>
      <c r="Q4792" t="b">
        <f>ISNA(MATCH(tbl_vendors[[#This Row],[Country]],tbl_country[country],0))</f>
        <v>0</v>
      </c>
      <c r="R4792" t="b">
        <f>ISNA(MATCH(tbl_vendors[[#This Row],[Currency]],tbl_country[currency],0))</f>
        <v>1</v>
      </c>
      <c r="S4792" t="b">
        <f>_xlfn.XLOOKUP(tbl_vendors[[#This Row],[Country]],tbl_country[country],tbl_country[currency],"NotFound")&lt;&gt;tbl_vendors[[#This Row],[Currency]]</f>
        <v>1</v>
      </c>
      <c r="T4792" t="b">
        <f>ISNA(MATCH(tbl_vendors[[#This Row],[Payment_Terms]],tbl_payment_terms[Payment_Terms],0))</f>
        <v>0</v>
      </c>
      <c r="U4792" t="b">
        <f>ISNA(MATCH(tbl_vendors[[#This Row],[Status]],tbl_status[valid_status]))</f>
        <v>0</v>
      </c>
      <c r="V4792" t="b">
        <f ca="1">tbl_vendors[[#This Row],[Created_Date]]&gt;TODAY()</f>
        <v>0</v>
      </c>
      <c r="W4792" t="b">
        <f>tbl_vendors[[#This Row],[Updated_Date]]&lt;tbl_vendors[[#This Row],[Created_Date]]</f>
        <v>0</v>
      </c>
      <c r="X4792" t="b">
        <f>COUNTIF(tbl_vendors[Vendor_Name],tbl_vendors[[#This Row],[Vendor_Name]])&gt;1</f>
        <v>1</v>
      </c>
      <c r="Y4792" s="14" cm="1">
        <f t="array" aca="1" ref="Y4792" ca="1">IFERROR(SUM(L4792:X4792*1),4)</f>
        <v>3</v>
      </c>
      <c r="Z4792" t="str">
        <f ca="1">IF(tbl_vendors[[#This Row],[error_count]]&gt;0,"FAIL","PASS")</f>
        <v>FAIL</v>
      </c>
    </row>
    <row r="4793" spans="1:26" x14ac:dyDescent="0.3">
      <c r="A4793" t="s">
        <v>18648</v>
      </c>
      <c r="B4793" t="s">
        <v>18649</v>
      </c>
      <c r="C4793" t="s">
        <v>29</v>
      </c>
      <c r="D4793" t="s">
        <v>18650</v>
      </c>
      <c r="E4793" t="s">
        <v>31</v>
      </c>
      <c r="F4793" t="s">
        <v>75</v>
      </c>
      <c r="G4793" t="s">
        <v>18651</v>
      </c>
      <c r="H4793" t="s">
        <v>52</v>
      </c>
      <c r="I4793" t="s">
        <v>53</v>
      </c>
      <c r="J4793" s="1">
        <v>44717</v>
      </c>
      <c r="K4793" s="1">
        <v>45938</v>
      </c>
      <c r="L4793" t="b">
        <f>COUNTIF(tbl_vendors[Vendor_ID],tbl_vendors[[#This Row],[Vendor_ID]])&gt;1</f>
        <v>0</v>
      </c>
      <c r="M4793" t="b">
        <f>ISBLANK(tbl_vendors[[#This Row],[Vendor_ID]])</f>
        <v>0</v>
      </c>
      <c r="N4793" t="b">
        <f>LEN(TRIM(tbl_vendors[[#This Row],[Vendor_Name]]))=0</f>
        <v>0</v>
      </c>
      <c r="O4793" t="b">
        <f>LEN(TRIM(tbl_vendors[[#This Row],[Email]]))=0</f>
        <v>0</v>
      </c>
      <c r="P4793" t="b">
        <f>OR(ISERROR(FIND("@",tbl_vendors[[#This Row],[Email]])),ISERROR(FIND(".",tbl_vendors[[#This Row],[Email]])))</f>
        <v>0</v>
      </c>
      <c r="Q4793" t="b">
        <f>ISNA(MATCH(tbl_vendors[[#This Row],[Country]],tbl_country[country],0))</f>
        <v>0</v>
      </c>
      <c r="R4793" t="b">
        <f>ISNA(MATCH(tbl_vendors[[#This Row],[Currency]],tbl_country[currency],0))</f>
        <v>0</v>
      </c>
      <c r="S4793" t="b">
        <f>_xlfn.XLOOKUP(tbl_vendors[[#This Row],[Country]],tbl_country[country],tbl_country[currency],"NotFound")&lt;&gt;tbl_vendors[[#This Row],[Currency]]</f>
        <v>0</v>
      </c>
      <c r="T4793" t="b">
        <f>ISNA(MATCH(tbl_vendors[[#This Row],[Payment_Terms]],tbl_payment_terms[Payment_Terms],0))</f>
        <v>0</v>
      </c>
      <c r="U4793" t="b">
        <f>ISNA(MATCH(tbl_vendors[[#This Row],[Status]],tbl_status[valid_status]))</f>
        <v>1</v>
      </c>
      <c r="V4793" t="b">
        <f ca="1">tbl_vendors[[#This Row],[Created_Date]]&gt;TODAY()</f>
        <v>0</v>
      </c>
      <c r="W4793" t="b">
        <f>tbl_vendors[[#This Row],[Updated_Date]]&lt;tbl_vendors[[#This Row],[Created_Date]]</f>
        <v>0</v>
      </c>
      <c r="X4793" t="b">
        <f>COUNTIF(tbl_vendors[Vendor_Name],tbl_vendors[[#This Row],[Vendor_Name]])&gt;1</f>
        <v>0</v>
      </c>
      <c r="Y4793" s="14" cm="1">
        <f t="array" aca="1" ref="Y4793" ca="1">IFERROR(SUM(L4793:X4793*1),4)</f>
        <v>1</v>
      </c>
      <c r="Z4793" t="str">
        <f ca="1">IF(tbl_vendors[[#This Row],[error_count]]&gt;0,"FAIL","PASS")</f>
        <v>FAIL</v>
      </c>
    </row>
    <row r="4794" spans="1:26" x14ac:dyDescent="0.3">
      <c r="A4794" t="s">
        <v>18652</v>
      </c>
      <c r="B4794" t="s">
        <v>18653</v>
      </c>
      <c r="C4794" t="s">
        <v>79</v>
      </c>
      <c r="D4794" t="s">
        <v>18654</v>
      </c>
      <c r="E4794" t="s">
        <v>39</v>
      </c>
      <c r="F4794" t="s">
        <v>75</v>
      </c>
      <c r="G4794" t="s">
        <v>18655</v>
      </c>
      <c r="H4794" t="s">
        <v>25</v>
      </c>
      <c r="I4794" t="s">
        <v>26</v>
      </c>
      <c r="J4794" s="1">
        <v>45036</v>
      </c>
      <c r="K4794" s="1">
        <v>45595</v>
      </c>
      <c r="L4794" t="b">
        <f>COUNTIF(tbl_vendors[Vendor_ID],tbl_vendors[[#This Row],[Vendor_ID]])&gt;1</f>
        <v>0</v>
      </c>
      <c r="M4794" t="b">
        <f>ISBLANK(tbl_vendors[[#This Row],[Vendor_ID]])</f>
        <v>0</v>
      </c>
      <c r="N4794" t="b">
        <f>LEN(TRIM(tbl_vendors[[#This Row],[Vendor_Name]]))=0</f>
        <v>0</v>
      </c>
      <c r="O4794" t="b">
        <f>LEN(TRIM(tbl_vendors[[#This Row],[Email]]))=0</f>
        <v>0</v>
      </c>
      <c r="P4794" t="b">
        <f>OR(ISERROR(FIND("@",tbl_vendors[[#This Row],[Email]])),ISERROR(FIND(".",tbl_vendors[[#This Row],[Email]])))</f>
        <v>0</v>
      </c>
      <c r="Q4794" t="b">
        <f>ISNA(MATCH(tbl_vendors[[#This Row],[Country]],tbl_country[country],0))</f>
        <v>0</v>
      </c>
      <c r="R4794" t="b">
        <f>ISNA(MATCH(tbl_vendors[[#This Row],[Currency]],tbl_country[currency],0))</f>
        <v>0</v>
      </c>
      <c r="S4794" t="b">
        <f>_xlfn.XLOOKUP(tbl_vendors[[#This Row],[Country]],tbl_country[country],tbl_country[currency],"NotFound")&lt;&gt;tbl_vendors[[#This Row],[Currency]]</f>
        <v>0</v>
      </c>
      <c r="T4794" t="b">
        <f>ISNA(MATCH(tbl_vendors[[#This Row],[Payment_Terms]],tbl_payment_terms[Payment_Terms],0))</f>
        <v>0</v>
      </c>
      <c r="U4794" t="b">
        <f>ISNA(MATCH(tbl_vendors[[#This Row],[Status]],tbl_status[valid_status]))</f>
        <v>0</v>
      </c>
      <c r="V4794" t="b">
        <f ca="1">tbl_vendors[[#This Row],[Created_Date]]&gt;TODAY()</f>
        <v>0</v>
      </c>
      <c r="W4794" t="b">
        <f>tbl_vendors[[#This Row],[Updated_Date]]&lt;tbl_vendors[[#This Row],[Created_Date]]</f>
        <v>0</v>
      </c>
      <c r="X4794" t="b">
        <f>COUNTIF(tbl_vendors[Vendor_Name],tbl_vendors[[#This Row],[Vendor_Name]])&gt;1</f>
        <v>0</v>
      </c>
      <c r="Y4794" s="14" cm="1">
        <f t="array" aca="1" ref="Y4794" ca="1">IFERROR(SUM(L4794:X4794*1),4)</f>
        <v>0</v>
      </c>
      <c r="Z4794" t="str">
        <f ca="1">IF(tbl_vendors[[#This Row],[error_count]]&gt;0,"FAIL","PASS")</f>
        <v>PASS</v>
      </c>
    </row>
    <row r="4795" spans="1:26" x14ac:dyDescent="0.3">
      <c r="A4795" t="s">
        <v>18656</v>
      </c>
      <c r="B4795" t="s">
        <v>18657</v>
      </c>
      <c r="C4795" t="s">
        <v>100</v>
      </c>
      <c r="D4795" t="s">
        <v>18658</v>
      </c>
      <c r="E4795" t="s">
        <v>39</v>
      </c>
      <c r="F4795" t="s">
        <v>16</v>
      </c>
      <c r="G4795" t="s">
        <v>18659</v>
      </c>
      <c r="H4795" t="s">
        <v>69</v>
      </c>
      <c r="I4795" t="s">
        <v>26</v>
      </c>
      <c r="J4795" s="1">
        <v>45532</v>
      </c>
      <c r="K4795" s="1">
        <v>45950</v>
      </c>
      <c r="L4795" t="b">
        <f>COUNTIF(tbl_vendors[Vendor_ID],tbl_vendors[[#This Row],[Vendor_ID]])&gt;1</f>
        <v>0</v>
      </c>
      <c r="M4795" t="b">
        <f>ISBLANK(tbl_vendors[[#This Row],[Vendor_ID]])</f>
        <v>0</v>
      </c>
      <c r="N4795" t="b">
        <f>LEN(TRIM(tbl_vendors[[#This Row],[Vendor_Name]]))=0</f>
        <v>0</v>
      </c>
      <c r="O4795" t="b">
        <f>LEN(TRIM(tbl_vendors[[#This Row],[Email]]))=0</f>
        <v>0</v>
      </c>
      <c r="P4795" t="b">
        <f>OR(ISERROR(FIND("@",tbl_vendors[[#This Row],[Email]])),ISERROR(FIND(".",tbl_vendors[[#This Row],[Email]])))</f>
        <v>0</v>
      </c>
      <c r="Q4795" t="b">
        <f>ISNA(MATCH(tbl_vendors[[#This Row],[Country]],tbl_country[country],0))</f>
        <v>0</v>
      </c>
      <c r="R4795" t="b">
        <f>ISNA(MATCH(tbl_vendors[[#This Row],[Currency]],tbl_country[currency],0))</f>
        <v>0</v>
      </c>
      <c r="S4795" t="b">
        <f>_xlfn.XLOOKUP(tbl_vendors[[#This Row],[Country]],tbl_country[country],tbl_country[currency],"NotFound")&lt;&gt;tbl_vendors[[#This Row],[Currency]]</f>
        <v>0</v>
      </c>
      <c r="T4795" t="b">
        <f>ISNA(MATCH(tbl_vendors[[#This Row],[Payment_Terms]],tbl_payment_terms[Payment_Terms],0))</f>
        <v>0</v>
      </c>
      <c r="U4795" t="b">
        <f>ISNA(MATCH(tbl_vendors[[#This Row],[Status]],tbl_status[valid_status]))</f>
        <v>0</v>
      </c>
      <c r="V4795" t="b">
        <f ca="1">tbl_vendors[[#This Row],[Created_Date]]&gt;TODAY()</f>
        <v>0</v>
      </c>
      <c r="W4795" t="b">
        <f>tbl_vendors[[#This Row],[Updated_Date]]&lt;tbl_vendors[[#This Row],[Created_Date]]</f>
        <v>0</v>
      </c>
      <c r="X4795" t="b">
        <f>COUNTIF(tbl_vendors[Vendor_Name],tbl_vendors[[#This Row],[Vendor_Name]])&gt;1</f>
        <v>0</v>
      </c>
      <c r="Y4795" s="14" cm="1">
        <f t="array" aca="1" ref="Y4795" ca="1">IFERROR(SUM(L4795:X4795*1),4)</f>
        <v>0</v>
      </c>
      <c r="Z4795" t="str">
        <f ca="1">IF(tbl_vendors[[#This Row],[error_count]]&gt;0,"FAIL","PASS")</f>
        <v>PASS</v>
      </c>
    </row>
    <row r="4796" spans="1:26" x14ac:dyDescent="0.3">
      <c r="A4796" t="s">
        <v>18660</v>
      </c>
      <c r="B4796" t="s">
        <v>18661</v>
      </c>
      <c r="C4796" t="s">
        <v>153</v>
      </c>
      <c r="D4796" t="s">
        <v>18662</v>
      </c>
      <c r="E4796" t="s">
        <v>155</v>
      </c>
      <c r="F4796" t="s">
        <v>75</v>
      </c>
      <c r="G4796" t="s">
        <v>18663</v>
      </c>
      <c r="H4796" t="s">
        <v>42</v>
      </c>
      <c r="I4796" t="s">
        <v>53</v>
      </c>
      <c r="J4796" s="1">
        <v>44423</v>
      </c>
      <c r="K4796" s="1">
        <v>44867</v>
      </c>
      <c r="L4796" t="b">
        <f>COUNTIF(tbl_vendors[Vendor_ID],tbl_vendors[[#This Row],[Vendor_ID]])&gt;1</f>
        <v>0</v>
      </c>
      <c r="M4796" t="b">
        <f>ISBLANK(tbl_vendors[[#This Row],[Vendor_ID]])</f>
        <v>0</v>
      </c>
      <c r="N4796" t="b">
        <f>LEN(TRIM(tbl_vendors[[#This Row],[Vendor_Name]]))=0</f>
        <v>0</v>
      </c>
      <c r="O4796" t="b">
        <f>LEN(TRIM(tbl_vendors[[#This Row],[Email]]))=0</f>
        <v>0</v>
      </c>
      <c r="P4796" t="b">
        <f>OR(ISERROR(FIND("@",tbl_vendors[[#This Row],[Email]])),ISERROR(FIND(".",tbl_vendors[[#This Row],[Email]])))</f>
        <v>0</v>
      </c>
      <c r="Q4796" t="b">
        <f>ISNA(MATCH(tbl_vendors[[#This Row],[Country]],tbl_country[country],0))</f>
        <v>0</v>
      </c>
      <c r="R4796" t="b">
        <f>ISNA(MATCH(tbl_vendors[[#This Row],[Currency]],tbl_country[currency],0))</f>
        <v>0</v>
      </c>
      <c r="S4796" t="b">
        <f>_xlfn.XLOOKUP(tbl_vendors[[#This Row],[Country]],tbl_country[country],tbl_country[currency],"NotFound")&lt;&gt;tbl_vendors[[#This Row],[Currency]]</f>
        <v>0</v>
      </c>
      <c r="T4796" t="b">
        <f>ISNA(MATCH(tbl_vendors[[#This Row],[Payment_Terms]],tbl_payment_terms[Payment_Terms],0))</f>
        <v>0</v>
      </c>
      <c r="U4796" t="b">
        <f>ISNA(MATCH(tbl_vendors[[#This Row],[Status]],tbl_status[valid_status]))</f>
        <v>1</v>
      </c>
      <c r="V4796" t="b">
        <f ca="1">tbl_vendors[[#This Row],[Created_Date]]&gt;TODAY()</f>
        <v>0</v>
      </c>
      <c r="W4796" t="b">
        <f>tbl_vendors[[#This Row],[Updated_Date]]&lt;tbl_vendors[[#This Row],[Created_Date]]</f>
        <v>0</v>
      </c>
      <c r="X4796" t="b">
        <f>COUNTIF(tbl_vendors[Vendor_Name],tbl_vendors[[#This Row],[Vendor_Name]])&gt;1</f>
        <v>0</v>
      </c>
      <c r="Y4796" s="14" cm="1">
        <f t="array" aca="1" ref="Y4796" ca="1">IFERROR(SUM(L4796:X4796*1),4)</f>
        <v>1</v>
      </c>
      <c r="Z4796" t="str">
        <f ca="1">IF(tbl_vendors[[#This Row],[error_count]]&gt;0,"FAIL","PASS")</f>
        <v>FAIL</v>
      </c>
    </row>
    <row r="4797" spans="1:26" x14ac:dyDescent="0.3">
      <c r="A4797" t="s">
        <v>18664</v>
      </c>
      <c r="B4797" t="s">
        <v>18665</v>
      </c>
      <c r="C4797" t="s">
        <v>109</v>
      </c>
      <c r="D4797" t="s">
        <v>18666</v>
      </c>
      <c r="E4797" t="s">
        <v>39</v>
      </c>
      <c r="F4797" t="s">
        <v>75</v>
      </c>
      <c r="G4797" t="s">
        <v>18667</v>
      </c>
      <c r="H4797" t="s">
        <v>18</v>
      </c>
      <c r="I4797" t="s">
        <v>26</v>
      </c>
      <c r="J4797" s="1">
        <v>45059</v>
      </c>
      <c r="K4797" s="1">
        <v>46034</v>
      </c>
      <c r="L4797" t="b">
        <f>COUNTIF(tbl_vendors[Vendor_ID],tbl_vendors[[#This Row],[Vendor_ID]])&gt;1</f>
        <v>0</v>
      </c>
      <c r="M4797" t="b">
        <f>ISBLANK(tbl_vendors[[#This Row],[Vendor_ID]])</f>
        <v>0</v>
      </c>
      <c r="N4797" t="b">
        <f>LEN(TRIM(tbl_vendors[[#This Row],[Vendor_Name]]))=0</f>
        <v>0</v>
      </c>
      <c r="O4797" t="b">
        <f>LEN(TRIM(tbl_vendors[[#This Row],[Email]]))=0</f>
        <v>0</v>
      </c>
      <c r="P4797" t="b">
        <f>OR(ISERROR(FIND("@",tbl_vendors[[#This Row],[Email]])),ISERROR(FIND(".",tbl_vendors[[#This Row],[Email]])))</f>
        <v>0</v>
      </c>
      <c r="Q4797" t="b">
        <f>ISNA(MATCH(tbl_vendors[[#This Row],[Country]],tbl_country[country],0))</f>
        <v>0</v>
      </c>
      <c r="R4797" t="b">
        <f>ISNA(MATCH(tbl_vendors[[#This Row],[Currency]],tbl_country[currency],0))</f>
        <v>0</v>
      </c>
      <c r="S4797" t="b">
        <f>_xlfn.XLOOKUP(tbl_vendors[[#This Row],[Country]],tbl_country[country],tbl_country[currency],"NotFound")&lt;&gt;tbl_vendors[[#This Row],[Currency]]</f>
        <v>1</v>
      </c>
      <c r="T4797" t="b">
        <f>ISNA(MATCH(tbl_vendors[[#This Row],[Payment_Terms]],tbl_payment_terms[Payment_Terms],0))</f>
        <v>0</v>
      </c>
      <c r="U4797" t="b">
        <f>ISNA(MATCH(tbl_vendors[[#This Row],[Status]],tbl_status[valid_status]))</f>
        <v>0</v>
      </c>
      <c r="V4797" t="b">
        <f ca="1">tbl_vendors[[#This Row],[Created_Date]]&gt;TODAY()</f>
        <v>0</v>
      </c>
      <c r="W4797" t="b">
        <f>tbl_vendors[[#This Row],[Updated_Date]]&lt;tbl_vendors[[#This Row],[Created_Date]]</f>
        <v>0</v>
      </c>
      <c r="X4797" t="b">
        <f>COUNTIF(tbl_vendors[Vendor_Name],tbl_vendors[[#This Row],[Vendor_Name]])&gt;1</f>
        <v>0</v>
      </c>
      <c r="Y4797" s="14" cm="1">
        <f t="array" aca="1" ref="Y4797" ca="1">IFERROR(SUM(L4797:X4797*1),4)</f>
        <v>1</v>
      </c>
      <c r="Z4797" t="str">
        <f ca="1">IF(tbl_vendors[[#This Row],[error_count]]&gt;0,"FAIL","PASS")</f>
        <v>FAIL</v>
      </c>
    </row>
    <row r="4798" spans="1:26" x14ac:dyDescent="0.3">
      <c r="A4798" t="s">
        <v>18668</v>
      </c>
      <c r="B4798" t="s">
        <v>4555</v>
      </c>
      <c r="C4798" t="s">
        <v>37</v>
      </c>
      <c r="D4798" t="s">
        <v>18669</v>
      </c>
      <c r="E4798" t="s">
        <v>39</v>
      </c>
      <c r="F4798" t="s">
        <v>32</v>
      </c>
      <c r="G4798" t="s">
        <v>18670</v>
      </c>
      <c r="H4798" t="s">
        <v>18</v>
      </c>
      <c r="I4798" t="s">
        <v>19</v>
      </c>
      <c r="J4798" s="1">
        <v>44744</v>
      </c>
      <c r="K4798" s="1">
        <v>45629</v>
      </c>
      <c r="L4798" t="b">
        <f>COUNTIF(tbl_vendors[Vendor_ID],tbl_vendors[[#This Row],[Vendor_ID]])&gt;1</f>
        <v>0</v>
      </c>
      <c r="M4798" t="b">
        <f>ISBLANK(tbl_vendors[[#This Row],[Vendor_ID]])</f>
        <v>0</v>
      </c>
      <c r="N4798" t="b">
        <f>LEN(TRIM(tbl_vendors[[#This Row],[Vendor_Name]]))=0</f>
        <v>0</v>
      </c>
      <c r="O4798" t="b">
        <f>LEN(TRIM(tbl_vendors[[#This Row],[Email]]))=0</f>
        <v>0</v>
      </c>
      <c r="P4798" t="b">
        <f>OR(ISERROR(FIND("@",tbl_vendors[[#This Row],[Email]])),ISERROR(FIND(".",tbl_vendors[[#This Row],[Email]])))</f>
        <v>0</v>
      </c>
      <c r="Q4798" t="b">
        <f>ISNA(MATCH(tbl_vendors[[#This Row],[Country]],tbl_country[country],0))</f>
        <v>0</v>
      </c>
      <c r="R4798" t="b">
        <f>ISNA(MATCH(tbl_vendors[[#This Row],[Currency]],tbl_country[currency],0))</f>
        <v>0</v>
      </c>
      <c r="S4798" t="b">
        <f>_xlfn.XLOOKUP(tbl_vendors[[#This Row],[Country]],tbl_country[country],tbl_country[currency],"NotFound")&lt;&gt;tbl_vendors[[#This Row],[Currency]]</f>
        <v>0</v>
      </c>
      <c r="T4798" t="b">
        <f>ISNA(MATCH(tbl_vendors[[#This Row],[Payment_Terms]],tbl_payment_terms[Payment_Terms],0))</f>
        <v>0</v>
      </c>
      <c r="U4798" t="b">
        <f>ISNA(MATCH(tbl_vendors[[#This Row],[Status]],tbl_status[valid_status]))</f>
        <v>0</v>
      </c>
      <c r="V4798" t="b">
        <f ca="1">tbl_vendors[[#This Row],[Created_Date]]&gt;TODAY()</f>
        <v>0</v>
      </c>
      <c r="W4798" t="b">
        <f>tbl_vendors[[#This Row],[Updated_Date]]&lt;tbl_vendors[[#This Row],[Created_Date]]</f>
        <v>0</v>
      </c>
      <c r="X4798" t="b">
        <f>COUNTIF(tbl_vendors[Vendor_Name],tbl_vendors[[#This Row],[Vendor_Name]])&gt;1</f>
        <v>1</v>
      </c>
      <c r="Y4798" s="14" cm="1">
        <f t="array" aca="1" ref="Y4798" ca="1">IFERROR(SUM(L4798:X4798*1),4)</f>
        <v>1</v>
      </c>
      <c r="Z4798" t="str">
        <f ca="1">IF(tbl_vendors[[#This Row],[error_count]]&gt;0,"FAIL","PASS")</f>
        <v>FAIL</v>
      </c>
    </row>
    <row r="4799" spans="1:26" x14ac:dyDescent="0.3">
      <c r="A4799" t="s">
        <v>18671</v>
      </c>
      <c r="B4799" t="s">
        <v>3226</v>
      </c>
      <c r="C4799" t="s">
        <v>37</v>
      </c>
      <c r="E4799" t="s">
        <v>39</v>
      </c>
      <c r="F4799" t="s">
        <v>16</v>
      </c>
      <c r="G4799" t="s">
        <v>18672</v>
      </c>
      <c r="H4799" t="s">
        <v>69</v>
      </c>
      <c r="I4799" t="s">
        <v>19</v>
      </c>
      <c r="J4799" s="1">
        <v>45751</v>
      </c>
      <c r="K4799" s="1">
        <v>45903</v>
      </c>
      <c r="L4799" t="b">
        <f>COUNTIF(tbl_vendors[Vendor_ID],tbl_vendors[[#This Row],[Vendor_ID]])&gt;1</f>
        <v>0</v>
      </c>
      <c r="M4799" t="b">
        <f>ISBLANK(tbl_vendors[[#This Row],[Vendor_ID]])</f>
        <v>0</v>
      </c>
      <c r="N4799" t="b">
        <f>LEN(TRIM(tbl_vendors[[#This Row],[Vendor_Name]]))=0</f>
        <v>0</v>
      </c>
      <c r="O4799" t="b">
        <f>LEN(TRIM(tbl_vendors[[#This Row],[Email]]))=0</f>
        <v>0</v>
      </c>
      <c r="P4799" t="b">
        <f>OR(ISERROR(FIND("@",tbl_vendors[[#This Row],[Email]])),ISERROR(FIND(".",tbl_vendors[[#This Row],[Email]])))</f>
        <v>0</v>
      </c>
      <c r="Q4799" t="b">
        <f>ISNA(MATCH(tbl_vendors[[#This Row],[Country]],tbl_country[country],0))</f>
        <v>0</v>
      </c>
      <c r="R4799" t="b">
        <f>ISNA(MATCH(tbl_vendors[[#This Row],[Currency]],tbl_country[currency],0))</f>
        <v>0</v>
      </c>
      <c r="S4799" t="b">
        <f>_xlfn.XLOOKUP(tbl_vendors[[#This Row],[Country]],tbl_country[country],tbl_country[currency],"NotFound")&lt;&gt;tbl_vendors[[#This Row],[Currency]]</f>
        <v>0</v>
      </c>
      <c r="T4799" t="b">
        <f>ISNA(MATCH(tbl_vendors[[#This Row],[Payment_Terms]],tbl_payment_terms[Payment_Terms],0))</f>
        <v>0</v>
      </c>
      <c r="U4799" t="b">
        <f>ISNA(MATCH(tbl_vendors[[#This Row],[Status]],tbl_status[valid_status]))</f>
        <v>0</v>
      </c>
      <c r="V4799" t="b">
        <f ca="1">tbl_vendors[[#This Row],[Created_Date]]&gt;TODAY()</f>
        <v>0</v>
      </c>
      <c r="W4799" t="b">
        <f>tbl_vendors[[#This Row],[Updated_Date]]&lt;tbl_vendors[[#This Row],[Created_Date]]</f>
        <v>0</v>
      </c>
      <c r="X4799" t="b">
        <f>COUNTIF(tbl_vendors[Vendor_Name],tbl_vendors[[#This Row],[Vendor_Name]])&gt;1</f>
        <v>1</v>
      </c>
      <c r="Y4799" s="14" cm="1">
        <f t="array" aca="1" ref="Y4799" ca="1">IFERROR(SUM(L4799:X4799*1),4)</f>
        <v>1</v>
      </c>
      <c r="Z4799" t="str">
        <f ca="1">IF(tbl_vendors[[#This Row],[error_count]]&gt;0,"FAIL","PASS")</f>
        <v>FAIL</v>
      </c>
    </row>
    <row r="4800" spans="1:26" x14ac:dyDescent="0.3">
      <c r="A4800" t="s">
        <v>18673</v>
      </c>
      <c r="B4800" t="s">
        <v>18674</v>
      </c>
      <c r="C4800" t="s">
        <v>13</v>
      </c>
      <c r="D4800" t="s">
        <v>18675</v>
      </c>
      <c r="E4800" t="s">
        <v>15</v>
      </c>
      <c r="F4800" t="s">
        <v>32</v>
      </c>
      <c r="G4800" t="s">
        <v>18676</v>
      </c>
      <c r="H4800" t="s">
        <v>42</v>
      </c>
      <c r="I4800" t="s">
        <v>53</v>
      </c>
      <c r="J4800" s="1">
        <v>45967</v>
      </c>
      <c r="K4800" s="1">
        <v>46082</v>
      </c>
      <c r="L4800" t="b">
        <f>COUNTIF(tbl_vendors[Vendor_ID],tbl_vendors[[#This Row],[Vendor_ID]])&gt;1</f>
        <v>0</v>
      </c>
      <c r="M4800" t="b">
        <f>ISBLANK(tbl_vendors[[#This Row],[Vendor_ID]])</f>
        <v>0</v>
      </c>
      <c r="N4800" t="b">
        <f>LEN(TRIM(tbl_vendors[[#This Row],[Vendor_Name]]))=0</f>
        <v>0</v>
      </c>
      <c r="O4800" t="b">
        <f>LEN(TRIM(tbl_vendors[[#This Row],[Email]]))=0</f>
        <v>0</v>
      </c>
      <c r="P4800" t="b">
        <f>OR(ISERROR(FIND("@",tbl_vendors[[#This Row],[Email]])),ISERROR(FIND(".",tbl_vendors[[#This Row],[Email]])))</f>
        <v>0</v>
      </c>
      <c r="Q4800" t="b">
        <f>ISNA(MATCH(tbl_vendors[[#This Row],[Country]],tbl_country[country],0))</f>
        <v>0</v>
      </c>
      <c r="R4800" t="b">
        <f>ISNA(MATCH(tbl_vendors[[#This Row],[Currency]],tbl_country[currency],0))</f>
        <v>1</v>
      </c>
      <c r="S4800" t="b">
        <f>_xlfn.XLOOKUP(tbl_vendors[[#This Row],[Country]],tbl_country[country],tbl_country[currency],"NotFound")&lt;&gt;tbl_vendors[[#This Row],[Currency]]</f>
        <v>1</v>
      </c>
      <c r="T4800" t="b">
        <f>ISNA(MATCH(tbl_vendors[[#This Row],[Payment_Terms]],tbl_payment_terms[Payment_Terms],0))</f>
        <v>0</v>
      </c>
      <c r="U4800" t="b">
        <f>ISNA(MATCH(tbl_vendors[[#This Row],[Status]],tbl_status[valid_status]))</f>
        <v>1</v>
      </c>
      <c r="V4800" t="b">
        <f ca="1">tbl_vendors[[#This Row],[Created_Date]]&gt;TODAY()</f>
        <v>0</v>
      </c>
      <c r="W4800" t="b">
        <f>tbl_vendors[[#This Row],[Updated_Date]]&lt;tbl_vendors[[#This Row],[Created_Date]]</f>
        <v>0</v>
      </c>
      <c r="X4800" t="b">
        <f>COUNTIF(tbl_vendors[Vendor_Name],tbl_vendors[[#This Row],[Vendor_Name]])&gt;1</f>
        <v>0</v>
      </c>
      <c r="Y4800" s="14" cm="1">
        <f t="array" aca="1" ref="Y4800" ca="1">IFERROR(SUM(L4800:X4800*1),4)</f>
        <v>3</v>
      </c>
      <c r="Z4800" t="str">
        <f ca="1">IF(tbl_vendors[[#This Row],[error_count]]&gt;0,"FAIL","PASS")</f>
        <v>FAIL</v>
      </c>
    </row>
    <row r="4801" spans="1:26" x14ac:dyDescent="0.3">
      <c r="A4801" t="s">
        <v>18677</v>
      </c>
      <c r="B4801" t="s">
        <v>18678</v>
      </c>
      <c r="C4801" t="s">
        <v>72</v>
      </c>
      <c r="D4801" t="s">
        <v>18679</v>
      </c>
      <c r="E4801" t="s">
        <v>74</v>
      </c>
      <c r="F4801" t="s">
        <v>40</v>
      </c>
      <c r="G4801" t="s">
        <v>18680</v>
      </c>
      <c r="H4801" t="s">
        <v>52</v>
      </c>
      <c r="I4801" t="s">
        <v>26</v>
      </c>
      <c r="J4801" s="1">
        <v>45763</v>
      </c>
      <c r="K4801" s="1">
        <v>46187</v>
      </c>
      <c r="L4801" t="b">
        <f>COUNTIF(tbl_vendors[Vendor_ID],tbl_vendors[[#This Row],[Vendor_ID]])&gt;1</f>
        <v>0</v>
      </c>
      <c r="M4801" t="b">
        <f>ISBLANK(tbl_vendors[[#This Row],[Vendor_ID]])</f>
        <v>0</v>
      </c>
      <c r="N4801" t="b">
        <f>LEN(TRIM(tbl_vendors[[#This Row],[Vendor_Name]]))=0</f>
        <v>0</v>
      </c>
      <c r="O4801" t="b">
        <f>LEN(TRIM(tbl_vendors[[#This Row],[Email]]))=0</f>
        <v>0</v>
      </c>
      <c r="P4801" t="b">
        <f>OR(ISERROR(FIND("@",tbl_vendors[[#This Row],[Email]])),ISERROR(FIND(".",tbl_vendors[[#This Row],[Email]])))</f>
        <v>0</v>
      </c>
      <c r="Q4801" t="b">
        <f>ISNA(MATCH(tbl_vendors[[#This Row],[Country]],tbl_country[country],0))</f>
        <v>0</v>
      </c>
      <c r="R4801" t="b">
        <f>ISNA(MATCH(tbl_vendors[[#This Row],[Currency]],tbl_country[currency],0))</f>
        <v>1</v>
      </c>
      <c r="S4801" t="b">
        <f>_xlfn.XLOOKUP(tbl_vendors[[#This Row],[Country]],tbl_country[country],tbl_country[currency],"NotFound")&lt;&gt;tbl_vendors[[#This Row],[Currency]]</f>
        <v>1</v>
      </c>
      <c r="T4801" t="b">
        <f>ISNA(MATCH(tbl_vendors[[#This Row],[Payment_Terms]],tbl_payment_terms[Payment_Terms],0))</f>
        <v>0</v>
      </c>
      <c r="U4801" t="b">
        <f>ISNA(MATCH(tbl_vendors[[#This Row],[Status]],tbl_status[valid_status]))</f>
        <v>0</v>
      </c>
      <c r="V4801" t="b">
        <f ca="1">tbl_vendors[[#This Row],[Created_Date]]&gt;TODAY()</f>
        <v>0</v>
      </c>
      <c r="W4801" t="b">
        <f>tbl_vendors[[#This Row],[Updated_Date]]&lt;tbl_vendors[[#This Row],[Created_Date]]</f>
        <v>0</v>
      </c>
      <c r="X4801" t="b">
        <f>COUNTIF(tbl_vendors[Vendor_Name],tbl_vendors[[#This Row],[Vendor_Name]])&gt;1</f>
        <v>0</v>
      </c>
      <c r="Y4801" s="14" cm="1">
        <f t="array" aca="1" ref="Y4801" ca="1">IFERROR(SUM(L4801:X4801*1),4)</f>
        <v>2</v>
      </c>
      <c r="Z4801" t="str">
        <f ca="1">IF(tbl_vendors[[#This Row],[error_count]]&gt;0,"FAIL","PASS")</f>
        <v>FAIL</v>
      </c>
    </row>
    <row r="4802" spans="1:26" x14ac:dyDescent="0.3">
      <c r="A4802" t="s">
        <v>18681</v>
      </c>
      <c r="B4802" t="s">
        <v>7546</v>
      </c>
      <c r="C4802" t="s">
        <v>100</v>
      </c>
      <c r="D4802" t="s">
        <v>18682</v>
      </c>
      <c r="E4802" t="s">
        <v>39</v>
      </c>
      <c r="F4802" t="s">
        <v>40</v>
      </c>
      <c r="G4802" t="s">
        <v>18683</v>
      </c>
      <c r="H4802" t="s">
        <v>47</v>
      </c>
      <c r="I4802" t="s">
        <v>26</v>
      </c>
      <c r="J4802" s="1">
        <v>44531</v>
      </c>
      <c r="K4802" s="1">
        <v>45809</v>
      </c>
      <c r="L4802" t="b">
        <f>COUNTIF(tbl_vendors[Vendor_ID],tbl_vendors[[#This Row],[Vendor_ID]])&gt;1</f>
        <v>0</v>
      </c>
      <c r="M4802" t="b">
        <f>ISBLANK(tbl_vendors[[#This Row],[Vendor_ID]])</f>
        <v>0</v>
      </c>
      <c r="N4802" t="b">
        <f>LEN(TRIM(tbl_vendors[[#This Row],[Vendor_Name]]))=0</f>
        <v>0</v>
      </c>
      <c r="O4802" t="b">
        <f>LEN(TRIM(tbl_vendors[[#This Row],[Email]]))=0</f>
        <v>0</v>
      </c>
      <c r="P4802" t="b">
        <f>OR(ISERROR(FIND("@",tbl_vendors[[#This Row],[Email]])),ISERROR(FIND(".",tbl_vendors[[#This Row],[Email]])))</f>
        <v>0</v>
      </c>
      <c r="Q4802" t="b">
        <f>ISNA(MATCH(tbl_vendors[[#This Row],[Country]],tbl_country[country],0))</f>
        <v>0</v>
      </c>
      <c r="R4802" t="b">
        <f>ISNA(MATCH(tbl_vendors[[#This Row],[Currency]],tbl_country[currency],0))</f>
        <v>0</v>
      </c>
      <c r="S4802" t="b">
        <f>_xlfn.XLOOKUP(tbl_vendors[[#This Row],[Country]],tbl_country[country],tbl_country[currency],"NotFound")&lt;&gt;tbl_vendors[[#This Row],[Currency]]</f>
        <v>0</v>
      </c>
      <c r="T4802" t="b">
        <f>ISNA(MATCH(tbl_vendors[[#This Row],[Payment_Terms]],tbl_payment_terms[Payment_Terms],0))</f>
        <v>0</v>
      </c>
      <c r="U4802" t="b">
        <f>ISNA(MATCH(tbl_vendors[[#This Row],[Status]],tbl_status[valid_status]))</f>
        <v>0</v>
      </c>
      <c r="V4802" t="b">
        <f ca="1">tbl_vendors[[#This Row],[Created_Date]]&gt;TODAY()</f>
        <v>0</v>
      </c>
      <c r="W4802" t="b">
        <f>tbl_vendors[[#This Row],[Updated_Date]]&lt;tbl_vendors[[#This Row],[Created_Date]]</f>
        <v>0</v>
      </c>
      <c r="X4802" t="b">
        <f>COUNTIF(tbl_vendors[Vendor_Name],tbl_vendors[[#This Row],[Vendor_Name]])&gt;1</f>
        <v>1</v>
      </c>
      <c r="Y4802" s="14" cm="1">
        <f t="array" aca="1" ref="Y4802" ca="1">IFERROR(SUM(L4802:X4802*1),4)</f>
        <v>1</v>
      </c>
      <c r="Z4802" t="str">
        <f ca="1">IF(tbl_vendors[[#This Row],[error_count]]&gt;0,"FAIL","PASS")</f>
        <v>FAIL</v>
      </c>
    </row>
    <row r="4803" spans="1:26" x14ac:dyDescent="0.3">
      <c r="A4803" t="s">
        <v>18684</v>
      </c>
      <c r="B4803" t="s">
        <v>18685</v>
      </c>
      <c r="C4803" t="s">
        <v>153</v>
      </c>
      <c r="D4803" t="s">
        <v>18686</v>
      </c>
      <c r="E4803" t="s">
        <v>155</v>
      </c>
      <c r="F4803" t="s">
        <v>32</v>
      </c>
      <c r="G4803" t="s">
        <v>18687</v>
      </c>
      <c r="H4803" t="s">
        <v>18</v>
      </c>
      <c r="I4803" t="s">
        <v>26</v>
      </c>
      <c r="J4803" s="1">
        <v>44748</v>
      </c>
      <c r="K4803" s="1">
        <v>45591</v>
      </c>
      <c r="L4803" t="b">
        <f>COUNTIF(tbl_vendors[Vendor_ID],tbl_vendors[[#This Row],[Vendor_ID]])&gt;1</f>
        <v>0</v>
      </c>
      <c r="M4803" t="b">
        <f>ISBLANK(tbl_vendors[[#This Row],[Vendor_ID]])</f>
        <v>0</v>
      </c>
      <c r="N4803" t="b">
        <f>LEN(TRIM(tbl_vendors[[#This Row],[Vendor_Name]]))=0</f>
        <v>0</v>
      </c>
      <c r="O4803" t="b">
        <f>LEN(TRIM(tbl_vendors[[#This Row],[Email]]))=0</f>
        <v>0</v>
      </c>
      <c r="P4803" t="b">
        <f>OR(ISERROR(FIND("@",tbl_vendors[[#This Row],[Email]])),ISERROR(FIND(".",tbl_vendors[[#This Row],[Email]])))</f>
        <v>0</v>
      </c>
      <c r="Q4803" t="b">
        <f>ISNA(MATCH(tbl_vendors[[#This Row],[Country]],tbl_country[country],0))</f>
        <v>0</v>
      </c>
      <c r="R4803" t="b">
        <f>ISNA(MATCH(tbl_vendors[[#This Row],[Currency]],tbl_country[currency],0))</f>
        <v>0</v>
      </c>
      <c r="S4803" t="b">
        <f>_xlfn.XLOOKUP(tbl_vendors[[#This Row],[Country]],tbl_country[country],tbl_country[currency],"NotFound")&lt;&gt;tbl_vendors[[#This Row],[Currency]]</f>
        <v>0</v>
      </c>
      <c r="T4803" t="b">
        <f>ISNA(MATCH(tbl_vendors[[#This Row],[Payment_Terms]],tbl_payment_terms[Payment_Terms],0))</f>
        <v>0</v>
      </c>
      <c r="U4803" t="b">
        <f>ISNA(MATCH(tbl_vendors[[#This Row],[Status]],tbl_status[valid_status]))</f>
        <v>0</v>
      </c>
      <c r="V4803" t="b">
        <f ca="1">tbl_vendors[[#This Row],[Created_Date]]&gt;TODAY()</f>
        <v>0</v>
      </c>
      <c r="W4803" t="b">
        <f>tbl_vendors[[#This Row],[Updated_Date]]&lt;tbl_vendors[[#This Row],[Created_Date]]</f>
        <v>0</v>
      </c>
      <c r="X4803" t="b">
        <f>COUNTIF(tbl_vendors[Vendor_Name],tbl_vendors[[#This Row],[Vendor_Name]])&gt;1</f>
        <v>0</v>
      </c>
      <c r="Y4803" s="14" cm="1">
        <f t="array" aca="1" ref="Y4803" ca="1">IFERROR(SUM(L4803:X4803*1),4)</f>
        <v>0</v>
      </c>
      <c r="Z4803" t="str">
        <f ca="1">IF(tbl_vendors[[#This Row],[error_count]]&gt;0,"FAIL","PASS")</f>
        <v>PASS</v>
      </c>
    </row>
    <row r="4804" spans="1:26" x14ac:dyDescent="0.3">
      <c r="A4804" t="s">
        <v>18688</v>
      </c>
      <c r="B4804" t="s">
        <v>18689</v>
      </c>
      <c r="C4804" t="s">
        <v>56</v>
      </c>
      <c r="D4804" t="s">
        <v>18690</v>
      </c>
      <c r="E4804" t="s">
        <v>58</v>
      </c>
      <c r="F4804" t="s">
        <v>75</v>
      </c>
      <c r="G4804" t="s">
        <v>18691</v>
      </c>
      <c r="H4804" t="s">
        <v>69</v>
      </c>
      <c r="I4804" t="s">
        <v>53</v>
      </c>
      <c r="J4804" s="1">
        <v>45875</v>
      </c>
      <c r="K4804" s="1">
        <v>45942</v>
      </c>
      <c r="L4804" t="b">
        <f>COUNTIF(tbl_vendors[Vendor_ID],tbl_vendors[[#This Row],[Vendor_ID]])&gt;1</f>
        <v>0</v>
      </c>
      <c r="M4804" t="b">
        <f>ISBLANK(tbl_vendors[[#This Row],[Vendor_ID]])</f>
        <v>0</v>
      </c>
      <c r="N4804" t="b">
        <f>LEN(TRIM(tbl_vendors[[#This Row],[Vendor_Name]]))=0</f>
        <v>0</v>
      </c>
      <c r="O4804" t="b">
        <f>LEN(TRIM(tbl_vendors[[#This Row],[Email]]))=0</f>
        <v>0</v>
      </c>
      <c r="P4804" t="b">
        <f>OR(ISERROR(FIND("@",tbl_vendors[[#This Row],[Email]])),ISERROR(FIND(".",tbl_vendors[[#This Row],[Email]])))</f>
        <v>0</v>
      </c>
      <c r="Q4804" t="b">
        <f>ISNA(MATCH(tbl_vendors[[#This Row],[Country]],tbl_country[country],0))</f>
        <v>0</v>
      </c>
      <c r="R4804" t="b">
        <f>ISNA(MATCH(tbl_vendors[[#This Row],[Currency]],tbl_country[currency],0))</f>
        <v>0</v>
      </c>
      <c r="S4804" t="b">
        <f>_xlfn.XLOOKUP(tbl_vendors[[#This Row],[Country]],tbl_country[country],tbl_country[currency],"NotFound")&lt;&gt;tbl_vendors[[#This Row],[Currency]]</f>
        <v>0</v>
      </c>
      <c r="T4804" t="b">
        <f>ISNA(MATCH(tbl_vendors[[#This Row],[Payment_Terms]],tbl_payment_terms[Payment_Terms],0))</f>
        <v>0</v>
      </c>
      <c r="U4804" t="b">
        <f>ISNA(MATCH(tbl_vendors[[#This Row],[Status]],tbl_status[valid_status]))</f>
        <v>1</v>
      </c>
      <c r="V4804" t="b">
        <f ca="1">tbl_vendors[[#This Row],[Created_Date]]&gt;TODAY()</f>
        <v>0</v>
      </c>
      <c r="W4804" t="b">
        <f>tbl_vendors[[#This Row],[Updated_Date]]&lt;tbl_vendors[[#This Row],[Created_Date]]</f>
        <v>0</v>
      </c>
      <c r="X4804" t="b">
        <f>COUNTIF(tbl_vendors[Vendor_Name],tbl_vendors[[#This Row],[Vendor_Name]])&gt;1</f>
        <v>0</v>
      </c>
      <c r="Y4804" s="14" cm="1">
        <f t="array" aca="1" ref="Y4804" ca="1">IFERROR(SUM(L4804:X4804*1),4)</f>
        <v>1</v>
      </c>
      <c r="Z4804" t="str">
        <f ca="1">IF(tbl_vendors[[#This Row],[error_count]]&gt;0,"FAIL","PASS")</f>
        <v>FAIL</v>
      </c>
    </row>
    <row r="4805" spans="1:26" x14ac:dyDescent="0.3">
      <c r="A4805" t="s">
        <v>18692</v>
      </c>
      <c r="B4805" t="s">
        <v>18693</v>
      </c>
      <c r="C4805" t="s">
        <v>37</v>
      </c>
      <c r="D4805" t="s">
        <v>18694</v>
      </c>
      <c r="E4805" t="s">
        <v>39</v>
      </c>
      <c r="F4805" t="s">
        <v>40</v>
      </c>
      <c r="G4805" t="s">
        <v>18695</v>
      </c>
      <c r="H4805" t="s">
        <v>34</v>
      </c>
      <c r="I4805" t="s">
        <v>53</v>
      </c>
      <c r="J4805" s="1">
        <v>45887</v>
      </c>
      <c r="K4805" s="1">
        <v>46066</v>
      </c>
      <c r="L4805" t="b">
        <f>COUNTIF(tbl_vendors[Vendor_ID],tbl_vendors[[#This Row],[Vendor_ID]])&gt;1</f>
        <v>0</v>
      </c>
      <c r="M4805" t="b">
        <f>ISBLANK(tbl_vendors[[#This Row],[Vendor_ID]])</f>
        <v>0</v>
      </c>
      <c r="N4805" t="b">
        <f>LEN(TRIM(tbl_vendors[[#This Row],[Vendor_Name]]))=0</f>
        <v>0</v>
      </c>
      <c r="O4805" t="b">
        <f>LEN(TRIM(tbl_vendors[[#This Row],[Email]]))=0</f>
        <v>0</v>
      </c>
      <c r="P4805" t="b">
        <f>OR(ISERROR(FIND("@",tbl_vendors[[#This Row],[Email]])),ISERROR(FIND(".",tbl_vendors[[#This Row],[Email]])))</f>
        <v>0</v>
      </c>
      <c r="Q4805" t="b">
        <f>ISNA(MATCH(tbl_vendors[[#This Row],[Country]],tbl_country[country],0))</f>
        <v>0</v>
      </c>
      <c r="R4805" t="b">
        <f>ISNA(MATCH(tbl_vendors[[#This Row],[Currency]],tbl_country[currency],0))</f>
        <v>0</v>
      </c>
      <c r="S4805" t="b">
        <f>_xlfn.XLOOKUP(tbl_vendors[[#This Row],[Country]],tbl_country[country],tbl_country[currency],"NotFound")&lt;&gt;tbl_vendors[[#This Row],[Currency]]</f>
        <v>0</v>
      </c>
      <c r="T4805" t="b">
        <f>ISNA(MATCH(tbl_vendors[[#This Row],[Payment_Terms]],tbl_payment_terms[Payment_Terms],0))</f>
        <v>0</v>
      </c>
      <c r="U4805" t="b">
        <f>ISNA(MATCH(tbl_vendors[[#This Row],[Status]],tbl_status[valid_status]))</f>
        <v>1</v>
      </c>
      <c r="V4805" t="b">
        <f ca="1">tbl_vendors[[#This Row],[Created_Date]]&gt;TODAY()</f>
        <v>0</v>
      </c>
      <c r="W4805" t="b">
        <f>tbl_vendors[[#This Row],[Updated_Date]]&lt;tbl_vendors[[#This Row],[Created_Date]]</f>
        <v>0</v>
      </c>
      <c r="X4805" t="b">
        <f>COUNTIF(tbl_vendors[Vendor_Name],tbl_vendors[[#This Row],[Vendor_Name]])&gt;1</f>
        <v>0</v>
      </c>
      <c r="Y4805" s="14" cm="1">
        <f t="array" aca="1" ref="Y4805" ca="1">IFERROR(SUM(L4805:X4805*1),4)</f>
        <v>1</v>
      </c>
      <c r="Z4805" t="str">
        <f ca="1">IF(tbl_vendors[[#This Row],[error_count]]&gt;0,"FAIL","PASS")</f>
        <v>FAIL</v>
      </c>
    </row>
    <row r="4806" spans="1:26" x14ac:dyDescent="0.3">
      <c r="A4806" t="s">
        <v>18696</v>
      </c>
      <c r="B4806" t="s">
        <v>18697</v>
      </c>
      <c r="C4806" t="s">
        <v>153</v>
      </c>
      <c r="D4806" t="s">
        <v>18698</v>
      </c>
      <c r="E4806" t="s">
        <v>155</v>
      </c>
      <c r="F4806" t="s">
        <v>40</v>
      </c>
      <c r="G4806" t="s">
        <v>18699</v>
      </c>
      <c r="H4806" t="s">
        <v>47</v>
      </c>
      <c r="I4806" t="s">
        <v>19</v>
      </c>
      <c r="J4806" s="1">
        <v>44502</v>
      </c>
      <c r="K4806" s="1">
        <v>45754</v>
      </c>
      <c r="L4806" t="b">
        <f>COUNTIF(tbl_vendors[Vendor_ID],tbl_vendors[[#This Row],[Vendor_ID]])&gt;1</f>
        <v>0</v>
      </c>
      <c r="M4806" t="b">
        <f>ISBLANK(tbl_vendors[[#This Row],[Vendor_ID]])</f>
        <v>0</v>
      </c>
      <c r="N4806" t="b">
        <f>LEN(TRIM(tbl_vendors[[#This Row],[Vendor_Name]]))=0</f>
        <v>0</v>
      </c>
      <c r="O4806" t="b">
        <f>LEN(TRIM(tbl_vendors[[#This Row],[Email]]))=0</f>
        <v>0</v>
      </c>
      <c r="P4806" t="b">
        <f>OR(ISERROR(FIND("@",tbl_vendors[[#This Row],[Email]])),ISERROR(FIND(".",tbl_vendors[[#This Row],[Email]])))</f>
        <v>0</v>
      </c>
      <c r="Q4806" t="b">
        <f>ISNA(MATCH(tbl_vendors[[#This Row],[Country]],tbl_country[country],0))</f>
        <v>0</v>
      </c>
      <c r="R4806" t="b">
        <f>ISNA(MATCH(tbl_vendors[[#This Row],[Currency]],tbl_country[currency],0))</f>
        <v>0</v>
      </c>
      <c r="S4806" t="b">
        <f>_xlfn.XLOOKUP(tbl_vendors[[#This Row],[Country]],tbl_country[country],tbl_country[currency],"NotFound")&lt;&gt;tbl_vendors[[#This Row],[Currency]]</f>
        <v>0</v>
      </c>
      <c r="T4806" t="b">
        <f>ISNA(MATCH(tbl_vendors[[#This Row],[Payment_Terms]],tbl_payment_terms[Payment_Terms],0))</f>
        <v>0</v>
      </c>
      <c r="U4806" t="b">
        <f>ISNA(MATCH(tbl_vendors[[#This Row],[Status]],tbl_status[valid_status]))</f>
        <v>0</v>
      </c>
      <c r="V4806" t="b">
        <f ca="1">tbl_vendors[[#This Row],[Created_Date]]&gt;TODAY()</f>
        <v>0</v>
      </c>
      <c r="W4806" t="b">
        <f>tbl_vendors[[#This Row],[Updated_Date]]&lt;tbl_vendors[[#This Row],[Created_Date]]</f>
        <v>0</v>
      </c>
      <c r="X4806" t="b">
        <f>COUNTIF(tbl_vendors[Vendor_Name],tbl_vendors[[#This Row],[Vendor_Name]])&gt;1</f>
        <v>0</v>
      </c>
      <c r="Y4806" s="14" cm="1">
        <f t="array" aca="1" ref="Y4806" ca="1">IFERROR(SUM(L4806:X4806*1),4)</f>
        <v>0</v>
      </c>
      <c r="Z4806" t="str">
        <f ca="1">IF(tbl_vendors[[#This Row],[error_count]]&gt;0,"FAIL","PASS")</f>
        <v>PASS</v>
      </c>
    </row>
    <row r="4807" spans="1:26" x14ac:dyDescent="0.3">
      <c r="A4807" t="s">
        <v>18700</v>
      </c>
      <c r="B4807" t="s">
        <v>18701</v>
      </c>
      <c r="C4807" t="s">
        <v>37</v>
      </c>
      <c r="D4807" t="s">
        <v>18702</v>
      </c>
      <c r="E4807" t="s">
        <v>39</v>
      </c>
      <c r="F4807" t="s">
        <v>40</v>
      </c>
      <c r="G4807" t="s">
        <v>18703</v>
      </c>
      <c r="H4807" t="s">
        <v>34</v>
      </c>
      <c r="I4807" t="s">
        <v>19</v>
      </c>
      <c r="J4807" s="1">
        <v>45318</v>
      </c>
      <c r="K4807" s="1">
        <v>45342</v>
      </c>
      <c r="L4807" t="b">
        <f>COUNTIF(tbl_vendors[Vendor_ID],tbl_vendors[[#This Row],[Vendor_ID]])&gt;1</f>
        <v>0</v>
      </c>
      <c r="M4807" t="b">
        <f>ISBLANK(tbl_vendors[[#This Row],[Vendor_ID]])</f>
        <v>0</v>
      </c>
      <c r="N4807" t="b">
        <f>LEN(TRIM(tbl_vendors[[#This Row],[Vendor_Name]]))=0</f>
        <v>0</v>
      </c>
      <c r="O4807" t="b">
        <f>LEN(TRIM(tbl_vendors[[#This Row],[Email]]))=0</f>
        <v>0</v>
      </c>
      <c r="P4807" t="b">
        <f>OR(ISERROR(FIND("@",tbl_vendors[[#This Row],[Email]])),ISERROR(FIND(".",tbl_vendors[[#This Row],[Email]])))</f>
        <v>0</v>
      </c>
      <c r="Q4807" t="b">
        <f>ISNA(MATCH(tbl_vendors[[#This Row],[Country]],tbl_country[country],0))</f>
        <v>0</v>
      </c>
      <c r="R4807" t="b">
        <f>ISNA(MATCH(tbl_vendors[[#This Row],[Currency]],tbl_country[currency],0))</f>
        <v>0</v>
      </c>
      <c r="S4807" t="b">
        <f>_xlfn.XLOOKUP(tbl_vendors[[#This Row],[Country]],tbl_country[country],tbl_country[currency],"NotFound")&lt;&gt;tbl_vendors[[#This Row],[Currency]]</f>
        <v>0</v>
      </c>
      <c r="T4807" t="b">
        <f>ISNA(MATCH(tbl_vendors[[#This Row],[Payment_Terms]],tbl_payment_terms[Payment_Terms],0))</f>
        <v>0</v>
      </c>
      <c r="U4807" t="b">
        <f>ISNA(MATCH(tbl_vendors[[#This Row],[Status]],tbl_status[valid_status]))</f>
        <v>0</v>
      </c>
      <c r="V4807" t="b">
        <f ca="1">tbl_vendors[[#This Row],[Created_Date]]&gt;TODAY()</f>
        <v>0</v>
      </c>
      <c r="W4807" t="b">
        <f>tbl_vendors[[#This Row],[Updated_Date]]&lt;tbl_vendors[[#This Row],[Created_Date]]</f>
        <v>0</v>
      </c>
      <c r="X4807" t="b">
        <f>COUNTIF(tbl_vendors[Vendor_Name],tbl_vendors[[#This Row],[Vendor_Name]])&gt;1</f>
        <v>0</v>
      </c>
      <c r="Y4807" s="14" cm="1">
        <f t="array" aca="1" ref="Y4807" ca="1">IFERROR(SUM(L4807:X4807*1),4)</f>
        <v>0</v>
      </c>
      <c r="Z4807" t="str">
        <f ca="1">IF(tbl_vendors[[#This Row],[error_count]]&gt;0,"FAIL","PASS")</f>
        <v>PASS</v>
      </c>
    </row>
    <row r="4808" spans="1:26" x14ac:dyDescent="0.3">
      <c r="A4808" t="s">
        <v>18704</v>
      </c>
      <c r="B4808" t="s">
        <v>16799</v>
      </c>
      <c r="C4808" t="s">
        <v>56</v>
      </c>
      <c r="D4808" t="s">
        <v>18705</v>
      </c>
      <c r="E4808" t="s">
        <v>58</v>
      </c>
      <c r="F4808" t="s">
        <v>23</v>
      </c>
      <c r="G4808" t="s">
        <v>18706</v>
      </c>
      <c r="H4808" t="s">
        <v>18</v>
      </c>
      <c r="I4808" t="s">
        <v>26</v>
      </c>
      <c r="J4808" s="1">
        <v>44446</v>
      </c>
      <c r="K4808" s="1">
        <v>45494</v>
      </c>
      <c r="L4808" t="b">
        <f>COUNTIF(tbl_vendors[Vendor_ID],tbl_vendors[[#This Row],[Vendor_ID]])&gt;1</f>
        <v>0</v>
      </c>
      <c r="M4808" t="b">
        <f>ISBLANK(tbl_vendors[[#This Row],[Vendor_ID]])</f>
        <v>0</v>
      </c>
      <c r="N4808" t="b">
        <f>LEN(TRIM(tbl_vendors[[#This Row],[Vendor_Name]]))=0</f>
        <v>0</v>
      </c>
      <c r="O4808" t="b">
        <f>LEN(TRIM(tbl_vendors[[#This Row],[Email]]))=0</f>
        <v>0</v>
      </c>
      <c r="P4808" t="b">
        <f>OR(ISERROR(FIND("@",tbl_vendors[[#This Row],[Email]])),ISERROR(FIND(".",tbl_vendors[[#This Row],[Email]])))</f>
        <v>0</v>
      </c>
      <c r="Q4808" t="b">
        <f>ISNA(MATCH(tbl_vendors[[#This Row],[Country]],tbl_country[country],0))</f>
        <v>0</v>
      </c>
      <c r="R4808" t="b">
        <f>ISNA(MATCH(tbl_vendors[[#This Row],[Currency]],tbl_country[currency],0))</f>
        <v>0</v>
      </c>
      <c r="S4808" t="b">
        <f>_xlfn.XLOOKUP(tbl_vendors[[#This Row],[Country]],tbl_country[country],tbl_country[currency],"NotFound")&lt;&gt;tbl_vendors[[#This Row],[Currency]]</f>
        <v>0</v>
      </c>
      <c r="T4808" t="b">
        <f>ISNA(MATCH(tbl_vendors[[#This Row],[Payment_Terms]],tbl_payment_terms[Payment_Terms],0))</f>
        <v>0</v>
      </c>
      <c r="U4808" t="b">
        <f>ISNA(MATCH(tbl_vendors[[#This Row],[Status]],tbl_status[valid_status]))</f>
        <v>0</v>
      </c>
      <c r="V4808" t="b">
        <f ca="1">tbl_vendors[[#This Row],[Created_Date]]&gt;TODAY()</f>
        <v>0</v>
      </c>
      <c r="W4808" t="b">
        <f>tbl_vendors[[#This Row],[Updated_Date]]&lt;tbl_vendors[[#This Row],[Created_Date]]</f>
        <v>0</v>
      </c>
      <c r="X4808" t="b">
        <f>COUNTIF(tbl_vendors[Vendor_Name],tbl_vendors[[#This Row],[Vendor_Name]])&gt;1</f>
        <v>1</v>
      </c>
      <c r="Y4808" s="14" cm="1">
        <f t="array" aca="1" ref="Y4808" ca="1">IFERROR(SUM(L4808:X4808*1),4)</f>
        <v>1</v>
      </c>
      <c r="Z4808" t="str">
        <f ca="1">IF(tbl_vendors[[#This Row],[error_count]]&gt;0,"FAIL","PASS")</f>
        <v>FAIL</v>
      </c>
    </row>
    <row r="4809" spans="1:26" x14ac:dyDescent="0.3">
      <c r="A4809" t="s">
        <v>18707</v>
      </c>
      <c r="B4809" t="s">
        <v>18708</v>
      </c>
      <c r="C4809" t="s">
        <v>72</v>
      </c>
      <c r="D4809" t="s">
        <v>18709</v>
      </c>
      <c r="E4809" t="s">
        <v>74</v>
      </c>
      <c r="F4809" t="s">
        <v>40</v>
      </c>
      <c r="G4809" t="s">
        <v>18710</v>
      </c>
      <c r="H4809" t="s">
        <v>18</v>
      </c>
      <c r="I4809" t="s">
        <v>26</v>
      </c>
      <c r="J4809" s="1">
        <v>44456</v>
      </c>
      <c r="K4809" s="1">
        <v>45968</v>
      </c>
      <c r="L4809" t="b">
        <f>COUNTIF(tbl_vendors[Vendor_ID],tbl_vendors[[#This Row],[Vendor_ID]])&gt;1</f>
        <v>0</v>
      </c>
      <c r="M4809" t="b">
        <f>ISBLANK(tbl_vendors[[#This Row],[Vendor_ID]])</f>
        <v>0</v>
      </c>
      <c r="N4809" t="b">
        <f>LEN(TRIM(tbl_vendors[[#This Row],[Vendor_Name]]))=0</f>
        <v>0</v>
      </c>
      <c r="O4809" t="b">
        <f>LEN(TRIM(tbl_vendors[[#This Row],[Email]]))=0</f>
        <v>0</v>
      </c>
      <c r="P4809" t="b">
        <f>OR(ISERROR(FIND("@",tbl_vendors[[#This Row],[Email]])),ISERROR(FIND(".",tbl_vendors[[#This Row],[Email]])))</f>
        <v>0</v>
      </c>
      <c r="Q4809" t="b">
        <f>ISNA(MATCH(tbl_vendors[[#This Row],[Country]],tbl_country[country],0))</f>
        <v>0</v>
      </c>
      <c r="R4809" t="b">
        <f>ISNA(MATCH(tbl_vendors[[#This Row],[Currency]],tbl_country[currency],0))</f>
        <v>1</v>
      </c>
      <c r="S4809" t="b">
        <f>_xlfn.XLOOKUP(tbl_vendors[[#This Row],[Country]],tbl_country[country],tbl_country[currency],"NotFound")&lt;&gt;tbl_vendors[[#This Row],[Currency]]</f>
        <v>1</v>
      </c>
      <c r="T4809" t="b">
        <f>ISNA(MATCH(tbl_vendors[[#This Row],[Payment_Terms]],tbl_payment_terms[Payment_Terms],0))</f>
        <v>0</v>
      </c>
      <c r="U4809" t="b">
        <f>ISNA(MATCH(tbl_vendors[[#This Row],[Status]],tbl_status[valid_status]))</f>
        <v>0</v>
      </c>
      <c r="V4809" t="b">
        <f ca="1">tbl_vendors[[#This Row],[Created_Date]]&gt;TODAY()</f>
        <v>0</v>
      </c>
      <c r="W4809" t="b">
        <f>tbl_vendors[[#This Row],[Updated_Date]]&lt;tbl_vendors[[#This Row],[Created_Date]]</f>
        <v>0</v>
      </c>
      <c r="X4809" t="b">
        <f>COUNTIF(tbl_vendors[Vendor_Name],tbl_vendors[[#This Row],[Vendor_Name]])&gt;1</f>
        <v>0</v>
      </c>
      <c r="Y4809" s="14" cm="1">
        <f t="array" aca="1" ref="Y4809" ca="1">IFERROR(SUM(L4809:X4809*1),4)</f>
        <v>2</v>
      </c>
      <c r="Z4809" t="str">
        <f ca="1">IF(tbl_vendors[[#This Row],[error_count]]&gt;0,"FAIL","PASS")</f>
        <v>FAIL</v>
      </c>
    </row>
    <row r="4810" spans="1:26" x14ac:dyDescent="0.3">
      <c r="A4810" t="s">
        <v>18711</v>
      </c>
      <c r="B4810" t="s">
        <v>12074</v>
      </c>
      <c r="C4810" t="s">
        <v>29</v>
      </c>
      <c r="D4810" t="s">
        <v>18712</v>
      </c>
      <c r="E4810" t="s">
        <v>31</v>
      </c>
      <c r="F4810" t="s">
        <v>40</v>
      </c>
      <c r="G4810" t="s">
        <v>18713</v>
      </c>
      <c r="H4810" t="s">
        <v>69</v>
      </c>
      <c r="I4810" t="s">
        <v>26</v>
      </c>
      <c r="J4810" s="1">
        <v>46082</v>
      </c>
      <c r="K4810" s="1">
        <v>46189</v>
      </c>
      <c r="L4810" t="b">
        <f>COUNTIF(tbl_vendors[Vendor_ID],tbl_vendors[[#This Row],[Vendor_ID]])&gt;1</f>
        <v>0</v>
      </c>
      <c r="M4810" t="b">
        <f>ISBLANK(tbl_vendors[[#This Row],[Vendor_ID]])</f>
        <v>0</v>
      </c>
      <c r="N4810" t="b">
        <f>LEN(TRIM(tbl_vendors[[#This Row],[Vendor_Name]]))=0</f>
        <v>0</v>
      </c>
      <c r="O4810" t="b">
        <f>LEN(TRIM(tbl_vendors[[#This Row],[Email]]))=0</f>
        <v>0</v>
      </c>
      <c r="P4810" t="b">
        <f>OR(ISERROR(FIND("@",tbl_vendors[[#This Row],[Email]])),ISERROR(FIND(".",tbl_vendors[[#This Row],[Email]])))</f>
        <v>0</v>
      </c>
      <c r="Q4810" t="b">
        <f>ISNA(MATCH(tbl_vendors[[#This Row],[Country]],tbl_country[country],0))</f>
        <v>0</v>
      </c>
      <c r="R4810" t="b">
        <f>ISNA(MATCH(tbl_vendors[[#This Row],[Currency]],tbl_country[currency],0))</f>
        <v>0</v>
      </c>
      <c r="S4810" t="b">
        <f>_xlfn.XLOOKUP(tbl_vendors[[#This Row],[Country]],tbl_country[country],tbl_country[currency],"NotFound")&lt;&gt;tbl_vendors[[#This Row],[Currency]]</f>
        <v>0</v>
      </c>
      <c r="T4810" t="b">
        <f>ISNA(MATCH(tbl_vendors[[#This Row],[Payment_Terms]],tbl_payment_terms[Payment_Terms],0))</f>
        <v>0</v>
      </c>
      <c r="U4810" t="b">
        <f>ISNA(MATCH(tbl_vendors[[#This Row],[Status]],tbl_status[valid_status]))</f>
        <v>0</v>
      </c>
      <c r="V4810" t="b">
        <f ca="1">tbl_vendors[[#This Row],[Created_Date]]&gt;TODAY()</f>
        <v>0</v>
      </c>
      <c r="W4810" t="b">
        <f>tbl_vendors[[#This Row],[Updated_Date]]&lt;tbl_vendors[[#This Row],[Created_Date]]</f>
        <v>0</v>
      </c>
      <c r="X4810" t="b">
        <f>COUNTIF(tbl_vendors[Vendor_Name],tbl_vendors[[#This Row],[Vendor_Name]])&gt;1</f>
        <v>1</v>
      </c>
      <c r="Y4810" s="14" cm="1">
        <f t="array" aca="1" ref="Y4810" ca="1">IFERROR(SUM(L4810:X4810*1),4)</f>
        <v>1</v>
      </c>
      <c r="Z4810" t="str">
        <f ca="1">IF(tbl_vendors[[#This Row],[error_count]]&gt;0,"FAIL","PASS")</f>
        <v>FAIL</v>
      </c>
    </row>
    <row r="4811" spans="1:26" x14ac:dyDescent="0.3">
      <c r="A4811" t="s">
        <v>18714</v>
      </c>
      <c r="B4811" t="s">
        <v>18715</v>
      </c>
      <c r="C4811" t="s">
        <v>13</v>
      </c>
      <c r="D4811" t="s">
        <v>18716</v>
      </c>
      <c r="E4811" t="s">
        <v>15</v>
      </c>
      <c r="F4811" t="s">
        <v>32</v>
      </c>
      <c r="G4811" t="s">
        <v>18717</v>
      </c>
      <c r="H4811" t="s">
        <v>18</v>
      </c>
      <c r="I4811" t="s">
        <v>19</v>
      </c>
      <c r="J4811" s="1">
        <v>45521</v>
      </c>
      <c r="K4811" s="1">
        <v>45643</v>
      </c>
      <c r="L4811" t="b">
        <f>COUNTIF(tbl_vendors[Vendor_ID],tbl_vendors[[#This Row],[Vendor_ID]])&gt;1</f>
        <v>0</v>
      </c>
      <c r="M4811" t="b">
        <f>ISBLANK(tbl_vendors[[#This Row],[Vendor_ID]])</f>
        <v>0</v>
      </c>
      <c r="N4811" t="b">
        <f>LEN(TRIM(tbl_vendors[[#This Row],[Vendor_Name]]))=0</f>
        <v>0</v>
      </c>
      <c r="O4811" t="b">
        <f>LEN(TRIM(tbl_vendors[[#This Row],[Email]]))=0</f>
        <v>0</v>
      </c>
      <c r="P4811" t="b">
        <f>OR(ISERROR(FIND("@",tbl_vendors[[#This Row],[Email]])),ISERROR(FIND(".",tbl_vendors[[#This Row],[Email]])))</f>
        <v>0</v>
      </c>
      <c r="Q4811" t="b">
        <f>ISNA(MATCH(tbl_vendors[[#This Row],[Country]],tbl_country[country],0))</f>
        <v>0</v>
      </c>
      <c r="R4811" t="b">
        <f>ISNA(MATCH(tbl_vendors[[#This Row],[Currency]],tbl_country[currency],0))</f>
        <v>1</v>
      </c>
      <c r="S4811" t="b">
        <f>_xlfn.XLOOKUP(tbl_vendors[[#This Row],[Country]],tbl_country[country],tbl_country[currency],"NotFound")&lt;&gt;tbl_vendors[[#This Row],[Currency]]</f>
        <v>1</v>
      </c>
      <c r="T4811" t="b">
        <f>ISNA(MATCH(tbl_vendors[[#This Row],[Payment_Terms]],tbl_payment_terms[Payment_Terms],0))</f>
        <v>0</v>
      </c>
      <c r="U4811" t="b">
        <f>ISNA(MATCH(tbl_vendors[[#This Row],[Status]],tbl_status[valid_status]))</f>
        <v>0</v>
      </c>
      <c r="V4811" t="b">
        <f ca="1">tbl_vendors[[#This Row],[Created_Date]]&gt;TODAY()</f>
        <v>0</v>
      </c>
      <c r="W4811" t="b">
        <f>tbl_vendors[[#This Row],[Updated_Date]]&lt;tbl_vendors[[#This Row],[Created_Date]]</f>
        <v>0</v>
      </c>
      <c r="X4811" t="b">
        <f>COUNTIF(tbl_vendors[Vendor_Name],tbl_vendors[[#This Row],[Vendor_Name]])&gt;1</f>
        <v>0</v>
      </c>
      <c r="Y4811" s="14" cm="1">
        <f t="array" aca="1" ref="Y4811" ca="1">IFERROR(SUM(L4811:X4811*1),4)</f>
        <v>2</v>
      </c>
      <c r="Z4811" t="str">
        <f ca="1">IF(tbl_vendors[[#This Row],[error_count]]&gt;0,"FAIL","PASS")</f>
        <v>FAIL</v>
      </c>
    </row>
    <row r="4812" spans="1:26" x14ac:dyDescent="0.3">
      <c r="A4812" t="s">
        <v>18718</v>
      </c>
      <c r="B4812" t="s">
        <v>18719</v>
      </c>
      <c r="C4812" t="s">
        <v>29</v>
      </c>
      <c r="D4812" t="s">
        <v>18720</v>
      </c>
      <c r="E4812" t="s">
        <v>31</v>
      </c>
      <c r="F4812" t="s">
        <v>16</v>
      </c>
      <c r="G4812" t="s">
        <v>18721</v>
      </c>
      <c r="H4812" t="s">
        <v>47</v>
      </c>
      <c r="I4812" t="s">
        <v>26</v>
      </c>
      <c r="J4812" s="1">
        <v>46187</v>
      </c>
      <c r="K4812" s="1">
        <v>46188</v>
      </c>
      <c r="L4812" t="b">
        <f>COUNTIF(tbl_vendors[Vendor_ID],tbl_vendors[[#This Row],[Vendor_ID]])&gt;1</f>
        <v>0</v>
      </c>
      <c r="M4812" t="b">
        <f>ISBLANK(tbl_vendors[[#This Row],[Vendor_ID]])</f>
        <v>0</v>
      </c>
      <c r="N4812" t="b">
        <f>LEN(TRIM(tbl_vendors[[#This Row],[Vendor_Name]]))=0</f>
        <v>0</v>
      </c>
      <c r="O4812" t="b">
        <f>LEN(TRIM(tbl_vendors[[#This Row],[Email]]))=0</f>
        <v>0</v>
      </c>
      <c r="P4812" t="b">
        <f>OR(ISERROR(FIND("@",tbl_vendors[[#This Row],[Email]])),ISERROR(FIND(".",tbl_vendors[[#This Row],[Email]])))</f>
        <v>0</v>
      </c>
      <c r="Q4812" t="b">
        <f>ISNA(MATCH(tbl_vendors[[#This Row],[Country]],tbl_country[country],0))</f>
        <v>0</v>
      </c>
      <c r="R4812" t="b">
        <f>ISNA(MATCH(tbl_vendors[[#This Row],[Currency]],tbl_country[currency],0))</f>
        <v>0</v>
      </c>
      <c r="S4812" t="b">
        <f>_xlfn.XLOOKUP(tbl_vendors[[#This Row],[Country]],tbl_country[country],tbl_country[currency],"NotFound")&lt;&gt;tbl_vendors[[#This Row],[Currency]]</f>
        <v>0</v>
      </c>
      <c r="T4812" t="b">
        <f>ISNA(MATCH(tbl_vendors[[#This Row],[Payment_Terms]],tbl_payment_terms[Payment_Terms],0))</f>
        <v>0</v>
      </c>
      <c r="U4812" t="b">
        <f>ISNA(MATCH(tbl_vendors[[#This Row],[Status]],tbl_status[valid_status]))</f>
        <v>0</v>
      </c>
      <c r="V4812" t="b">
        <f ca="1">tbl_vendors[[#This Row],[Created_Date]]&gt;TODAY()</f>
        <v>0</v>
      </c>
      <c r="W4812" t="b">
        <f>tbl_vendors[[#This Row],[Updated_Date]]&lt;tbl_vendors[[#This Row],[Created_Date]]</f>
        <v>0</v>
      </c>
      <c r="X4812" t="b">
        <f>COUNTIF(tbl_vendors[Vendor_Name],tbl_vendors[[#This Row],[Vendor_Name]])&gt;1</f>
        <v>0</v>
      </c>
      <c r="Y4812" s="14" cm="1">
        <f t="array" aca="1" ref="Y4812" ca="1">IFERROR(SUM(L4812:X4812*1),4)</f>
        <v>0</v>
      </c>
      <c r="Z4812" t="str">
        <f ca="1">IF(tbl_vendors[[#This Row],[error_count]]&gt;0,"FAIL","PASS")</f>
        <v>PASS</v>
      </c>
    </row>
    <row r="4813" spans="1:26" x14ac:dyDescent="0.3">
      <c r="A4813" t="s">
        <v>18722</v>
      </c>
      <c r="B4813" t="s">
        <v>18723</v>
      </c>
      <c r="C4813" t="s">
        <v>29</v>
      </c>
      <c r="D4813" t="s">
        <v>18724</v>
      </c>
      <c r="E4813" t="s">
        <v>31</v>
      </c>
      <c r="F4813" t="s">
        <v>75</v>
      </c>
      <c r="G4813" t="s">
        <v>18725</v>
      </c>
      <c r="H4813" t="s">
        <v>47</v>
      </c>
      <c r="I4813" t="s">
        <v>26</v>
      </c>
      <c r="J4813" s="1">
        <v>45635</v>
      </c>
      <c r="K4813" s="1">
        <v>45940</v>
      </c>
      <c r="L4813" t="b">
        <f>COUNTIF(tbl_vendors[Vendor_ID],tbl_vendors[[#This Row],[Vendor_ID]])&gt;1</f>
        <v>0</v>
      </c>
      <c r="M4813" t="b">
        <f>ISBLANK(tbl_vendors[[#This Row],[Vendor_ID]])</f>
        <v>0</v>
      </c>
      <c r="N4813" t="b">
        <f>LEN(TRIM(tbl_vendors[[#This Row],[Vendor_Name]]))=0</f>
        <v>0</v>
      </c>
      <c r="O4813" t="b">
        <f>LEN(TRIM(tbl_vendors[[#This Row],[Email]]))=0</f>
        <v>0</v>
      </c>
      <c r="P4813" t="b">
        <f>OR(ISERROR(FIND("@",tbl_vendors[[#This Row],[Email]])),ISERROR(FIND(".",tbl_vendors[[#This Row],[Email]])))</f>
        <v>0</v>
      </c>
      <c r="Q4813" t="b">
        <f>ISNA(MATCH(tbl_vendors[[#This Row],[Country]],tbl_country[country],0))</f>
        <v>0</v>
      </c>
      <c r="R4813" t="b">
        <f>ISNA(MATCH(tbl_vendors[[#This Row],[Currency]],tbl_country[currency],0))</f>
        <v>0</v>
      </c>
      <c r="S4813" t="b">
        <f>_xlfn.XLOOKUP(tbl_vendors[[#This Row],[Country]],tbl_country[country],tbl_country[currency],"NotFound")&lt;&gt;tbl_vendors[[#This Row],[Currency]]</f>
        <v>0</v>
      </c>
      <c r="T4813" t="b">
        <f>ISNA(MATCH(tbl_vendors[[#This Row],[Payment_Terms]],tbl_payment_terms[Payment_Terms],0))</f>
        <v>0</v>
      </c>
      <c r="U4813" t="b">
        <f>ISNA(MATCH(tbl_vendors[[#This Row],[Status]],tbl_status[valid_status]))</f>
        <v>0</v>
      </c>
      <c r="V4813" t="b">
        <f ca="1">tbl_vendors[[#This Row],[Created_Date]]&gt;TODAY()</f>
        <v>0</v>
      </c>
      <c r="W4813" t="b">
        <f>tbl_vendors[[#This Row],[Updated_Date]]&lt;tbl_vendors[[#This Row],[Created_Date]]</f>
        <v>0</v>
      </c>
      <c r="X4813" t="b">
        <f>COUNTIF(tbl_vendors[Vendor_Name],tbl_vendors[[#This Row],[Vendor_Name]])&gt;1</f>
        <v>0</v>
      </c>
      <c r="Y4813" s="14" cm="1">
        <f t="array" aca="1" ref="Y4813" ca="1">IFERROR(SUM(L4813:X4813*1),4)</f>
        <v>0</v>
      </c>
      <c r="Z4813" t="str">
        <f ca="1">IF(tbl_vendors[[#This Row],[error_count]]&gt;0,"FAIL","PASS")</f>
        <v>PASS</v>
      </c>
    </row>
    <row r="4814" spans="1:26" x14ac:dyDescent="0.3">
      <c r="A4814" t="s">
        <v>18726</v>
      </c>
      <c r="B4814" t="s">
        <v>18727</v>
      </c>
      <c r="C4814" t="s">
        <v>13</v>
      </c>
      <c r="D4814" t="s">
        <v>18728</v>
      </c>
      <c r="E4814" t="s">
        <v>15</v>
      </c>
      <c r="F4814" t="s">
        <v>23</v>
      </c>
      <c r="G4814" t="s">
        <v>18729</v>
      </c>
      <c r="H4814" t="s">
        <v>18</v>
      </c>
      <c r="I4814" t="s">
        <v>19</v>
      </c>
      <c r="J4814" s="1">
        <v>45137</v>
      </c>
      <c r="K4814" s="1">
        <v>45396</v>
      </c>
      <c r="L4814" t="b">
        <f>COUNTIF(tbl_vendors[Vendor_ID],tbl_vendors[[#This Row],[Vendor_ID]])&gt;1</f>
        <v>0</v>
      </c>
      <c r="M4814" t="b">
        <f>ISBLANK(tbl_vendors[[#This Row],[Vendor_ID]])</f>
        <v>0</v>
      </c>
      <c r="N4814" t="b">
        <f>LEN(TRIM(tbl_vendors[[#This Row],[Vendor_Name]]))=0</f>
        <v>0</v>
      </c>
      <c r="O4814" t="b">
        <f>LEN(TRIM(tbl_vendors[[#This Row],[Email]]))=0</f>
        <v>0</v>
      </c>
      <c r="P4814" t="b">
        <f>OR(ISERROR(FIND("@",tbl_vendors[[#This Row],[Email]])),ISERROR(FIND(".",tbl_vendors[[#This Row],[Email]])))</f>
        <v>0</v>
      </c>
      <c r="Q4814" t="b">
        <f>ISNA(MATCH(tbl_vendors[[#This Row],[Country]],tbl_country[country],0))</f>
        <v>0</v>
      </c>
      <c r="R4814" t="b">
        <f>ISNA(MATCH(tbl_vendors[[#This Row],[Currency]],tbl_country[currency],0))</f>
        <v>1</v>
      </c>
      <c r="S4814" t="b">
        <f>_xlfn.XLOOKUP(tbl_vendors[[#This Row],[Country]],tbl_country[country],tbl_country[currency],"NotFound")&lt;&gt;tbl_vendors[[#This Row],[Currency]]</f>
        <v>1</v>
      </c>
      <c r="T4814" t="b">
        <f>ISNA(MATCH(tbl_vendors[[#This Row],[Payment_Terms]],tbl_payment_terms[Payment_Terms],0))</f>
        <v>0</v>
      </c>
      <c r="U4814" t="b">
        <f>ISNA(MATCH(tbl_vendors[[#This Row],[Status]],tbl_status[valid_status]))</f>
        <v>0</v>
      </c>
      <c r="V4814" t="b">
        <f ca="1">tbl_vendors[[#This Row],[Created_Date]]&gt;TODAY()</f>
        <v>0</v>
      </c>
      <c r="W4814" t="b">
        <f>tbl_vendors[[#This Row],[Updated_Date]]&lt;tbl_vendors[[#This Row],[Created_Date]]</f>
        <v>0</v>
      </c>
      <c r="X4814" t="b">
        <f>COUNTIF(tbl_vendors[Vendor_Name],tbl_vendors[[#This Row],[Vendor_Name]])&gt;1</f>
        <v>0</v>
      </c>
      <c r="Y4814" s="14" cm="1">
        <f t="array" aca="1" ref="Y4814" ca="1">IFERROR(SUM(L4814:X4814*1),4)</f>
        <v>2</v>
      </c>
      <c r="Z4814" t="str">
        <f ca="1">IF(tbl_vendors[[#This Row],[error_count]]&gt;0,"FAIL","PASS")</f>
        <v>FAIL</v>
      </c>
    </row>
    <row r="4815" spans="1:26" x14ac:dyDescent="0.3">
      <c r="A4815" t="s">
        <v>18730</v>
      </c>
      <c r="B4815" t="s">
        <v>18731</v>
      </c>
      <c r="C4815" t="s">
        <v>13</v>
      </c>
      <c r="D4815" t="s">
        <v>18732</v>
      </c>
      <c r="E4815" t="s">
        <v>15</v>
      </c>
      <c r="F4815" t="s">
        <v>16</v>
      </c>
      <c r="G4815" t="s">
        <v>18733</v>
      </c>
      <c r="H4815" t="s">
        <v>34</v>
      </c>
      <c r="I4815" t="s">
        <v>26</v>
      </c>
      <c r="J4815" s="1">
        <v>45784</v>
      </c>
      <c r="K4815" s="1">
        <v>46049</v>
      </c>
      <c r="L4815" t="b">
        <f>COUNTIF(tbl_vendors[Vendor_ID],tbl_vendors[[#This Row],[Vendor_ID]])&gt;1</f>
        <v>0</v>
      </c>
      <c r="M4815" t="b">
        <f>ISBLANK(tbl_vendors[[#This Row],[Vendor_ID]])</f>
        <v>0</v>
      </c>
      <c r="N4815" t="b">
        <f>LEN(TRIM(tbl_vendors[[#This Row],[Vendor_Name]]))=0</f>
        <v>0</v>
      </c>
      <c r="O4815" t="b">
        <f>LEN(TRIM(tbl_vendors[[#This Row],[Email]]))=0</f>
        <v>0</v>
      </c>
      <c r="P4815" t="b">
        <f>OR(ISERROR(FIND("@",tbl_vendors[[#This Row],[Email]])),ISERROR(FIND(".",tbl_vendors[[#This Row],[Email]])))</f>
        <v>0</v>
      </c>
      <c r="Q4815" t="b">
        <f>ISNA(MATCH(tbl_vendors[[#This Row],[Country]],tbl_country[country],0))</f>
        <v>0</v>
      </c>
      <c r="R4815" t="b">
        <f>ISNA(MATCH(tbl_vendors[[#This Row],[Currency]],tbl_country[currency],0))</f>
        <v>1</v>
      </c>
      <c r="S4815" t="b">
        <f>_xlfn.XLOOKUP(tbl_vendors[[#This Row],[Country]],tbl_country[country],tbl_country[currency],"NotFound")&lt;&gt;tbl_vendors[[#This Row],[Currency]]</f>
        <v>1</v>
      </c>
      <c r="T4815" t="b">
        <f>ISNA(MATCH(tbl_vendors[[#This Row],[Payment_Terms]],tbl_payment_terms[Payment_Terms],0))</f>
        <v>0</v>
      </c>
      <c r="U4815" t="b">
        <f>ISNA(MATCH(tbl_vendors[[#This Row],[Status]],tbl_status[valid_status]))</f>
        <v>0</v>
      </c>
      <c r="V4815" t="b">
        <f ca="1">tbl_vendors[[#This Row],[Created_Date]]&gt;TODAY()</f>
        <v>0</v>
      </c>
      <c r="W4815" t="b">
        <f>tbl_vendors[[#This Row],[Updated_Date]]&lt;tbl_vendors[[#This Row],[Created_Date]]</f>
        <v>0</v>
      </c>
      <c r="X4815" t="b">
        <f>COUNTIF(tbl_vendors[Vendor_Name],tbl_vendors[[#This Row],[Vendor_Name]])&gt;1</f>
        <v>0</v>
      </c>
      <c r="Y4815" s="14" cm="1">
        <f t="array" aca="1" ref="Y4815" ca="1">IFERROR(SUM(L4815:X4815*1),4)</f>
        <v>2</v>
      </c>
      <c r="Z4815" t="str">
        <f ca="1">IF(tbl_vendors[[#This Row],[error_count]]&gt;0,"FAIL","PASS")</f>
        <v>FAIL</v>
      </c>
    </row>
    <row r="4816" spans="1:26" x14ac:dyDescent="0.3">
      <c r="A4816" t="s">
        <v>18734</v>
      </c>
      <c r="B4816" t="s">
        <v>18735</v>
      </c>
      <c r="C4816" t="s">
        <v>13</v>
      </c>
      <c r="D4816" t="s">
        <v>18736</v>
      </c>
      <c r="E4816" t="s">
        <v>15</v>
      </c>
      <c r="F4816" t="s">
        <v>23</v>
      </c>
      <c r="G4816" t="s">
        <v>18737</v>
      </c>
      <c r="H4816" t="s">
        <v>47</v>
      </c>
      <c r="I4816" t="s">
        <v>19</v>
      </c>
      <c r="J4816" s="1">
        <v>45114</v>
      </c>
      <c r="K4816" s="1">
        <v>46176</v>
      </c>
      <c r="L4816" t="b">
        <f>COUNTIF(tbl_vendors[Vendor_ID],tbl_vendors[[#This Row],[Vendor_ID]])&gt;1</f>
        <v>0</v>
      </c>
      <c r="M4816" t="b">
        <f>ISBLANK(tbl_vendors[[#This Row],[Vendor_ID]])</f>
        <v>0</v>
      </c>
      <c r="N4816" t="b">
        <f>LEN(TRIM(tbl_vendors[[#This Row],[Vendor_Name]]))=0</f>
        <v>0</v>
      </c>
      <c r="O4816" t="b">
        <f>LEN(TRIM(tbl_vendors[[#This Row],[Email]]))=0</f>
        <v>0</v>
      </c>
      <c r="P4816" t="b">
        <f>OR(ISERROR(FIND("@",tbl_vendors[[#This Row],[Email]])),ISERROR(FIND(".",tbl_vendors[[#This Row],[Email]])))</f>
        <v>0</v>
      </c>
      <c r="Q4816" t="b">
        <f>ISNA(MATCH(tbl_vendors[[#This Row],[Country]],tbl_country[country],0))</f>
        <v>0</v>
      </c>
      <c r="R4816" t="b">
        <f>ISNA(MATCH(tbl_vendors[[#This Row],[Currency]],tbl_country[currency],0))</f>
        <v>1</v>
      </c>
      <c r="S4816" t="b">
        <f>_xlfn.XLOOKUP(tbl_vendors[[#This Row],[Country]],tbl_country[country],tbl_country[currency],"NotFound")&lt;&gt;tbl_vendors[[#This Row],[Currency]]</f>
        <v>1</v>
      </c>
      <c r="T4816" t="b">
        <f>ISNA(MATCH(tbl_vendors[[#This Row],[Payment_Terms]],tbl_payment_terms[Payment_Terms],0))</f>
        <v>0</v>
      </c>
      <c r="U4816" t="b">
        <f>ISNA(MATCH(tbl_vendors[[#This Row],[Status]],tbl_status[valid_status]))</f>
        <v>0</v>
      </c>
      <c r="V4816" t="b">
        <f ca="1">tbl_vendors[[#This Row],[Created_Date]]&gt;TODAY()</f>
        <v>0</v>
      </c>
      <c r="W4816" t="b">
        <f>tbl_vendors[[#This Row],[Updated_Date]]&lt;tbl_vendors[[#This Row],[Created_Date]]</f>
        <v>0</v>
      </c>
      <c r="X4816" t="b">
        <f>COUNTIF(tbl_vendors[Vendor_Name],tbl_vendors[[#This Row],[Vendor_Name]])&gt;1</f>
        <v>0</v>
      </c>
      <c r="Y4816" s="14" cm="1">
        <f t="array" aca="1" ref="Y4816" ca="1">IFERROR(SUM(L4816:X4816*1),4)</f>
        <v>2</v>
      </c>
      <c r="Z4816" t="str">
        <f ca="1">IF(tbl_vendors[[#This Row],[error_count]]&gt;0,"FAIL","PASS")</f>
        <v>FAIL</v>
      </c>
    </row>
    <row r="4817" spans="1:26" x14ac:dyDescent="0.3">
      <c r="A4817" t="s">
        <v>18738</v>
      </c>
      <c r="B4817" t="s">
        <v>18739</v>
      </c>
      <c r="C4817" t="s">
        <v>13</v>
      </c>
      <c r="D4817" t="s">
        <v>18740</v>
      </c>
      <c r="E4817" t="s">
        <v>15</v>
      </c>
      <c r="F4817" t="s">
        <v>32</v>
      </c>
      <c r="G4817" t="s">
        <v>18741</v>
      </c>
      <c r="H4817" t="s">
        <v>52</v>
      </c>
      <c r="I4817" t="s">
        <v>26</v>
      </c>
      <c r="J4817" s="1">
        <v>44576</v>
      </c>
      <c r="K4817" s="1">
        <v>45733</v>
      </c>
      <c r="L4817" t="b">
        <f>COUNTIF(tbl_vendors[Vendor_ID],tbl_vendors[[#This Row],[Vendor_ID]])&gt;1</f>
        <v>0</v>
      </c>
      <c r="M4817" t="b">
        <f>ISBLANK(tbl_vendors[[#This Row],[Vendor_ID]])</f>
        <v>0</v>
      </c>
      <c r="N4817" t="b">
        <f>LEN(TRIM(tbl_vendors[[#This Row],[Vendor_Name]]))=0</f>
        <v>0</v>
      </c>
      <c r="O4817" t="b">
        <f>LEN(TRIM(tbl_vendors[[#This Row],[Email]]))=0</f>
        <v>0</v>
      </c>
      <c r="P4817" t="b">
        <f>OR(ISERROR(FIND("@",tbl_vendors[[#This Row],[Email]])),ISERROR(FIND(".",tbl_vendors[[#This Row],[Email]])))</f>
        <v>0</v>
      </c>
      <c r="Q4817" t="b">
        <f>ISNA(MATCH(tbl_vendors[[#This Row],[Country]],tbl_country[country],0))</f>
        <v>0</v>
      </c>
      <c r="R4817" t="b">
        <f>ISNA(MATCH(tbl_vendors[[#This Row],[Currency]],tbl_country[currency],0))</f>
        <v>1</v>
      </c>
      <c r="S4817" t="b">
        <f>_xlfn.XLOOKUP(tbl_vendors[[#This Row],[Country]],tbl_country[country],tbl_country[currency],"NotFound")&lt;&gt;tbl_vendors[[#This Row],[Currency]]</f>
        <v>1</v>
      </c>
      <c r="T4817" t="b">
        <f>ISNA(MATCH(tbl_vendors[[#This Row],[Payment_Terms]],tbl_payment_terms[Payment_Terms],0))</f>
        <v>0</v>
      </c>
      <c r="U4817" t="b">
        <f>ISNA(MATCH(tbl_vendors[[#This Row],[Status]],tbl_status[valid_status]))</f>
        <v>0</v>
      </c>
      <c r="V4817" t="b">
        <f ca="1">tbl_vendors[[#This Row],[Created_Date]]&gt;TODAY()</f>
        <v>0</v>
      </c>
      <c r="W4817" t="b">
        <f>tbl_vendors[[#This Row],[Updated_Date]]&lt;tbl_vendors[[#This Row],[Created_Date]]</f>
        <v>0</v>
      </c>
      <c r="X4817" t="b">
        <f>COUNTIF(tbl_vendors[Vendor_Name],tbl_vendors[[#This Row],[Vendor_Name]])&gt;1</f>
        <v>0</v>
      </c>
      <c r="Y4817" s="14" cm="1">
        <f t="array" aca="1" ref="Y4817" ca="1">IFERROR(SUM(L4817:X4817*1),4)</f>
        <v>2</v>
      </c>
      <c r="Z4817" t="str">
        <f ca="1">IF(tbl_vendors[[#This Row],[error_count]]&gt;0,"FAIL","PASS")</f>
        <v>FAIL</v>
      </c>
    </row>
    <row r="4818" spans="1:26" x14ac:dyDescent="0.3">
      <c r="A4818" t="s">
        <v>18742</v>
      </c>
      <c r="B4818" t="s">
        <v>18743</v>
      </c>
      <c r="C4818" t="s">
        <v>100</v>
      </c>
      <c r="E4818" t="s">
        <v>39</v>
      </c>
      <c r="F4818" t="s">
        <v>32</v>
      </c>
      <c r="G4818" t="s">
        <v>18744</v>
      </c>
      <c r="H4818" t="s">
        <v>52</v>
      </c>
      <c r="I4818" t="s">
        <v>53</v>
      </c>
      <c r="J4818" s="1">
        <v>45037</v>
      </c>
      <c r="K4818" s="1">
        <v>45519</v>
      </c>
      <c r="L4818" t="b">
        <f>COUNTIF(tbl_vendors[Vendor_ID],tbl_vendors[[#This Row],[Vendor_ID]])&gt;1</f>
        <v>0</v>
      </c>
      <c r="M4818" t="b">
        <f>ISBLANK(tbl_vendors[[#This Row],[Vendor_ID]])</f>
        <v>0</v>
      </c>
      <c r="N4818" t="b">
        <f>LEN(TRIM(tbl_vendors[[#This Row],[Vendor_Name]]))=0</f>
        <v>0</v>
      </c>
      <c r="O4818" t="b">
        <f>LEN(TRIM(tbl_vendors[[#This Row],[Email]]))=0</f>
        <v>0</v>
      </c>
      <c r="P4818" t="b">
        <f>OR(ISERROR(FIND("@",tbl_vendors[[#This Row],[Email]])),ISERROR(FIND(".",tbl_vendors[[#This Row],[Email]])))</f>
        <v>0</v>
      </c>
      <c r="Q4818" t="b">
        <f>ISNA(MATCH(tbl_vendors[[#This Row],[Country]],tbl_country[country],0))</f>
        <v>0</v>
      </c>
      <c r="R4818" t="b">
        <f>ISNA(MATCH(tbl_vendors[[#This Row],[Currency]],tbl_country[currency],0))</f>
        <v>0</v>
      </c>
      <c r="S4818" t="b">
        <f>_xlfn.XLOOKUP(tbl_vendors[[#This Row],[Country]],tbl_country[country],tbl_country[currency],"NotFound")&lt;&gt;tbl_vendors[[#This Row],[Currency]]</f>
        <v>0</v>
      </c>
      <c r="T4818" t="b">
        <f>ISNA(MATCH(tbl_vendors[[#This Row],[Payment_Terms]],tbl_payment_terms[Payment_Terms],0))</f>
        <v>0</v>
      </c>
      <c r="U4818" t="b">
        <f>ISNA(MATCH(tbl_vendors[[#This Row],[Status]],tbl_status[valid_status]))</f>
        <v>1</v>
      </c>
      <c r="V4818" t="b">
        <f ca="1">tbl_vendors[[#This Row],[Created_Date]]&gt;TODAY()</f>
        <v>0</v>
      </c>
      <c r="W4818" t="b">
        <f>tbl_vendors[[#This Row],[Updated_Date]]&lt;tbl_vendors[[#This Row],[Created_Date]]</f>
        <v>0</v>
      </c>
      <c r="X4818" t="b">
        <f>COUNTIF(tbl_vendors[Vendor_Name],tbl_vendors[[#This Row],[Vendor_Name]])&gt;1</f>
        <v>0</v>
      </c>
      <c r="Y4818" s="14" cm="1">
        <f t="array" aca="1" ref="Y4818" ca="1">IFERROR(SUM(L4818:X4818*1),4)</f>
        <v>1</v>
      </c>
      <c r="Z4818" t="str">
        <f ca="1">IF(tbl_vendors[[#This Row],[error_count]]&gt;0,"FAIL","PASS")</f>
        <v>FAIL</v>
      </c>
    </row>
    <row r="4819" spans="1:26" x14ac:dyDescent="0.3">
      <c r="A4819" t="s">
        <v>18745</v>
      </c>
      <c r="B4819" t="s">
        <v>18746</v>
      </c>
      <c r="C4819" t="s">
        <v>66</v>
      </c>
      <c r="D4819" t="s">
        <v>18747</v>
      </c>
      <c r="E4819" t="s">
        <v>67</v>
      </c>
      <c r="F4819" t="s">
        <v>32</v>
      </c>
      <c r="G4819" t="s">
        <v>18748</v>
      </c>
      <c r="H4819" t="s">
        <v>18</v>
      </c>
      <c r="I4819" t="s">
        <v>19</v>
      </c>
      <c r="J4819" s="1">
        <v>46110</v>
      </c>
      <c r="K4819" s="1">
        <v>46155</v>
      </c>
      <c r="L4819" t="b">
        <f>COUNTIF(tbl_vendors[Vendor_ID],tbl_vendors[[#This Row],[Vendor_ID]])&gt;1</f>
        <v>0</v>
      </c>
      <c r="M4819" t="b">
        <f>ISBLANK(tbl_vendors[[#This Row],[Vendor_ID]])</f>
        <v>0</v>
      </c>
      <c r="N4819" t="b">
        <f>LEN(TRIM(tbl_vendors[[#This Row],[Vendor_Name]]))=0</f>
        <v>0</v>
      </c>
      <c r="O4819" t="b">
        <f>LEN(TRIM(tbl_vendors[[#This Row],[Email]]))=0</f>
        <v>0</v>
      </c>
      <c r="P4819" t="b">
        <f>OR(ISERROR(FIND("@",tbl_vendors[[#This Row],[Email]])),ISERROR(FIND(".",tbl_vendors[[#This Row],[Email]])))</f>
        <v>0</v>
      </c>
      <c r="Q4819" t="b">
        <f>ISNA(MATCH(tbl_vendors[[#This Row],[Country]],tbl_country[country],0))</f>
        <v>0</v>
      </c>
      <c r="R4819" t="b">
        <f>ISNA(MATCH(tbl_vendors[[#This Row],[Currency]],tbl_country[currency],0))</f>
        <v>0</v>
      </c>
      <c r="S4819" t="b">
        <f>_xlfn.XLOOKUP(tbl_vendors[[#This Row],[Country]],tbl_country[country],tbl_country[currency],"NotFound")&lt;&gt;tbl_vendors[[#This Row],[Currency]]</f>
        <v>0</v>
      </c>
      <c r="T4819" t="b">
        <f>ISNA(MATCH(tbl_vendors[[#This Row],[Payment_Terms]],tbl_payment_terms[Payment_Terms],0))</f>
        <v>0</v>
      </c>
      <c r="U4819" t="b">
        <f>ISNA(MATCH(tbl_vendors[[#This Row],[Status]],tbl_status[valid_status]))</f>
        <v>0</v>
      </c>
      <c r="V4819" t="b">
        <f ca="1">tbl_vendors[[#This Row],[Created_Date]]&gt;TODAY()</f>
        <v>0</v>
      </c>
      <c r="W4819" t="b">
        <f>tbl_vendors[[#This Row],[Updated_Date]]&lt;tbl_vendors[[#This Row],[Created_Date]]</f>
        <v>0</v>
      </c>
      <c r="X4819" t="b">
        <f>COUNTIF(tbl_vendors[Vendor_Name],tbl_vendors[[#This Row],[Vendor_Name]])&gt;1</f>
        <v>0</v>
      </c>
      <c r="Y4819" s="14" cm="1">
        <f t="array" aca="1" ref="Y4819" ca="1">IFERROR(SUM(L4819:X4819*1),4)</f>
        <v>0</v>
      </c>
      <c r="Z4819" t="str">
        <f ca="1">IF(tbl_vendors[[#This Row],[error_count]]&gt;0,"FAIL","PASS")</f>
        <v>PASS</v>
      </c>
    </row>
    <row r="4820" spans="1:26" x14ac:dyDescent="0.3">
      <c r="A4820" t="s">
        <v>18749</v>
      </c>
      <c r="B4820" t="s">
        <v>18750</v>
      </c>
      <c r="C4820" t="s">
        <v>100</v>
      </c>
      <c r="D4820" t="s">
        <v>18751</v>
      </c>
      <c r="E4820" t="s">
        <v>39</v>
      </c>
      <c r="F4820" t="s">
        <v>16</v>
      </c>
      <c r="G4820" t="s">
        <v>18752</v>
      </c>
      <c r="H4820" t="s">
        <v>34</v>
      </c>
      <c r="I4820" t="s">
        <v>26</v>
      </c>
      <c r="J4820" s="1">
        <v>45601</v>
      </c>
      <c r="K4820" s="1">
        <v>45704</v>
      </c>
      <c r="L4820" t="b">
        <f>COUNTIF(tbl_vendors[Vendor_ID],tbl_vendors[[#This Row],[Vendor_ID]])&gt;1</f>
        <v>0</v>
      </c>
      <c r="M4820" t="b">
        <f>ISBLANK(tbl_vendors[[#This Row],[Vendor_ID]])</f>
        <v>0</v>
      </c>
      <c r="N4820" t="b">
        <f>LEN(TRIM(tbl_vendors[[#This Row],[Vendor_Name]]))=0</f>
        <v>0</v>
      </c>
      <c r="O4820" t="b">
        <f>LEN(TRIM(tbl_vendors[[#This Row],[Email]]))=0</f>
        <v>0</v>
      </c>
      <c r="P4820" t="b">
        <f>OR(ISERROR(FIND("@",tbl_vendors[[#This Row],[Email]])),ISERROR(FIND(".",tbl_vendors[[#This Row],[Email]])))</f>
        <v>0</v>
      </c>
      <c r="Q4820" t="b">
        <f>ISNA(MATCH(tbl_vendors[[#This Row],[Country]],tbl_country[country],0))</f>
        <v>0</v>
      </c>
      <c r="R4820" t="b">
        <f>ISNA(MATCH(tbl_vendors[[#This Row],[Currency]],tbl_country[currency],0))</f>
        <v>0</v>
      </c>
      <c r="S4820" t="b">
        <f>_xlfn.XLOOKUP(tbl_vendors[[#This Row],[Country]],tbl_country[country],tbl_country[currency],"NotFound")&lt;&gt;tbl_vendors[[#This Row],[Currency]]</f>
        <v>0</v>
      </c>
      <c r="T4820" t="b">
        <f>ISNA(MATCH(tbl_vendors[[#This Row],[Payment_Terms]],tbl_payment_terms[Payment_Terms],0))</f>
        <v>0</v>
      </c>
      <c r="U4820" t="b">
        <f>ISNA(MATCH(tbl_vendors[[#This Row],[Status]],tbl_status[valid_status]))</f>
        <v>0</v>
      </c>
      <c r="V4820" t="b">
        <f ca="1">tbl_vendors[[#This Row],[Created_Date]]&gt;TODAY()</f>
        <v>0</v>
      </c>
      <c r="W4820" t="b">
        <f>tbl_vendors[[#This Row],[Updated_Date]]&lt;tbl_vendors[[#This Row],[Created_Date]]</f>
        <v>0</v>
      </c>
      <c r="X4820" t="b">
        <f>COUNTIF(tbl_vendors[Vendor_Name],tbl_vendors[[#This Row],[Vendor_Name]])&gt;1</f>
        <v>0</v>
      </c>
      <c r="Y4820" s="14" cm="1">
        <f t="array" aca="1" ref="Y4820" ca="1">IFERROR(SUM(L4820:X4820*1),4)</f>
        <v>0</v>
      </c>
      <c r="Z4820" t="str">
        <f ca="1">IF(tbl_vendors[[#This Row],[error_count]]&gt;0,"FAIL","PASS")</f>
        <v>PASS</v>
      </c>
    </row>
    <row r="4821" spans="1:26" x14ac:dyDescent="0.3">
      <c r="A4821" t="s">
        <v>18753</v>
      </c>
      <c r="B4821" t="s">
        <v>18754</v>
      </c>
      <c r="C4821" t="s">
        <v>56</v>
      </c>
      <c r="D4821" t="s">
        <v>18755</v>
      </c>
      <c r="E4821" t="s">
        <v>58</v>
      </c>
      <c r="F4821" t="s">
        <v>75</v>
      </c>
      <c r="G4821" t="s">
        <v>18756</v>
      </c>
      <c r="H4821" t="s">
        <v>52</v>
      </c>
      <c r="I4821" t="s">
        <v>26</v>
      </c>
      <c r="J4821" s="1">
        <v>45870</v>
      </c>
      <c r="K4821" s="1">
        <v>46139</v>
      </c>
      <c r="L4821" t="b">
        <f>COUNTIF(tbl_vendors[Vendor_ID],tbl_vendors[[#This Row],[Vendor_ID]])&gt;1</f>
        <v>0</v>
      </c>
      <c r="M4821" t="b">
        <f>ISBLANK(tbl_vendors[[#This Row],[Vendor_ID]])</f>
        <v>0</v>
      </c>
      <c r="N4821" t="b">
        <f>LEN(TRIM(tbl_vendors[[#This Row],[Vendor_Name]]))=0</f>
        <v>0</v>
      </c>
      <c r="O4821" t="b">
        <f>LEN(TRIM(tbl_vendors[[#This Row],[Email]]))=0</f>
        <v>0</v>
      </c>
      <c r="P4821" t="b">
        <f>OR(ISERROR(FIND("@",tbl_vendors[[#This Row],[Email]])),ISERROR(FIND(".",tbl_vendors[[#This Row],[Email]])))</f>
        <v>0</v>
      </c>
      <c r="Q4821" t="b">
        <f>ISNA(MATCH(tbl_vendors[[#This Row],[Country]],tbl_country[country],0))</f>
        <v>0</v>
      </c>
      <c r="R4821" t="b">
        <f>ISNA(MATCH(tbl_vendors[[#This Row],[Currency]],tbl_country[currency],0))</f>
        <v>0</v>
      </c>
      <c r="S4821" t="b">
        <f>_xlfn.XLOOKUP(tbl_vendors[[#This Row],[Country]],tbl_country[country],tbl_country[currency],"NotFound")&lt;&gt;tbl_vendors[[#This Row],[Currency]]</f>
        <v>0</v>
      </c>
      <c r="T4821" t="b">
        <f>ISNA(MATCH(tbl_vendors[[#This Row],[Payment_Terms]],tbl_payment_terms[Payment_Terms],0))</f>
        <v>0</v>
      </c>
      <c r="U4821" t="b">
        <f>ISNA(MATCH(tbl_vendors[[#This Row],[Status]],tbl_status[valid_status]))</f>
        <v>0</v>
      </c>
      <c r="V4821" t="b">
        <f ca="1">tbl_vendors[[#This Row],[Created_Date]]&gt;TODAY()</f>
        <v>0</v>
      </c>
      <c r="W4821" t="b">
        <f>tbl_vendors[[#This Row],[Updated_Date]]&lt;tbl_vendors[[#This Row],[Created_Date]]</f>
        <v>0</v>
      </c>
      <c r="X4821" t="b">
        <f>COUNTIF(tbl_vendors[Vendor_Name],tbl_vendors[[#This Row],[Vendor_Name]])&gt;1</f>
        <v>0</v>
      </c>
      <c r="Y4821" s="14" cm="1">
        <f t="array" aca="1" ref="Y4821" ca="1">IFERROR(SUM(L4821:X4821*1),4)</f>
        <v>0</v>
      </c>
      <c r="Z4821" t="str">
        <f ca="1">IF(tbl_vendors[[#This Row],[error_count]]&gt;0,"FAIL","PASS")</f>
        <v>PASS</v>
      </c>
    </row>
    <row r="4822" spans="1:26" x14ac:dyDescent="0.3">
      <c r="A4822" t="s">
        <v>18757</v>
      </c>
      <c r="B4822" t="s">
        <v>18758</v>
      </c>
      <c r="C4822" t="s">
        <v>66</v>
      </c>
      <c r="D4822" t="s">
        <v>18759</v>
      </c>
      <c r="E4822" t="s">
        <v>67</v>
      </c>
      <c r="F4822" t="s">
        <v>75</v>
      </c>
      <c r="G4822" t="s">
        <v>18760</v>
      </c>
      <c r="H4822" t="s">
        <v>69</v>
      </c>
      <c r="I4822" t="s">
        <v>19</v>
      </c>
      <c r="J4822" s="1">
        <v>45988</v>
      </c>
      <c r="K4822" s="1">
        <v>46077</v>
      </c>
      <c r="L4822" t="b">
        <f>COUNTIF(tbl_vendors[Vendor_ID],tbl_vendors[[#This Row],[Vendor_ID]])&gt;1</f>
        <v>0</v>
      </c>
      <c r="M4822" t="b">
        <f>ISBLANK(tbl_vendors[[#This Row],[Vendor_ID]])</f>
        <v>0</v>
      </c>
      <c r="N4822" t="b">
        <f>LEN(TRIM(tbl_vendors[[#This Row],[Vendor_Name]]))=0</f>
        <v>0</v>
      </c>
      <c r="O4822" t="b">
        <f>LEN(TRIM(tbl_vendors[[#This Row],[Email]]))=0</f>
        <v>0</v>
      </c>
      <c r="P4822" t="b">
        <f>OR(ISERROR(FIND("@",tbl_vendors[[#This Row],[Email]])),ISERROR(FIND(".",tbl_vendors[[#This Row],[Email]])))</f>
        <v>0</v>
      </c>
      <c r="Q4822" t="b">
        <f>ISNA(MATCH(tbl_vendors[[#This Row],[Country]],tbl_country[country],0))</f>
        <v>0</v>
      </c>
      <c r="R4822" t="b">
        <f>ISNA(MATCH(tbl_vendors[[#This Row],[Currency]],tbl_country[currency],0))</f>
        <v>0</v>
      </c>
      <c r="S4822" t="b">
        <f>_xlfn.XLOOKUP(tbl_vendors[[#This Row],[Country]],tbl_country[country],tbl_country[currency],"NotFound")&lt;&gt;tbl_vendors[[#This Row],[Currency]]</f>
        <v>0</v>
      </c>
      <c r="T4822" t="b">
        <f>ISNA(MATCH(tbl_vendors[[#This Row],[Payment_Terms]],tbl_payment_terms[Payment_Terms],0))</f>
        <v>0</v>
      </c>
      <c r="U4822" t="b">
        <f>ISNA(MATCH(tbl_vendors[[#This Row],[Status]],tbl_status[valid_status]))</f>
        <v>0</v>
      </c>
      <c r="V4822" t="b">
        <f ca="1">tbl_vendors[[#This Row],[Created_Date]]&gt;TODAY()</f>
        <v>0</v>
      </c>
      <c r="W4822" t="b">
        <f>tbl_vendors[[#This Row],[Updated_Date]]&lt;tbl_vendors[[#This Row],[Created_Date]]</f>
        <v>0</v>
      </c>
      <c r="X4822" t="b">
        <f>COUNTIF(tbl_vendors[Vendor_Name],tbl_vendors[[#This Row],[Vendor_Name]])&gt;1</f>
        <v>0</v>
      </c>
      <c r="Y4822" s="14" cm="1">
        <f t="array" aca="1" ref="Y4822" ca="1">IFERROR(SUM(L4822:X4822*1),4)</f>
        <v>0</v>
      </c>
      <c r="Z4822" t="str">
        <f ca="1">IF(tbl_vendors[[#This Row],[error_count]]&gt;0,"FAIL","PASS")</f>
        <v>PASS</v>
      </c>
    </row>
    <row r="4823" spans="1:26" x14ac:dyDescent="0.3">
      <c r="A4823" t="s">
        <v>18761</v>
      </c>
      <c r="B4823" t="s">
        <v>18762</v>
      </c>
      <c r="C4823" t="s">
        <v>72</v>
      </c>
      <c r="D4823" t="s">
        <v>18763</v>
      </c>
      <c r="E4823" t="s">
        <v>74</v>
      </c>
      <c r="F4823" t="s">
        <v>75</v>
      </c>
      <c r="G4823" t="s">
        <v>18764</v>
      </c>
      <c r="H4823" t="s">
        <v>52</v>
      </c>
      <c r="I4823" t="s">
        <v>19</v>
      </c>
      <c r="J4823" s="1">
        <v>45851</v>
      </c>
      <c r="K4823" s="1">
        <v>45878</v>
      </c>
      <c r="L4823" t="b">
        <f>COUNTIF(tbl_vendors[Vendor_ID],tbl_vendors[[#This Row],[Vendor_ID]])&gt;1</f>
        <v>0</v>
      </c>
      <c r="M4823" t="b">
        <f>ISBLANK(tbl_vendors[[#This Row],[Vendor_ID]])</f>
        <v>0</v>
      </c>
      <c r="N4823" t="b">
        <f>LEN(TRIM(tbl_vendors[[#This Row],[Vendor_Name]]))=0</f>
        <v>0</v>
      </c>
      <c r="O4823" t="b">
        <f>LEN(TRIM(tbl_vendors[[#This Row],[Email]]))=0</f>
        <v>0</v>
      </c>
      <c r="P4823" t="b">
        <f>OR(ISERROR(FIND("@",tbl_vendors[[#This Row],[Email]])),ISERROR(FIND(".",tbl_vendors[[#This Row],[Email]])))</f>
        <v>0</v>
      </c>
      <c r="Q4823" t="b">
        <f>ISNA(MATCH(tbl_vendors[[#This Row],[Country]],tbl_country[country],0))</f>
        <v>0</v>
      </c>
      <c r="R4823" t="b">
        <f>ISNA(MATCH(tbl_vendors[[#This Row],[Currency]],tbl_country[currency],0))</f>
        <v>1</v>
      </c>
      <c r="S4823" t="b">
        <f>_xlfn.XLOOKUP(tbl_vendors[[#This Row],[Country]],tbl_country[country],tbl_country[currency],"NotFound")&lt;&gt;tbl_vendors[[#This Row],[Currency]]</f>
        <v>1</v>
      </c>
      <c r="T4823" t="b">
        <f>ISNA(MATCH(tbl_vendors[[#This Row],[Payment_Terms]],tbl_payment_terms[Payment_Terms],0))</f>
        <v>0</v>
      </c>
      <c r="U4823" t="b">
        <f>ISNA(MATCH(tbl_vendors[[#This Row],[Status]],tbl_status[valid_status]))</f>
        <v>0</v>
      </c>
      <c r="V4823" t="b">
        <f ca="1">tbl_vendors[[#This Row],[Created_Date]]&gt;TODAY()</f>
        <v>0</v>
      </c>
      <c r="W4823" t="b">
        <f>tbl_vendors[[#This Row],[Updated_Date]]&lt;tbl_vendors[[#This Row],[Created_Date]]</f>
        <v>0</v>
      </c>
      <c r="X4823" t="b">
        <f>COUNTIF(tbl_vendors[Vendor_Name],tbl_vendors[[#This Row],[Vendor_Name]])&gt;1</f>
        <v>0</v>
      </c>
      <c r="Y4823" s="14" cm="1">
        <f t="array" aca="1" ref="Y4823" ca="1">IFERROR(SUM(L4823:X4823*1),4)</f>
        <v>2</v>
      </c>
      <c r="Z4823" t="str">
        <f ca="1">IF(tbl_vendors[[#This Row],[error_count]]&gt;0,"FAIL","PASS")</f>
        <v>FAIL</v>
      </c>
    </row>
    <row r="4824" spans="1:26" x14ac:dyDescent="0.3">
      <c r="A4824" t="s">
        <v>18765</v>
      </c>
      <c r="B4824" t="s">
        <v>18766</v>
      </c>
      <c r="C4824" t="s">
        <v>13</v>
      </c>
      <c r="D4824" t="s">
        <v>18767</v>
      </c>
      <c r="E4824" t="s">
        <v>15</v>
      </c>
      <c r="F4824" t="s">
        <v>75</v>
      </c>
      <c r="G4824" t="s">
        <v>18768</v>
      </c>
      <c r="H4824" t="s">
        <v>52</v>
      </c>
      <c r="I4824" t="s">
        <v>19</v>
      </c>
      <c r="J4824" s="1">
        <v>45993</v>
      </c>
      <c r="K4824" s="1">
        <v>46170</v>
      </c>
      <c r="L4824" t="b">
        <f>COUNTIF(tbl_vendors[Vendor_ID],tbl_vendors[[#This Row],[Vendor_ID]])&gt;1</f>
        <v>0</v>
      </c>
      <c r="M4824" t="b">
        <f>ISBLANK(tbl_vendors[[#This Row],[Vendor_ID]])</f>
        <v>0</v>
      </c>
      <c r="N4824" t="b">
        <f>LEN(TRIM(tbl_vendors[[#This Row],[Vendor_Name]]))=0</f>
        <v>0</v>
      </c>
      <c r="O4824" t="b">
        <f>LEN(TRIM(tbl_vendors[[#This Row],[Email]]))=0</f>
        <v>0</v>
      </c>
      <c r="P4824" t="b">
        <f>OR(ISERROR(FIND("@",tbl_vendors[[#This Row],[Email]])),ISERROR(FIND(".",tbl_vendors[[#This Row],[Email]])))</f>
        <v>0</v>
      </c>
      <c r="Q4824" t="b">
        <f>ISNA(MATCH(tbl_vendors[[#This Row],[Country]],tbl_country[country],0))</f>
        <v>0</v>
      </c>
      <c r="R4824" t="b">
        <f>ISNA(MATCH(tbl_vendors[[#This Row],[Currency]],tbl_country[currency],0))</f>
        <v>1</v>
      </c>
      <c r="S4824" t="b">
        <f>_xlfn.XLOOKUP(tbl_vendors[[#This Row],[Country]],tbl_country[country],tbl_country[currency],"NotFound")&lt;&gt;tbl_vendors[[#This Row],[Currency]]</f>
        <v>1</v>
      </c>
      <c r="T4824" t="b">
        <f>ISNA(MATCH(tbl_vendors[[#This Row],[Payment_Terms]],tbl_payment_terms[Payment_Terms],0))</f>
        <v>0</v>
      </c>
      <c r="U4824" t="b">
        <f>ISNA(MATCH(tbl_vendors[[#This Row],[Status]],tbl_status[valid_status]))</f>
        <v>0</v>
      </c>
      <c r="V4824" t="b">
        <f ca="1">tbl_vendors[[#This Row],[Created_Date]]&gt;TODAY()</f>
        <v>0</v>
      </c>
      <c r="W4824" t="b">
        <f>tbl_vendors[[#This Row],[Updated_Date]]&lt;tbl_vendors[[#This Row],[Created_Date]]</f>
        <v>0</v>
      </c>
      <c r="X4824" t="b">
        <f>COUNTIF(tbl_vendors[Vendor_Name],tbl_vendors[[#This Row],[Vendor_Name]])&gt;1</f>
        <v>0</v>
      </c>
      <c r="Y4824" s="14" cm="1">
        <f t="array" aca="1" ref="Y4824" ca="1">IFERROR(SUM(L4824:X4824*1),4)</f>
        <v>2</v>
      </c>
      <c r="Z4824" t="str">
        <f ca="1">IF(tbl_vendors[[#This Row],[error_count]]&gt;0,"FAIL","PASS")</f>
        <v>FAIL</v>
      </c>
    </row>
    <row r="4825" spans="1:26" x14ac:dyDescent="0.3">
      <c r="A4825" t="s">
        <v>18769</v>
      </c>
      <c r="B4825" t="s">
        <v>18770</v>
      </c>
      <c r="C4825" t="s">
        <v>29</v>
      </c>
      <c r="D4825" t="s">
        <v>18771</v>
      </c>
      <c r="E4825" t="s">
        <v>31</v>
      </c>
      <c r="F4825" t="s">
        <v>32</v>
      </c>
      <c r="G4825" t="s">
        <v>18772</v>
      </c>
      <c r="H4825" t="s">
        <v>25</v>
      </c>
      <c r="I4825" t="s">
        <v>26</v>
      </c>
      <c r="J4825" s="1">
        <v>45959</v>
      </c>
      <c r="K4825" s="1">
        <v>46046</v>
      </c>
      <c r="L4825" t="b">
        <f>COUNTIF(tbl_vendors[Vendor_ID],tbl_vendors[[#This Row],[Vendor_ID]])&gt;1</f>
        <v>0</v>
      </c>
      <c r="M4825" t="b">
        <f>ISBLANK(tbl_vendors[[#This Row],[Vendor_ID]])</f>
        <v>0</v>
      </c>
      <c r="N4825" t="b">
        <f>LEN(TRIM(tbl_vendors[[#This Row],[Vendor_Name]]))=0</f>
        <v>0</v>
      </c>
      <c r="O4825" t="b">
        <f>LEN(TRIM(tbl_vendors[[#This Row],[Email]]))=0</f>
        <v>0</v>
      </c>
      <c r="P4825" t="b">
        <f>OR(ISERROR(FIND("@",tbl_vendors[[#This Row],[Email]])),ISERROR(FIND(".",tbl_vendors[[#This Row],[Email]])))</f>
        <v>0</v>
      </c>
      <c r="Q4825" t="b">
        <f>ISNA(MATCH(tbl_vendors[[#This Row],[Country]],tbl_country[country],0))</f>
        <v>0</v>
      </c>
      <c r="R4825" t="b">
        <f>ISNA(MATCH(tbl_vendors[[#This Row],[Currency]],tbl_country[currency],0))</f>
        <v>0</v>
      </c>
      <c r="S4825" t="b">
        <f>_xlfn.XLOOKUP(tbl_vendors[[#This Row],[Country]],tbl_country[country],tbl_country[currency],"NotFound")&lt;&gt;tbl_vendors[[#This Row],[Currency]]</f>
        <v>0</v>
      </c>
      <c r="T4825" t="b">
        <f>ISNA(MATCH(tbl_vendors[[#This Row],[Payment_Terms]],tbl_payment_terms[Payment_Terms],0))</f>
        <v>0</v>
      </c>
      <c r="U4825" t="b">
        <f>ISNA(MATCH(tbl_vendors[[#This Row],[Status]],tbl_status[valid_status]))</f>
        <v>0</v>
      </c>
      <c r="V4825" t="b">
        <f ca="1">tbl_vendors[[#This Row],[Created_Date]]&gt;TODAY()</f>
        <v>0</v>
      </c>
      <c r="W4825" t="b">
        <f>tbl_vendors[[#This Row],[Updated_Date]]&lt;tbl_vendors[[#This Row],[Created_Date]]</f>
        <v>0</v>
      </c>
      <c r="X4825" t="b">
        <f>COUNTIF(tbl_vendors[Vendor_Name],tbl_vendors[[#This Row],[Vendor_Name]])&gt;1</f>
        <v>0</v>
      </c>
      <c r="Y4825" s="14" cm="1">
        <f t="array" aca="1" ref="Y4825" ca="1">IFERROR(SUM(L4825:X4825*1),4)</f>
        <v>0</v>
      </c>
      <c r="Z4825" t="str">
        <f ca="1">IF(tbl_vendors[[#This Row],[error_count]]&gt;0,"FAIL","PASS")</f>
        <v>PASS</v>
      </c>
    </row>
    <row r="4826" spans="1:26" x14ac:dyDescent="0.3">
      <c r="A4826" t="s">
        <v>18773</v>
      </c>
      <c r="B4826" t="s">
        <v>18774</v>
      </c>
      <c r="C4826" t="s">
        <v>153</v>
      </c>
      <c r="D4826" t="s">
        <v>18775</v>
      </c>
      <c r="E4826" t="s">
        <v>155</v>
      </c>
      <c r="F4826" t="s">
        <v>40</v>
      </c>
      <c r="G4826" t="s">
        <v>18776</v>
      </c>
      <c r="H4826" t="s">
        <v>69</v>
      </c>
      <c r="I4826" t="s">
        <v>53</v>
      </c>
      <c r="J4826" s="1">
        <v>44853</v>
      </c>
      <c r="K4826" s="1">
        <v>45041</v>
      </c>
      <c r="L4826" t="b">
        <f>COUNTIF(tbl_vendors[Vendor_ID],tbl_vendors[[#This Row],[Vendor_ID]])&gt;1</f>
        <v>0</v>
      </c>
      <c r="M4826" t="b">
        <f>ISBLANK(tbl_vendors[[#This Row],[Vendor_ID]])</f>
        <v>0</v>
      </c>
      <c r="N4826" t="b">
        <f>LEN(TRIM(tbl_vendors[[#This Row],[Vendor_Name]]))=0</f>
        <v>0</v>
      </c>
      <c r="O4826" t="b">
        <f>LEN(TRIM(tbl_vendors[[#This Row],[Email]]))=0</f>
        <v>0</v>
      </c>
      <c r="P4826" t="b">
        <f>OR(ISERROR(FIND("@",tbl_vendors[[#This Row],[Email]])),ISERROR(FIND(".",tbl_vendors[[#This Row],[Email]])))</f>
        <v>0</v>
      </c>
      <c r="Q4826" t="b">
        <f>ISNA(MATCH(tbl_vendors[[#This Row],[Country]],tbl_country[country],0))</f>
        <v>0</v>
      </c>
      <c r="R4826" t="b">
        <f>ISNA(MATCH(tbl_vendors[[#This Row],[Currency]],tbl_country[currency],0))</f>
        <v>0</v>
      </c>
      <c r="S4826" t="b">
        <f>_xlfn.XLOOKUP(tbl_vendors[[#This Row],[Country]],tbl_country[country],tbl_country[currency],"NotFound")&lt;&gt;tbl_vendors[[#This Row],[Currency]]</f>
        <v>0</v>
      </c>
      <c r="T4826" t="b">
        <f>ISNA(MATCH(tbl_vendors[[#This Row],[Payment_Terms]],tbl_payment_terms[Payment_Terms],0))</f>
        <v>0</v>
      </c>
      <c r="U4826" t="b">
        <f>ISNA(MATCH(tbl_vendors[[#This Row],[Status]],tbl_status[valid_status]))</f>
        <v>1</v>
      </c>
      <c r="V4826" t="b">
        <f ca="1">tbl_vendors[[#This Row],[Created_Date]]&gt;TODAY()</f>
        <v>0</v>
      </c>
      <c r="W4826" t="b">
        <f>tbl_vendors[[#This Row],[Updated_Date]]&lt;tbl_vendors[[#This Row],[Created_Date]]</f>
        <v>0</v>
      </c>
      <c r="X4826" t="b">
        <f>COUNTIF(tbl_vendors[Vendor_Name],tbl_vendors[[#This Row],[Vendor_Name]])&gt;1</f>
        <v>0</v>
      </c>
      <c r="Y4826" s="14" cm="1">
        <f t="array" aca="1" ref="Y4826" ca="1">IFERROR(SUM(L4826:X4826*1),4)</f>
        <v>1</v>
      </c>
      <c r="Z4826" t="str">
        <f ca="1">IF(tbl_vendors[[#This Row],[error_count]]&gt;0,"FAIL","PASS")</f>
        <v>FAIL</v>
      </c>
    </row>
    <row r="4827" spans="1:26" x14ac:dyDescent="0.3">
      <c r="A4827" t="s">
        <v>18777</v>
      </c>
      <c r="B4827" t="s">
        <v>18778</v>
      </c>
      <c r="C4827" t="s">
        <v>72</v>
      </c>
      <c r="D4827" t="s">
        <v>18779</v>
      </c>
      <c r="E4827" t="s">
        <v>74</v>
      </c>
      <c r="F4827" t="s">
        <v>75</v>
      </c>
      <c r="G4827" t="s">
        <v>18780</v>
      </c>
      <c r="H4827" t="s">
        <v>69</v>
      </c>
      <c r="I4827" t="s">
        <v>53</v>
      </c>
      <c r="J4827" s="1">
        <v>45816</v>
      </c>
      <c r="K4827" s="1">
        <v>46122</v>
      </c>
      <c r="L4827" t="b">
        <f>COUNTIF(tbl_vendors[Vendor_ID],tbl_vendors[[#This Row],[Vendor_ID]])&gt;1</f>
        <v>0</v>
      </c>
      <c r="M4827" t="b">
        <f>ISBLANK(tbl_vendors[[#This Row],[Vendor_ID]])</f>
        <v>0</v>
      </c>
      <c r="N4827" t="b">
        <f>LEN(TRIM(tbl_vendors[[#This Row],[Vendor_Name]]))=0</f>
        <v>0</v>
      </c>
      <c r="O4827" t="b">
        <f>LEN(TRIM(tbl_vendors[[#This Row],[Email]]))=0</f>
        <v>0</v>
      </c>
      <c r="P4827" t="b">
        <f>OR(ISERROR(FIND("@",tbl_vendors[[#This Row],[Email]])),ISERROR(FIND(".",tbl_vendors[[#This Row],[Email]])))</f>
        <v>0</v>
      </c>
      <c r="Q4827" t="b">
        <f>ISNA(MATCH(tbl_vendors[[#This Row],[Country]],tbl_country[country],0))</f>
        <v>0</v>
      </c>
      <c r="R4827" t="b">
        <f>ISNA(MATCH(tbl_vendors[[#This Row],[Currency]],tbl_country[currency],0))</f>
        <v>1</v>
      </c>
      <c r="S4827" t="b">
        <f>_xlfn.XLOOKUP(tbl_vendors[[#This Row],[Country]],tbl_country[country],tbl_country[currency],"NotFound")&lt;&gt;tbl_vendors[[#This Row],[Currency]]</f>
        <v>1</v>
      </c>
      <c r="T4827" t="b">
        <f>ISNA(MATCH(tbl_vendors[[#This Row],[Payment_Terms]],tbl_payment_terms[Payment_Terms],0))</f>
        <v>0</v>
      </c>
      <c r="U4827" t="b">
        <f>ISNA(MATCH(tbl_vendors[[#This Row],[Status]],tbl_status[valid_status]))</f>
        <v>1</v>
      </c>
      <c r="V4827" t="b">
        <f ca="1">tbl_vendors[[#This Row],[Created_Date]]&gt;TODAY()</f>
        <v>0</v>
      </c>
      <c r="W4827" t="b">
        <f>tbl_vendors[[#This Row],[Updated_Date]]&lt;tbl_vendors[[#This Row],[Created_Date]]</f>
        <v>0</v>
      </c>
      <c r="X4827" t="b">
        <f>COUNTIF(tbl_vendors[Vendor_Name],tbl_vendors[[#This Row],[Vendor_Name]])&gt;1</f>
        <v>0</v>
      </c>
      <c r="Y4827" s="14" cm="1">
        <f t="array" aca="1" ref="Y4827" ca="1">IFERROR(SUM(L4827:X4827*1),4)</f>
        <v>3</v>
      </c>
      <c r="Z4827" t="str">
        <f ca="1">IF(tbl_vendors[[#This Row],[error_count]]&gt;0,"FAIL","PASS")</f>
        <v>FAIL</v>
      </c>
    </row>
    <row r="4828" spans="1:26" x14ac:dyDescent="0.3">
      <c r="A4828" t="s">
        <v>18781</v>
      </c>
      <c r="B4828" t="s">
        <v>18782</v>
      </c>
      <c r="C4828" t="s">
        <v>13</v>
      </c>
      <c r="D4828" t="s">
        <v>18783</v>
      </c>
      <c r="E4828" t="s">
        <v>15</v>
      </c>
      <c r="F4828" t="s">
        <v>16</v>
      </c>
      <c r="G4828" t="s">
        <v>18784</v>
      </c>
      <c r="H4828" t="s">
        <v>42</v>
      </c>
      <c r="I4828" t="s">
        <v>53</v>
      </c>
      <c r="J4828" s="1">
        <v>44714</v>
      </c>
      <c r="K4828" s="1">
        <v>44788</v>
      </c>
      <c r="L4828" t="b">
        <f>COUNTIF(tbl_vendors[Vendor_ID],tbl_vendors[[#This Row],[Vendor_ID]])&gt;1</f>
        <v>0</v>
      </c>
      <c r="M4828" t="b">
        <f>ISBLANK(tbl_vendors[[#This Row],[Vendor_ID]])</f>
        <v>0</v>
      </c>
      <c r="N4828" t="b">
        <f>LEN(TRIM(tbl_vendors[[#This Row],[Vendor_Name]]))=0</f>
        <v>0</v>
      </c>
      <c r="O4828" t="b">
        <f>LEN(TRIM(tbl_vendors[[#This Row],[Email]]))=0</f>
        <v>0</v>
      </c>
      <c r="P4828" t="b">
        <f>OR(ISERROR(FIND("@",tbl_vendors[[#This Row],[Email]])),ISERROR(FIND(".",tbl_vendors[[#This Row],[Email]])))</f>
        <v>0</v>
      </c>
      <c r="Q4828" t="b">
        <f>ISNA(MATCH(tbl_vendors[[#This Row],[Country]],tbl_country[country],0))</f>
        <v>0</v>
      </c>
      <c r="R4828" t="b">
        <f>ISNA(MATCH(tbl_vendors[[#This Row],[Currency]],tbl_country[currency],0))</f>
        <v>1</v>
      </c>
      <c r="S4828" t="b">
        <f>_xlfn.XLOOKUP(tbl_vendors[[#This Row],[Country]],tbl_country[country],tbl_country[currency],"NotFound")&lt;&gt;tbl_vendors[[#This Row],[Currency]]</f>
        <v>1</v>
      </c>
      <c r="T4828" t="b">
        <f>ISNA(MATCH(tbl_vendors[[#This Row],[Payment_Terms]],tbl_payment_terms[Payment_Terms],0))</f>
        <v>0</v>
      </c>
      <c r="U4828" t="b">
        <f>ISNA(MATCH(tbl_vendors[[#This Row],[Status]],tbl_status[valid_status]))</f>
        <v>1</v>
      </c>
      <c r="V4828" t="b">
        <f ca="1">tbl_vendors[[#This Row],[Created_Date]]&gt;TODAY()</f>
        <v>0</v>
      </c>
      <c r="W4828" t="b">
        <f>tbl_vendors[[#This Row],[Updated_Date]]&lt;tbl_vendors[[#This Row],[Created_Date]]</f>
        <v>0</v>
      </c>
      <c r="X4828" t="b">
        <f>COUNTIF(tbl_vendors[Vendor_Name],tbl_vendors[[#This Row],[Vendor_Name]])&gt;1</f>
        <v>0</v>
      </c>
      <c r="Y4828" s="14" cm="1">
        <f t="array" aca="1" ref="Y4828" ca="1">IFERROR(SUM(L4828:X4828*1),4)</f>
        <v>3</v>
      </c>
      <c r="Z4828" t="str">
        <f ca="1">IF(tbl_vendors[[#This Row],[error_count]]&gt;0,"FAIL","PASS")</f>
        <v>FAIL</v>
      </c>
    </row>
    <row r="4829" spans="1:26" x14ac:dyDescent="0.3">
      <c r="A4829" t="s">
        <v>18785</v>
      </c>
      <c r="B4829" t="s">
        <v>18786</v>
      </c>
      <c r="C4829" t="s">
        <v>72</v>
      </c>
      <c r="D4829" t="s">
        <v>18787</v>
      </c>
      <c r="E4829" t="s">
        <v>74</v>
      </c>
      <c r="F4829" t="s">
        <v>23</v>
      </c>
      <c r="G4829" t="s">
        <v>18788</v>
      </c>
      <c r="H4829" t="s">
        <v>47</v>
      </c>
      <c r="I4829" t="s">
        <v>26</v>
      </c>
      <c r="J4829" s="1">
        <v>45748</v>
      </c>
      <c r="K4829" s="1">
        <v>46197</v>
      </c>
      <c r="L4829" t="b">
        <f>COUNTIF(tbl_vendors[Vendor_ID],tbl_vendors[[#This Row],[Vendor_ID]])&gt;1</f>
        <v>0</v>
      </c>
      <c r="M4829" t="b">
        <f>ISBLANK(tbl_vendors[[#This Row],[Vendor_ID]])</f>
        <v>0</v>
      </c>
      <c r="N4829" t="b">
        <f>LEN(TRIM(tbl_vendors[[#This Row],[Vendor_Name]]))=0</f>
        <v>0</v>
      </c>
      <c r="O4829" t="b">
        <f>LEN(TRIM(tbl_vendors[[#This Row],[Email]]))=0</f>
        <v>0</v>
      </c>
      <c r="P4829" t="b">
        <f>OR(ISERROR(FIND("@",tbl_vendors[[#This Row],[Email]])),ISERROR(FIND(".",tbl_vendors[[#This Row],[Email]])))</f>
        <v>0</v>
      </c>
      <c r="Q4829" t="b">
        <f>ISNA(MATCH(tbl_vendors[[#This Row],[Country]],tbl_country[country],0))</f>
        <v>0</v>
      </c>
      <c r="R4829" t="b">
        <f>ISNA(MATCH(tbl_vendors[[#This Row],[Currency]],tbl_country[currency],0))</f>
        <v>1</v>
      </c>
      <c r="S4829" t="b">
        <f>_xlfn.XLOOKUP(tbl_vendors[[#This Row],[Country]],tbl_country[country],tbl_country[currency],"NotFound")&lt;&gt;tbl_vendors[[#This Row],[Currency]]</f>
        <v>1</v>
      </c>
      <c r="T4829" t="b">
        <f>ISNA(MATCH(tbl_vendors[[#This Row],[Payment_Terms]],tbl_payment_terms[Payment_Terms],0))</f>
        <v>0</v>
      </c>
      <c r="U4829" t="b">
        <f>ISNA(MATCH(tbl_vendors[[#This Row],[Status]],tbl_status[valid_status]))</f>
        <v>0</v>
      </c>
      <c r="V4829" t="b">
        <f ca="1">tbl_vendors[[#This Row],[Created_Date]]&gt;TODAY()</f>
        <v>0</v>
      </c>
      <c r="W4829" t="b">
        <f>tbl_vendors[[#This Row],[Updated_Date]]&lt;tbl_vendors[[#This Row],[Created_Date]]</f>
        <v>0</v>
      </c>
      <c r="X4829" t="b">
        <f>COUNTIF(tbl_vendors[Vendor_Name],tbl_vendors[[#This Row],[Vendor_Name]])&gt;1</f>
        <v>0</v>
      </c>
      <c r="Y4829" s="14" cm="1">
        <f t="array" aca="1" ref="Y4829" ca="1">IFERROR(SUM(L4829:X4829*1),4)</f>
        <v>2</v>
      </c>
      <c r="Z4829" t="str">
        <f ca="1">IF(tbl_vendors[[#This Row],[error_count]]&gt;0,"FAIL","PASS")</f>
        <v>FAIL</v>
      </c>
    </row>
    <row r="4830" spans="1:26" x14ac:dyDescent="0.3">
      <c r="A4830" t="s">
        <v>18789</v>
      </c>
      <c r="B4830" t="s">
        <v>18790</v>
      </c>
      <c r="C4830" t="s">
        <v>153</v>
      </c>
      <c r="D4830" t="s">
        <v>18791</v>
      </c>
      <c r="E4830" t="s">
        <v>155</v>
      </c>
      <c r="F4830" t="s">
        <v>40</v>
      </c>
      <c r="G4830" t="s">
        <v>18792</v>
      </c>
      <c r="H4830" t="s">
        <v>42</v>
      </c>
      <c r="I4830" t="s">
        <v>19</v>
      </c>
      <c r="J4830" s="1">
        <v>45504</v>
      </c>
      <c r="K4830" s="1">
        <v>45596</v>
      </c>
      <c r="L4830" t="b">
        <f>COUNTIF(tbl_vendors[Vendor_ID],tbl_vendors[[#This Row],[Vendor_ID]])&gt;1</f>
        <v>0</v>
      </c>
      <c r="M4830" t="b">
        <f>ISBLANK(tbl_vendors[[#This Row],[Vendor_ID]])</f>
        <v>0</v>
      </c>
      <c r="N4830" t="b">
        <f>LEN(TRIM(tbl_vendors[[#This Row],[Vendor_Name]]))=0</f>
        <v>0</v>
      </c>
      <c r="O4830" t="b">
        <f>LEN(TRIM(tbl_vendors[[#This Row],[Email]]))=0</f>
        <v>0</v>
      </c>
      <c r="P4830" t="b">
        <f>OR(ISERROR(FIND("@",tbl_vendors[[#This Row],[Email]])),ISERROR(FIND(".",tbl_vendors[[#This Row],[Email]])))</f>
        <v>0</v>
      </c>
      <c r="Q4830" t="b">
        <f>ISNA(MATCH(tbl_vendors[[#This Row],[Country]],tbl_country[country],0))</f>
        <v>0</v>
      </c>
      <c r="R4830" t="b">
        <f>ISNA(MATCH(tbl_vendors[[#This Row],[Currency]],tbl_country[currency],0))</f>
        <v>0</v>
      </c>
      <c r="S4830" t="b">
        <f>_xlfn.XLOOKUP(tbl_vendors[[#This Row],[Country]],tbl_country[country],tbl_country[currency],"NotFound")&lt;&gt;tbl_vendors[[#This Row],[Currency]]</f>
        <v>0</v>
      </c>
      <c r="T4830" t="b">
        <f>ISNA(MATCH(tbl_vendors[[#This Row],[Payment_Terms]],tbl_payment_terms[Payment_Terms],0))</f>
        <v>0</v>
      </c>
      <c r="U4830" t="b">
        <f>ISNA(MATCH(tbl_vendors[[#This Row],[Status]],tbl_status[valid_status]))</f>
        <v>0</v>
      </c>
      <c r="V4830" t="b">
        <f ca="1">tbl_vendors[[#This Row],[Created_Date]]&gt;TODAY()</f>
        <v>0</v>
      </c>
      <c r="W4830" t="b">
        <f>tbl_vendors[[#This Row],[Updated_Date]]&lt;tbl_vendors[[#This Row],[Created_Date]]</f>
        <v>0</v>
      </c>
      <c r="X4830" t="b">
        <f>COUNTIF(tbl_vendors[Vendor_Name],tbl_vendors[[#This Row],[Vendor_Name]])&gt;1</f>
        <v>0</v>
      </c>
      <c r="Y4830" s="14" cm="1">
        <f t="array" aca="1" ref="Y4830" ca="1">IFERROR(SUM(L4830:X4830*1),4)</f>
        <v>0</v>
      </c>
      <c r="Z4830" t="str">
        <f ca="1">IF(tbl_vendors[[#This Row],[error_count]]&gt;0,"FAIL","PASS")</f>
        <v>PASS</v>
      </c>
    </row>
    <row r="4831" spans="1:26" x14ac:dyDescent="0.3">
      <c r="A4831" t="s">
        <v>18793</v>
      </c>
      <c r="B4831" t="s">
        <v>18794</v>
      </c>
      <c r="C4831" t="s">
        <v>13</v>
      </c>
      <c r="D4831" t="s">
        <v>18795</v>
      </c>
      <c r="E4831" t="s">
        <v>15</v>
      </c>
      <c r="F4831" t="s">
        <v>32</v>
      </c>
      <c r="G4831" t="s">
        <v>18796</v>
      </c>
      <c r="H4831" t="s">
        <v>47</v>
      </c>
      <c r="I4831" t="s">
        <v>19</v>
      </c>
      <c r="J4831" s="1">
        <v>44791</v>
      </c>
      <c r="K4831" s="1">
        <v>44997</v>
      </c>
      <c r="L4831" t="b">
        <f>COUNTIF(tbl_vendors[Vendor_ID],tbl_vendors[[#This Row],[Vendor_ID]])&gt;1</f>
        <v>0</v>
      </c>
      <c r="M4831" t="b">
        <f>ISBLANK(tbl_vendors[[#This Row],[Vendor_ID]])</f>
        <v>0</v>
      </c>
      <c r="N4831" t="b">
        <f>LEN(TRIM(tbl_vendors[[#This Row],[Vendor_Name]]))=0</f>
        <v>0</v>
      </c>
      <c r="O4831" t="b">
        <f>LEN(TRIM(tbl_vendors[[#This Row],[Email]]))=0</f>
        <v>0</v>
      </c>
      <c r="P4831" t="b">
        <f>OR(ISERROR(FIND("@",tbl_vendors[[#This Row],[Email]])),ISERROR(FIND(".",tbl_vendors[[#This Row],[Email]])))</f>
        <v>0</v>
      </c>
      <c r="Q4831" t="b">
        <f>ISNA(MATCH(tbl_vendors[[#This Row],[Country]],tbl_country[country],0))</f>
        <v>0</v>
      </c>
      <c r="R4831" t="b">
        <f>ISNA(MATCH(tbl_vendors[[#This Row],[Currency]],tbl_country[currency],0))</f>
        <v>1</v>
      </c>
      <c r="S4831" t="b">
        <f>_xlfn.XLOOKUP(tbl_vendors[[#This Row],[Country]],tbl_country[country],tbl_country[currency],"NotFound")&lt;&gt;tbl_vendors[[#This Row],[Currency]]</f>
        <v>1</v>
      </c>
      <c r="T4831" t="b">
        <f>ISNA(MATCH(tbl_vendors[[#This Row],[Payment_Terms]],tbl_payment_terms[Payment_Terms],0))</f>
        <v>0</v>
      </c>
      <c r="U4831" t="b">
        <f>ISNA(MATCH(tbl_vendors[[#This Row],[Status]],tbl_status[valid_status]))</f>
        <v>0</v>
      </c>
      <c r="V4831" t="b">
        <f ca="1">tbl_vendors[[#This Row],[Created_Date]]&gt;TODAY()</f>
        <v>0</v>
      </c>
      <c r="W4831" t="b">
        <f>tbl_vendors[[#This Row],[Updated_Date]]&lt;tbl_vendors[[#This Row],[Created_Date]]</f>
        <v>0</v>
      </c>
      <c r="X4831" t="b">
        <f>COUNTIF(tbl_vendors[Vendor_Name],tbl_vendors[[#This Row],[Vendor_Name]])&gt;1</f>
        <v>0</v>
      </c>
      <c r="Y4831" s="14" cm="1">
        <f t="array" aca="1" ref="Y4831" ca="1">IFERROR(SUM(L4831:X4831*1),4)</f>
        <v>2</v>
      </c>
      <c r="Z4831" t="str">
        <f ca="1">IF(tbl_vendors[[#This Row],[error_count]]&gt;0,"FAIL","PASS")</f>
        <v>FAIL</v>
      </c>
    </row>
    <row r="4832" spans="1:26" x14ac:dyDescent="0.3">
      <c r="A4832" t="s">
        <v>18797</v>
      </c>
      <c r="B4832" t="s">
        <v>18798</v>
      </c>
      <c r="C4832" t="s">
        <v>66</v>
      </c>
      <c r="D4832" t="s">
        <v>18799</v>
      </c>
      <c r="E4832" t="s">
        <v>67</v>
      </c>
      <c r="F4832" t="s">
        <v>75</v>
      </c>
      <c r="G4832" t="s">
        <v>18800</v>
      </c>
      <c r="H4832" t="s">
        <v>52</v>
      </c>
      <c r="I4832" t="s">
        <v>53</v>
      </c>
      <c r="J4832" s="1">
        <v>44847</v>
      </c>
      <c r="K4832" s="1">
        <v>45782</v>
      </c>
      <c r="L4832" t="b">
        <f>COUNTIF(tbl_vendors[Vendor_ID],tbl_vendors[[#This Row],[Vendor_ID]])&gt;1</f>
        <v>0</v>
      </c>
      <c r="M4832" t="b">
        <f>ISBLANK(tbl_vendors[[#This Row],[Vendor_ID]])</f>
        <v>0</v>
      </c>
      <c r="N4832" t="b">
        <f>LEN(TRIM(tbl_vendors[[#This Row],[Vendor_Name]]))=0</f>
        <v>0</v>
      </c>
      <c r="O4832" t="b">
        <f>LEN(TRIM(tbl_vendors[[#This Row],[Email]]))=0</f>
        <v>0</v>
      </c>
      <c r="P4832" t="b">
        <f>OR(ISERROR(FIND("@",tbl_vendors[[#This Row],[Email]])),ISERROR(FIND(".",tbl_vendors[[#This Row],[Email]])))</f>
        <v>0</v>
      </c>
      <c r="Q4832" t="b">
        <f>ISNA(MATCH(tbl_vendors[[#This Row],[Country]],tbl_country[country],0))</f>
        <v>0</v>
      </c>
      <c r="R4832" t="b">
        <f>ISNA(MATCH(tbl_vendors[[#This Row],[Currency]],tbl_country[currency],0))</f>
        <v>0</v>
      </c>
      <c r="S4832" t="b">
        <f>_xlfn.XLOOKUP(tbl_vendors[[#This Row],[Country]],tbl_country[country],tbl_country[currency],"NotFound")&lt;&gt;tbl_vendors[[#This Row],[Currency]]</f>
        <v>0</v>
      </c>
      <c r="T4832" t="b">
        <f>ISNA(MATCH(tbl_vendors[[#This Row],[Payment_Terms]],tbl_payment_terms[Payment_Terms],0))</f>
        <v>0</v>
      </c>
      <c r="U4832" t="b">
        <f>ISNA(MATCH(tbl_vendors[[#This Row],[Status]],tbl_status[valid_status]))</f>
        <v>1</v>
      </c>
      <c r="V4832" t="b">
        <f ca="1">tbl_vendors[[#This Row],[Created_Date]]&gt;TODAY()</f>
        <v>0</v>
      </c>
      <c r="W4832" t="b">
        <f>tbl_vendors[[#This Row],[Updated_Date]]&lt;tbl_vendors[[#This Row],[Created_Date]]</f>
        <v>0</v>
      </c>
      <c r="X4832" t="b">
        <f>COUNTIF(tbl_vendors[Vendor_Name],tbl_vendors[[#This Row],[Vendor_Name]])&gt;1</f>
        <v>0</v>
      </c>
      <c r="Y4832" s="14" cm="1">
        <f t="array" aca="1" ref="Y4832" ca="1">IFERROR(SUM(L4832:X4832*1),4)</f>
        <v>1</v>
      </c>
      <c r="Z4832" t="str">
        <f ca="1">IF(tbl_vendors[[#This Row],[error_count]]&gt;0,"FAIL","PASS")</f>
        <v>FAIL</v>
      </c>
    </row>
    <row r="4833" spans="1:26" x14ac:dyDescent="0.3">
      <c r="A4833" t="s">
        <v>18801</v>
      </c>
      <c r="B4833" t="s">
        <v>18802</v>
      </c>
      <c r="C4833" t="s">
        <v>66</v>
      </c>
      <c r="D4833" t="s">
        <v>18803</v>
      </c>
      <c r="E4833" t="s">
        <v>67</v>
      </c>
      <c r="F4833" t="s">
        <v>23</v>
      </c>
      <c r="G4833" t="s">
        <v>18804</v>
      </c>
      <c r="H4833" t="s">
        <v>34</v>
      </c>
      <c r="I4833" t="s">
        <v>53</v>
      </c>
      <c r="J4833" s="1">
        <v>44914</v>
      </c>
      <c r="K4833" s="1">
        <v>45937</v>
      </c>
      <c r="L4833" t="b">
        <f>COUNTIF(tbl_vendors[Vendor_ID],tbl_vendors[[#This Row],[Vendor_ID]])&gt;1</f>
        <v>0</v>
      </c>
      <c r="M4833" t="b">
        <f>ISBLANK(tbl_vendors[[#This Row],[Vendor_ID]])</f>
        <v>0</v>
      </c>
      <c r="N4833" t="b">
        <f>LEN(TRIM(tbl_vendors[[#This Row],[Vendor_Name]]))=0</f>
        <v>0</v>
      </c>
      <c r="O4833" t="b">
        <f>LEN(TRIM(tbl_vendors[[#This Row],[Email]]))=0</f>
        <v>0</v>
      </c>
      <c r="P4833" t="b">
        <f>OR(ISERROR(FIND("@",tbl_vendors[[#This Row],[Email]])),ISERROR(FIND(".",tbl_vendors[[#This Row],[Email]])))</f>
        <v>0</v>
      </c>
      <c r="Q4833" t="b">
        <f>ISNA(MATCH(tbl_vendors[[#This Row],[Country]],tbl_country[country],0))</f>
        <v>0</v>
      </c>
      <c r="R4833" t="b">
        <f>ISNA(MATCH(tbl_vendors[[#This Row],[Currency]],tbl_country[currency],0))</f>
        <v>0</v>
      </c>
      <c r="S4833" t="b">
        <f>_xlfn.XLOOKUP(tbl_vendors[[#This Row],[Country]],tbl_country[country],tbl_country[currency],"NotFound")&lt;&gt;tbl_vendors[[#This Row],[Currency]]</f>
        <v>0</v>
      </c>
      <c r="T4833" t="b">
        <f>ISNA(MATCH(tbl_vendors[[#This Row],[Payment_Terms]],tbl_payment_terms[Payment_Terms],0))</f>
        <v>0</v>
      </c>
      <c r="U4833" t="b">
        <f>ISNA(MATCH(tbl_vendors[[#This Row],[Status]],tbl_status[valid_status]))</f>
        <v>1</v>
      </c>
      <c r="V4833" t="b">
        <f ca="1">tbl_vendors[[#This Row],[Created_Date]]&gt;TODAY()</f>
        <v>0</v>
      </c>
      <c r="W4833" t="b">
        <f>tbl_vendors[[#This Row],[Updated_Date]]&lt;tbl_vendors[[#This Row],[Created_Date]]</f>
        <v>0</v>
      </c>
      <c r="X4833" t="b">
        <f>COUNTIF(tbl_vendors[Vendor_Name],tbl_vendors[[#This Row],[Vendor_Name]])&gt;1</f>
        <v>0</v>
      </c>
      <c r="Y4833" s="14" cm="1">
        <f t="array" aca="1" ref="Y4833" ca="1">IFERROR(SUM(L4833:X4833*1),4)</f>
        <v>1</v>
      </c>
      <c r="Z4833" t="str">
        <f ca="1">IF(tbl_vendors[[#This Row],[error_count]]&gt;0,"FAIL","PASS")</f>
        <v>FAIL</v>
      </c>
    </row>
    <row r="4834" spans="1:26" x14ac:dyDescent="0.3">
      <c r="A4834" t="s">
        <v>18805</v>
      </c>
      <c r="B4834" t="s">
        <v>11674</v>
      </c>
      <c r="C4834" t="s">
        <v>79</v>
      </c>
      <c r="D4834" t="s">
        <v>18806</v>
      </c>
      <c r="E4834" t="s">
        <v>39</v>
      </c>
      <c r="F4834" t="s">
        <v>16</v>
      </c>
      <c r="G4834" t="s">
        <v>18807</v>
      </c>
      <c r="H4834" t="s">
        <v>18</v>
      </c>
      <c r="I4834" t="s">
        <v>26</v>
      </c>
      <c r="J4834" s="1">
        <v>45185</v>
      </c>
      <c r="K4834" s="1">
        <v>45791</v>
      </c>
      <c r="L4834" t="b">
        <f>COUNTIF(tbl_vendors[Vendor_ID],tbl_vendors[[#This Row],[Vendor_ID]])&gt;1</f>
        <v>0</v>
      </c>
      <c r="M4834" t="b">
        <f>ISBLANK(tbl_vendors[[#This Row],[Vendor_ID]])</f>
        <v>0</v>
      </c>
      <c r="N4834" t="b">
        <f>LEN(TRIM(tbl_vendors[[#This Row],[Vendor_Name]]))=0</f>
        <v>0</v>
      </c>
      <c r="O4834" t="b">
        <f>LEN(TRIM(tbl_vendors[[#This Row],[Email]]))=0</f>
        <v>0</v>
      </c>
      <c r="P4834" t="b">
        <f>OR(ISERROR(FIND("@",tbl_vendors[[#This Row],[Email]])),ISERROR(FIND(".",tbl_vendors[[#This Row],[Email]])))</f>
        <v>0</v>
      </c>
      <c r="Q4834" t="b">
        <f>ISNA(MATCH(tbl_vendors[[#This Row],[Country]],tbl_country[country],0))</f>
        <v>0</v>
      </c>
      <c r="R4834" t="b">
        <f>ISNA(MATCH(tbl_vendors[[#This Row],[Currency]],tbl_country[currency],0))</f>
        <v>0</v>
      </c>
      <c r="S4834" t="b">
        <f>_xlfn.XLOOKUP(tbl_vendors[[#This Row],[Country]],tbl_country[country],tbl_country[currency],"NotFound")&lt;&gt;tbl_vendors[[#This Row],[Currency]]</f>
        <v>0</v>
      </c>
      <c r="T4834" t="b">
        <f>ISNA(MATCH(tbl_vendors[[#This Row],[Payment_Terms]],tbl_payment_terms[Payment_Terms],0))</f>
        <v>0</v>
      </c>
      <c r="U4834" t="b">
        <f>ISNA(MATCH(tbl_vendors[[#This Row],[Status]],tbl_status[valid_status]))</f>
        <v>0</v>
      </c>
      <c r="V4834" t="b">
        <f ca="1">tbl_vendors[[#This Row],[Created_Date]]&gt;TODAY()</f>
        <v>0</v>
      </c>
      <c r="W4834" t="b">
        <f>tbl_vendors[[#This Row],[Updated_Date]]&lt;tbl_vendors[[#This Row],[Created_Date]]</f>
        <v>0</v>
      </c>
      <c r="X4834" t="b">
        <f>COUNTIF(tbl_vendors[Vendor_Name],tbl_vendors[[#This Row],[Vendor_Name]])&gt;1</f>
        <v>1</v>
      </c>
      <c r="Y4834" s="14" cm="1">
        <f t="array" aca="1" ref="Y4834" ca="1">IFERROR(SUM(L4834:X4834*1),4)</f>
        <v>1</v>
      </c>
      <c r="Z4834" t="str">
        <f ca="1">IF(tbl_vendors[[#This Row],[error_count]]&gt;0,"FAIL","PASS")</f>
        <v>FAIL</v>
      </c>
    </row>
    <row r="4835" spans="1:26" x14ac:dyDescent="0.3">
      <c r="A4835" t="s">
        <v>18808</v>
      </c>
      <c r="B4835" t="s">
        <v>18809</v>
      </c>
      <c r="C4835" t="s">
        <v>37</v>
      </c>
      <c r="D4835" t="s">
        <v>18810</v>
      </c>
      <c r="E4835" t="s">
        <v>39</v>
      </c>
      <c r="F4835" t="s">
        <v>23</v>
      </c>
      <c r="G4835" t="s">
        <v>18811</v>
      </c>
      <c r="H4835" t="s">
        <v>34</v>
      </c>
      <c r="I4835" t="s">
        <v>26</v>
      </c>
      <c r="J4835" s="1">
        <v>44513</v>
      </c>
      <c r="K4835" s="1">
        <v>45689</v>
      </c>
      <c r="L4835" t="b">
        <f>COUNTIF(tbl_vendors[Vendor_ID],tbl_vendors[[#This Row],[Vendor_ID]])&gt;1</f>
        <v>0</v>
      </c>
      <c r="M4835" t="b">
        <f>ISBLANK(tbl_vendors[[#This Row],[Vendor_ID]])</f>
        <v>0</v>
      </c>
      <c r="N4835" t="b">
        <f>LEN(TRIM(tbl_vendors[[#This Row],[Vendor_Name]]))=0</f>
        <v>0</v>
      </c>
      <c r="O4835" t="b">
        <f>LEN(TRIM(tbl_vendors[[#This Row],[Email]]))=0</f>
        <v>0</v>
      </c>
      <c r="P4835" t="b">
        <f>OR(ISERROR(FIND("@",tbl_vendors[[#This Row],[Email]])),ISERROR(FIND(".",tbl_vendors[[#This Row],[Email]])))</f>
        <v>0</v>
      </c>
      <c r="Q4835" t="b">
        <f>ISNA(MATCH(tbl_vendors[[#This Row],[Country]],tbl_country[country],0))</f>
        <v>0</v>
      </c>
      <c r="R4835" t="b">
        <f>ISNA(MATCH(tbl_vendors[[#This Row],[Currency]],tbl_country[currency],0))</f>
        <v>0</v>
      </c>
      <c r="S4835" t="b">
        <f>_xlfn.XLOOKUP(tbl_vendors[[#This Row],[Country]],tbl_country[country],tbl_country[currency],"NotFound")&lt;&gt;tbl_vendors[[#This Row],[Currency]]</f>
        <v>0</v>
      </c>
      <c r="T4835" t="b">
        <f>ISNA(MATCH(tbl_vendors[[#This Row],[Payment_Terms]],tbl_payment_terms[Payment_Terms],0))</f>
        <v>0</v>
      </c>
      <c r="U4835" t="b">
        <f>ISNA(MATCH(tbl_vendors[[#This Row],[Status]],tbl_status[valid_status]))</f>
        <v>0</v>
      </c>
      <c r="V4835" t="b">
        <f ca="1">tbl_vendors[[#This Row],[Created_Date]]&gt;TODAY()</f>
        <v>0</v>
      </c>
      <c r="W4835" t="b">
        <f>tbl_vendors[[#This Row],[Updated_Date]]&lt;tbl_vendors[[#This Row],[Created_Date]]</f>
        <v>0</v>
      </c>
      <c r="X4835" t="b">
        <f>COUNTIF(tbl_vendors[Vendor_Name],tbl_vendors[[#This Row],[Vendor_Name]])&gt;1</f>
        <v>0</v>
      </c>
      <c r="Y4835" s="14" cm="1">
        <f t="array" aca="1" ref="Y4835" ca="1">IFERROR(SUM(L4835:X4835*1),4)</f>
        <v>0</v>
      </c>
      <c r="Z4835" t="str">
        <f ca="1">IF(tbl_vendors[[#This Row],[error_count]]&gt;0,"FAIL","PASS")</f>
        <v>PASS</v>
      </c>
    </row>
    <row r="4836" spans="1:26" x14ac:dyDescent="0.3">
      <c r="A4836" t="s">
        <v>18812</v>
      </c>
      <c r="B4836" t="s">
        <v>8940</v>
      </c>
      <c r="C4836" t="s">
        <v>100</v>
      </c>
      <c r="D4836" t="s">
        <v>18813</v>
      </c>
      <c r="E4836" t="s">
        <v>39</v>
      </c>
      <c r="F4836" t="s">
        <v>23</v>
      </c>
      <c r="G4836" t="s">
        <v>18814</v>
      </c>
      <c r="H4836" t="s">
        <v>25</v>
      </c>
      <c r="I4836" t="s">
        <v>53</v>
      </c>
      <c r="J4836" s="1">
        <v>45788</v>
      </c>
      <c r="K4836" s="1">
        <v>46079</v>
      </c>
      <c r="L4836" t="b">
        <f>COUNTIF(tbl_vendors[Vendor_ID],tbl_vendors[[#This Row],[Vendor_ID]])&gt;1</f>
        <v>0</v>
      </c>
      <c r="M4836" t="b">
        <f>ISBLANK(tbl_vendors[[#This Row],[Vendor_ID]])</f>
        <v>0</v>
      </c>
      <c r="N4836" t="b">
        <f>LEN(TRIM(tbl_vendors[[#This Row],[Vendor_Name]]))=0</f>
        <v>0</v>
      </c>
      <c r="O4836" t="b">
        <f>LEN(TRIM(tbl_vendors[[#This Row],[Email]]))=0</f>
        <v>0</v>
      </c>
      <c r="P4836" t="b">
        <f>OR(ISERROR(FIND("@",tbl_vendors[[#This Row],[Email]])),ISERROR(FIND(".",tbl_vendors[[#This Row],[Email]])))</f>
        <v>0</v>
      </c>
      <c r="Q4836" t="b">
        <f>ISNA(MATCH(tbl_vendors[[#This Row],[Country]],tbl_country[country],0))</f>
        <v>0</v>
      </c>
      <c r="R4836" t="b">
        <f>ISNA(MATCH(tbl_vendors[[#This Row],[Currency]],tbl_country[currency],0))</f>
        <v>0</v>
      </c>
      <c r="S4836" t="b">
        <f>_xlfn.XLOOKUP(tbl_vendors[[#This Row],[Country]],tbl_country[country],tbl_country[currency],"NotFound")&lt;&gt;tbl_vendors[[#This Row],[Currency]]</f>
        <v>0</v>
      </c>
      <c r="T4836" t="b">
        <f>ISNA(MATCH(tbl_vendors[[#This Row],[Payment_Terms]],tbl_payment_terms[Payment_Terms],0))</f>
        <v>0</v>
      </c>
      <c r="U4836" t="b">
        <f>ISNA(MATCH(tbl_vendors[[#This Row],[Status]],tbl_status[valid_status]))</f>
        <v>1</v>
      </c>
      <c r="V4836" t="b">
        <f ca="1">tbl_vendors[[#This Row],[Created_Date]]&gt;TODAY()</f>
        <v>0</v>
      </c>
      <c r="W4836" t="b">
        <f>tbl_vendors[[#This Row],[Updated_Date]]&lt;tbl_vendors[[#This Row],[Created_Date]]</f>
        <v>0</v>
      </c>
      <c r="X4836" t="b">
        <f>COUNTIF(tbl_vendors[Vendor_Name],tbl_vendors[[#This Row],[Vendor_Name]])&gt;1</f>
        <v>1</v>
      </c>
      <c r="Y4836" s="14" cm="1">
        <f t="array" aca="1" ref="Y4836" ca="1">IFERROR(SUM(L4836:X4836*1),4)</f>
        <v>2</v>
      </c>
      <c r="Z4836" t="str">
        <f ca="1">IF(tbl_vendors[[#This Row],[error_count]]&gt;0,"FAIL","PASS")</f>
        <v>FAIL</v>
      </c>
    </row>
    <row r="4837" spans="1:26" x14ac:dyDescent="0.3">
      <c r="A4837" t="s">
        <v>18815</v>
      </c>
      <c r="B4837" t="s">
        <v>18816</v>
      </c>
      <c r="C4837" t="s">
        <v>66</v>
      </c>
      <c r="D4837" t="s">
        <v>18817</v>
      </c>
      <c r="E4837" t="s">
        <v>67</v>
      </c>
      <c r="F4837" t="s">
        <v>32</v>
      </c>
      <c r="G4837" t="s">
        <v>18818</v>
      </c>
      <c r="H4837" t="s">
        <v>52</v>
      </c>
      <c r="I4837" t="s">
        <v>26</v>
      </c>
      <c r="J4837" s="1">
        <v>44650</v>
      </c>
      <c r="K4837" s="1">
        <v>45930</v>
      </c>
      <c r="L4837" t="b">
        <f>COUNTIF(tbl_vendors[Vendor_ID],tbl_vendors[[#This Row],[Vendor_ID]])&gt;1</f>
        <v>0</v>
      </c>
      <c r="M4837" t="b">
        <f>ISBLANK(tbl_vendors[[#This Row],[Vendor_ID]])</f>
        <v>0</v>
      </c>
      <c r="N4837" t="b">
        <f>LEN(TRIM(tbl_vendors[[#This Row],[Vendor_Name]]))=0</f>
        <v>0</v>
      </c>
      <c r="O4837" t="b">
        <f>LEN(TRIM(tbl_vendors[[#This Row],[Email]]))=0</f>
        <v>0</v>
      </c>
      <c r="P4837" t="b">
        <f>OR(ISERROR(FIND("@",tbl_vendors[[#This Row],[Email]])),ISERROR(FIND(".",tbl_vendors[[#This Row],[Email]])))</f>
        <v>0</v>
      </c>
      <c r="Q4837" t="b">
        <f>ISNA(MATCH(tbl_vendors[[#This Row],[Country]],tbl_country[country],0))</f>
        <v>0</v>
      </c>
      <c r="R4837" t="b">
        <f>ISNA(MATCH(tbl_vendors[[#This Row],[Currency]],tbl_country[currency],0))</f>
        <v>0</v>
      </c>
      <c r="S4837" t="b">
        <f>_xlfn.XLOOKUP(tbl_vendors[[#This Row],[Country]],tbl_country[country],tbl_country[currency],"NotFound")&lt;&gt;tbl_vendors[[#This Row],[Currency]]</f>
        <v>0</v>
      </c>
      <c r="T4837" t="b">
        <f>ISNA(MATCH(tbl_vendors[[#This Row],[Payment_Terms]],tbl_payment_terms[Payment_Terms],0))</f>
        <v>0</v>
      </c>
      <c r="U4837" t="b">
        <f>ISNA(MATCH(tbl_vendors[[#This Row],[Status]],tbl_status[valid_status]))</f>
        <v>0</v>
      </c>
      <c r="V4837" t="b">
        <f ca="1">tbl_vendors[[#This Row],[Created_Date]]&gt;TODAY()</f>
        <v>0</v>
      </c>
      <c r="W4837" t="b">
        <f>tbl_vendors[[#This Row],[Updated_Date]]&lt;tbl_vendors[[#This Row],[Created_Date]]</f>
        <v>0</v>
      </c>
      <c r="X4837" t="b">
        <f>COUNTIF(tbl_vendors[Vendor_Name],tbl_vendors[[#This Row],[Vendor_Name]])&gt;1</f>
        <v>0</v>
      </c>
      <c r="Y4837" s="14" cm="1">
        <f t="array" aca="1" ref="Y4837" ca="1">IFERROR(SUM(L4837:X4837*1),4)</f>
        <v>0</v>
      </c>
      <c r="Z4837" t="str">
        <f ca="1">IF(tbl_vendors[[#This Row],[error_count]]&gt;0,"FAIL","PASS")</f>
        <v>PASS</v>
      </c>
    </row>
    <row r="4838" spans="1:26" x14ac:dyDescent="0.3">
      <c r="A4838" t="s">
        <v>18819</v>
      </c>
      <c r="B4838" t="s">
        <v>18820</v>
      </c>
      <c r="C4838" t="s">
        <v>29</v>
      </c>
      <c r="D4838" t="s">
        <v>18821</v>
      </c>
      <c r="E4838" t="s">
        <v>31</v>
      </c>
      <c r="F4838" t="s">
        <v>16</v>
      </c>
      <c r="G4838" t="s">
        <v>18822</v>
      </c>
      <c r="H4838" t="s">
        <v>18</v>
      </c>
      <c r="I4838" t="s">
        <v>19</v>
      </c>
      <c r="J4838" s="1">
        <v>46063</v>
      </c>
      <c r="K4838" s="1">
        <v>46172</v>
      </c>
      <c r="L4838" t="b">
        <f>COUNTIF(tbl_vendors[Vendor_ID],tbl_vendors[[#This Row],[Vendor_ID]])&gt;1</f>
        <v>0</v>
      </c>
      <c r="M4838" t="b">
        <f>ISBLANK(tbl_vendors[[#This Row],[Vendor_ID]])</f>
        <v>0</v>
      </c>
      <c r="N4838" t="b">
        <f>LEN(TRIM(tbl_vendors[[#This Row],[Vendor_Name]]))=0</f>
        <v>0</v>
      </c>
      <c r="O4838" t="b">
        <f>LEN(TRIM(tbl_vendors[[#This Row],[Email]]))=0</f>
        <v>0</v>
      </c>
      <c r="P4838" t="b">
        <f>OR(ISERROR(FIND("@",tbl_vendors[[#This Row],[Email]])),ISERROR(FIND(".",tbl_vendors[[#This Row],[Email]])))</f>
        <v>0</v>
      </c>
      <c r="Q4838" t="b">
        <f>ISNA(MATCH(tbl_vendors[[#This Row],[Country]],tbl_country[country],0))</f>
        <v>0</v>
      </c>
      <c r="R4838" t="b">
        <f>ISNA(MATCH(tbl_vendors[[#This Row],[Currency]],tbl_country[currency],0))</f>
        <v>0</v>
      </c>
      <c r="S4838" t="b">
        <f>_xlfn.XLOOKUP(tbl_vendors[[#This Row],[Country]],tbl_country[country],tbl_country[currency],"NotFound")&lt;&gt;tbl_vendors[[#This Row],[Currency]]</f>
        <v>0</v>
      </c>
      <c r="T4838" t="b">
        <f>ISNA(MATCH(tbl_vendors[[#This Row],[Payment_Terms]],tbl_payment_terms[Payment_Terms],0))</f>
        <v>0</v>
      </c>
      <c r="U4838" t="b">
        <f>ISNA(MATCH(tbl_vendors[[#This Row],[Status]],tbl_status[valid_status]))</f>
        <v>0</v>
      </c>
      <c r="V4838" t="b">
        <f ca="1">tbl_vendors[[#This Row],[Created_Date]]&gt;TODAY()</f>
        <v>0</v>
      </c>
      <c r="W4838" t="b">
        <f>tbl_vendors[[#This Row],[Updated_Date]]&lt;tbl_vendors[[#This Row],[Created_Date]]</f>
        <v>0</v>
      </c>
      <c r="X4838" t="b">
        <f>COUNTIF(tbl_vendors[Vendor_Name],tbl_vendors[[#This Row],[Vendor_Name]])&gt;1</f>
        <v>0</v>
      </c>
      <c r="Y4838" s="14" cm="1">
        <f t="array" aca="1" ref="Y4838" ca="1">IFERROR(SUM(L4838:X4838*1),4)</f>
        <v>0</v>
      </c>
      <c r="Z4838" t="str">
        <f ca="1">IF(tbl_vendors[[#This Row],[error_count]]&gt;0,"FAIL","PASS")</f>
        <v>PASS</v>
      </c>
    </row>
    <row r="4839" spans="1:26" x14ac:dyDescent="0.3">
      <c r="A4839" t="s">
        <v>18823</v>
      </c>
      <c r="B4839" t="s">
        <v>18824</v>
      </c>
      <c r="C4839" t="s">
        <v>29</v>
      </c>
      <c r="D4839" t="s">
        <v>18825</v>
      </c>
      <c r="E4839" t="s">
        <v>31</v>
      </c>
      <c r="F4839" t="s">
        <v>16</v>
      </c>
      <c r="G4839" t="s">
        <v>18826</v>
      </c>
      <c r="H4839" t="s">
        <v>34</v>
      </c>
      <c r="I4839" t="s">
        <v>26</v>
      </c>
      <c r="J4839" s="1">
        <v>45704</v>
      </c>
      <c r="K4839" s="1">
        <v>46176</v>
      </c>
      <c r="L4839" t="b">
        <f>COUNTIF(tbl_vendors[Vendor_ID],tbl_vendors[[#This Row],[Vendor_ID]])&gt;1</f>
        <v>0</v>
      </c>
      <c r="M4839" t="b">
        <f>ISBLANK(tbl_vendors[[#This Row],[Vendor_ID]])</f>
        <v>0</v>
      </c>
      <c r="N4839" t="b">
        <f>LEN(TRIM(tbl_vendors[[#This Row],[Vendor_Name]]))=0</f>
        <v>0</v>
      </c>
      <c r="O4839" t="b">
        <f>LEN(TRIM(tbl_vendors[[#This Row],[Email]]))=0</f>
        <v>0</v>
      </c>
      <c r="P4839" t="b">
        <f>OR(ISERROR(FIND("@",tbl_vendors[[#This Row],[Email]])),ISERROR(FIND(".",tbl_vendors[[#This Row],[Email]])))</f>
        <v>0</v>
      </c>
      <c r="Q4839" t="b">
        <f>ISNA(MATCH(tbl_vendors[[#This Row],[Country]],tbl_country[country],0))</f>
        <v>0</v>
      </c>
      <c r="R4839" t="b">
        <f>ISNA(MATCH(tbl_vendors[[#This Row],[Currency]],tbl_country[currency],0))</f>
        <v>0</v>
      </c>
      <c r="S4839" t="b">
        <f>_xlfn.XLOOKUP(tbl_vendors[[#This Row],[Country]],tbl_country[country],tbl_country[currency],"NotFound")&lt;&gt;tbl_vendors[[#This Row],[Currency]]</f>
        <v>0</v>
      </c>
      <c r="T4839" t="b">
        <f>ISNA(MATCH(tbl_vendors[[#This Row],[Payment_Terms]],tbl_payment_terms[Payment_Terms],0))</f>
        <v>0</v>
      </c>
      <c r="U4839" t="b">
        <f>ISNA(MATCH(tbl_vendors[[#This Row],[Status]],tbl_status[valid_status]))</f>
        <v>0</v>
      </c>
      <c r="V4839" t="b">
        <f ca="1">tbl_vendors[[#This Row],[Created_Date]]&gt;TODAY()</f>
        <v>0</v>
      </c>
      <c r="W4839" t="b">
        <f>tbl_vendors[[#This Row],[Updated_Date]]&lt;tbl_vendors[[#This Row],[Created_Date]]</f>
        <v>0</v>
      </c>
      <c r="X4839" t="b">
        <f>COUNTIF(tbl_vendors[Vendor_Name],tbl_vendors[[#This Row],[Vendor_Name]])&gt;1</f>
        <v>0</v>
      </c>
      <c r="Y4839" s="14" cm="1">
        <f t="array" aca="1" ref="Y4839" ca="1">IFERROR(SUM(L4839:X4839*1),4)</f>
        <v>0</v>
      </c>
      <c r="Z4839" t="str">
        <f ca="1">IF(tbl_vendors[[#This Row],[error_count]]&gt;0,"FAIL","PASS")</f>
        <v>PASS</v>
      </c>
    </row>
    <row r="4840" spans="1:26" x14ac:dyDescent="0.3">
      <c r="A4840" t="s">
        <v>18827</v>
      </c>
      <c r="B4840" t="s">
        <v>18828</v>
      </c>
      <c r="C4840" t="s">
        <v>29</v>
      </c>
      <c r="D4840" t="s">
        <v>18829</v>
      </c>
      <c r="E4840" t="s">
        <v>175</v>
      </c>
      <c r="F4840" t="s">
        <v>75</v>
      </c>
      <c r="G4840" t="s">
        <v>18830</v>
      </c>
      <c r="H4840" t="s">
        <v>47</v>
      </c>
      <c r="I4840" t="s">
        <v>26</v>
      </c>
      <c r="J4840" s="1">
        <v>45248</v>
      </c>
      <c r="K4840" s="1">
        <v>46106</v>
      </c>
      <c r="L4840" t="b">
        <f>COUNTIF(tbl_vendors[Vendor_ID],tbl_vendors[[#This Row],[Vendor_ID]])&gt;1</f>
        <v>0</v>
      </c>
      <c r="M4840" t="b">
        <f>ISBLANK(tbl_vendors[[#This Row],[Vendor_ID]])</f>
        <v>0</v>
      </c>
      <c r="N4840" t="b">
        <f>LEN(TRIM(tbl_vendors[[#This Row],[Vendor_Name]]))=0</f>
        <v>0</v>
      </c>
      <c r="O4840" t="b">
        <f>LEN(TRIM(tbl_vendors[[#This Row],[Email]]))=0</f>
        <v>0</v>
      </c>
      <c r="P4840" t="b">
        <f>OR(ISERROR(FIND("@",tbl_vendors[[#This Row],[Email]])),ISERROR(FIND(".",tbl_vendors[[#This Row],[Email]])))</f>
        <v>0</v>
      </c>
      <c r="Q4840" t="b">
        <f>ISNA(MATCH(tbl_vendors[[#This Row],[Country]],tbl_country[country],0))</f>
        <v>0</v>
      </c>
      <c r="R4840" t="b">
        <f>ISNA(MATCH(tbl_vendors[[#This Row],[Currency]],tbl_country[currency],0))</f>
        <v>1</v>
      </c>
      <c r="S4840" t="b">
        <f>_xlfn.XLOOKUP(tbl_vendors[[#This Row],[Country]],tbl_country[country],tbl_country[currency],"NotFound")&lt;&gt;tbl_vendors[[#This Row],[Currency]]</f>
        <v>1</v>
      </c>
      <c r="T4840" t="b">
        <f>ISNA(MATCH(tbl_vendors[[#This Row],[Payment_Terms]],tbl_payment_terms[Payment_Terms],0))</f>
        <v>0</v>
      </c>
      <c r="U4840" t="b">
        <f>ISNA(MATCH(tbl_vendors[[#This Row],[Status]],tbl_status[valid_status]))</f>
        <v>0</v>
      </c>
      <c r="V4840" t="b">
        <f ca="1">tbl_vendors[[#This Row],[Created_Date]]&gt;TODAY()</f>
        <v>0</v>
      </c>
      <c r="W4840" t="b">
        <f>tbl_vendors[[#This Row],[Updated_Date]]&lt;tbl_vendors[[#This Row],[Created_Date]]</f>
        <v>0</v>
      </c>
      <c r="X4840" t="b">
        <f>COUNTIF(tbl_vendors[Vendor_Name],tbl_vendors[[#This Row],[Vendor_Name]])&gt;1</f>
        <v>0</v>
      </c>
      <c r="Y4840" s="14" cm="1">
        <f t="array" aca="1" ref="Y4840" ca="1">IFERROR(SUM(L4840:X4840*1),4)</f>
        <v>2</v>
      </c>
      <c r="Z4840" t="str">
        <f ca="1">IF(tbl_vendors[[#This Row],[error_count]]&gt;0,"FAIL","PASS")</f>
        <v>FAIL</v>
      </c>
    </row>
    <row r="4841" spans="1:26" x14ac:dyDescent="0.3">
      <c r="A4841" t="s">
        <v>18831</v>
      </c>
      <c r="B4841" t="s">
        <v>18832</v>
      </c>
      <c r="C4841" t="s">
        <v>79</v>
      </c>
      <c r="D4841" t="s">
        <v>18833</v>
      </c>
      <c r="E4841" t="s">
        <v>39</v>
      </c>
      <c r="F4841" t="s">
        <v>16</v>
      </c>
      <c r="G4841" t="s">
        <v>18834</v>
      </c>
      <c r="H4841" t="s">
        <v>18</v>
      </c>
      <c r="I4841" t="s">
        <v>19</v>
      </c>
      <c r="J4841" s="1">
        <v>45771</v>
      </c>
      <c r="K4841" s="1">
        <v>45859</v>
      </c>
      <c r="L4841" t="b">
        <f>COUNTIF(tbl_vendors[Vendor_ID],tbl_vendors[[#This Row],[Vendor_ID]])&gt;1</f>
        <v>0</v>
      </c>
      <c r="M4841" t="b">
        <f>ISBLANK(tbl_vendors[[#This Row],[Vendor_ID]])</f>
        <v>0</v>
      </c>
      <c r="N4841" t="b">
        <f>LEN(TRIM(tbl_vendors[[#This Row],[Vendor_Name]]))=0</f>
        <v>0</v>
      </c>
      <c r="O4841" t="b">
        <f>LEN(TRIM(tbl_vendors[[#This Row],[Email]]))=0</f>
        <v>0</v>
      </c>
      <c r="P4841" t="b">
        <f>OR(ISERROR(FIND("@",tbl_vendors[[#This Row],[Email]])),ISERROR(FIND(".",tbl_vendors[[#This Row],[Email]])))</f>
        <v>0</v>
      </c>
      <c r="Q4841" t="b">
        <f>ISNA(MATCH(tbl_vendors[[#This Row],[Country]],tbl_country[country],0))</f>
        <v>0</v>
      </c>
      <c r="R4841" t="b">
        <f>ISNA(MATCH(tbl_vendors[[#This Row],[Currency]],tbl_country[currency],0))</f>
        <v>0</v>
      </c>
      <c r="S4841" t="b">
        <f>_xlfn.XLOOKUP(tbl_vendors[[#This Row],[Country]],tbl_country[country],tbl_country[currency],"NotFound")&lt;&gt;tbl_vendors[[#This Row],[Currency]]</f>
        <v>0</v>
      </c>
      <c r="T4841" t="b">
        <f>ISNA(MATCH(tbl_vendors[[#This Row],[Payment_Terms]],tbl_payment_terms[Payment_Terms],0))</f>
        <v>0</v>
      </c>
      <c r="U4841" t="b">
        <f>ISNA(MATCH(tbl_vendors[[#This Row],[Status]],tbl_status[valid_status]))</f>
        <v>0</v>
      </c>
      <c r="V4841" t="b">
        <f ca="1">tbl_vendors[[#This Row],[Created_Date]]&gt;TODAY()</f>
        <v>0</v>
      </c>
      <c r="W4841" t="b">
        <f>tbl_vendors[[#This Row],[Updated_Date]]&lt;tbl_vendors[[#This Row],[Created_Date]]</f>
        <v>0</v>
      </c>
      <c r="X4841" t="b">
        <f>COUNTIF(tbl_vendors[Vendor_Name],tbl_vendors[[#This Row],[Vendor_Name]])&gt;1</f>
        <v>0</v>
      </c>
      <c r="Y4841" s="14" cm="1">
        <f t="array" aca="1" ref="Y4841" ca="1">IFERROR(SUM(L4841:X4841*1),4)</f>
        <v>0</v>
      </c>
      <c r="Z4841" t="str">
        <f ca="1">IF(tbl_vendors[[#This Row],[error_count]]&gt;0,"FAIL","PASS")</f>
        <v>PASS</v>
      </c>
    </row>
    <row r="4842" spans="1:26" x14ac:dyDescent="0.3">
      <c r="A4842" t="s">
        <v>18835</v>
      </c>
      <c r="B4842" t="s">
        <v>18836</v>
      </c>
      <c r="C4842" t="s">
        <v>13</v>
      </c>
      <c r="D4842" t="s">
        <v>18837</v>
      </c>
      <c r="E4842" t="s">
        <v>15</v>
      </c>
      <c r="F4842" t="s">
        <v>23</v>
      </c>
      <c r="G4842" t="s">
        <v>18838</v>
      </c>
      <c r="H4842" t="s">
        <v>34</v>
      </c>
      <c r="I4842" t="s">
        <v>26</v>
      </c>
      <c r="J4842" s="1">
        <v>45970</v>
      </c>
      <c r="K4842" s="1">
        <v>46064</v>
      </c>
      <c r="L4842" t="b">
        <f>COUNTIF(tbl_vendors[Vendor_ID],tbl_vendors[[#This Row],[Vendor_ID]])&gt;1</f>
        <v>0</v>
      </c>
      <c r="M4842" t="b">
        <f>ISBLANK(tbl_vendors[[#This Row],[Vendor_ID]])</f>
        <v>0</v>
      </c>
      <c r="N4842" t="b">
        <f>LEN(TRIM(tbl_vendors[[#This Row],[Vendor_Name]]))=0</f>
        <v>0</v>
      </c>
      <c r="O4842" t="b">
        <f>LEN(TRIM(tbl_vendors[[#This Row],[Email]]))=0</f>
        <v>0</v>
      </c>
      <c r="P4842" t="b">
        <f>OR(ISERROR(FIND("@",tbl_vendors[[#This Row],[Email]])),ISERROR(FIND(".",tbl_vendors[[#This Row],[Email]])))</f>
        <v>0</v>
      </c>
      <c r="Q4842" t="b">
        <f>ISNA(MATCH(tbl_vendors[[#This Row],[Country]],tbl_country[country],0))</f>
        <v>0</v>
      </c>
      <c r="R4842" t="b">
        <f>ISNA(MATCH(tbl_vendors[[#This Row],[Currency]],tbl_country[currency],0))</f>
        <v>1</v>
      </c>
      <c r="S4842" t="b">
        <f>_xlfn.XLOOKUP(tbl_vendors[[#This Row],[Country]],tbl_country[country],tbl_country[currency],"NotFound")&lt;&gt;tbl_vendors[[#This Row],[Currency]]</f>
        <v>1</v>
      </c>
      <c r="T4842" t="b">
        <f>ISNA(MATCH(tbl_vendors[[#This Row],[Payment_Terms]],tbl_payment_terms[Payment_Terms],0))</f>
        <v>0</v>
      </c>
      <c r="U4842" t="b">
        <f>ISNA(MATCH(tbl_vendors[[#This Row],[Status]],tbl_status[valid_status]))</f>
        <v>0</v>
      </c>
      <c r="V4842" t="b">
        <f ca="1">tbl_vendors[[#This Row],[Created_Date]]&gt;TODAY()</f>
        <v>0</v>
      </c>
      <c r="W4842" t="b">
        <f>tbl_vendors[[#This Row],[Updated_Date]]&lt;tbl_vendors[[#This Row],[Created_Date]]</f>
        <v>0</v>
      </c>
      <c r="X4842" t="b">
        <f>COUNTIF(tbl_vendors[Vendor_Name],tbl_vendors[[#This Row],[Vendor_Name]])&gt;1</f>
        <v>0</v>
      </c>
      <c r="Y4842" s="14" cm="1">
        <f t="array" aca="1" ref="Y4842" ca="1">IFERROR(SUM(L4842:X4842*1),4)</f>
        <v>2</v>
      </c>
      <c r="Z4842" t="str">
        <f ca="1">IF(tbl_vendors[[#This Row],[error_count]]&gt;0,"FAIL","PASS")</f>
        <v>FAIL</v>
      </c>
    </row>
    <row r="4843" spans="1:26" x14ac:dyDescent="0.3">
      <c r="A4843" t="s">
        <v>18839</v>
      </c>
      <c r="B4843" t="s">
        <v>18840</v>
      </c>
      <c r="C4843" t="s">
        <v>29</v>
      </c>
      <c r="D4843" t="s">
        <v>18841</v>
      </c>
      <c r="E4843" t="s">
        <v>31</v>
      </c>
      <c r="F4843" t="s">
        <v>23</v>
      </c>
      <c r="G4843" t="s">
        <v>18842</v>
      </c>
      <c r="H4843" t="s">
        <v>18</v>
      </c>
      <c r="I4843" t="s">
        <v>26</v>
      </c>
      <c r="J4843" s="1">
        <v>44847</v>
      </c>
      <c r="K4843" s="1">
        <v>45472</v>
      </c>
      <c r="L4843" t="b">
        <f>COUNTIF(tbl_vendors[Vendor_ID],tbl_vendors[[#This Row],[Vendor_ID]])&gt;1</f>
        <v>0</v>
      </c>
      <c r="M4843" t="b">
        <f>ISBLANK(tbl_vendors[[#This Row],[Vendor_ID]])</f>
        <v>0</v>
      </c>
      <c r="N4843" t="b">
        <f>LEN(TRIM(tbl_vendors[[#This Row],[Vendor_Name]]))=0</f>
        <v>0</v>
      </c>
      <c r="O4843" t="b">
        <f>LEN(TRIM(tbl_vendors[[#This Row],[Email]]))=0</f>
        <v>0</v>
      </c>
      <c r="P4843" t="b">
        <f>OR(ISERROR(FIND("@",tbl_vendors[[#This Row],[Email]])),ISERROR(FIND(".",tbl_vendors[[#This Row],[Email]])))</f>
        <v>0</v>
      </c>
      <c r="Q4843" t="b">
        <f>ISNA(MATCH(tbl_vendors[[#This Row],[Country]],tbl_country[country],0))</f>
        <v>0</v>
      </c>
      <c r="R4843" t="b">
        <f>ISNA(MATCH(tbl_vendors[[#This Row],[Currency]],tbl_country[currency],0))</f>
        <v>0</v>
      </c>
      <c r="S4843" t="b">
        <f>_xlfn.XLOOKUP(tbl_vendors[[#This Row],[Country]],tbl_country[country],tbl_country[currency],"NotFound")&lt;&gt;tbl_vendors[[#This Row],[Currency]]</f>
        <v>0</v>
      </c>
      <c r="T4843" t="b">
        <f>ISNA(MATCH(tbl_vendors[[#This Row],[Payment_Terms]],tbl_payment_terms[Payment_Terms],0))</f>
        <v>0</v>
      </c>
      <c r="U4843" t="b">
        <f>ISNA(MATCH(tbl_vendors[[#This Row],[Status]],tbl_status[valid_status]))</f>
        <v>0</v>
      </c>
      <c r="V4843" t="b">
        <f ca="1">tbl_vendors[[#This Row],[Created_Date]]&gt;TODAY()</f>
        <v>0</v>
      </c>
      <c r="W4843" t="b">
        <f>tbl_vendors[[#This Row],[Updated_Date]]&lt;tbl_vendors[[#This Row],[Created_Date]]</f>
        <v>0</v>
      </c>
      <c r="X4843" t="b">
        <f>COUNTIF(tbl_vendors[Vendor_Name],tbl_vendors[[#This Row],[Vendor_Name]])&gt;1</f>
        <v>0</v>
      </c>
      <c r="Y4843" s="14" cm="1">
        <f t="array" aca="1" ref="Y4843" ca="1">IFERROR(SUM(L4843:X4843*1),4)</f>
        <v>0</v>
      </c>
      <c r="Z4843" t="str">
        <f ca="1">IF(tbl_vendors[[#This Row],[error_count]]&gt;0,"FAIL","PASS")</f>
        <v>PASS</v>
      </c>
    </row>
    <row r="4844" spans="1:26" x14ac:dyDescent="0.3">
      <c r="A4844" t="s">
        <v>18843</v>
      </c>
      <c r="B4844" t="s">
        <v>18844</v>
      </c>
      <c r="C4844" t="s">
        <v>153</v>
      </c>
      <c r="D4844" t="s">
        <v>18845</v>
      </c>
      <c r="E4844" t="s">
        <v>155</v>
      </c>
      <c r="F4844" t="s">
        <v>40</v>
      </c>
      <c r="H4844" t="s">
        <v>42</v>
      </c>
      <c r="I4844" t="s">
        <v>19</v>
      </c>
      <c r="J4844" s="1">
        <v>44526</v>
      </c>
      <c r="K4844" s="1">
        <v>45058</v>
      </c>
      <c r="L4844" t="b">
        <f>COUNTIF(tbl_vendors[Vendor_ID],tbl_vendors[[#This Row],[Vendor_ID]])&gt;1</f>
        <v>0</v>
      </c>
      <c r="M4844" t="b">
        <f>ISBLANK(tbl_vendors[[#This Row],[Vendor_ID]])</f>
        <v>0</v>
      </c>
      <c r="N4844" t="b">
        <f>LEN(TRIM(tbl_vendors[[#This Row],[Vendor_Name]]))=0</f>
        <v>0</v>
      </c>
      <c r="O4844" t="b">
        <f>LEN(TRIM(tbl_vendors[[#This Row],[Email]]))=0</f>
        <v>1</v>
      </c>
      <c r="P4844" t="b">
        <f>OR(ISERROR(FIND("@",tbl_vendors[[#This Row],[Email]])),ISERROR(FIND(".",tbl_vendors[[#This Row],[Email]])))</f>
        <v>1</v>
      </c>
      <c r="Q4844" t="b">
        <f>ISNA(MATCH(tbl_vendors[[#This Row],[Country]],tbl_country[country],0))</f>
        <v>0</v>
      </c>
      <c r="R4844" t="b">
        <f>ISNA(MATCH(tbl_vendors[[#This Row],[Currency]],tbl_country[currency],0))</f>
        <v>0</v>
      </c>
      <c r="S4844" t="b">
        <f>_xlfn.XLOOKUP(tbl_vendors[[#This Row],[Country]],tbl_country[country],tbl_country[currency],"NotFound")&lt;&gt;tbl_vendors[[#This Row],[Currency]]</f>
        <v>0</v>
      </c>
      <c r="T4844" t="b">
        <f>ISNA(MATCH(tbl_vendors[[#This Row],[Payment_Terms]],tbl_payment_terms[Payment_Terms],0))</f>
        <v>0</v>
      </c>
      <c r="U4844" t="b">
        <f>ISNA(MATCH(tbl_vendors[[#This Row],[Status]],tbl_status[valid_status]))</f>
        <v>0</v>
      </c>
      <c r="V4844" t="b">
        <f ca="1">tbl_vendors[[#This Row],[Created_Date]]&gt;TODAY()</f>
        <v>0</v>
      </c>
      <c r="W4844" t="b">
        <f>tbl_vendors[[#This Row],[Updated_Date]]&lt;tbl_vendors[[#This Row],[Created_Date]]</f>
        <v>0</v>
      </c>
      <c r="X4844" t="b">
        <f>COUNTIF(tbl_vendors[Vendor_Name],tbl_vendors[[#This Row],[Vendor_Name]])&gt;1</f>
        <v>0</v>
      </c>
      <c r="Y4844" s="14" cm="1">
        <f t="array" aca="1" ref="Y4844" ca="1">IFERROR(SUM(L4844:X4844*1),4)</f>
        <v>2</v>
      </c>
      <c r="Z4844" t="str">
        <f ca="1">IF(tbl_vendors[[#This Row],[error_count]]&gt;0,"FAIL","PASS")</f>
        <v>FAIL</v>
      </c>
    </row>
    <row r="4845" spans="1:26" x14ac:dyDescent="0.3">
      <c r="A4845" t="s">
        <v>18846</v>
      </c>
      <c r="B4845" t="s">
        <v>18847</v>
      </c>
      <c r="C4845" t="s">
        <v>13</v>
      </c>
      <c r="D4845" t="s">
        <v>18848</v>
      </c>
      <c r="E4845" t="s">
        <v>15</v>
      </c>
      <c r="F4845" t="s">
        <v>40</v>
      </c>
      <c r="G4845" t="s">
        <v>18849</v>
      </c>
      <c r="H4845" t="s">
        <v>34</v>
      </c>
      <c r="I4845" t="s">
        <v>53</v>
      </c>
      <c r="J4845" s="1">
        <v>44457</v>
      </c>
      <c r="K4845" s="1">
        <v>45038</v>
      </c>
      <c r="L4845" t="b">
        <f>COUNTIF(tbl_vendors[Vendor_ID],tbl_vendors[[#This Row],[Vendor_ID]])&gt;1</f>
        <v>0</v>
      </c>
      <c r="M4845" t="b">
        <f>ISBLANK(tbl_vendors[[#This Row],[Vendor_ID]])</f>
        <v>0</v>
      </c>
      <c r="N4845" t="b">
        <f>LEN(TRIM(tbl_vendors[[#This Row],[Vendor_Name]]))=0</f>
        <v>0</v>
      </c>
      <c r="O4845" t="b">
        <f>LEN(TRIM(tbl_vendors[[#This Row],[Email]]))=0</f>
        <v>0</v>
      </c>
      <c r="P4845" t="b">
        <f>OR(ISERROR(FIND("@",tbl_vendors[[#This Row],[Email]])),ISERROR(FIND(".",tbl_vendors[[#This Row],[Email]])))</f>
        <v>0</v>
      </c>
      <c r="Q4845" t="b">
        <f>ISNA(MATCH(tbl_vendors[[#This Row],[Country]],tbl_country[country],0))</f>
        <v>0</v>
      </c>
      <c r="R4845" t="b">
        <f>ISNA(MATCH(tbl_vendors[[#This Row],[Currency]],tbl_country[currency],0))</f>
        <v>1</v>
      </c>
      <c r="S4845" t="b">
        <f>_xlfn.XLOOKUP(tbl_vendors[[#This Row],[Country]],tbl_country[country],tbl_country[currency],"NotFound")&lt;&gt;tbl_vendors[[#This Row],[Currency]]</f>
        <v>1</v>
      </c>
      <c r="T4845" t="b">
        <f>ISNA(MATCH(tbl_vendors[[#This Row],[Payment_Terms]],tbl_payment_terms[Payment_Terms],0))</f>
        <v>0</v>
      </c>
      <c r="U4845" t="b">
        <f>ISNA(MATCH(tbl_vendors[[#This Row],[Status]],tbl_status[valid_status]))</f>
        <v>1</v>
      </c>
      <c r="V4845" t="b">
        <f ca="1">tbl_vendors[[#This Row],[Created_Date]]&gt;TODAY()</f>
        <v>0</v>
      </c>
      <c r="W4845" t="b">
        <f>tbl_vendors[[#This Row],[Updated_Date]]&lt;tbl_vendors[[#This Row],[Created_Date]]</f>
        <v>0</v>
      </c>
      <c r="X4845" t="b">
        <f>COUNTIF(tbl_vendors[Vendor_Name],tbl_vendors[[#This Row],[Vendor_Name]])&gt;1</f>
        <v>0</v>
      </c>
      <c r="Y4845" s="14" cm="1">
        <f t="array" aca="1" ref="Y4845" ca="1">IFERROR(SUM(L4845:X4845*1),4)</f>
        <v>3</v>
      </c>
      <c r="Z4845" t="str">
        <f ca="1">IF(tbl_vendors[[#This Row],[error_count]]&gt;0,"FAIL","PASS")</f>
        <v>FAIL</v>
      </c>
    </row>
    <row r="4846" spans="1:26" x14ac:dyDescent="0.3">
      <c r="A4846" t="s">
        <v>18850</v>
      </c>
      <c r="B4846" t="s">
        <v>18851</v>
      </c>
      <c r="C4846" t="s">
        <v>56</v>
      </c>
      <c r="D4846" t="s">
        <v>18852</v>
      </c>
      <c r="E4846" t="s">
        <v>58</v>
      </c>
      <c r="F4846" t="s">
        <v>75</v>
      </c>
      <c r="G4846" t="s">
        <v>18853</v>
      </c>
      <c r="H4846" t="s">
        <v>69</v>
      </c>
      <c r="I4846" t="s">
        <v>19</v>
      </c>
      <c r="J4846" s="1">
        <v>45957</v>
      </c>
      <c r="K4846" s="1">
        <v>46070</v>
      </c>
      <c r="L4846" t="b">
        <f>COUNTIF(tbl_vendors[Vendor_ID],tbl_vendors[[#This Row],[Vendor_ID]])&gt;1</f>
        <v>0</v>
      </c>
      <c r="M4846" t="b">
        <f>ISBLANK(tbl_vendors[[#This Row],[Vendor_ID]])</f>
        <v>0</v>
      </c>
      <c r="N4846" t="b">
        <f>LEN(TRIM(tbl_vendors[[#This Row],[Vendor_Name]]))=0</f>
        <v>0</v>
      </c>
      <c r="O4846" t="b">
        <f>LEN(TRIM(tbl_vendors[[#This Row],[Email]]))=0</f>
        <v>0</v>
      </c>
      <c r="P4846" t="b">
        <f>OR(ISERROR(FIND("@",tbl_vendors[[#This Row],[Email]])),ISERROR(FIND(".",tbl_vendors[[#This Row],[Email]])))</f>
        <v>0</v>
      </c>
      <c r="Q4846" t="b">
        <f>ISNA(MATCH(tbl_vendors[[#This Row],[Country]],tbl_country[country],0))</f>
        <v>0</v>
      </c>
      <c r="R4846" t="b">
        <f>ISNA(MATCH(tbl_vendors[[#This Row],[Currency]],tbl_country[currency],0))</f>
        <v>0</v>
      </c>
      <c r="S4846" t="b">
        <f>_xlfn.XLOOKUP(tbl_vendors[[#This Row],[Country]],tbl_country[country],tbl_country[currency],"NotFound")&lt;&gt;tbl_vendors[[#This Row],[Currency]]</f>
        <v>0</v>
      </c>
      <c r="T4846" t="b">
        <f>ISNA(MATCH(tbl_vendors[[#This Row],[Payment_Terms]],tbl_payment_terms[Payment_Terms],0))</f>
        <v>0</v>
      </c>
      <c r="U4846" t="b">
        <f>ISNA(MATCH(tbl_vendors[[#This Row],[Status]],tbl_status[valid_status]))</f>
        <v>0</v>
      </c>
      <c r="V4846" t="b">
        <f ca="1">tbl_vendors[[#This Row],[Created_Date]]&gt;TODAY()</f>
        <v>0</v>
      </c>
      <c r="W4846" t="b">
        <f>tbl_vendors[[#This Row],[Updated_Date]]&lt;tbl_vendors[[#This Row],[Created_Date]]</f>
        <v>0</v>
      </c>
      <c r="X4846" t="b">
        <f>COUNTIF(tbl_vendors[Vendor_Name],tbl_vendors[[#This Row],[Vendor_Name]])&gt;1</f>
        <v>0</v>
      </c>
      <c r="Y4846" s="14" cm="1">
        <f t="array" aca="1" ref="Y4846" ca="1">IFERROR(SUM(L4846:X4846*1),4)</f>
        <v>0</v>
      </c>
      <c r="Z4846" t="str">
        <f ca="1">IF(tbl_vendors[[#This Row],[error_count]]&gt;0,"FAIL","PASS")</f>
        <v>PASS</v>
      </c>
    </row>
    <row r="4847" spans="1:26" x14ac:dyDescent="0.3">
      <c r="A4847" t="s">
        <v>18854</v>
      </c>
      <c r="B4847" t="s">
        <v>18855</v>
      </c>
      <c r="C4847" t="s">
        <v>37</v>
      </c>
      <c r="D4847" t="s">
        <v>18856</v>
      </c>
      <c r="E4847" t="s">
        <v>39</v>
      </c>
      <c r="F4847" t="s">
        <v>75</v>
      </c>
      <c r="G4847" t="s">
        <v>18857</v>
      </c>
      <c r="H4847" t="s">
        <v>47</v>
      </c>
      <c r="I4847" t="s">
        <v>19</v>
      </c>
      <c r="J4847" s="1">
        <v>45737</v>
      </c>
      <c r="K4847" s="1">
        <v>46194</v>
      </c>
      <c r="L4847" t="b">
        <f>COUNTIF(tbl_vendors[Vendor_ID],tbl_vendors[[#This Row],[Vendor_ID]])&gt;1</f>
        <v>0</v>
      </c>
      <c r="M4847" t="b">
        <f>ISBLANK(tbl_vendors[[#This Row],[Vendor_ID]])</f>
        <v>0</v>
      </c>
      <c r="N4847" t="b">
        <f>LEN(TRIM(tbl_vendors[[#This Row],[Vendor_Name]]))=0</f>
        <v>0</v>
      </c>
      <c r="O4847" t="b">
        <f>LEN(TRIM(tbl_vendors[[#This Row],[Email]]))=0</f>
        <v>0</v>
      </c>
      <c r="P4847" t="b">
        <f>OR(ISERROR(FIND("@",tbl_vendors[[#This Row],[Email]])),ISERROR(FIND(".",tbl_vendors[[#This Row],[Email]])))</f>
        <v>0</v>
      </c>
      <c r="Q4847" t="b">
        <f>ISNA(MATCH(tbl_vendors[[#This Row],[Country]],tbl_country[country],0))</f>
        <v>0</v>
      </c>
      <c r="R4847" t="b">
        <f>ISNA(MATCH(tbl_vendors[[#This Row],[Currency]],tbl_country[currency],0))</f>
        <v>0</v>
      </c>
      <c r="S4847" t="b">
        <f>_xlfn.XLOOKUP(tbl_vendors[[#This Row],[Country]],tbl_country[country],tbl_country[currency],"NotFound")&lt;&gt;tbl_vendors[[#This Row],[Currency]]</f>
        <v>0</v>
      </c>
      <c r="T4847" t="b">
        <f>ISNA(MATCH(tbl_vendors[[#This Row],[Payment_Terms]],tbl_payment_terms[Payment_Terms],0))</f>
        <v>0</v>
      </c>
      <c r="U4847" t="b">
        <f>ISNA(MATCH(tbl_vendors[[#This Row],[Status]],tbl_status[valid_status]))</f>
        <v>0</v>
      </c>
      <c r="V4847" t="b">
        <f ca="1">tbl_vendors[[#This Row],[Created_Date]]&gt;TODAY()</f>
        <v>0</v>
      </c>
      <c r="W4847" t="b">
        <f>tbl_vendors[[#This Row],[Updated_Date]]&lt;tbl_vendors[[#This Row],[Created_Date]]</f>
        <v>0</v>
      </c>
      <c r="X4847" t="b">
        <f>COUNTIF(tbl_vendors[Vendor_Name],tbl_vendors[[#This Row],[Vendor_Name]])&gt;1</f>
        <v>0</v>
      </c>
      <c r="Y4847" s="14" cm="1">
        <f t="array" aca="1" ref="Y4847" ca="1">IFERROR(SUM(L4847:X4847*1),4)</f>
        <v>0</v>
      </c>
      <c r="Z4847" t="str">
        <f ca="1">IF(tbl_vendors[[#This Row],[error_count]]&gt;0,"FAIL","PASS")</f>
        <v>PASS</v>
      </c>
    </row>
    <row r="4848" spans="1:26" x14ac:dyDescent="0.3">
      <c r="A4848" t="s">
        <v>18858</v>
      </c>
      <c r="B4848" t="s">
        <v>18859</v>
      </c>
      <c r="C4848" t="s">
        <v>13</v>
      </c>
      <c r="D4848" t="s">
        <v>18860</v>
      </c>
      <c r="E4848" t="s">
        <v>15</v>
      </c>
      <c r="F4848" t="s">
        <v>32</v>
      </c>
      <c r="G4848" t="s">
        <v>18861</v>
      </c>
      <c r="H4848" t="s">
        <v>69</v>
      </c>
      <c r="I4848" t="s">
        <v>53</v>
      </c>
      <c r="J4848" s="1">
        <v>46150</v>
      </c>
      <c r="K4848" s="1">
        <v>46180</v>
      </c>
      <c r="L4848" t="b">
        <f>COUNTIF(tbl_vendors[Vendor_ID],tbl_vendors[[#This Row],[Vendor_ID]])&gt;1</f>
        <v>0</v>
      </c>
      <c r="M4848" t="b">
        <f>ISBLANK(tbl_vendors[[#This Row],[Vendor_ID]])</f>
        <v>0</v>
      </c>
      <c r="N4848" t="b">
        <f>LEN(TRIM(tbl_vendors[[#This Row],[Vendor_Name]]))=0</f>
        <v>0</v>
      </c>
      <c r="O4848" t="b">
        <f>LEN(TRIM(tbl_vendors[[#This Row],[Email]]))=0</f>
        <v>0</v>
      </c>
      <c r="P4848" t="b">
        <f>OR(ISERROR(FIND("@",tbl_vendors[[#This Row],[Email]])),ISERROR(FIND(".",tbl_vendors[[#This Row],[Email]])))</f>
        <v>0</v>
      </c>
      <c r="Q4848" t="b">
        <f>ISNA(MATCH(tbl_vendors[[#This Row],[Country]],tbl_country[country],0))</f>
        <v>0</v>
      </c>
      <c r="R4848" t="b">
        <f>ISNA(MATCH(tbl_vendors[[#This Row],[Currency]],tbl_country[currency],0))</f>
        <v>1</v>
      </c>
      <c r="S4848" t="b">
        <f>_xlfn.XLOOKUP(tbl_vendors[[#This Row],[Country]],tbl_country[country],tbl_country[currency],"NotFound")&lt;&gt;tbl_vendors[[#This Row],[Currency]]</f>
        <v>1</v>
      </c>
      <c r="T4848" t="b">
        <f>ISNA(MATCH(tbl_vendors[[#This Row],[Payment_Terms]],tbl_payment_terms[Payment_Terms],0))</f>
        <v>0</v>
      </c>
      <c r="U4848" t="b">
        <f>ISNA(MATCH(tbl_vendors[[#This Row],[Status]],tbl_status[valid_status]))</f>
        <v>1</v>
      </c>
      <c r="V4848" t="b">
        <f ca="1">tbl_vendors[[#This Row],[Created_Date]]&gt;TODAY()</f>
        <v>0</v>
      </c>
      <c r="W4848" t="b">
        <f>tbl_vendors[[#This Row],[Updated_Date]]&lt;tbl_vendors[[#This Row],[Created_Date]]</f>
        <v>0</v>
      </c>
      <c r="X4848" t="b">
        <f>COUNTIF(tbl_vendors[Vendor_Name],tbl_vendors[[#This Row],[Vendor_Name]])&gt;1</f>
        <v>0</v>
      </c>
      <c r="Y4848" s="14" cm="1">
        <f t="array" aca="1" ref="Y4848" ca="1">IFERROR(SUM(L4848:X4848*1),4)</f>
        <v>3</v>
      </c>
      <c r="Z4848" t="str">
        <f ca="1">IF(tbl_vendors[[#This Row],[error_count]]&gt;0,"FAIL","PASS")</f>
        <v>FAIL</v>
      </c>
    </row>
    <row r="4849" spans="1:26" x14ac:dyDescent="0.3">
      <c r="A4849" t="s">
        <v>18862</v>
      </c>
      <c r="B4849" t="s">
        <v>18863</v>
      </c>
      <c r="C4849" t="s">
        <v>153</v>
      </c>
      <c r="D4849" t="s">
        <v>18864</v>
      </c>
      <c r="E4849" t="s">
        <v>155</v>
      </c>
      <c r="F4849" t="s">
        <v>16</v>
      </c>
      <c r="G4849" t="s">
        <v>18865</v>
      </c>
      <c r="H4849" t="s">
        <v>47</v>
      </c>
      <c r="I4849" t="s">
        <v>26</v>
      </c>
      <c r="J4849" s="1">
        <v>46041</v>
      </c>
      <c r="K4849" s="1">
        <v>46061</v>
      </c>
      <c r="L4849" t="b">
        <f>COUNTIF(tbl_vendors[Vendor_ID],tbl_vendors[[#This Row],[Vendor_ID]])&gt;1</f>
        <v>0</v>
      </c>
      <c r="M4849" t="b">
        <f>ISBLANK(tbl_vendors[[#This Row],[Vendor_ID]])</f>
        <v>0</v>
      </c>
      <c r="N4849" t="b">
        <f>LEN(TRIM(tbl_vendors[[#This Row],[Vendor_Name]]))=0</f>
        <v>0</v>
      </c>
      <c r="O4849" t="b">
        <f>LEN(TRIM(tbl_vendors[[#This Row],[Email]]))=0</f>
        <v>0</v>
      </c>
      <c r="P4849" t="b">
        <f>OR(ISERROR(FIND("@",tbl_vendors[[#This Row],[Email]])),ISERROR(FIND(".",tbl_vendors[[#This Row],[Email]])))</f>
        <v>0</v>
      </c>
      <c r="Q4849" t="b">
        <f>ISNA(MATCH(tbl_vendors[[#This Row],[Country]],tbl_country[country],0))</f>
        <v>0</v>
      </c>
      <c r="R4849" t="b">
        <f>ISNA(MATCH(tbl_vendors[[#This Row],[Currency]],tbl_country[currency],0))</f>
        <v>0</v>
      </c>
      <c r="S4849" t="b">
        <f>_xlfn.XLOOKUP(tbl_vendors[[#This Row],[Country]],tbl_country[country],tbl_country[currency],"NotFound")&lt;&gt;tbl_vendors[[#This Row],[Currency]]</f>
        <v>0</v>
      </c>
      <c r="T4849" t="b">
        <f>ISNA(MATCH(tbl_vendors[[#This Row],[Payment_Terms]],tbl_payment_terms[Payment_Terms],0))</f>
        <v>0</v>
      </c>
      <c r="U4849" t="b">
        <f>ISNA(MATCH(tbl_vendors[[#This Row],[Status]],tbl_status[valid_status]))</f>
        <v>0</v>
      </c>
      <c r="V4849" t="b">
        <f ca="1">tbl_vendors[[#This Row],[Created_Date]]&gt;TODAY()</f>
        <v>0</v>
      </c>
      <c r="W4849" t="b">
        <f>tbl_vendors[[#This Row],[Updated_Date]]&lt;tbl_vendors[[#This Row],[Created_Date]]</f>
        <v>0</v>
      </c>
      <c r="X4849" t="b">
        <f>COUNTIF(tbl_vendors[Vendor_Name],tbl_vendors[[#This Row],[Vendor_Name]])&gt;1</f>
        <v>0</v>
      </c>
      <c r="Y4849" s="14" cm="1">
        <f t="array" aca="1" ref="Y4849" ca="1">IFERROR(SUM(L4849:X4849*1),4)</f>
        <v>0</v>
      </c>
      <c r="Z4849" t="str">
        <f ca="1">IF(tbl_vendors[[#This Row],[error_count]]&gt;0,"FAIL","PASS")</f>
        <v>PASS</v>
      </c>
    </row>
    <row r="4850" spans="1:26" x14ac:dyDescent="0.3">
      <c r="A4850" t="s">
        <v>18866</v>
      </c>
      <c r="B4850" t="s">
        <v>18867</v>
      </c>
      <c r="C4850" t="s">
        <v>13</v>
      </c>
      <c r="D4850" t="s">
        <v>18868</v>
      </c>
      <c r="E4850" t="s">
        <v>15</v>
      </c>
      <c r="F4850" t="s">
        <v>16</v>
      </c>
      <c r="G4850" t="s">
        <v>18869</v>
      </c>
      <c r="H4850" t="s">
        <v>47</v>
      </c>
      <c r="I4850" t="s">
        <v>53</v>
      </c>
      <c r="J4850" s="1">
        <v>45433</v>
      </c>
      <c r="K4850" s="1">
        <v>46183</v>
      </c>
      <c r="L4850" t="b">
        <f>COUNTIF(tbl_vendors[Vendor_ID],tbl_vendors[[#This Row],[Vendor_ID]])&gt;1</f>
        <v>0</v>
      </c>
      <c r="M4850" t="b">
        <f>ISBLANK(tbl_vendors[[#This Row],[Vendor_ID]])</f>
        <v>0</v>
      </c>
      <c r="N4850" t="b">
        <f>LEN(TRIM(tbl_vendors[[#This Row],[Vendor_Name]]))=0</f>
        <v>0</v>
      </c>
      <c r="O4850" t="b">
        <f>LEN(TRIM(tbl_vendors[[#This Row],[Email]]))=0</f>
        <v>0</v>
      </c>
      <c r="P4850" t="b">
        <f>OR(ISERROR(FIND("@",tbl_vendors[[#This Row],[Email]])),ISERROR(FIND(".",tbl_vendors[[#This Row],[Email]])))</f>
        <v>0</v>
      </c>
      <c r="Q4850" t="b">
        <f>ISNA(MATCH(tbl_vendors[[#This Row],[Country]],tbl_country[country],0))</f>
        <v>0</v>
      </c>
      <c r="R4850" t="b">
        <f>ISNA(MATCH(tbl_vendors[[#This Row],[Currency]],tbl_country[currency],0))</f>
        <v>1</v>
      </c>
      <c r="S4850" t="b">
        <f>_xlfn.XLOOKUP(tbl_vendors[[#This Row],[Country]],tbl_country[country],tbl_country[currency],"NotFound")&lt;&gt;tbl_vendors[[#This Row],[Currency]]</f>
        <v>1</v>
      </c>
      <c r="T4850" t="b">
        <f>ISNA(MATCH(tbl_vendors[[#This Row],[Payment_Terms]],tbl_payment_terms[Payment_Terms],0))</f>
        <v>0</v>
      </c>
      <c r="U4850" t="b">
        <f>ISNA(MATCH(tbl_vendors[[#This Row],[Status]],tbl_status[valid_status]))</f>
        <v>1</v>
      </c>
      <c r="V4850" t="b">
        <f ca="1">tbl_vendors[[#This Row],[Created_Date]]&gt;TODAY()</f>
        <v>0</v>
      </c>
      <c r="W4850" t="b">
        <f>tbl_vendors[[#This Row],[Updated_Date]]&lt;tbl_vendors[[#This Row],[Created_Date]]</f>
        <v>0</v>
      </c>
      <c r="X4850" t="b">
        <f>COUNTIF(tbl_vendors[Vendor_Name],tbl_vendors[[#This Row],[Vendor_Name]])&gt;1</f>
        <v>0</v>
      </c>
      <c r="Y4850" s="14" cm="1">
        <f t="array" aca="1" ref="Y4850" ca="1">IFERROR(SUM(L4850:X4850*1),4)</f>
        <v>3</v>
      </c>
      <c r="Z4850" t="str">
        <f ca="1">IF(tbl_vendors[[#This Row],[error_count]]&gt;0,"FAIL","PASS")</f>
        <v>FAIL</v>
      </c>
    </row>
    <row r="4851" spans="1:26" x14ac:dyDescent="0.3">
      <c r="A4851" t="s">
        <v>18870</v>
      </c>
      <c r="B4851" t="s">
        <v>18871</v>
      </c>
      <c r="C4851" t="s">
        <v>66</v>
      </c>
      <c r="D4851" t="s">
        <v>18872</v>
      </c>
      <c r="E4851" t="s">
        <v>67</v>
      </c>
      <c r="F4851" t="s">
        <v>32</v>
      </c>
      <c r="G4851" t="s">
        <v>18873</v>
      </c>
      <c r="H4851" t="s">
        <v>34</v>
      </c>
      <c r="I4851" t="s">
        <v>19</v>
      </c>
      <c r="J4851" s="1">
        <v>44859</v>
      </c>
      <c r="K4851" s="1">
        <v>45615</v>
      </c>
      <c r="L4851" t="b">
        <f>COUNTIF(tbl_vendors[Vendor_ID],tbl_vendors[[#This Row],[Vendor_ID]])&gt;1</f>
        <v>0</v>
      </c>
      <c r="M4851" t="b">
        <f>ISBLANK(tbl_vendors[[#This Row],[Vendor_ID]])</f>
        <v>0</v>
      </c>
      <c r="N4851" t="b">
        <f>LEN(TRIM(tbl_vendors[[#This Row],[Vendor_Name]]))=0</f>
        <v>0</v>
      </c>
      <c r="O4851" t="b">
        <f>LEN(TRIM(tbl_vendors[[#This Row],[Email]]))=0</f>
        <v>0</v>
      </c>
      <c r="P4851" t="b">
        <f>OR(ISERROR(FIND("@",tbl_vendors[[#This Row],[Email]])),ISERROR(FIND(".",tbl_vendors[[#This Row],[Email]])))</f>
        <v>0</v>
      </c>
      <c r="Q4851" t="b">
        <f>ISNA(MATCH(tbl_vendors[[#This Row],[Country]],tbl_country[country],0))</f>
        <v>0</v>
      </c>
      <c r="R4851" t="b">
        <f>ISNA(MATCH(tbl_vendors[[#This Row],[Currency]],tbl_country[currency],0))</f>
        <v>0</v>
      </c>
      <c r="S4851" t="b">
        <f>_xlfn.XLOOKUP(tbl_vendors[[#This Row],[Country]],tbl_country[country],tbl_country[currency],"NotFound")&lt;&gt;tbl_vendors[[#This Row],[Currency]]</f>
        <v>0</v>
      </c>
      <c r="T4851" t="b">
        <f>ISNA(MATCH(tbl_vendors[[#This Row],[Payment_Terms]],tbl_payment_terms[Payment_Terms],0))</f>
        <v>0</v>
      </c>
      <c r="U4851" t="b">
        <f>ISNA(MATCH(tbl_vendors[[#This Row],[Status]],tbl_status[valid_status]))</f>
        <v>0</v>
      </c>
      <c r="V4851" t="b">
        <f ca="1">tbl_vendors[[#This Row],[Created_Date]]&gt;TODAY()</f>
        <v>0</v>
      </c>
      <c r="W4851" t="b">
        <f>tbl_vendors[[#This Row],[Updated_Date]]&lt;tbl_vendors[[#This Row],[Created_Date]]</f>
        <v>0</v>
      </c>
      <c r="X4851" t="b">
        <f>COUNTIF(tbl_vendors[Vendor_Name],tbl_vendors[[#This Row],[Vendor_Name]])&gt;1</f>
        <v>0</v>
      </c>
      <c r="Y4851" s="14" cm="1">
        <f t="array" aca="1" ref="Y4851" ca="1">IFERROR(SUM(L4851:X4851*1),4)</f>
        <v>0</v>
      </c>
      <c r="Z4851" t="str">
        <f ca="1">IF(tbl_vendors[[#This Row],[error_count]]&gt;0,"FAIL","PASS")</f>
        <v>PASS</v>
      </c>
    </row>
    <row r="4852" spans="1:26" x14ac:dyDescent="0.3">
      <c r="A4852" t="s">
        <v>18874</v>
      </c>
      <c r="B4852" t="s">
        <v>18875</v>
      </c>
      <c r="C4852" t="s">
        <v>29</v>
      </c>
      <c r="D4852" t="s">
        <v>18876</v>
      </c>
      <c r="E4852" t="s">
        <v>31</v>
      </c>
      <c r="F4852" t="s">
        <v>32</v>
      </c>
      <c r="G4852" t="s">
        <v>18877</v>
      </c>
      <c r="H4852" t="s">
        <v>18</v>
      </c>
      <c r="I4852" t="s">
        <v>26</v>
      </c>
      <c r="J4852" s="1">
        <v>45583</v>
      </c>
      <c r="K4852" s="1">
        <v>45674</v>
      </c>
      <c r="L4852" t="b">
        <f>COUNTIF(tbl_vendors[Vendor_ID],tbl_vendors[[#This Row],[Vendor_ID]])&gt;1</f>
        <v>0</v>
      </c>
      <c r="M4852" t="b">
        <f>ISBLANK(tbl_vendors[[#This Row],[Vendor_ID]])</f>
        <v>0</v>
      </c>
      <c r="N4852" t="b">
        <f>LEN(TRIM(tbl_vendors[[#This Row],[Vendor_Name]]))=0</f>
        <v>0</v>
      </c>
      <c r="O4852" t="b">
        <f>LEN(TRIM(tbl_vendors[[#This Row],[Email]]))=0</f>
        <v>0</v>
      </c>
      <c r="P4852" t="b">
        <f>OR(ISERROR(FIND("@",tbl_vendors[[#This Row],[Email]])),ISERROR(FIND(".",tbl_vendors[[#This Row],[Email]])))</f>
        <v>0</v>
      </c>
      <c r="Q4852" t="b">
        <f>ISNA(MATCH(tbl_vendors[[#This Row],[Country]],tbl_country[country],0))</f>
        <v>0</v>
      </c>
      <c r="R4852" t="b">
        <f>ISNA(MATCH(tbl_vendors[[#This Row],[Currency]],tbl_country[currency],0))</f>
        <v>0</v>
      </c>
      <c r="S4852" t="b">
        <f>_xlfn.XLOOKUP(tbl_vendors[[#This Row],[Country]],tbl_country[country],tbl_country[currency],"NotFound")&lt;&gt;tbl_vendors[[#This Row],[Currency]]</f>
        <v>0</v>
      </c>
      <c r="T4852" t="b">
        <f>ISNA(MATCH(tbl_vendors[[#This Row],[Payment_Terms]],tbl_payment_terms[Payment_Terms],0))</f>
        <v>0</v>
      </c>
      <c r="U4852" t="b">
        <f>ISNA(MATCH(tbl_vendors[[#This Row],[Status]],tbl_status[valid_status]))</f>
        <v>0</v>
      </c>
      <c r="V4852" t="b">
        <f ca="1">tbl_vendors[[#This Row],[Created_Date]]&gt;TODAY()</f>
        <v>0</v>
      </c>
      <c r="W4852" t="b">
        <f>tbl_vendors[[#This Row],[Updated_Date]]&lt;tbl_vendors[[#This Row],[Created_Date]]</f>
        <v>0</v>
      </c>
      <c r="X4852" t="b">
        <f>COUNTIF(tbl_vendors[Vendor_Name],tbl_vendors[[#This Row],[Vendor_Name]])&gt;1</f>
        <v>0</v>
      </c>
      <c r="Y4852" s="14" cm="1">
        <f t="array" aca="1" ref="Y4852" ca="1">IFERROR(SUM(L4852:X4852*1),4)</f>
        <v>0</v>
      </c>
      <c r="Z4852" t="str">
        <f ca="1">IF(tbl_vendors[[#This Row],[error_count]]&gt;0,"FAIL","PASS")</f>
        <v>PASS</v>
      </c>
    </row>
    <row r="4853" spans="1:26" x14ac:dyDescent="0.3">
      <c r="A4853" t="s">
        <v>18878</v>
      </c>
      <c r="B4853" t="s">
        <v>546</v>
      </c>
      <c r="C4853" t="s">
        <v>13</v>
      </c>
      <c r="D4853" t="s">
        <v>18879</v>
      </c>
      <c r="E4853" t="s">
        <v>15</v>
      </c>
      <c r="F4853" t="s">
        <v>16</v>
      </c>
      <c r="G4853" t="s">
        <v>18880</v>
      </c>
      <c r="H4853" t="s">
        <v>18</v>
      </c>
      <c r="I4853" t="s">
        <v>26</v>
      </c>
      <c r="J4853" s="1">
        <v>45980</v>
      </c>
      <c r="K4853" s="1">
        <v>46186</v>
      </c>
      <c r="L4853" t="b">
        <f>COUNTIF(tbl_vendors[Vendor_ID],tbl_vendors[[#This Row],[Vendor_ID]])&gt;1</f>
        <v>0</v>
      </c>
      <c r="M4853" t="b">
        <f>ISBLANK(tbl_vendors[[#This Row],[Vendor_ID]])</f>
        <v>0</v>
      </c>
      <c r="N4853" t="b">
        <f>LEN(TRIM(tbl_vendors[[#This Row],[Vendor_Name]]))=0</f>
        <v>0</v>
      </c>
      <c r="O4853" t="b">
        <f>LEN(TRIM(tbl_vendors[[#This Row],[Email]]))=0</f>
        <v>0</v>
      </c>
      <c r="P4853" t="b">
        <f>OR(ISERROR(FIND("@",tbl_vendors[[#This Row],[Email]])),ISERROR(FIND(".",tbl_vendors[[#This Row],[Email]])))</f>
        <v>0</v>
      </c>
      <c r="Q4853" t="b">
        <f>ISNA(MATCH(tbl_vendors[[#This Row],[Country]],tbl_country[country],0))</f>
        <v>0</v>
      </c>
      <c r="R4853" t="b">
        <f>ISNA(MATCH(tbl_vendors[[#This Row],[Currency]],tbl_country[currency],0))</f>
        <v>1</v>
      </c>
      <c r="S4853" t="b">
        <f>_xlfn.XLOOKUP(tbl_vendors[[#This Row],[Country]],tbl_country[country],tbl_country[currency],"NotFound")&lt;&gt;tbl_vendors[[#This Row],[Currency]]</f>
        <v>1</v>
      </c>
      <c r="T4853" t="b">
        <f>ISNA(MATCH(tbl_vendors[[#This Row],[Payment_Terms]],tbl_payment_terms[Payment_Terms],0))</f>
        <v>0</v>
      </c>
      <c r="U4853" t="b">
        <f>ISNA(MATCH(tbl_vendors[[#This Row],[Status]],tbl_status[valid_status]))</f>
        <v>0</v>
      </c>
      <c r="V4853" t="b">
        <f ca="1">tbl_vendors[[#This Row],[Created_Date]]&gt;TODAY()</f>
        <v>0</v>
      </c>
      <c r="W4853" t="b">
        <f>tbl_vendors[[#This Row],[Updated_Date]]&lt;tbl_vendors[[#This Row],[Created_Date]]</f>
        <v>0</v>
      </c>
      <c r="X4853" t="b">
        <f>COUNTIF(tbl_vendors[Vendor_Name],tbl_vendors[[#This Row],[Vendor_Name]])&gt;1</f>
        <v>1</v>
      </c>
      <c r="Y4853" s="14" cm="1">
        <f t="array" aca="1" ref="Y4853" ca="1">IFERROR(SUM(L4853:X4853*1),4)</f>
        <v>3</v>
      </c>
      <c r="Z4853" t="str">
        <f ca="1">IF(tbl_vendors[[#This Row],[error_count]]&gt;0,"FAIL","PASS")</f>
        <v>FAIL</v>
      </c>
    </row>
    <row r="4854" spans="1:26" x14ac:dyDescent="0.3">
      <c r="A4854" t="s">
        <v>18881</v>
      </c>
      <c r="B4854" t="s">
        <v>18882</v>
      </c>
      <c r="C4854" t="s">
        <v>66</v>
      </c>
      <c r="D4854" t="s">
        <v>18883</v>
      </c>
      <c r="E4854" t="s">
        <v>67</v>
      </c>
      <c r="F4854" t="s">
        <v>16</v>
      </c>
      <c r="G4854" t="s">
        <v>18884</v>
      </c>
      <c r="H4854" t="s">
        <v>34</v>
      </c>
      <c r="I4854" t="s">
        <v>26</v>
      </c>
      <c r="J4854" s="1">
        <v>45674</v>
      </c>
      <c r="K4854" s="1">
        <v>45833</v>
      </c>
      <c r="L4854" t="b">
        <f>COUNTIF(tbl_vendors[Vendor_ID],tbl_vendors[[#This Row],[Vendor_ID]])&gt;1</f>
        <v>0</v>
      </c>
      <c r="M4854" t="b">
        <f>ISBLANK(tbl_vendors[[#This Row],[Vendor_ID]])</f>
        <v>0</v>
      </c>
      <c r="N4854" t="b">
        <f>LEN(TRIM(tbl_vendors[[#This Row],[Vendor_Name]]))=0</f>
        <v>0</v>
      </c>
      <c r="O4854" t="b">
        <f>LEN(TRIM(tbl_vendors[[#This Row],[Email]]))=0</f>
        <v>0</v>
      </c>
      <c r="P4854" t="b">
        <f>OR(ISERROR(FIND("@",tbl_vendors[[#This Row],[Email]])),ISERROR(FIND(".",tbl_vendors[[#This Row],[Email]])))</f>
        <v>0</v>
      </c>
      <c r="Q4854" t="b">
        <f>ISNA(MATCH(tbl_vendors[[#This Row],[Country]],tbl_country[country],0))</f>
        <v>0</v>
      </c>
      <c r="R4854" t="b">
        <f>ISNA(MATCH(tbl_vendors[[#This Row],[Currency]],tbl_country[currency],0))</f>
        <v>0</v>
      </c>
      <c r="S4854" t="b">
        <f>_xlfn.XLOOKUP(tbl_vendors[[#This Row],[Country]],tbl_country[country],tbl_country[currency],"NotFound")&lt;&gt;tbl_vendors[[#This Row],[Currency]]</f>
        <v>0</v>
      </c>
      <c r="T4854" t="b">
        <f>ISNA(MATCH(tbl_vendors[[#This Row],[Payment_Terms]],tbl_payment_terms[Payment_Terms],0))</f>
        <v>0</v>
      </c>
      <c r="U4854" t="b">
        <f>ISNA(MATCH(tbl_vendors[[#This Row],[Status]],tbl_status[valid_status]))</f>
        <v>0</v>
      </c>
      <c r="V4854" t="b">
        <f ca="1">tbl_vendors[[#This Row],[Created_Date]]&gt;TODAY()</f>
        <v>0</v>
      </c>
      <c r="W4854" t="b">
        <f>tbl_vendors[[#This Row],[Updated_Date]]&lt;tbl_vendors[[#This Row],[Created_Date]]</f>
        <v>0</v>
      </c>
      <c r="X4854" t="b">
        <f>COUNTIF(tbl_vendors[Vendor_Name],tbl_vendors[[#This Row],[Vendor_Name]])&gt;1</f>
        <v>0</v>
      </c>
      <c r="Y4854" s="14" cm="1">
        <f t="array" aca="1" ref="Y4854" ca="1">IFERROR(SUM(L4854:X4854*1),4)</f>
        <v>0</v>
      </c>
      <c r="Z4854" t="str">
        <f ca="1">IF(tbl_vendors[[#This Row],[error_count]]&gt;0,"FAIL","PASS")</f>
        <v>PASS</v>
      </c>
    </row>
    <row r="4855" spans="1:26" x14ac:dyDescent="0.3">
      <c r="A4855" t="s">
        <v>18885</v>
      </c>
      <c r="B4855" t="s">
        <v>18886</v>
      </c>
      <c r="C4855" t="s">
        <v>79</v>
      </c>
      <c r="D4855" t="s">
        <v>18887</v>
      </c>
      <c r="E4855" t="s">
        <v>39</v>
      </c>
      <c r="F4855" t="s">
        <v>32</v>
      </c>
      <c r="G4855" t="s">
        <v>18888</v>
      </c>
      <c r="H4855" t="s">
        <v>69</v>
      </c>
      <c r="I4855" t="s">
        <v>53</v>
      </c>
      <c r="J4855" s="1">
        <v>45835</v>
      </c>
      <c r="K4855" s="1">
        <v>45979</v>
      </c>
      <c r="L4855" t="b">
        <f>COUNTIF(tbl_vendors[Vendor_ID],tbl_vendors[[#This Row],[Vendor_ID]])&gt;1</f>
        <v>0</v>
      </c>
      <c r="M4855" t="b">
        <f>ISBLANK(tbl_vendors[[#This Row],[Vendor_ID]])</f>
        <v>0</v>
      </c>
      <c r="N4855" t="b">
        <f>LEN(TRIM(tbl_vendors[[#This Row],[Vendor_Name]]))=0</f>
        <v>0</v>
      </c>
      <c r="O4855" t="b">
        <f>LEN(TRIM(tbl_vendors[[#This Row],[Email]]))=0</f>
        <v>0</v>
      </c>
      <c r="P4855" t="b">
        <f>OR(ISERROR(FIND("@",tbl_vendors[[#This Row],[Email]])),ISERROR(FIND(".",tbl_vendors[[#This Row],[Email]])))</f>
        <v>0</v>
      </c>
      <c r="Q4855" t="b">
        <f>ISNA(MATCH(tbl_vendors[[#This Row],[Country]],tbl_country[country],0))</f>
        <v>0</v>
      </c>
      <c r="R4855" t="b">
        <f>ISNA(MATCH(tbl_vendors[[#This Row],[Currency]],tbl_country[currency],0))</f>
        <v>0</v>
      </c>
      <c r="S4855" t="b">
        <f>_xlfn.XLOOKUP(tbl_vendors[[#This Row],[Country]],tbl_country[country],tbl_country[currency],"NotFound")&lt;&gt;tbl_vendors[[#This Row],[Currency]]</f>
        <v>0</v>
      </c>
      <c r="T4855" t="b">
        <f>ISNA(MATCH(tbl_vendors[[#This Row],[Payment_Terms]],tbl_payment_terms[Payment_Terms],0))</f>
        <v>0</v>
      </c>
      <c r="U4855" t="b">
        <f>ISNA(MATCH(tbl_vendors[[#This Row],[Status]],tbl_status[valid_status]))</f>
        <v>1</v>
      </c>
      <c r="V4855" t="b">
        <f ca="1">tbl_vendors[[#This Row],[Created_Date]]&gt;TODAY()</f>
        <v>0</v>
      </c>
      <c r="W4855" t="b">
        <f>tbl_vendors[[#This Row],[Updated_Date]]&lt;tbl_vendors[[#This Row],[Created_Date]]</f>
        <v>0</v>
      </c>
      <c r="X4855" t="b">
        <f>COUNTIF(tbl_vendors[Vendor_Name],tbl_vendors[[#This Row],[Vendor_Name]])&gt;1</f>
        <v>0</v>
      </c>
      <c r="Y4855" s="14" cm="1">
        <f t="array" aca="1" ref="Y4855" ca="1">IFERROR(SUM(L4855:X4855*1),4)</f>
        <v>1</v>
      </c>
      <c r="Z4855" t="str">
        <f ca="1">IF(tbl_vendors[[#This Row],[error_count]]&gt;0,"FAIL","PASS")</f>
        <v>FAIL</v>
      </c>
    </row>
    <row r="4856" spans="1:26" x14ac:dyDescent="0.3">
      <c r="A4856" t="s">
        <v>18889</v>
      </c>
      <c r="B4856" t="s">
        <v>18890</v>
      </c>
      <c r="C4856" t="s">
        <v>100</v>
      </c>
      <c r="D4856" t="s">
        <v>18891</v>
      </c>
      <c r="E4856" t="s">
        <v>39</v>
      </c>
      <c r="F4856" t="s">
        <v>16</v>
      </c>
      <c r="G4856" t="s">
        <v>18892</v>
      </c>
      <c r="H4856" t="s">
        <v>25</v>
      </c>
      <c r="I4856" t="s">
        <v>19</v>
      </c>
      <c r="J4856" s="1">
        <v>46193</v>
      </c>
      <c r="K4856" s="1">
        <v>46195</v>
      </c>
      <c r="L4856" t="b">
        <f>COUNTIF(tbl_vendors[Vendor_ID],tbl_vendors[[#This Row],[Vendor_ID]])&gt;1</f>
        <v>0</v>
      </c>
      <c r="M4856" t="b">
        <f>ISBLANK(tbl_vendors[[#This Row],[Vendor_ID]])</f>
        <v>0</v>
      </c>
      <c r="N4856" t="b">
        <f>LEN(TRIM(tbl_vendors[[#This Row],[Vendor_Name]]))=0</f>
        <v>0</v>
      </c>
      <c r="O4856" t="b">
        <f>LEN(TRIM(tbl_vendors[[#This Row],[Email]]))=0</f>
        <v>0</v>
      </c>
      <c r="P4856" t="b">
        <f>OR(ISERROR(FIND("@",tbl_vendors[[#This Row],[Email]])),ISERROR(FIND(".",tbl_vendors[[#This Row],[Email]])))</f>
        <v>0</v>
      </c>
      <c r="Q4856" t="b">
        <f>ISNA(MATCH(tbl_vendors[[#This Row],[Country]],tbl_country[country],0))</f>
        <v>0</v>
      </c>
      <c r="R4856" t="b">
        <f>ISNA(MATCH(tbl_vendors[[#This Row],[Currency]],tbl_country[currency],0))</f>
        <v>0</v>
      </c>
      <c r="S4856" t="b">
        <f>_xlfn.XLOOKUP(tbl_vendors[[#This Row],[Country]],tbl_country[country],tbl_country[currency],"NotFound")&lt;&gt;tbl_vendors[[#This Row],[Currency]]</f>
        <v>0</v>
      </c>
      <c r="T4856" t="b">
        <f>ISNA(MATCH(tbl_vendors[[#This Row],[Payment_Terms]],tbl_payment_terms[Payment_Terms],0))</f>
        <v>0</v>
      </c>
      <c r="U4856" t="b">
        <f>ISNA(MATCH(tbl_vendors[[#This Row],[Status]],tbl_status[valid_status]))</f>
        <v>0</v>
      </c>
      <c r="V4856" t="b">
        <f ca="1">tbl_vendors[[#This Row],[Created_Date]]&gt;TODAY()</f>
        <v>0</v>
      </c>
      <c r="W4856" t="b">
        <f>tbl_vendors[[#This Row],[Updated_Date]]&lt;tbl_vendors[[#This Row],[Created_Date]]</f>
        <v>0</v>
      </c>
      <c r="X4856" t="b">
        <f>COUNTIF(tbl_vendors[Vendor_Name],tbl_vendors[[#This Row],[Vendor_Name]])&gt;1</f>
        <v>0</v>
      </c>
      <c r="Y4856" s="14" cm="1">
        <f t="array" aca="1" ref="Y4856" ca="1">IFERROR(SUM(L4856:X4856*1),4)</f>
        <v>0</v>
      </c>
      <c r="Z4856" t="str">
        <f ca="1">IF(tbl_vendors[[#This Row],[error_count]]&gt;0,"FAIL","PASS")</f>
        <v>PASS</v>
      </c>
    </row>
    <row r="4857" spans="1:26" x14ac:dyDescent="0.3">
      <c r="A4857" t="s">
        <v>18893</v>
      </c>
      <c r="B4857" t="s">
        <v>18894</v>
      </c>
      <c r="C4857" t="s">
        <v>13</v>
      </c>
      <c r="D4857" t="s">
        <v>18895</v>
      </c>
      <c r="E4857" t="s">
        <v>15</v>
      </c>
      <c r="F4857" t="s">
        <v>16</v>
      </c>
      <c r="G4857" t="s">
        <v>18896</v>
      </c>
      <c r="H4857" t="s">
        <v>52</v>
      </c>
      <c r="I4857" t="s">
        <v>19</v>
      </c>
      <c r="J4857" s="1">
        <v>44547</v>
      </c>
      <c r="K4857" s="1">
        <v>45701</v>
      </c>
      <c r="L4857" t="b">
        <f>COUNTIF(tbl_vendors[Vendor_ID],tbl_vendors[[#This Row],[Vendor_ID]])&gt;1</f>
        <v>0</v>
      </c>
      <c r="M4857" t="b">
        <f>ISBLANK(tbl_vendors[[#This Row],[Vendor_ID]])</f>
        <v>0</v>
      </c>
      <c r="N4857" t="b">
        <f>LEN(TRIM(tbl_vendors[[#This Row],[Vendor_Name]]))=0</f>
        <v>0</v>
      </c>
      <c r="O4857" t="b">
        <f>LEN(TRIM(tbl_vendors[[#This Row],[Email]]))=0</f>
        <v>0</v>
      </c>
      <c r="P4857" t="b">
        <f>OR(ISERROR(FIND("@",tbl_vendors[[#This Row],[Email]])),ISERROR(FIND(".",tbl_vendors[[#This Row],[Email]])))</f>
        <v>0</v>
      </c>
      <c r="Q4857" t="b">
        <f>ISNA(MATCH(tbl_vendors[[#This Row],[Country]],tbl_country[country],0))</f>
        <v>0</v>
      </c>
      <c r="R4857" t="b">
        <f>ISNA(MATCH(tbl_vendors[[#This Row],[Currency]],tbl_country[currency],0))</f>
        <v>1</v>
      </c>
      <c r="S4857" t="b">
        <f>_xlfn.XLOOKUP(tbl_vendors[[#This Row],[Country]],tbl_country[country],tbl_country[currency],"NotFound")&lt;&gt;tbl_vendors[[#This Row],[Currency]]</f>
        <v>1</v>
      </c>
      <c r="T4857" t="b">
        <f>ISNA(MATCH(tbl_vendors[[#This Row],[Payment_Terms]],tbl_payment_terms[Payment_Terms],0))</f>
        <v>0</v>
      </c>
      <c r="U4857" t="b">
        <f>ISNA(MATCH(tbl_vendors[[#This Row],[Status]],tbl_status[valid_status]))</f>
        <v>0</v>
      </c>
      <c r="V4857" t="b">
        <f ca="1">tbl_vendors[[#This Row],[Created_Date]]&gt;TODAY()</f>
        <v>0</v>
      </c>
      <c r="W4857" t="b">
        <f>tbl_vendors[[#This Row],[Updated_Date]]&lt;tbl_vendors[[#This Row],[Created_Date]]</f>
        <v>0</v>
      </c>
      <c r="X4857" t="b">
        <f>COUNTIF(tbl_vendors[Vendor_Name],tbl_vendors[[#This Row],[Vendor_Name]])&gt;1</f>
        <v>0</v>
      </c>
      <c r="Y4857" s="14" cm="1">
        <f t="array" aca="1" ref="Y4857" ca="1">IFERROR(SUM(L4857:X4857*1),4)</f>
        <v>2</v>
      </c>
      <c r="Z4857" t="str">
        <f ca="1">IF(tbl_vendors[[#This Row],[error_count]]&gt;0,"FAIL","PASS")</f>
        <v>FAIL</v>
      </c>
    </row>
    <row r="4858" spans="1:26" x14ac:dyDescent="0.3">
      <c r="A4858" t="s">
        <v>18897</v>
      </c>
      <c r="B4858" t="s">
        <v>18898</v>
      </c>
      <c r="C4858" t="s">
        <v>100</v>
      </c>
      <c r="D4858" t="s">
        <v>18899</v>
      </c>
      <c r="E4858" t="s">
        <v>39</v>
      </c>
      <c r="F4858" t="s">
        <v>23</v>
      </c>
      <c r="G4858" t="s">
        <v>18900</v>
      </c>
      <c r="H4858" t="s">
        <v>34</v>
      </c>
      <c r="I4858" t="s">
        <v>26</v>
      </c>
      <c r="J4858" s="1">
        <v>46178</v>
      </c>
      <c r="K4858" s="1">
        <v>46185</v>
      </c>
      <c r="L4858" t="b">
        <f>COUNTIF(tbl_vendors[Vendor_ID],tbl_vendors[[#This Row],[Vendor_ID]])&gt;1</f>
        <v>0</v>
      </c>
      <c r="M4858" t="b">
        <f>ISBLANK(tbl_vendors[[#This Row],[Vendor_ID]])</f>
        <v>0</v>
      </c>
      <c r="N4858" t="b">
        <f>LEN(TRIM(tbl_vendors[[#This Row],[Vendor_Name]]))=0</f>
        <v>0</v>
      </c>
      <c r="O4858" t="b">
        <f>LEN(TRIM(tbl_vendors[[#This Row],[Email]]))=0</f>
        <v>0</v>
      </c>
      <c r="P4858" t="b">
        <f>OR(ISERROR(FIND("@",tbl_vendors[[#This Row],[Email]])),ISERROR(FIND(".",tbl_vendors[[#This Row],[Email]])))</f>
        <v>0</v>
      </c>
      <c r="Q4858" t="b">
        <f>ISNA(MATCH(tbl_vendors[[#This Row],[Country]],tbl_country[country],0))</f>
        <v>0</v>
      </c>
      <c r="R4858" t="b">
        <f>ISNA(MATCH(tbl_vendors[[#This Row],[Currency]],tbl_country[currency],0))</f>
        <v>0</v>
      </c>
      <c r="S4858" t="b">
        <f>_xlfn.XLOOKUP(tbl_vendors[[#This Row],[Country]],tbl_country[country],tbl_country[currency],"NotFound")&lt;&gt;tbl_vendors[[#This Row],[Currency]]</f>
        <v>0</v>
      </c>
      <c r="T4858" t="b">
        <f>ISNA(MATCH(tbl_vendors[[#This Row],[Payment_Terms]],tbl_payment_terms[Payment_Terms],0))</f>
        <v>0</v>
      </c>
      <c r="U4858" t="b">
        <f>ISNA(MATCH(tbl_vendors[[#This Row],[Status]],tbl_status[valid_status]))</f>
        <v>0</v>
      </c>
      <c r="V4858" t="b">
        <f ca="1">tbl_vendors[[#This Row],[Created_Date]]&gt;TODAY()</f>
        <v>0</v>
      </c>
      <c r="W4858" t="b">
        <f>tbl_vendors[[#This Row],[Updated_Date]]&lt;tbl_vendors[[#This Row],[Created_Date]]</f>
        <v>0</v>
      </c>
      <c r="X4858" t="b">
        <f>COUNTIF(tbl_vendors[Vendor_Name],tbl_vendors[[#This Row],[Vendor_Name]])&gt;1</f>
        <v>0</v>
      </c>
      <c r="Y4858" s="14" cm="1">
        <f t="array" aca="1" ref="Y4858" ca="1">IFERROR(SUM(L4858:X4858*1),4)</f>
        <v>0</v>
      </c>
      <c r="Z4858" t="str">
        <f ca="1">IF(tbl_vendors[[#This Row],[error_count]]&gt;0,"FAIL","PASS")</f>
        <v>PASS</v>
      </c>
    </row>
    <row r="4859" spans="1:26" x14ac:dyDescent="0.3">
      <c r="A4859" t="s">
        <v>18901</v>
      </c>
      <c r="B4859" t="s">
        <v>18902</v>
      </c>
      <c r="C4859" t="s">
        <v>37</v>
      </c>
      <c r="D4859" t="s">
        <v>18903</v>
      </c>
      <c r="E4859" t="s">
        <v>39</v>
      </c>
      <c r="F4859" t="s">
        <v>75</v>
      </c>
      <c r="G4859" t="s">
        <v>18904</v>
      </c>
      <c r="H4859" t="s">
        <v>52</v>
      </c>
      <c r="I4859" t="s">
        <v>53</v>
      </c>
      <c r="J4859" s="1">
        <v>45372</v>
      </c>
      <c r="K4859" s="1">
        <v>46177</v>
      </c>
      <c r="L4859" t="b">
        <f>COUNTIF(tbl_vendors[Vendor_ID],tbl_vendors[[#This Row],[Vendor_ID]])&gt;1</f>
        <v>0</v>
      </c>
      <c r="M4859" t="b">
        <f>ISBLANK(tbl_vendors[[#This Row],[Vendor_ID]])</f>
        <v>0</v>
      </c>
      <c r="N4859" t="b">
        <f>LEN(TRIM(tbl_vendors[[#This Row],[Vendor_Name]]))=0</f>
        <v>0</v>
      </c>
      <c r="O4859" t="b">
        <f>LEN(TRIM(tbl_vendors[[#This Row],[Email]]))=0</f>
        <v>0</v>
      </c>
      <c r="P4859" t="b">
        <f>OR(ISERROR(FIND("@",tbl_vendors[[#This Row],[Email]])),ISERROR(FIND(".",tbl_vendors[[#This Row],[Email]])))</f>
        <v>0</v>
      </c>
      <c r="Q4859" t="b">
        <f>ISNA(MATCH(tbl_vendors[[#This Row],[Country]],tbl_country[country],0))</f>
        <v>0</v>
      </c>
      <c r="R4859" t="b">
        <f>ISNA(MATCH(tbl_vendors[[#This Row],[Currency]],tbl_country[currency],0))</f>
        <v>0</v>
      </c>
      <c r="S4859" t="b">
        <f>_xlfn.XLOOKUP(tbl_vendors[[#This Row],[Country]],tbl_country[country],tbl_country[currency],"NotFound")&lt;&gt;tbl_vendors[[#This Row],[Currency]]</f>
        <v>0</v>
      </c>
      <c r="T4859" t="b">
        <f>ISNA(MATCH(tbl_vendors[[#This Row],[Payment_Terms]],tbl_payment_terms[Payment_Terms],0))</f>
        <v>0</v>
      </c>
      <c r="U4859" t="b">
        <f>ISNA(MATCH(tbl_vendors[[#This Row],[Status]],tbl_status[valid_status]))</f>
        <v>1</v>
      </c>
      <c r="V4859" t="b">
        <f ca="1">tbl_vendors[[#This Row],[Created_Date]]&gt;TODAY()</f>
        <v>0</v>
      </c>
      <c r="W4859" t="b">
        <f>tbl_vendors[[#This Row],[Updated_Date]]&lt;tbl_vendors[[#This Row],[Created_Date]]</f>
        <v>0</v>
      </c>
      <c r="X4859" t="b">
        <f>COUNTIF(tbl_vendors[Vendor_Name],tbl_vendors[[#This Row],[Vendor_Name]])&gt;1</f>
        <v>0</v>
      </c>
      <c r="Y4859" s="14" cm="1">
        <f t="array" aca="1" ref="Y4859" ca="1">IFERROR(SUM(L4859:X4859*1),4)</f>
        <v>1</v>
      </c>
      <c r="Z4859" t="str">
        <f ca="1">IF(tbl_vendors[[#This Row],[error_count]]&gt;0,"FAIL","PASS")</f>
        <v>FAIL</v>
      </c>
    </row>
    <row r="4860" spans="1:26" x14ac:dyDescent="0.3">
      <c r="A4860" t="s">
        <v>18905</v>
      </c>
      <c r="B4860" t="s">
        <v>18906</v>
      </c>
      <c r="C4860" t="s">
        <v>13</v>
      </c>
      <c r="D4860" t="s">
        <v>18907</v>
      </c>
      <c r="E4860" t="s">
        <v>15</v>
      </c>
      <c r="F4860" t="s">
        <v>16</v>
      </c>
      <c r="G4860" t="s">
        <v>18908</v>
      </c>
      <c r="H4860" t="s">
        <v>18</v>
      </c>
      <c r="I4860" t="s">
        <v>53</v>
      </c>
      <c r="J4860" s="1">
        <v>45784</v>
      </c>
      <c r="K4860" s="1">
        <v>45882</v>
      </c>
      <c r="L4860" t="b">
        <f>COUNTIF(tbl_vendors[Vendor_ID],tbl_vendors[[#This Row],[Vendor_ID]])&gt;1</f>
        <v>0</v>
      </c>
      <c r="M4860" t="b">
        <f>ISBLANK(tbl_vendors[[#This Row],[Vendor_ID]])</f>
        <v>0</v>
      </c>
      <c r="N4860" t="b">
        <f>LEN(TRIM(tbl_vendors[[#This Row],[Vendor_Name]]))=0</f>
        <v>0</v>
      </c>
      <c r="O4860" t="b">
        <f>LEN(TRIM(tbl_vendors[[#This Row],[Email]]))=0</f>
        <v>0</v>
      </c>
      <c r="P4860" t="b">
        <f>OR(ISERROR(FIND("@",tbl_vendors[[#This Row],[Email]])),ISERROR(FIND(".",tbl_vendors[[#This Row],[Email]])))</f>
        <v>0</v>
      </c>
      <c r="Q4860" t="b">
        <f>ISNA(MATCH(tbl_vendors[[#This Row],[Country]],tbl_country[country],0))</f>
        <v>0</v>
      </c>
      <c r="R4860" t="b">
        <f>ISNA(MATCH(tbl_vendors[[#This Row],[Currency]],tbl_country[currency],0))</f>
        <v>1</v>
      </c>
      <c r="S4860" t="b">
        <f>_xlfn.XLOOKUP(tbl_vendors[[#This Row],[Country]],tbl_country[country],tbl_country[currency],"NotFound")&lt;&gt;tbl_vendors[[#This Row],[Currency]]</f>
        <v>1</v>
      </c>
      <c r="T4860" t="b">
        <f>ISNA(MATCH(tbl_vendors[[#This Row],[Payment_Terms]],tbl_payment_terms[Payment_Terms],0))</f>
        <v>0</v>
      </c>
      <c r="U4860" t="b">
        <f>ISNA(MATCH(tbl_vendors[[#This Row],[Status]],tbl_status[valid_status]))</f>
        <v>1</v>
      </c>
      <c r="V4860" t="b">
        <f ca="1">tbl_vendors[[#This Row],[Created_Date]]&gt;TODAY()</f>
        <v>0</v>
      </c>
      <c r="W4860" t="b">
        <f>tbl_vendors[[#This Row],[Updated_Date]]&lt;tbl_vendors[[#This Row],[Created_Date]]</f>
        <v>0</v>
      </c>
      <c r="X4860" t="b">
        <f>COUNTIF(tbl_vendors[Vendor_Name],tbl_vendors[[#This Row],[Vendor_Name]])&gt;1</f>
        <v>0</v>
      </c>
      <c r="Y4860" s="14" cm="1">
        <f t="array" aca="1" ref="Y4860" ca="1">IFERROR(SUM(L4860:X4860*1),4)</f>
        <v>3</v>
      </c>
      <c r="Z4860" t="str">
        <f ca="1">IF(tbl_vendors[[#This Row],[error_count]]&gt;0,"FAIL","PASS")</f>
        <v>FAIL</v>
      </c>
    </row>
    <row r="4861" spans="1:26" x14ac:dyDescent="0.3">
      <c r="A4861" t="s">
        <v>18909</v>
      </c>
      <c r="B4861" t="s">
        <v>18910</v>
      </c>
      <c r="C4861" t="s">
        <v>66</v>
      </c>
      <c r="D4861" t="s">
        <v>18911</v>
      </c>
      <c r="E4861" t="s">
        <v>67</v>
      </c>
      <c r="F4861" t="s">
        <v>75</v>
      </c>
      <c r="G4861" t="s">
        <v>18912</v>
      </c>
      <c r="H4861" t="s">
        <v>47</v>
      </c>
      <c r="I4861" t="s">
        <v>26</v>
      </c>
      <c r="J4861" s="1">
        <v>45314</v>
      </c>
      <c r="K4861" s="1">
        <v>45399</v>
      </c>
      <c r="L4861" t="b">
        <f>COUNTIF(tbl_vendors[Vendor_ID],tbl_vendors[[#This Row],[Vendor_ID]])&gt;1</f>
        <v>0</v>
      </c>
      <c r="M4861" t="b">
        <f>ISBLANK(tbl_vendors[[#This Row],[Vendor_ID]])</f>
        <v>0</v>
      </c>
      <c r="N4861" t="b">
        <f>LEN(TRIM(tbl_vendors[[#This Row],[Vendor_Name]]))=0</f>
        <v>0</v>
      </c>
      <c r="O4861" t="b">
        <f>LEN(TRIM(tbl_vendors[[#This Row],[Email]]))=0</f>
        <v>0</v>
      </c>
      <c r="P4861" t="b">
        <f>OR(ISERROR(FIND("@",tbl_vendors[[#This Row],[Email]])),ISERROR(FIND(".",tbl_vendors[[#This Row],[Email]])))</f>
        <v>0</v>
      </c>
      <c r="Q4861" t="b">
        <f>ISNA(MATCH(tbl_vendors[[#This Row],[Country]],tbl_country[country],0))</f>
        <v>0</v>
      </c>
      <c r="R4861" t="b">
        <f>ISNA(MATCH(tbl_vendors[[#This Row],[Currency]],tbl_country[currency],0))</f>
        <v>0</v>
      </c>
      <c r="S4861" t="b">
        <f>_xlfn.XLOOKUP(tbl_vendors[[#This Row],[Country]],tbl_country[country],tbl_country[currency],"NotFound")&lt;&gt;tbl_vendors[[#This Row],[Currency]]</f>
        <v>0</v>
      </c>
      <c r="T4861" t="b">
        <f>ISNA(MATCH(tbl_vendors[[#This Row],[Payment_Terms]],tbl_payment_terms[Payment_Terms],0))</f>
        <v>0</v>
      </c>
      <c r="U4861" t="b">
        <f>ISNA(MATCH(tbl_vendors[[#This Row],[Status]],tbl_status[valid_status]))</f>
        <v>0</v>
      </c>
      <c r="V4861" t="b">
        <f ca="1">tbl_vendors[[#This Row],[Created_Date]]&gt;TODAY()</f>
        <v>0</v>
      </c>
      <c r="W4861" t="b">
        <f>tbl_vendors[[#This Row],[Updated_Date]]&lt;tbl_vendors[[#This Row],[Created_Date]]</f>
        <v>0</v>
      </c>
      <c r="X4861" t="b">
        <f>COUNTIF(tbl_vendors[Vendor_Name],tbl_vendors[[#This Row],[Vendor_Name]])&gt;1</f>
        <v>0</v>
      </c>
      <c r="Y4861" s="14" cm="1">
        <f t="array" aca="1" ref="Y4861" ca="1">IFERROR(SUM(L4861:X4861*1),4)</f>
        <v>0</v>
      </c>
      <c r="Z4861" t="str">
        <f ca="1">IF(tbl_vendors[[#This Row],[error_count]]&gt;0,"FAIL","PASS")</f>
        <v>PASS</v>
      </c>
    </row>
    <row r="4862" spans="1:26" x14ac:dyDescent="0.3">
      <c r="A4862" t="s">
        <v>18913</v>
      </c>
      <c r="B4862" t="s">
        <v>18914</v>
      </c>
      <c r="C4862" t="s">
        <v>79</v>
      </c>
      <c r="D4862" t="s">
        <v>18915</v>
      </c>
      <c r="E4862" t="s">
        <v>39</v>
      </c>
      <c r="F4862" t="s">
        <v>23</v>
      </c>
      <c r="G4862" t="s">
        <v>18916</v>
      </c>
      <c r="H4862" t="s">
        <v>52</v>
      </c>
      <c r="I4862" t="s">
        <v>53</v>
      </c>
      <c r="J4862" s="1">
        <v>46095</v>
      </c>
      <c r="K4862" s="1">
        <v>46153</v>
      </c>
      <c r="L4862" t="b">
        <f>COUNTIF(tbl_vendors[Vendor_ID],tbl_vendors[[#This Row],[Vendor_ID]])&gt;1</f>
        <v>0</v>
      </c>
      <c r="M4862" t="b">
        <f>ISBLANK(tbl_vendors[[#This Row],[Vendor_ID]])</f>
        <v>0</v>
      </c>
      <c r="N4862" t="b">
        <f>LEN(TRIM(tbl_vendors[[#This Row],[Vendor_Name]]))=0</f>
        <v>0</v>
      </c>
      <c r="O4862" t="b">
        <f>LEN(TRIM(tbl_vendors[[#This Row],[Email]]))=0</f>
        <v>0</v>
      </c>
      <c r="P4862" t="b">
        <f>OR(ISERROR(FIND("@",tbl_vendors[[#This Row],[Email]])),ISERROR(FIND(".",tbl_vendors[[#This Row],[Email]])))</f>
        <v>0</v>
      </c>
      <c r="Q4862" t="b">
        <f>ISNA(MATCH(tbl_vendors[[#This Row],[Country]],tbl_country[country],0))</f>
        <v>0</v>
      </c>
      <c r="R4862" t="b">
        <f>ISNA(MATCH(tbl_vendors[[#This Row],[Currency]],tbl_country[currency],0))</f>
        <v>0</v>
      </c>
      <c r="S4862" t="b">
        <f>_xlfn.XLOOKUP(tbl_vendors[[#This Row],[Country]],tbl_country[country],tbl_country[currency],"NotFound")&lt;&gt;tbl_vendors[[#This Row],[Currency]]</f>
        <v>0</v>
      </c>
      <c r="T4862" t="b">
        <f>ISNA(MATCH(tbl_vendors[[#This Row],[Payment_Terms]],tbl_payment_terms[Payment_Terms],0))</f>
        <v>0</v>
      </c>
      <c r="U4862" t="b">
        <f>ISNA(MATCH(tbl_vendors[[#This Row],[Status]],tbl_status[valid_status]))</f>
        <v>1</v>
      </c>
      <c r="V4862" t="b">
        <f ca="1">tbl_vendors[[#This Row],[Created_Date]]&gt;TODAY()</f>
        <v>0</v>
      </c>
      <c r="W4862" t="b">
        <f>tbl_vendors[[#This Row],[Updated_Date]]&lt;tbl_vendors[[#This Row],[Created_Date]]</f>
        <v>0</v>
      </c>
      <c r="X4862" t="b">
        <f>COUNTIF(tbl_vendors[Vendor_Name],tbl_vendors[[#This Row],[Vendor_Name]])&gt;1</f>
        <v>0</v>
      </c>
      <c r="Y4862" s="14" cm="1">
        <f t="array" aca="1" ref="Y4862" ca="1">IFERROR(SUM(L4862:X4862*1),4)</f>
        <v>1</v>
      </c>
      <c r="Z4862" t="str">
        <f ca="1">IF(tbl_vendors[[#This Row],[error_count]]&gt;0,"FAIL","PASS")</f>
        <v>FAIL</v>
      </c>
    </row>
    <row r="4863" spans="1:26" x14ac:dyDescent="0.3">
      <c r="A4863" t="s">
        <v>18917</v>
      </c>
      <c r="B4863" t="s">
        <v>18918</v>
      </c>
      <c r="C4863" t="s">
        <v>13</v>
      </c>
      <c r="D4863" t="s">
        <v>18919</v>
      </c>
      <c r="E4863" t="s">
        <v>15</v>
      </c>
      <c r="F4863" t="s">
        <v>23</v>
      </c>
      <c r="G4863" t="s">
        <v>18920</v>
      </c>
      <c r="H4863" t="s">
        <v>69</v>
      </c>
      <c r="I4863" t="s">
        <v>53</v>
      </c>
      <c r="J4863" s="1">
        <v>44866</v>
      </c>
      <c r="K4863" s="1">
        <v>45954</v>
      </c>
      <c r="L4863" t="b">
        <f>COUNTIF(tbl_vendors[Vendor_ID],tbl_vendors[[#This Row],[Vendor_ID]])&gt;1</f>
        <v>0</v>
      </c>
      <c r="M4863" t="b">
        <f>ISBLANK(tbl_vendors[[#This Row],[Vendor_ID]])</f>
        <v>0</v>
      </c>
      <c r="N4863" t="b">
        <f>LEN(TRIM(tbl_vendors[[#This Row],[Vendor_Name]]))=0</f>
        <v>0</v>
      </c>
      <c r="O4863" t="b">
        <f>LEN(TRIM(tbl_vendors[[#This Row],[Email]]))=0</f>
        <v>0</v>
      </c>
      <c r="P4863" t="b">
        <f>OR(ISERROR(FIND("@",tbl_vendors[[#This Row],[Email]])),ISERROR(FIND(".",tbl_vendors[[#This Row],[Email]])))</f>
        <v>0</v>
      </c>
      <c r="Q4863" t="b">
        <f>ISNA(MATCH(tbl_vendors[[#This Row],[Country]],tbl_country[country],0))</f>
        <v>0</v>
      </c>
      <c r="R4863" t="b">
        <f>ISNA(MATCH(tbl_vendors[[#This Row],[Currency]],tbl_country[currency],0))</f>
        <v>1</v>
      </c>
      <c r="S4863" t="b">
        <f>_xlfn.XLOOKUP(tbl_vendors[[#This Row],[Country]],tbl_country[country],tbl_country[currency],"NotFound")&lt;&gt;tbl_vendors[[#This Row],[Currency]]</f>
        <v>1</v>
      </c>
      <c r="T4863" t="b">
        <f>ISNA(MATCH(tbl_vendors[[#This Row],[Payment_Terms]],tbl_payment_terms[Payment_Terms],0))</f>
        <v>0</v>
      </c>
      <c r="U4863" t="b">
        <f>ISNA(MATCH(tbl_vendors[[#This Row],[Status]],tbl_status[valid_status]))</f>
        <v>1</v>
      </c>
      <c r="V4863" t="b">
        <f ca="1">tbl_vendors[[#This Row],[Created_Date]]&gt;TODAY()</f>
        <v>0</v>
      </c>
      <c r="W4863" t="b">
        <f>tbl_vendors[[#This Row],[Updated_Date]]&lt;tbl_vendors[[#This Row],[Created_Date]]</f>
        <v>0</v>
      </c>
      <c r="X4863" t="b">
        <f>COUNTIF(tbl_vendors[Vendor_Name],tbl_vendors[[#This Row],[Vendor_Name]])&gt;1</f>
        <v>0</v>
      </c>
      <c r="Y4863" s="14" cm="1">
        <f t="array" aca="1" ref="Y4863" ca="1">IFERROR(SUM(L4863:X4863*1),4)</f>
        <v>3</v>
      </c>
      <c r="Z4863" t="str">
        <f ca="1">IF(tbl_vendors[[#This Row],[error_count]]&gt;0,"FAIL","PASS")</f>
        <v>FAIL</v>
      </c>
    </row>
    <row r="4864" spans="1:26" x14ac:dyDescent="0.3">
      <c r="A4864" t="s">
        <v>18921</v>
      </c>
      <c r="B4864" t="s">
        <v>18922</v>
      </c>
      <c r="C4864" t="s">
        <v>109</v>
      </c>
      <c r="D4864" t="s">
        <v>18923</v>
      </c>
      <c r="E4864" t="s">
        <v>39</v>
      </c>
      <c r="F4864" t="s">
        <v>40</v>
      </c>
      <c r="G4864" t="s">
        <v>18924</v>
      </c>
      <c r="H4864" t="s">
        <v>18</v>
      </c>
      <c r="I4864" t="s">
        <v>53</v>
      </c>
      <c r="J4864" s="1">
        <v>45669</v>
      </c>
      <c r="K4864" s="1">
        <v>46181</v>
      </c>
      <c r="L4864" t="b">
        <f>COUNTIF(tbl_vendors[Vendor_ID],tbl_vendors[[#This Row],[Vendor_ID]])&gt;1</f>
        <v>0</v>
      </c>
      <c r="M4864" t="b">
        <f>ISBLANK(tbl_vendors[[#This Row],[Vendor_ID]])</f>
        <v>0</v>
      </c>
      <c r="N4864" t="b">
        <f>LEN(TRIM(tbl_vendors[[#This Row],[Vendor_Name]]))=0</f>
        <v>0</v>
      </c>
      <c r="O4864" t="b">
        <f>LEN(TRIM(tbl_vendors[[#This Row],[Email]]))=0</f>
        <v>0</v>
      </c>
      <c r="P4864" t="b">
        <f>OR(ISERROR(FIND("@",tbl_vendors[[#This Row],[Email]])),ISERROR(FIND(".",tbl_vendors[[#This Row],[Email]])))</f>
        <v>0</v>
      </c>
      <c r="Q4864" t="b">
        <f>ISNA(MATCH(tbl_vendors[[#This Row],[Country]],tbl_country[country],0))</f>
        <v>0</v>
      </c>
      <c r="R4864" t="b">
        <f>ISNA(MATCH(tbl_vendors[[#This Row],[Currency]],tbl_country[currency],0))</f>
        <v>0</v>
      </c>
      <c r="S4864" t="b">
        <f>_xlfn.XLOOKUP(tbl_vendors[[#This Row],[Country]],tbl_country[country],tbl_country[currency],"NotFound")&lt;&gt;tbl_vendors[[#This Row],[Currency]]</f>
        <v>1</v>
      </c>
      <c r="T4864" t="b">
        <f>ISNA(MATCH(tbl_vendors[[#This Row],[Payment_Terms]],tbl_payment_terms[Payment_Terms],0))</f>
        <v>0</v>
      </c>
      <c r="U4864" t="b">
        <f>ISNA(MATCH(tbl_vendors[[#This Row],[Status]],tbl_status[valid_status]))</f>
        <v>1</v>
      </c>
      <c r="V4864" t="b">
        <f ca="1">tbl_vendors[[#This Row],[Created_Date]]&gt;TODAY()</f>
        <v>0</v>
      </c>
      <c r="W4864" t="b">
        <f>tbl_vendors[[#This Row],[Updated_Date]]&lt;tbl_vendors[[#This Row],[Created_Date]]</f>
        <v>0</v>
      </c>
      <c r="X4864" t="b">
        <f>COUNTIF(tbl_vendors[Vendor_Name],tbl_vendors[[#This Row],[Vendor_Name]])&gt;1</f>
        <v>0</v>
      </c>
      <c r="Y4864" s="14" cm="1">
        <f t="array" aca="1" ref="Y4864" ca="1">IFERROR(SUM(L4864:X4864*1),4)</f>
        <v>2</v>
      </c>
      <c r="Z4864" t="str">
        <f ca="1">IF(tbl_vendors[[#This Row],[error_count]]&gt;0,"FAIL","PASS")</f>
        <v>FAIL</v>
      </c>
    </row>
    <row r="4865" spans="1:26" x14ac:dyDescent="0.3">
      <c r="A4865" t="s">
        <v>18925</v>
      </c>
      <c r="B4865" t="s">
        <v>8302</v>
      </c>
      <c r="C4865" t="s">
        <v>79</v>
      </c>
      <c r="D4865" t="s">
        <v>18926</v>
      </c>
      <c r="E4865" t="s">
        <v>1147</v>
      </c>
      <c r="F4865" t="s">
        <v>23</v>
      </c>
      <c r="G4865" t="s">
        <v>18927</v>
      </c>
      <c r="H4865" t="s">
        <v>42</v>
      </c>
      <c r="I4865" t="s">
        <v>53</v>
      </c>
      <c r="J4865" s="1">
        <v>45530</v>
      </c>
      <c r="K4865" s="1">
        <v>45610</v>
      </c>
      <c r="L4865" t="b">
        <f>COUNTIF(tbl_vendors[Vendor_ID],tbl_vendors[[#This Row],[Vendor_ID]])&gt;1</f>
        <v>0</v>
      </c>
      <c r="M4865" t="b">
        <f>ISBLANK(tbl_vendors[[#This Row],[Vendor_ID]])</f>
        <v>0</v>
      </c>
      <c r="N4865" t="b">
        <f>LEN(TRIM(tbl_vendors[[#This Row],[Vendor_Name]]))=0</f>
        <v>0</v>
      </c>
      <c r="O4865" t="b">
        <f>LEN(TRIM(tbl_vendors[[#This Row],[Email]]))=0</f>
        <v>0</v>
      </c>
      <c r="P4865" t="b">
        <f>OR(ISERROR(FIND("@",tbl_vendors[[#This Row],[Email]])),ISERROR(FIND(".",tbl_vendors[[#This Row],[Email]])))</f>
        <v>0</v>
      </c>
      <c r="Q4865" t="b">
        <f>ISNA(MATCH(tbl_vendors[[#This Row],[Country]],tbl_country[country],0))</f>
        <v>0</v>
      </c>
      <c r="R4865" t="b">
        <f>ISNA(MATCH(tbl_vendors[[#This Row],[Currency]],tbl_country[currency],0))</f>
        <v>1</v>
      </c>
      <c r="S4865" t="b">
        <f>_xlfn.XLOOKUP(tbl_vendors[[#This Row],[Country]],tbl_country[country],tbl_country[currency],"NotFound")&lt;&gt;tbl_vendors[[#This Row],[Currency]]</f>
        <v>1</v>
      </c>
      <c r="T4865" t="b">
        <f>ISNA(MATCH(tbl_vendors[[#This Row],[Payment_Terms]],tbl_payment_terms[Payment_Terms],0))</f>
        <v>0</v>
      </c>
      <c r="U4865" t="b">
        <f>ISNA(MATCH(tbl_vendors[[#This Row],[Status]],tbl_status[valid_status]))</f>
        <v>1</v>
      </c>
      <c r="V4865" t="b">
        <f ca="1">tbl_vendors[[#This Row],[Created_Date]]&gt;TODAY()</f>
        <v>0</v>
      </c>
      <c r="W4865" t="b">
        <f>tbl_vendors[[#This Row],[Updated_Date]]&lt;tbl_vendors[[#This Row],[Created_Date]]</f>
        <v>0</v>
      </c>
      <c r="X4865" t="b">
        <f>COUNTIF(tbl_vendors[Vendor_Name],tbl_vendors[[#This Row],[Vendor_Name]])&gt;1</f>
        <v>1</v>
      </c>
      <c r="Y4865" s="14" cm="1">
        <f t="array" aca="1" ref="Y4865" ca="1">IFERROR(SUM(L4865:X4865*1),4)</f>
        <v>4</v>
      </c>
      <c r="Z4865" t="str">
        <f ca="1">IF(tbl_vendors[[#This Row],[error_count]]&gt;0,"FAIL","PASS")</f>
        <v>FAIL</v>
      </c>
    </row>
    <row r="4866" spans="1:26" x14ac:dyDescent="0.3">
      <c r="A4866" t="s">
        <v>18928</v>
      </c>
      <c r="B4866" t="s">
        <v>18929</v>
      </c>
      <c r="C4866" t="s">
        <v>29</v>
      </c>
      <c r="D4866" t="s">
        <v>18930</v>
      </c>
      <c r="E4866" t="s">
        <v>31</v>
      </c>
      <c r="F4866" t="s">
        <v>32</v>
      </c>
      <c r="G4866" t="s">
        <v>18931</v>
      </c>
      <c r="H4866" t="s">
        <v>52</v>
      </c>
      <c r="I4866" t="s">
        <v>53</v>
      </c>
      <c r="J4866" s="1">
        <v>44740</v>
      </c>
      <c r="K4866" s="1">
        <v>45473</v>
      </c>
      <c r="L4866" t="b">
        <f>COUNTIF(tbl_vendors[Vendor_ID],tbl_vendors[[#This Row],[Vendor_ID]])&gt;1</f>
        <v>0</v>
      </c>
      <c r="M4866" t="b">
        <f>ISBLANK(tbl_vendors[[#This Row],[Vendor_ID]])</f>
        <v>0</v>
      </c>
      <c r="N4866" t="b">
        <f>LEN(TRIM(tbl_vendors[[#This Row],[Vendor_Name]]))=0</f>
        <v>0</v>
      </c>
      <c r="O4866" t="b">
        <f>LEN(TRIM(tbl_vendors[[#This Row],[Email]]))=0</f>
        <v>0</v>
      </c>
      <c r="P4866" t="b">
        <f>OR(ISERROR(FIND("@",tbl_vendors[[#This Row],[Email]])),ISERROR(FIND(".",tbl_vendors[[#This Row],[Email]])))</f>
        <v>0</v>
      </c>
      <c r="Q4866" t="b">
        <f>ISNA(MATCH(tbl_vendors[[#This Row],[Country]],tbl_country[country],0))</f>
        <v>0</v>
      </c>
      <c r="R4866" t="b">
        <f>ISNA(MATCH(tbl_vendors[[#This Row],[Currency]],tbl_country[currency],0))</f>
        <v>0</v>
      </c>
      <c r="S4866" t="b">
        <f>_xlfn.XLOOKUP(tbl_vendors[[#This Row],[Country]],tbl_country[country],tbl_country[currency],"NotFound")&lt;&gt;tbl_vendors[[#This Row],[Currency]]</f>
        <v>0</v>
      </c>
      <c r="T4866" t="b">
        <f>ISNA(MATCH(tbl_vendors[[#This Row],[Payment_Terms]],tbl_payment_terms[Payment_Terms],0))</f>
        <v>0</v>
      </c>
      <c r="U4866" t="b">
        <f>ISNA(MATCH(tbl_vendors[[#This Row],[Status]],tbl_status[valid_status]))</f>
        <v>1</v>
      </c>
      <c r="V4866" t="b">
        <f ca="1">tbl_vendors[[#This Row],[Created_Date]]&gt;TODAY()</f>
        <v>0</v>
      </c>
      <c r="W4866" t="b">
        <f>tbl_vendors[[#This Row],[Updated_Date]]&lt;tbl_vendors[[#This Row],[Created_Date]]</f>
        <v>0</v>
      </c>
      <c r="X4866" t="b">
        <f>COUNTIF(tbl_vendors[Vendor_Name],tbl_vendors[[#This Row],[Vendor_Name]])&gt;1</f>
        <v>0</v>
      </c>
      <c r="Y4866" s="14" cm="1">
        <f t="array" aca="1" ref="Y4866" ca="1">IFERROR(SUM(L4866:X4866*1),4)</f>
        <v>1</v>
      </c>
      <c r="Z4866" t="str">
        <f ca="1">IF(tbl_vendors[[#This Row],[error_count]]&gt;0,"FAIL","PASS")</f>
        <v>FAIL</v>
      </c>
    </row>
    <row r="4867" spans="1:26" x14ac:dyDescent="0.3">
      <c r="A4867" t="s">
        <v>18932</v>
      </c>
      <c r="B4867" t="s">
        <v>18933</v>
      </c>
      <c r="C4867" t="s">
        <v>13</v>
      </c>
      <c r="D4867" t="s">
        <v>18934</v>
      </c>
      <c r="E4867" t="s">
        <v>15</v>
      </c>
      <c r="F4867" t="s">
        <v>75</v>
      </c>
      <c r="G4867" t="s">
        <v>18935</v>
      </c>
      <c r="H4867" t="s">
        <v>34</v>
      </c>
      <c r="I4867" t="s">
        <v>19</v>
      </c>
      <c r="J4867" s="1">
        <v>45743</v>
      </c>
      <c r="K4867" s="1">
        <v>46098</v>
      </c>
      <c r="L4867" t="b">
        <f>COUNTIF(tbl_vendors[Vendor_ID],tbl_vendors[[#This Row],[Vendor_ID]])&gt;1</f>
        <v>0</v>
      </c>
      <c r="M4867" t="b">
        <f>ISBLANK(tbl_vendors[[#This Row],[Vendor_ID]])</f>
        <v>0</v>
      </c>
      <c r="N4867" t="b">
        <f>LEN(TRIM(tbl_vendors[[#This Row],[Vendor_Name]]))=0</f>
        <v>0</v>
      </c>
      <c r="O4867" t="b">
        <f>LEN(TRIM(tbl_vendors[[#This Row],[Email]]))=0</f>
        <v>0</v>
      </c>
      <c r="P4867" t="b">
        <f>OR(ISERROR(FIND("@",tbl_vendors[[#This Row],[Email]])),ISERROR(FIND(".",tbl_vendors[[#This Row],[Email]])))</f>
        <v>0</v>
      </c>
      <c r="Q4867" t="b">
        <f>ISNA(MATCH(tbl_vendors[[#This Row],[Country]],tbl_country[country],0))</f>
        <v>0</v>
      </c>
      <c r="R4867" t="b">
        <f>ISNA(MATCH(tbl_vendors[[#This Row],[Currency]],tbl_country[currency],0))</f>
        <v>1</v>
      </c>
      <c r="S4867" t="b">
        <f>_xlfn.XLOOKUP(tbl_vendors[[#This Row],[Country]],tbl_country[country],tbl_country[currency],"NotFound")&lt;&gt;tbl_vendors[[#This Row],[Currency]]</f>
        <v>1</v>
      </c>
      <c r="T4867" t="b">
        <f>ISNA(MATCH(tbl_vendors[[#This Row],[Payment_Terms]],tbl_payment_terms[Payment_Terms],0))</f>
        <v>0</v>
      </c>
      <c r="U4867" t="b">
        <f>ISNA(MATCH(tbl_vendors[[#This Row],[Status]],tbl_status[valid_status]))</f>
        <v>0</v>
      </c>
      <c r="V4867" t="b">
        <f ca="1">tbl_vendors[[#This Row],[Created_Date]]&gt;TODAY()</f>
        <v>0</v>
      </c>
      <c r="W4867" t="b">
        <f>tbl_vendors[[#This Row],[Updated_Date]]&lt;tbl_vendors[[#This Row],[Created_Date]]</f>
        <v>0</v>
      </c>
      <c r="X4867" t="b">
        <f>COUNTIF(tbl_vendors[Vendor_Name],tbl_vendors[[#This Row],[Vendor_Name]])&gt;1</f>
        <v>0</v>
      </c>
      <c r="Y4867" s="14" cm="1">
        <f t="array" aca="1" ref="Y4867" ca="1">IFERROR(SUM(L4867:X4867*1),4)</f>
        <v>2</v>
      </c>
      <c r="Z4867" t="str">
        <f ca="1">IF(tbl_vendors[[#This Row],[error_count]]&gt;0,"FAIL","PASS")</f>
        <v>FAIL</v>
      </c>
    </row>
    <row r="4868" spans="1:26" x14ac:dyDescent="0.3">
      <c r="A4868" t="s">
        <v>18936</v>
      </c>
      <c r="B4868" t="s">
        <v>18937</v>
      </c>
      <c r="C4868" t="s">
        <v>29</v>
      </c>
      <c r="D4868" t="s">
        <v>18938</v>
      </c>
      <c r="E4868" t="s">
        <v>31</v>
      </c>
      <c r="F4868" t="s">
        <v>23</v>
      </c>
      <c r="H4868" t="s">
        <v>34</v>
      </c>
      <c r="I4868" t="s">
        <v>26</v>
      </c>
      <c r="J4868" s="1">
        <v>45562</v>
      </c>
      <c r="K4868" s="1">
        <v>46111</v>
      </c>
      <c r="L4868" t="b">
        <f>COUNTIF(tbl_vendors[Vendor_ID],tbl_vendors[[#This Row],[Vendor_ID]])&gt;1</f>
        <v>0</v>
      </c>
      <c r="M4868" t="b">
        <f>ISBLANK(tbl_vendors[[#This Row],[Vendor_ID]])</f>
        <v>0</v>
      </c>
      <c r="N4868" t="b">
        <f>LEN(TRIM(tbl_vendors[[#This Row],[Vendor_Name]]))=0</f>
        <v>0</v>
      </c>
      <c r="O4868" t="b">
        <f>LEN(TRIM(tbl_vendors[[#This Row],[Email]]))=0</f>
        <v>1</v>
      </c>
      <c r="P4868" t="b">
        <f>OR(ISERROR(FIND("@",tbl_vendors[[#This Row],[Email]])),ISERROR(FIND(".",tbl_vendors[[#This Row],[Email]])))</f>
        <v>1</v>
      </c>
      <c r="Q4868" t="b">
        <f>ISNA(MATCH(tbl_vendors[[#This Row],[Country]],tbl_country[country],0))</f>
        <v>0</v>
      </c>
      <c r="R4868" t="b">
        <f>ISNA(MATCH(tbl_vendors[[#This Row],[Currency]],tbl_country[currency],0))</f>
        <v>0</v>
      </c>
      <c r="S4868" t="b">
        <f>_xlfn.XLOOKUP(tbl_vendors[[#This Row],[Country]],tbl_country[country],tbl_country[currency],"NotFound")&lt;&gt;tbl_vendors[[#This Row],[Currency]]</f>
        <v>0</v>
      </c>
      <c r="T4868" t="b">
        <f>ISNA(MATCH(tbl_vendors[[#This Row],[Payment_Terms]],tbl_payment_terms[Payment_Terms],0))</f>
        <v>0</v>
      </c>
      <c r="U4868" t="b">
        <f>ISNA(MATCH(tbl_vendors[[#This Row],[Status]],tbl_status[valid_status]))</f>
        <v>0</v>
      </c>
      <c r="V4868" t="b">
        <f ca="1">tbl_vendors[[#This Row],[Created_Date]]&gt;TODAY()</f>
        <v>0</v>
      </c>
      <c r="W4868" t="b">
        <f>tbl_vendors[[#This Row],[Updated_Date]]&lt;tbl_vendors[[#This Row],[Created_Date]]</f>
        <v>0</v>
      </c>
      <c r="X4868" t="b">
        <f>COUNTIF(tbl_vendors[Vendor_Name],tbl_vendors[[#This Row],[Vendor_Name]])&gt;1</f>
        <v>0</v>
      </c>
      <c r="Y4868" s="14" cm="1">
        <f t="array" aca="1" ref="Y4868" ca="1">IFERROR(SUM(L4868:X4868*1),4)</f>
        <v>2</v>
      </c>
      <c r="Z4868" t="str">
        <f ca="1">IF(tbl_vendors[[#This Row],[error_count]]&gt;0,"FAIL","PASS")</f>
        <v>FAIL</v>
      </c>
    </row>
    <row r="4869" spans="1:26" x14ac:dyDescent="0.3">
      <c r="A4869" t="s">
        <v>18939</v>
      </c>
      <c r="B4869" t="s">
        <v>18940</v>
      </c>
      <c r="C4869" t="s">
        <v>79</v>
      </c>
      <c r="D4869" t="s">
        <v>18941</v>
      </c>
      <c r="E4869" t="s">
        <v>39</v>
      </c>
      <c r="F4869" t="s">
        <v>40</v>
      </c>
      <c r="G4869" t="s">
        <v>18942</v>
      </c>
      <c r="H4869" t="s">
        <v>34</v>
      </c>
      <c r="I4869" t="s">
        <v>53</v>
      </c>
      <c r="J4869" s="1">
        <v>45838</v>
      </c>
      <c r="K4869" s="1">
        <v>45856</v>
      </c>
      <c r="L4869" t="b">
        <f>COUNTIF(tbl_vendors[Vendor_ID],tbl_vendors[[#This Row],[Vendor_ID]])&gt;1</f>
        <v>0</v>
      </c>
      <c r="M4869" t="b">
        <f>ISBLANK(tbl_vendors[[#This Row],[Vendor_ID]])</f>
        <v>0</v>
      </c>
      <c r="N4869" t="b">
        <f>LEN(TRIM(tbl_vendors[[#This Row],[Vendor_Name]]))=0</f>
        <v>0</v>
      </c>
      <c r="O4869" t="b">
        <f>LEN(TRIM(tbl_vendors[[#This Row],[Email]]))=0</f>
        <v>0</v>
      </c>
      <c r="P4869" t="b">
        <f>OR(ISERROR(FIND("@",tbl_vendors[[#This Row],[Email]])),ISERROR(FIND(".",tbl_vendors[[#This Row],[Email]])))</f>
        <v>0</v>
      </c>
      <c r="Q4869" t="b">
        <f>ISNA(MATCH(tbl_vendors[[#This Row],[Country]],tbl_country[country],0))</f>
        <v>0</v>
      </c>
      <c r="R4869" t="b">
        <f>ISNA(MATCH(tbl_vendors[[#This Row],[Currency]],tbl_country[currency],0))</f>
        <v>0</v>
      </c>
      <c r="S4869" t="b">
        <f>_xlfn.XLOOKUP(tbl_vendors[[#This Row],[Country]],tbl_country[country],tbl_country[currency],"NotFound")&lt;&gt;tbl_vendors[[#This Row],[Currency]]</f>
        <v>0</v>
      </c>
      <c r="T4869" t="b">
        <f>ISNA(MATCH(tbl_vendors[[#This Row],[Payment_Terms]],tbl_payment_terms[Payment_Terms],0))</f>
        <v>0</v>
      </c>
      <c r="U4869" t="b">
        <f>ISNA(MATCH(tbl_vendors[[#This Row],[Status]],tbl_status[valid_status]))</f>
        <v>1</v>
      </c>
      <c r="V4869" t="b">
        <f ca="1">tbl_vendors[[#This Row],[Created_Date]]&gt;TODAY()</f>
        <v>0</v>
      </c>
      <c r="W4869" t="b">
        <f>tbl_vendors[[#This Row],[Updated_Date]]&lt;tbl_vendors[[#This Row],[Created_Date]]</f>
        <v>0</v>
      </c>
      <c r="X4869" t="b">
        <f>COUNTIF(tbl_vendors[Vendor_Name],tbl_vendors[[#This Row],[Vendor_Name]])&gt;1</f>
        <v>0</v>
      </c>
      <c r="Y4869" s="14" cm="1">
        <f t="array" aca="1" ref="Y4869" ca="1">IFERROR(SUM(L4869:X4869*1),4)</f>
        <v>1</v>
      </c>
      <c r="Z4869" t="str">
        <f ca="1">IF(tbl_vendors[[#This Row],[error_count]]&gt;0,"FAIL","PASS")</f>
        <v>FAIL</v>
      </c>
    </row>
    <row r="4870" spans="1:26" x14ac:dyDescent="0.3">
      <c r="A4870" t="s">
        <v>18943</v>
      </c>
      <c r="B4870" t="s">
        <v>18944</v>
      </c>
      <c r="C4870" t="s">
        <v>79</v>
      </c>
      <c r="D4870" t="s">
        <v>18945</v>
      </c>
      <c r="E4870" t="s">
        <v>39</v>
      </c>
      <c r="F4870" t="s">
        <v>23</v>
      </c>
      <c r="G4870" t="s">
        <v>18946</v>
      </c>
      <c r="H4870" t="s">
        <v>42</v>
      </c>
      <c r="I4870" t="s">
        <v>26</v>
      </c>
      <c r="J4870" s="1">
        <v>44441</v>
      </c>
      <c r="K4870" s="1">
        <v>45339</v>
      </c>
      <c r="L4870" t="b">
        <f>COUNTIF(tbl_vendors[Vendor_ID],tbl_vendors[[#This Row],[Vendor_ID]])&gt;1</f>
        <v>0</v>
      </c>
      <c r="M4870" t="b">
        <f>ISBLANK(tbl_vendors[[#This Row],[Vendor_ID]])</f>
        <v>0</v>
      </c>
      <c r="N4870" t="b">
        <f>LEN(TRIM(tbl_vendors[[#This Row],[Vendor_Name]]))=0</f>
        <v>0</v>
      </c>
      <c r="O4870" t="b">
        <f>LEN(TRIM(tbl_vendors[[#This Row],[Email]]))=0</f>
        <v>0</v>
      </c>
      <c r="P4870" t="b">
        <f>OR(ISERROR(FIND("@",tbl_vendors[[#This Row],[Email]])),ISERROR(FIND(".",tbl_vendors[[#This Row],[Email]])))</f>
        <v>0</v>
      </c>
      <c r="Q4870" t="b">
        <f>ISNA(MATCH(tbl_vendors[[#This Row],[Country]],tbl_country[country],0))</f>
        <v>0</v>
      </c>
      <c r="R4870" t="b">
        <f>ISNA(MATCH(tbl_vendors[[#This Row],[Currency]],tbl_country[currency],0))</f>
        <v>0</v>
      </c>
      <c r="S4870" t="b">
        <f>_xlfn.XLOOKUP(tbl_vendors[[#This Row],[Country]],tbl_country[country],tbl_country[currency],"NotFound")&lt;&gt;tbl_vendors[[#This Row],[Currency]]</f>
        <v>0</v>
      </c>
      <c r="T4870" t="b">
        <f>ISNA(MATCH(tbl_vendors[[#This Row],[Payment_Terms]],tbl_payment_terms[Payment_Terms],0))</f>
        <v>0</v>
      </c>
      <c r="U4870" t="b">
        <f>ISNA(MATCH(tbl_vendors[[#This Row],[Status]],tbl_status[valid_status]))</f>
        <v>0</v>
      </c>
      <c r="V4870" t="b">
        <f ca="1">tbl_vendors[[#This Row],[Created_Date]]&gt;TODAY()</f>
        <v>0</v>
      </c>
      <c r="W4870" t="b">
        <f>tbl_vendors[[#This Row],[Updated_Date]]&lt;tbl_vendors[[#This Row],[Created_Date]]</f>
        <v>0</v>
      </c>
      <c r="X4870" t="b">
        <f>COUNTIF(tbl_vendors[Vendor_Name],tbl_vendors[[#This Row],[Vendor_Name]])&gt;1</f>
        <v>0</v>
      </c>
      <c r="Y4870" s="14" cm="1">
        <f t="array" aca="1" ref="Y4870" ca="1">IFERROR(SUM(L4870:X4870*1),4)</f>
        <v>0</v>
      </c>
      <c r="Z4870" t="str">
        <f ca="1">IF(tbl_vendors[[#This Row],[error_count]]&gt;0,"FAIL","PASS")</f>
        <v>PASS</v>
      </c>
    </row>
    <row r="4871" spans="1:26" x14ac:dyDescent="0.3">
      <c r="A4871" t="s">
        <v>18947</v>
      </c>
      <c r="B4871" t="s">
        <v>18948</v>
      </c>
      <c r="C4871" t="s">
        <v>37</v>
      </c>
      <c r="D4871" t="s">
        <v>18949</v>
      </c>
      <c r="E4871" t="s">
        <v>39</v>
      </c>
      <c r="F4871" t="s">
        <v>75</v>
      </c>
      <c r="G4871" t="s">
        <v>18950</v>
      </c>
      <c r="H4871" t="s">
        <v>25</v>
      </c>
      <c r="I4871" t="s">
        <v>26</v>
      </c>
      <c r="J4871" s="1">
        <v>45374</v>
      </c>
      <c r="K4871" s="1">
        <v>45600</v>
      </c>
      <c r="L4871" t="b">
        <f>COUNTIF(tbl_vendors[Vendor_ID],tbl_vendors[[#This Row],[Vendor_ID]])&gt;1</f>
        <v>0</v>
      </c>
      <c r="M4871" t="b">
        <f>ISBLANK(tbl_vendors[[#This Row],[Vendor_ID]])</f>
        <v>0</v>
      </c>
      <c r="N4871" t="b">
        <f>LEN(TRIM(tbl_vendors[[#This Row],[Vendor_Name]]))=0</f>
        <v>0</v>
      </c>
      <c r="O4871" t="b">
        <f>LEN(TRIM(tbl_vendors[[#This Row],[Email]]))=0</f>
        <v>0</v>
      </c>
      <c r="P4871" t="b">
        <f>OR(ISERROR(FIND("@",tbl_vendors[[#This Row],[Email]])),ISERROR(FIND(".",tbl_vendors[[#This Row],[Email]])))</f>
        <v>0</v>
      </c>
      <c r="Q4871" t="b">
        <f>ISNA(MATCH(tbl_vendors[[#This Row],[Country]],tbl_country[country],0))</f>
        <v>0</v>
      </c>
      <c r="R4871" t="b">
        <f>ISNA(MATCH(tbl_vendors[[#This Row],[Currency]],tbl_country[currency],0))</f>
        <v>0</v>
      </c>
      <c r="S4871" t="b">
        <f>_xlfn.XLOOKUP(tbl_vendors[[#This Row],[Country]],tbl_country[country],tbl_country[currency],"NotFound")&lt;&gt;tbl_vendors[[#This Row],[Currency]]</f>
        <v>0</v>
      </c>
      <c r="T4871" t="b">
        <f>ISNA(MATCH(tbl_vendors[[#This Row],[Payment_Terms]],tbl_payment_terms[Payment_Terms],0))</f>
        <v>0</v>
      </c>
      <c r="U4871" t="b">
        <f>ISNA(MATCH(tbl_vendors[[#This Row],[Status]],tbl_status[valid_status]))</f>
        <v>0</v>
      </c>
      <c r="V4871" t="b">
        <f ca="1">tbl_vendors[[#This Row],[Created_Date]]&gt;TODAY()</f>
        <v>0</v>
      </c>
      <c r="W4871" t="b">
        <f>tbl_vendors[[#This Row],[Updated_Date]]&lt;tbl_vendors[[#This Row],[Created_Date]]</f>
        <v>0</v>
      </c>
      <c r="X4871" t="b">
        <f>COUNTIF(tbl_vendors[Vendor_Name],tbl_vendors[[#This Row],[Vendor_Name]])&gt;1</f>
        <v>0</v>
      </c>
      <c r="Y4871" s="14" cm="1">
        <f t="array" aca="1" ref="Y4871" ca="1">IFERROR(SUM(L4871:X4871*1),4)</f>
        <v>0</v>
      </c>
      <c r="Z4871" t="str">
        <f ca="1">IF(tbl_vendors[[#This Row],[error_count]]&gt;0,"FAIL","PASS")</f>
        <v>PASS</v>
      </c>
    </row>
    <row r="4872" spans="1:26" x14ac:dyDescent="0.3">
      <c r="A4872" t="s">
        <v>18951</v>
      </c>
      <c r="B4872" t="s">
        <v>8204</v>
      </c>
      <c r="C4872" t="s">
        <v>56</v>
      </c>
      <c r="D4872" t="s">
        <v>18952</v>
      </c>
      <c r="E4872" t="s">
        <v>58</v>
      </c>
      <c r="F4872" t="s">
        <v>75</v>
      </c>
      <c r="G4872" t="s">
        <v>18953</v>
      </c>
      <c r="H4872" t="s">
        <v>47</v>
      </c>
      <c r="I4872" t="s">
        <v>19</v>
      </c>
      <c r="J4872" s="1">
        <v>45110</v>
      </c>
      <c r="K4872" s="1">
        <v>45873</v>
      </c>
      <c r="L4872" t="b">
        <f>COUNTIF(tbl_vendors[Vendor_ID],tbl_vendors[[#This Row],[Vendor_ID]])&gt;1</f>
        <v>0</v>
      </c>
      <c r="M4872" t="b">
        <f>ISBLANK(tbl_vendors[[#This Row],[Vendor_ID]])</f>
        <v>0</v>
      </c>
      <c r="N4872" t="b">
        <f>LEN(TRIM(tbl_vendors[[#This Row],[Vendor_Name]]))=0</f>
        <v>0</v>
      </c>
      <c r="O4872" t="b">
        <f>LEN(TRIM(tbl_vendors[[#This Row],[Email]]))=0</f>
        <v>0</v>
      </c>
      <c r="P4872" t="b">
        <f>OR(ISERROR(FIND("@",tbl_vendors[[#This Row],[Email]])),ISERROR(FIND(".",tbl_vendors[[#This Row],[Email]])))</f>
        <v>0</v>
      </c>
      <c r="Q4872" t="b">
        <f>ISNA(MATCH(tbl_vendors[[#This Row],[Country]],tbl_country[country],0))</f>
        <v>0</v>
      </c>
      <c r="R4872" t="b">
        <f>ISNA(MATCH(tbl_vendors[[#This Row],[Currency]],tbl_country[currency],0))</f>
        <v>0</v>
      </c>
      <c r="S4872" t="b">
        <f>_xlfn.XLOOKUP(tbl_vendors[[#This Row],[Country]],tbl_country[country],tbl_country[currency],"NotFound")&lt;&gt;tbl_vendors[[#This Row],[Currency]]</f>
        <v>0</v>
      </c>
      <c r="T4872" t="b">
        <f>ISNA(MATCH(tbl_vendors[[#This Row],[Payment_Terms]],tbl_payment_terms[Payment_Terms],0))</f>
        <v>0</v>
      </c>
      <c r="U4872" t="b">
        <f>ISNA(MATCH(tbl_vendors[[#This Row],[Status]],tbl_status[valid_status]))</f>
        <v>0</v>
      </c>
      <c r="V4872" t="b">
        <f ca="1">tbl_vendors[[#This Row],[Created_Date]]&gt;TODAY()</f>
        <v>0</v>
      </c>
      <c r="W4872" t="b">
        <f>tbl_vendors[[#This Row],[Updated_Date]]&lt;tbl_vendors[[#This Row],[Created_Date]]</f>
        <v>0</v>
      </c>
      <c r="X4872" t="b">
        <f>COUNTIF(tbl_vendors[Vendor_Name],tbl_vendors[[#This Row],[Vendor_Name]])&gt;1</f>
        <v>1</v>
      </c>
      <c r="Y4872" s="14" cm="1">
        <f t="array" aca="1" ref="Y4872" ca="1">IFERROR(SUM(L4872:X4872*1),4)</f>
        <v>1</v>
      </c>
      <c r="Z4872" t="str">
        <f ca="1">IF(tbl_vendors[[#This Row],[error_count]]&gt;0,"FAIL","PASS")</f>
        <v>FAIL</v>
      </c>
    </row>
    <row r="4873" spans="1:26" x14ac:dyDescent="0.3">
      <c r="A4873" t="s">
        <v>18954</v>
      </c>
      <c r="B4873" t="s">
        <v>18955</v>
      </c>
      <c r="C4873" t="s">
        <v>29</v>
      </c>
      <c r="D4873" t="s">
        <v>18956</v>
      </c>
      <c r="E4873" t="s">
        <v>31</v>
      </c>
      <c r="F4873" t="s">
        <v>40</v>
      </c>
      <c r="G4873" t="s">
        <v>18957</v>
      </c>
      <c r="H4873" t="s">
        <v>42</v>
      </c>
      <c r="I4873" t="s">
        <v>19</v>
      </c>
      <c r="J4873" s="1">
        <v>44937</v>
      </c>
      <c r="K4873" s="1">
        <v>46081</v>
      </c>
      <c r="L4873" t="b">
        <f>COUNTIF(tbl_vendors[Vendor_ID],tbl_vendors[[#This Row],[Vendor_ID]])&gt;1</f>
        <v>0</v>
      </c>
      <c r="M4873" t="b">
        <f>ISBLANK(tbl_vendors[[#This Row],[Vendor_ID]])</f>
        <v>0</v>
      </c>
      <c r="N4873" t="b">
        <f>LEN(TRIM(tbl_vendors[[#This Row],[Vendor_Name]]))=0</f>
        <v>0</v>
      </c>
      <c r="O4873" t="b">
        <f>LEN(TRIM(tbl_vendors[[#This Row],[Email]]))=0</f>
        <v>0</v>
      </c>
      <c r="P4873" t="b">
        <f>OR(ISERROR(FIND("@",tbl_vendors[[#This Row],[Email]])),ISERROR(FIND(".",tbl_vendors[[#This Row],[Email]])))</f>
        <v>0</v>
      </c>
      <c r="Q4873" t="b">
        <f>ISNA(MATCH(tbl_vendors[[#This Row],[Country]],tbl_country[country],0))</f>
        <v>0</v>
      </c>
      <c r="R4873" t="b">
        <f>ISNA(MATCH(tbl_vendors[[#This Row],[Currency]],tbl_country[currency],0))</f>
        <v>0</v>
      </c>
      <c r="S4873" t="b">
        <f>_xlfn.XLOOKUP(tbl_vendors[[#This Row],[Country]],tbl_country[country],tbl_country[currency],"NotFound")&lt;&gt;tbl_vendors[[#This Row],[Currency]]</f>
        <v>0</v>
      </c>
      <c r="T4873" t="b">
        <f>ISNA(MATCH(tbl_vendors[[#This Row],[Payment_Terms]],tbl_payment_terms[Payment_Terms],0))</f>
        <v>0</v>
      </c>
      <c r="U4873" t="b">
        <f>ISNA(MATCH(tbl_vendors[[#This Row],[Status]],tbl_status[valid_status]))</f>
        <v>0</v>
      </c>
      <c r="V4873" t="b">
        <f ca="1">tbl_vendors[[#This Row],[Created_Date]]&gt;TODAY()</f>
        <v>0</v>
      </c>
      <c r="W4873" t="b">
        <f>tbl_vendors[[#This Row],[Updated_Date]]&lt;tbl_vendors[[#This Row],[Created_Date]]</f>
        <v>0</v>
      </c>
      <c r="X4873" t="b">
        <f>COUNTIF(tbl_vendors[Vendor_Name],tbl_vendors[[#This Row],[Vendor_Name]])&gt;1</f>
        <v>0</v>
      </c>
      <c r="Y4873" s="14" cm="1">
        <f t="array" aca="1" ref="Y4873" ca="1">IFERROR(SUM(L4873:X4873*1),4)</f>
        <v>0</v>
      </c>
      <c r="Z4873" t="str">
        <f ca="1">IF(tbl_vendors[[#This Row],[error_count]]&gt;0,"FAIL","PASS")</f>
        <v>PASS</v>
      </c>
    </row>
    <row r="4874" spans="1:26" x14ac:dyDescent="0.3">
      <c r="A4874" t="s">
        <v>18958</v>
      </c>
      <c r="B4874" t="s">
        <v>18959</v>
      </c>
      <c r="C4874" t="s">
        <v>153</v>
      </c>
      <c r="D4874" t="s">
        <v>18960</v>
      </c>
      <c r="E4874" t="s">
        <v>155</v>
      </c>
      <c r="F4874" t="s">
        <v>32</v>
      </c>
      <c r="G4874" t="s">
        <v>18961</v>
      </c>
      <c r="H4874" t="s">
        <v>52</v>
      </c>
      <c r="I4874" t="s">
        <v>26</v>
      </c>
      <c r="J4874" s="1">
        <v>45360</v>
      </c>
      <c r="K4874" s="1">
        <v>45691</v>
      </c>
      <c r="L4874" t="b">
        <f>COUNTIF(tbl_vendors[Vendor_ID],tbl_vendors[[#This Row],[Vendor_ID]])&gt;1</f>
        <v>0</v>
      </c>
      <c r="M4874" t="b">
        <f>ISBLANK(tbl_vendors[[#This Row],[Vendor_ID]])</f>
        <v>0</v>
      </c>
      <c r="N4874" t="b">
        <f>LEN(TRIM(tbl_vendors[[#This Row],[Vendor_Name]]))=0</f>
        <v>0</v>
      </c>
      <c r="O4874" t="b">
        <f>LEN(TRIM(tbl_vendors[[#This Row],[Email]]))=0</f>
        <v>0</v>
      </c>
      <c r="P4874" t="b">
        <f>OR(ISERROR(FIND("@",tbl_vendors[[#This Row],[Email]])),ISERROR(FIND(".",tbl_vendors[[#This Row],[Email]])))</f>
        <v>0</v>
      </c>
      <c r="Q4874" t="b">
        <f>ISNA(MATCH(tbl_vendors[[#This Row],[Country]],tbl_country[country],0))</f>
        <v>0</v>
      </c>
      <c r="R4874" t="b">
        <f>ISNA(MATCH(tbl_vendors[[#This Row],[Currency]],tbl_country[currency],0))</f>
        <v>0</v>
      </c>
      <c r="S4874" t="b">
        <f>_xlfn.XLOOKUP(tbl_vendors[[#This Row],[Country]],tbl_country[country],tbl_country[currency],"NotFound")&lt;&gt;tbl_vendors[[#This Row],[Currency]]</f>
        <v>0</v>
      </c>
      <c r="T4874" t="b">
        <f>ISNA(MATCH(tbl_vendors[[#This Row],[Payment_Terms]],tbl_payment_terms[Payment_Terms],0))</f>
        <v>0</v>
      </c>
      <c r="U4874" t="b">
        <f>ISNA(MATCH(tbl_vendors[[#This Row],[Status]],tbl_status[valid_status]))</f>
        <v>0</v>
      </c>
      <c r="V4874" t="b">
        <f ca="1">tbl_vendors[[#This Row],[Created_Date]]&gt;TODAY()</f>
        <v>0</v>
      </c>
      <c r="W4874" t="b">
        <f>tbl_vendors[[#This Row],[Updated_Date]]&lt;tbl_vendors[[#This Row],[Created_Date]]</f>
        <v>0</v>
      </c>
      <c r="X4874" t="b">
        <f>COUNTIF(tbl_vendors[Vendor_Name],tbl_vendors[[#This Row],[Vendor_Name]])&gt;1</f>
        <v>0</v>
      </c>
      <c r="Y4874" s="14" cm="1">
        <f t="array" aca="1" ref="Y4874" ca="1">IFERROR(SUM(L4874:X4874*1),4)</f>
        <v>0</v>
      </c>
      <c r="Z4874" t="str">
        <f ca="1">IF(tbl_vendors[[#This Row],[error_count]]&gt;0,"FAIL","PASS")</f>
        <v>PASS</v>
      </c>
    </row>
    <row r="4875" spans="1:26" x14ac:dyDescent="0.3">
      <c r="A4875" t="s">
        <v>18962</v>
      </c>
      <c r="B4875" t="s">
        <v>18963</v>
      </c>
      <c r="C4875" t="s">
        <v>37</v>
      </c>
      <c r="D4875" t="s">
        <v>18964</v>
      </c>
      <c r="E4875" t="s">
        <v>39</v>
      </c>
      <c r="F4875" t="s">
        <v>23</v>
      </c>
      <c r="G4875" t="s">
        <v>18965</v>
      </c>
      <c r="H4875" t="s">
        <v>52</v>
      </c>
      <c r="I4875" t="s">
        <v>19</v>
      </c>
      <c r="J4875" s="1">
        <v>45458</v>
      </c>
      <c r="K4875" s="1">
        <v>46034</v>
      </c>
      <c r="L4875" t="b">
        <f>COUNTIF(tbl_vendors[Vendor_ID],tbl_vendors[[#This Row],[Vendor_ID]])&gt;1</f>
        <v>0</v>
      </c>
      <c r="M4875" t="b">
        <f>ISBLANK(tbl_vendors[[#This Row],[Vendor_ID]])</f>
        <v>0</v>
      </c>
      <c r="N4875" t="b">
        <f>LEN(TRIM(tbl_vendors[[#This Row],[Vendor_Name]]))=0</f>
        <v>0</v>
      </c>
      <c r="O4875" t="b">
        <f>LEN(TRIM(tbl_vendors[[#This Row],[Email]]))=0</f>
        <v>0</v>
      </c>
      <c r="P4875" t="b">
        <f>OR(ISERROR(FIND("@",tbl_vendors[[#This Row],[Email]])),ISERROR(FIND(".",tbl_vendors[[#This Row],[Email]])))</f>
        <v>0</v>
      </c>
      <c r="Q4875" t="b">
        <f>ISNA(MATCH(tbl_vendors[[#This Row],[Country]],tbl_country[country],0))</f>
        <v>0</v>
      </c>
      <c r="R4875" t="b">
        <f>ISNA(MATCH(tbl_vendors[[#This Row],[Currency]],tbl_country[currency],0))</f>
        <v>0</v>
      </c>
      <c r="S4875" t="b">
        <f>_xlfn.XLOOKUP(tbl_vendors[[#This Row],[Country]],tbl_country[country],tbl_country[currency],"NotFound")&lt;&gt;tbl_vendors[[#This Row],[Currency]]</f>
        <v>0</v>
      </c>
      <c r="T4875" t="b">
        <f>ISNA(MATCH(tbl_vendors[[#This Row],[Payment_Terms]],tbl_payment_terms[Payment_Terms],0))</f>
        <v>0</v>
      </c>
      <c r="U4875" t="b">
        <f>ISNA(MATCH(tbl_vendors[[#This Row],[Status]],tbl_status[valid_status]))</f>
        <v>0</v>
      </c>
      <c r="V4875" t="b">
        <f ca="1">tbl_vendors[[#This Row],[Created_Date]]&gt;TODAY()</f>
        <v>0</v>
      </c>
      <c r="W4875" t="b">
        <f>tbl_vendors[[#This Row],[Updated_Date]]&lt;tbl_vendors[[#This Row],[Created_Date]]</f>
        <v>0</v>
      </c>
      <c r="X4875" t="b">
        <f>COUNTIF(tbl_vendors[Vendor_Name],tbl_vendors[[#This Row],[Vendor_Name]])&gt;1</f>
        <v>0</v>
      </c>
      <c r="Y4875" s="14" cm="1">
        <f t="array" aca="1" ref="Y4875" ca="1">IFERROR(SUM(L4875:X4875*1),4)</f>
        <v>0</v>
      </c>
      <c r="Z4875" t="str">
        <f ca="1">IF(tbl_vendors[[#This Row],[error_count]]&gt;0,"FAIL","PASS")</f>
        <v>PASS</v>
      </c>
    </row>
    <row r="4876" spans="1:26" x14ac:dyDescent="0.3">
      <c r="A4876" t="s">
        <v>18966</v>
      </c>
      <c r="B4876" t="s">
        <v>18967</v>
      </c>
      <c r="C4876" t="s">
        <v>153</v>
      </c>
      <c r="D4876" t="s">
        <v>18968</v>
      </c>
      <c r="E4876" t="s">
        <v>155</v>
      </c>
      <c r="F4876" t="s">
        <v>32</v>
      </c>
      <c r="G4876" t="s">
        <v>18969</v>
      </c>
      <c r="H4876" t="s">
        <v>52</v>
      </c>
      <c r="I4876" t="s">
        <v>19</v>
      </c>
      <c r="J4876" s="1">
        <v>44669</v>
      </c>
      <c r="K4876" s="1">
        <v>45532</v>
      </c>
      <c r="L4876" t="b">
        <f>COUNTIF(tbl_vendors[Vendor_ID],tbl_vendors[[#This Row],[Vendor_ID]])&gt;1</f>
        <v>0</v>
      </c>
      <c r="M4876" t="b">
        <f>ISBLANK(tbl_vendors[[#This Row],[Vendor_ID]])</f>
        <v>0</v>
      </c>
      <c r="N4876" t="b">
        <f>LEN(TRIM(tbl_vendors[[#This Row],[Vendor_Name]]))=0</f>
        <v>0</v>
      </c>
      <c r="O4876" t="b">
        <f>LEN(TRIM(tbl_vendors[[#This Row],[Email]]))=0</f>
        <v>0</v>
      </c>
      <c r="P4876" t="b">
        <f>OR(ISERROR(FIND("@",tbl_vendors[[#This Row],[Email]])),ISERROR(FIND(".",tbl_vendors[[#This Row],[Email]])))</f>
        <v>0</v>
      </c>
      <c r="Q4876" t="b">
        <f>ISNA(MATCH(tbl_vendors[[#This Row],[Country]],tbl_country[country],0))</f>
        <v>0</v>
      </c>
      <c r="R4876" t="b">
        <f>ISNA(MATCH(tbl_vendors[[#This Row],[Currency]],tbl_country[currency],0))</f>
        <v>0</v>
      </c>
      <c r="S4876" t="b">
        <f>_xlfn.XLOOKUP(tbl_vendors[[#This Row],[Country]],tbl_country[country],tbl_country[currency],"NotFound")&lt;&gt;tbl_vendors[[#This Row],[Currency]]</f>
        <v>0</v>
      </c>
      <c r="T4876" t="b">
        <f>ISNA(MATCH(tbl_vendors[[#This Row],[Payment_Terms]],tbl_payment_terms[Payment_Terms],0))</f>
        <v>0</v>
      </c>
      <c r="U4876" t="b">
        <f>ISNA(MATCH(tbl_vendors[[#This Row],[Status]],tbl_status[valid_status]))</f>
        <v>0</v>
      </c>
      <c r="V4876" t="b">
        <f ca="1">tbl_vendors[[#This Row],[Created_Date]]&gt;TODAY()</f>
        <v>0</v>
      </c>
      <c r="W4876" t="b">
        <f>tbl_vendors[[#This Row],[Updated_Date]]&lt;tbl_vendors[[#This Row],[Created_Date]]</f>
        <v>0</v>
      </c>
      <c r="X4876" t="b">
        <f>COUNTIF(tbl_vendors[Vendor_Name],tbl_vendors[[#This Row],[Vendor_Name]])&gt;1</f>
        <v>0</v>
      </c>
      <c r="Y4876" s="14" cm="1">
        <f t="array" aca="1" ref="Y4876" ca="1">IFERROR(SUM(L4876:X4876*1),4)</f>
        <v>0</v>
      </c>
      <c r="Z4876" t="str">
        <f ca="1">IF(tbl_vendors[[#This Row],[error_count]]&gt;0,"FAIL","PASS")</f>
        <v>PASS</v>
      </c>
    </row>
    <row r="4877" spans="1:26" x14ac:dyDescent="0.3">
      <c r="A4877" t="s">
        <v>18970</v>
      </c>
      <c r="B4877" t="s">
        <v>18971</v>
      </c>
      <c r="C4877" t="s">
        <v>37</v>
      </c>
      <c r="D4877" t="s">
        <v>18972</v>
      </c>
      <c r="E4877" t="s">
        <v>39</v>
      </c>
      <c r="F4877" t="s">
        <v>75</v>
      </c>
      <c r="G4877" t="s">
        <v>18973</v>
      </c>
      <c r="H4877" t="s">
        <v>18</v>
      </c>
      <c r="I4877" t="s">
        <v>53</v>
      </c>
      <c r="J4877" s="1">
        <v>45507</v>
      </c>
      <c r="K4877" s="1">
        <v>45674</v>
      </c>
      <c r="L4877" t="b">
        <f>COUNTIF(tbl_vendors[Vendor_ID],tbl_vendors[[#This Row],[Vendor_ID]])&gt;1</f>
        <v>0</v>
      </c>
      <c r="M4877" t="b">
        <f>ISBLANK(tbl_vendors[[#This Row],[Vendor_ID]])</f>
        <v>0</v>
      </c>
      <c r="N4877" t="b">
        <f>LEN(TRIM(tbl_vendors[[#This Row],[Vendor_Name]]))=0</f>
        <v>0</v>
      </c>
      <c r="O4877" t="b">
        <f>LEN(TRIM(tbl_vendors[[#This Row],[Email]]))=0</f>
        <v>0</v>
      </c>
      <c r="P4877" t="b">
        <f>OR(ISERROR(FIND("@",tbl_vendors[[#This Row],[Email]])),ISERROR(FIND(".",tbl_vendors[[#This Row],[Email]])))</f>
        <v>0</v>
      </c>
      <c r="Q4877" t="b">
        <f>ISNA(MATCH(tbl_vendors[[#This Row],[Country]],tbl_country[country],0))</f>
        <v>0</v>
      </c>
      <c r="R4877" t="b">
        <f>ISNA(MATCH(tbl_vendors[[#This Row],[Currency]],tbl_country[currency],0))</f>
        <v>0</v>
      </c>
      <c r="S4877" t="b">
        <f>_xlfn.XLOOKUP(tbl_vendors[[#This Row],[Country]],tbl_country[country],tbl_country[currency],"NotFound")&lt;&gt;tbl_vendors[[#This Row],[Currency]]</f>
        <v>0</v>
      </c>
      <c r="T4877" t="b">
        <f>ISNA(MATCH(tbl_vendors[[#This Row],[Payment_Terms]],tbl_payment_terms[Payment_Terms],0))</f>
        <v>0</v>
      </c>
      <c r="U4877" t="b">
        <f>ISNA(MATCH(tbl_vendors[[#This Row],[Status]],tbl_status[valid_status]))</f>
        <v>1</v>
      </c>
      <c r="V4877" t="b">
        <f ca="1">tbl_vendors[[#This Row],[Created_Date]]&gt;TODAY()</f>
        <v>0</v>
      </c>
      <c r="W4877" t="b">
        <f>tbl_vendors[[#This Row],[Updated_Date]]&lt;tbl_vendors[[#This Row],[Created_Date]]</f>
        <v>0</v>
      </c>
      <c r="X4877" t="b">
        <f>COUNTIF(tbl_vendors[Vendor_Name],tbl_vendors[[#This Row],[Vendor_Name]])&gt;1</f>
        <v>0</v>
      </c>
      <c r="Y4877" s="14" cm="1">
        <f t="array" aca="1" ref="Y4877" ca="1">IFERROR(SUM(L4877:X4877*1),4)</f>
        <v>1</v>
      </c>
      <c r="Z4877" t="str">
        <f ca="1">IF(tbl_vendors[[#This Row],[error_count]]&gt;0,"FAIL","PASS")</f>
        <v>FAIL</v>
      </c>
    </row>
    <row r="4878" spans="1:26" x14ac:dyDescent="0.3">
      <c r="A4878" t="s">
        <v>18974</v>
      </c>
      <c r="B4878" t="s">
        <v>18975</v>
      </c>
      <c r="C4878" t="s">
        <v>66</v>
      </c>
      <c r="D4878" t="s">
        <v>18976</v>
      </c>
      <c r="E4878" t="s">
        <v>67</v>
      </c>
      <c r="F4878" t="s">
        <v>23</v>
      </c>
      <c r="G4878" t="s">
        <v>18977</v>
      </c>
      <c r="H4878" t="s">
        <v>52</v>
      </c>
      <c r="I4878" t="s">
        <v>53</v>
      </c>
      <c r="J4878" s="1">
        <v>45589</v>
      </c>
      <c r="K4878" s="1">
        <v>46088</v>
      </c>
      <c r="L4878" t="b">
        <f>COUNTIF(tbl_vendors[Vendor_ID],tbl_vendors[[#This Row],[Vendor_ID]])&gt;1</f>
        <v>0</v>
      </c>
      <c r="M4878" t="b">
        <f>ISBLANK(tbl_vendors[[#This Row],[Vendor_ID]])</f>
        <v>0</v>
      </c>
      <c r="N4878" t="b">
        <f>LEN(TRIM(tbl_vendors[[#This Row],[Vendor_Name]]))=0</f>
        <v>0</v>
      </c>
      <c r="O4878" t="b">
        <f>LEN(TRIM(tbl_vendors[[#This Row],[Email]]))=0</f>
        <v>0</v>
      </c>
      <c r="P4878" t="b">
        <f>OR(ISERROR(FIND("@",tbl_vendors[[#This Row],[Email]])),ISERROR(FIND(".",tbl_vendors[[#This Row],[Email]])))</f>
        <v>0</v>
      </c>
      <c r="Q4878" t="b">
        <f>ISNA(MATCH(tbl_vendors[[#This Row],[Country]],tbl_country[country],0))</f>
        <v>0</v>
      </c>
      <c r="R4878" t="b">
        <f>ISNA(MATCH(tbl_vendors[[#This Row],[Currency]],tbl_country[currency],0))</f>
        <v>0</v>
      </c>
      <c r="S4878" t="b">
        <f>_xlfn.XLOOKUP(tbl_vendors[[#This Row],[Country]],tbl_country[country],tbl_country[currency],"NotFound")&lt;&gt;tbl_vendors[[#This Row],[Currency]]</f>
        <v>0</v>
      </c>
      <c r="T4878" t="b">
        <f>ISNA(MATCH(tbl_vendors[[#This Row],[Payment_Terms]],tbl_payment_terms[Payment_Terms],0))</f>
        <v>0</v>
      </c>
      <c r="U4878" t="b">
        <f>ISNA(MATCH(tbl_vendors[[#This Row],[Status]],tbl_status[valid_status]))</f>
        <v>1</v>
      </c>
      <c r="V4878" t="b">
        <f ca="1">tbl_vendors[[#This Row],[Created_Date]]&gt;TODAY()</f>
        <v>0</v>
      </c>
      <c r="W4878" t="b">
        <f>tbl_vendors[[#This Row],[Updated_Date]]&lt;tbl_vendors[[#This Row],[Created_Date]]</f>
        <v>0</v>
      </c>
      <c r="X4878" t="b">
        <f>COUNTIF(tbl_vendors[Vendor_Name],tbl_vendors[[#This Row],[Vendor_Name]])&gt;1</f>
        <v>0</v>
      </c>
      <c r="Y4878" s="14" cm="1">
        <f t="array" aca="1" ref="Y4878" ca="1">IFERROR(SUM(L4878:X4878*1),4)</f>
        <v>1</v>
      </c>
      <c r="Z4878" t="str">
        <f ca="1">IF(tbl_vendors[[#This Row],[error_count]]&gt;0,"FAIL","PASS")</f>
        <v>FAIL</v>
      </c>
    </row>
    <row r="4879" spans="1:26" x14ac:dyDescent="0.3">
      <c r="A4879" t="s">
        <v>18978</v>
      </c>
      <c r="B4879" t="s">
        <v>18979</v>
      </c>
      <c r="C4879" t="s">
        <v>37</v>
      </c>
      <c r="D4879" t="s">
        <v>18980</v>
      </c>
      <c r="E4879" t="s">
        <v>39</v>
      </c>
      <c r="F4879" t="s">
        <v>23</v>
      </c>
      <c r="G4879" t="s">
        <v>18981</v>
      </c>
      <c r="H4879" t="s">
        <v>42</v>
      </c>
      <c r="I4879" t="s">
        <v>19</v>
      </c>
      <c r="J4879" s="1">
        <v>45301</v>
      </c>
      <c r="K4879" s="1">
        <v>45523</v>
      </c>
      <c r="L4879" t="b">
        <f>COUNTIF(tbl_vendors[Vendor_ID],tbl_vendors[[#This Row],[Vendor_ID]])&gt;1</f>
        <v>0</v>
      </c>
      <c r="M4879" t="b">
        <f>ISBLANK(tbl_vendors[[#This Row],[Vendor_ID]])</f>
        <v>0</v>
      </c>
      <c r="N4879" t="b">
        <f>LEN(TRIM(tbl_vendors[[#This Row],[Vendor_Name]]))=0</f>
        <v>0</v>
      </c>
      <c r="O4879" t="b">
        <f>LEN(TRIM(tbl_vendors[[#This Row],[Email]]))=0</f>
        <v>0</v>
      </c>
      <c r="P4879" t="b">
        <f>OR(ISERROR(FIND("@",tbl_vendors[[#This Row],[Email]])),ISERROR(FIND(".",tbl_vendors[[#This Row],[Email]])))</f>
        <v>0</v>
      </c>
      <c r="Q4879" t="b">
        <f>ISNA(MATCH(tbl_vendors[[#This Row],[Country]],tbl_country[country],0))</f>
        <v>0</v>
      </c>
      <c r="R4879" t="b">
        <f>ISNA(MATCH(tbl_vendors[[#This Row],[Currency]],tbl_country[currency],0))</f>
        <v>0</v>
      </c>
      <c r="S4879" t="b">
        <f>_xlfn.XLOOKUP(tbl_vendors[[#This Row],[Country]],tbl_country[country],tbl_country[currency],"NotFound")&lt;&gt;tbl_vendors[[#This Row],[Currency]]</f>
        <v>0</v>
      </c>
      <c r="T4879" t="b">
        <f>ISNA(MATCH(tbl_vendors[[#This Row],[Payment_Terms]],tbl_payment_terms[Payment_Terms],0))</f>
        <v>0</v>
      </c>
      <c r="U4879" t="b">
        <f>ISNA(MATCH(tbl_vendors[[#This Row],[Status]],tbl_status[valid_status]))</f>
        <v>0</v>
      </c>
      <c r="V4879" t="b">
        <f ca="1">tbl_vendors[[#This Row],[Created_Date]]&gt;TODAY()</f>
        <v>0</v>
      </c>
      <c r="W4879" t="b">
        <f>tbl_vendors[[#This Row],[Updated_Date]]&lt;tbl_vendors[[#This Row],[Created_Date]]</f>
        <v>0</v>
      </c>
      <c r="X4879" t="b">
        <f>COUNTIF(tbl_vendors[Vendor_Name],tbl_vendors[[#This Row],[Vendor_Name]])&gt;1</f>
        <v>0</v>
      </c>
      <c r="Y4879" s="14" cm="1">
        <f t="array" aca="1" ref="Y4879" ca="1">IFERROR(SUM(L4879:X4879*1),4)</f>
        <v>0</v>
      </c>
      <c r="Z4879" t="str">
        <f ca="1">IF(tbl_vendors[[#This Row],[error_count]]&gt;0,"FAIL","PASS")</f>
        <v>PASS</v>
      </c>
    </row>
    <row r="4880" spans="1:26" x14ac:dyDescent="0.3">
      <c r="A4880" t="s">
        <v>18982</v>
      </c>
      <c r="B4880" t="s">
        <v>15397</v>
      </c>
      <c r="C4880" t="s">
        <v>56</v>
      </c>
      <c r="E4880" t="s">
        <v>58</v>
      </c>
      <c r="F4880" t="s">
        <v>32</v>
      </c>
      <c r="G4880" t="s">
        <v>18983</v>
      </c>
      <c r="H4880" t="s">
        <v>25</v>
      </c>
      <c r="I4880" t="s">
        <v>53</v>
      </c>
      <c r="J4880" s="1">
        <v>44593</v>
      </c>
      <c r="K4880" s="1">
        <v>45090</v>
      </c>
      <c r="L4880" t="b">
        <f>COUNTIF(tbl_vendors[Vendor_ID],tbl_vendors[[#This Row],[Vendor_ID]])&gt;1</f>
        <v>0</v>
      </c>
      <c r="M4880" t="b">
        <f>ISBLANK(tbl_vendors[[#This Row],[Vendor_ID]])</f>
        <v>0</v>
      </c>
      <c r="N4880" t="b">
        <f>LEN(TRIM(tbl_vendors[[#This Row],[Vendor_Name]]))=0</f>
        <v>0</v>
      </c>
      <c r="O4880" t="b">
        <f>LEN(TRIM(tbl_vendors[[#This Row],[Email]]))=0</f>
        <v>0</v>
      </c>
      <c r="P4880" t="b">
        <f>OR(ISERROR(FIND("@",tbl_vendors[[#This Row],[Email]])),ISERROR(FIND(".",tbl_vendors[[#This Row],[Email]])))</f>
        <v>0</v>
      </c>
      <c r="Q4880" t="b">
        <f>ISNA(MATCH(tbl_vendors[[#This Row],[Country]],tbl_country[country],0))</f>
        <v>0</v>
      </c>
      <c r="R4880" t="b">
        <f>ISNA(MATCH(tbl_vendors[[#This Row],[Currency]],tbl_country[currency],0))</f>
        <v>0</v>
      </c>
      <c r="S4880" t="b">
        <f>_xlfn.XLOOKUP(tbl_vendors[[#This Row],[Country]],tbl_country[country],tbl_country[currency],"NotFound")&lt;&gt;tbl_vendors[[#This Row],[Currency]]</f>
        <v>0</v>
      </c>
      <c r="T4880" t="b">
        <f>ISNA(MATCH(tbl_vendors[[#This Row],[Payment_Terms]],tbl_payment_terms[Payment_Terms],0))</f>
        <v>0</v>
      </c>
      <c r="U4880" t="b">
        <f>ISNA(MATCH(tbl_vendors[[#This Row],[Status]],tbl_status[valid_status]))</f>
        <v>1</v>
      </c>
      <c r="V4880" t="b">
        <f ca="1">tbl_vendors[[#This Row],[Created_Date]]&gt;TODAY()</f>
        <v>0</v>
      </c>
      <c r="W4880" t="b">
        <f>tbl_vendors[[#This Row],[Updated_Date]]&lt;tbl_vendors[[#This Row],[Created_Date]]</f>
        <v>0</v>
      </c>
      <c r="X4880" t="b">
        <f>COUNTIF(tbl_vendors[Vendor_Name],tbl_vendors[[#This Row],[Vendor_Name]])&gt;1</f>
        <v>1</v>
      </c>
      <c r="Y4880" s="14" cm="1">
        <f t="array" aca="1" ref="Y4880" ca="1">IFERROR(SUM(L4880:X4880*1),4)</f>
        <v>2</v>
      </c>
      <c r="Z4880" t="str">
        <f ca="1">IF(tbl_vendors[[#This Row],[error_count]]&gt;0,"FAIL","PASS")</f>
        <v>FAIL</v>
      </c>
    </row>
    <row r="4881" spans="1:26" x14ac:dyDescent="0.3">
      <c r="A4881" t="s">
        <v>18984</v>
      </c>
      <c r="B4881" t="s">
        <v>18985</v>
      </c>
      <c r="C4881" t="s">
        <v>100</v>
      </c>
      <c r="D4881" t="s">
        <v>18986</v>
      </c>
      <c r="E4881" t="s">
        <v>39</v>
      </c>
      <c r="F4881" t="s">
        <v>32</v>
      </c>
      <c r="G4881" t="s">
        <v>18987</v>
      </c>
      <c r="H4881" t="s">
        <v>69</v>
      </c>
      <c r="I4881" t="s">
        <v>53</v>
      </c>
      <c r="J4881" s="1">
        <v>45346</v>
      </c>
      <c r="K4881" s="1">
        <v>46120</v>
      </c>
      <c r="L4881" t="b">
        <f>COUNTIF(tbl_vendors[Vendor_ID],tbl_vendors[[#This Row],[Vendor_ID]])&gt;1</f>
        <v>0</v>
      </c>
      <c r="M4881" t="b">
        <f>ISBLANK(tbl_vendors[[#This Row],[Vendor_ID]])</f>
        <v>0</v>
      </c>
      <c r="N4881" t="b">
        <f>LEN(TRIM(tbl_vendors[[#This Row],[Vendor_Name]]))=0</f>
        <v>0</v>
      </c>
      <c r="O4881" t="b">
        <f>LEN(TRIM(tbl_vendors[[#This Row],[Email]]))=0</f>
        <v>0</v>
      </c>
      <c r="P4881" t="b">
        <f>OR(ISERROR(FIND("@",tbl_vendors[[#This Row],[Email]])),ISERROR(FIND(".",tbl_vendors[[#This Row],[Email]])))</f>
        <v>0</v>
      </c>
      <c r="Q4881" t="b">
        <f>ISNA(MATCH(tbl_vendors[[#This Row],[Country]],tbl_country[country],0))</f>
        <v>0</v>
      </c>
      <c r="R4881" t="b">
        <f>ISNA(MATCH(tbl_vendors[[#This Row],[Currency]],tbl_country[currency],0))</f>
        <v>0</v>
      </c>
      <c r="S4881" t="b">
        <f>_xlfn.XLOOKUP(tbl_vendors[[#This Row],[Country]],tbl_country[country],tbl_country[currency],"NotFound")&lt;&gt;tbl_vendors[[#This Row],[Currency]]</f>
        <v>0</v>
      </c>
      <c r="T4881" t="b">
        <f>ISNA(MATCH(tbl_vendors[[#This Row],[Payment_Terms]],tbl_payment_terms[Payment_Terms],0))</f>
        <v>0</v>
      </c>
      <c r="U4881" t="b">
        <f>ISNA(MATCH(tbl_vendors[[#This Row],[Status]],tbl_status[valid_status]))</f>
        <v>1</v>
      </c>
      <c r="V4881" t="b">
        <f ca="1">tbl_vendors[[#This Row],[Created_Date]]&gt;TODAY()</f>
        <v>0</v>
      </c>
      <c r="W4881" t="b">
        <f>tbl_vendors[[#This Row],[Updated_Date]]&lt;tbl_vendors[[#This Row],[Created_Date]]</f>
        <v>0</v>
      </c>
      <c r="X4881" t="b">
        <f>COUNTIF(tbl_vendors[Vendor_Name],tbl_vendors[[#This Row],[Vendor_Name]])&gt;1</f>
        <v>0</v>
      </c>
      <c r="Y4881" s="14" cm="1">
        <f t="array" aca="1" ref="Y4881" ca="1">IFERROR(SUM(L4881:X4881*1),4)</f>
        <v>1</v>
      </c>
      <c r="Z4881" t="str">
        <f ca="1">IF(tbl_vendors[[#This Row],[error_count]]&gt;0,"FAIL","PASS")</f>
        <v>FAIL</v>
      </c>
    </row>
    <row r="4882" spans="1:26" x14ac:dyDescent="0.3">
      <c r="A4882" t="s">
        <v>18988</v>
      </c>
      <c r="B4882" t="s">
        <v>18989</v>
      </c>
      <c r="C4882" t="s">
        <v>100</v>
      </c>
      <c r="D4882" t="s">
        <v>18990</v>
      </c>
      <c r="E4882" t="s">
        <v>39</v>
      </c>
      <c r="F4882" t="s">
        <v>32</v>
      </c>
      <c r="G4882" t="s">
        <v>18991</v>
      </c>
      <c r="H4882" t="s">
        <v>34</v>
      </c>
      <c r="I4882" t="s">
        <v>53</v>
      </c>
      <c r="J4882" s="1">
        <v>45157</v>
      </c>
      <c r="K4882" s="1">
        <v>45377</v>
      </c>
      <c r="L4882" t="b">
        <f>COUNTIF(tbl_vendors[Vendor_ID],tbl_vendors[[#This Row],[Vendor_ID]])&gt;1</f>
        <v>0</v>
      </c>
      <c r="M4882" t="b">
        <f>ISBLANK(tbl_vendors[[#This Row],[Vendor_ID]])</f>
        <v>0</v>
      </c>
      <c r="N4882" t="b">
        <f>LEN(TRIM(tbl_vendors[[#This Row],[Vendor_Name]]))=0</f>
        <v>0</v>
      </c>
      <c r="O4882" t="b">
        <f>LEN(TRIM(tbl_vendors[[#This Row],[Email]]))=0</f>
        <v>0</v>
      </c>
      <c r="P4882" t="b">
        <f>OR(ISERROR(FIND("@",tbl_vendors[[#This Row],[Email]])),ISERROR(FIND(".",tbl_vendors[[#This Row],[Email]])))</f>
        <v>0</v>
      </c>
      <c r="Q4882" t="b">
        <f>ISNA(MATCH(tbl_vendors[[#This Row],[Country]],tbl_country[country],0))</f>
        <v>0</v>
      </c>
      <c r="R4882" t="b">
        <f>ISNA(MATCH(tbl_vendors[[#This Row],[Currency]],tbl_country[currency],0))</f>
        <v>0</v>
      </c>
      <c r="S4882" t="b">
        <f>_xlfn.XLOOKUP(tbl_vendors[[#This Row],[Country]],tbl_country[country],tbl_country[currency],"NotFound")&lt;&gt;tbl_vendors[[#This Row],[Currency]]</f>
        <v>0</v>
      </c>
      <c r="T4882" t="b">
        <f>ISNA(MATCH(tbl_vendors[[#This Row],[Payment_Terms]],tbl_payment_terms[Payment_Terms],0))</f>
        <v>0</v>
      </c>
      <c r="U4882" t="b">
        <f>ISNA(MATCH(tbl_vendors[[#This Row],[Status]],tbl_status[valid_status]))</f>
        <v>1</v>
      </c>
      <c r="V4882" t="b">
        <f ca="1">tbl_vendors[[#This Row],[Created_Date]]&gt;TODAY()</f>
        <v>0</v>
      </c>
      <c r="W4882" t="b">
        <f>tbl_vendors[[#This Row],[Updated_Date]]&lt;tbl_vendors[[#This Row],[Created_Date]]</f>
        <v>0</v>
      </c>
      <c r="X4882" t="b">
        <f>COUNTIF(tbl_vendors[Vendor_Name],tbl_vendors[[#This Row],[Vendor_Name]])&gt;1</f>
        <v>0</v>
      </c>
      <c r="Y4882" s="14" cm="1">
        <f t="array" aca="1" ref="Y4882" ca="1">IFERROR(SUM(L4882:X4882*1),4)</f>
        <v>1</v>
      </c>
      <c r="Z4882" t="str">
        <f ca="1">IF(tbl_vendors[[#This Row],[error_count]]&gt;0,"FAIL","PASS")</f>
        <v>FAIL</v>
      </c>
    </row>
    <row r="4883" spans="1:26" x14ac:dyDescent="0.3">
      <c r="A4883" t="s">
        <v>18992</v>
      </c>
      <c r="B4883" t="s">
        <v>18993</v>
      </c>
      <c r="C4883" t="s">
        <v>100</v>
      </c>
      <c r="D4883" t="s">
        <v>18994</v>
      </c>
      <c r="E4883" t="s">
        <v>39</v>
      </c>
      <c r="F4883" t="s">
        <v>23</v>
      </c>
      <c r="G4883" t="s">
        <v>18995</v>
      </c>
      <c r="H4883" t="s">
        <v>52</v>
      </c>
      <c r="I4883" t="s">
        <v>53</v>
      </c>
      <c r="J4883" s="1">
        <v>45838</v>
      </c>
      <c r="K4883" s="1">
        <v>45943</v>
      </c>
      <c r="L4883" t="b">
        <f>COUNTIF(tbl_vendors[Vendor_ID],tbl_vendors[[#This Row],[Vendor_ID]])&gt;1</f>
        <v>0</v>
      </c>
      <c r="M4883" t="b">
        <f>ISBLANK(tbl_vendors[[#This Row],[Vendor_ID]])</f>
        <v>0</v>
      </c>
      <c r="N4883" t="b">
        <f>LEN(TRIM(tbl_vendors[[#This Row],[Vendor_Name]]))=0</f>
        <v>0</v>
      </c>
      <c r="O4883" t="b">
        <f>LEN(TRIM(tbl_vendors[[#This Row],[Email]]))=0</f>
        <v>0</v>
      </c>
      <c r="P4883" t="b">
        <f>OR(ISERROR(FIND("@",tbl_vendors[[#This Row],[Email]])),ISERROR(FIND(".",tbl_vendors[[#This Row],[Email]])))</f>
        <v>0</v>
      </c>
      <c r="Q4883" t="b">
        <f>ISNA(MATCH(tbl_vendors[[#This Row],[Country]],tbl_country[country],0))</f>
        <v>0</v>
      </c>
      <c r="R4883" t="b">
        <f>ISNA(MATCH(tbl_vendors[[#This Row],[Currency]],tbl_country[currency],0))</f>
        <v>0</v>
      </c>
      <c r="S4883" t="b">
        <f>_xlfn.XLOOKUP(tbl_vendors[[#This Row],[Country]],tbl_country[country],tbl_country[currency],"NotFound")&lt;&gt;tbl_vendors[[#This Row],[Currency]]</f>
        <v>0</v>
      </c>
      <c r="T4883" t="b">
        <f>ISNA(MATCH(tbl_vendors[[#This Row],[Payment_Terms]],tbl_payment_terms[Payment_Terms],0))</f>
        <v>0</v>
      </c>
      <c r="U4883" t="b">
        <f>ISNA(MATCH(tbl_vendors[[#This Row],[Status]],tbl_status[valid_status]))</f>
        <v>1</v>
      </c>
      <c r="V4883" t="b">
        <f ca="1">tbl_vendors[[#This Row],[Created_Date]]&gt;TODAY()</f>
        <v>0</v>
      </c>
      <c r="W4883" t="b">
        <f>tbl_vendors[[#This Row],[Updated_Date]]&lt;tbl_vendors[[#This Row],[Created_Date]]</f>
        <v>0</v>
      </c>
      <c r="X4883" t="b">
        <f>COUNTIF(tbl_vendors[Vendor_Name],tbl_vendors[[#This Row],[Vendor_Name]])&gt;1</f>
        <v>0</v>
      </c>
      <c r="Y4883" s="14" cm="1">
        <f t="array" aca="1" ref="Y4883" ca="1">IFERROR(SUM(L4883:X4883*1),4)</f>
        <v>1</v>
      </c>
      <c r="Z4883" t="str">
        <f ca="1">IF(tbl_vendors[[#This Row],[error_count]]&gt;0,"FAIL","PASS")</f>
        <v>FAIL</v>
      </c>
    </row>
    <row r="4884" spans="1:26" x14ac:dyDescent="0.3">
      <c r="A4884" t="s">
        <v>18996</v>
      </c>
      <c r="B4884" t="s">
        <v>18997</v>
      </c>
      <c r="C4884" t="s">
        <v>66</v>
      </c>
      <c r="D4884" t="s">
        <v>18998</v>
      </c>
      <c r="E4884" t="s">
        <v>67</v>
      </c>
      <c r="F4884" t="s">
        <v>23</v>
      </c>
      <c r="G4884" t="s">
        <v>18999</v>
      </c>
      <c r="H4884" t="s">
        <v>42</v>
      </c>
      <c r="I4884" t="s">
        <v>53</v>
      </c>
      <c r="J4884" s="1">
        <v>45630</v>
      </c>
      <c r="K4884" s="1">
        <v>45717</v>
      </c>
      <c r="L4884" t="b">
        <f>COUNTIF(tbl_vendors[Vendor_ID],tbl_vendors[[#This Row],[Vendor_ID]])&gt;1</f>
        <v>0</v>
      </c>
      <c r="M4884" t="b">
        <f>ISBLANK(tbl_vendors[[#This Row],[Vendor_ID]])</f>
        <v>0</v>
      </c>
      <c r="N4884" t="b">
        <f>LEN(TRIM(tbl_vendors[[#This Row],[Vendor_Name]]))=0</f>
        <v>0</v>
      </c>
      <c r="O4884" t="b">
        <f>LEN(TRIM(tbl_vendors[[#This Row],[Email]]))=0</f>
        <v>0</v>
      </c>
      <c r="P4884" t="b">
        <f>OR(ISERROR(FIND("@",tbl_vendors[[#This Row],[Email]])),ISERROR(FIND(".",tbl_vendors[[#This Row],[Email]])))</f>
        <v>0</v>
      </c>
      <c r="Q4884" t="b">
        <f>ISNA(MATCH(tbl_vendors[[#This Row],[Country]],tbl_country[country],0))</f>
        <v>0</v>
      </c>
      <c r="R4884" t="b">
        <f>ISNA(MATCH(tbl_vendors[[#This Row],[Currency]],tbl_country[currency],0))</f>
        <v>0</v>
      </c>
      <c r="S4884" t="b">
        <f>_xlfn.XLOOKUP(tbl_vendors[[#This Row],[Country]],tbl_country[country],tbl_country[currency],"NotFound")&lt;&gt;tbl_vendors[[#This Row],[Currency]]</f>
        <v>0</v>
      </c>
      <c r="T4884" t="b">
        <f>ISNA(MATCH(tbl_vendors[[#This Row],[Payment_Terms]],tbl_payment_terms[Payment_Terms],0))</f>
        <v>0</v>
      </c>
      <c r="U4884" t="b">
        <f>ISNA(MATCH(tbl_vendors[[#This Row],[Status]],tbl_status[valid_status]))</f>
        <v>1</v>
      </c>
      <c r="V4884" t="b">
        <f ca="1">tbl_vendors[[#This Row],[Created_Date]]&gt;TODAY()</f>
        <v>0</v>
      </c>
      <c r="W4884" t="b">
        <f>tbl_vendors[[#This Row],[Updated_Date]]&lt;tbl_vendors[[#This Row],[Created_Date]]</f>
        <v>0</v>
      </c>
      <c r="X4884" t="b">
        <f>COUNTIF(tbl_vendors[Vendor_Name],tbl_vendors[[#This Row],[Vendor_Name]])&gt;1</f>
        <v>0</v>
      </c>
      <c r="Y4884" s="14" cm="1">
        <f t="array" aca="1" ref="Y4884" ca="1">IFERROR(SUM(L4884:X4884*1),4)</f>
        <v>1</v>
      </c>
      <c r="Z4884" t="str">
        <f ca="1">IF(tbl_vendors[[#This Row],[error_count]]&gt;0,"FAIL","PASS")</f>
        <v>FAIL</v>
      </c>
    </row>
    <row r="4885" spans="1:26" x14ac:dyDescent="0.3">
      <c r="A4885" t="s">
        <v>19000</v>
      </c>
      <c r="B4885" t="s">
        <v>19001</v>
      </c>
      <c r="C4885" t="s">
        <v>100</v>
      </c>
      <c r="D4885" t="s">
        <v>19002</v>
      </c>
      <c r="E4885" t="s">
        <v>39</v>
      </c>
      <c r="F4885" t="s">
        <v>23</v>
      </c>
      <c r="G4885" t="s">
        <v>19003</v>
      </c>
      <c r="H4885" t="s">
        <v>18</v>
      </c>
      <c r="I4885" t="s">
        <v>26</v>
      </c>
      <c r="J4885" s="1">
        <v>44796</v>
      </c>
      <c r="K4885" s="1">
        <v>45950</v>
      </c>
      <c r="L4885" t="b">
        <f>COUNTIF(tbl_vendors[Vendor_ID],tbl_vendors[[#This Row],[Vendor_ID]])&gt;1</f>
        <v>0</v>
      </c>
      <c r="M4885" t="b">
        <f>ISBLANK(tbl_vendors[[#This Row],[Vendor_ID]])</f>
        <v>0</v>
      </c>
      <c r="N4885" t="b">
        <f>LEN(TRIM(tbl_vendors[[#This Row],[Vendor_Name]]))=0</f>
        <v>0</v>
      </c>
      <c r="O4885" t="b">
        <f>LEN(TRIM(tbl_vendors[[#This Row],[Email]]))=0</f>
        <v>0</v>
      </c>
      <c r="P4885" t="b">
        <f>OR(ISERROR(FIND("@",tbl_vendors[[#This Row],[Email]])),ISERROR(FIND(".",tbl_vendors[[#This Row],[Email]])))</f>
        <v>0</v>
      </c>
      <c r="Q4885" t="b">
        <f>ISNA(MATCH(tbl_vendors[[#This Row],[Country]],tbl_country[country],0))</f>
        <v>0</v>
      </c>
      <c r="R4885" t="b">
        <f>ISNA(MATCH(tbl_vendors[[#This Row],[Currency]],tbl_country[currency],0))</f>
        <v>0</v>
      </c>
      <c r="S4885" t="b">
        <f>_xlfn.XLOOKUP(tbl_vendors[[#This Row],[Country]],tbl_country[country],tbl_country[currency],"NotFound")&lt;&gt;tbl_vendors[[#This Row],[Currency]]</f>
        <v>0</v>
      </c>
      <c r="T4885" t="b">
        <f>ISNA(MATCH(tbl_vendors[[#This Row],[Payment_Terms]],tbl_payment_terms[Payment_Terms],0))</f>
        <v>0</v>
      </c>
      <c r="U4885" t="b">
        <f>ISNA(MATCH(tbl_vendors[[#This Row],[Status]],tbl_status[valid_status]))</f>
        <v>0</v>
      </c>
      <c r="V4885" t="b">
        <f ca="1">tbl_vendors[[#This Row],[Created_Date]]&gt;TODAY()</f>
        <v>0</v>
      </c>
      <c r="W4885" t="b">
        <f>tbl_vendors[[#This Row],[Updated_Date]]&lt;tbl_vendors[[#This Row],[Created_Date]]</f>
        <v>0</v>
      </c>
      <c r="X4885" t="b">
        <f>COUNTIF(tbl_vendors[Vendor_Name],tbl_vendors[[#This Row],[Vendor_Name]])&gt;1</f>
        <v>0</v>
      </c>
      <c r="Y4885" s="14" cm="1">
        <f t="array" aca="1" ref="Y4885" ca="1">IFERROR(SUM(L4885:X4885*1),4)</f>
        <v>0</v>
      </c>
      <c r="Z4885" t="str">
        <f ca="1">IF(tbl_vendors[[#This Row],[error_count]]&gt;0,"FAIL","PASS")</f>
        <v>PASS</v>
      </c>
    </row>
    <row r="4886" spans="1:26" x14ac:dyDescent="0.3">
      <c r="A4886" t="s">
        <v>19004</v>
      </c>
      <c r="B4886" t="s">
        <v>19005</v>
      </c>
      <c r="C4886" t="s">
        <v>29</v>
      </c>
      <c r="D4886" t="s">
        <v>19006</v>
      </c>
      <c r="E4886" t="s">
        <v>31</v>
      </c>
      <c r="F4886" t="s">
        <v>16</v>
      </c>
      <c r="G4886" t="s">
        <v>19007</v>
      </c>
      <c r="H4886" t="s">
        <v>25</v>
      </c>
      <c r="I4886" t="s">
        <v>19</v>
      </c>
      <c r="J4886" s="1">
        <v>44765</v>
      </c>
      <c r="K4886" s="1">
        <v>46079</v>
      </c>
      <c r="L4886" t="b">
        <f>COUNTIF(tbl_vendors[Vendor_ID],tbl_vendors[[#This Row],[Vendor_ID]])&gt;1</f>
        <v>0</v>
      </c>
      <c r="M4886" t="b">
        <f>ISBLANK(tbl_vendors[[#This Row],[Vendor_ID]])</f>
        <v>0</v>
      </c>
      <c r="N4886" t="b">
        <f>LEN(TRIM(tbl_vendors[[#This Row],[Vendor_Name]]))=0</f>
        <v>0</v>
      </c>
      <c r="O4886" t="b">
        <f>LEN(TRIM(tbl_vendors[[#This Row],[Email]]))=0</f>
        <v>0</v>
      </c>
      <c r="P4886" t="b">
        <f>OR(ISERROR(FIND("@",tbl_vendors[[#This Row],[Email]])),ISERROR(FIND(".",tbl_vendors[[#This Row],[Email]])))</f>
        <v>0</v>
      </c>
      <c r="Q4886" t="b">
        <f>ISNA(MATCH(tbl_vendors[[#This Row],[Country]],tbl_country[country],0))</f>
        <v>0</v>
      </c>
      <c r="R4886" t="b">
        <f>ISNA(MATCH(tbl_vendors[[#This Row],[Currency]],tbl_country[currency],0))</f>
        <v>0</v>
      </c>
      <c r="S4886" t="b">
        <f>_xlfn.XLOOKUP(tbl_vendors[[#This Row],[Country]],tbl_country[country],tbl_country[currency],"NotFound")&lt;&gt;tbl_vendors[[#This Row],[Currency]]</f>
        <v>0</v>
      </c>
      <c r="T4886" t="b">
        <f>ISNA(MATCH(tbl_vendors[[#This Row],[Payment_Terms]],tbl_payment_terms[Payment_Terms],0))</f>
        <v>0</v>
      </c>
      <c r="U4886" t="b">
        <f>ISNA(MATCH(tbl_vendors[[#This Row],[Status]],tbl_status[valid_status]))</f>
        <v>0</v>
      </c>
      <c r="V4886" t="b">
        <f ca="1">tbl_vendors[[#This Row],[Created_Date]]&gt;TODAY()</f>
        <v>0</v>
      </c>
      <c r="W4886" t="b">
        <f>tbl_vendors[[#This Row],[Updated_Date]]&lt;tbl_vendors[[#This Row],[Created_Date]]</f>
        <v>0</v>
      </c>
      <c r="X4886" t="b">
        <f>COUNTIF(tbl_vendors[Vendor_Name],tbl_vendors[[#This Row],[Vendor_Name]])&gt;1</f>
        <v>0</v>
      </c>
      <c r="Y4886" s="14" cm="1">
        <f t="array" aca="1" ref="Y4886" ca="1">IFERROR(SUM(L4886:X4886*1),4)</f>
        <v>0</v>
      </c>
      <c r="Z4886" t="str">
        <f ca="1">IF(tbl_vendors[[#This Row],[error_count]]&gt;0,"FAIL","PASS")</f>
        <v>PASS</v>
      </c>
    </row>
    <row r="4887" spans="1:26" x14ac:dyDescent="0.3">
      <c r="A4887" t="s">
        <v>19008</v>
      </c>
      <c r="B4887" t="s">
        <v>19009</v>
      </c>
      <c r="C4887" t="s">
        <v>153</v>
      </c>
      <c r="D4887" t="s">
        <v>19010</v>
      </c>
      <c r="E4887" t="s">
        <v>155</v>
      </c>
      <c r="F4887" t="s">
        <v>32</v>
      </c>
      <c r="G4887" t="s">
        <v>19011</v>
      </c>
      <c r="H4887" t="s">
        <v>47</v>
      </c>
      <c r="I4887" t="s">
        <v>26</v>
      </c>
      <c r="J4887" s="1">
        <v>45541</v>
      </c>
      <c r="K4887" s="1">
        <v>46040</v>
      </c>
      <c r="L4887" t="b">
        <f>COUNTIF(tbl_vendors[Vendor_ID],tbl_vendors[[#This Row],[Vendor_ID]])&gt;1</f>
        <v>0</v>
      </c>
      <c r="M4887" t="b">
        <f>ISBLANK(tbl_vendors[[#This Row],[Vendor_ID]])</f>
        <v>0</v>
      </c>
      <c r="N4887" t="b">
        <f>LEN(TRIM(tbl_vendors[[#This Row],[Vendor_Name]]))=0</f>
        <v>0</v>
      </c>
      <c r="O4887" t="b">
        <f>LEN(TRIM(tbl_vendors[[#This Row],[Email]]))=0</f>
        <v>0</v>
      </c>
      <c r="P4887" t="b">
        <f>OR(ISERROR(FIND("@",tbl_vendors[[#This Row],[Email]])),ISERROR(FIND(".",tbl_vendors[[#This Row],[Email]])))</f>
        <v>0</v>
      </c>
      <c r="Q4887" t="b">
        <f>ISNA(MATCH(tbl_vendors[[#This Row],[Country]],tbl_country[country],0))</f>
        <v>0</v>
      </c>
      <c r="R4887" t="b">
        <f>ISNA(MATCH(tbl_vendors[[#This Row],[Currency]],tbl_country[currency],0))</f>
        <v>0</v>
      </c>
      <c r="S4887" t="b">
        <f>_xlfn.XLOOKUP(tbl_vendors[[#This Row],[Country]],tbl_country[country],tbl_country[currency],"NotFound")&lt;&gt;tbl_vendors[[#This Row],[Currency]]</f>
        <v>0</v>
      </c>
      <c r="T4887" t="b">
        <f>ISNA(MATCH(tbl_vendors[[#This Row],[Payment_Terms]],tbl_payment_terms[Payment_Terms],0))</f>
        <v>0</v>
      </c>
      <c r="U4887" t="b">
        <f>ISNA(MATCH(tbl_vendors[[#This Row],[Status]],tbl_status[valid_status]))</f>
        <v>0</v>
      </c>
      <c r="V4887" t="b">
        <f ca="1">tbl_vendors[[#This Row],[Created_Date]]&gt;TODAY()</f>
        <v>0</v>
      </c>
      <c r="W4887" t="b">
        <f>tbl_vendors[[#This Row],[Updated_Date]]&lt;tbl_vendors[[#This Row],[Created_Date]]</f>
        <v>0</v>
      </c>
      <c r="X4887" t="b">
        <f>COUNTIF(tbl_vendors[Vendor_Name],tbl_vendors[[#This Row],[Vendor_Name]])&gt;1</f>
        <v>0</v>
      </c>
      <c r="Y4887" s="14" cm="1">
        <f t="array" aca="1" ref="Y4887" ca="1">IFERROR(SUM(L4887:X4887*1),4)</f>
        <v>0</v>
      </c>
      <c r="Z4887" t="str">
        <f ca="1">IF(tbl_vendors[[#This Row],[error_count]]&gt;0,"FAIL","PASS")</f>
        <v>PASS</v>
      </c>
    </row>
    <row r="4888" spans="1:26" x14ac:dyDescent="0.3">
      <c r="A4888" t="s">
        <v>19012</v>
      </c>
      <c r="B4888" t="s">
        <v>19013</v>
      </c>
      <c r="C4888" t="s">
        <v>100</v>
      </c>
      <c r="D4888" t="s">
        <v>19014</v>
      </c>
      <c r="E4888" t="s">
        <v>39</v>
      </c>
      <c r="F4888" t="s">
        <v>75</v>
      </c>
      <c r="G4888" t="s">
        <v>19015</v>
      </c>
      <c r="H4888" t="s">
        <v>18</v>
      </c>
      <c r="I4888" t="s">
        <v>19</v>
      </c>
      <c r="J4888" s="1">
        <v>45078</v>
      </c>
      <c r="K4888" s="1">
        <v>45481</v>
      </c>
      <c r="L4888" t="b">
        <f>COUNTIF(tbl_vendors[Vendor_ID],tbl_vendors[[#This Row],[Vendor_ID]])&gt;1</f>
        <v>0</v>
      </c>
      <c r="M4888" t="b">
        <f>ISBLANK(tbl_vendors[[#This Row],[Vendor_ID]])</f>
        <v>0</v>
      </c>
      <c r="N4888" t="b">
        <f>LEN(TRIM(tbl_vendors[[#This Row],[Vendor_Name]]))=0</f>
        <v>0</v>
      </c>
      <c r="O4888" t="b">
        <f>LEN(TRIM(tbl_vendors[[#This Row],[Email]]))=0</f>
        <v>0</v>
      </c>
      <c r="P4888" t="b">
        <f>OR(ISERROR(FIND("@",tbl_vendors[[#This Row],[Email]])),ISERROR(FIND(".",tbl_vendors[[#This Row],[Email]])))</f>
        <v>0</v>
      </c>
      <c r="Q4888" t="b">
        <f>ISNA(MATCH(tbl_vendors[[#This Row],[Country]],tbl_country[country],0))</f>
        <v>0</v>
      </c>
      <c r="R4888" t="b">
        <f>ISNA(MATCH(tbl_vendors[[#This Row],[Currency]],tbl_country[currency],0))</f>
        <v>0</v>
      </c>
      <c r="S4888" t="b">
        <f>_xlfn.XLOOKUP(tbl_vendors[[#This Row],[Country]],tbl_country[country],tbl_country[currency],"NotFound")&lt;&gt;tbl_vendors[[#This Row],[Currency]]</f>
        <v>0</v>
      </c>
      <c r="T4888" t="b">
        <f>ISNA(MATCH(tbl_vendors[[#This Row],[Payment_Terms]],tbl_payment_terms[Payment_Terms],0))</f>
        <v>0</v>
      </c>
      <c r="U4888" t="b">
        <f>ISNA(MATCH(tbl_vendors[[#This Row],[Status]],tbl_status[valid_status]))</f>
        <v>0</v>
      </c>
      <c r="V4888" t="b">
        <f ca="1">tbl_vendors[[#This Row],[Created_Date]]&gt;TODAY()</f>
        <v>0</v>
      </c>
      <c r="W4888" t="b">
        <f>tbl_vendors[[#This Row],[Updated_Date]]&lt;tbl_vendors[[#This Row],[Created_Date]]</f>
        <v>0</v>
      </c>
      <c r="X4888" t="b">
        <f>COUNTIF(tbl_vendors[Vendor_Name],tbl_vendors[[#This Row],[Vendor_Name]])&gt;1</f>
        <v>0</v>
      </c>
      <c r="Y4888" s="14" cm="1">
        <f t="array" aca="1" ref="Y4888" ca="1">IFERROR(SUM(L4888:X4888*1),4)</f>
        <v>0</v>
      </c>
      <c r="Z4888" t="str">
        <f ca="1">IF(tbl_vendors[[#This Row],[error_count]]&gt;0,"FAIL","PASS")</f>
        <v>PASS</v>
      </c>
    </row>
    <row r="4889" spans="1:26" x14ac:dyDescent="0.3">
      <c r="A4889" t="s">
        <v>19016</v>
      </c>
      <c r="B4889" t="s">
        <v>9118</v>
      </c>
      <c r="C4889" t="s">
        <v>109</v>
      </c>
      <c r="D4889" t="s">
        <v>19017</v>
      </c>
      <c r="E4889" t="s">
        <v>39</v>
      </c>
      <c r="F4889" t="s">
        <v>40</v>
      </c>
      <c r="G4889" t="s">
        <v>19018</v>
      </c>
      <c r="H4889" t="s">
        <v>47</v>
      </c>
      <c r="I4889" t="s">
        <v>26</v>
      </c>
      <c r="J4889" s="1">
        <v>45688</v>
      </c>
      <c r="K4889" s="1">
        <v>45784</v>
      </c>
      <c r="L4889" t="b">
        <f>COUNTIF(tbl_vendors[Vendor_ID],tbl_vendors[[#This Row],[Vendor_ID]])&gt;1</f>
        <v>0</v>
      </c>
      <c r="M4889" t="b">
        <f>ISBLANK(tbl_vendors[[#This Row],[Vendor_ID]])</f>
        <v>0</v>
      </c>
      <c r="N4889" t="b">
        <f>LEN(TRIM(tbl_vendors[[#This Row],[Vendor_Name]]))=0</f>
        <v>0</v>
      </c>
      <c r="O4889" t="b">
        <f>LEN(TRIM(tbl_vendors[[#This Row],[Email]]))=0</f>
        <v>0</v>
      </c>
      <c r="P4889" t="b">
        <f>OR(ISERROR(FIND("@",tbl_vendors[[#This Row],[Email]])),ISERROR(FIND(".",tbl_vendors[[#This Row],[Email]])))</f>
        <v>0</v>
      </c>
      <c r="Q4889" t="b">
        <f>ISNA(MATCH(tbl_vendors[[#This Row],[Country]],tbl_country[country],0))</f>
        <v>0</v>
      </c>
      <c r="R4889" t="b">
        <f>ISNA(MATCH(tbl_vendors[[#This Row],[Currency]],tbl_country[currency],0))</f>
        <v>0</v>
      </c>
      <c r="S4889" t="b">
        <f>_xlfn.XLOOKUP(tbl_vendors[[#This Row],[Country]],tbl_country[country],tbl_country[currency],"NotFound")&lt;&gt;tbl_vendors[[#This Row],[Currency]]</f>
        <v>1</v>
      </c>
      <c r="T4889" t="b">
        <f>ISNA(MATCH(tbl_vendors[[#This Row],[Payment_Terms]],tbl_payment_terms[Payment_Terms],0))</f>
        <v>0</v>
      </c>
      <c r="U4889" t="b">
        <f>ISNA(MATCH(tbl_vendors[[#This Row],[Status]],tbl_status[valid_status]))</f>
        <v>0</v>
      </c>
      <c r="V4889" t="b">
        <f ca="1">tbl_vendors[[#This Row],[Created_Date]]&gt;TODAY()</f>
        <v>0</v>
      </c>
      <c r="W4889" t="b">
        <f>tbl_vendors[[#This Row],[Updated_Date]]&lt;tbl_vendors[[#This Row],[Created_Date]]</f>
        <v>0</v>
      </c>
      <c r="X4889" t="b">
        <f>COUNTIF(tbl_vendors[Vendor_Name],tbl_vendors[[#This Row],[Vendor_Name]])&gt;1</f>
        <v>1</v>
      </c>
      <c r="Y4889" s="14" cm="1">
        <f t="array" aca="1" ref="Y4889" ca="1">IFERROR(SUM(L4889:X4889*1),4)</f>
        <v>2</v>
      </c>
      <c r="Z4889" t="str">
        <f ca="1">IF(tbl_vendors[[#This Row],[error_count]]&gt;0,"FAIL","PASS")</f>
        <v>FAIL</v>
      </c>
    </row>
    <row r="4890" spans="1:26" x14ac:dyDescent="0.3">
      <c r="A4890" t="s">
        <v>19019</v>
      </c>
      <c r="B4890" t="s">
        <v>9044</v>
      </c>
      <c r="C4890" t="s">
        <v>66</v>
      </c>
      <c r="D4890" t="s">
        <v>19020</v>
      </c>
      <c r="E4890" t="s">
        <v>67</v>
      </c>
      <c r="F4890" t="s">
        <v>40</v>
      </c>
      <c r="G4890" t="s">
        <v>19021</v>
      </c>
      <c r="H4890" t="s">
        <v>42</v>
      </c>
      <c r="I4890" t="s">
        <v>26</v>
      </c>
      <c r="J4890" s="1">
        <v>44390</v>
      </c>
      <c r="K4890" s="1">
        <v>45744</v>
      </c>
      <c r="L4890" t="b">
        <f>COUNTIF(tbl_vendors[Vendor_ID],tbl_vendors[[#This Row],[Vendor_ID]])&gt;1</f>
        <v>0</v>
      </c>
      <c r="M4890" t="b">
        <f>ISBLANK(tbl_vendors[[#This Row],[Vendor_ID]])</f>
        <v>0</v>
      </c>
      <c r="N4890" t="b">
        <f>LEN(TRIM(tbl_vendors[[#This Row],[Vendor_Name]]))=0</f>
        <v>0</v>
      </c>
      <c r="O4890" t="b">
        <f>LEN(TRIM(tbl_vendors[[#This Row],[Email]]))=0</f>
        <v>0</v>
      </c>
      <c r="P4890" t="b">
        <f>OR(ISERROR(FIND("@",tbl_vendors[[#This Row],[Email]])),ISERROR(FIND(".",tbl_vendors[[#This Row],[Email]])))</f>
        <v>0</v>
      </c>
      <c r="Q4890" t="b">
        <f>ISNA(MATCH(tbl_vendors[[#This Row],[Country]],tbl_country[country],0))</f>
        <v>0</v>
      </c>
      <c r="R4890" t="b">
        <f>ISNA(MATCH(tbl_vendors[[#This Row],[Currency]],tbl_country[currency],0))</f>
        <v>0</v>
      </c>
      <c r="S4890" t="b">
        <f>_xlfn.XLOOKUP(tbl_vendors[[#This Row],[Country]],tbl_country[country],tbl_country[currency],"NotFound")&lt;&gt;tbl_vendors[[#This Row],[Currency]]</f>
        <v>0</v>
      </c>
      <c r="T4890" t="b">
        <f>ISNA(MATCH(tbl_vendors[[#This Row],[Payment_Terms]],tbl_payment_terms[Payment_Terms],0))</f>
        <v>0</v>
      </c>
      <c r="U4890" t="b">
        <f>ISNA(MATCH(tbl_vendors[[#This Row],[Status]],tbl_status[valid_status]))</f>
        <v>0</v>
      </c>
      <c r="V4890" t="b">
        <f ca="1">tbl_vendors[[#This Row],[Created_Date]]&gt;TODAY()</f>
        <v>0</v>
      </c>
      <c r="W4890" t="b">
        <f>tbl_vendors[[#This Row],[Updated_Date]]&lt;tbl_vendors[[#This Row],[Created_Date]]</f>
        <v>0</v>
      </c>
      <c r="X4890" t="b">
        <f>COUNTIF(tbl_vendors[Vendor_Name],tbl_vendors[[#This Row],[Vendor_Name]])&gt;1</f>
        <v>1</v>
      </c>
      <c r="Y4890" s="14" cm="1">
        <f t="array" aca="1" ref="Y4890" ca="1">IFERROR(SUM(L4890:X4890*1),4)</f>
        <v>1</v>
      </c>
      <c r="Z4890" t="str">
        <f ca="1">IF(tbl_vendors[[#This Row],[error_count]]&gt;0,"FAIL","PASS")</f>
        <v>FAIL</v>
      </c>
    </row>
    <row r="4891" spans="1:26" x14ac:dyDescent="0.3">
      <c r="A4891" t="s">
        <v>19022</v>
      </c>
      <c r="B4891" t="s">
        <v>19023</v>
      </c>
      <c r="C4891" t="s">
        <v>29</v>
      </c>
      <c r="D4891" t="s">
        <v>19024</v>
      </c>
      <c r="E4891" t="s">
        <v>31</v>
      </c>
      <c r="F4891" t="s">
        <v>32</v>
      </c>
      <c r="G4891" t="s">
        <v>19025</v>
      </c>
      <c r="H4891" t="s">
        <v>69</v>
      </c>
      <c r="I4891" t="s">
        <v>26</v>
      </c>
      <c r="J4891" s="1">
        <v>45508</v>
      </c>
      <c r="K4891" s="1">
        <v>46158</v>
      </c>
      <c r="L4891" t="b">
        <f>COUNTIF(tbl_vendors[Vendor_ID],tbl_vendors[[#This Row],[Vendor_ID]])&gt;1</f>
        <v>0</v>
      </c>
      <c r="M4891" t="b">
        <f>ISBLANK(tbl_vendors[[#This Row],[Vendor_ID]])</f>
        <v>0</v>
      </c>
      <c r="N4891" t="b">
        <f>LEN(TRIM(tbl_vendors[[#This Row],[Vendor_Name]]))=0</f>
        <v>0</v>
      </c>
      <c r="O4891" t="b">
        <f>LEN(TRIM(tbl_vendors[[#This Row],[Email]]))=0</f>
        <v>0</v>
      </c>
      <c r="P4891" t="b">
        <f>OR(ISERROR(FIND("@",tbl_vendors[[#This Row],[Email]])),ISERROR(FIND(".",tbl_vendors[[#This Row],[Email]])))</f>
        <v>0</v>
      </c>
      <c r="Q4891" t="b">
        <f>ISNA(MATCH(tbl_vendors[[#This Row],[Country]],tbl_country[country],0))</f>
        <v>0</v>
      </c>
      <c r="R4891" t="b">
        <f>ISNA(MATCH(tbl_vendors[[#This Row],[Currency]],tbl_country[currency],0))</f>
        <v>0</v>
      </c>
      <c r="S4891" t="b">
        <f>_xlfn.XLOOKUP(tbl_vendors[[#This Row],[Country]],tbl_country[country],tbl_country[currency],"NotFound")&lt;&gt;tbl_vendors[[#This Row],[Currency]]</f>
        <v>0</v>
      </c>
      <c r="T4891" t="b">
        <f>ISNA(MATCH(tbl_vendors[[#This Row],[Payment_Terms]],tbl_payment_terms[Payment_Terms],0))</f>
        <v>0</v>
      </c>
      <c r="U4891" t="b">
        <f>ISNA(MATCH(tbl_vendors[[#This Row],[Status]],tbl_status[valid_status]))</f>
        <v>0</v>
      </c>
      <c r="V4891" t="b">
        <f ca="1">tbl_vendors[[#This Row],[Created_Date]]&gt;TODAY()</f>
        <v>0</v>
      </c>
      <c r="W4891" t="b">
        <f>tbl_vendors[[#This Row],[Updated_Date]]&lt;tbl_vendors[[#This Row],[Created_Date]]</f>
        <v>0</v>
      </c>
      <c r="X4891" t="b">
        <f>COUNTIF(tbl_vendors[Vendor_Name],tbl_vendors[[#This Row],[Vendor_Name]])&gt;1</f>
        <v>0</v>
      </c>
      <c r="Y4891" s="14" cm="1">
        <f t="array" aca="1" ref="Y4891" ca="1">IFERROR(SUM(L4891:X4891*1),4)</f>
        <v>0</v>
      </c>
      <c r="Z4891" t="str">
        <f ca="1">IF(tbl_vendors[[#This Row],[error_count]]&gt;0,"FAIL","PASS")</f>
        <v>PASS</v>
      </c>
    </row>
    <row r="4892" spans="1:26" x14ac:dyDescent="0.3">
      <c r="A4892" t="s">
        <v>19026</v>
      </c>
      <c r="B4892" t="s">
        <v>19027</v>
      </c>
      <c r="C4892" t="s">
        <v>56</v>
      </c>
      <c r="D4892" t="s">
        <v>19028</v>
      </c>
      <c r="E4892" t="s">
        <v>58</v>
      </c>
      <c r="F4892" t="s">
        <v>40</v>
      </c>
      <c r="G4892" t="s">
        <v>19029</v>
      </c>
      <c r="H4892" t="s">
        <v>34</v>
      </c>
      <c r="I4892" t="s">
        <v>19</v>
      </c>
      <c r="J4892" s="1">
        <v>44617</v>
      </c>
      <c r="K4892" s="1">
        <v>45621</v>
      </c>
      <c r="L4892" t="b">
        <f>COUNTIF(tbl_vendors[Vendor_ID],tbl_vendors[[#This Row],[Vendor_ID]])&gt;1</f>
        <v>0</v>
      </c>
      <c r="M4892" t="b">
        <f>ISBLANK(tbl_vendors[[#This Row],[Vendor_ID]])</f>
        <v>0</v>
      </c>
      <c r="N4892" t="b">
        <f>LEN(TRIM(tbl_vendors[[#This Row],[Vendor_Name]]))=0</f>
        <v>0</v>
      </c>
      <c r="O4892" t="b">
        <f>LEN(TRIM(tbl_vendors[[#This Row],[Email]]))=0</f>
        <v>0</v>
      </c>
      <c r="P4892" t="b">
        <f>OR(ISERROR(FIND("@",tbl_vendors[[#This Row],[Email]])),ISERROR(FIND(".",tbl_vendors[[#This Row],[Email]])))</f>
        <v>0</v>
      </c>
      <c r="Q4892" t="b">
        <f>ISNA(MATCH(tbl_vendors[[#This Row],[Country]],tbl_country[country],0))</f>
        <v>0</v>
      </c>
      <c r="R4892" t="b">
        <f>ISNA(MATCH(tbl_vendors[[#This Row],[Currency]],tbl_country[currency],0))</f>
        <v>0</v>
      </c>
      <c r="S4892" t="b">
        <f>_xlfn.XLOOKUP(tbl_vendors[[#This Row],[Country]],tbl_country[country],tbl_country[currency],"NotFound")&lt;&gt;tbl_vendors[[#This Row],[Currency]]</f>
        <v>0</v>
      </c>
      <c r="T4892" t="b">
        <f>ISNA(MATCH(tbl_vendors[[#This Row],[Payment_Terms]],tbl_payment_terms[Payment_Terms],0))</f>
        <v>0</v>
      </c>
      <c r="U4892" t="b">
        <f>ISNA(MATCH(tbl_vendors[[#This Row],[Status]],tbl_status[valid_status]))</f>
        <v>0</v>
      </c>
      <c r="V4892" t="b">
        <f ca="1">tbl_vendors[[#This Row],[Created_Date]]&gt;TODAY()</f>
        <v>0</v>
      </c>
      <c r="W4892" t="b">
        <f>tbl_vendors[[#This Row],[Updated_Date]]&lt;tbl_vendors[[#This Row],[Created_Date]]</f>
        <v>0</v>
      </c>
      <c r="X4892" t="b">
        <f>COUNTIF(tbl_vendors[Vendor_Name],tbl_vendors[[#This Row],[Vendor_Name]])&gt;1</f>
        <v>0</v>
      </c>
      <c r="Y4892" s="14" cm="1">
        <f t="array" aca="1" ref="Y4892" ca="1">IFERROR(SUM(L4892:X4892*1),4)</f>
        <v>0</v>
      </c>
      <c r="Z4892" t="str">
        <f ca="1">IF(tbl_vendors[[#This Row],[error_count]]&gt;0,"FAIL","PASS")</f>
        <v>PASS</v>
      </c>
    </row>
    <row r="4893" spans="1:26" x14ac:dyDescent="0.3">
      <c r="A4893" t="s">
        <v>19030</v>
      </c>
      <c r="B4893" t="s">
        <v>19031</v>
      </c>
      <c r="C4893" t="s">
        <v>79</v>
      </c>
      <c r="D4893" t="s">
        <v>19032</v>
      </c>
      <c r="E4893" t="s">
        <v>39</v>
      </c>
      <c r="F4893" t="s">
        <v>40</v>
      </c>
      <c r="G4893" t="s">
        <v>19033</v>
      </c>
      <c r="H4893" t="s">
        <v>18</v>
      </c>
      <c r="I4893" t="s">
        <v>26</v>
      </c>
      <c r="J4893" s="1">
        <v>45221</v>
      </c>
      <c r="K4893" s="1">
        <v>46068</v>
      </c>
      <c r="L4893" t="b">
        <f>COUNTIF(tbl_vendors[Vendor_ID],tbl_vendors[[#This Row],[Vendor_ID]])&gt;1</f>
        <v>0</v>
      </c>
      <c r="M4893" t="b">
        <f>ISBLANK(tbl_vendors[[#This Row],[Vendor_ID]])</f>
        <v>0</v>
      </c>
      <c r="N4893" t="b">
        <f>LEN(TRIM(tbl_vendors[[#This Row],[Vendor_Name]]))=0</f>
        <v>0</v>
      </c>
      <c r="O4893" t="b">
        <f>LEN(TRIM(tbl_vendors[[#This Row],[Email]]))=0</f>
        <v>0</v>
      </c>
      <c r="P4893" t="b">
        <f>OR(ISERROR(FIND("@",tbl_vendors[[#This Row],[Email]])),ISERROR(FIND(".",tbl_vendors[[#This Row],[Email]])))</f>
        <v>0</v>
      </c>
      <c r="Q4893" t="b">
        <f>ISNA(MATCH(tbl_vendors[[#This Row],[Country]],tbl_country[country],0))</f>
        <v>0</v>
      </c>
      <c r="R4893" t="b">
        <f>ISNA(MATCH(tbl_vendors[[#This Row],[Currency]],tbl_country[currency],0))</f>
        <v>0</v>
      </c>
      <c r="S4893" t="b">
        <f>_xlfn.XLOOKUP(tbl_vendors[[#This Row],[Country]],tbl_country[country],tbl_country[currency],"NotFound")&lt;&gt;tbl_vendors[[#This Row],[Currency]]</f>
        <v>0</v>
      </c>
      <c r="T4893" t="b">
        <f>ISNA(MATCH(tbl_vendors[[#This Row],[Payment_Terms]],tbl_payment_terms[Payment_Terms],0))</f>
        <v>0</v>
      </c>
      <c r="U4893" t="b">
        <f>ISNA(MATCH(tbl_vendors[[#This Row],[Status]],tbl_status[valid_status]))</f>
        <v>0</v>
      </c>
      <c r="V4893" t="b">
        <f ca="1">tbl_vendors[[#This Row],[Created_Date]]&gt;TODAY()</f>
        <v>0</v>
      </c>
      <c r="W4893" t="b">
        <f>tbl_vendors[[#This Row],[Updated_Date]]&lt;tbl_vendors[[#This Row],[Created_Date]]</f>
        <v>0</v>
      </c>
      <c r="X4893" t="b">
        <f>COUNTIF(tbl_vendors[Vendor_Name],tbl_vendors[[#This Row],[Vendor_Name]])&gt;1</f>
        <v>0</v>
      </c>
      <c r="Y4893" s="14" cm="1">
        <f t="array" aca="1" ref="Y4893" ca="1">IFERROR(SUM(L4893:X4893*1),4)</f>
        <v>0</v>
      </c>
      <c r="Z4893" t="str">
        <f ca="1">IF(tbl_vendors[[#This Row],[error_count]]&gt;0,"FAIL","PASS")</f>
        <v>PASS</v>
      </c>
    </row>
    <row r="4894" spans="1:26" x14ac:dyDescent="0.3">
      <c r="A4894" t="s">
        <v>19034</v>
      </c>
      <c r="B4894" t="s">
        <v>19035</v>
      </c>
      <c r="C4894" t="s">
        <v>56</v>
      </c>
      <c r="D4894" t="s">
        <v>19036</v>
      </c>
      <c r="E4894" t="s">
        <v>58</v>
      </c>
      <c r="F4894" t="s">
        <v>23</v>
      </c>
      <c r="G4894" t="s">
        <v>19037</v>
      </c>
      <c r="H4894" t="s">
        <v>18</v>
      </c>
      <c r="I4894" t="s">
        <v>53</v>
      </c>
      <c r="J4894" s="1">
        <v>45595</v>
      </c>
      <c r="K4894" s="1">
        <v>45845</v>
      </c>
      <c r="L4894" t="b">
        <f>COUNTIF(tbl_vendors[Vendor_ID],tbl_vendors[[#This Row],[Vendor_ID]])&gt;1</f>
        <v>0</v>
      </c>
      <c r="M4894" t="b">
        <f>ISBLANK(tbl_vendors[[#This Row],[Vendor_ID]])</f>
        <v>0</v>
      </c>
      <c r="N4894" t="b">
        <f>LEN(TRIM(tbl_vendors[[#This Row],[Vendor_Name]]))=0</f>
        <v>0</v>
      </c>
      <c r="O4894" t="b">
        <f>LEN(TRIM(tbl_vendors[[#This Row],[Email]]))=0</f>
        <v>0</v>
      </c>
      <c r="P4894" t="b">
        <f>OR(ISERROR(FIND("@",tbl_vendors[[#This Row],[Email]])),ISERROR(FIND(".",tbl_vendors[[#This Row],[Email]])))</f>
        <v>0</v>
      </c>
      <c r="Q4894" t="b">
        <f>ISNA(MATCH(tbl_vendors[[#This Row],[Country]],tbl_country[country],0))</f>
        <v>0</v>
      </c>
      <c r="R4894" t="b">
        <f>ISNA(MATCH(tbl_vendors[[#This Row],[Currency]],tbl_country[currency],0))</f>
        <v>0</v>
      </c>
      <c r="S4894" t="b">
        <f>_xlfn.XLOOKUP(tbl_vendors[[#This Row],[Country]],tbl_country[country],tbl_country[currency],"NotFound")&lt;&gt;tbl_vendors[[#This Row],[Currency]]</f>
        <v>0</v>
      </c>
      <c r="T4894" t="b">
        <f>ISNA(MATCH(tbl_vendors[[#This Row],[Payment_Terms]],tbl_payment_terms[Payment_Terms],0))</f>
        <v>0</v>
      </c>
      <c r="U4894" t="b">
        <f>ISNA(MATCH(tbl_vendors[[#This Row],[Status]],tbl_status[valid_status]))</f>
        <v>1</v>
      </c>
      <c r="V4894" t="b">
        <f ca="1">tbl_vendors[[#This Row],[Created_Date]]&gt;TODAY()</f>
        <v>0</v>
      </c>
      <c r="W4894" t="b">
        <f>tbl_vendors[[#This Row],[Updated_Date]]&lt;tbl_vendors[[#This Row],[Created_Date]]</f>
        <v>0</v>
      </c>
      <c r="X4894" t="b">
        <f>COUNTIF(tbl_vendors[Vendor_Name],tbl_vendors[[#This Row],[Vendor_Name]])&gt;1</f>
        <v>0</v>
      </c>
      <c r="Y4894" s="14" cm="1">
        <f t="array" aca="1" ref="Y4894" ca="1">IFERROR(SUM(L4894:X4894*1),4)</f>
        <v>1</v>
      </c>
      <c r="Z4894" t="str">
        <f ca="1">IF(tbl_vendors[[#This Row],[error_count]]&gt;0,"FAIL","PASS")</f>
        <v>FAIL</v>
      </c>
    </row>
    <row r="4895" spans="1:26" x14ac:dyDescent="0.3">
      <c r="A4895" t="s">
        <v>19038</v>
      </c>
      <c r="B4895" t="s">
        <v>19039</v>
      </c>
      <c r="C4895" t="s">
        <v>13</v>
      </c>
      <c r="D4895" t="s">
        <v>19040</v>
      </c>
      <c r="E4895" t="s">
        <v>15</v>
      </c>
      <c r="F4895" t="s">
        <v>23</v>
      </c>
      <c r="G4895" t="s">
        <v>19041</v>
      </c>
      <c r="H4895" t="s">
        <v>69</v>
      </c>
      <c r="I4895" t="s">
        <v>26</v>
      </c>
      <c r="J4895" s="1">
        <v>45902</v>
      </c>
      <c r="K4895" s="1">
        <v>45927</v>
      </c>
      <c r="L4895" t="b">
        <f>COUNTIF(tbl_vendors[Vendor_ID],tbl_vendors[[#This Row],[Vendor_ID]])&gt;1</f>
        <v>0</v>
      </c>
      <c r="M4895" t="b">
        <f>ISBLANK(tbl_vendors[[#This Row],[Vendor_ID]])</f>
        <v>0</v>
      </c>
      <c r="N4895" t="b">
        <f>LEN(TRIM(tbl_vendors[[#This Row],[Vendor_Name]]))=0</f>
        <v>0</v>
      </c>
      <c r="O4895" t="b">
        <f>LEN(TRIM(tbl_vendors[[#This Row],[Email]]))=0</f>
        <v>0</v>
      </c>
      <c r="P4895" t="b">
        <f>OR(ISERROR(FIND("@",tbl_vendors[[#This Row],[Email]])),ISERROR(FIND(".",tbl_vendors[[#This Row],[Email]])))</f>
        <v>0</v>
      </c>
      <c r="Q4895" t="b">
        <f>ISNA(MATCH(tbl_vendors[[#This Row],[Country]],tbl_country[country],0))</f>
        <v>0</v>
      </c>
      <c r="R4895" t="b">
        <f>ISNA(MATCH(tbl_vendors[[#This Row],[Currency]],tbl_country[currency],0))</f>
        <v>1</v>
      </c>
      <c r="S4895" t="b">
        <f>_xlfn.XLOOKUP(tbl_vendors[[#This Row],[Country]],tbl_country[country],tbl_country[currency],"NotFound")&lt;&gt;tbl_vendors[[#This Row],[Currency]]</f>
        <v>1</v>
      </c>
      <c r="T4895" t="b">
        <f>ISNA(MATCH(tbl_vendors[[#This Row],[Payment_Terms]],tbl_payment_terms[Payment_Terms],0))</f>
        <v>0</v>
      </c>
      <c r="U4895" t="b">
        <f>ISNA(MATCH(tbl_vendors[[#This Row],[Status]],tbl_status[valid_status]))</f>
        <v>0</v>
      </c>
      <c r="V4895" t="b">
        <f ca="1">tbl_vendors[[#This Row],[Created_Date]]&gt;TODAY()</f>
        <v>0</v>
      </c>
      <c r="W4895" t="b">
        <f>tbl_vendors[[#This Row],[Updated_Date]]&lt;tbl_vendors[[#This Row],[Created_Date]]</f>
        <v>0</v>
      </c>
      <c r="X4895" t="b">
        <f>COUNTIF(tbl_vendors[Vendor_Name],tbl_vendors[[#This Row],[Vendor_Name]])&gt;1</f>
        <v>0</v>
      </c>
      <c r="Y4895" s="14" cm="1">
        <f t="array" aca="1" ref="Y4895" ca="1">IFERROR(SUM(L4895:X4895*1),4)</f>
        <v>2</v>
      </c>
      <c r="Z4895" t="str">
        <f ca="1">IF(tbl_vendors[[#This Row],[error_count]]&gt;0,"FAIL","PASS")</f>
        <v>FAIL</v>
      </c>
    </row>
    <row r="4896" spans="1:26" x14ac:dyDescent="0.3">
      <c r="A4896" t="s">
        <v>19042</v>
      </c>
      <c r="B4896" t="s">
        <v>19043</v>
      </c>
      <c r="C4896" t="s">
        <v>13</v>
      </c>
      <c r="D4896" t="s">
        <v>19044</v>
      </c>
      <c r="E4896" t="s">
        <v>15</v>
      </c>
      <c r="F4896" t="s">
        <v>40</v>
      </c>
      <c r="G4896" t="s">
        <v>19045</v>
      </c>
      <c r="H4896" t="s">
        <v>42</v>
      </c>
      <c r="I4896" t="s">
        <v>26</v>
      </c>
      <c r="J4896" s="1">
        <v>44712</v>
      </c>
      <c r="K4896" s="1">
        <v>45251</v>
      </c>
      <c r="L4896" t="b">
        <f>COUNTIF(tbl_vendors[Vendor_ID],tbl_vendors[[#This Row],[Vendor_ID]])&gt;1</f>
        <v>0</v>
      </c>
      <c r="M4896" t="b">
        <f>ISBLANK(tbl_vendors[[#This Row],[Vendor_ID]])</f>
        <v>0</v>
      </c>
      <c r="N4896" t="b">
        <f>LEN(TRIM(tbl_vendors[[#This Row],[Vendor_Name]]))=0</f>
        <v>0</v>
      </c>
      <c r="O4896" t="b">
        <f>LEN(TRIM(tbl_vendors[[#This Row],[Email]]))=0</f>
        <v>0</v>
      </c>
      <c r="P4896" t="b">
        <f>OR(ISERROR(FIND("@",tbl_vendors[[#This Row],[Email]])),ISERROR(FIND(".",tbl_vendors[[#This Row],[Email]])))</f>
        <v>0</v>
      </c>
      <c r="Q4896" t="b">
        <f>ISNA(MATCH(tbl_vendors[[#This Row],[Country]],tbl_country[country],0))</f>
        <v>0</v>
      </c>
      <c r="R4896" t="b">
        <f>ISNA(MATCH(tbl_vendors[[#This Row],[Currency]],tbl_country[currency],0))</f>
        <v>1</v>
      </c>
      <c r="S4896" t="b">
        <f>_xlfn.XLOOKUP(tbl_vendors[[#This Row],[Country]],tbl_country[country],tbl_country[currency],"NotFound")&lt;&gt;tbl_vendors[[#This Row],[Currency]]</f>
        <v>1</v>
      </c>
      <c r="T4896" t="b">
        <f>ISNA(MATCH(tbl_vendors[[#This Row],[Payment_Terms]],tbl_payment_terms[Payment_Terms],0))</f>
        <v>0</v>
      </c>
      <c r="U4896" t="b">
        <f>ISNA(MATCH(tbl_vendors[[#This Row],[Status]],tbl_status[valid_status]))</f>
        <v>0</v>
      </c>
      <c r="V4896" t="b">
        <f ca="1">tbl_vendors[[#This Row],[Created_Date]]&gt;TODAY()</f>
        <v>0</v>
      </c>
      <c r="W4896" t="b">
        <f>tbl_vendors[[#This Row],[Updated_Date]]&lt;tbl_vendors[[#This Row],[Created_Date]]</f>
        <v>0</v>
      </c>
      <c r="X4896" t="b">
        <f>COUNTIF(tbl_vendors[Vendor_Name],tbl_vendors[[#This Row],[Vendor_Name]])&gt;1</f>
        <v>0</v>
      </c>
      <c r="Y4896" s="14" cm="1">
        <f t="array" aca="1" ref="Y4896" ca="1">IFERROR(SUM(L4896:X4896*1),4)</f>
        <v>2</v>
      </c>
      <c r="Z4896" t="str">
        <f ca="1">IF(tbl_vendors[[#This Row],[error_count]]&gt;0,"FAIL","PASS")</f>
        <v>FAIL</v>
      </c>
    </row>
    <row r="4897" spans="1:26" x14ac:dyDescent="0.3">
      <c r="A4897" t="s">
        <v>19046</v>
      </c>
      <c r="B4897" t="s">
        <v>19047</v>
      </c>
      <c r="C4897" t="s">
        <v>29</v>
      </c>
      <c r="D4897" t="s">
        <v>19048</v>
      </c>
      <c r="E4897" t="s">
        <v>31</v>
      </c>
      <c r="F4897" t="s">
        <v>23</v>
      </c>
      <c r="G4897" t="s">
        <v>19049</v>
      </c>
      <c r="H4897" t="s">
        <v>69</v>
      </c>
      <c r="I4897" t="s">
        <v>53</v>
      </c>
      <c r="J4897" s="1">
        <v>45674</v>
      </c>
      <c r="K4897" s="1">
        <v>46091</v>
      </c>
      <c r="L4897" t="b">
        <f>COUNTIF(tbl_vendors[Vendor_ID],tbl_vendors[[#This Row],[Vendor_ID]])&gt;1</f>
        <v>0</v>
      </c>
      <c r="M4897" t="b">
        <f>ISBLANK(tbl_vendors[[#This Row],[Vendor_ID]])</f>
        <v>0</v>
      </c>
      <c r="N4897" t="b">
        <f>LEN(TRIM(tbl_vendors[[#This Row],[Vendor_Name]]))=0</f>
        <v>0</v>
      </c>
      <c r="O4897" t="b">
        <f>LEN(TRIM(tbl_vendors[[#This Row],[Email]]))=0</f>
        <v>0</v>
      </c>
      <c r="P4897" t="b">
        <f>OR(ISERROR(FIND("@",tbl_vendors[[#This Row],[Email]])),ISERROR(FIND(".",tbl_vendors[[#This Row],[Email]])))</f>
        <v>0</v>
      </c>
      <c r="Q4897" t="b">
        <f>ISNA(MATCH(tbl_vendors[[#This Row],[Country]],tbl_country[country],0))</f>
        <v>0</v>
      </c>
      <c r="R4897" t="b">
        <f>ISNA(MATCH(tbl_vendors[[#This Row],[Currency]],tbl_country[currency],0))</f>
        <v>0</v>
      </c>
      <c r="S4897" t="b">
        <f>_xlfn.XLOOKUP(tbl_vendors[[#This Row],[Country]],tbl_country[country],tbl_country[currency],"NotFound")&lt;&gt;tbl_vendors[[#This Row],[Currency]]</f>
        <v>0</v>
      </c>
      <c r="T4897" t="b">
        <f>ISNA(MATCH(tbl_vendors[[#This Row],[Payment_Terms]],tbl_payment_terms[Payment_Terms],0))</f>
        <v>0</v>
      </c>
      <c r="U4897" t="b">
        <f>ISNA(MATCH(tbl_vendors[[#This Row],[Status]],tbl_status[valid_status]))</f>
        <v>1</v>
      </c>
      <c r="V4897" t="b">
        <f ca="1">tbl_vendors[[#This Row],[Created_Date]]&gt;TODAY()</f>
        <v>0</v>
      </c>
      <c r="W4897" t="b">
        <f>tbl_vendors[[#This Row],[Updated_Date]]&lt;tbl_vendors[[#This Row],[Created_Date]]</f>
        <v>0</v>
      </c>
      <c r="X4897" t="b">
        <f>COUNTIF(tbl_vendors[Vendor_Name],tbl_vendors[[#This Row],[Vendor_Name]])&gt;1</f>
        <v>0</v>
      </c>
      <c r="Y4897" s="14" cm="1">
        <f t="array" aca="1" ref="Y4897" ca="1">IFERROR(SUM(L4897:X4897*1),4)</f>
        <v>1</v>
      </c>
      <c r="Z4897" t="str">
        <f ca="1">IF(tbl_vendors[[#This Row],[error_count]]&gt;0,"FAIL","PASS")</f>
        <v>FAIL</v>
      </c>
    </row>
    <row r="4898" spans="1:26" x14ac:dyDescent="0.3">
      <c r="A4898" t="s">
        <v>19050</v>
      </c>
      <c r="B4898" t="s">
        <v>19051</v>
      </c>
      <c r="C4898" t="s">
        <v>56</v>
      </c>
      <c r="D4898" t="s">
        <v>19052</v>
      </c>
      <c r="E4898" t="s">
        <v>58</v>
      </c>
      <c r="F4898" t="s">
        <v>40</v>
      </c>
      <c r="G4898" t="s">
        <v>19053</v>
      </c>
      <c r="H4898" t="s">
        <v>47</v>
      </c>
      <c r="I4898" t="s">
        <v>26</v>
      </c>
      <c r="J4898" s="1">
        <v>45726</v>
      </c>
      <c r="K4898" s="1">
        <v>46121</v>
      </c>
      <c r="L4898" t="b">
        <f>COUNTIF(tbl_vendors[Vendor_ID],tbl_vendors[[#This Row],[Vendor_ID]])&gt;1</f>
        <v>0</v>
      </c>
      <c r="M4898" t="b">
        <f>ISBLANK(tbl_vendors[[#This Row],[Vendor_ID]])</f>
        <v>0</v>
      </c>
      <c r="N4898" t="b">
        <f>LEN(TRIM(tbl_vendors[[#This Row],[Vendor_Name]]))=0</f>
        <v>0</v>
      </c>
      <c r="O4898" t="b">
        <f>LEN(TRIM(tbl_vendors[[#This Row],[Email]]))=0</f>
        <v>0</v>
      </c>
      <c r="P4898" t="b">
        <f>OR(ISERROR(FIND("@",tbl_vendors[[#This Row],[Email]])),ISERROR(FIND(".",tbl_vendors[[#This Row],[Email]])))</f>
        <v>0</v>
      </c>
      <c r="Q4898" t="b">
        <f>ISNA(MATCH(tbl_vendors[[#This Row],[Country]],tbl_country[country],0))</f>
        <v>0</v>
      </c>
      <c r="R4898" t="b">
        <f>ISNA(MATCH(tbl_vendors[[#This Row],[Currency]],tbl_country[currency],0))</f>
        <v>0</v>
      </c>
      <c r="S4898" t="b">
        <f>_xlfn.XLOOKUP(tbl_vendors[[#This Row],[Country]],tbl_country[country],tbl_country[currency],"NotFound")&lt;&gt;tbl_vendors[[#This Row],[Currency]]</f>
        <v>0</v>
      </c>
      <c r="T4898" t="b">
        <f>ISNA(MATCH(tbl_vendors[[#This Row],[Payment_Terms]],tbl_payment_terms[Payment_Terms],0))</f>
        <v>0</v>
      </c>
      <c r="U4898" t="b">
        <f>ISNA(MATCH(tbl_vendors[[#This Row],[Status]],tbl_status[valid_status]))</f>
        <v>0</v>
      </c>
      <c r="V4898" t="b">
        <f ca="1">tbl_vendors[[#This Row],[Created_Date]]&gt;TODAY()</f>
        <v>0</v>
      </c>
      <c r="W4898" t="b">
        <f>tbl_vendors[[#This Row],[Updated_Date]]&lt;tbl_vendors[[#This Row],[Created_Date]]</f>
        <v>0</v>
      </c>
      <c r="X4898" t="b">
        <f>COUNTIF(tbl_vendors[Vendor_Name],tbl_vendors[[#This Row],[Vendor_Name]])&gt;1</f>
        <v>0</v>
      </c>
      <c r="Y4898" s="14" cm="1">
        <f t="array" aca="1" ref="Y4898" ca="1">IFERROR(SUM(L4898:X4898*1),4)</f>
        <v>0</v>
      </c>
      <c r="Z4898" t="str">
        <f ca="1">IF(tbl_vendors[[#This Row],[error_count]]&gt;0,"FAIL","PASS")</f>
        <v>PASS</v>
      </c>
    </row>
    <row r="4899" spans="1:26" x14ac:dyDescent="0.3">
      <c r="A4899" t="s">
        <v>19054</v>
      </c>
      <c r="B4899" t="s">
        <v>19055</v>
      </c>
      <c r="C4899" t="s">
        <v>66</v>
      </c>
      <c r="D4899" t="s">
        <v>19056</v>
      </c>
      <c r="E4899" t="s">
        <v>67</v>
      </c>
      <c r="F4899" t="s">
        <v>23</v>
      </c>
      <c r="G4899" t="s">
        <v>19057</v>
      </c>
      <c r="H4899" t="s">
        <v>47</v>
      </c>
      <c r="I4899" t="s">
        <v>53</v>
      </c>
      <c r="J4899" s="1">
        <v>45291</v>
      </c>
      <c r="K4899" s="1">
        <v>45753</v>
      </c>
      <c r="L4899" t="b">
        <f>COUNTIF(tbl_vendors[Vendor_ID],tbl_vendors[[#This Row],[Vendor_ID]])&gt;1</f>
        <v>0</v>
      </c>
      <c r="M4899" t="b">
        <f>ISBLANK(tbl_vendors[[#This Row],[Vendor_ID]])</f>
        <v>0</v>
      </c>
      <c r="N4899" t="b">
        <f>LEN(TRIM(tbl_vendors[[#This Row],[Vendor_Name]]))=0</f>
        <v>0</v>
      </c>
      <c r="O4899" t="b">
        <f>LEN(TRIM(tbl_vendors[[#This Row],[Email]]))=0</f>
        <v>0</v>
      </c>
      <c r="P4899" t="b">
        <f>OR(ISERROR(FIND("@",tbl_vendors[[#This Row],[Email]])),ISERROR(FIND(".",tbl_vendors[[#This Row],[Email]])))</f>
        <v>0</v>
      </c>
      <c r="Q4899" t="b">
        <f>ISNA(MATCH(tbl_vendors[[#This Row],[Country]],tbl_country[country],0))</f>
        <v>0</v>
      </c>
      <c r="R4899" t="b">
        <f>ISNA(MATCH(tbl_vendors[[#This Row],[Currency]],tbl_country[currency],0))</f>
        <v>0</v>
      </c>
      <c r="S4899" t="b">
        <f>_xlfn.XLOOKUP(tbl_vendors[[#This Row],[Country]],tbl_country[country],tbl_country[currency],"NotFound")&lt;&gt;tbl_vendors[[#This Row],[Currency]]</f>
        <v>0</v>
      </c>
      <c r="T4899" t="b">
        <f>ISNA(MATCH(tbl_vendors[[#This Row],[Payment_Terms]],tbl_payment_terms[Payment_Terms],0))</f>
        <v>0</v>
      </c>
      <c r="U4899" t="b">
        <f>ISNA(MATCH(tbl_vendors[[#This Row],[Status]],tbl_status[valid_status]))</f>
        <v>1</v>
      </c>
      <c r="V4899" t="b">
        <f ca="1">tbl_vendors[[#This Row],[Created_Date]]&gt;TODAY()</f>
        <v>0</v>
      </c>
      <c r="W4899" t="b">
        <f>tbl_vendors[[#This Row],[Updated_Date]]&lt;tbl_vendors[[#This Row],[Created_Date]]</f>
        <v>0</v>
      </c>
      <c r="X4899" t="b">
        <f>COUNTIF(tbl_vendors[Vendor_Name],tbl_vendors[[#This Row],[Vendor_Name]])&gt;1</f>
        <v>0</v>
      </c>
      <c r="Y4899" s="14" cm="1">
        <f t="array" aca="1" ref="Y4899" ca="1">IFERROR(SUM(L4899:X4899*1),4)</f>
        <v>1</v>
      </c>
      <c r="Z4899" t="str">
        <f ca="1">IF(tbl_vendors[[#This Row],[error_count]]&gt;0,"FAIL","PASS")</f>
        <v>FAIL</v>
      </c>
    </row>
    <row r="4900" spans="1:26" x14ac:dyDescent="0.3">
      <c r="A4900" t="s">
        <v>19058</v>
      </c>
      <c r="B4900" t="s">
        <v>19059</v>
      </c>
      <c r="C4900" t="s">
        <v>72</v>
      </c>
      <c r="D4900" t="s">
        <v>19060</v>
      </c>
      <c r="E4900" t="s">
        <v>74</v>
      </c>
      <c r="F4900" t="s">
        <v>40</v>
      </c>
      <c r="G4900" t="s">
        <v>19061</v>
      </c>
      <c r="H4900" t="s">
        <v>25</v>
      </c>
      <c r="I4900" t="s">
        <v>19</v>
      </c>
      <c r="J4900" s="1">
        <v>45740</v>
      </c>
      <c r="K4900" s="1">
        <v>45860</v>
      </c>
      <c r="L4900" t="b">
        <f>COUNTIF(tbl_vendors[Vendor_ID],tbl_vendors[[#This Row],[Vendor_ID]])&gt;1</f>
        <v>0</v>
      </c>
      <c r="M4900" t="b">
        <f>ISBLANK(tbl_vendors[[#This Row],[Vendor_ID]])</f>
        <v>0</v>
      </c>
      <c r="N4900" t="b">
        <f>LEN(TRIM(tbl_vendors[[#This Row],[Vendor_Name]]))=0</f>
        <v>0</v>
      </c>
      <c r="O4900" t="b">
        <f>LEN(TRIM(tbl_vendors[[#This Row],[Email]]))=0</f>
        <v>0</v>
      </c>
      <c r="P4900" t="b">
        <f>OR(ISERROR(FIND("@",tbl_vendors[[#This Row],[Email]])),ISERROR(FIND(".",tbl_vendors[[#This Row],[Email]])))</f>
        <v>0</v>
      </c>
      <c r="Q4900" t="b">
        <f>ISNA(MATCH(tbl_vendors[[#This Row],[Country]],tbl_country[country],0))</f>
        <v>0</v>
      </c>
      <c r="R4900" t="b">
        <f>ISNA(MATCH(tbl_vendors[[#This Row],[Currency]],tbl_country[currency],0))</f>
        <v>1</v>
      </c>
      <c r="S4900" t="b">
        <f>_xlfn.XLOOKUP(tbl_vendors[[#This Row],[Country]],tbl_country[country],tbl_country[currency],"NotFound")&lt;&gt;tbl_vendors[[#This Row],[Currency]]</f>
        <v>1</v>
      </c>
      <c r="T4900" t="b">
        <f>ISNA(MATCH(tbl_vendors[[#This Row],[Payment_Terms]],tbl_payment_terms[Payment_Terms],0))</f>
        <v>0</v>
      </c>
      <c r="U4900" t="b">
        <f>ISNA(MATCH(tbl_vendors[[#This Row],[Status]],tbl_status[valid_status]))</f>
        <v>0</v>
      </c>
      <c r="V4900" t="b">
        <f ca="1">tbl_vendors[[#This Row],[Created_Date]]&gt;TODAY()</f>
        <v>0</v>
      </c>
      <c r="W4900" t="b">
        <f>tbl_vendors[[#This Row],[Updated_Date]]&lt;tbl_vendors[[#This Row],[Created_Date]]</f>
        <v>0</v>
      </c>
      <c r="X4900" t="b">
        <f>COUNTIF(tbl_vendors[Vendor_Name],tbl_vendors[[#This Row],[Vendor_Name]])&gt;1</f>
        <v>0</v>
      </c>
      <c r="Y4900" s="14" cm="1">
        <f t="array" aca="1" ref="Y4900" ca="1">IFERROR(SUM(L4900:X4900*1),4)</f>
        <v>2</v>
      </c>
      <c r="Z4900" t="str">
        <f ca="1">IF(tbl_vendors[[#This Row],[error_count]]&gt;0,"FAIL","PASS")</f>
        <v>FAIL</v>
      </c>
    </row>
    <row r="4901" spans="1:26" x14ac:dyDescent="0.3">
      <c r="A4901" t="s">
        <v>19062</v>
      </c>
      <c r="B4901" t="s">
        <v>19063</v>
      </c>
      <c r="C4901" t="s">
        <v>72</v>
      </c>
      <c r="D4901" t="s">
        <v>19064</v>
      </c>
      <c r="E4901" t="s">
        <v>74</v>
      </c>
      <c r="F4901" t="s">
        <v>32</v>
      </c>
      <c r="G4901" t="s">
        <v>19065</v>
      </c>
      <c r="H4901" t="s">
        <v>47</v>
      </c>
      <c r="I4901" t="s">
        <v>26</v>
      </c>
      <c r="J4901" s="1">
        <v>46035</v>
      </c>
      <c r="K4901" s="1">
        <v>46035</v>
      </c>
      <c r="L4901" t="b">
        <f>COUNTIF(tbl_vendors[Vendor_ID],tbl_vendors[[#This Row],[Vendor_ID]])&gt;1</f>
        <v>0</v>
      </c>
      <c r="M4901" t="b">
        <f>ISBLANK(tbl_vendors[[#This Row],[Vendor_ID]])</f>
        <v>0</v>
      </c>
      <c r="N4901" t="b">
        <f>LEN(TRIM(tbl_vendors[[#This Row],[Vendor_Name]]))=0</f>
        <v>0</v>
      </c>
      <c r="O4901" t="b">
        <f>LEN(TRIM(tbl_vendors[[#This Row],[Email]]))=0</f>
        <v>0</v>
      </c>
      <c r="P4901" t="b">
        <f>OR(ISERROR(FIND("@",tbl_vendors[[#This Row],[Email]])),ISERROR(FIND(".",tbl_vendors[[#This Row],[Email]])))</f>
        <v>0</v>
      </c>
      <c r="Q4901" t="b">
        <f>ISNA(MATCH(tbl_vendors[[#This Row],[Country]],tbl_country[country],0))</f>
        <v>0</v>
      </c>
      <c r="R4901" t="b">
        <f>ISNA(MATCH(tbl_vendors[[#This Row],[Currency]],tbl_country[currency],0))</f>
        <v>1</v>
      </c>
      <c r="S4901" t="b">
        <f>_xlfn.XLOOKUP(tbl_vendors[[#This Row],[Country]],tbl_country[country],tbl_country[currency],"NotFound")&lt;&gt;tbl_vendors[[#This Row],[Currency]]</f>
        <v>1</v>
      </c>
      <c r="T4901" t="b">
        <f>ISNA(MATCH(tbl_vendors[[#This Row],[Payment_Terms]],tbl_payment_terms[Payment_Terms],0))</f>
        <v>0</v>
      </c>
      <c r="U4901" t="b">
        <f>ISNA(MATCH(tbl_vendors[[#This Row],[Status]],tbl_status[valid_status]))</f>
        <v>0</v>
      </c>
      <c r="V4901" t="b">
        <f ca="1">tbl_vendors[[#This Row],[Created_Date]]&gt;TODAY()</f>
        <v>0</v>
      </c>
      <c r="W4901" t="b">
        <f>tbl_vendors[[#This Row],[Updated_Date]]&lt;tbl_vendors[[#This Row],[Created_Date]]</f>
        <v>0</v>
      </c>
      <c r="X4901" t="b">
        <f>COUNTIF(tbl_vendors[Vendor_Name],tbl_vendors[[#This Row],[Vendor_Name]])&gt;1</f>
        <v>0</v>
      </c>
      <c r="Y4901" s="14" cm="1">
        <f t="array" aca="1" ref="Y4901" ca="1">IFERROR(SUM(L4901:X4901*1),4)</f>
        <v>2</v>
      </c>
      <c r="Z4901" t="str">
        <f ca="1">IF(tbl_vendors[[#This Row],[error_count]]&gt;0,"FAIL","PASS")</f>
        <v>FAIL</v>
      </c>
    </row>
    <row r="4902" spans="1:26" x14ac:dyDescent="0.3">
      <c r="A4902" t="s">
        <v>19066</v>
      </c>
      <c r="B4902" t="s">
        <v>19067</v>
      </c>
      <c r="C4902" t="s">
        <v>56</v>
      </c>
      <c r="D4902" t="s">
        <v>19068</v>
      </c>
      <c r="E4902" t="s">
        <v>58</v>
      </c>
      <c r="F4902" t="s">
        <v>75</v>
      </c>
      <c r="G4902" t="s">
        <v>19069</v>
      </c>
      <c r="H4902" t="s">
        <v>18</v>
      </c>
      <c r="I4902" t="s">
        <v>53</v>
      </c>
      <c r="J4902" s="1">
        <v>46169</v>
      </c>
      <c r="K4902" s="1">
        <v>46181</v>
      </c>
      <c r="L4902" t="b">
        <f>COUNTIF(tbl_vendors[Vendor_ID],tbl_vendors[[#This Row],[Vendor_ID]])&gt;1</f>
        <v>0</v>
      </c>
      <c r="M4902" t="b">
        <f>ISBLANK(tbl_vendors[[#This Row],[Vendor_ID]])</f>
        <v>0</v>
      </c>
      <c r="N4902" t="b">
        <f>LEN(TRIM(tbl_vendors[[#This Row],[Vendor_Name]]))=0</f>
        <v>0</v>
      </c>
      <c r="O4902" t="b">
        <f>LEN(TRIM(tbl_vendors[[#This Row],[Email]]))=0</f>
        <v>0</v>
      </c>
      <c r="P4902" t="b">
        <f>OR(ISERROR(FIND("@",tbl_vendors[[#This Row],[Email]])),ISERROR(FIND(".",tbl_vendors[[#This Row],[Email]])))</f>
        <v>0</v>
      </c>
      <c r="Q4902" t="b">
        <f>ISNA(MATCH(tbl_vendors[[#This Row],[Country]],tbl_country[country],0))</f>
        <v>0</v>
      </c>
      <c r="R4902" t="b">
        <f>ISNA(MATCH(tbl_vendors[[#This Row],[Currency]],tbl_country[currency],0))</f>
        <v>0</v>
      </c>
      <c r="S4902" t="b">
        <f>_xlfn.XLOOKUP(tbl_vendors[[#This Row],[Country]],tbl_country[country],tbl_country[currency],"NotFound")&lt;&gt;tbl_vendors[[#This Row],[Currency]]</f>
        <v>0</v>
      </c>
      <c r="T4902" t="b">
        <f>ISNA(MATCH(tbl_vendors[[#This Row],[Payment_Terms]],tbl_payment_terms[Payment_Terms],0))</f>
        <v>0</v>
      </c>
      <c r="U4902" t="b">
        <f>ISNA(MATCH(tbl_vendors[[#This Row],[Status]],tbl_status[valid_status]))</f>
        <v>1</v>
      </c>
      <c r="V4902" t="b">
        <f ca="1">tbl_vendors[[#This Row],[Created_Date]]&gt;TODAY()</f>
        <v>0</v>
      </c>
      <c r="W4902" t="b">
        <f>tbl_vendors[[#This Row],[Updated_Date]]&lt;tbl_vendors[[#This Row],[Created_Date]]</f>
        <v>0</v>
      </c>
      <c r="X4902" t="b">
        <f>COUNTIF(tbl_vendors[Vendor_Name],tbl_vendors[[#This Row],[Vendor_Name]])&gt;1</f>
        <v>0</v>
      </c>
      <c r="Y4902" s="14" cm="1">
        <f t="array" aca="1" ref="Y4902" ca="1">IFERROR(SUM(L4902:X4902*1),4)</f>
        <v>1</v>
      </c>
      <c r="Z4902" t="str">
        <f ca="1">IF(tbl_vendors[[#This Row],[error_count]]&gt;0,"FAIL","PASS")</f>
        <v>FAIL</v>
      </c>
    </row>
    <row r="4903" spans="1:26" x14ac:dyDescent="0.3">
      <c r="A4903" t="s">
        <v>19070</v>
      </c>
      <c r="B4903" t="s">
        <v>19071</v>
      </c>
      <c r="C4903" t="s">
        <v>79</v>
      </c>
      <c r="D4903" t="s">
        <v>19072</v>
      </c>
      <c r="E4903" t="s">
        <v>39</v>
      </c>
      <c r="F4903" t="s">
        <v>32</v>
      </c>
      <c r="G4903" t="s">
        <v>19073</v>
      </c>
      <c r="H4903" t="s">
        <v>47</v>
      </c>
      <c r="I4903" t="s">
        <v>53</v>
      </c>
      <c r="J4903" s="1">
        <v>45591</v>
      </c>
      <c r="K4903" s="1">
        <v>45957</v>
      </c>
      <c r="L4903" t="b">
        <f>COUNTIF(tbl_vendors[Vendor_ID],tbl_vendors[[#This Row],[Vendor_ID]])&gt;1</f>
        <v>0</v>
      </c>
      <c r="M4903" t="b">
        <f>ISBLANK(tbl_vendors[[#This Row],[Vendor_ID]])</f>
        <v>0</v>
      </c>
      <c r="N4903" t="b">
        <f>LEN(TRIM(tbl_vendors[[#This Row],[Vendor_Name]]))=0</f>
        <v>0</v>
      </c>
      <c r="O4903" t="b">
        <f>LEN(TRIM(tbl_vendors[[#This Row],[Email]]))=0</f>
        <v>0</v>
      </c>
      <c r="P4903" t="b">
        <f>OR(ISERROR(FIND("@",tbl_vendors[[#This Row],[Email]])),ISERROR(FIND(".",tbl_vendors[[#This Row],[Email]])))</f>
        <v>0</v>
      </c>
      <c r="Q4903" t="b">
        <f>ISNA(MATCH(tbl_vendors[[#This Row],[Country]],tbl_country[country],0))</f>
        <v>0</v>
      </c>
      <c r="R4903" t="b">
        <f>ISNA(MATCH(tbl_vendors[[#This Row],[Currency]],tbl_country[currency],0))</f>
        <v>0</v>
      </c>
      <c r="S4903" t="b">
        <f>_xlfn.XLOOKUP(tbl_vendors[[#This Row],[Country]],tbl_country[country],tbl_country[currency],"NotFound")&lt;&gt;tbl_vendors[[#This Row],[Currency]]</f>
        <v>0</v>
      </c>
      <c r="T4903" t="b">
        <f>ISNA(MATCH(tbl_vendors[[#This Row],[Payment_Terms]],tbl_payment_terms[Payment_Terms],0))</f>
        <v>0</v>
      </c>
      <c r="U4903" t="b">
        <f>ISNA(MATCH(tbl_vendors[[#This Row],[Status]],tbl_status[valid_status]))</f>
        <v>1</v>
      </c>
      <c r="V4903" t="b">
        <f ca="1">tbl_vendors[[#This Row],[Created_Date]]&gt;TODAY()</f>
        <v>0</v>
      </c>
      <c r="W4903" t="b">
        <f>tbl_vendors[[#This Row],[Updated_Date]]&lt;tbl_vendors[[#This Row],[Created_Date]]</f>
        <v>0</v>
      </c>
      <c r="X4903" t="b">
        <f>COUNTIF(tbl_vendors[Vendor_Name],tbl_vendors[[#This Row],[Vendor_Name]])&gt;1</f>
        <v>0</v>
      </c>
      <c r="Y4903" s="14" cm="1">
        <f t="array" aca="1" ref="Y4903" ca="1">IFERROR(SUM(L4903:X4903*1),4)</f>
        <v>1</v>
      </c>
      <c r="Z4903" t="str">
        <f ca="1">IF(tbl_vendors[[#This Row],[error_count]]&gt;0,"FAIL","PASS")</f>
        <v>FAIL</v>
      </c>
    </row>
    <row r="4904" spans="1:26" x14ac:dyDescent="0.3">
      <c r="A4904" t="s">
        <v>19074</v>
      </c>
      <c r="B4904" t="s">
        <v>19075</v>
      </c>
      <c r="C4904" t="s">
        <v>13</v>
      </c>
      <c r="E4904" t="s">
        <v>15</v>
      </c>
      <c r="F4904" t="s">
        <v>75</v>
      </c>
      <c r="G4904" t="s">
        <v>19076</v>
      </c>
      <c r="H4904" t="s">
        <v>34</v>
      </c>
      <c r="I4904" t="s">
        <v>19</v>
      </c>
      <c r="J4904" s="1">
        <v>45754</v>
      </c>
      <c r="K4904" s="1">
        <v>45961</v>
      </c>
      <c r="L4904" t="b">
        <f>COUNTIF(tbl_vendors[Vendor_ID],tbl_vendors[[#This Row],[Vendor_ID]])&gt;1</f>
        <v>0</v>
      </c>
      <c r="M4904" t="b">
        <f>ISBLANK(tbl_vendors[[#This Row],[Vendor_ID]])</f>
        <v>0</v>
      </c>
      <c r="N4904" t="b">
        <f>LEN(TRIM(tbl_vendors[[#This Row],[Vendor_Name]]))=0</f>
        <v>0</v>
      </c>
      <c r="O4904" t="b">
        <f>LEN(TRIM(tbl_vendors[[#This Row],[Email]]))=0</f>
        <v>0</v>
      </c>
      <c r="P4904" t="b">
        <f>OR(ISERROR(FIND("@",tbl_vendors[[#This Row],[Email]])),ISERROR(FIND(".",tbl_vendors[[#This Row],[Email]])))</f>
        <v>0</v>
      </c>
      <c r="Q4904" t="b">
        <f>ISNA(MATCH(tbl_vendors[[#This Row],[Country]],tbl_country[country],0))</f>
        <v>0</v>
      </c>
      <c r="R4904" t="b">
        <f>ISNA(MATCH(tbl_vendors[[#This Row],[Currency]],tbl_country[currency],0))</f>
        <v>1</v>
      </c>
      <c r="S4904" t="b">
        <f>_xlfn.XLOOKUP(tbl_vendors[[#This Row],[Country]],tbl_country[country],tbl_country[currency],"NotFound")&lt;&gt;tbl_vendors[[#This Row],[Currency]]</f>
        <v>1</v>
      </c>
      <c r="T4904" t="b">
        <f>ISNA(MATCH(tbl_vendors[[#This Row],[Payment_Terms]],tbl_payment_terms[Payment_Terms],0))</f>
        <v>0</v>
      </c>
      <c r="U4904" t="b">
        <f>ISNA(MATCH(tbl_vendors[[#This Row],[Status]],tbl_status[valid_status]))</f>
        <v>0</v>
      </c>
      <c r="V4904" t="b">
        <f ca="1">tbl_vendors[[#This Row],[Created_Date]]&gt;TODAY()</f>
        <v>0</v>
      </c>
      <c r="W4904" t="b">
        <f>tbl_vendors[[#This Row],[Updated_Date]]&lt;tbl_vendors[[#This Row],[Created_Date]]</f>
        <v>0</v>
      </c>
      <c r="X4904" t="b">
        <f>COUNTIF(tbl_vendors[Vendor_Name],tbl_vendors[[#This Row],[Vendor_Name]])&gt;1</f>
        <v>0</v>
      </c>
      <c r="Y4904" s="14" cm="1">
        <f t="array" aca="1" ref="Y4904" ca="1">IFERROR(SUM(L4904:X4904*1),4)</f>
        <v>2</v>
      </c>
      <c r="Z4904" t="str">
        <f ca="1">IF(tbl_vendors[[#This Row],[error_count]]&gt;0,"FAIL","PASS")</f>
        <v>FAIL</v>
      </c>
    </row>
    <row r="4905" spans="1:26" x14ac:dyDescent="0.3">
      <c r="A4905" t="s">
        <v>19077</v>
      </c>
      <c r="B4905" t="s">
        <v>19078</v>
      </c>
      <c r="C4905" t="s">
        <v>72</v>
      </c>
      <c r="D4905" t="s">
        <v>19079</v>
      </c>
      <c r="E4905" t="s">
        <v>74</v>
      </c>
      <c r="F4905" t="s">
        <v>40</v>
      </c>
      <c r="G4905" t="s">
        <v>19080</v>
      </c>
      <c r="H4905" t="s">
        <v>52</v>
      </c>
      <c r="I4905" t="s">
        <v>19</v>
      </c>
      <c r="J4905" s="1">
        <v>44435</v>
      </c>
      <c r="K4905" s="1">
        <v>44648</v>
      </c>
      <c r="L4905" t="b">
        <f>COUNTIF(tbl_vendors[Vendor_ID],tbl_vendors[[#This Row],[Vendor_ID]])&gt;1</f>
        <v>0</v>
      </c>
      <c r="M4905" t="b">
        <f>ISBLANK(tbl_vendors[[#This Row],[Vendor_ID]])</f>
        <v>0</v>
      </c>
      <c r="N4905" t="b">
        <f>LEN(TRIM(tbl_vendors[[#This Row],[Vendor_Name]]))=0</f>
        <v>0</v>
      </c>
      <c r="O4905" t="b">
        <f>LEN(TRIM(tbl_vendors[[#This Row],[Email]]))=0</f>
        <v>0</v>
      </c>
      <c r="P4905" t="b">
        <f>OR(ISERROR(FIND("@",tbl_vendors[[#This Row],[Email]])),ISERROR(FIND(".",tbl_vendors[[#This Row],[Email]])))</f>
        <v>0</v>
      </c>
      <c r="Q4905" t="b">
        <f>ISNA(MATCH(tbl_vendors[[#This Row],[Country]],tbl_country[country],0))</f>
        <v>0</v>
      </c>
      <c r="R4905" t="b">
        <f>ISNA(MATCH(tbl_vendors[[#This Row],[Currency]],tbl_country[currency],0))</f>
        <v>1</v>
      </c>
      <c r="S4905" t="b">
        <f>_xlfn.XLOOKUP(tbl_vendors[[#This Row],[Country]],tbl_country[country],tbl_country[currency],"NotFound")&lt;&gt;tbl_vendors[[#This Row],[Currency]]</f>
        <v>1</v>
      </c>
      <c r="T4905" t="b">
        <f>ISNA(MATCH(tbl_vendors[[#This Row],[Payment_Terms]],tbl_payment_terms[Payment_Terms],0))</f>
        <v>0</v>
      </c>
      <c r="U4905" t="b">
        <f>ISNA(MATCH(tbl_vendors[[#This Row],[Status]],tbl_status[valid_status]))</f>
        <v>0</v>
      </c>
      <c r="V4905" t="b">
        <f ca="1">tbl_vendors[[#This Row],[Created_Date]]&gt;TODAY()</f>
        <v>0</v>
      </c>
      <c r="W4905" t="b">
        <f>tbl_vendors[[#This Row],[Updated_Date]]&lt;tbl_vendors[[#This Row],[Created_Date]]</f>
        <v>0</v>
      </c>
      <c r="X4905" t="b">
        <f>COUNTIF(tbl_vendors[Vendor_Name],tbl_vendors[[#This Row],[Vendor_Name]])&gt;1</f>
        <v>0</v>
      </c>
      <c r="Y4905" s="14" cm="1">
        <f t="array" aca="1" ref="Y4905" ca="1">IFERROR(SUM(L4905:X4905*1),4)</f>
        <v>2</v>
      </c>
      <c r="Z4905" t="str">
        <f ca="1">IF(tbl_vendors[[#This Row],[error_count]]&gt;0,"FAIL","PASS")</f>
        <v>FAIL</v>
      </c>
    </row>
    <row r="4906" spans="1:26" x14ac:dyDescent="0.3">
      <c r="A4906" t="s">
        <v>19081</v>
      </c>
      <c r="B4906" t="s">
        <v>19082</v>
      </c>
      <c r="C4906" t="s">
        <v>79</v>
      </c>
      <c r="D4906" t="s">
        <v>19083</v>
      </c>
      <c r="E4906" t="s">
        <v>39</v>
      </c>
      <c r="F4906" t="s">
        <v>40</v>
      </c>
      <c r="G4906" t="s">
        <v>19084</v>
      </c>
      <c r="H4906" t="s">
        <v>42</v>
      </c>
      <c r="I4906" t="s">
        <v>19</v>
      </c>
      <c r="J4906" s="1">
        <v>45227</v>
      </c>
      <c r="K4906" s="1">
        <v>45973</v>
      </c>
      <c r="L4906" t="b">
        <f>COUNTIF(tbl_vendors[Vendor_ID],tbl_vendors[[#This Row],[Vendor_ID]])&gt;1</f>
        <v>0</v>
      </c>
      <c r="M4906" t="b">
        <f>ISBLANK(tbl_vendors[[#This Row],[Vendor_ID]])</f>
        <v>0</v>
      </c>
      <c r="N4906" t="b">
        <f>LEN(TRIM(tbl_vendors[[#This Row],[Vendor_Name]]))=0</f>
        <v>0</v>
      </c>
      <c r="O4906" t="b">
        <f>LEN(TRIM(tbl_vendors[[#This Row],[Email]]))=0</f>
        <v>0</v>
      </c>
      <c r="P4906" t="b">
        <f>OR(ISERROR(FIND("@",tbl_vendors[[#This Row],[Email]])),ISERROR(FIND(".",tbl_vendors[[#This Row],[Email]])))</f>
        <v>0</v>
      </c>
      <c r="Q4906" t="b">
        <f>ISNA(MATCH(tbl_vendors[[#This Row],[Country]],tbl_country[country],0))</f>
        <v>0</v>
      </c>
      <c r="R4906" t="b">
        <f>ISNA(MATCH(tbl_vendors[[#This Row],[Currency]],tbl_country[currency],0))</f>
        <v>0</v>
      </c>
      <c r="S4906" t="b">
        <f>_xlfn.XLOOKUP(tbl_vendors[[#This Row],[Country]],tbl_country[country],tbl_country[currency],"NotFound")&lt;&gt;tbl_vendors[[#This Row],[Currency]]</f>
        <v>0</v>
      </c>
      <c r="T4906" t="b">
        <f>ISNA(MATCH(tbl_vendors[[#This Row],[Payment_Terms]],tbl_payment_terms[Payment_Terms],0))</f>
        <v>0</v>
      </c>
      <c r="U4906" t="b">
        <f>ISNA(MATCH(tbl_vendors[[#This Row],[Status]],tbl_status[valid_status]))</f>
        <v>0</v>
      </c>
      <c r="V4906" t="b">
        <f ca="1">tbl_vendors[[#This Row],[Created_Date]]&gt;TODAY()</f>
        <v>0</v>
      </c>
      <c r="W4906" t="b">
        <f>tbl_vendors[[#This Row],[Updated_Date]]&lt;tbl_vendors[[#This Row],[Created_Date]]</f>
        <v>0</v>
      </c>
      <c r="X4906" t="b">
        <f>COUNTIF(tbl_vendors[Vendor_Name],tbl_vendors[[#This Row],[Vendor_Name]])&gt;1</f>
        <v>0</v>
      </c>
      <c r="Y4906" s="14" cm="1">
        <f t="array" aca="1" ref="Y4906" ca="1">IFERROR(SUM(L4906:X4906*1),4)</f>
        <v>0</v>
      </c>
      <c r="Z4906" t="str">
        <f ca="1">IF(tbl_vendors[[#This Row],[error_count]]&gt;0,"FAIL","PASS")</f>
        <v>PASS</v>
      </c>
    </row>
    <row r="4907" spans="1:26" x14ac:dyDescent="0.3">
      <c r="A4907" t="s">
        <v>19085</v>
      </c>
      <c r="B4907" t="s">
        <v>19086</v>
      </c>
      <c r="C4907" t="s">
        <v>153</v>
      </c>
      <c r="D4907" t="s">
        <v>19087</v>
      </c>
      <c r="E4907" t="s">
        <v>155</v>
      </c>
      <c r="F4907" t="s">
        <v>16</v>
      </c>
      <c r="G4907" t="s">
        <v>19088</v>
      </c>
      <c r="H4907" t="s">
        <v>25</v>
      </c>
      <c r="I4907" t="s">
        <v>26</v>
      </c>
      <c r="J4907" s="1">
        <v>45433</v>
      </c>
      <c r="K4907" s="1">
        <v>45860</v>
      </c>
      <c r="L4907" t="b">
        <f>COUNTIF(tbl_vendors[Vendor_ID],tbl_vendors[[#This Row],[Vendor_ID]])&gt;1</f>
        <v>0</v>
      </c>
      <c r="M4907" t="b">
        <f>ISBLANK(tbl_vendors[[#This Row],[Vendor_ID]])</f>
        <v>0</v>
      </c>
      <c r="N4907" t="b">
        <f>LEN(TRIM(tbl_vendors[[#This Row],[Vendor_Name]]))=0</f>
        <v>0</v>
      </c>
      <c r="O4907" t="b">
        <f>LEN(TRIM(tbl_vendors[[#This Row],[Email]]))=0</f>
        <v>0</v>
      </c>
      <c r="P4907" t="b">
        <f>OR(ISERROR(FIND("@",tbl_vendors[[#This Row],[Email]])),ISERROR(FIND(".",tbl_vendors[[#This Row],[Email]])))</f>
        <v>0</v>
      </c>
      <c r="Q4907" t="b">
        <f>ISNA(MATCH(tbl_vendors[[#This Row],[Country]],tbl_country[country],0))</f>
        <v>0</v>
      </c>
      <c r="R4907" t="b">
        <f>ISNA(MATCH(tbl_vendors[[#This Row],[Currency]],tbl_country[currency],0))</f>
        <v>0</v>
      </c>
      <c r="S4907" t="b">
        <f>_xlfn.XLOOKUP(tbl_vendors[[#This Row],[Country]],tbl_country[country],tbl_country[currency],"NotFound")&lt;&gt;tbl_vendors[[#This Row],[Currency]]</f>
        <v>0</v>
      </c>
      <c r="T4907" t="b">
        <f>ISNA(MATCH(tbl_vendors[[#This Row],[Payment_Terms]],tbl_payment_terms[Payment_Terms],0))</f>
        <v>0</v>
      </c>
      <c r="U4907" t="b">
        <f>ISNA(MATCH(tbl_vendors[[#This Row],[Status]],tbl_status[valid_status]))</f>
        <v>0</v>
      </c>
      <c r="V4907" t="b">
        <f ca="1">tbl_vendors[[#This Row],[Created_Date]]&gt;TODAY()</f>
        <v>0</v>
      </c>
      <c r="W4907" t="b">
        <f>tbl_vendors[[#This Row],[Updated_Date]]&lt;tbl_vendors[[#This Row],[Created_Date]]</f>
        <v>0</v>
      </c>
      <c r="X4907" t="b">
        <f>COUNTIF(tbl_vendors[Vendor_Name],tbl_vendors[[#This Row],[Vendor_Name]])&gt;1</f>
        <v>0</v>
      </c>
      <c r="Y4907" s="14" cm="1">
        <f t="array" aca="1" ref="Y4907" ca="1">IFERROR(SUM(L4907:X4907*1),4)</f>
        <v>0</v>
      </c>
      <c r="Z4907" t="str">
        <f ca="1">IF(tbl_vendors[[#This Row],[error_count]]&gt;0,"FAIL","PASS")</f>
        <v>PASS</v>
      </c>
    </row>
    <row r="4908" spans="1:26" x14ac:dyDescent="0.3">
      <c r="A4908" t="s">
        <v>19089</v>
      </c>
      <c r="B4908" t="s">
        <v>19090</v>
      </c>
      <c r="C4908" t="s">
        <v>13</v>
      </c>
      <c r="D4908" t="s">
        <v>19091</v>
      </c>
      <c r="E4908" t="s">
        <v>15</v>
      </c>
      <c r="F4908" t="s">
        <v>32</v>
      </c>
      <c r="G4908" t="s">
        <v>19092</v>
      </c>
      <c r="H4908" t="s">
        <v>34</v>
      </c>
      <c r="I4908" t="s">
        <v>53</v>
      </c>
      <c r="J4908" s="1">
        <v>44804</v>
      </c>
      <c r="K4908" s="1">
        <v>45142</v>
      </c>
      <c r="L4908" t="b">
        <f>COUNTIF(tbl_vendors[Vendor_ID],tbl_vendors[[#This Row],[Vendor_ID]])&gt;1</f>
        <v>0</v>
      </c>
      <c r="M4908" t="b">
        <f>ISBLANK(tbl_vendors[[#This Row],[Vendor_ID]])</f>
        <v>0</v>
      </c>
      <c r="N4908" t="b">
        <f>LEN(TRIM(tbl_vendors[[#This Row],[Vendor_Name]]))=0</f>
        <v>0</v>
      </c>
      <c r="O4908" t="b">
        <f>LEN(TRIM(tbl_vendors[[#This Row],[Email]]))=0</f>
        <v>0</v>
      </c>
      <c r="P4908" t="b">
        <f>OR(ISERROR(FIND("@",tbl_vendors[[#This Row],[Email]])),ISERROR(FIND(".",tbl_vendors[[#This Row],[Email]])))</f>
        <v>0</v>
      </c>
      <c r="Q4908" t="b">
        <f>ISNA(MATCH(tbl_vendors[[#This Row],[Country]],tbl_country[country],0))</f>
        <v>0</v>
      </c>
      <c r="R4908" t="b">
        <f>ISNA(MATCH(tbl_vendors[[#This Row],[Currency]],tbl_country[currency],0))</f>
        <v>1</v>
      </c>
      <c r="S4908" t="b">
        <f>_xlfn.XLOOKUP(tbl_vendors[[#This Row],[Country]],tbl_country[country],tbl_country[currency],"NotFound")&lt;&gt;tbl_vendors[[#This Row],[Currency]]</f>
        <v>1</v>
      </c>
      <c r="T4908" t="b">
        <f>ISNA(MATCH(tbl_vendors[[#This Row],[Payment_Terms]],tbl_payment_terms[Payment_Terms],0))</f>
        <v>0</v>
      </c>
      <c r="U4908" t="b">
        <f>ISNA(MATCH(tbl_vendors[[#This Row],[Status]],tbl_status[valid_status]))</f>
        <v>1</v>
      </c>
      <c r="V4908" t="b">
        <f ca="1">tbl_vendors[[#This Row],[Created_Date]]&gt;TODAY()</f>
        <v>0</v>
      </c>
      <c r="W4908" t="b">
        <f>tbl_vendors[[#This Row],[Updated_Date]]&lt;tbl_vendors[[#This Row],[Created_Date]]</f>
        <v>0</v>
      </c>
      <c r="X4908" t="b">
        <f>COUNTIF(tbl_vendors[Vendor_Name],tbl_vendors[[#This Row],[Vendor_Name]])&gt;1</f>
        <v>0</v>
      </c>
      <c r="Y4908" s="14" cm="1">
        <f t="array" aca="1" ref="Y4908" ca="1">IFERROR(SUM(L4908:X4908*1),4)</f>
        <v>3</v>
      </c>
      <c r="Z4908" t="str">
        <f ca="1">IF(tbl_vendors[[#This Row],[error_count]]&gt;0,"FAIL","PASS")</f>
        <v>FAIL</v>
      </c>
    </row>
    <row r="4909" spans="1:26" x14ac:dyDescent="0.3">
      <c r="A4909" t="s">
        <v>19093</v>
      </c>
      <c r="B4909" t="s">
        <v>19094</v>
      </c>
      <c r="C4909" t="s">
        <v>66</v>
      </c>
      <c r="D4909" t="s">
        <v>19095</v>
      </c>
      <c r="E4909" t="s">
        <v>67</v>
      </c>
      <c r="F4909" t="s">
        <v>40</v>
      </c>
      <c r="G4909" t="s">
        <v>19096</v>
      </c>
      <c r="H4909" t="s">
        <v>34</v>
      </c>
      <c r="I4909" t="s">
        <v>19</v>
      </c>
      <c r="J4909" s="1">
        <v>45587</v>
      </c>
      <c r="K4909" s="1">
        <v>46185</v>
      </c>
      <c r="L4909" t="b">
        <f>COUNTIF(tbl_vendors[Vendor_ID],tbl_vendors[[#This Row],[Vendor_ID]])&gt;1</f>
        <v>0</v>
      </c>
      <c r="M4909" t="b">
        <f>ISBLANK(tbl_vendors[[#This Row],[Vendor_ID]])</f>
        <v>0</v>
      </c>
      <c r="N4909" t="b">
        <f>LEN(TRIM(tbl_vendors[[#This Row],[Vendor_Name]]))=0</f>
        <v>0</v>
      </c>
      <c r="O4909" t="b">
        <f>LEN(TRIM(tbl_vendors[[#This Row],[Email]]))=0</f>
        <v>0</v>
      </c>
      <c r="P4909" t="b">
        <f>OR(ISERROR(FIND("@",tbl_vendors[[#This Row],[Email]])),ISERROR(FIND(".",tbl_vendors[[#This Row],[Email]])))</f>
        <v>0</v>
      </c>
      <c r="Q4909" t="b">
        <f>ISNA(MATCH(tbl_vendors[[#This Row],[Country]],tbl_country[country],0))</f>
        <v>0</v>
      </c>
      <c r="R4909" t="b">
        <f>ISNA(MATCH(tbl_vendors[[#This Row],[Currency]],tbl_country[currency],0))</f>
        <v>0</v>
      </c>
      <c r="S4909" t="b">
        <f>_xlfn.XLOOKUP(tbl_vendors[[#This Row],[Country]],tbl_country[country],tbl_country[currency],"NotFound")&lt;&gt;tbl_vendors[[#This Row],[Currency]]</f>
        <v>0</v>
      </c>
      <c r="T4909" t="b">
        <f>ISNA(MATCH(tbl_vendors[[#This Row],[Payment_Terms]],tbl_payment_terms[Payment_Terms],0))</f>
        <v>0</v>
      </c>
      <c r="U4909" t="b">
        <f>ISNA(MATCH(tbl_vendors[[#This Row],[Status]],tbl_status[valid_status]))</f>
        <v>0</v>
      </c>
      <c r="V4909" t="b">
        <f ca="1">tbl_vendors[[#This Row],[Created_Date]]&gt;TODAY()</f>
        <v>0</v>
      </c>
      <c r="W4909" t="b">
        <f>tbl_vendors[[#This Row],[Updated_Date]]&lt;tbl_vendors[[#This Row],[Created_Date]]</f>
        <v>0</v>
      </c>
      <c r="X4909" t="b">
        <f>COUNTIF(tbl_vendors[Vendor_Name],tbl_vendors[[#This Row],[Vendor_Name]])&gt;1</f>
        <v>0</v>
      </c>
      <c r="Y4909" s="14" cm="1">
        <f t="array" aca="1" ref="Y4909" ca="1">IFERROR(SUM(L4909:X4909*1),4)</f>
        <v>0</v>
      </c>
      <c r="Z4909" t="str">
        <f ca="1">IF(tbl_vendors[[#This Row],[error_count]]&gt;0,"FAIL","PASS")</f>
        <v>PASS</v>
      </c>
    </row>
    <row r="4910" spans="1:26" x14ac:dyDescent="0.3">
      <c r="A4910" t="s">
        <v>19097</v>
      </c>
      <c r="B4910" t="s">
        <v>19098</v>
      </c>
      <c r="C4910" t="s">
        <v>79</v>
      </c>
      <c r="D4910" t="s">
        <v>19099</v>
      </c>
      <c r="E4910" t="s">
        <v>39</v>
      </c>
      <c r="F4910" t="s">
        <v>32</v>
      </c>
      <c r="G4910" t="s">
        <v>19100</v>
      </c>
      <c r="H4910" t="s">
        <v>18</v>
      </c>
      <c r="I4910" t="s">
        <v>53</v>
      </c>
      <c r="J4910" s="1">
        <v>45680</v>
      </c>
      <c r="K4910" s="1">
        <v>45998</v>
      </c>
      <c r="L4910" t="b">
        <f>COUNTIF(tbl_vendors[Vendor_ID],tbl_vendors[[#This Row],[Vendor_ID]])&gt;1</f>
        <v>0</v>
      </c>
      <c r="M4910" t="b">
        <f>ISBLANK(tbl_vendors[[#This Row],[Vendor_ID]])</f>
        <v>0</v>
      </c>
      <c r="N4910" t="b">
        <f>LEN(TRIM(tbl_vendors[[#This Row],[Vendor_Name]]))=0</f>
        <v>0</v>
      </c>
      <c r="O4910" t="b">
        <f>LEN(TRIM(tbl_vendors[[#This Row],[Email]]))=0</f>
        <v>0</v>
      </c>
      <c r="P4910" t="b">
        <f>OR(ISERROR(FIND("@",tbl_vendors[[#This Row],[Email]])),ISERROR(FIND(".",tbl_vendors[[#This Row],[Email]])))</f>
        <v>0</v>
      </c>
      <c r="Q4910" t="b">
        <f>ISNA(MATCH(tbl_vendors[[#This Row],[Country]],tbl_country[country],0))</f>
        <v>0</v>
      </c>
      <c r="R4910" t="b">
        <f>ISNA(MATCH(tbl_vendors[[#This Row],[Currency]],tbl_country[currency],0))</f>
        <v>0</v>
      </c>
      <c r="S4910" t="b">
        <f>_xlfn.XLOOKUP(tbl_vendors[[#This Row],[Country]],tbl_country[country],tbl_country[currency],"NotFound")&lt;&gt;tbl_vendors[[#This Row],[Currency]]</f>
        <v>0</v>
      </c>
      <c r="T4910" t="b">
        <f>ISNA(MATCH(tbl_vendors[[#This Row],[Payment_Terms]],tbl_payment_terms[Payment_Terms],0))</f>
        <v>0</v>
      </c>
      <c r="U4910" t="b">
        <f>ISNA(MATCH(tbl_vendors[[#This Row],[Status]],tbl_status[valid_status]))</f>
        <v>1</v>
      </c>
      <c r="V4910" t="b">
        <f ca="1">tbl_vendors[[#This Row],[Created_Date]]&gt;TODAY()</f>
        <v>0</v>
      </c>
      <c r="W4910" t="b">
        <f>tbl_vendors[[#This Row],[Updated_Date]]&lt;tbl_vendors[[#This Row],[Created_Date]]</f>
        <v>0</v>
      </c>
      <c r="X4910" t="b">
        <f>COUNTIF(tbl_vendors[Vendor_Name],tbl_vendors[[#This Row],[Vendor_Name]])&gt;1</f>
        <v>0</v>
      </c>
      <c r="Y4910" s="14" cm="1">
        <f t="array" aca="1" ref="Y4910" ca="1">IFERROR(SUM(L4910:X4910*1),4)</f>
        <v>1</v>
      </c>
      <c r="Z4910" t="str">
        <f ca="1">IF(tbl_vendors[[#This Row],[error_count]]&gt;0,"FAIL","PASS")</f>
        <v>FAIL</v>
      </c>
    </row>
    <row r="4911" spans="1:26" x14ac:dyDescent="0.3">
      <c r="A4911" t="s">
        <v>19101</v>
      </c>
      <c r="B4911" t="s">
        <v>19102</v>
      </c>
      <c r="C4911" t="s">
        <v>109</v>
      </c>
      <c r="D4911" t="s">
        <v>19103</v>
      </c>
      <c r="E4911" t="s">
        <v>39</v>
      </c>
      <c r="F4911" t="s">
        <v>32</v>
      </c>
      <c r="G4911" t="s">
        <v>19104</v>
      </c>
      <c r="H4911" t="s">
        <v>18</v>
      </c>
      <c r="I4911" t="s">
        <v>19</v>
      </c>
      <c r="J4911" s="1">
        <v>46082</v>
      </c>
      <c r="K4911" s="1">
        <v>46111</v>
      </c>
      <c r="L4911" t="b">
        <f>COUNTIF(tbl_vendors[Vendor_ID],tbl_vendors[[#This Row],[Vendor_ID]])&gt;1</f>
        <v>0</v>
      </c>
      <c r="M4911" t="b">
        <f>ISBLANK(tbl_vendors[[#This Row],[Vendor_ID]])</f>
        <v>0</v>
      </c>
      <c r="N4911" t="b">
        <f>LEN(TRIM(tbl_vendors[[#This Row],[Vendor_Name]]))=0</f>
        <v>0</v>
      </c>
      <c r="O4911" t="b">
        <f>LEN(TRIM(tbl_vendors[[#This Row],[Email]]))=0</f>
        <v>0</v>
      </c>
      <c r="P4911" t="b">
        <f>OR(ISERROR(FIND("@",tbl_vendors[[#This Row],[Email]])),ISERROR(FIND(".",tbl_vendors[[#This Row],[Email]])))</f>
        <v>0</v>
      </c>
      <c r="Q4911" t="b">
        <f>ISNA(MATCH(tbl_vendors[[#This Row],[Country]],tbl_country[country],0))</f>
        <v>0</v>
      </c>
      <c r="R4911" t="b">
        <f>ISNA(MATCH(tbl_vendors[[#This Row],[Currency]],tbl_country[currency],0))</f>
        <v>0</v>
      </c>
      <c r="S4911" t="b">
        <f>_xlfn.XLOOKUP(tbl_vendors[[#This Row],[Country]],tbl_country[country],tbl_country[currency],"NotFound")&lt;&gt;tbl_vendors[[#This Row],[Currency]]</f>
        <v>1</v>
      </c>
      <c r="T4911" t="b">
        <f>ISNA(MATCH(tbl_vendors[[#This Row],[Payment_Terms]],tbl_payment_terms[Payment_Terms],0))</f>
        <v>0</v>
      </c>
      <c r="U4911" t="b">
        <f>ISNA(MATCH(tbl_vendors[[#This Row],[Status]],tbl_status[valid_status]))</f>
        <v>0</v>
      </c>
      <c r="V4911" t="b">
        <f ca="1">tbl_vendors[[#This Row],[Created_Date]]&gt;TODAY()</f>
        <v>0</v>
      </c>
      <c r="W4911" t="b">
        <f>tbl_vendors[[#This Row],[Updated_Date]]&lt;tbl_vendors[[#This Row],[Created_Date]]</f>
        <v>0</v>
      </c>
      <c r="X4911" t="b">
        <f>COUNTIF(tbl_vendors[Vendor_Name],tbl_vendors[[#This Row],[Vendor_Name]])&gt;1</f>
        <v>0</v>
      </c>
      <c r="Y4911" s="14" cm="1">
        <f t="array" aca="1" ref="Y4911" ca="1">IFERROR(SUM(L4911:X4911*1),4)</f>
        <v>1</v>
      </c>
      <c r="Z4911" t="str">
        <f ca="1">IF(tbl_vendors[[#This Row],[error_count]]&gt;0,"FAIL","PASS")</f>
        <v>FAIL</v>
      </c>
    </row>
    <row r="4912" spans="1:26" x14ac:dyDescent="0.3">
      <c r="A4912" t="s">
        <v>19105</v>
      </c>
      <c r="B4912" t="s">
        <v>19106</v>
      </c>
      <c r="C4912" t="s">
        <v>56</v>
      </c>
      <c r="D4912" t="s">
        <v>19107</v>
      </c>
      <c r="E4912" t="s">
        <v>58</v>
      </c>
      <c r="F4912" t="s">
        <v>32</v>
      </c>
      <c r="G4912" t="s">
        <v>19108</v>
      </c>
      <c r="H4912" t="s">
        <v>25</v>
      </c>
      <c r="I4912" t="s">
        <v>53</v>
      </c>
      <c r="J4912" s="1">
        <v>44973</v>
      </c>
      <c r="K4912" s="1">
        <v>45506</v>
      </c>
      <c r="L4912" t="b">
        <f>COUNTIF(tbl_vendors[Vendor_ID],tbl_vendors[[#This Row],[Vendor_ID]])&gt;1</f>
        <v>0</v>
      </c>
      <c r="M4912" t="b">
        <f>ISBLANK(tbl_vendors[[#This Row],[Vendor_ID]])</f>
        <v>0</v>
      </c>
      <c r="N4912" t="b">
        <f>LEN(TRIM(tbl_vendors[[#This Row],[Vendor_Name]]))=0</f>
        <v>0</v>
      </c>
      <c r="O4912" t="b">
        <f>LEN(TRIM(tbl_vendors[[#This Row],[Email]]))=0</f>
        <v>0</v>
      </c>
      <c r="P4912" t="b">
        <f>OR(ISERROR(FIND("@",tbl_vendors[[#This Row],[Email]])),ISERROR(FIND(".",tbl_vendors[[#This Row],[Email]])))</f>
        <v>0</v>
      </c>
      <c r="Q4912" t="b">
        <f>ISNA(MATCH(tbl_vendors[[#This Row],[Country]],tbl_country[country],0))</f>
        <v>0</v>
      </c>
      <c r="R4912" t="b">
        <f>ISNA(MATCH(tbl_vendors[[#This Row],[Currency]],tbl_country[currency],0))</f>
        <v>0</v>
      </c>
      <c r="S4912" t="b">
        <f>_xlfn.XLOOKUP(tbl_vendors[[#This Row],[Country]],tbl_country[country],tbl_country[currency],"NotFound")&lt;&gt;tbl_vendors[[#This Row],[Currency]]</f>
        <v>0</v>
      </c>
      <c r="T4912" t="b">
        <f>ISNA(MATCH(tbl_vendors[[#This Row],[Payment_Terms]],tbl_payment_terms[Payment_Terms],0))</f>
        <v>0</v>
      </c>
      <c r="U4912" t="b">
        <f>ISNA(MATCH(tbl_vendors[[#This Row],[Status]],tbl_status[valid_status]))</f>
        <v>1</v>
      </c>
      <c r="V4912" t="b">
        <f ca="1">tbl_vendors[[#This Row],[Created_Date]]&gt;TODAY()</f>
        <v>0</v>
      </c>
      <c r="W4912" t="b">
        <f>tbl_vendors[[#This Row],[Updated_Date]]&lt;tbl_vendors[[#This Row],[Created_Date]]</f>
        <v>0</v>
      </c>
      <c r="X4912" t="b">
        <f>COUNTIF(tbl_vendors[Vendor_Name],tbl_vendors[[#This Row],[Vendor_Name]])&gt;1</f>
        <v>0</v>
      </c>
      <c r="Y4912" s="14" cm="1">
        <f t="array" aca="1" ref="Y4912" ca="1">IFERROR(SUM(L4912:X4912*1),4)</f>
        <v>1</v>
      </c>
      <c r="Z4912" t="str">
        <f ca="1">IF(tbl_vendors[[#This Row],[error_count]]&gt;0,"FAIL","PASS")</f>
        <v>FAIL</v>
      </c>
    </row>
    <row r="4913" spans="1:26" x14ac:dyDescent="0.3">
      <c r="A4913" t="s">
        <v>19109</v>
      </c>
      <c r="B4913" t="s">
        <v>19110</v>
      </c>
      <c r="C4913" t="s">
        <v>66</v>
      </c>
      <c r="D4913" t="s">
        <v>19111</v>
      </c>
      <c r="E4913" t="s">
        <v>67</v>
      </c>
      <c r="F4913" t="s">
        <v>32</v>
      </c>
      <c r="G4913" t="s">
        <v>19112</v>
      </c>
      <c r="H4913" t="s">
        <v>18</v>
      </c>
      <c r="I4913" t="s">
        <v>53</v>
      </c>
      <c r="J4913" s="1">
        <v>46125</v>
      </c>
      <c r="K4913" s="1">
        <v>46170</v>
      </c>
      <c r="L4913" t="b">
        <f>COUNTIF(tbl_vendors[Vendor_ID],tbl_vendors[[#This Row],[Vendor_ID]])&gt;1</f>
        <v>0</v>
      </c>
      <c r="M4913" t="b">
        <f>ISBLANK(tbl_vendors[[#This Row],[Vendor_ID]])</f>
        <v>0</v>
      </c>
      <c r="N4913" t="b">
        <f>LEN(TRIM(tbl_vendors[[#This Row],[Vendor_Name]]))=0</f>
        <v>0</v>
      </c>
      <c r="O4913" t="b">
        <f>LEN(TRIM(tbl_vendors[[#This Row],[Email]]))=0</f>
        <v>0</v>
      </c>
      <c r="P4913" t="b">
        <f>OR(ISERROR(FIND("@",tbl_vendors[[#This Row],[Email]])),ISERROR(FIND(".",tbl_vendors[[#This Row],[Email]])))</f>
        <v>0</v>
      </c>
      <c r="Q4913" t="b">
        <f>ISNA(MATCH(tbl_vendors[[#This Row],[Country]],tbl_country[country],0))</f>
        <v>0</v>
      </c>
      <c r="R4913" t="b">
        <f>ISNA(MATCH(tbl_vendors[[#This Row],[Currency]],tbl_country[currency],0))</f>
        <v>0</v>
      </c>
      <c r="S4913" t="b">
        <f>_xlfn.XLOOKUP(tbl_vendors[[#This Row],[Country]],tbl_country[country],tbl_country[currency],"NotFound")&lt;&gt;tbl_vendors[[#This Row],[Currency]]</f>
        <v>0</v>
      </c>
      <c r="T4913" t="b">
        <f>ISNA(MATCH(tbl_vendors[[#This Row],[Payment_Terms]],tbl_payment_terms[Payment_Terms],0))</f>
        <v>0</v>
      </c>
      <c r="U4913" t="b">
        <f>ISNA(MATCH(tbl_vendors[[#This Row],[Status]],tbl_status[valid_status]))</f>
        <v>1</v>
      </c>
      <c r="V4913" t="b">
        <f ca="1">tbl_vendors[[#This Row],[Created_Date]]&gt;TODAY()</f>
        <v>0</v>
      </c>
      <c r="W4913" t="b">
        <f>tbl_vendors[[#This Row],[Updated_Date]]&lt;tbl_vendors[[#This Row],[Created_Date]]</f>
        <v>0</v>
      </c>
      <c r="X4913" t="b">
        <f>COUNTIF(tbl_vendors[Vendor_Name],tbl_vendors[[#This Row],[Vendor_Name]])&gt;1</f>
        <v>0</v>
      </c>
      <c r="Y4913" s="14" cm="1">
        <f t="array" aca="1" ref="Y4913" ca="1">IFERROR(SUM(L4913:X4913*1),4)</f>
        <v>1</v>
      </c>
      <c r="Z4913" t="str">
        <f ca="1">IF(tbl_vendors[[#This Row],[error_count]]&gt;0,"FAIL","PASS")</f>
        <v>FAIL</v>
      </c>
    </row>
    <row r="4914" spans="1:26" x14ac:dyDescent="0.3">
      <c r="A4914" t="s">
        <v>19113</v>
      </c>
      <c r="B4914" t="s">
        <v>19114</v>
      </c>
      <c r="C4914" t="s">
        <v>29</v>
      </c>
      <c r="D4914" t="s">
        <v>19115</v>
      </c>
      <c r="E4914" t="s">
        <v>31</v>
      </c>
      <c r="F4914" t="s">
        <v>40</v>
      </c>
      <c r="G4914" t="s">
        <v>19116</v>
      </c>
      <c r="H4914" t="s">
        <v>18</v>
      </c>
      <c r="I4914" t="s">
        <v>53</v>
      </c>
      <c r="J4914" s="1">
        <v>45354</v>
      </c>
      <c r="K4914" s="1">
        <v>46144</v>
      </c>
      <c r="L4914" t="b">
        <f>COUNTIF(tbl_vendors[Vendor_ID],tbl_vendors[[#This Row],[Vendor_ID]])&gt;1</f>
        <v>0</v>
      </c>
      <c r="M4914" t="b">
        <f>ISBLANK(tbl_vendors[[#This Row],[Vendor_ID]])</f>
        <v>0</v>
      </c>
      <c r="N4914" t="b">
        <f>LEN(TRIM(tbl_vendors[[#This Row],[Vendor_Name]]))=0</f>
        <v>0</v>
      </c>
      <c r="O4914" t="b">
        <f>LEN(TRIM(tbl_vendors[[#This Row],[Email]]))=0</f>
        <v>0</v>
      </c>
      <c r="P4914" t="b">
        <f>OR(ISERROR(FIND("@",tbl_vendors[[#This Row],[Email]])),ISERROR(FIND(".",tbl_vendors[[#This Row],[Email]])))</f>
        <v>0</v>
      </c>
      <c r="Q4914" t="b">
        <f>ISNA(MATCH(tbl_vendors[[#This Row],[Country]],tbl_country[country],0))</f>
        <v>0</v>
      </c>
      <c r="R4914" t="b">
        <f>ISNA(MATCH(tbl_vendors[[#This Row],[Currency]],tbl_country[currency],0))</f>
        <v>0</v>
      </c>
      <c r="S4914" t="b">
        <f>_xlfn.XLOOKUP(tbl_vendors[[#This Row],[Country]],tbl_country[country],tbl_country[currency],"NotFound")&lt;&gt;tbl_vendors[[#This Row],[Currency]]</f>
        <v>0</v>
      </c>
      <c r="T4914" t="b">
        <f>ISNA(MATCH(tbl_vendors[[#This Row],[Payment_Terms]],tbl_payment_terms[Payment_Terms],0))</f>
        <v>0</v>
      </c>
      <c r="U4914" t="b">
        <f>ISNA(MATCH(tbl_vendors[[#This Row],[Status]],tbl_status[valid_status]))</f>
        <v>1</v>
      </c>
      <c r="V4914" t="b">
        <f ca="1">tbl_vendors[[#This Row],[Created_Date]]&gt;TODAY()</f>
        <v>0</v>
      </c>
      <c r="W4914" t="b">
        <f>tbl_vendors[[#This Row],[Updated_Date]]&lt;tbl_vendors[[#This Row],[Created_Date]]</f>
        <v>0</v>
      </c>
      <c r="X4914" t="b">
        <f>COUNTIF(tbl_vendors[Vendor_Name],tbl_vendors[[#This Row],[Vendor_Name]])&gt;1</f>
        <v>0</v>
      </c>
      <c r="Y4914" s="14" cm="1">
        <f t="array" aca="1" ref="Y4914" ca="1">IFERROR(SUM(L4914:X4914*1),4)</f>
        <v>1</v>
      </c>
      <c r="Z4914" t="str">
        <f ca="1">IF(tbl_vendors[[#This Row],[error_count]]&gt;0,"FAIL","PASS")</f>
        <v>FAIL</v>
      </c>
    </row>
    <row r="4915" spans="1:26" x14ac:dyDescent="0.3">
      <c r="A4915" t="s">
        <v>19117</v>
      </c>
      <c r="B4915" t="s">
        <v>19118</v>
      </c>
      <c r="C4915" t="s">
        <v>13</v>
      </c>
      <c r="D4915" t="s">
        <v>19119</v>
      </c>
      <c r="E4915" t="s">
        <v>15</v>
      </c>
      <c r="F4915" t="s">
        <v>23</v>
      </c>
      <c r="G4915" t="s">
        <v>19120</v>
      </c>
      <c r="H4915" t="s">
        <v>52</v>
      </c>
      <c r="I4915" t="s">
        <v>26</v>
      </c>
      <c r="J4915" s="1">
        <v>45885</v>
      </c>
      <c r="K4915" s="1">
        <v>45960</v>
      </c>
      <c r="L4915" t="b">
        <f>COUNTIF(tbl_vendors[Vendor_ID],tbl_vendors[[#This Row],[Vendor_ID]])&gt;1</f>
        <v>0</v>
      </c>
      <c r="M4915" t="b">
        <f>ISBLANK(tbl_vendors[[#This Row],[Vendor_ID]])</f>
        <v>0</v>
      </c>
      <c r="N4915" t="b">
        <f>LEN(TRIM(tbl_vendors[[#This Row],[Vendor_Name]]))=0</f>
        <v>0</v>
      </c>
      <c r="O4915" t="b">
        <f>LEN(TRIM(tbl_vendors[[#This Row],[Email]]))=0</f>
        <v>0</v>
      </c>
      <c r="P4915" t="b">
        <f>OR(ISERROR(FIND("@",tbl_vendors[[#This Row],[Email]])),ISERROR(FIND(".",tbl_vendors[[#This Row],[Email]])))</f>
        <v>0</v>
      </c>
      <c r="Q4915" t="b">
        <f>ISNA(MATCH(tbl_vendors[[#This Row],[Country]],tbl_country[country],0))</f>
        <v>0</v>
      </c>
      <c r="R4915" t="b">
        <f>ISNA(MATCH(tbl_vendors[[#This Row],[Currency]],tbl_country[currency],0))</f>
        <v>1</v>
      </c>
      <c r="S4915" t="b">
        <f>_xlfn.XLOOKUP(tbl_vendors[[#This Row],[Country]],tbl_country[country],tbl_country[currency],"NotFound")&lt;&gt;tbl_vendors[[#This Row],[Currency]]</f>
        <v>1</v>
      </c>
      <c r="T4915" t="b">
        <f>ISNA(MATCH(tbl_vendors[[#This Row],[Payment_Terms]],tbl_payment_terms[Payment_Terms],0))</f>
        <v>0</v>
      </c>
      <c r="U4915" t="b">
        <f>ISNA(MATCH(tbl_vendors[[#This Row],[Status]],tbl_status[valid_status]))</f>
        <v>0</v>
      </c>
      <c r="V4915" t="b">
        <f ca="1">tbl_vendors[[#This Row],[Created_Date]]&gt;TODAY()</f>
        <v>0</v>
      </c>
      <c r="W4915" t="b">
        <f>tbl_vendors[[#This Row],[Updated_Date]]&lt;tbl_vendors[[#This Row],[Created_Date]]</f>
        <v>0</v>
      </c>
      <c r="X4915" t="b">
        <f>COUNTIF(tbl_vendors[Vendor_Name],tbl_vendors[[#This Row],[Vendor_Name]])&gt;1</f>
        <v>0</v>
      </c>
      <c r="Y4915" s="14" cm="1">
        <f t="array" aca="1" ref="Y4915" ca="1">IFERROR(SUM(L4915:X4915*1),4)</f>
        <v>2</v>
      </c>
      <c r="Z4915" t="str">
        <f ca="1">IF(tbl_vendors[[#This Row],[error_count]]&gt;0,"FAIL","PASS")</f>
        <v>FAIL</v>
      </c>
    </row>
    <row r="4916" spans="1:26" x14ac:dyDescent="0.3">
      <c r="A4916" t="s">
        <v>19121</v>
      </c>
      <c r="B4916" t="s">
        <v>8792</v>
      </c>
      <c r="C4916" t="s">
        <v>56</v>
      </c>
      <c r="D4916" t="s">
        <v>19122</v>
      </c>
      <c r="E4916" t="s">
        <v>58</v>
      </c>
      <c r="F4916" t="s">
        <v>32</v>
      </c>
      <c r="G4916" t="s">
        <v>19123</v>
      </c>
      <c r="H4916" t="s">
        <v>69</v>
      </c>
      <c r="I4916" t="s">
        <v>53</v>
      </c>
      <c r="J4916" s="1">
        <v>45676</v>
      </c>
      <c r="K4916" s="1">
        <v>46162</v>
      </c>
      <c r="L4916" t="b">
        <f>COUNTIF(tbl_vendors[Vendor_ID],tbl_vendors[[#This Row],[Vendor_ID]])&gt;1</f>
        <v>0</v>
      </c>
      <c r="M4916" t="b">
        <f>ISBLANK(tbl_vendors[[#This Row],[Vendor_ID]])</f>
        <v>0</v>
      </c>
      <c r="N4916" t="b">
        <f>LEN(TRIM(tbl_vendors[[#This Row],[Vendor_Name]]))=0</f>
        <v>0</v>
      </c>
      <c r="O4916" t="b">
        <f>LEN(TRIM(tbl_vendors[[#This Row],[Email]]))=0</f>
        <v>0</v>
      </c>
      <c r="P4916" t="b">
        <f>OR(ISERROR(FIND("@",tbl_vendors[[#This Row],[Email]])),ISERROR(FIND(".",tbl_vendors[[#This Row],[Email]])))</f>
        <v>0</v>
      </c>
      <c r="Q4916" t="b">
        <f>ISNA(MATCH(tbl_vendors[[#This Row],[Country]],tbl_country[country],0))</f>
        <v>0</v>
      </c>
      <c r="R4916" t="b">
        <f>ISNA(MATCH(tbl_vendors[[#This Row],[Currency]],tbl_country[currency],0))</f>
        <v>0</v>
      </c>
      <c r="S4916" t="b">
        <f>_xlfn.XLOOKUP(tbl_vendors[[#This Row],[Country]],tbl_country[country],tbl_country[currency],"NotFound")&lt;&gt;tbl_vendors[[#This Row],[Currency]]</f>
        <v>0</v>
      </c>
      <c r="T4916" t="b">
        <f>ISNA(MATCH(tbl_vendors[[#This Row],[Payment_Terms]],tbl_payment_terms[Payment_Terms],0))</f>
        <v>0</v>
      </c>
      <c r="U4916" t="b">
        <f>ISNA(MATCH(tbl_vendors[[#This Row],[Status]],tbl_status[valid_status]))</f>
        <v>1</v>
      </c>
      <c r="V4916" t="b">
        <f ca="1">tbl_vendors[[#This Row],[Created_Date]]&gt;TODAY()</f>
        <v>0</v>
      </c>
      <c r="W4916" t="b">
        <f>tbl_vendors[[#This Row],[Updated_Date]]&lt;tbl_vendors[[#This Row],[Created_Date]]</f>
        <v>0</v>
      </c>
      <c r="X4916" t="b">
        <f>COUNTIF(tbl_vendors[Vendor_Name],tbl_vendors[[#This Row],[Vendor_Name]])&gt;1</f>
        <v>1</v>
      </c>
      <c r="Y4916" s="14" cm="1">
        <f t="array" aca="1" ref="Y4916" ca="1">IFERROR(SUM(L4916:X4916*1),4)</f>
        <v>2</v>
      </c>
      <c r="Z4916" t="str">
        <f ca="1">IF(tbl_vendors[[#This Row],[error_count]]&gt;0,"FAIL","PASS")</f>
        <v>FAIL</v>
      </c>
    </row>
    <row r="4917" spans="1:26" x14ac:dyDescent="0.3">
      <c r="A4917" t="s">
        <v>19124</v>
      </c>
      <c r="B4917" t="s">
        <v>19125</v>
      </c>
      <c r="C4917" t="s">
        <v>153</v>
      </c>
      <c r="D4917" t="s">
        <v>19126</v>
      </c>
      <c r="E4917" t="s">
        <v>155</v>
      </c>
      <c r="F4917" t="s">
        <v>16</v>
      </c>
      <c r="G4917" t="s">
        <v>19127</v>
      </c>
      <c r="H4917" t="s">
        <v>52</v>
      </c>
      <c r="I4917" t="s">
        <v>53</v>
      </c>
      <c r="J4917" s="1">
        <v>44884</v>
      </c>
      <c r="K4917" s="1">
        <v>45488</v>
      </c>
      <c r="L4917" t="b">
        <f>COUNTIF(tbl_vendors[Vendor_ID],tbl_vendors[[#This Row],[Vendor_ID]])&gt;1</f>
        <v>0</v>
      </c>
      <c r="M4917" t="b">
        <f>ISBLANK(tbl_vendors[[#This Row],[Vendor_ID]])</f>
        <v>0</v>
      </c>
      <c r="N4917" t="b">
        <f>LEN(TRIM(tbl_vendors[[#This Row],[Vendor_Name]]))=0</f>
        <v>0</v>
      </c>
      <c r="O4917" t="b">
        <f>LEN(TRIM(tbl_vendors[[#This Row],[Email]]))=0</f>
        <v>0</v>
      </c>
      <c r="P4917" t="b">
        <f>OR(ISERROR(FIND("@",tbl_vendors[[#This Row],[Email]])),ISERROR(FIND(".",tbl_vendors[[#This Row],[Email]])))</f>
        <v>0</v>
      </c>
      <c r="Q4917" t="b">
        <f>ISNA(MATCH(tbl_vendors[[#This Row],[Country]],tbl_country[country],0))</f>
        <v>0</v>
      </c>
      <c r="R4917" t="b">
        <f>ISNA(MATCH(tbl_vendors[[#This Row],[Currency]],tbl_country[currency],0))</f>
        <v>0</v>
      </c>
      <c r="S4917" t="b">
        <f>_xlfn.XLOOKUP(tbl_vendors[[#This Row],[Country]],tbl_country[country],tbl_country[currency],"NotFound")&lt;&gt;tbl_vendors[[#This Row],[Currency]]</f>
        <v>0</v>
      </c>
      <c r="T4917" t="b">
        <f>ISNA(MATCH(tbl_vendors[[#This Row],[Payment_Terms]],tbl_payment_terms[Payment_Terms],0))</f>
        <v>0</v>
      </c>
      <c r="U4917" t="b">
        <f>ISNA(MATCH(tbl_vendors[[#This Row],[Status]],tbl_status[valid_status]))</f>
        <v>1</v>
      </c>
      <c r="V4917" t="b">
        <f ca="1">tbl_vendors[[#This Row],[Created_Date]]&gt;TODAY()</f>
        <v>0</v>
      </c>
      <c r="W4917" t="b">
        <f>tbl_vendors[[#This Row],[Updated_Date]]&lt;tbl_vendors[[#This Row],[Created_Date]]</f>
        <v>0</v>
      </c>
      <c r="X4917" t="b">
        <f>COUNTIF(tbl_vendors[Vendor_Name],tbl_vendors[[#This Row],[Vendor_Name]])&gt;1</f>
        <v>0</v>
      </c>
      <c r="Y4917" s="14" cm="1">
        <f t="array" aca="1" ref="Y4917" ca="1">IFERROR(SUM(L4917:X4917*1),4)</f>
        <v>1</v>
      </c>
      <c r="Z4917" t="str">
        <f ca="1">IF(tbl_vendors[[#This Row],[error_count]]&gt;0,"FAIL","PASS")</f>
        <v>FAIL</v>
      </c>
    </row>
    <row r="4918" spans="1:26" x14ac:dyDescent="0.3">
      <c r="A4918" t="s">
        <v>19128</v>
      </c>
      <c r="B4918" t="s">
        <v>19129</v>
      </c>
      <c r="C4918" t="s">
        <v>66</v>
      </c>
      <c r="D4918" t="s">
        <v>19130</v>
      </c>
      <c r="E4918" t="s">
        <v>67</v>
      </c>
      <c r="F4918" t="s">
        <v>23</v>
      </c>
      <c r="G4918" t="s">
        <v>19131</v>
      </c>
      <c r="H4918" t="s">
        <v>47</v>
      </c>
      <c r="I4918" t="s">
        <v>26</v>
      </c>
      <c r="J4918" s="1">
        <v>45341</v>
      </c>
      <c r="K4918" s="1">
        <v>46201</v>
      </c>
      <c r="L4918" t="b">
        <f>COUNTIF(tbl_vendors[Vendor_ID],tbl_vendors[[#This Row],[Vendor_ID]])&gt;1</f>
        <v>0</v>
      </c>
      <c r="M4918" t="b">
        <f>ISBLANK(tbl_vendors[[#This Row],[Vendor_ID]])</f>
        <v>0</v>
      </c>
      <c r="N4918" t="b">
        <f>LEN(TRIM(tbl_vendors[[#This Row],[Vendor_Name]]))=0</f>
        <v>0</v>
      </c>
      <c r="O4918" t="b">
        <f>LEN(TRIM(tbl_vendors[[#This Row],[Email]]))=0</f>
        <v>0</v>
      </c>
      <c r="P4918" t="b">
        <f>OR(ISERROR(FIND("@",tbl_vendors[[#This Row],[Email]])),ISERROR(FIND(".",tbl_vendors[[#This Row],[Email]])))</f>
        <v>0</v>
      </c>
      <c r="Q4918" t="b">
        <f>ISNA(MATCH(tbl_vendors[[#This Row],[Country]],tbl_country[country],0))</f>
        <v>0</v>
      </c>
      <c r="R4918" t="b">
        <f>ISNA(MATCH(tbl_vendors[[#This Row],[Currency]],tbl_country[currency],0))</f>
        <v>0</v>
      </c>
      <c r="S4918" t="b">
        <f>_xlfn.XLOOKUP(tbl_vendors[[#This Row],[Country]],tbl_country[country],tbl_country[currency],"NotFound")&lt;&gt;tbl_vendors[[#This Row],[Currency]]</f>
        <v>0</v>
      </c>
      <c r="T4918" t="b">
        <f>ISNA(MATCH(tbl_vendors[[#This Row],[Payment_Terms]],tbl_payment_terms[Payment_Terms],0))</f>
        <v>0</v>
      </c>
      <c r="U4918" t="b">
        <f>ISNA(MATCH(tbl_vendors[[#This Row],[Status]],tbl_status[valid_status]))</f>
        <v>0</v>
      </c>
      <c r="V4918" t="b">
        <f ca="1">tbl_vendors[[#This Row],[Created_Date]]&gt;TODAY()</f>
        <v>0</v>
      </c>
      <c r="W4918" t="b">
        <f>tbl_vendors[[#This Row],[Updated_Date]]&lt;tbl_vendors[[#This Row],[Created_Date]]</f>
        <v>0</v>
      </c>
      <c r="X4918" t="b">
        <f>COUNTIF(tbl_vendors[Vendor_Name],tbl_vendors[[#This Row],[Vendor_Name]])&gt;1</f>
        <v>0</v>
      </c>
      <c r="Y4918" s="14" cm="1">
        <f t="array" aca="1" ref="Y4918" ca="1">IFERROR(SUM(L4918:X4918*1),4)</f>
        <v>0</v>
      </c>
      <c r="Z4918" t="str">
        <f ca="1">IF(tbl_vendors[[#This Row],[error_count]]&gt;0,"FAIL","PASS")</f>
        <v>PASS</v>
      </c>
    </row>
    <row r="4919" spans="1:26" x14ac:dyDescent="0.3">
      <c r="A4919" t="s">
        <v>19132</v>
      </c>
      <c r="B4919" t="s">
        <v>19133</v>
      </c>
      <c r="C4919" t="s">
        <v>153</v>
      </c>
      <c r="D4919" t="s">
        <v>19134</v>
      </c>
      <c r="E4919" t="s">
        <v>155</v>
      </c>
      <c r="F4919" t="s">
        <v>16</v>
      </c>
      <c r="G4919" t="s">
        <v>19135</v>
      </c>
      <c r="H4919" t="s">
        <v>52</v>
      </c>
      <c r="I4919" t="s">
        <v>53</v>
      </c>
      <c r="J4919" s="1">
        <v>46045</v>
      </c>
      <c r="K4919" s="1">
        <v>46089</v>
      </c>
      <c r="L4919" t="b">
        <f>COUNTIF(tbl_vendors[Vendor_ID],tbl_vendors[[#This Row],[Vendor_ID]])&gt;1</f>
        <v>0</v>
      </c>
      <c r="M4919" t="b">
        <f>ISBLANK(tbl_vendors[[#This Row],[Vendor_ID]])</f>
        <v>0</v>
      </c>
      <c r="N4919" t="b">
        <f>LEN(TRIM(tbl_vendors[[#This Row],[Vendor_Name]]))=0</f>
        <v>0</v>
      </c>
      <c r="O4919" t="b">
        <f>LEN(TRIM(tbl_vendors[[#This Row],[Email]]))=0</f>
        <v>0</v>
      </c>
      <c r="P4919" t="b">
        <f>OR(ISERROR(FIND("@",tbl_vendors[[#This Row],[Email]])),ISERROR(FIND(".",tbl_vendors[[#This Row],[Email]])))</f>
        <v>0</v>
      </c>
      <c r="Q4919" t="b">
        <f>ISNA(MATCH(tbl_vendors[[#This Row],[Country]],tbl_country[country],0))</f>
        <v>0</v>
      </c>
      <c r="R4919" t="b">
        <f>ISNA(MATCH(tbl_vendors[[#This Row],[Currency]],tbl_country[currency],0))</f>
        <v>0</v>
      </c>
      <c r="S4919" t="b">
        <f>_xlfn.XLOOKUP(tbl_vendors[[#This Row],[Country]],tbl_country[country],tbl_country[currency],"NotFound")&lt;&gt;tbl_vendors[[#This Row],[Currency]]</f>
        <v>0</v>
      </c>
      <c r="T4919" t="b">
        <f>ISNA(MATCH(tbl_vendors[[#This Row],[Payment_Terms]],tbl_payment_terms[Payment_Terms],0))</f>
        <v>0</v>
      </c>
      <c r="U4919" t="b">
        <f>ISNA(MATCH(tbl_vendors[[#This Row],[Status]],tbl_status[valid_status]))</f>
        <v>1</v>
      </c>
      <c r="V4919" t="b">
        <f ca="1">tbl_vendors[[#This Row],[Created_Date]]&gt;TODAY()</f>
        <v>0</v>
      </c>
      <c r="W4919" t="b">
        <f>tbl_vendors[[#This Row],[Updated_Date]]&lt;tbl_vendors[[#This Row],[Created_Date]]</f>
        <v>0</v>
      </c>
      <c r="X4919" t="b">
        <f>COUNTIF(tbl_vendors[Vendor_Name],tbl_vendors[[#This Row],[Vendor_Name]])&gt;1</f>
        <v>0</v>
      </c>
      <c r="Y4919" s="14" cm="1">
        <f t="array" aca="1" ref="Y4919" ca="1">IFERROR(SUM(L4919:X4919*1),4)</f>
        <v>1</v>
      </c>
      <c r="Z4919" t="str">
        <f ca="1">IF(tbl_vendors[[#This Row],[error_count]]&gt;0,"FAIL","PASS")</f>
        <v>FAIL</v>
      </c>
    </row>
    <row r="4920" spans="1:26" x14ac:dyDescent="0.3">
      <c r="A4920" t="s">
        <v>19136</v>
      </c>
      <c r="B4920" t="s">
        <v>19137</v>
      </c>
      <c r="C4920" t="s">
        <v>37</v>
      </c>
      <c r="D4920" t="s">
        <v>19138</v>
      </c>
      <c r="E4920" t="s">
        <v>39</v>
      </c>
      <c r="F4920" t="s">
        <v>75</v>
      </c>
      <c r="G4920" t="s">
        <v>19139</v>
      </c>
      <c r="H4920" t="s">
        <v>69</v>
      </c>
      <c r="I4920" t="s">
        <v>19</v>
      </c>
      <c r="J4920" s="1">
        <v>46145</v>
      </c>
      <c r="K4920" s="1">
        <v>46172</v>
      </c>
      <c r="L4920" t="b">
        <f>COUNTIF(tbl_vendors[Vendor_ID],tbl_vendors[[#This Row],[Vendor_ID]])&gt;1</f>
        <v>0</v>
      </c>
      <c r="M4920" t="b">
        <f>ISBLANK(tbl_vendors[[#This Row],[Vendor_ID]])</f>
        <v>0</v>
      </c>
      <c r="N4920" t="b">
        <f>LEN(TRIM(tbl_vendors[[#This Row],[Vendor_Name]]))=0</f>
        <v>0</v>
      </c>
      <c r="O4920" t="b">
        <f>LEN(TRIM(tbl_vendors[[#This Row],[Email]]))=0</f>
        <v>0</v>
      </c>
      <c r="P4920" t="b">
        <f>OR(ISERROR(FIND("@",tbl_vendors[[#This Row],[Email]])),ISERROR(FIND(".",tbl_vendors[[#This Row],[Email]])))</f>
        <v>0</v>
      </c>
      <c r="Q4920" t="b">
        <f>ISNA(MATCH(tbl_vendors[[#This Row],[Country]],tbl_country[country],0))</f>
        <v>0</v>
      </c>
      <c r="R4920" t="b">
        <f>ISNA(MATCH(tbl_vendors[[#This Row],[Currency]],tbl_country[currency],0))</f>
        <v>0</v>
      </c>
      <c r="S4920" t="b">
        <f>_xlfn.XLOOKUP(tbl_vendors[[#This Row],[Country]],tbl_country[country],tbl_country[currency],"NotFound")&lt;&gt;tbl_vendors[[#This Row],[Currency]]</f>
        <v>0</v>
      </c>
      <c r="T4920" t="b">
        <f>ISNA(MATCH(tbl_vendors[[#This Row],[Payment_Terms]],tbl_payment_terms[Payment_Terms],0))</f>
        <v>0</v>
      </c>
      <c r="U4920" t="b">
        <f>ISNA(MATCH(tbl_vendors[[#This Row],[Status]],tbl_status[valid_status]))</f>
        <v>0</v>
      </c>
      <c r="V4920" t="b">
        <f ca="1">tbl_vendors[[#This Row],[Created_Date]]&gt;TODAY()</f>
        <v>0</v>
      </c>
      <c r="W4920" t="b">
        <f>tbl_vendors[[#This Row],[Updated_Date]]&lt;tbl_vendors[[#This Row],[Created_Date]]</f>
        <v>0</v>
      </c>
      <c r="X4920" t="b">
        <f>COUNTIF(tbl_vendors[Vendor_Name],tbl_vendors[[#This Row],[Vendor_Name]])&gt;1</f>
        <v>0</v>
      </c>
      <c r="Y4920" s="14" cm="1">
        <f t="array" aca="1" ref="Y4920" ca="1">IFERROR(SUM(L4920:X4920*1),4)</f>
        <v>0</v>
      </c>
      <c r="Z4920" t="str">
        <f ca="1">IF(tbl_vendors[[#This Row],[error_count]]&gt;0,"FAIL","PASS")</f>
        <v>PASS</v>
      </c>
    </row>
    <row r="4921" spans="1:26" x14ac:dyDescent="0.3">
      <c r="A4921" t="s">
        <v>19140</v>
      </c>
      <c r="B4921" t="s">
        <v>19141</v>
      </c>
      <c r="C4921" t="s">
        <v>79</v>
      </c>
      <c r="D4921" t="s">
        <v>19142</v>
      </c>
      <c r="E4921" t="s">
        <v>39</v>
      </c>
      <c r="F4921" t="s">
        <v>23</v>
      </c>
      <c r="G4921" t="s">
        <v>19143</v>
      </c>
      <c r="H4921" t="s">
        <v>25</v>
      </c>
      <c r="I4921" t="s">
        <v>53</v>
      </c>
      <c r="J4921" s="1">
        <v>44574</v>
      </c>
      <c r="K4921" s="1">
        <v>45606</v>
      </c>
      <c r="L4921" t="b">
        <f>COUNTIF(tbl_vendors[Vendor_ID],tbl_vendors[[#This Row],[Vendor_ID]])&gt;1</f>
        <v>0</v>
      </c>
      <c r="M4921" t="b">
        <f>ISBLANK(tbl_vendors[[#This Row],[Vendor_ID]])</f>
        <v>0</v>
      </c>
      <c r="N4921" t="b">
        <f>LEN(TRIM(tbl_vendors[[#This Row],[Vendor_Name]]))=0</f>
        <v>0</v>
      </c>
      <c r="O4921" t="b">
        <f>LEN(TRIM(tbl_vendors[[#This Row],[Email]]))=0</f>
        <v>0</v>
      </c>
      <c r="P4921" t="b">
        <f>OR(ISERROR(FIND("@",tbl_vendors[[#This Row],[Email]])),ISERROR(FIND(".",tbl_vendors[[#This Row],[Email]])))</f>
        <v>0</v>
      </c>
      <c r="Q4921" t="b">
        <f>ISNA(MATCH(tbl_vendors[[#This Row],[Country]],tbl_country[country],0))</f>
        <v>0</v>
      </c>
      <c r="R4921" t="b">
        <f>ISNA(MATCH(tbl_vendors[[#This Row],[Currency]],tbl_country[currency],0))</f>
        <v>0</v>
      </c>
      <c r="S4921" t="b">
        <f>_xlfn.XLOOKUP(tbl_vendors[[#This Row],[Country]],tbl_country[country],tbl_country[currency],"NotFound")&lt;&gt;tbl_vendors[[#This Row],[Currency]]</f>
        <v>0</v>
      </c>
      <c r="T4921" t="b">
        <f>ISNA(MATCH(tbl_vendors[[#This Row],[Payment_Terms]],tbl_payment_terms[Payment_Terms],0))</f>
        <v>0</v>
      </c>
      <c r="U4921" t="b">
        <f>ISNA(MATCH(tbl_vendors[[#This Row],[Status]],tbl_status[valid_status]))</f>
        <v>1</v>
      </c>
      <c r="V4921" t="b">
        <f ca="1">tbl_vendors[[#This Row],[Created_Date]]&gt;TODAY()</f>
        <v>0</v>
      </c>
      <c r="W4921" t="b">
        <f>tbl_vendors[[#This Row],[Updated_Date]]&lt;tbl_vendors[[#This Row],[Created_Date]]</f>
        <v>0</v>
      </c>
      <c r="X4921" t="b">
        <f>COUNTIF(tbl_vendors[Vendor_Name],tbl_vendors[[#This Row],[Vendor_Name]])&gt;1</f>
        <v>0</v>
      </c>
      <c r="Y4921" s="14" cm="1">
        <f t="array" aca="1" ref="Y4921" ca="1">IFERROR(SUM(L4921:X4921*1),4)</f>
        <v>1</v>
      </c>
      <c r="Z4921" t="str">
        <f ca="1">IF(tbl_vendors[[#This Row],[error_count]]&gt;0,"FAIL","PASS")</f>
        <v>FAIL</v>
      </c>
    </row>
    <row r="4922" spans="1:26" x14ac:dyDescent="0.3">
      <c r="A4922" t="s">
        <v>19144</v>
      </c>
      <c r="B4922" t="s">
        <v>19145</v>
      </c>
      <c r="C4922" t="s">
        <v>79</v>
      </c>
      <c r="D4922" t="s">
        <v>19146</v>
      </c>
      <c r="E4922" t="s">
        <v>39</v>
      </c>
      <c r="F4922" t="s">
        <v>23</v>
      </c>
      <c r="G4922" t="s">
        <v>19147</v>
      </c>
      <c r="H4922" t="s">
        <v>25</v>
      </c>
      <c r="I4922" t="s">
        <v>53</v>
      </c>
      <c r="J4922" s="1">
        <v>45213</v>
      </c>
      <c r="K4922" s="1">
        <v>45481</v>
      </c>
      <c r="L4922" t="b">
        <f>COUNTIF(tbl_vendors[Vendor_ID],tbl_vendors[[#This Row],[Vendor_ID]])&gt;1</f>
        <v>0</v>
      </c>
      <c r="M4922" t="b">
        <f>ISBLANK(tbl_vendors[[#This Row],[Vendor_ID]])</f>
        <v>0</v>
      </c>
      <c r="N4922" t="b">
        <f>LEN(TRIM(tbl_vendors[[#This Row],[Vendor_Name]]))=0</f>
        <v>0</v>
      </c>
      <c r="O4922" t="b">
        <f>LEN(TRIM(tbl_vendors[[#This Row],[Email]]))=0</f>
        <v>0</v>
      </c>
      <c r="P4922" t="b">
        <f>OR(ISERROR(FIND("@",tbl_vendors[[#This Row],[Email]])),ISERROR(FIND(".",tbl_vendors[[#This Row],[Email]])))</f>
        <v>0</v>
      </c>
      <c r="Q4922" t="b">
        <f>ISNA(MATCH(tbl_vendors[[#This Row],[Country]],tbl_country[country],0))</f>
        <v>0</v>
      </c>
      <c r="R4922" t="b">
        <f>ISNA(MATCH(tbl_vendors[[#This Row],[Currency]],tbl_country[currency],0))</f>
        <v>0</v>
      </c>
      <c r="S4922" t="b">
        <f>_xlfn.XLOOKUP(tbl_vendors[[#This Row],[Country]],tbl_country[country],tbl_country[currency],"NotFound")&lt;&gt;tbl_vendors[[#This Row],[Currency]]</f>
        <v>0</v>
      </c>
      <c r="T4922" t="b">
        <f>ISNA(MATCH(tbl_vendors[[#This Row],[Payment_Terms]],tbl_payment_terms[Payment_Terms],0))</f>
        <v>0</v>
      </c>
      <c r="U4922" t="b">
        <f>ISNA(MATCH(tbl_vendors[[#This Row],[Status]],tbl_status[valid_status]))</f>
        <v>1</v>
      </c>
      <c r="V4922" t="b">
        <f ca="1">tbl_vendors[[#This Row],[Created_Date]]&gt;TODAY()</f>
        <v>0</v>
      </c>
      <c r="W4922" t="b">
        <f>tbl_vendors[[#This Row],[Updated_Date]]&lt;tbl_vendors[[#This Row],[Created_Date]]</f>
        <v>0</v>
      </c>
      <c r="X4922" t="b">
        <f>COUNTIF(tbl_vendors[Vendor_Name],tbl_vendors[[#This Row],[Vendor_Name]])&gt;1</f>
        <v>0</v>
      </c>
      <c r="Y4922" s="14" cm="1">
        <f t="array" aca="1" ref="Y4922" ca="1">IFERROR(SUM(L4922:X4922*1),4)</f>
        <v>1</v>
      </c>
      <c r="Z4922" t="str">
        <f ca="1">IF(tbl_vendors[[#This Row],[error_count]]&gt;0,"FAIL","PASS")</f>
        <v>FAIL</v>
      </c>
    </row>
    <row r="4923" spans="1:26" x14ac:dyDescent="0.3">
      <c r="A4923" t="s">
        <v>19148</v>
      </c>
      <c r="B4923" t="s">
        <v>19149</v>
      </c>
      <c r="C4923" t="s">
        <v>66</v>
      </c>
      <c r="D4923" t="s">
        <v>19150</v>
      </c>
      <c r="E4923" t="s">
        <v>67</v>
      </c>
      <c r="F4923" t="s">
        <v>75</v>
      </c>
      <c r="G4923" t="s">
        <v>19151</v>
      </c>
      <c r="H4923" t="s">
        <v>69</v>
      </c>
      <c r="I4923" t="s">
        <v>26</v>
      </c>
      <c r="J4923" s="1">
        <v>44824</v>
      </c>
      <c r="K4923" s="1">
        <v>45220</v>
      </c>
      <c r="L4923" t="b">
        <f>COUNTIF(tbl_vendors[Vendor_ID],tbl_vendors[[#This Row],[Vendor_ID]])&gt;1</f>
        <v>0</v>
      </c>
      <c r="M4923" t="b">
        <f>ISBLANK(tbl_vendors[[#This Row],[Vendor_ID]])</f>
        <v>0</v>
      </c>
      <c r="N4923" t="b">
        <f>LEN(TRIM(tbl_vendors[[#This Row],[Vendor_Name]]))=0</f>
        <v>0</v>
      </c>
      <c r="O4923" t="b">
        <f>LEN(TRIM(tbl_vendors[[#This Row],[Email]]))=0</f>
        <v>0</v>
      </c>
      <c r="P4923" t="b">
        <f>OR(ISERROR(FIND("@",tbl_vendors[[#This Row],[Email]])),ISERROR(FIND(".",tbl_vendors[[#This Row],[Email]])))</f>
        <v>0</v>
      </c>
      <c r="Q4923" t="b">
        <f>ISNA(MATCH(tbl_vendors[[#This Row],[Country]],tbl_country[country],0))</f>
        <v>0</v>
      </c>
      <c r="R4923" t="b">
        <f>ISNA(MATCH(tbl_vendors[[#This Row],[Currency]],tbl_country[currency],0))</f>
        <v>0</v>
      </c>
      <c r="S4923" t="b">
        <f>_xlfn.XLOOKUP(tbl_vendors[[#This Row],[Country]],tbl_country[country],tbl_country[currency],"NotFound")&lt;&gt;tbl_vendors[[#This Row],[Currency]]</f>
        <v>0</v>
      </c>
      <c r="T4923" t="b">
        <f>ISNA(MATCH(tbl_vendors[[#This Row],[Payment_Terms]],tbl_payment_terms[Payment_Terms],0))</f>
        <v>0</v>
      </c>
      <c r="U4923" t="b">
        <f>ISNA(MATCH(tbl_vendors[[#This Row],[Status]],tbl_status[valid_status]))</f>
        <v>0</v>
      </c>
      <c r="V4923" t="b">
        <f ca="1">tbl_vendors[[#This Row],[Created_Date]]&gt;TODAY()</f>
        <v>0</v>
      </c>
      <c r="W4923" t="b">
        <f>tbl_vendors[[#This Row],[Updated_Date]]&lt;tbl_vendors[[#This Row],[Created_Date]]</f>
        <v>0</v>
      </c>
      <c r="X4923" t="b">
        <f>COUNTIF(tbl_vendors[Vendor_Name],tbl_vendors[[#This Row],[Vendor_Name]])&gt;1</f>
        <v>0</v>
      </c>
      <c r="Y4923" s="14" cm="1">
        <f t="array" aca="1" ref="Y4923" ca="1">IFERROR(SUM(L4923:X4923*1),4)</f>
        <v>0</v>
      </c>
      <c r="Z4923" t="str">
        <f ca="1">IF(tbl_vendors[[#This Row],[error_count]]&gt;0,"FAIL","PASS")</f>
        <v>PASS</v>
      </c>
    </row>
    <row r="4924" spans="1:26" x14ac:dyDescent="0.3">
      <c r="A4924" t="s">
        <v>19152</v>
      </c>
      <c r="B4924" t="s">
        <v>19153</v>
      </c>
      <c r="C4924" t="s">
        <v>72</v>
      </c>
      <c r="D4924" t="s">
        <v>19154</v>
      </c>
      <c r="E4924" t="s">
        <v>74</v>
      </c>
      <c r="F4924" t="s">
        <v>40</v>
      </c>
      <c r="G4924" t="s">
        <v>19155</v>
      </c>
      <c r="H4924" t="s">
        <v>69</v>
      </c>
      <c r="I4924" t="s">
        <v>53</v>
      </c>
      <c r="J4924" s="1">
        <v>45586</v>
      </c>
      <c r="K4924" s="1">
        <v>46157</v>
      </c>
      <c r="L4924" t="b">
        <f>COUNTIF(tbl_vendors[Vendor_ID],tbl_vendors[[#This Row],[Vendor_ID]])&gt;1</f>
        <v>0</v>
      </c>
      <c r="M4924" t="b">
        <f>ISBLANK(tbl_vendors[[#This Row],[Vendor_ID]])</f>
        <v>0</v>
      </c>
      <c r="N4924" t="b">
        <f>LEN(TRIM(tbl_vendors[[#This Row],[Vendor_Name]]))=0</f>
        <v>0</v>
      </c>
      <c r="O4924" t="b">
        <f>LEN(TRIM(tbl_vendors[[#This Row],[Email]]))=0</f>
        <v>0</v>
      </c>
      <c r="P4924" t="b">
        <f>OR(ISERROR(FIND("@",tbl_vendors[[#This Row],[Email]])),ISERROR(FIND(".",tbl_vendors[[#This Row],[Email]])))</f>
        <v>0</v>
      </c>
      <c r="Q4924" t="b">
        <f>ISNA(MATCH(tbl_vendors[[#This Row],[Country]],tbl_country[country],0))</f>
        <v>0</v>
      </c>
      <c r="R4924" t="b">
        <f>ISNA(MATCH(tbl_vendors[[#This Row],[Currency]],tbl_country[currency],0))</f>
        <v>1</v>
      </c>
      <c r="S4924" t="b">
        <f>_xlfn.XLOOKUP(tbl_vendors[[#This Row],[Country]],tbl_country[country],tbl_country[currency],"NotFound")&lt;&gt;tbl_vendors[[#This Row],[Currency]]</f>
        <v>1</v>
      </c>
      <c r="T4924" t="b">
        <f>ISNA(MATCH(tbl_vendors[[#This Row],[Payment_Terms]],tbl_payment_terms[Payment_Terms],0))</f>
        <v>0</v>
      </c>
      <c r="U4924" t="b">
        <f>ISNA(MATCH(tbl_vendors[[#This Row],[Status]],tbl_status[valid_status]))</f>
        <v>1</v>
      </c>
      <c r="V4924" t="b">
        <f ca="1">tbl_vendors[[#This Row],[Created_Date]]&gt;TODAY()</f>
        <v>0</v>
      </c>
      <c r="W4924" t="b">
        <f>tbl_vendors[[#This Row],[Updated_Date]]&lt;tbl_vendors[[#This Row],[Created_Date]]</f>
        <v>0</v>
      </c>
      <c r="X4924" t="b">
        <f>COUNTIF(tbl_vendors[Vendor_Name],tbl_vendors[[#This Row],[Vendor_Name]])&gt;1</f>
        <v>0</v>
      </c>
      <c r="Y4924" s="14" cm="1">
        <f t="array" aca="1" ref="Y4924" ca="1">IFERROR(SUM(L4924:X4924*1),4)</f>
        <v>3</v>
      </c>
      <c r="Z4924" t="str">
        <f ca="1">IF(tbl_vendors[[#This Row],[error_count]]&gt;0,"FAIL","PASS")</f>
        <v>FAIL</v>
      </c>
    </row>
    <row r="4925" spans="1:26" x14ac:dyDescent="0.3">
      <c r="A4925" t="s">
        <v>19156</v>
      </c>
      <c r="B4925" t="s">
        <v>18033</v>
      </c>
      <c r="C4925" t="s">
        <v>153</v>
      </c>
      <c r="D4925" t="s">
        <v>19157</v>
      </c>
      <c r="E4925" t="s">
        <v>155</v>
      </c>
      <c r="F4925" t="s">
        <v>40</v>
      </c>
      <c r="G4925" t="s">
        <v>19158</v>
      </c>
      <c r="H4925" t="s">
        <v>69</v>
      </c>
      <c r="I4925" t="s">
        <v>26</v>
      </c>
      <c r="J4925" s="1">
        <v>46068</v>
      </c>
      <c r="K4925" s="1">
        <v>46156</v>
      </c>
      <c r="L4925" t="b">
        <f>COUNTIF(tbl_vendors[Vendor_ID],tbl_vendors[[#This Row],[Vendor_ID]])&gt;1</f>
        <v>0</v>
      </c>
      <c r="M4925" t="b">
        <f>ISBLANK(tbl_vendors[[#This Row],[Vendor_ID]])</f>
        <v>0</v>
      </c>
      <c r="N4925" t="b">
        <f>LEN(TRIM(tbl_vendors[[#This Row],[Vendor_Name]]))=0</f>
        <v>0</v>
      </c>
      <c r="O4925" t="b">
        <f>LEN(TRIM(tbl_vendors[[#This Row],[Email]]))=0</f>
        <v>0</v>
      </c>
      <c r="P4925" t="b">
        <f>OR(ISERROR(FIND("@",tbl_vendors[[#This Row],[Email]])),ISERROR(FIND(".",tbl_vendors[[#This Row],[Email]])))</f>
        <v>0</v>
      </c>
      <c r="Q4925" t="b">
        <f>ISNA(MATCH(tbl_vendors[[#This Row],[Country]],tbl_country[country],0))</f>
        <v>0</v>
      </c>
      <c r="R4925" t="b">
        <f>ISNA(MATCH(tbl_vendors[[#This Row],[Currency]],tbl_country[currency],0))</f>
        <v>0</v>
      </c>
      <c r="S4925" t="b">
        <f>_xlfn.XLOOKUP(tbl_vendors[[#This Row],[Country]],tbl_country[country],tbl_country[currency],"NotFound")&lt;&gt;tbl_vendors[[#This Row],[Currency]]</f>
        <v>0</v>
      </c>
      <c r="T4925" t="b">
        <f>ISNA(MATCH(tbl_vendors[[#This Row],[Payment_Terms]],tbl_payment_terms[Payment_Terms],0))</f>
        <v>0</v>
      </c>
      <c r="U4925" t="b">
        <f>ISNA(MATCH(tbl_vendors[[#This Row],[Status]],tbl_status[valid_status]))</f>
        <v>0</v>
      </c>
      <c r="V4925" t="b">
        <f ca="1">tbl_vendors[[#This Row],[Created_Date]]&gt;TODAY()</f>
        <v>0</v>
      </c>
      <c r="W4925" t="b">
        <f>tbl_vendors[[#This Row],[Updated_Date]]&lt;tbl_vendors[[#This Row],[Created_Date]]</f>
        <v>0</v>
      </c>
      <c r="X4925" t="b">
        <f>COUNTIF(tbl_vendors[Vendor_Name],tbl_vendors[[#This Row],[Vendor_Name]])&gt;1</f>
        <v>1</v>
      </c>
      <c r="Y4925" s="14" cm="1">
        <f t="array" aca="1" ref="Y4925" ca="1">IFERROR(SUM(L4925:X4925*1),4)</f>
        <v>1</v>
      </c>
      <c r="Z4925" t="str">
        <f ca="1">IF(tbl_vendors[[#This Row],[error_count]]&gt;0,"FAIL","PASS")</f>
        <v>FAIL</v>
      </c>
    </row>
    <row r="4926" spans="1:26" x14ac:dyDescent="0.3">
      <c r="A4926" t="s">
        <v>19159</v>
      </c>
      <c r="B4926" t="s">
        <v>19160</v>
      </c>
      <c r="C4926" t="s">
        <v>72</v>
      </c>
      <c r="D4926" t="s">
        <v>19161</v>
      </c>
      <c r="E4926" t="s">
        <v>74</v>
      </c>
      <c r="F4926" t="s">
        <v>23</v>
      </c>
      <c r="G4926" t="s">
        <v>19162</v>
      </c>
      <c r="H4926" t="s">
        <v>25</v>
      </c>
      <c r="I4926" t="s">
        <v>53</v>
      </c>
      <c r="J4926" s="1">
        <v>46080</v>
      </c>
      <c r="K4926" s="1">
        <v>46150</v>
      </c>
      <c r="L4926" t="b">
        <f>COUNTIF(tbl_vendors[Vendor_ID],tbl_vendors[[#This Row],[Vendor_ID]])&gt;1</f>
        <v>0</v>
      </c>
      <c r="M4926" t="b">
        <f>ISBLANK(tbl_vendors[[#This Row],[Vendor_ID]])</f>
        <v>0</v>
      </c>
      <c r="N4926" t="b">
        <f>LEN(TRIM(tbl_vendors[[#This Row],[Vendor_Name]]))=0</f>
        <v>0</v>
      </c>
      <c r="O4926" t="b">
        <f>LEN(TRIM(tbl_vendors[[#This Row],[Email]]))=0</f>
        <v>0</v>
      </c>
      <c r="P4926" t="b">
        <f>OR(ISERROR(FIND("@",tbl_vendors[[#This Row],[Email]])),ISERROR(FIND(".",tbl_vendors[[#This Row],[Email]])))</f>
        <v>0</v>
      </c>
      <c r="Q4926" t="b">
        <f>ISNA(MATCH(tbl_vendors[[#This Row],[Country]],tbl_country[country],0))</f>
        <v>0</v>
      </c>
      <c r="R4926" t="b">
        <f>ISNA(MATCH(tbl_vendors[[#This Row],[Currency]],tbl_country[currency],0))</f>
        <v>1</v>
      </c>
      <c r="S4926" t="b">
        <f>_xlfn.XLOOKUP(tbl_vendors[[#This Row],[Country]],tbl_country[country],tbl_country[currency],"NotFound")&lt;&gt;tbl_vendors[[#This Row],[Currency]]</f>
        <v>1</v>
      </c>
      <c r="T4926" t="b">
        <f>ISNA(MATCH(tbl_vendors[[#This Row],[Payment_Terms]],tbl_payment_terms[Payment_Terms],0))</f>
        <v>0</v>
      </c>
      <c r="U4926" t="b">
        <f>ISNA(MATCH(tbl_vendors[[#This Row],[Status]],tbl_status[valid_status]))</f>
        <v>1</v>
      </c>
      <c r="V4926" t="b">
        <f ca="1">tbl_vendors[[#This Row],[Created_Date]]&gt;TODAY()</f>
        <v>0</v>
      </c>
      <c r="W4926" t="b">
        <f>tbl_vendors[[#This Row],[Updated_Date]]&lt;tbl_vendors[[#This Row],[Created_Date]]</f>
        <v>0</v>
      </c>
      <c r="X4926" t="b">
        <f>COUNTIF(tbl_vendors[Vendor_Name],tbl_vendors[[#This Row],[Vendor_Name]])&gt;1</f>
        <v>0</v>
      </c>
      <c r="Y4926" s="14" cm="1">
        <f t="array" aca="1" ref="Y4926" ca="1">IFERROR(SUM(L4926:X4926*1),4)</f>
        <v>3</v>
      </c>
      <c r="Z4926" t="str">
        <f ca="1">IF(tbl_vendors[[#This Row],[error_count]]&gt;0,"FAIL","PASS")</f>
        <v>FAIL</v>
      </c>
    </row>
    <row r="4927" spans="1:26" x14ac:dyDescent="0.3">
      <c r="A4927" t="s">
        <v>19163</v>
      </c>
      <c r="B4927" t="s">
        <v>19164</v>
      </c>
      <c r="C4927" t="s">
        <v>56</v>
      </c>
      <c r="D4927" t="s">
        <v>19165</v>
      </c>
      <c r="E4927" t="s">
        <v>58</v>
      </c>
      <c r="F4927" t="s">
        <v>40</v>
      </c>
      <c r="G4927" t="s">
        <v>19166</v>
      </c>
      <c r="H4927" t="s">
        <v>18</v>
      </c>
      <c r="I4927" t="s">
        <v>19</v>
      </c>
      <c r="J4927" s="1">
        <v>45850</v>
      </c>
      <c r="K4927" s="1">
        <v>46130</v>
      </c>
      <c r="L4927" t="b">
        <f>COUNTIF(tbl_vendors[Vendor_ID],tbl_vendors[[#This Row],[Vendor_ID]])&gt;1</f>
        <v>0</v>
      </c>
      <c r="M4927" t="b">
        <f>ISBLANK(tbl_vendors[[#This Row],[Vendor_ID]])</f>
        <v>0</v>
      </c>
      <c r="N4927" t="b">
        <f>LEN(TRIM(tbl_vendors[[#This Row],[Vendor_Name]]))=0</f>
        <v>0</v>
      </c>
      <c r="O4927" t="b">
        <f>LEN(TRIM(tbl_vendors[[#This Row],[Email]]))=0</f>
        <v>0</v>
      </c>
      <c r="P4927" t="b">
        <f>OR(ISERROR(FIND("@",tbl_vendors[[#This Row],[Email]])),ISERROR(FIND(".",tbl_vendors[[#This Row],[Email]])))</f>
        <v>0</v>
      </c>
      <c r="Q4927" t="b">
        <f>ISNA(MATCH(tbl_vendors[[#This Row],[Country]],tbl_country[country],0))</f>
        <v>0</v>
      </c>
      <c r="R4927" t="b">
        <f>ISNA(MATCH(tbl_vendors[[#This Row],[Currency]],tbl_country[currency],0))</f>
        <v>0</v>
      </c>
      <c r="S4927" t="b">
        <f>_xlfn.XLOOKUP(tbl_vendors[[#This Row],[Country]],tbl_country[country],tbl_country[currency],"NotFound")&lt;&gt;tbl_vendors[[#This Row],[Currency]]</f>
        <v>0</v>
      </c>
      <c r="T4927" t="b">
        <f>ISNA(MATCH(tbl_vendors[[#This Row],[Payment_Terms]],tbl_payment_terms[Payment_Terms],0))</f>
        <v>0</v>
      </c>
      <c r="U4927" t="b">
        <f>ISNA(MATCH(tbl_vendors[[#This Row],[Status]],tbl_status[valid_status]))</f>
        <v>0</v>
      </c>
      <c r="V4927" t="b">
        <f ca="1">tbl_vendors[[#This Row],[Created_Date]]&gt;TODAY()</f>
        <v>0</v>
      </c>
      <c r="W4927" t="b">
        <f>tbl_vendors[[#This Row],[Updated_Date]]&lt;tbl_vendors[[#This Row],[Created_Date]]</f>
        <v>0</v>
      </c>
      <c r="X4927" t="b">
        <f>COUNTIF(tbl_vendors[Vendor_Name],tbl_vendors[[#This Row],[Vendor_Name]])&gt;1</f>
        <v>0</v>
      </c>
      <c r="Y4927" s="14" cm="1">
        <f t="array" aca="1" ref="Y4927" ca="1">IFERROR(SUM(L4927:X4927*1),4)</f>
        <v>0</v>
      </c>
      <c r="Z4927" t="str">
        <f ca="1">IF(tbl_vendors[[#This Row],[error_count]]&gt;0,"FAIL","PASS")</f>
        <v>PASS</v>
      </c>
    </row>
    <row r="4928" spans="1:26" x14ac:dyDescent="0.3">
      <c r="A4928" t="s">
        <v>19167</v>
      </c>
      <c r="B4928" t="s">
        <v>19168</v>
      </c>
      <c r="C4928" t="s">
        <v>13</v>
      </c>
      <c r="D4928" t="s">
        <v>19169</v>
      </c>
      <c r="E4928" t="s">
        <v>15</v>
      </c>
      <c r="F4928" t="s">
        <v>40</v>
      </c>
      <c r="G4928" t="s">
        <v>19170</v>
      </c>
      <c r="H4928" t="s">
        <v>18</v>
      </c>
      <c r="I4928" t="s">
        <v>26</v>
      </c>
      <c r="J4928" s="1">
        <v>45618</v>
      </c>
      <c r="K4928" s="1">
        <v>45686</v>
      </c>
      <c r="L4928" t="b">
        <f>COUNTIF(tbl_vendors[Vendor_ID],tbl_vendors[[#This Row],[Vendor_ID]])&gt;1</f>
        <v>0</v>
      </c>
      <c r="M4928" t="b">
        <f>ISBLANK(tbl_vendors[[#This Row],[Vendor_ID]])</f>
        <v>0</v>
      </c>
      <c r="N4928" t="b">
        <f>LEN(TRIM(tbl_vendors[[#This Row],[Vendor_Name]]))=0</f>
        <v>0</v>
      </c>
      <c r="O4928" t="b">
        <f>LEN(TRIM(tbl_vendors[[#This Row],[Email]]))=0</f>
        <v>0</v>
      </c>
      <c r="P4928" t="b">
        <f>OR(ISERROR(FIND("@",tbl_vendors[[#This Row],[Email]])),ISERROR(FIND(".",tbl_vendors[[#This Row],[Email]])))</f>
        <v>0</v>
      </c>
      <c r="Q4928" t="b">
        <f>ISNA(MATCH(tbl_vendors[[#This Row],[Country]],tbl_country[country],0))</f>
        <v>0</v>
      </c>
      <c r="R4928" t="b">
        <f>ISNA(MATCH(tbl_vendors[[#This Row],[Currency]],tbl_country[currency],0))</f>
        <v>1</v>
      </c>
      <c r="S4928" t="b">
        <f>_xlfn.XLOOKUP(tbl_vendors[[#This Row],[Country]],tbl_country[country],tbl_country[currency],"NotFound")&lt;&gt;tbl_vendors[[#This Row],[Currency]]</f>
        <v>1</v>
      </c>
      <c r="T4928" t="b">
        <f>ISNA(MATCH(tbl_vendors[[#This Row],[Payment_Terms]],tbl_payment_terms[Payment_Terms],0))</f>
        <v>0</v>
      </c>
      <c r="U4928" t="b">
        <f>ISNA(MATCH(tbl_vendors[[#This Row],[Status]],tbl_status[valid_status]))</f>
        <v>0</v>
      </c>
      <c r="V4928" t="b">
        <f ca="1">tbl_vendors[[#This Row],[Created_Date]]&gt;TODAY()</f>
        <v>0</v>
      </c>
      <c r="W4928" t="b">
        <f>tbl_vendors[[#This Row],[Updated_Date]]&lt;tbl_vendors[[#This Row],[Created_Date]]</f>
        <v>0</v>
      </c>
      <c r="X4928" t="b">
        <f>COUNTIF(tbl_vendors[Vendor_Name],tbl_vendors[[#This Row],[Vendor_Name]])&gt;1</f>
        <v>0</v>
      </c>
      <c r="Y4928" s="14" cm="1">
        <f t="array" aca="1" ref="Y4928" ca="1">IFERROR(SUM(L4928:X4928*1),4)</f>
        <v>2</v>
      </c>
      <c r="Z4928" t="str">
        <f ca="1">IF(tbl_vendors[[#This Row],[error_count]]&gt;0,"FAIL","PASS")</f>
        <v>FAIL</v>
      </c>
    </row>
    <row r="4929" spans="1:26" x14ac:dyDescent="0.3">
      <c r="A4929" t="s">
        <v>19171</v>
      </c>
      <c r="B4929" t="s">
        <v>19172</v>
      </c>
      <c r="C4929" t="s">
        <v>13</v>
      </c>
      <c r="D4929" t="s">
        <v>19173</v>
      </c>
      <c r="E4929" t="s">
        <v>15</v>
      </c>
      <c r="F4929" t="s">
        <v>75</v>
      </c>
      <c r="G4929" t="s">
        <v>19174</v>
      </c>
      <c r="H4929" t="s">
        <v>34</v>
      </c>
      <c r="I4929" t="s">
        <v>26</v>
      </c>
      <c r="J4929" s="1">
        <v>45272</v>
      </c>
      <c r="K4929" s="1">
        <v>45598</v>
      </c>
      <c r="L4929" t="b">
        <f>COUNTIF(tbl_vendors[Vendor_ID],tbl_vendors[[#This Row],[Vendor_ID]])&gt;1</f>
        <v>0</v>
      </c>
      <c r="M4929" t="b">
        <f>ISBLANK(tbl_vendors[[#This Row],[Vendor_ID]])</f>
        <v>0</v>
      </c>
      <c r="N4929" t="b">
        <f>LEN(TRIM(tbl_vendors[[#This Row],[Vendor_Name]]))=0</f>
        <v>0</v>
      </c>
      <c r="O4929" t="b">
        <f>LEN(TRIM(tbl_vendors[[#This Row],[Email]]))=0</f>
        <v>0</v>
      </c>
      <c r="P4929" t="b">
        <f>OR(ISERROR(FIND("@",tbl_vendors[[#This Row],[Email]])),ISERROR(FIND(".",tbl_vendors[[#This Row],[Email]])))</f>
        <v>0</v>
      </c>
      <c r="Q4929" t="b">
        <f>ISNA(MATCH(tbl_vendors[[#This Row],[Country]],tbl_country[country],0))</f>
        <v>0</v>
      </c>
      <c r="R4929" t="b">
        <f>ISNA(MATCH(tbl_vendors[[#This Row],[Currency]],tbl_country[currency],0))</f>
        <v>1</v>
      </c>
      <c r="S4929" t="b">
        <f>_xlfn.XLOOKUP(tbl_vendors[[#This Row],[Country]],tbl_country[country],tbl_country[currency],"NotFound")&lt;&gt;tbl_vendors[[#This Row],[Currency]]</f>
        <v>1</v>
      </c>
      <c r="T4929" t="b">
        <f>ISNA(MATCH(tbl_vendors[[#This Row],[Payment_Terms]],tbl_payment_terms[Payment_Terms],0))</f>
        <v>0</v>
      </c>
      <c r="U4929" t="b">
        <f>ISNA(MATCH(tbl_vendors[[#This Row],[Status]],tbl_status[valid_status]))</f>
        <v>0</v>
      </c>
      <c r="V4929" t="b">
        <f ca="1">tbl_vendors[[#This Row],[Created_Date]]&gt;TODAY()</f>
        <v>0</v>
      </c>
      <c r="W4929" t="b">
        <f>tbl_vendors[[#This Row],[Updated_Date]]&lt;tbl_vendors[[#This Row],[Created_Date]]</f>
        <v>0</v>
      </c>
      <c r="X4929" t="b">
        <f>COUNTIF(tbl_vendors[Vendor_Name],tbl_vendors[[#This Row],[Vendor_Name]])&gt;1</f>
        <v>0</v>
      </c>
      <c r="Y4929" s="14" cm="1">
        <f t="array" aca="1" ref="Y4929" ca="1">IFERROR(SUM(L4929:X4929*1),4)</f>
        <v>2</v>
      </c>
      <c r="Z4929" t="str">
        <f ca="1">IF(tbl_vendors[[#This Row],[error_count]]&gt;0,"FAIL","PASS")</f>
        <v>FAIL</v>
      </c>
    </row>
    <row r="4930" spans="1:26" x14ac:dyDescent="0.3">
      <c r="A4930" t="s">
        <v>19175</v>
      </c>
      <c r="B4930" t="s">
        <v>19176</v>
      </c>
      <c r="C4930" t="s">
        <v>66</v>
      </c>
      <c r="D4930" t="s">
        <v>19177</v>
      </c>
      <c r="E4930" t="s">
        <v>67</v>
      </c>
      <c r="F4930" t="s">
        <v>23</v>
      </c>
      <c r="G4930" t="s">
        <v>19178</v>
      </c>
      <c r="H4930" t="s">
        <v>18</v>
      </c>
      <c r="I4930" t="s">
        <v>26</v>
      </c>
      <c r="J4930" s="1">
        <v>45850</v>
      </c>
      <c r="K4930" s="1">
        <v>45906</v>
      </c>
      <c r="L4930" t="b">
        <f>COUNTIF(tbl_vendors[Vendor_ID],tbl_vendors[[#This Row],[Vendor_ID]])&gt;1</f>
        <v>0</v>
      </c>
      <c r="M4930" t="b">
        <f>ISBLANK(tbl_vendors[[#This Row],[Vendor_ID]])</f>
        <v>0</v>
      </c>
      <c r="N4930" t="b">
        <f>LEN(TRIM(tbl_vendors[[#This Row],[Vendor_Name]]))=0</f>
        <v>0</v>
      </c>
      <c r="O4930" t="b">
        <f>LEN(TRIM(tbl_vendors[[#This Row],[Email]]))=0</f>
        <v>0</v>
      </c>
      <c r="P4930" t="b">
        <f>OR(ISERROR(FIND("@",tbl_vendors[[#This Row],[Email]])),ISERROR(FIND(".",tbl_vendors[[#This Row],[Email]])))</f>
        <v>0</v>
      </c>
      <c r="Q4930" t="b">
        <f>ISNA(MATCH(tbl_vendors[[#This Row],[Country]],tbl_country[country],0))</f>
        <v>0</v>
      </c>
      <c r="R4930" t="b">
        <f>ISNA(MATCH(tbl_vendors[[#This Row],[Currency]],tbl_country[currency],0))</f>
        <v>0</v>
      </c>
      <c r="S4930" t="b">
        <f>_xlfn.XLOOKUP(tbl_vendors[[#This Row],[Country]],tbl_country[country],tbl_country[currency],"NotFound")&lt;&gt;tbl_vendors[[#This Row],[Currency]]</f>
        <v>0</v>
      </c>
      <c r="T4930" t="b">
        <f>ISNA(MATCH(tbl_vendors[[#This Row],[Payment_Terms]],tbl_payment_terms[Payment_Terms],0))</f>
        <v>0</v>
      </c>
      <c r="U4930" t="b">
        <f>ISNA(MATCH(tbl_vendors[[#This Row],[Status]],tbl_status[valid_status]))</f>
        <v>0</v>
      </c>
      <c r="V4930" t="b">
        <f ca="1">tbl_vendors[[#This Row],[Created_Date]]&gt;TODAY()</f>
        <v>0</v>
      </c>
      <c r="W4930" t="b">
        <f>tbl_vendors[[#This Row],[Updated_Date]]&lt;tbl_vendors[[#This Row],[Created_Date]]</f>
        <v>0</v>
      </c>
      <c r="X4930" t="b">
        <f>COUNTIF(tbl_vendors[Vendor_Name],tbl_vendors[[#This Row],[Vendor_Name]])&gt;1</f>
        <v>0</v>
      </c>
      <c r="Y4930" s="14" cm="1">
        <f t="array" aca="1" ref="Y4930" ca="1">IFERROR(SUM(L4930:X4930*1),4)</f>
        <v>0</v>
      </c>
      <c r="Z4930" t="str">
        <f ca="1">IF(tbl_vendors[[#This Row],[error_count]]&gt;0,"FAIL","PASS")</f>
        <v>PASS</v>
      </c>
    </row>
    <row r="4931" spans="1:26" x14ac:dyDescent="0.3">
      <c r="A4931" t="s">
        <v>19179</v>
      </c>
      <c r="B4931" t="s">
        <v>19180</v>
      </c>
      <c r="C4931" t="s">
        <v>66</v>
      </c>
      <c r="D4931" t="s">
        <v>19181</v>
      </c>
      <c r="E4931" t="s">
        <v>67</v>
      </c>
      <c r="F4931" t="s">
        <v>40</v>
      </c>
      <c r="G4931" t="s">
        <v>19182</v>
      </c>
      <c r="H4931" t="s">
        <v>25</v>
      </c>
      <c r="I4931" t="s">
        <v>53</v>
      </c>
      <c r="J4931" s="1">
        <v>46031</v>
      </c>
      <c r="K4931" s="1">
        <v>46102</v>
      </c>
      <c r="L4931" t="b">
        <f>COUNTIF(tbl_vendors[Vendor_ID],tbl_vendors[[#This Row],[Vendor_ID]])&gt;1</f>
        <v>0</v>
      </c>
      <c r="M4931" t="b">
        <f>ISBLANK(tbl_vendors[[#This Row],[Vendor_ID]])</f>
        <v>0</v>
      </c>
      <c r="N4931" t="b">
        <f>LEN(TRIM(tbl_vendors[[#This Row],[Vendor_Name]]))=0</f>
        <v>0</v>
      </c>
      <c r="O4931" t="b">
        <f>LEN(TRIM(tbl_vendors[[#This Row],[Email]]))=0</f>
        <v>0</v>
      </c>
      <c r="P4931" t="b">
        <f>OR(ISERROR(FIND("@",tbl_vendors[[#This Row],[Email]])),ISERROR(FIND(".",tbl_vendors[[#This Row],[Email]])))</f>
        <v>0</v>
      </c>
      <c r="Q4931" t="b">
        <f>ISNA(MATCH(tbl_vendors[[#This Row],[Country]],tbl_country[country],0))</f>
        <v>0</v>
      </c>
      <c r="R4931" t="b">
        <f>ISNA(MATCH(tbl_vendors[[#This Row],[Currency]],tbl_country[currency],0))</f>
        <v>0</v>
      </c>
      <c r="S4931" t="b">
        <f>_xlfn.XLOOKUP(tbl_vendors[[#This Row],[Country]],tbl_country[country],tbl_country[currency],"NotFound")&lt;&gt;tbl_vendors[[#This Row],[Currency]]</f>
        <v>0</v>
      </c>
      <c r="T4931" t="b">
        <f>ISNA(MATCH(tbl_vendors[[#This Row],[Payment_Terms]],tbl_payment_terms[Payment_Terms],0))</f>
        <v>0</v>
      </c>
      <c r="U4931" t="b">
        <f>ISNA(MATCH(tbl_vendors[[#This Row],[Status]],tbl_status[valid_status]))</f>
        <v>1</v>
      </c>
      <c r="V4931" t="b">
        <f ca="1">tbl_vendors[[#This Row],[Created_Date]]&gt;TODAY()</f>
        <v>0</v>
      </c>
      <c r="W4931" t="b">
        <f>tbl_vendors[[#This Row],[Updated_Date]]&lt;tbl_vendors[[#This Row],[Created_Date]]</f>
        <v>0</v>
      </c>
      <c r="X4931" t="b">
        <f>COUNTIF(tbl_vendors[Vendor_Name],tbl_vendors[[#This Row],[Vendor_Name]])&gt;1</f>
        <v>0</v>
      </c>
      <c r="Y4931" s="14" cm="1">
        <f t="array" aca="1" ref="Y4931" ca="1">IFERROR(SUM(L4931:X4931*1),4)</f>
        <v>1</v>
      </c>
      <c r="Z4931" t="str">
        <f ca="1">IF(tbl_vendors[[#This Row],[error_count]]&gt;0,"FAIL","PASS")</f>
        <v>FAIL</v>
      </c>
    </row>
    <row r="4932" spans="1:26" x14ac:dyDescent="0.3">
      <c r="A4932" t="s">
        <v>19183</v>
      </c>
      <c r="B4932" t="s">
        <v>19184</v>
      </c>
      <c r="C4932" t="s">
        <v>72</v>
      </c>
      <c r="D4932" t="s">
        <v>19185</v>
      </c>
      <c r="E4932" t="s">
        <v>74</v>
      </c>
      <c r="F4932" t="s">
        <v>23</v>
      </c>
      <c r="G4932" t="s">
        <v>19186</v>
      </c>
      <c r="H4932" t="s">
        <v>42</v>
      </c>
      <c r="I4932" t="s">
        <v>19</v>
      </c>
      <c r="J4932" s="1">
        <v>45851</v>
      </c>
      <c r="K4932" s="1">
        <v>46192</v>
      </c>
      <c r="L4932" t="b">
        <f>COUNTIF(tbl_vendors[Vendor_ID],tbl_vendors[[#This Row],[Vendor_ID]])&gt;1</f>
        <v>0</v>
      </c>
      <c r="M4932" t="b">
        <f>ISBLANK(tbl_vendors[[#This Row],[Vendor_ID]])</f>
        <v>0</v>
      </c>
      <c r="N4932" t="b">
        <f>LEN(TRIM(tbl_vendors[[#This Row],[Vendor_Name]]))=0</f>
        <v>0</v>
      </c>
      <c r="O4932" t="b">
        <f>LEN(TRIM(tbl_vendors[[#This Row],[Email]]))=0</f>
        <v>0</v>
      </c>
      <c r="P4932" t="b">
        <f>OR(ISERROR(FIND("@",tbl_vendors[[#This Row],[Email]])),ISERROR(FIND(".",tbl_vendors[[#This Row],[Email]])))</f>
        <v>0</v>
      </c>
      <c r="Q4932" t="b">
        <f>ISNA(MATCH(tbl_vendors[[#This Row],[Country]],tbl_country[country],0))</f>
        <v>0</v>
      </c>
      <c r="R4932" t="b">
        <f>ISNA(MATCH(tbl_vendors[[#This Row],[Currency]],tbl_country[currency],0))</f>
        <v>1</v>
      </c>
      <c r="S4932" t="b">
        <f>_xlfn.XLOOKUP(tbl_vendors[[#This Row],[Country]],tbl_country[country],tbl_country[currency],"NotFound")&lt;&gt;tbl_vendors[[#This Row],[Currency]]</f>
        <v>1</v>
      </c>
      <c r="T4932" t="b">
        <f>ISNA(MATCH(tbl_vendors[[#This Row],[Payment_Terms]],tbl_payment_terms[Payment_Terms],0))</f>
        <v>0</v>
      </c>
      <c r="U4932" t="b">
        <f>ISNA(MATCH(tbl_vendors[[#This Row],[Status]],tbl_status[valid_status]))</f>
        <v>0</v>
      </c>
      <c r="V4932" t="b">
        <f ca="1">tbl_vendors[[#This Row],[Created_Date]]&gt;TODAY()</f>
        <v>0</v>
      </c>
      <c r="W4932" t="b">
        <f>tbl_vendors[[#This Row],[Updated_Date]]&lt;tbl_vendors[[#This Row],[Created_Date]]</f>
        <v>0</v>
      </c>
      <c r="X4932" t="b">
        <f>COUNTIF(tbl_vendors[Vendor_Name],tbl_vendors[[#This Row],[Vendor_Name]])&gt;1</f>
        <v>0</v>
      </c>
      <c r="Y4932" s="14" cm="1">
        <f t="array" aca="1" ref="Y4932" ca="1">IFERROR(SUM(L4932:X4932*1),4)</f>
        <v>2</v>
      </c>
      <c r="Z4932" t="str">
        <f ca="1">IF(tbl_vendors[[#This Row],[error_count]]&gt;0,"FAIL","PASS")</f>
        <v>FAIL</v>
      </c>
    </row>
    <row r="4933" spans="1:26" x14ac:dyDescent="0.3">
      <c r="A4933" t="s">
        <v>19187</v>
      </c>
      <c r="B4933" t="s">
        <v>19188</v>
      </c>
      <c r="C4933" t="s">
        <v>66</v>
      </c>
      <c r="D4933" t="s">
        <v>19189</v>
      </c>
      <c r="E4933" t="s">
        <v>67</v>
      </c>
      <c r="F4933" t="s">
        <v>32</v>
      </c>
      <c r="G4933" t="s">
        <v>19190</v>
      </c>
      <c r="H4933" t="s">
        <v>69</v>
      </c>
      <c r="I4933" t="s">
        <v>19</v>
      </c>
      <c r="J4933" s="1">
        <v>45753</v>
      </c>
      <c r="K4933" s="1">
        <v>45880</v>
      </c>
      <c r="L4933" t="b">
        <f>COUNTIF(tbl_vendors[Vendor_ID],tbl_vendors[[#This Row],[Vendor_ID]])&gt;1</f>
        <v>0</v>
      </c>
      <c r="M4933" t="b">
        <f>ISBLANK(tbl_vendors[[#This Row],[Vendor_ID]])</f>
        <v>0</v>
      </c>
      <c r="N4933" t="b">
        <f>LEN(TRIM(tbl_vendors[[#This Row],[Vendor_Name]]))=0</f>
        <v>0</v>
      </c>
      <c r="O4933" t="b">
        <f>LEN(TRIM(tbl_vendors[[#This Row],[Email]]))=0</f>
        <v>0</v>
      </c>
      <c r="P4933" t="b">
        <f>OR(ISERROR(FIND("@",tbl_vendors[[#This Row],[Email]])),ISERROR(FIND(".",tbl_vendors[[#This Row],[Email]])))</f>
        <v>0</v>
      </c>
      <c r="Q4933" t="b">
        <f>ISNA(MATCH(tbl_vendors[[#This Row],[Country]],tbl_country[country],0))</f>
        <v>0</v>
      </c>
      <c r="R4933" t="b">
        <f>ISNA(MATCH(tbl_vendors[[#This Row],[Currency]],tbl_country[currency],0))</f>
        <v>0</v>
      </c>
      <c r="S4933" t="b">
        <f>_xlfn.XLOOKUP(tbl_vendors[[#This Row],[Country]],tbl_country[country],tbl_country[currency],"NotFound")&lt;&gt;tbl_vendors[[#This Row],[Currency]]</f>
        <v>0</v>
      </c>
      <c r="T4933" t="b">
        <f>ISNA(MATCH(tbl_vendors[[#This Row],[Payment_Terms]],tbl_payment_terms[Payment_Terms],0))</f>
        <v>0</v>
      </c>
      <c r="U4933" t="b">
        <f>ISNA(MATCH(tbl_vendors[[#This Row],[Status]],tbl_status[valid_status]))</f>
        <v>0</v>
      </c>
      <c r="V4933" t="b">
        <f ca="1">tbl_vendors[[#This Row],[Created_Date]]&gt;TODAY()</f>
        <v>0</v>
      </c>
      <c r="W4933" t="b">
        <f>tbl_vendors[[#This Row],[Updated_Date]]&lt;tbl_vendors[[#This Row],[Created_Date]]</f>
        <v>0</v>
      </c>
      <c r="X4933" t="b">
        <f>COUNTIF(tbl_vendors[Vendor_Name],tbl_vendors[[#This Row],[Vendor_Name]])&gt;1</f>
        <v>0</v>
      </c>
      <c r="Y4933" s="14" cm="1">
        <f t="array" aca="1" ref="Y4933" ca="1">IFERROR(SUM(L4933:X4933*1),4)</f>
        <v>0</v>
      </c>
      <c r="Z4933" t="str">
        <f ca="1">IF(tbl_vendors[[#This Row],[error_count]]&gt;0,"FAIL","PASS")</f>
        <v>PASS</v>
      </c>
    </row>
    <row r="4934" spans="1:26" x14ac:dyDescent="0.3">
      <c r="A4934" t="s">
        <v>19191</v>
      </c>
      <c r="B4934" t="s">
        <v>19192</v>
      </c>
      <c r="C4934" t="s">
        <v>29</v>
      </c>
      <c r="D4934" t="s">
        <v>19193</v>
      </c>
      <c r="E4934" t="s">
        <v>31</v>
      </c>
      <c r="F4934" t="s">
        <v>16</v>
      </c>
      <c r="G4934" t="s">
        <v>19194</v>
      </c>
      <c r="H4934" t="s">
        <v>18</v>
      </c>
      <c r="I4934" t="s">
        <v>53</v>
      </c>
      <c r="J4934" s="1">
        <v>44506</v>
      </c>
      <c r="K4934" s="1">
        <v>44563</v>
      </c>
      <c r="L4934" t="b">
        <f>COUNTIF(tbl_vendors[Vendor_ID],tbl_vendors[[#This Row],[Vendor_ID]])&gt;1</f>
        <v>0</v>
      </c>
      <c r="M4934" t="b">
        <f>ISBLANK(tbl_vendors[[#This Row],[Vendor_ID]])</f>
        <v>0</v>
      </c>
      <c r="N4934" t="b">
        <f>LEN(TRIM(tbl_vendors[[#This Row],[Vendor_Name]]))=0</f>
        <v>0</v>
      </c>
      <c r="O4934" t="b">
        <f>LEN(TRIM(tbl_vendors[[#This Row],[Email]]))=0</f>
        <v>0</v>
      </c>
      <c r="P4934" t="b">
        <f>OR(ISERROR(FIND("@",tbl_vendors[[#This Row],[Email]])),ISERROR(FIND(".",tbl_vendors[[#This Row],[Email]])))</f>
        <v>0</v>
      </c>
      <c r="Q4934" t="b">
        <f>ISNA(MATCH(tbl_vendors[[#This Row],[Country]],tbl_country[country],0))</f>
        <v>0</v>
      </c>
      <c r="R4934" t="b">
        <f>ISNA(MATCH(tbl_vendors[[#This Row],[Currency]],tbl_country[currency],0))</f>
        <v>0</v>
      </c>
      <c r="S4934" t="b">
        <f>_xlfn.XLOOKUP(tbl_vendors[[#This Row],[Country]],tbl_country[country],tbl_country[currency],"NotFound")&lt;&gt;tbl_vendors[[#This Row],[Currency]]</f>
        <v>0</v>
      </c>
      <c r="T4934" t="b">
        <f>ISNA(MATCH(tbl_vendors[[#This Row],[Payment_Terms]],tbl_payment_terms[Payment_Terms],0))</f>
        <v>0</v>
      </c>
      <c r="U4934" t="b">
        <f>ISNA(MATCH(tbl_vendors[[#This Row],[Status]],tbl_status[valid_status]))</f>
        <v>1</v>
      </c>
      <c r="V4934" t="b">
        <f ca="1">tbl_vendors[[#This Row],[Created_Date]]&gt;TODAY()</f>
        <v>0</v>
      </c>
      <c r="W4934" t="b">
        <f>tbl_vendors[[#This Row],[Updated_Date]]&lt;tbl_vendors[[#This Row],[Created_Date]]</f>
        <v>0</v>
      </c>
      <c r="X4934" t="b">
        <f>COUNTIF(tbl_vendors[Vendor_Name],tbl_vendors[[#This Row],[Vendor_Name]])&gt;1</f>
        <v>0</v>
      </c>
      <c r="Y4934" s="14" cm="1">
        <f t="array" aca="1" ref="Y4934" ca="1">IFERROR(SUM(L4934:X4934*1),4)</f>
        <v>1</v>
      </c>
      <c r="Z4934" t="str">
        <f ca="1">IF(tbl_vendors[[#This Row],[error_count]]&gt;0,"FAIL","PASS")</f>
        <v>FAIL</v>
      </c>
    </row>
    <row r="4935" spans="1:26" x14ac:dyDescent="0.3">
      <c r="A4935" t="s">
        <v>19195</v>
      </c>
      <c r="B4935" t="s">
        <v>19196</v>
      </c>
      <c r="C4935" t="s">
        <v>56</v>
      </c>
      <c r="D4935" t="s">
        <v>19197</v>
      </c>
      <c r="E4935" t="s">
        <v>58</v>
      </c>
      <c r="F4935" t="s">
        <v>23</v>
      </c>
      <c r="G4935" t="s">
        <v>19198</v>
      </c>
      <c r="H4935" t="s">
        <v>47</v>
      </c>
      <c r="I4935" t="s">
        <v>26</v>
      </c>
      <c r="J4935" s="1">
        <v>44620</v>
      </c>
      <c r="K4935" s="1">
        <v>45152</v>
      </c>
      <c r="L4935" t="b">
        <f>COUNTIF(tbl_vendors[Vendor_ID],tbl_vendors[[#This Row],[Vendor_ID]])&gt;1</f>
        <v>0</v>
      </c>
      <c r="M4935" t="b">
        <f>ISBLANK(tbl_vendors[[#This Row],[Vendor_ID]])</f>
        <v>0</v>
      </c>
      <c r="N4935" t="b">
        <f>LEN(TRIM(tbl_vendors[[#This Row],[Vendor_Name]]))=0</f>
        <v>0</v>
      </c>
      <c r="O4935" t="b">
        <f>LEN(TRIM(tbl_vendors[[#This Row],[Email]]))=0</f>
        <v>0</v>
      </c>
      <c r="P4935" t="b">
        <f>OR(ISERROR(FIND("@",tbl_vendors[[#This Row],[Email]])),ISERROR(FIND(".",tbl_vendors[[#This Row],[Email]])))</f>
        <v>0</v>
      </c>
      <c r="Q4935" t="b">
        <f>ISNA(MATCH(tbl_vendors[[#This Row],[Country]],tbl_country[country],0))</f>
        <v>0</v>
      </c>
      <c r="R4935" t="b">
        <f>ISNA(MATCH(tbl_vendors[[#This Row],[Currency]],tbl_country[currency],0))</f>
        <v>0</v>
      </c>
      <c r="S4935" t="b">
        <f>_xlfn.XLOOKUP(tbl_vendors[[#This Row],[Country]],tbl_country[country],tbl_country[currency],"NotFound")&lt;&gt;tbl_vendors[[#This Row],[Currency]]</f>
        <v>0</v>
      </c>
      <c r="T4935" t="b">
        <f>ISNA(MATCH(tbl_vendors[[#This Row],[Payment_Terms]],tbl_payment_terms[Payment_Terms],0))</f>
        <v>0</v>
      </c>
      <c r="U4935" t="b">
        <f>ISNA(MATCH(tbl_vendors[[#This Row],[Status]],tbl_status[valid_status]))</f>
        <v>0</v>
      </c>
      <c r="V4935" t="b">
        <f ca="1">tbl_vendors[[#This Row],[Created_Date]]&gt;TODAY()</f>
        <v>0</v>
      </c>
      <c r="W4935" t="b">
        <f>tbl_vendors[[#This Row],[Updated_Date]]&lt;tbl_vendors[[#This Row],[Created_Date]]</f>
        <v>0</v>
      </c>
      <c r="X4935" t="b">
        <f>COUNTIF(tbl_vendors[Vendor_Name],tbl_vendors[[#This Row],[Vendor_Name]])&gt;1</f>
        <v>0</v>
      </c>
      <c r="Y4935" s="14" cm="1">
        <f t="array" aca="1" ref="Y4935" ca="1">IFERROR(SUM(L4935:X4935*1),4)</f>
        <v>0</v>
      </c>
      <c r="Z4935" t="str">
        <f ca="1">IF(tbl_vendors[[#This Row],[error_count]]&gt;0,"FAIL","PASS")</f>
        <v>PASS</v>
      </c>
    </row>
    <row r="4936" spans="1:26" x14ac:dyDescent="0.3">
      <c r="A4936" t="s">
        <v>19199</v>
      </c>
      <c r="B4936" t="s">
        <v>19200</v>
      </c>
      <c r="C4936" t="s">
        <v>109</v>
      </c>
      <c r="D4936" t="s">
        <v>19201</v>
      </c>
      <c r="E4936" t="s">
        <v>39</v>
      </c>
      <c r="F4936" t="s">
        <v>40</v>
      </c>
      <c r="G4936" t="s">
        <v>19202</v>
      </c>
      <c r="H4936" t="s">
        <v>42</v>
      </c>
      <c r="I4936" t="s">
        <v>53</v>
      </c>
      <c r="J4936" s="1">
        <v>45547</v>
      </c>
      <c r="K4936" s="1">
        <v>46150</v>
      </c>
      <c r="L4936" t="b">
        <f>COUNTIF(tbl_vendors[Vendor_ID],tbl_vendors[[#This Row],[Vendor_ID]])&gt;1</f>
        <v>0</v>
      </c>
      <c r="M4936" t="b">
        <f>ISBLANK(tbl_vendors[[#This Row],[Vendor_ID]])</f>
        <v>0</v>
      </c>
      <c r="N4936" t="b">
        <f>LEN(TRIM(tbl_vendors[[#This Row],[Vendor_Name]]))=0</f>
        <v>0</v>
      </c>
      <c r="O4936" t="b">
        <f>LEN(TRIM(tbl_vendors[[#This Row],[Email]]))=0</f>
        <v>0</v>
      </c>
      <c r="P4936" t="b">
        <f>OR(ISERROR(FIND("@",tbl_vendors[[#This Row],[Email]])),ISERROR(FIND(".",tbl_vendors[[#This Row],[Email]])))</f>
        <v>0</v>
      </c>
      <c r="Q4936" t="b">
        <f>ISNA(MATCH(tbl_vendors[[#This Row],[Country]],tbl_country[country],0))</f>
        <v>0</v>
      </c>
      <c r="R4936" t="b">
        <f>ISNA(MATCH(tbl_vendors[[#This Row],[Currency]],tbl_country[currency],0))</f>
        <v>0</v>
      </c>
      <c r="S4936" t="b">
        <f>_xlfn.XLOOKUP(tbl_vendors[[#This Row],[Country]],tbl_country[country],tbl_country[currency],"NotFound")&lt;&gt;tbl_vendors[[#This Row],[Currency]]</f>
        <v>1</v>
      </c>
      <c r="T4936" t="b">
        <f>ISNA(MATCH(tbl_vendors[[#This Row],[Payment_Terms]],tbl_payment_terms[Payment_Terms],0))</f>
        <v>0</v>
      </c>
      <c r="U4936" t="b">
        <f>ISNA(MATCH(tbl_vendors[[#This Row],[Status]],tbl_status[valid_status]))</f>
        <v>1</v>
      </c>
      <c r="V4936" t="b">
        <f ca="1">tbl_vendors[[#This Row],[Created_Date]]&gt;TODAY()</f>
        <v>0</v>
      </c>
      <c r="W4936" t="b">
        <f>tbl_vendors[[#This Row],[Updated_Date]]&lt;tbl_vendors[[#This Row],[Created_Date]]</f>
        <v>0</v>
      </c>
      <c r="X4936" t="b">
        <f>COUNTIF(tbl_vendors[Vendor_Name],tbl_vendors[[#This Row],[Vendor_Name]])&gt;1</f>
        <v>0</v>
      </c>
      <c r="Y4936" s="14" cm="1">
        <f t="array" aca="1" ref="Y4936" ca="1">IFERROR(SUM(L4936:X4936*1),4)</f>
        <v>2</v>
      </c>
      <c r="Z4936" t="str">
        <f ca="1">IF(tbl_vendors[[#This Row],[error_count]]&gt;0,"FAIL","PASS")</f>
        <v>FAIL</v>
      </c>
    </row>
    <row r="4937" spans="1:26" x14ac:dyDescent="0.3">
      <c r="A4937" t="s">
        <v>19203</v>
      </c>
      <c r="B4937" t="s">
        <v>17486</v>
      </c>
      <c r="C4937" t="s">
        <v>72</v>
      </c>
      <c r="D4937" t="s">
        <v>19204</v>
      </c>
      <c r="E4937" t="s">
        <v>74</v>
      </c>
      <c r="F4937" t="s">
        <v>75</v>
      </c>
      <c r="G4937" t="s">
        <v>19205</v>
      </c>
      <c r="H4937" t="s">
        <v>18</v>
      </c>
      <c r="I4937" t="s">
        <v>53</v>
      </c>
      <c r="J4937" s="1">
        <v>44421</v>
      </c>
      <c r="K4937" s="1">
        <v>45668</v>
      </c>
      <c r="L4937" t="b">
        <f>COUNTIF(tbl_vendors[Vendor_ID],tbl_vendors[[#This Row],[Vendor_ID]])&gt;1</f>
        <v>0</v>
      </c>
      <c r="M4937" t="b">
        <f>ISBLANK(tbl_vendors[[#This Row],[Vendor_ID]])</f>
        <v>0</v>
      </c>
      <c r="N4937" t="b">
        <f>LEN(TRIM(tbl_vendors[[#This Row],[Vendor_Name]]))=0</f>
        <v>0</v>
      </c>
      <c r="O4937" t="b">
        <f>LEN(TRIM(tbl_vendors[[#This Row],[Email]]))=0</f>
        <v>0</v>
      </c>
      <c r="P4937" t="b">
        <f>OR(ISERROR(FIND("@",tbl_vendors[[#This Row],[Email]])),ISERROR(FIND(".",tbl_vendors[[#This Row],[Email]])))</f>
        <v>0</v>
      </c>
      <c r="Q4937" t="b">
        <f>ISNA(MATCH(tbl_vendors[[#This Row],[Country]],tbl_country[country],0))</f>
        <v>0</v>
      </c>
      <c r="R4937" t="b">
        <f>ISNA(MATCH(tbl_vendors[[#This Row],[Currency]],tbl_country[currency],0))</f>
        <v>1</v>
      </c>
      <c r="S4937" t="b">
        <f>_xlfn.XLOOKUP(tbl_vendors[[#This Row],[Country]],tbl_country[country],tbl_country[currency],"NotFound")&lt;&gt;tbl_vendors[[#This Row],[Currency]]</f>
        <v>1</v>
      </c>
      <c r="T4937" t="b">
        <f>ISNA(MATCH(tbl_vendors[[#This Row],[Payment_Terms]],tbl_payment_terms[Payment_Terms],0))</f>
        <v>0</v>
      </c>
      <c r="U4937" t="b">
        <f>ISNA(MATCH(tbl_vendors[[#This Row],[Status]],tbl_status[valid_status]))</f>
        <v>1</v>
      </c>
      <c r="V4937" t="b">
        <f ca="1">tbl_vendors[[#This Row],[Created_Date]]&gt;TODAY()</f>
        <v>0</v>
      </c>
      <c r="W4937" t="b">
        <f>tbl_vendors[[#This Row],[Updated_Date]]&lt;tbl_vendors[[#This Row],[Created_Date]]</f>
        <v>0</v>
      </c>
      <c r="X4937" t="b">
        <f>COUNTIF(tbl_vendors[Vendor_Name],tbl_vendors[[#This Row],[Vendor_Name]])&gt;1</f>
        <v>1</v>
      </c>
      <c r="Y4937" s="14" cm="1">
        <f t="array" aca="1" ref="Y4937" ca="1">IFERROR(SUM(L4937:X4937*1),4)</f>
        <v>4</v>
      </c>
      <c r="Z4937" t="str">
        <f ca="1">IF(tbl_vendors[[#This Row],[error_count]]&gt;0,"FAIL","PASS")</f>
        <v>FAIL</v>
      </c>
    </row>
    <row r="4938" spans="1:26" x14ac:dyDescent="0.3">
      <c r="A4938" t="s">
        <v>19206</v>
      </c>
      <c r="B4938" t="s">
        <v>6905</v>
      </c>
      <c r="C4938" t="s">
        <v>79</v>
      </c>
      <c r="D4938" t="s">
        <v>19207</v>
      </c>
      <c r="E4938" t="s">
        <v>39</v>
      </c>
      <c r="F4938" t="s">
        <v>40</v>
      </c>
      <c r="G4938" t="s">
        <v>19208</v>
      </c>
      <c r="H4938" t="s">
        <v>25</v>
      </c>
      <c r="I4938" t="s">
        <v>26</v>
      </c>
      <c r="J4938" s="1">
        <v>45233</v>
      </c>
      <c r="K4938" s="1">
        <v>45636</v>
      </c>
      <c r="L4938" t="b">
        <f>COUNTIF(tbl_vendors[Vendor_ID],tbl_vendors[[#This Row],[Vendor_ID]])&gt;1</f>
        <v>0</v>
      </c>
      <c r="M4938" t="b">
        <f>ISBLANK(tbl_vendors[[#This Row],[Vendor_ID]])</f>
        <v>0</v>
      </c>
      <c r="N4938" t="b">
        <f>LEN(TRIM(tbl_vendors[[#This Row],[Vendor_Name]]))=0</f>
        <v>0</v>
      </c>
      <c r="O4938" t="b">
        <f>LEN(TRIM(tbl_vendors[[#This Row],[Email]]))=0</f>
        <v>0</v>
      </c>
      <c r="P4938" t="b">
        <f>OR(ISERROR(FIND("@",tbl_vendors[[#This Row],[Email]])),ISERROR(FIND(".",tbl_vendors[[#This Row],[Email]])))</f>
        <v>0</v>
      </c>
      <c r="Q4938" t="b">
        <f>ISNA(MATCH(tbl_vendors[[#This Row],[Country]],tbl_country[country],0))</f>
        <v>0</v>
      </c>
      <c r="R4938" t="b">
        <f>ISNA(MATCH(tbl_vendors[[#This Row],[Currency]],tbl_country[currency],0))</f>
        <v>0</v>
      </c>
      <c r="S4938" t="b">
        <f>_xlfn.XLOOKUP(tbl_vendors[[#This Row],[Country]],tbl_country[country],tbl_country[currency],"NotFound")&lt;&gt;tbl_vendors[[#This Row],[Currency]]</f>
        <v>0</v>
      </c>
      <c r="T4938" t="b">
        <f>ISNA(MATCH(tbl_vendors[[#This Row],[Payment_Terms]],tbl_payment_terms[Payment_Terms],0))</f>
        <v>0</v>
      </c>
      <c r="U4938" t="b">
        <f>ISNA(MATCH(tbl_vendors[[#This Row],[Status]],tbl_status[valid_status]))</f>
        <v>0</v>
      </c>
      <c r="V4938" t="b">
        <f ca="1">tbl_vendors[[#This Row],[Created_Date]]&gt;TODAY()</f>
        <v>0</v>
      </c>
      <c r="W4938" t="b">
        <f>tbl_vendors[[#This Row],[Updated_Date]]&lt;tbl_vendors[[#This Row],[Created_Date]]</f>
        <v>0</v>
      </c>
      <c r="X4938" t="b">
        <f>COUNTIF(tbl_vendors[Vendor_Name],tbl_vendors[[#This Row],[Vendor_Name]])&gt;1</f>
        <v>1</v>
      </c>
      <c r="Y4938" s="14" cm="1">
        <f t="array" aca="1" ref="Y4938" ca="1">IFERROR(SUM(L4938:X4938*1),4)</f>
        <v>1</v>
      </c>
      <c r="Z4938" t="str">
        <f ca="1">IF(tbl_vendors[[#This Row],[error_count]]&gt;0,"FAIL","PASS")</f>
        <v>FAIL</v>
      </c>
    </row>
    <row r="4939" spans="1:26" x14ac:dyDescent="0.3">
      <c r="A4939" t="s">
        <v>19209</v>
      </c>
      <c r="B4939" t="s">
        <v>19210</v>
      </c>
      <c r="C4939" t="s">
        <v>66</v>
      </c>
      <c r="D4939" t="s">
        <v>19211</v>
      </c>
      <c r="E4939" t="s">
        <v>67</v>
      </c>
      <c r="F4939" t="s">
        <v>75</v>
      </c>
      <c r="G4939" t="s">
        <v>19212</v>
      </c>
      <c r="H4939" t="s">
        <v>52</v>
      </c>
      <c r="I4939" t="s">
        <v>26</v>
      </c>
      <c r="J4939" s="1">
        <v>45293</v>
      </c>
      <c r="K4939" s="1">
        <v>45888</v>
      </c>
      <c r="L4939" t="b">
        <f>COUNTIF(tbl_vendors[Vendor_ID],tbl_vendors[[#This Row],[Vendor_ID]])&gt;1</f>
        <v>0</v>
      </c>
      <c r="M4939" t="b">
        <f>ISBLANK(tbl_vendors[[#This Row],[Vendor_ID]])</f>
        <v>0</v>
      </c>
      <c r="N4939" t="b">
        <f>LEN(TRIM(tbl_vendors[[#This Row],[Vendor_Name]]))=0</f>
        <v>0</v>
      </c>
      <c r="O4939" t="b">
        <f>LEN(TRIM(tbl_vendors[[#This Row],[Email]]))=0</f>
        <v>0</v>
      </c>
      <c r="P4939" t="b">
        <f>OR(ISERROR(FIND("@",tbl_vendors[[#This Row],[Email]])),ISERROR(FIND(".",tbl_vendors[[#This Row],[Email]])))</f>
        <v>0</v>
      </c>
      <c r="Q4939" t="b">
        <f>ISNA(MATCH(tbl_vendors[[#This Row],[Country]],tbl_country[country],0))</f>
        <v>0</v>
      </c>
      <c r="R4939" t="b">
        <f>ISNA(MATCH(tbl_vendors[[#This Row],[Currency]],tbl_country[currency],0))</f>
        <v>0</v>
      </c>
      <c r="S4939" t="b">
        <f>_xlfn.XLOOKUP(tbl_vendors[[#This Row],[Country]],tbl_country[country],tbl_country[currency],"NotFound")&lt;&gt;tbl_vendors[[#This Row],[Currency]]</f>
        <v>0</v>
      </c>
      <c r="T4939" t="b">
        <f>ISNA(MATCH(tbl_vendors[[#This Row],[Payment_Terms]],tbl_payment_terms[Payment_Terms],0))</f>
        <v>0</v>
      </c>
      <c r="U4939" t="b">
        <f>ISNA(MATCH(tbl_vendors[[#This Row],[Status]],tbl_status[valid_status]))</f>
        <v>0</v>
      </c>
      <c r="V4939" t="b">
        <f ca="1">tbl_vendors[[#This Row],[Created_Date]]&gt;TODAY()</f>
        <v>0</v>
      </c>
      <c r="W4939" t="b">
        <f>tbl_vendors[[#This Row],[Updated_Date]]&lt;tbl_vendors[[#This Row],[Created_Date]]</f>
        <v>0</v>
      </c>
      <c r="X4939" t="b">
        <f>COUNTIF(tbl_vendors[Vendor_Name],tbl_vendors[[#This Row],[Vendor_Name]])&gt;1</f>
        <v>0</v>
      </c>
      <c r="Y4939" s="14" cm="1">
        <f t="array" aca="1" ref="Y4939" ca="1">IFERROR(SUM(L4939:X4939*1),4)</f>
        <v>0</v>
      </c>
      <c r="Z4939" t="str">
        <f ca="1">IF(tbl_vendors[[#This Row],[error_count]]&gt;0,"FAIL","PASS")</f>
        <v>PASS</v>
      </c>
    </row>
    <row r="4940" spans="1:26" x14ac:dyDescent="0.3">
      <c r="A4940" t="s">
        <v>19213</v>
      </c>
      <c r="B4940" t="s">
        <v>19214</v>
      </c>
      <c r="C4940" t="s">
        <v>29</v>
      </c>
      <c r="D4940" t="s">
        <v>19215</v>
      </c>
      <c r="E4940" t="s">
        <v>31</v>
      </c>
      <c r="F4940" t="s">
        <v>16</v>
      </c>
      <c r="G4940" t="s">
        <v>19216</v>
      </c>
      <c r="H4940" t="s">
        <v>18</v>
      </c>
      <c r="I4940" t="s">
        <v>26</v>
      </c>
      <c r="J4940" s="1">
        <v>45128</v>
      </c>
      <c r="K4940" s="1">
        <v>45787</v>
      </c>
      <c r="L4940" t="b">
        <f>COUNTIF(tbl_vendors[Vendor_ID],tbl_vendors[[#This Row],[Vendor_ID]])&gt;1</f>
        <v>0</v>
      </c>
      <c r="M4940" t="b">
        <f>ISBLANK(tbl_vendors[[#This Row],[Vendor_ID]])</f>
        <v>0</v>
      </c>
      <c r="N4940" t="b">
        <f>LEN(TRIM(tbl_vendors[[#This Row],[Vendor_Name]]))=0</f>
        <v>0</v>
      </c>
      <c r="O4940" t="b">
        <f>LEN(TRIM(tbl_vendors[[#This Row],[Email]]))=0</f>
        <v>0</v>
      </c>
      <c r="P4940" t="b">
        <f>OR(ISERROR(FIND("@",tbl_vendors[[#This Row],[Email]])),ISERROR(FIND(".",tbl_vendors[[#This Row],[Email]])))</f>
        <v>0</v>
      </c>
      <c r="Q4940" t="b">
        <f>ISNA(MATCH(tbl_vendors[[#This Row],[Country]],tbl_country[country],0))</f>
        <v>0</v>
      </c>
      <c r="R4940" t="b">
        <f>ISNA(MATCH(tbl_vendors[[#This Row],[Currency]],tbl_country[currency],0))</f>
        <v>0</v>
      </c>
      <c r="S4940" t="b">
        <f>_xlfn.XLOOKUP(tbl_vendors[[#This Row],[Country]],tbl_country[country],tbl_country[currency],"NotFound")&lt;&gt;tbl_vendors[[#This Row],[Currency]]</f>
        <v>0</v>
      </c>
      <c r="T4940" t="b">
        <f>ISNA(MATCH(tbl_vendors[[#This Row],[Payment_Terms]],tbl_payment_terms[Payment_Terms],0))</f>
        <v>0</v>
      </c>
      <c r="U4940" t="b">
        <f>ISNA(MATCH(tbl_vendors[[#This Row],[Status]],tbl_status[valid_status]))</f>
        <v>0</v>
      </c>
      <c r="V4940" t="b">
        <f ca="1">tbl_vendors[[#This Row],[Created_Date]]&gt;TODAY()</f>
        <v>0</v>
      </c>
      <c r="W4940" t="b">
        <f>tbl_vendors[[#This Row],[Updated_Date]]&lt;tbl_vendors[[#This Row],[Created_Date]]</f>
        <v>0</v>
      </c>
      <c r="X4940" t="b">
        <f>COUNTIF(tbl_vendors[Vendor_Name],tbl_vendors[[#This Row],[Vendor_Name]])&gt;1</f>
        <v>0</v>
      </c>
      <c r="Y4940" s="14" cm="1">
        <f t="array" aca="1" ref="Y4940" ca="1">IFERROR(SUM(L4940:X4940*1),4)</f>
        <v>0</v>
      </c>
      <c r="Z4940" t="str">
        <f ca="1">IF(tbl_vendors[[#This Row],[error_count]]&gt;0,"FAIL","PASS")</f>
        <v>PASS</v>
      </c>
    </row>
    <row r="4941" spans="1:26" x14ac:dyDescent="0.3">
      <c r="A4941" t="s">
        <v>19217</v>
      </c>
      <c r="B4941" t="s">
        <v>19218</v>
      </c>
      <c r="C4941" t="s">
        <v>79</v>
      </c>
      <c r="D4941" t="s">
        <v>19219</v>
      </c>
      <c r="E4941" t="s">
        <v>39</v>
      </c>
      <c r="F4941" t="s">
        <v>32</v>
      </c>
      <c r="G4941" t="s">
        <v>19220</v>
      </c>
      <c r="H4941" t="s">
        <v>69</v>
      </c>
      <c r="I4941" t="s">
        <v>26</v>
      </c>
      <c r="J4941" s="1">
        <v>45200</v>
      </c>
      <c r="K4941" s="1">
        <v>45602</v>
      </c>
      <c r="L4941" t="b">
        <f>COUNTIF(tbl_vendors[Vendor_ID],tbl_vendors[[#This Row],[Vendor_ID]])&gt;1</f>
        <v>0</v>
      </c>
      <c r="M4941" t="b">
        <f>ISBLANK(tbl_vendors[[#This Row],[Vendor_ID]])</f>
        <v>0</v>
      </c>
      <c r="N4941" t="b">
        <f>LEN(TRIM(tbl_vendors[[#This Row],[Vendor_Name]]))=0</f>
        <v>0</v>
      </c>
      <c r="O4941" t="b">
        <f>LEN(TRIM(tbl_vendors[[#This Row],[Email]]))=0</f>
        <v>0</v>
      </c>
      <c r="P4941" t="b">
        <f>OR(ISERROR(FIND("@",tbl_vendors[[#This Row],[Email]])),ISERROR(FIND(".",tbl_vendors[[#This Row],[Email]])))</f>
        <v>0</v>
      </c>
      <c r="Q4941" t="b">
        <f>ISNA(MATCH(tbl_vendors[[#This Row],[Country]],tbl_country[country],0))</f>
        <v>0</v>
      </c>
      <c r="R4941" t="b">
        <f>ISNA(MATCH(tbl_vendors[[#This Row],[Currency]],tbl_country[currency],0))</f>
        <v>0</v>
      </c>
      <c r="S4941" t="b">
        <f>_xlfn.XLOOKUP(tbl_vendors[[#This Row],[Country]],tbl_country[country],tbl_country[currency],"NotFound")&lt;&gt;tbl_vendors[[#This Row],[Currency]]</f>
        <v>0</v>
      </c>
      <c r="T4941" t="b">
        <f>ISNA(MATCH(tbl_vendors[[#This Row],[Payment_Terms]],tbl_payment_terms[Payment_Terms],0))</f>
        <v>0</v>
      </c>
      <c r="U4941" t="b">
        <f>ISNA(MATCH(tbl_vendors[[#This Row],[Status]],tbl_status[valid_status]))</f>
        <v>0</v>
      </c>
      <c r="V4941" t="b">
        <f ca="1">tbl_vendors[[#This Row],[Created_Date]]&gt;TODAY()</f>
        <v>0</v>
      </c>
      <c r="W4941" t="b">
        <f>tbl_vendors[[#This Row],[Updated_Date]]&lt;tbl_vendors[[#This Row],[Created_Date]]</f>
        <v>0</v>
      </c>
      <c r="X4941" t="b">
        <f>COUNTIF(tbl_vendors[Vendor_Name],tbl_vendors[[#This Row],[Vendor_Name]])&gt;1</f>
        <v>0</v>
      </c>
      <c r="Y4941" s="14" cm="1">
        <f t="array" aca="1" ref="Y4941" ca="1">IFERROR(SUM(L4941:X4941*1),4)</f>
        <v>0</v>
      </c>
      <c r="Z4941" t="str">
        <f ca="1">IF(tbl_vendors[[#This Row],[error_count]]&gt;0,"FAIL","PASS")</f>
        <v>PASS</v>
      </c>
    </row>
    <row r="4942" spans="1:26" x14ac:dyDescent="0.3">
      <c r="A4942" t="s">
        <v>19221</v>
      </c>
      <c r="B4942" t="s">
        <v>19222</v>
      </c>
      <c r="C4942" t="s">
        <v>56</v>
      </c>
      <c r="D4942" t="s">
        <v>19223</v>
      </c>
      <c r="E4942" t="s">
        <v>58</v>
      </c>
      <c r="F4942" t="s">
        <v>75</v>
      </c>
      <c r="G4942" t="s">
        <v>19224</v>
      </c>
      <c r="H4942" t="s">
        <v>47</v>
      </c>
      <c r="I4942" t="s">
        <v>26</v>
      </c>
      <c r="J4942" s="1">
        <v>44950</v>
      </c>
      <c r="K4942" s="1">
        <v>45780</v>
      </c>
      <c r="L4942" t="b">
        <f>COUNTIF(tbl_vendors[Vendor_ID],tbl_vendors[[#This Row],[Vendor_ID]])&gt;1</f>
        <v>0</v>
      </c>
      <c r="M4942" t="b">
        <f>ISBLANK(tbl_vendors[[#This Row],[Vendor_ID]])</f>
        <v>0</v>
      </c>
      <c r="N4942" t="b">
        <f>LEN(TRIM(tbl_vendors[[#This Row],[Vendor_Name]]))=0</f>
        <v>0</v>
      </c>
      <c r="O4942" t="b">
        <f>LEN(TRIM(tbl_vendors[[#This Row],[Email]]))=0</f>
        <v>0</v>
      </c>
      <c r="P4942" t="b">
        <f>OR(ISERROR(FIND("@",tbl_vendors[[#This Row],[Email]])),ISERROR(FIND(".",tbl_vendors[[#This Row],[Email]])))</f>
        <v>0</v>
      </c>
      <c r="Q4942" t="b">
        <f>ISNA(MATCH(tbl_vendors[[#This Row],[Country]],tbl_country[country],0))</f>
        <v>0</v>
      </c>
      <c r="R4942" t="b">
        <f>ISNA(MATCH(tbl_vendors[[#This Row],[Currency]],tbl_country[currency],0))</f>
        <v>0</v>
      </c>
      <c r="S4942" t="b">
        <f>_xlfn.XLOOKUP(tbl_vendors[[#This Row],[Country]],tbl_country[country],tbl_country[currency],"NotFound")&lt;&gt;tbl_vendors[[#This Row],[Currency]]</f>
        <v>0</v>
      </c>
      <c r="T4942" t="b">
        <f>ISNA(MATCH(tbl_vendors[[#This Row],[Payment_Terms]],tbl_payment_terms[Payment_Terms],0))</f>
        <v>0</v>
      </c>
      <c r="U4942" t="b">
        <f>ISNA(MATCH(tbl_vendors[[#This Row],[Status]],tbl_status[valid_status]))</f>
        <v>0</v>
      </c>
      <c r="V4942" t="b">
        <f ca="1">tbl_vendors[[#This Row],[Created_Date]]&gt;TODAY()</f>
        <v>0</v>
      </c>
      <c r="W4942" t="b">
        <f>tbl_vendors[[#This Row],[Updated_Date]]&lt;tbl_vendors[[#This Row],[Created_Date]]</f>
        <v>0</v>
      </c>
      <c r="X4942" t="b">
        <f>COUNTIF(tbl_vendors[Vendor_Name],tbl_vendors[[#This Row],[Vendor_Name]])&gt;1</f>
        <v>0</v>
      </c>
      <c r="Y4942" s="14" cm="1">
        <f t="array" aca="1" ref="Y4942" ca="1">IFERROR(SUM(L4942:X4942*1),4)</f>
        <v>0</v>
      </c>
      <c r="Z4942" t="str">
        <f ca="1">IF(tbl_vendors[[#This Row],[error_count]]&gt;0,"FAIL","PASS")</f>
        <v>PASS</v>
      </c>
    </row>
    <row r="4943" spans="1:26" x14ac:dyDescent="0.3">
      <c r="A4943" t="s">
        <v>19225</v>
      </c>
      <c r="B4943" t="s">
        <v>19226</v>
      </c>
      <c r="C4943" t="s">
        <v>29</v>
      </c>
      <c r="D4943" t="s">
        <v>19227</v>
      </c>
      <c r="E4943" t="s">
        <v>31</v>
      </c>
      <c r="F4943" t="s">
        <v>40</v>
      </c>
      <c r="G4943" t="s">
        <v>19228</v>
      </c>
      <c r="H4943" t="s">
        <v>52</v>
      </c>
      <c r="I4943" t="s">
        <v>53</v>
      </c>
      <c r="J4943" s="1">
        <v>45575</v>
      </c>
      <c r="K4943" s="1">
        <v>45769</v>
      </c>
      <c r="L4943" t="b">
        <f>COUNTIF(tbl_vendors[Vendor_ID],tbl_vendors[[#This Row],[Vendor_ID]])&gt;1</f>
        <v>0</v>
      </c>
      <c r="M4943" t="b">
        <f>ISBLANK(tbl_vendors[[#This Row],[Vendor_ID]])</f>
        <v>0</v>
      </c>
      <c r="N4943" t="b">
        <f>LEN(TRIM(tbl_vendors[[#This Row],[Vendor_Name]]))=0</f>
        <v>0</v>
      </c>
      <c r="O4943" t="b">
        <f>LEN(TRIM(tbl_vendors[[#This Row],[Email]]))=0</f>
        <v>0</v>
      </c>
      <c r="P4943" t="b">
        <f>OR(ISERROR(FIND("@",tbl_vendors[[#This Row],[Email]])),ISERROR(FIND(".",tbl_vendors[[#This Row],[Email]])))</f>
        <v>0</v>
      </c>
      <c r="Q4943" t="b">
        <f>ISNA(MATCH(tbl_vendors[[#This Row],[Country]],tbl_country[country],0))</f>
        <v>0</v>
      </c>
      <c r="R4943" t="b">
        <f>ISNA(MATCH(tbl_vendors[[#This Row],[Currency]],tbl_country[currency],0))</f>
        <v>0</v>
      </c>
      <c r="S4943" t="b">
        <f>_xlfn.XLOOKUP(tbl_vendors[[#This Row],[Country]],tbl_country[country],tbl_country[currency],"NotFound")&lt;&gt;tbl_vendors[[#This Row],[Currency]]</f>
        <v>0</v>
      </c>
      <c r="T4943" t="b">
        <f>ISNA(MATCH(tbl_vendors[[#This Row],[Payment_Terms]],tbl_payment_terms[Payment_Terms],0))</f>
        <v>0</v>
      </c>
      <c r="U4943" t="b">
        <f>ISNA(MATCH(tbl_vendors[[#This Row],[Status]],tbl_status[valid_status]))</f>
        <v>1</v>
      </c>
      <c r="V4943" t="b">
        <f ca="1">tbl_vendors[[#This Row],[Created_Date]]&gt;TODAY()</f>
        <v>0</v>
      </c>
      <c r="W4943" t="b">
        <f>tbl_vendors[[#This Row],[Updated_Date]]&lt;tbl_vendors[[#This Row],[Created_Date]]</f>
        <v>0</v>
      </c>
      <c r="X4943" t="b">
        <f>COUNTIF(tbl_vendors[Vendor_Name],tbl_vendors[[#This Row],[Vendor_Name]])&gt;1</f>
        <v>0</v>
      </c>
      <c r="Y4943" s="14" cm="1">
        <f t="array" aca="1" ref="Y4943" ca="1">IFERROR(SUM(L4943:X4943*1),4)</f>
        <v>1</v>
      </c>
      <c r="Z4943" t="str">
        <f ca="1">IF(tbl_vendors[[#This Row],[error_count]]&gt;0,"FAIL","PASS")</f>
        <v>FAIL</v>
      </c>
    </row>
    <row r="4944" spans="1:26" x14ac:dyDescent="0.3">
      <c r="A4944" t="s">
        <v>19229</v>
      </c>
      <c r="B4944" t="s">
        <v>19230</v>
      </c>
      <c r="C4944" t="s">
        <v>13</v>
      </c>
      <c r="D4944" t="s">
        <v>19231</v>
      </c>
      <c r="E4944" t="s">
        <v>15</v>
      </c>
      <c r="F4944" t="s">
        <v>32</v>
      </c>
      <c r="G4944" t="s">
        <v>19232</v>
      </c>
      <c r="H4944" t="s">
        <v>69</v>
      </c>
      <c r="I4944" t="s">
        <v>26</v>
      </c>
      <c r="J4944" s="1">
        <v>45636</v>
      </c>
      <c r="K4944" s="1">
        <v>45783</v>
      </c>
      <c r="L4944" t="b">
        <f>COUNTIF(tbl_vendors[Vendor_ID],tbl_vendors[[#This Row],[Vendor_ID]])&gt;1</f>
        <v>0</v>
      </c>
      <c r="M4944" t="b">
        <f>ISBLANK(tbl_vendors[[#This Row],[Vendor_ID]])</f>
        <v>0</v>
      </c>
      <c r="N4944" t="b">
        <f>LEN(TRIM(tbl_vendors[[#This Row],[Vendor_Name]]))=0</f>
        <v>0</v>
      </c>
      <c r="O4944" t="b">
        <f>LEN(TRIM(tbl_vendors[[#This Row],[Email]]))=0</f>
        <v>0</v>
      </c>
      <c r="P4944" t="b">
        <f>OR(ISERROR(FIND("@",tbl_vendors[[#This Row],[Email]])),ISERROR(FIND(".",tbl_vendors[[#This Row],[Email]])))</f>
        <v>0</v>
      </c>
      <c r="Q4944" t="b">
        <f>ISNA(MATCH(tbl_vendors[[#This Row],[Country]],tbl_country[country],0))</f>
        <v>0</v>
      </c>
      <c r="R4944" t="b">
        <f>ISNA(MATCH(tbl_vendors[[#This Row],[Currency]],tbl_country[currency],0))</f>
        <v>1</v>
      </c>
      <c r="S4944" t="b">
        <f>_xlfn.XLOOKUP(tbl_vendors[[#This Row],[Country]],tbl_country[country],tbl_country[currency],"NotFound")&lt;&gt;tbl_vendors[[#This Row],[Currency]]</f>
        <v>1</v>
      </c>
      <c r="T4944" t="b">
        <f>ISNA(MATCH(tbl_vendors[[#This Row],[Payment_Terms]],tbl_payment_terms[Payment_Terms],0))</f>
        <v>0</v>
      </c>
      <c r="U4944" t="b">
        <f>ISNA(MATCH(tbl_vendors[[#This Row],[Status]],tbl_status[valid_status]))</f>
        <v>0</v>
      </c>
      <c r="V4944" t="b">
        <f ca="1">tbl_vendors[[#This Row],[Created_Date]]&gt;TODAY()</f>
        <v>0</v>
      </c>
      <c r="W4944" t="b">
        <f>tbl_vendors[[#This Row],[Updated_Date]]&lt;tbl_vendors[[#This Row],[Created_Date]]</f>
        <v>0</v>
      </c>
      <c r="X4944" t="b">
        <f>COUNTIF(tbl_vendors[Vendor_Name],tbl_vendors[[#This Row],[Vendor_Name]])&gt;1</f>
        <v>0</v>
      </c>
      <c r="Y4944" s="14" cm="1">
        <f t="array" aca="1" ref="Y4944" ca="1">IFERROR(SUM(L4944:X4944*1),4)</f>
        <v>2</v>
      </c>
      <c r="Z4944" t="str">
        <f ca="1">IF(tbl_vendors[[#This Row],[error_count]]&gt;0,"FAIL","PASS")</f>
        <v>FAIL</v>
      </c>
    </row>
    <row r="4945" spans="1:26" x14ac:dyDescent="0.3">
      <c r="A4945" t="s">
        <v>19233</v>
      </c>
      <c r="B4945" t="s">
        <v>19234</v>
      </c>
      <c r="C4945" t="s">
        <v>79</v>
      </c>
      <c r="D4945" t="s">
        <v>19235</v>
      </c>
      <c r="E4945" t="s">
        <v>39</v>
      </c>
      <c r="F4945" t="s">
        <v>23</v>
      </c>
      <c r="G4945" t="s">
        <v>19236</v>
      </c>
      <c r="H4945" t="s">
        <v>42</v>
      </c>
      <c r="I4945" t="s">
        <v>19</v>
      </c>
      <c r="J4945" s="1">
        <v>45183</v>
      </c>
      <c r="K4945" s="1">
        <v>46156</v>
      </c>
      <c r="L4945" t="b">
        <f>COUNTIF(tbl_vendors[Vendor_ID],tbl_vendors[[#This Row],[Vendor_ID]])&gt;1</f>
        <v>0</v>
      </c>
      <c r="M4945" t="b">
        <f>ISBLANK(tbl_vendors[[#This Row],[Vendor_ID]])</f>
        <v>0</v>
      </c>
      <c r="N4945" t="b">
        <f>LEN(TRIM(tbl_vendors[[#This Row],[Vendor_Name]]))=0</f>
        <v>0</v>
      </c>
      <c r="O4945" t="b">
        <f>LEN(TRIM(tbl_vendors[[#This Row],[Email]]))=0</f>
        <v>0</v>
      </c>
      <c r="P4945" t="b">
        <f>OR(ISERROR(FIND("@",tbl_vendors[[#This Row],[Email]])),ISERROR(FIND(".",tbl_vendors[[#This Row],[Email]])))</f>
        <v>0</v>
      </c>
      <c r="Q4945" t="b">
        <f>ISNA(MATCH(tbl_vendors[[#This Row],[Country]],tbl_country[country],0))</f>
        <v>0</v>
      </c>
      <c r="R4945" t="b">
        <f>ISNA(MATCH(tbl_vendors[[#This Row],[Currency]],tbl_country[currency],0))</f>
        <v>0</v>
      </c>
      <c r="S4945" t="b">
        <f>_xlfn.XLOOKUP(tbl_vendors[[#This Row],[Country]],tbl_country[country],tbl_country[currency],"NotFound")&lt;&gt;tbl_vendors[[#This Row],[Currency]]</f>
        <v>0</v>
      </c>
      <c r="T4945" t="b">
        <f>ISNA(MATCH(tbl_vendors[[#This Row],[Payment_Terms]],tbl_payment_terms[Payment_Terms],0))</f>
        <v>0</v>
      </c>
      <c r="U4945" t="b">
        <f>ISNA(MATCH(tbl_vendors[[#This Row],[Status]],tbl_status[valid_status]))</f>
        <v>0</v>
      </c>
      <c r="V4945" t="b">
        <f ca="1">tbl_vendors[[#This Row],[Created_Date]]&gt;TODAY()</f>
        <v>0</v>
      </c>
      <c r="W4945" t="b">
        <f>tbl_vendors[[#This Row],[Updated_Date]]&lt;tbl_vendors[[#This Row],[Created_Date]]</f>
        <v>0</v>
      </c>
      <c r="X4945" t="b">
        <f>COUNTIF(tbl_vendors[Vendor_Name],tbl_vendors[[#This Row],[Vendor_Name]])&gt;1</f>
        <v>0</v>
      </c>
      <c r="Y4945" s="14" cm="1">
        <f t="array" aca="1" ref="Y4945" ca="1">IFERROR(SUM(L4945:X4945*1),4)</f>
        <v>0</v>
      </c>
      <c r="Z4945" t="str">
        <f ca="1">IF(tbl_vendors[[#This Row],[error_count]]&gt;0,"FAIL","PASS")</f>
        <v>PASS</v>
      </c>
    </row>
    <row r="4946" spans="1:26" x14ac:dyDescent="0.3">
      <c r="A4946" t="s">
        <v>19237</v>
      </c>
      <c r="B4946" t="s">
        <v>19238</v>
      </c>
      <c r="C4946" t="s">
        <v>13</v>
      </c>
      <c r="D4946" t="s">
        <v>19239</v>
      </c>
      <c r="E4946" t="s">
        <v>15</v>
      </c>
      <c r="F4946" t="s">
        <v>75</v>
      </c>
      <c r="G4946" t="s">
        <v>19240</v>
      </c>
      <c r="H4946" t="s">
        <v>47</v>
      </c>
      <c r="I4946" t="s">
        <v>53</v>
      </c>
      <c r="J4946" s="1">
        <v>45408</v>
      </c>
      <c r="K4946" s="1">
        <v>45904</v>
      </c>
      <c r="L4946" t="b">
        <f>COUNTIF(tbl_vendors[Vendor_ID],tbl_vendors[[#This Row],[Vendor_ID]])&gt;1</f>
        <v>0</v>
      </c>
      <c r="M4946" t="b">
        <f>ISBLANK(tbl_vendors[[#This Row],[Vendor_ID]])</f>
        <v>0</v>
      </c>
      <c r="N4946" t="b">
        <f>LEN(TRIM(tbl_vendors[[#This Row],[Vendor_Name]]))=0</f>
        <v>0</v>
      </c>
      <c r="O4946" t="b">
        <f>LEN(TRIM(tbl_vendors[[#This Row],[Email]]))=0</f>
        <v>0</v>
      </c>
      <c r="P4946" t="b">
        <f>OR(ISERROR(FIND("@",tbl_vendors[[#This Row],[Email]])),ISERROR(FIND(".",tbl_vendors[[#This Row],[Email]])))</f>
        <v>0</v>
      </c>
      <c r="Q4946" t="b">
        <f>ISNA(MATCH(tbl_vendors[[#This Row],[Country]],tbl_country[country],0))</f>
        <v>0</v>
      </c>
      <c r="R4946" t="b">
        <f>ISNA(MATCH(tbl_vendors[[#This Row],[Currency]],tbl_country[currency],0))</f>
        <v>1</v>
      </c>
      <c r="S4946" t="b">
        <f>_xlfn.XLOOKUP(tbl_vendors[[#This Row],[Country]],tbl_country[country],tbl_country[currency],"NotFound")&lt;&gt;tbl_vendors[[#This Row],[Currency]]</f>
        <v>1</v>
      </c>
      <c r="T4946" t="b">
        <f>ISNA(MATCH(tbl_vendors[[#This Row],[Payment_Terms]],tbl_payment_terms[Payment_Terms],0))</f>
        <v>0</v>
      </c>
      <c r="U4946" t="b">
        <f>ISNA(MATCH(tbl_vendors[[#This Row],[Status]],tbl_status[valid_status]))</f>
        <v>1</v>
      </c>
      <c r="V4946" t="b">
        <f ca="1">tbl_vendors[[#This Row],[Created_Date]]&gt;TODAY()</f>
        <v>0</v>
      </c>
      <c r="W4946" t="b">
        <f>tbl_vendors[[#This Row],[Updated_Date]]&lt;tbl_vendors[[#This Row],[Created_Date]]</f>
        <v>0</v>
      </c>
      <c r="X4946" t="b">
        <f>COUNTIF(tbl_vendors[Vendor_Name],tbl_vendors[[#This Row],[Vendor_Name]])&gt;1</f>
        <v>0</v>
      </c>
      <c r="Y4946" s="14" cm="1">
        <f t="array" aca="1" ref="Y4946" ca="1">IFERROR(SUM(L4946:X4946*1),4)</f>
        <v>3</v>
      </c>
      <c r="Z4946" t="str">
        <f ca="1">IF(tbl_vendors[[#This Row],[error_count]]&gt;0,"FAIL","PASS")</f>
        <v>FAIL</v>
      </c>
    </row>
    <row r="4947" spans="1:26" x14ac:dyDescent="0.3">
      <c r="A4947" t="s">
        <v>19241</v>
      </c>
      <c r="B4947" t="s">
        <v>1801</v>
      </c>
      <c r="C4947" t="s">
        <v>13</v>
      </c>
      <c r="D4947" t="s">
        <v>19242</v>
      </c>
      <c r="E4947" t="s">
        <v>15</v>
      </c>
      <c r="F4947" t="s">
        <v>75</v>
      </c>
      <c r="G4947" t="s">
        <v>19243</v>
      </c>
      <c r="H4947" t="s">
        <v>42</v>
      </c>
      <c r="I4947" t="s">
        <v>53</v>
      </c>
      <c r="J4947" s="1">
        <v>45442</v>
      </c>
      <c r="K4947" s="1">
        <v>45493</v>
      </c>
      <c r="L4947" t="b">
        <f>COUNTIF(tbl_vendors[Vendor_ID],tbl_vendors[[#This Row],[Vendor_ID]])&gt;1</f>
        <v>0</v>
      </c>
      <c r="M4947" t="b">
        <f>ISBLANK(tbl_vendors[[#This Row],[Vendor_ID]])</f>
        <v>0</v>
      </c>
      <c r="N4947" t="b">
        <f>LEN(TRIM(tbl_vendors[[#This Row],[Vendor_Name]]))=0</f>
        <v>0</v>
      </c>
      <c r="O4947" t="b">
        <f>LEN(TRIM(tbl_vendors[[#This Row],[Email]]))=0</f>
        <v>0</v>
      </c>
      <c r="P4947" t="b">
        <f>OR(ISERROR(FIND("@",tbl_vendors[[#This Row],[Email]])),ISERROR(FIND(".",tbl_vendors[[#This Row],[Email]])))</f>
        <v>0</v>
      </c>
      <c r="Q4947" t="b">
        <f>ISNA(MATCH(tbl_vendors[[#This Row],[Country]],tbl_country[country],0))</f>
        <v>0</v>
      </c>
      <c r="R4947" t="b">
        <f>ISNA(MATCH(tbl_vendors[[#This Row],[Currency]],tbl_country[currency],0))</f>
        <v>1</v>
      </c>
      <c r="S4947" t="b">
        <f>_xlfn.XLOOKUP(tbl_vendors[[#This Row],[Country]],tbl_country[country],tbl_country[currency],"NotFound")&lt;&gt;tbl_vendors[[#This Row],[Currency]]</f>
        <v>1</v>
      </c>
      <c r="T4947" t="b">
        <f>ISNA(MATCH(tbl_vendors[[#This Row],[Payment_Terms]],tbl_payment_terms[Payment_Terms],0))</f>
        <v>0</v>
      </c>
      <c r="U4947" t="b">
        <f>ISNA(MATCH(tbl_vendors[[#This Row],[Status]],tbl_status[valid_status]))</f>
        <v>1</v>
      </c>
      <c r="V4947" t="b">
        <f ca="1">tbl_vendors[[#This Row],[Created_Date]]&gt;TODAY()</f>
        <v>0</v>
      </c>
      <c r="W4947" t="b">
        <f>tbl_vendors[[#This Row],[Updated_Date]]&lt;tbl_vendors[[#This Row],[Created_Date]]</f>
        <v>0</v>
      </c>
      <c r="X4947" t="b">
        <f>COUNTIF(tbl_vendors[Vendor_Name],tbl_vendors[[#This Row],[Vendor_Name]])&gt;1</f>
        <v>1</v>
      </c>
      <c r="Y4947" s="14" cm="1">
        <f t="array" aca="1" ref="Y4947" ca="1">IFERROR(SUM(L4947:X4947*1),4)</f>
        <v>4</v>
      </c>
      <c r="Z4947" t="str">
        <f ca="1">IF(tbl_vendors[[#This Row],[error_count]]&gt;0,"FAIL","PASS")</f>
        <v>FAIL</v>
      </c>
    </row>
    <row r="4948" spans="1:26" x14ac:dyDescent="0.3">
      <c r="A4948" t="s">
        <v>19244</v>
      </c>
      <c r="B4948" t="s">
        <v>19245</v>
      </c>
      <c r="C4948" t="s">
        <v>37</v>
      </c>
      <c r="D4948" t="s">
        <v>19246</v>
      </c>
      <c r="E4948" t="s">
        <v>39</v>
      </c>
      <c r="F4948" t="s">
        <v>23</v>
      </c>
      <c r="G4948" t="s">
        <v>19247</v>
      </c>
      <c r="H4948" t="s">
        <v>47</v>
      </c>
      <c r="I4948" t="s">
        <v>19</v>
      </c>
      <c r="J4948" s="1">
        <v>45362</v>
      </c>
      <c r="K4948" s="1">
        <v>45539</v>
      </c>
      <c r="L4948" t="b">
        <f>COUNTIF(tbl_vendors[Vendor_ID],tbl_vendors[[#This Row],[Vendor_ID]])&gt;1</f>
        <v>0</v>
      </c>
      <c r="M4948" t="b">
        <f>ISBLANK(tbl_vendors[[#This Row],[Vendor_ID]])</f>
        <v>0</v>
      </c>
      <c r="N4948" t="b">
        <f>LEN(TRIM(tbl_vendors[[#This Row],[Vendor_Name]]))=0</f>
        <v>0</v>
      </c>
      <c r="O4948" t="b">
        <f>LEN(TRIM(tbl_vendors[[#This Row],[Email]]))=0</f>
        <v>0</v>
      </c>
      <c r="P4948" t="b">
        <f>OR(ISERROR(FIND("@",tbl_vendors[[#This Row],[Email]])),ISERROR(FIND(".",tbl_vendors[[#This Row],[Email]])))</f>
        <v>0</v>
      </c>
      <c r="Q4948" t="b">
        <f>ISNA(MATCH(tbl_vendors[[#This Row],[Country]],tbl_country[country],0))</f>
        <v>0</v>
      </c>
      <c r="R4948" t="b">
        <f>ISNA(MATCH(tbl_vendors[[#This Row],[Currency]],tbl_country[currency],0))</f>
        <v>0</v>
      </c>
      <c r="S4948" t="b">
        <f>_xlfn.XLOOKUP(tbl_vendors[[#This Row],[Country]],tbl_country[country],tbl_country[currency],"NotFound")&lt;&gt;tbl_vendors[[#This Row],[Currency]]</f>
        <v>0</v>
      </c>
      <c r="T4948" t="b">
        <f>ISNA(MATCH(tbl_vendors[[#This Row],[Payment_Terms]],tbl_payment_terms[Payment_Terms],0))</f>
        <v>0</v>
      </c>
      <c r="U4948" t="b">
        <f>ISNA(MATCH(tbl_vendors[[#This Row],[Status]],tbl_status[valid_status]))</f>
        <v>0</v>
      </c>
      <c r="V4948" t="b">
        <f ca="1">tbl_vendors[[#This Row],[Created_Date]]&gt;TODAY()</f>
        <v>0</v>
      </c>
      <c r="W4948" t="b">
        <f>tbl_vendors[[#This Row],[Updated_Date]]&lt;tbl_vendors[[#This Row],[Created_Date]]</f>
        <v>0</v>
      </c>
      <c r="X4948" t="b">
        <f>COUNTIF(tbl_vendors[Vendor_Name],tbl_vendors[[#This Row],[Vendor_Name]])&gt;1</f>
        <v>0</v>
      </c>
      <c r="Y4948" s="14" cm="1">
        <f t="array" aca="1" ref="Y4948" ca="1">IFERROR(SUM(L4948:X4948*1),4)</f>
        <v>0</v>
      </c>
      <c r="Z4948" t="str">
        <f ca="1">IF(tbl_vendors[[#This Row],[error_count]]&gt;0,"FAIL","PASS")</f>
        <v>PASS</v>
      </c>
    </row>
    <row r="4949" spans="1:26" x14ac:dyDescent="0.3">
      <c r="A4949" t="s">
        <v>19248</v>
      </c>
      <c r="B4949" t="s">
        <v>19249</v>
      </c>
      <c r="C4949" t="s">
        <v>109</v>
      </c>
      <c r="D4949" t="s">
        <v>19250</v>
      </c>
      <c r="E4949" t="s">
        <v>39</v>
      </c>
      <c r="F4949" t="s">
        <v>32</v>
      </c>
      <c r="G4949" t="s">
        <v>19251</v>
      </c>
      <c r="H4949" t="s">
        <v>47</v>
      </c>
      <c r="I4949" t="s">
        <v>53</v>
      </c>
      <c r="J4949" s="1">
        <v>44621</v>
      </c>
      <c r="K4949" s="1">
        <v>45931</v>
      </c>
      <c r="L4949" t="b">
        <f>COUNTIF(tbl_vendors[Vendor_ID],tbl_vendors[[#This Row],[Vendor_ID]])&gt;1</f>
        <v>0</v>
      </c>
      <c r="M4949" t="b">
        <f>ISBLANK(tbl_vendors[[#This Row],[Vendor_ID]])</f>
        <v>0</v>
      </c>
      <c r="N4949" t="b">
        <f>LEN(TRIM(tbl_vendors[[#This Row],[Vendor_Name]]))=0</f>
        <v>0</v>
      </c>
      <c r="O4949" t="b">
        <f>LEN(TRIM(tbl_vendors[[#This Row],[Email]]))=0</f>
        <v>0</v>
      </c>
      <c r="P4949" t="b">
        <f>OR(ISERROR(FIND("@",tbl_vendors[[#This Row],[Email]])),ISERROR(FIND(".",tbl_vendors[[#This Row],[Email]])))</f>
        <v>0</v>
      </c>
      <c r="Q4949" t="b">
        <f>ISNA(MATCH(tbl_vendors[[#This Row],[Country]],tbl_country[country],0))</f>
        <v>0</v>
      </c>
      <c r="R4949" t="b">
        <f>ISNA(MATCH(tbl_vendors[[#This Row],[Currency]],tbl_country[currency],0))</f>
        <v>0</v>
      </c>
      <c r="S4949" t="b">
        <f>_xlfn.XLOOKUP(tbl_vendors[[#This Row],[Country]],tbl_country[country],tbl_country[currency],"NotFound")&lt;&gt;tbl_vendors[[#This Row],[Currency]]</f>
        <v>1</v>
      </c>
      <c r="T4949" t="b">
        <f>ISNA(MATCH(tbl_vendors[[#This Row],[Payment_Terms]],tbl_payment_terms[Payment_Terms],0))</f>
        <v>0</v>
      </c>
      <c r="U4949" t="b">
        <f>ISNA(MATCH(tbl_vendors[[#This Row],[Status]],tbl_status[valid_status]))</f>
        <v>1</v>
      </c>
      <c r="V4949" t="b">
        <f ca="1">tbl_vendors[[#This Row],[Created_Date]]&gt;TODAY()</f>
        <v>0</v>
      </c>
      <c r="W4949" t="b">
        <f>tbl_vendors[[#This Row],[Updated_Date]]&lt;tbl_vendors[[#This Row],[Created_Date]]</f>
        <v>0</v>
      </c>
      <c r="X4949" t="b">
        <f>COUNTIF(tbl_vendors[Vendor_Name],tbl_vendors[[#This Row],[Vendor_Name]])&gt;1</f>
        <v>0</v>
      </c>
      <c r="Y4949" s="14" cm="1">
        <f t="array" aca="1" ref="Y4949" ca="1">IFERROR(SUM(L4949:X4949*1),4)</f>
        <v>2</v>
      </c>
      <c r="Z4949" t="str">
        <f ca="1">IF(tbl_vendors[[#This Row],[error_count]]&gt;0,"FAIL","PASS")</f>
        <v>FAIL</v>
      </c>
    </row>
    <row r="4950" spans="1:26" x14ac:dyDescent="0.3">
      <c r="A4950" t="s">
        <v>19252</v>
      </c>
      <c r="B4950" t="s">
        <v>19253</v>
      </c>
      <c r="C4950" t="s">
        <v>153</v>
      </c>
      <c r="D4950" t="s">
        <v>19254</v>
      </c>
      <c r="E4950" t="s">
        <v>155</v>
      </c>
      <c r="F4950" t="s">
        <v>32</v>
      </c>
      <c r="G4950" t="s">
        <v>19255</v>
      </c>
      <c r="H4950" t="s">
        <v>18</v>
      </c>
      <c r="I4950" t="s">
        <v>26</v>
      </c>
      <c r="J4950" s="1">
        <v>46097</v>
      </c>
      <c r="K4950" s="1">
        <v>46166</v>
      </c>
      <c r="L4950" t="b">
        <f>COUNTIF(tbl_vendors[Vendor_ID],tbl_vendors[[#This Row],[Vendor_ID]])&gt;1</f>
        <v>0</v>
      </c>
      <c r="M4950" t="b">
        <f>ISBLANK(tbl_vendors[[#This Row],[Vendor_ID]])</f>
        <v>0</v>
      </c>
      <c r="N4950" t="b">
        <f>LEN(TRIM(tbl_vendors[[#This Row],[Vendor_Name]]))=0</f>
        <v>0</v>
      </c>
      <c r="O4950" t="b">
        <f>LEN(TRIM(tbl_vendors[[#This Row],[Email]]))=0</f>
        <v>0</v>
      </c>
      <c r="P4950" t="b">
        <f>OR(ISERROR(FIND("@",tbl_vendors[[#This Row],[Email]])),ISERROR(FIND(".",tbl_vendors[[#This Row],[Email]])))</f>
        <v>0</v>
      </c>
      <c r="Q4950" t="b">
        <f>ISNA(MATCH(tbl_vendors[[#This Row],[Country]],tbl_country[country],0))</f>
        <v>0</v>
      </c>
      <c r="R4950" t="b">
        <f>ISNA(MATCH(tbl_vendors[[#This Row],[Currency]],tbl_country[currency],0))</f>
        <v>0</v>
      </c>
      <c r="S4950" t="b">
        <f>_xlfn.XLOOKUP(tbl_vendors[[#This Row],[Country]],tbl_country[country],tbl_country[currency],"NotFound")&lt;&gt;tbl_vendors[[#This Row],[Currency]]</f>
        <v>0</v>
      </c>
      <c r="T4950" t="b">
        <f>ISNA(MATCH(tbl_vendors[[#This Row],[Payment_Terms]],tbl_payment_terms[Payment_Terms],0))</f>
        <v>0</v>
      </c>
      <c r="U4950" t="b">
        <f>ISNA(MATCH(tbl_vendors[[#This Row],[Status]],tbl_status[valid_status]))</f>
        <v>0</v>
      </c>
      <c r="V4950" t="b">
        <f ca="1">tbl_vendors[[#This Row],[Created_Date]]&gt;TODAY()</f>
        <v>0</v>
      </c>
      <c r="W4950" t="b">
        <f>tbl_vendors[[#This Row],[Updated_Date]]&lt;tbl_vendors[[#This Row],[Created_Date]]</f>
        <v>0</v>
      </c>
      <c r="X4950" t="b">
        <f>COUNTIF(tbl_vendors[Vendor_Name],tbl_vendors[[#This Row],[Vendor_Name]])&gt;1</f>
        <v>0</v>
      </c>
      <c r="Y4950" s="14" cm="1">
        <f t="array" aca="1" ref="Y4950" ca="1">IFERROR(SUM(L4950:X4950*1),4)</f>
        <v>0</v>
      </c>
      <c r="Z4950" t="str">
        <f ca="1">IF(tbl_vendors[[#This Row],[error_count]]&gt;0,"FAIL","PASS")</f>
        <v>PASS</v>
      </c>
    </row>
    <row r="4951" spans="1:26" x14ac:dyDescent="0.3">
      <c r="A4951" t="s">
        <v>19256</v>
      </c>
      <c r="B4951" t="s">
        <v>19257</v>
      </c>
      <c r="C4951" t="s">
        <v>66</v>
      </c>
      <c r="D4951" t="s">
        <v>19258</v>
      </c>
      <c r="E4951" t="s">
        <v>67</v>
      </c>
      <c r="F4951" t="s">
        <v>16</v>
      </c>
      <c r="G4951" t="s">
        <v>19259</v>
      </c>
      <c r="H4951" t="s">
        <v>42</v>
      </c>
      <c r="I4951" t="s">
        <v>26</v>
      </c>
      <c r="J4951" s="1">
        <v>46145</v>
      </c>
      <c r="K4951" s="1">
        <v>46198</v>
      </c>
      <c r="L4951" t="b">
        <f>COUNTIF(tbl_vendors[Vendor_ID],tbl_vendors[[#This Row],[Vendor_ID]])&gt;1</f>
        <v>0</v>
      </c>
      <c r="M4951" t="b">
        <f>ISBLANK(tbl_vendors[[#This Row],[Vendor_ID]])</f>
        <v>0</v>
      </c>
      <c r="N4951" t="b">
        <f>LEN(TRIM(tbl_vendors[[#This Row],[Vendor_Name]]))=0</f>
        <v>0</v>
      </c>
      <c r="O4951" t="b">
        <f>LEN(TRIM(tbl_vendors[[#This Row],[Email]]))=0</f>
        <v>0</v>
      </c>
      <c r="P4951" t="b">
        <f>OR(ISERROR(FIND("@",tbl_vendors[[#This Row],[Email]])),ISERROR(FIND(".",tbl_vendors[[#This Row],[Email]])))</f>
        <v>0</v>
      </c>
      <c r="Q4951" t="b">
        <f>ISNA(MATCH(tbl_vendors[[#This Row],[Country]],tbl_country[country],0))</f>
        <v>0</v>
      </c>
      <c r="R4951" t="b">
        <f>ISNA(MATCH(tbl_vendors[[#This Row],[Currency]],tbl_country[currency],0))</f>
        <v>0</v>
      </c>
      <c r="S4951" t="b">
        <f>_xlfn.XLOOKUP(tbl_vendors[[#This Row],[Country]],tbl_country[country],tbl_country[currency],"NotFound")&lt;&gt;tbl_vendors[[#This Row],[Currency]]</f>
        <v>0</v>
      </c>
      <c r="T4951" t="b">
        <f>ISNA(MATCH(tbl_vendors[[#This Row],[Payment_Terms]],tbl_payment_terms[Payment_Terms],0))</f>
        <v>0</v>
      </c>
      <c r="U4951" t="b">
        <f>ISNA(MATCH(tbl_vendors[[#This Row],[Status]],tbl_status[valid_status]))</f>
        <v>0</v>
      </c>
      <c r="V4951" t="b">
        <f ca="1">tbl_vendors[[#This Row],[Created_Date]]&gt;TODAY()</f>
        <v>0</v>
      </c>
      <c r="W4951" t="b">
        <f>tbl_vendors[[#This Row],[Updated_Date]]&lt;tbl_vendors[[#This Row],[Created_Date]]</f>
        <v>0</v>
      </c>
      <c r="X4951" t="b">
        <f>COUNTIF(tbl_vendors[Vendor_Name],tbl_vendors[[#This Row],[Vendor_Name]])&gt;1</f>
        <v>0</v>
      </c>
      <c r="Y4951" s="14" cm="1">
        <f t="array" aca="1" ref="Y4951" ca="1">IFERROR(SUM(L4951:X4951*1),4)</f>
        <v>0</v>
      </c>
      <c r="Z4951" t="str">
        <f ca="1">IF(tbl_vendors[[#This Row],[error_count]]&gt;0,"FAIL","PASS")</f>
        <v>PASS</v>
      </c>
    </row>
    <row r="4952" spans="1:26" x14ac:dyDescent="0.3">
      <c r="A4952" t="s">
        <v>19260</v>
      </c>
      <c r="B4952" t="s">
        <v>19261</v>
      </c>
      <c r="C4952" t="s">
        <v>37</v>
      </c>
      <c r="D4952" t="s">
        <v>19262</v>
      </c>
      <c r="E4952" t="s">
        <v>39</v>
      </c>
      <c r="F4952" t="s">
        <v>32</v>
      </c>
      <c r="G4952" t="s">
        <v>19263</v>
      </c>
      <c r="H4952" t="s">
        <v>42</v>
      </c>
      <c r="I4952" t="s">
        <v>26</v>
      </c>
      <c r="J4952" s="1">
        <v>45346</v>
      </c>
      <c r="K4952" s="1">
        <v>45662</v>
      </c>
      <c r="L4952" t="b">
        <f>COUNTIF(tbl_vendors[Vendor_ID],tbl_vendors[[#This Row],[Vendor_ID]])&gt;1</f>
        <v>0</v>
      </c>
      <c r="M4952" t="b">
        <f>ISBLANK(tbl_vendors[[#This Row],[Vendor_ID]])</f>
        <v>0</v>
      </c>
      <c r="N4952" t="b">
        <f>LEN(TRIM(tbl_vendors[[#This Row],[Vendor_Name]]))=0</f>
        <v>0</v>
      </c>
      <c r="O4952" t="b">
        <f>LEN(TRIM(tbl_vendors[[#This Row],[Email]]))=0</f>
        <v>0</v>
      </c>
      <c r="P4952" t="b">
        <f>OR(ISERROR(FIND("@",tbl_vendors[[#This Row],[Email]])),ISERROR(FIND(".",tbl_vendors[[#This Row],[Email]])))</f>
        <v>0</v>
      </c>
      <c r="Q4952" t="b">
        <f>ISNA(MATCH(tbl_vendors[[#This Row],[Country]],tbl_country[country],0))</f>
        <v>0</v>
      </c>
      <c r="R4952" t="b">
        <f>ISNA(MATCH(tbl_vendors[[#This Row],[Currency]],tbl_country[currency],0))</f>
        <v>0</v>
      </c>
      <c r="S4952" t="b">
        <f>_xlfn.XLOOKUP(tbl_vendors[[#This Row],[Country]],tbl_country[country],tbl_country[currency],"NotFound")&lt;&gt;tbl_vendors[[#This Row],[Currency]]</f>
        <v>0</v>
      </c>
      <c r="T4952" t="b">
        <f>ISNA(MATCH(tbl_vendors[[#This Row],[Payment_Terms]],tbl_payment_terms[Payment_Terms],0))</f>
        <v>0</v>
      </c>
      <c r="U4952" t="b">
        <f>ISNA(MATCH(tbl_vendors[[#This Row],[Status]],tbl_status[valid_status]))</f>
        <v>0</v>
      </c>
      <c r="V4952" t="b">
        <f ca="1">tbl_vendors[[#This Row],[Created_Date]]&gt;TODAY()</f>
        <v>0</v>
      </c>
      <c r="W4952" t="b">
        <f>tbl_vendors[[#This Row],[Updated_Date]]&lt;tbl_vendors[[#This Row],[Created_Date]]</f>
        <v>0</v>
      </c>
      <c r="X4952" t="b">
        <f>COUNTIF(tbl_vendors[Vendor_Name],tbl_vendors[[#This Row],[Vendor_Name]])&gt;1</f>
        <v>0</v>
      </c>
      <c r="Y4952" s="14" cm="1">
        <f t="array" aca="1" ref="Y4952" ca="1">IFERROR(SUM(L4952:X4952*1),4)</f>
        <v>0</v>
      </c>
      <c r="Z4952" t="str">
        <f ca="1">IF(tbl_vendors[[#This Row],[error_count]]&gt;0,"FAIL","PASS")</f>
        <v>PASS</v>
      </c>
    </row>
    <row r="4953" spans="1:26" x14ac:dyDescent="0.3">
      <c r="A4953" t="s">
        <v>19264</v>
      </c>
      <c r="B4953" t="s">
        <v>19265</v>
      </c>
      <c r="C4953" t="s">
        <v>66</v>
      </c>
      <c r="D4953" t="s">
        <v>19266</v>
      </c>
      <c r="E4953" t="s">
        <v>67</v>
      </c>
      <c r="F4953" t="s">
        <v>40</v>
      </c>
      <c r="G4953" t="s">
        <v>19267</v>
      </c>
      <c r="H4953" t="s">
        <v>34</v>
      </c>
      <c r="I4953" t="s">
        <v>26</v>
      </c>
      <c r="J4953" s="1">
        <v>45282</v>
      </c>
      <c r="K4953" s="1">
        <v>45653</v>
      </c>
      <c r="L4953" t="b">
        <f>COUNTIF(tbl_vendors[Vendor_ID],tbl_vendors[[#This Row],[Vendor_ID]])&gt;1</f>
        <v>0</v>
      </c>
      <c r="M4953" t="b">
        <f>ISBLANK(tbl_vendors[[#This Row],[Vendor_ID]])</f>
        <v>0</v>
      </c>
      <c r="N4953" t="b">
        <f>LEN(TRIM(tbl_vendors[[#This Row],[Vendor_Name]]))=0</f>
        <v>0</v>
      </c>
      <c r="O4953" t="b">
        <f>LEN(TRIM(tbl_vendors[[#This Row],[Email]]))=0</f>
        <v>0</v>
      </c>
      <c r="P4953" t="b">
        <f>OR(ISERROR(FIND("@",tbl_vendors[[#This Row],[Email]])),ISERROR(FIND(".",tbl_vendors[[#This Row],[Email]])))</f>
        <v>0</v>
      </c>
      <c r="Q4953" t="b">
        <f>ISNA(MATCH(tbl_vendors[[#This Row],[Country]],tbl_country[country],0))</f>
        <v>0</v>
      </c>
      <c r="R4953" t="b">
        <f>ISNA(MATCH(tbl_vendors[[#This Row],[Currency]],tbl_country[currency],0))</f>
        <v>0</v>
      </c>
      <c r="S4953" t="b">
        <f>_xlfn.XLOOKUP(tbl_vendors[[#This Row],[Country]],tbl_country[country],tbl_country[currency],"NotFound")&lt;&gt;tbl_vendors[[#This Row],[Currency]]</f>
        <v>0</v>
      </c>
      <c r="T4953" t="b">
        <f>ISNA(MATCH(tbl_vendors[[#This Row],[Payment_Terms]],tbl_payment_terms[Payment_Terms],0))</f>
        <v>0</v>
      </c>
      <c r="U4953" t="b">
        <f>ISNA(MATCH(tbl_vendors[[#This Row],[Status]],tbl_status[valid_status]))</f>
        <v>0</v>
      </c>
      <c r="V4953" t="b">
        <f ca="1">tbl_vendors[[#This Row],[Created_Date]]&gt;TODAY()</f>
        <v>0</v>
      </c>
      <c r="W4953" t="b">
        <f>tbl_vendors[[#This Row],[Updated_Date]]&lt;tbl_vendors[[#This Row],[Created_Date]]</f>
        <v>0</v>
      </c>
      <c r="X4953" t="b">
        <f>COUNTIF(tbl_vendors[Vendor_Name],tbl_vendors[[#This Row],[Vendor_Name]])&gt;1</f>
        <v>0</v>
      </c>
      <c r="Y4953" s="14" cm="1">
        <f t="array" aca="1" ref="Y4953" ca="1">IFERROR(SUM(L4953:X4953*1),4)</f>
        <v>0</v>
      </c>
      <c r="Z4953" t="str">
        <f ca="1">IF(tbl_vendors[[#This Row],[error_count]]&gt;0,"FAIL","PASS")</f>
        <v>PASS</v>
      </c>
    </row>
    <row r="4954" spans="1:26" x14ac:dyDescent="0.3">
      <c r="A4954" t="s">
        <v>19268</v>
      </c>
      <c r="B4954" t="s">
        <v>19269</v>
      </c>
      <c r="C4954" t="s">
        <v>79</v>
      </c>
      <c r="D4954" t="s">
        <v>19270</v>
      </c>
      <c r="E4954" t="s">
        <v>39</v>
      </c>
      <c r="F4954" t="s">
        <v>40</v>
      </c>
      <c r="G4954" t="s">
        <v>19271</v>
      </c>
      <c r="H4954" t="s">
        <v>47</v>
      </c>
      <c r="I4954" t="s">
        <v>26</v>
      </c>
      <c r="J4954" s="1">
        <v>45569</v>
      </c>
      <c r="K4954" s="1">
        <v>46159</v>
      </c>
      <c r="L4954" t="b">
        <f>COUNTIF(tbl_vendors[Vendor_ID],tbl_vendors[[#This Row],[Vendor_ID]])&gt;1</f>
        <v>0</v>
      </c>
      <c r="M4954" t="b">
        <f>ISBLANK(tbl_vendors[[#This Row],[Vendor_ID]])</f>
        <v>0</v>
      </c>
      <c r="N4954" t="b">
        <f>LEN(TRIM(tbl_vendors[[#This Row],[Vendor_Name]]))=0</f>
        <v>0</v>
      </c>
      <c r="O4954" t="b">
        <f>LEN(TRIM(tbl_vendors[[#This Row],[Email]]))=0</f>
        <v>0</v>
      </c>
      <c r="P4954" t="b">
        <f>OR(ISERROR(FIND("@",tbl_vendors[[#This Row],[Email]])),ISERROR(FIND(".",tbl_vendors[[#This Row],[Email]])))</f>
        <v>0</v>
      </c>
      <c r="Q4954" t="b">
        <f>ISNA(MATCH(tbl_vendors[[#This Row],[Country]],tbl_country[country],0))</f>
        <v>0</v>
      </c>
      <c r="R4954" t="b">
        <f>ISNA(MATCH(tbl_vendors[[#This Row],[Currency]],tbl_country[currency],0))</f>
        <v>0</v>
      </c>
      <c r="S4954" t="b">
        <f>_xlfn.XLOOKUP(tbl_vendors[[#This Row],[Country]],tbl_country[country],tbl_country[currency],"NotFound")&lt;&gt;tbl_vendors[[#This Row],[Currency]]</f>
        <v>0</v>
      </c>
      <c r="T4954" t="b">
        <f>ISNA(MATCH(tbl_vendors[[#This Row],[Payment_Terms]],tbl_payment_terms[Payment_Terms],0))</f>
        <v>0</v>
      </c>
      <c r="U4954" t="b">
        <f>ISNA(MATCH(tbl_vendors[[#This Row],[Status]],tbl_status[valid_status]))</f>
        <v>0</v>
      </c>
      <c r="V4954" t="b">
        <f ca="1">tbl_vendors[[#This Row],[Created_Date]]&gt;TODAY()</f>
        <v>0</v>
      </c>
      <c r="W4954" t="b">
        <f>tbl_vendors[[#This Row],[Updated_Date]]&lt;tbl_vendors[[#This Row],[Created_Date]]</f>
        <v>0</v>
      </c>
      <c r="X4954" t="b">
        <f>COUNTIF(tbl_vendors[Vendor_Name],tbl_vendors[[#This Row],[Vendor_Name]])&gt;1</f>
        <v>0</v>
      </c>
      <c r="Y4954" s="14" cm="1">
        <f t="array" aca="1" ref="Y4954" ca="1">IFERROR(SUM(L4954:X4954*1),4)</f>
        <v>0</v>
      </c>
      <c r="Z4954" t="str">
        <f ca="1">IF(tbl_vendors[[#This Row],[error_count]]&gt;0,"FAIL","PASS")</f>
        <v>PASS</v>
      </c>
    </row>
    <row r="4955" spans="1:26" x14ac:dyDescent="0.3">
      <c r="A4955" t="s">
        <v>19272</v>
      </c>
      <c r="B4955" t="s">
        <v>19273</v>
      </c>
      <c r="C4955" t="s">
        <v>66</v>
      </c>
      <c r="D4955" t="s">
        <v>19274</v>
      </c>
      <c r="E4955" t="s">
        <v>67</v>
      </c>
      <c r="F4955" t="s">
        <v>40</v>
      </c>
      <c r="G4955" t="s">
        <v>19275</v>
      </c>
      <c r="H4955" t="s">
        <v>69</v>
      </c>
      <c r="I4955" t="s">
        <v>26</v>
      </c>
      <c r="J4955" s="1">
        <v>45294</v>
      </c>
      <c r="K4955" s="1">
        <v>45469</v>
      </c>
      <c r="L4955" t="b">
        <f>COUNTIF(tbl_vendors[Vendor_ID],tbl_vendors[[#This Row],[Vendor_ID]])&gt;1</f>
        <v>0</v>
      </c>
      <c r="M4955" t="b">
        <f>ISBLANK(tbl_vendors[[#This Row],[Vendor_ID]])</f>
        <v>0</v>
      </c>
      <c r="N4955" t="b">
        <f>LEN(TRIM(tbl_vendors[[#This Row],[Vendor_Name]]))=0</f>
        <v>0</v>
      </c>
      <c r="O4955" t="b">
        <f>LEN(TRIM(tbl_vendors[[#This Row],[Email]]))=0</f>
        <v>0</v>
      </c>
      <c r="P4955" t="b">
        <f>OR(ISERROR(FIND("@",tbl_vendors[[#This Row],[Email]])),ISERROR(FIND(".",tbl_vendors[[#This Row],[Email]])))</f>
        <v>0</v>
      </c>
      <c r="Q4955" t="b">
        <f>ISNA(MATCH(tbl_vendors[[#This Row],[Country]],tbl_country[country],0))</f>
        <v>0</v>
      </c>
      <c r="R4955" t="b">
        <f>ISNA(MATCH(tbl_vendors[[#This Row],[Currency]],tbl_country[currency],0))</f>
        <v>0</v>
      </c>
      <c r="S4955" t="b">
        <f>_xlfn.XLOOKUP(tbl_vendors[[#This Row],[Country]],tbl_country[country],tbl_country[currency],"NotFound")&lt;&gt;tbl_vendors[[#This Row],[Currency]]</f>
        <v>0</v>
      </c>
      <c r="T4955" t="b">
        <f>ISNA(MATCH(tbl_vendors[[#This Row],[Payment_Terms]],tbl_payment_terms[Payment_Terms],0))</f>
        <v>0</v>
      </c>
      <c r="U4955" t="b">
        <f>ISNA(MATCH(tbl_vendors[[#This Row],[Status]],tbl_status[valid_status]))</f>
        <v>0</v>
      </c>
      <c r="V4955" t="b">
        <f ca="1">tbl_vendors[[#This Row],[Created_Date]]&gt;TODAY()</f>
        <v>0</v>
      </c>
      <c r="W4955" t="b">
        <f>tbl_vendors[[#This Row],[Updated_Date]]&lt;tbl_vendors[[#This Row],[Created_Date]]</f>
        <v>0</v>
      </c>
      <c r="X4955" t="b">
        <f>COUNTIF(tbl_vendors[Vendor_Name],tbl_vendors[[#This Row],[Vendor_Name]])&gt;1</f>
        <v>0</v>
      </c>
      <c r="Y4955" s="14" cm="1">
        <f t="array" aca="1" ref="Y4955" ca="1">IFERROR(SUM(L4955:X4955*1),4)</f>
        <v>0</v>
      </c>
      <c r="Z4955" t="str">
        <f ca="1">IF(tbl_vendors[[#This Row],[error_count]]&gt;0,"FAIL","PASS")</f>
        <v>PASS</v>
      </c>
    </row>
    <row r="4956" spans="1:26" x14ac:dyDescent="0.3">
      <c r="A4956" t="s">
        <v>19276</v>
      </c>
      <c r="B4956" t="s">
        <v>19277</v>
      </c>
      <c r="C4956" t="s">
        <v>100</v>
      </c>
      <c r="D4956" t="s">
        <v>19278</v>
      </c>
      <c r="E4956" t="s">
        <v>39</v>
      </c>
      <c r="F4956" t="s">
        <v>75</v>
      </c>
      <c r="G4956" t="s">
        <v>19279</v>
      </c>
      <c r="H4956" t="s">
        <v>34</v>
      </c>
      <c r="I4956" t="s">
        <v>53</v>
      </c>
      <c r="J4956" s="1">
        <v>46051</v>
      </c>
      <c r="K4956" s="1">
        <v>46119</v>
      </c>
      <c r="L4956" t="b">
        <f>COUNTIF(tbl_vendors[Vendor_ID],tbl_vendors[[#This Row],[Vendor_ID]])&gt;1</f>
        <v>0</v>
      </c>
      <c r="M4956" t="b">
        <f>ISBLANK(tbl_vendors[[#This Row],[Vendor_ID]])</f>
        <v>0</v>
      </c>
      <c r="N4956" t="b">
        <f>LEN(TRIM(tbl_vendors[[#This Row],[Vendor_Name]]))=0</f>
        <v>0</v>
      </c>
      <c r="O4956" t="b">
        <f>LEN(TRIM(tbl_vendors[[#This Row],[Email]]))=0</f>
        <v>0</v>
      </c>
      <c r="P4956" t="b">
        <f>OR(ISERROR(FIND("@",tbl_vendors[[#This Row],[Email]])),ISERROR(FIND(".",tbl_vendors[[#This Row],[Email]])))</f>
        <v>0</v>
      </c>
      <c r="Q4956" t="b">
        <f>ISNA(MATCH(tbl_vendors[[#This Row],[Country]],tbl_country[country],0))</f>
        <v>0</v>
      </c>
      <c r="R4956" t="b">
        <f>ISNA(MATCH(tbl_vendors[[#This Row],[Currency]],tbl_country[currency],0))</f>
        <v>0</v>
      </c>
      <c r="S4956" t="b">
        <f>_xlfn.XLOOKUP(tbl_vendors[[#This Row],[Country]],tbl_country[country],tbl_country[currency],"NotFound")&lt;&gt;tbl_vendors[[#This Row],[Currency]]</f>
        <v>0</v>
      </c>
      <c r="T4956" t="b">
        <f>ISNA(MATCH(tbl_vendors[[#This Row],[Payment_Terms]],tbl_payment_terms[Payment_Terms],0))</f>
        <v>0</v>
      </c>
      <c r="U4956" t="b">
        <f>ISNA(MATCH(tbl_vendors[[#This Row],[Status]],tbl_status[valid_status]))</f>
        <v>1</v>
      </c>
      <c r="V4956" t="b">
        <f ca="1">tbl_vendors[[#This Row],[Created_Date]]&gt;TODAY()</f>
        <v>0</v>
      </c>
      <c r="W4956" t="b">
        <f>tbl_vendors[[#This Row],[Updated_Date]]&lt;tbl_vendors[[#This Row],[Created_Date]]</f>
        <v>0</v>
      </c>
      <c r="X4956" t="b">
        <f>COUNTIF(tbl_vendors[Vendor_Name],tbl_vendors[[#This Row],[Vendor_Name]])&gt;1</f>
        <v>0</v>
      </c>
      <c r="Y4956" s="14" cm="1">
        <f t="array" aca="1" ref="Y4956" ca="1">IFERROR(SUM(L4956:X4956*1),4)</f>
        <v>1</v>
      </c>
      <c r="Z4956" t="str">
        <f ca="1">IF(tbl_vendors[[#This Row],[error_count]]&gt;0,"FAIL","PASS")</f>
        <v>FAIL</v>
      </c>
    </row>
    <row r="4957" spans="1:26" x14ac:dyDescent="0.3">
      <c r="A4957" t="s">
        <v>19280</v>
      </c>
      <c r="B4957" t="s">
        <v>19281</v>
      </c>
      <c r="C4957" t="s">
        <v>29</v>
      </c>
      <c r="D4957" t="s">
        <v>19282</v>
      </c>
      <c r="E4957" t="s">
        <v>31</v>
      </c>
      <c r="F4957" t="s">
        <v>40</v>
      </c>
      <c r="G4957" t="s">
        <v>19283</v>
      </c>
      <c r="H4957" t="s">
        <v>69</v>
      </c>
      <c r="I4957" t="s">
        <v>19</v>
      </c>
      <c r="J4957" s="1">
        <v>45795</v>
      </c>
      <c r="K4957" s="1">
        <v>46138</v>
      </c>
      <c r="L4957" t="b">
        <f>COUNTIF(tbl_vendors[Vendor_ID],tbl_vendors[[#This Row],[Vendor_ID]])&gt;1</f>
        <v>0</v>
      </c>
      <c r="M4957" t="b">
        <f>ISBLANK(tbl_vendors[[#This Row],[Vendor_ID]])</f>
        <v>0</v>
      </c>
      <c r="N4957" t="b">
        <f>LEN(TRIM(tbl_vendors[[#This Row],[Vendor_Name]]))=0</f>
        <v>0</v>
      </c>
      <c r="O4957" t="b">
        <f>LEN(TRIM(tbl_vendors[[#This Row],[Email]]))=0</f>
        <v>0</v>
      </c>
      <c r="P4957" t="b">
        <f>OR(ISERROR(FIND("@",tbl_vendors[[#This Row],[Email]])),ISERROR(FIND(".",tbl_vendors[[#This Row],[Email]])))</f>
        <v>0</v>
      </c>
      <c r="Q4957" t="b">
        <f>ISNA(MATCH(tbl_vendors[[#This Row],[Country]],tbl_country[country],0))</f>
        <v>0</v>
      </c>
      <c r="R4957" t="b">
        <f>ISNA(MATCH(tbl_vendors[[#This Row],[Currency]],tbl_country[currency],0))</f>
        <v>0</v>
      </c>
      <c r="S4957" t="b">
        <f>_xlfn.XLOOKUP(tbl_vendors[[#This Row],[Country]],tbl_country[country],tbl_country[currency],"NotFound")&lt;&gt;tbl_vendors[[#This Row],[Currency]]</f>
        <v>0</v>
      </c>
      <c r="T4957" t="b">
        <f>ISNA(MATCH(tbl_vendors[[#This Row],[Payment_Terms]],tbl_payment_terms[Payment_Terms],0))</f>
        <v>0</v>
      </c>
      <c r="U4957" t="b">
        <f>ISNA(MATCH(tbl_vendors[[#This Row],[Status]],tbl_status[valid_status]))</f>
        <v>0</v>
      </c>
      <c r="V4957" t="b">
        <f ca="1">tbl_vendors[[#This Row],[Created_Date]]&gt;TODAY()</f>
        <v>0</v>
      </c>
      <c r="W4957" t="b">
        <f>tbl_vendors[[#This Row],[Updated_Date]]&lt;tbl_vendors[[#This Row],[Created_Date]]</f>
        <v>0</v>
      </c>
      <c r="X4957" t="b">
        <f>COUNTIF(tbl_vendors[Vendor_Name],tbl_vendors[[#This Row],[Vendor_Name]])&gt;1</f>
        <v>0</v>
      </c>
      <c r="Y4957" s="14" cm="1">
        <f t="array" aca="1" ref="Y4957" ca="1">IFERROR(SUM(L4957:X4957*1),4)</f>
        <v>0</v>
      </c>
      <c r="Z4957" t="str">
        <f ca="1">IF(tbl_vendors[[#This Row],[error_count]]&gt;0,"FAIL","PASS")</f>
        <v>PASS</v>
      </c>
    </row>
    <row r="4958" spans="1:26" x14ac:dyDescent="0.3">
      <c r="A4958" t="s">
        <v>19284</v>
      </c>
      <c r="B4958" t="s">
        <v>19285</v>
      </c>
      <c r="C4958" t="s">
        <v>37</v>
      </c>
      <c r="D4958" t="s">
        <v>19286</v>
      </c>
      <c r="E4958" t="s">
        <v>39</v>
      </c>
      <c r="F4958" t="s">
        <v>16</v>
      </c>
      <c r="G4958" t="s">
        <v>19287</v>
      </c>
      <c r="H4958" t="s">
        <v>25</v>
      </c>
      <c r="I4958" t="s">
        <v>19</v>
      </c>
      <c r="J4958" s="1">
        <v>45391</v>
      </c>
      <c r="K4958" s="1">
        <v>45869</v>
      </c>
      <c r="L4958" t="b">
        <f>COUNTIF(tbl_vendors[Vendor_ID],tbl_vendors[[#This Row],[Vendor_ID]])&gt;1</f>
        <v>0</v>
      </c>
      <c r="M4958" t="b">
        <f>ISBLANK(tbl_vendors[[#This Row],[Vendor_ID]])</f>
        <v>0</v>
      </c>
      <c r="N4958" t="b">
        <f>LEN(TRIM(tbl_vendors[[#This Row],[Vendor_Name]]))=0</f>
        <v>0</v>
      </c>
      <c r="O4958" t="b">
        <f>LEN(TRIM(tbl_vendors[[#This Row],[Email]]))=0</f>
        <v>0</v>
      </c>
      <c r="P4958" t="b">
        <f>OR(ISERROR(FIND("@",tbl_vendors[[#This Row],[Email]])),ISERROR(FIND(".",tbl_vendors[[#This Row],[Email]])))</f>
        <v>0</v>
      </c>
      <c r="Q4958" t="b">
        <f>ISNA(MATCH(tbl_vendors[[#This Row],[Country]],tbl_country[country],0))</f>
        <v>0</v>
      </c>
      <c r="R4958" t="b">
        <f>ISNA(MATCH(tbl_vendors[[#This Row],[Currency]],tbl_country[currency],0))</f>
        <v>0</v>
      </c>
      <c r="S4958" t="b">
        <f>_xlfn.XLOOKUP(tbl_vendors[[#This Row],[Country]],tbl_country[country],tbl_country[currency],"NotFound")&lt;&gt;tbl_vendors[[#This Row],[Currency]]</f>
        <v>0</v>
      </c>
      <c r="T4958" t="b">
        <f>ISNA(MATCH(tbl_vendors[[#This Row],[Payment_Terms]],tbl_payment_terms[Payment_Terms],0))</f>
        <v>0</v>
      </c>
      <c r="U4958" t="b">
        <f>ISNA(MATCH(tbl_vendors[[#This Row],[Status]],tbl_status[valid_status]))</f>
        <v>0</v>
      </c>
      <c r="V4958" t="b">
        <f ca="1">tbl_vendors[[#This Row],[Created_Date]]&gt;TODAY()</f>
        <v>0</v>
      </c>
      <c r="W4958" t="b">
        <f>tbl_vendors[[#This Row],[Updated_Date]]&lt;tbl_vendors[[#This Row],[Created_Date]]</f>
        <v>0</v>
      </c>
      <c r="X4958" t="b">
        <f>COUNTIF(tbl_vendors[Vendor_Name],tbl_vendors[[#This Row],[Vendor_Name]])&gt;1</f>
        <v>0</v>
      </c>
      <c r="Y4958" s="14" cm="1">
        <f t="array" aca="1" ref="Y4958" ca="1">IFERROR(SUM(L4958:X4958*1),4)</f>
        <v>0</v>
      </c>
      <c r="Z4958" t="str">
        <f ca="1">IF(tbl_vendors[[#This Row],[error_count]]&gt;0,"FAIL","PASS")</f>
        <v>PASS</v>
      </c>
    </row>
    <row r="4959" spans="1:26" x14ac:dyDescent="0.3">
      <c r="A4959" t="s">
        <v>19288</v>
      </c>
      <c r="B4959" t="s">
        <v>19289</v>
      </c>
      <c r="C4959" t="s">
        <v>56</v>
      </c>
      <c r="D4959" t="s">
        <v>19290</v>
      </c>
      <c r="E4959" t="s">
        <v>58</v>
      </c>
      <c r="F4959" t="s">
        <v>23</v>
      </c>
      <c r="G4959" t="s">
        <v>19291</v>
      </c>
      <c r="H4959" t="s">
        <v>47</v>
      </c>
      <c r="I4959" t="s">
        <v>26</v>
      </c>
      <c r="J4959" s="1">
        <v>45678</v>
      </c>
      <c r="K4959" s="1">
        <v>45976</v>
      </c>
      <c r="L4959" t="b">
        <f>COUNTIF(tbl_vendors[Vendor_ID],tbl_vendors[[#This Row],[Vendor_ID]])&gt;1</f>
        <v>0</v>
      </c>
      <c r="M4959" t="b">
        <f>ISBLANK(tbl_vendors[[#This Row],[Vendor_ID]])</f>
        <v>0</v>
      </c>
      <c r="N4959" t="b">
        <f>LEN(TRIM(tbl_vendors[[#This Row],[Vendor_Name]]))=0</f>
        <v>0</v>
      </c>
      <c r="O4959" t="b">
        <f>LEN(TRIM(tbl_vendors[[#This Row],[Email]]))=0</f>
        <v>0</v>
      </c>
      <c r="P4959" t="b">
        <f>OR(ISERROR(FIND("@",tbl_vendors[[#This Row],[Email]])),ISERROR(FIND(".",tbl_vendors[[#This Row],[Email]])))</f>
        <v>0</v>
      </c>
      <c r="Q4959" t="b">
        <f>ISNA(MATCH(tbl_vendors[[#This Row],[Country]],tbl_country[country],0))</f>
        <v>0</v>
      </c>
      <c r="R4959" t="b">
        <f>ISNA(MATCH(tbl_vendors[[#This Row],[Currency]],tbl_country[currency],0))</f>
        <v>0</v>
      </c>
      <c r="S4959" t="b">
        <f>_xlfn.XLOOKUP(tbl_vendors[[#This Row],[Country]],tbl_country[country],tbl_country[currency],"NotFound")&lt;&gt;tbl_vendors[[#This Row],[Currency]]</f>
        <v>0</v>
      </c>
      <c r="T4959" t="b">
        <f>ISNA(MATCH(tbl_vendors[[#This Row],[Payment_Terms]],tbl_payment_terms[Payment_Terms],0))</f>
        <v>0</v>
      </c>
      <c r="U4959" t="b">
        <f>ISNA(MATCH(tbl_vendors[[#This Row],[Status]],tbl_status[valid_status]))</f>
        <v>0</v>
      </c>
      <c r="V4959" t="b">
        <f ca="1">tbl_vendors[[#This Row],[Created_Date]]&gt;TODAY()</f>
        <v>0</v>
      </c>
      <c r="W4959" t="b">
        <f>tbl_vendors[[#This Row],[Updated_Date]]&lt;tbl_vendors[[#This Row],[Created_Date]]</f>
        <v>0</v>
      </c>
      <c r="X4959" t="b">
        <f>COUNTIF(tbl_vendors[Vendor_Name],tbl_vendors[[#This Row],[Vendor_Name]])&gt;1</f>
        <v>0</v>
      </c>
      <c r="Y4959" s="14" cm="1">
        <f t="array" aca="1" ref="Y4959" ca="1">IFERROR(SUM(L4959:X4959*1),4)</f>
        <v>0</v>
      </c>
      <c r="Z4959" t="str">
        <f ca="1">IF(tbl_vendors[[#This Row],[error_count]]&gt;0,"FAIL","PASS")</f>
        <v>PASS</v>
      </c>
    </row>
    <row r="4960" spans="1:26" x14ac:dyDescent="0.3">
      <c r="A4960" t="s">
        <v>19292</v>
      </c>
      <c r="B4960" t="s">
        <v>19293</v>
      </c>
      <c r="C4960" t="s">
        <v>13</v>
      </c>
      <c r="D4960" t="s">
        <v>19294</v>
      </c>
      <c r="E4960" t="s">
        <v>15</v>
      </c>
      <c r="F4960" t="s">
        <v>16</v>
      </c>
      <c r="G4960" t="s">
        <v>19295</v>
      </c>
      <c r="H4960" t="s">
        <v>42</v>
      </c>
      <c r="I4960" t="s">
        <v>19</v>
      </c>
      <c r="J4960" s="1">
        <v>44980</v>
      </c>
      <c r="K4960" s="1">
        <v>46132</v>
      </c>
      <c r="L4960" t="b">
        <f>COUNTIF(tbl_vendors[Vendor_ID],tbl_vendors[[#This Row],[Vendor_ID]])&gt;1</f>
        <v>0</v>
      </c>
      <c r="M4960" t="b">
        <f>ISBLANK(tbl_vendors[[#This Row],[Vendor_ID]])</f>
        <v>0</v>
      </c>
      <c r="N4960" t="b">
        <f>LEN(TRIM(tbl_vendors[[#This Row],[Vendor_Name]]))=0</f>
        <v>0</v>
      </c>
      <c r="O4960" t="b">
        <f>LEN(TRIM(tbl_vendors[[#This Row],[Email]]))=0</f>
        <v>0</v>
      </c>
      <c r="P4960" t="b">
        <f>OR(ISERROR(FIND("@",tbl_vendors[[#This Row],[Email]])),ISERROR(FIND(".",tbl_vendors[[#This Row],[Email]])))</f>
        <v>0</v>
      </c>
      <c r="Q4960" t="b">
        <f>ISNA(MATCH(tbl_vendors[[#This Row],[Country]],tbl_country[country],0))</f>
        <v>0</v>
      </c>
      <c r="R4960" t="b">
        <f>ISNA(MATCH(tbl_vendors[[#This Row],[Currency]],tbl_country[currency],0))</f>
        <v>1</v>
      </c>
      <c r="S4960" t="b">
        <f>_xlfn.XLOOKUP(tbl_vendors[[#This Row],[Country]],tbl_country[country],tbl_country[currency],"NotFound")&lt;&gt;tbl_vendors[[#This Row],[Currency]]</f>
        <v>1</v>
      </c>
      <c r="T4960" t="b">
        <f>ISNA(MATCH(tbl_vendors[[#This Row],[Payment_Terms]],tbl_payment_terms[Payment_Terms],0))</f>
        <v>0</v>
      </c>
      <c r="U4960" t="b">
        <f>ISNA(MATCH(tbl_vendors[[#This Row],[Status]],tbl_status[valid_status]))</f>
        <v>0</v>
      </c>
      <c r="V4960" t="b">
        <f ca="1">tbl_vendors[[#This Row],[Created_Date]]&gt;TODAY()</f>
        <v>0</v>
      </c>
      <c r="W4960" t="b">
        <f>tbl_vendors[[#This Row],[Updated_Date]]&lt;tbl_vendors[[#This Row],[Created_Date]]</f>
        <v>0</v>
      </c>
      <c r="X4960" t="b">
        <f>COUNTIF(tbl_vendors[Vendor_Name],tbl_vendors[[#This Row],[Vendor_Name]])&gt;1</f>
        <v>0</v>
      </c>
      <c r="Y4960" s="14" cm="1">
        <f t="array" aca="1" ref="Y4960" ca="1">IFERROR(SUM(L4960:X4960*1),4)</f>
        <v>2</v>
      </c>
      <c r="Z4960" t="str">
        <f ca="1">IF(tbl_vendors[[#This Row],[error_count]]&gt;0,"FAIL","PASS")</f>
        <v>FAIL</v>
      </c>
    </row>
    <row r="4961" spans="1:26" x14ac:dyDescent="0.3">
      <c r="A4961" t="s">
        <v>19296</v>
      </c>
      <c r="B4961" t="s">
        <v>2783</v>
      </c>
      <c r="C4961" t="s">
        <v>37</v>
      </c>
      <c r="D4961" t="s">
        <v>19297</v>
      </c>
      <c r="E4961" t="s">
        <v>39</v>
      </c>
      <c r="F4961" t="s">
        <v>32</v>
      </c>
      <c r="G4961" t="s">
        <v>19298</v>
      </c>
      <c r="H4961" t="s">
        <v>25</v>
      </c>
      <c r="I4961" t="s">
        <v>19</v>
      </c>
      <c r="J4961" s="1">
        <v>45690</v>
      </c>
      <c r="K4961" s="1">
        <v>45919</v>
      </c>
      <c r="L4961" t="b">
        <f>COUNTIF(tbl_vendors[Vendor_ID],tbl_vendors[[#This Row],[Vendor_ID]])&gt;1</f>
        <v>0</v>
      </c>
      <c r="M4961" t="b">
        <f>ISBLANK(tbl_vendors[[#This Row],[Vendor_ID]])</f>
        <v>0</v>
      </c>
      <c r="N4961" t="b">
        <f>LEN(TRIM(tbl_vendors[[#This Row],[Vendor_Name]]))=0</f>
        <v>0</v>
      </c>
      <c r="O4961" t="b">
        <f>LEN(TRIM(tbl_vendors[[#This Row],[Email]]))=0</f>
        <v>0</v>
      </c>
      <c r="P4961" t="b">
        <f>OR(ISERROR(FIND("@",tbl_vendors[[#This Row],[Email]])),ISERROR(FIND(".",tbl_vendors[[#This Row],[Email]])))</f>
        <v>0</v>
      </c>
      <c r="Q4961" t="b">
        <f>ISNA(MATCH(tbl_vendors[[#This Row],[Country]],tbl_country[country],0))</f>
        <v>0</v>
      </c>
      <c r="R4961" t="b">
        <f>ISNA(MATCH(tbl_vendors[[#This Row],[Currency]],tbl_country[currency],0))</f>
        <v>0</v>
      </c>
      <c r="S4961" t="b">
        <f>_xlfn.XLOOKUP(tbl_vendors[[#This Row],[Country]],tbl_country[country],tbl_country[currency],"NotFound")&lt;&gt;tbl_vendors[[#This Row],[Currency]]</f>
        <v>0</v>
      </c>
      <c r="T4961" t="b">
        <f>ISNA(MATCH(tbl_vendors[[#This Row],[Payment_Terms]],tbl_payment_terms[Payment_Terms],0))</f>
        <v>0</v>
      </c>
      <c r="U4961" t="b">
        <f>ISNA(MATCH(tbl_vendors[[#This Row],[Status]],tbl_status[valid_status]))</f>
        <v>0</v>
      </c>
      <c r="V4961" t="b">
        <f ca="1">tbl_vendors[[#This Row],[Created_Date]]&gt;TODAY()</f>
        <v>0</v>
      </c>
      <c r="W4961" t="b">
        <f>tbl_vendors[[#This Row],[Updated_Date]]&lt;tbl_vendors[[#This Row],[Created_Date]]</f>
        <v>0</v>
      </c>
      <c r="X4961" t="b">
        <f>COUNTIF(tbl_vendors[Vendor_Name],tbl_vendors[[#This Row],[Vendor_Name]])&gt;1</f>
        <v>1</v>
      </c>
      <c r="Y4961" s="14" cm="1">
        <f t="array" aca="1" ref="Y4961" ca="1">IFERROR(SUM(L4961:X4961*1),4)</f>
        <v>1</v>
      </c>
      <c r="Z4961" t="str">
        <f ca="1">IF(tbl_vendors[[#This Row],[error_count]]&gt;0,"FAIL","PASS")</f>
        <v>FAIL</v>
      </c>
    </row>
    <row r="4962" spans="1:26" x14ac:dyDescent="0.3">
      <c r="A4962" t="s">
        <v>19299</v>
      </c>
      <c r="B4962" t="s">
        <v>19300</v>
      </c>
      <c r="C4962" t="s">
        <v>56</v>
      </c>
      <c r="D4962" t="s">
        <v>19301</v>
      </c>
      <c r="E4962" t="s">
        <v>58</v>
      </c>
      <c r="F4962" t="s">
        <v>23</v>
      </c>
      <c r="G4962" t="s">
        <v>19302</v>
      </c>
      <c r="H4962" t="s">
        <v>69</v>
      </c>
      <c r="I4962" t="s">
        <v>26</v>
      </c>
      <c r="J4962" s="1">
        <v>46049</v>
      </c>
      <c r="K4962" s="1">
        <v>46055</v>
      </c>
      <c r="L4962" t="b">
        <f>COUNTIF(tbl_vendors[Vendor_ID],tbl_vendors[[#This Row],[Vendor_ID]])&gt;1</f>
        <v>0</v>
      </c>
      <c r="M4962" t="b">
        <f>ISBLANK(tbl_vendors[[#This Row],[Vendor_ID]])</f>
        <v>0</v>
      </c>
      <c r="N4962" t="b">
        <f>LEN(TRIM(tbl_vendors[[#This Row],[Vendor_Name]]))=0</f>
        <v>0</v>
      </c>
      <c r="O4962" t="b">
        <f>LEN(TRIM(tbl_vendors[[#This Row],[Email]]))=0</f>
        <v>0</v>
      </c>
      <c r="P4962" t="b">
        <f>OR(ISERROR(FIND("@",tbl_vendors[[#This Row],[Email]])),ISERROR(FIND(".",tbl_vendors[[#This Row],[Email]])))</f>
        <v>0</v>
      </c>
      <c r="Q4962" t="b">
        <f>ISNA(MATCH(tbl_vendors[[#This Row],[Country]],tbl_country[country],0))</f>
        <v>0</v>
      </c>
      <c r="R4962" t="b">
        <f>ISNA(MATCH(tbl_vendors[[#This Row],[Currency]],tbl_country[currency],0))</f>
        <v>0</v>
      </c>
      <c r="S4962" t="b">
        <f>_xlfn.XLOOKUP(tbl_vendors[[#This Row],[Country]],tbl_country[country],tbl_country[currency],"NotFound")&lt;&gt;tbl_vendors[[#This Row],[Currency]]</f>
        <v>0</v>
      </c>
      <c r="T4962" t="b">
        <f>ISNA(MATCH(tbl_vendors[[#This Row],[Payment_Terms]],tbl_payment_terms[Payment_Terms],0))</f>
        <v>0</v>
      </c>
      <c r="U4962" t="b">
        <f>ISNA(MATCH(tbl_vendors[[#This Row],[Status]],tbl_status[valid_status]))</f>
        <v>0</v>
      </c>
      <c r="V4962" t="b">
        <f ca="1">tbl_vendors[[#This Row],[Created_Date]]&gt;TODAY()</f>
        <v>0</v>
      </c>
      <c r="W4962" t="b">
        <f>tbl_vendors[[#This Row],[Updated_Date]]&lt;tbl_vendors[[#This Row],[Created_Date]]</f>
        <v>0</v>
      </c>
      <c r="X4962" t="b">
        <f>COUNTIF(tbl_vendors[Vendor_Name],tbl_vendors[[#This Row],[Vendor_Name]])&gt;1</f>
        <v>0</v>
      </c>
      <c r="Y4962" s="14" cm="1">
        <f t="array" aca="1" ref="Y4962" ca="1">IFERROR(SUM(L4962:X4962*1),4)</f>
        <v>0</v>
      </c>
      <c r="Z4962" t="str">
        <f ca="1">IF(tbl_vendors[[#This Row],[error_count]]&gt;0,"FAIL","PASS")</f>
        <v>PASS</v>
      </c>
    </row>
    <row r="4963" spans="1:26" x14ac:dyDescent="0.3">
      <c r="A4963" t="s">
        <v>19303</v>
      </c>
      <c r="B4963" t="s">
        <v>19304</v>
      </c>
      <c r="C4963" t="s">
        <v>37</v>
      </c>
      <c r="D4963" t="s">
        <v>19305</v>
      </c>
      <c r="E4963" t="s">
        <v>39</v>
      </c>
      <c r="F4963" t="s">
        <v>40</v>
      </c>
      <c r="G4963" t="s">
        <v>19306</v>
      </c>
      <c r="H4963" t="s">
        <v>25</v>
      </c>
      <c r="I4963" t="s">
        <v>26</v>
      </c>
      <c r="J4963" s="1">
        <v>45597</v>
      </c>
      <c r="K4963" s="1">
        <v>45667</v>
      </c>
      <c r="L4963" t="b">
        <f>COUNTIF(tbl_vendors[Vendor_ID],tbl_vendors[[#This Row],[Vendor_ID]])&gt;1</f>
        <v>0</v>
      </c>
      <c r="M4963" t="b">
        <f>ISBLANK(tbl_vendors[[#This Row],[Vendor_ID]])</f>
        <v>0</v>
      </c>
      <c r="N4963" t="b">
        <f>LEN(TRIM(tbl_vendors[[#This Row],[Vendor_Name]]))=0</f>
        <v>0</v>
      </c>
      <c r="O4963" t="b">
        <f>LEN(TRIM(tbl_vendors[[#This Row],[Email]]))=0</f>
        <v>0</v>
      </c>
      <c r="P4963" t="b">
        <f>OR(ISERROR(FIND("@",tbl_vendors[[#This Row],[Email]])),ISERROR(FIND(".",tbl_vendors[[#This Row],[Email]])))</f>
        <v>0</v>
      </c>
      <c r="Q4963" t="b">
        <f>ISNA(MATCH(tbl_vendors[[#This Row],[Country]],tbl_country[country],0))</f>
        <v>0</v>
      </c>
      <c r="R4963" t="b">
        <f>ISNA(MATCH(tbl_vendors[[#This Row],[Currency]],tbl_country[currency],0))</f>
        <v>0</v>
      </c>
      <c r="S4963" t="b">
        <f>_xlfn.XLOOKUP(tbl_vendors[[#This Row],[Country]],tbl_country[country],tbl_country[currency],"NotFound")&lt;&gt;tbl_vendors[[#This Row],[Currency]]</f>
        <v>0</v>
      </c>
      <c r="T4963" t="b">
        <f>ISNA(MATCH(tbl_vendors[[#This Row],[Payment_Terms]],tbl_payment_terms[Payment_Terms],0))</f>
        <v>0</v>
      </c>
      <c r="U4963" t="b">
        <f>ISNA(MATCH(tbl_vendors[[#This Row],[Status]],tbl_status[valid_status]))</f>
        <v>0</v>
      </c>
      <c r="V4963" t="b">
        <f ca="1">tbl_vendors[[#This Row],[Created_Date]]&gt;TODAY()</f>
        <v>0</v>
      </c>
      <c r="W4963" t="b">
        <f>tbl_vendors[[#This Row],[Updated_Date]]&lt;tbl_vendors[[#This Row],[Created_Date]]</f>
        <v>0</v>
      </c>
      <c r="X4963" t="b">
        <f>COUNTIF(tbl_vendors[Vendor_Name],tbl_vendors[[#This Row],[Vendor_Name]])&gt;1</f>
        <v>0</v>
      </c>
      <c r="Y4963" s="14" cm="1">
        <f t="array" aca="1" ref="Y4963" ca="1">IFERROR(SUM(L4963:X4963*1),4)</f>
        <v>0</v>
      </c>
      <c r="Z4963" t="str">
        <f ca="1">IF(tbl_vendors[[#This Row],[error_count]]&gt;0,"FAIL","PASS")</f>
        <v>PASS</v>
      </c>
    </row>
    <row r="4964" spans="1:26" x14ac:dyDescent="0.3">
      <c r="A4964" t="s">
        <v>19307</v>
      </c>
      <c r="B4964" t="s">
        <v>12399</v>
      </c>
      <c r="C4964" t="s">
        <v>72</v>
      </c>
      <c r="D4964" t="s">
        <v>19308</v>
      </c>
      <c r="E4964" t="s">
        <v>74</v>
      </c>
      <c r="F4964" t="s">
        <v>23</v>
      </c>
      <c r="G4964" t="s">
        <v>19309</v>
      </c>
      <c r="H4964" t="s">
        <v>47</v>
      </c>
      <c r="I4964" t="s">
        <v>19</v>
      </c>
      <c r="J4964" s="1">
        <v>45411</v>
      </c>
      <c r="K4964" s="1">
        <v>46091</v>
      </c>
      <c r="L4964" t="b">
        <f>COUNTIF(tbl_vendors[Vendor_ID],tbl_vendors[[#This Row],[Vendor_ID]])&gt;1</f>
        <v>0</v>
      </c>
      <c r="M4964" t="b">
        <f>ISBLANK(tbl_vendors[[#This Row],[Vendor_ID]])</f>
        <v>0</v>
      </c>
      <c r="N4964" t="b">
        <f>LEN(TRIM(tbl_vendors[[#This Row],[Vendor_Name]]))=0</f>
        <v>0</v>
      </c>
      <c r="O4964" t="b">
        <f>LEN(TRIM(tbl_vendors[[#This Row],[Email]]))=0</f>
        <v>0</v>
      </c>
      <c r="P4964" t="b">
        <f>OR(ISERROR(FIND("@",tbl_vendors[[#This Row],[Email]])),ISERROR(FIND(".",tbl_vendors[[#This Row],[Email]])))</f>
        <v>0</v>
      </c>
      <c r="Q4964" t="b">
        <f>ISNA(MATCH(tbl_vendors[[#This Row],[Country]],tbl_country[country],0))</f>
        <v>0</v>
      </c>
      <c r="R4964" t="b">
        <f>ISNA(MATCH(tbl_vendors[[#This Row],[Currency]],tbl_country[currency],0))</f>
        <v>1</v>
      </c>
      <c r="S4964" t="b">
        <f>_xlfn.XLOOKUP(tbl_vendors[[#This Row],[Country]],tbl_country[country],tbl_country[currency],"NotFound")&lt;&gt;tbl_vendors[[#This Row],[Currency]]</f>
        <v>1</v>
      </c>
      <c r="T4964" t="b">
        <f>ISNA(MATCH(tbl_vendors[[#This Row],[Payment_Terms]],tbl_payment_terms[Payment_Terms],0))</f>
        <v>0</v>
      </c>
      <c r="U4964" t="b">
        <f>ISNA(MATCH(tbl_vendors[[#This Row],[Status]],tbl_status[valid_status]))</f>
        <v>0</v>
      </c>
      <c r="V4964" t="b">
        <f ca="1">tbl_vendors[[#This Row],[Created_Date]]&gt;TODAY()</f>
        <v>0</v>
      </c>
      <c r="W4964" t="b">
        <f>tbl_vendors[[#This Row],[Updated_Date]]&lt;tbl_vendors[[#This Row],[Created_Date]]</f>
        <v>0</v>
      </c>
      <c r="X4964" t="b">
        <f>COUNTIF(tbl_vendors[Vendor_Name],tbl_vendors[[#This Row],[Vendor_Name]])&gt;1</f>
        <v>1</v>
      </c>
      <c r="Y4964" s="14" cm="1">
        <f t="array" aca="1" ref="Y4964" ca="1">IFERROR(SUM(L4964:X4964*1),4)</f>
        <v>3</v>
      </c>
      <c r="Z4964" t="str">
        <f ca="1">IF(tbl_vendors[[#This Row],[error_count]]&gt;0,"FAIL","PASS")</f>
        <v>FAIL</v>
      </c>
    </row>
    <row r="4965" spans="1:26" x14ac:dyDescent="0.3">
      <c r="A4965" t="s">
        <v>19310</v>
      </c>
      <c r="B4965" t="s">
        <v>19311</v>
      </c>
      <c r="C4965" t="s">
        <v>37</v>
      </c>
      <c r="D4965" t="s">
        <v>19312</v>
      </c>
      <c r="E4965" t="s">
        <v>39</v>
      </c>
      <c r="F4965" t="s">
        <v>40</v>
      </c>
      <c r="G4965" t="s">
        <v>19313</v>
      </c>
      <c r="H4965" t="s">
        <v>34</v>
      </c>
      <c r="I4965" t="s">
        <v>19</v>
      </c>
      <c r="J4965" s="1">
        <v>44564</v>
      </c>
      <c r="K4965" s="1">
        <v>45388</v>
      </c>
      <c r="L4965" t="b">
        <f>COUNTIF(tbl_vendors[Vendor_ID],tbl_vendors[[#This Row],[Vendor_ID]])&gt;1</f>
        <v>0</v>
      </c>
      <c r="M4965" t="b">
        <f>ISBLANK(tbl_vendors[[#This Row],[Vendor_ID]])</f>
        <v>0</v>
      </c>
      <c r="N4965" t="b">
        <f>LEN(TRIM(tbl_vendors[[#This Row],[Vendor_Name]]))=0</f>
        <v>0</v>
      </c>
      <c r="O4965" t="b">
        <f>LEN(TRIM(tbl_vendors[[#This Row],[Email]]))=0</f>
        <v>0</v>
      </c>
      <c r="P4965" t="b">
        <f>OR(ISERROR(FIND("@",tbl_vendors[[#This Row],[Email]])),ISERROR(FIND(".",tbl_vendors[[#This Row],[Email]])))</f>
        <v>0</v>
      </c>
      <c r="Q4965" t="b">
        <f>ISNA(MATCH(tbl_vendors[[#This Row],[Country]],tbl_country[country],0))</f>
        <v>0</v>
      </c>
      <c r="R4965" t="b">
        <f>ISNA(MATCH(tbl_vendors[[#This Row],[Currency]],tbl_country[currency],0))</f>
        <v>0</v>
      </c>
      <c r="S4965" t="b">
        <f>_xlfn.XLOOKUP(tbl_vendors[[#This Row],[Country]],tbl_country[country],tbl_country[currency],"NotFound")&lt;&gt;tbl_vendors[[#This Row],[Currency]]</f>
        <v>0</v>
      </c>
      <c r="T4965" t="b">
        <f>ISNA(MATCH(tbl_vendors[[#This Row],[Payment_Terms]],tbl_payment_terms[Payment_Terms],0))</f>
        <v>0</v>
      </c>
      <c r="U4965" t="b">
        <f>ISNA(MATCH(tbl_vendors[[#This Row],[Status]],tbl_status[valid_status]))</f>
        <v>0</v>
      </c>
      <c r="V4965" t="b">
        <f ca="1">tbl_vendors[[#This Row],[Created_Date]]&gt;TODAY()</f>
        <v>0</v>
      </c>
      <c r="W4965" t="b">
        <f>tbl_vendors[[#This Row],[Updated_Date]]&lt;tbl_vendors[[#This Row],[Created_Date]]</f>
        <v>0</v>
      </c>
      <c r="X4965" t="b">
        <f>COUNTIF(tbl_vendors[Vendor_Name],tbl_vendors[[#This Row],[Vendor_Name]])&gt;1</f>
        <v>0</v>
      </c>
      <c r="Y4965" s="14" cm="1">
        <f t="array" aca="1" ref="Y4965" ca="1">IFERROR(SUM(L4965:X4965*1),4)</f>
        <v>0</v>
      </c>
      <c r="Z4965" t="str">
        <f ca="1">IF(tbl_vendors[[#This Row],[error_count]]&gt;0,"FAIL","PASS")</f>
        <v>PASS</v>
      </c>
    </row>
    <row r="4966" spans="1:26" x14ac:dyDescent="0.3">
      <c r="A4966" t="s">
        <v>19314</v>
      </c>
      <c r="B4966" t="s">
        <v>19315</v>
      </c>
      <c r="C4966" t="s">
        <v>13</v>
      </c>
      <c r="D4966" t="s">
        <v>19316</v>
      </c>
      <c r="E4966" t="s">
        <v>15</v>
      </c>
      <c r="F4966" t="s">
        <v>75</v>
      </c>
      <c r="G4966" t="s">
        <v>19317</v>
      </c>
      <c r="H4966" t="s">
        <v>34</v>
      </c>
      <c r="I4966" t="s">
        <v>26</v>
      </c>
      <c r="J4966" s="1">
        <v>44398</v>
      </c>
      <c r="K4966" s="1">
        <v>45937</v>
      </c>
      <c r="L4966" t="b">
        <f>COUNTIF(tbl_vendors[Vendor_ID],tbl_vendors[[#This Row],[Vendor_ID]])&gt;1</f>
        <v>0</v>
      </c>
      <c r="M4966" t="b">
        <f>ISBLANK(tbl_vendors[[#This Row],[Vendor_ID]])</f>
        <v>0</v>
      </c>
      <c r="N4966" t="b">
        <f>LEN(TRIM(tbl_vendors[[#This Row],[Vendor_Name]]))=0</f>
        <v>0</v>
      </c>
      <c r="O4966" t="b">
        <f>LEN(TRIM(tbl_vendors[[#This Row],[Email]]))=0</f>
        <v>0</v>
      </c>
      <c r="P4966" t="b">
        <f>OR(ISERROR(FIND("@",tbl_vendors[[#This Row],[Email]])),ISERROR(FIND(".",tbl_vendors[[#This Row],[Email]])))</f>
        <v>0</v>
      </c>
      <c r="Q4966" t="b">
        <f>ISNA(MATCH(tbl_vendors[[#This Row],[Country]],tbl_country[country],0))</f>
        <v>0</v>
      </c>
      <c r="R4966" t="b">
        <f>ISNA(MATCH(tbl_vendors[[#This Row],[Currency]],tbl_country[currency],0))</f>
        <v>1</v>
      </c>
      <c r="S4966" t="b">
        <f>_xlfn.XLOOKUP(tbl_vendors[[#This Row],[Country]],tbl_country[country],tbl_country[currency],"NotFound")&lt;&gt;tbl_vendors[[#This Row],[Currency]]</f>
        <v>1</v>
      </c>
      <c r="T4966" t="b">
        <f>ISNA(MATCH(tbl_vendors[[#This Row],[Payment_Terms]],tbl_payment_terms[Payment_Terms],0))</f>
        <v>0</v>
      </c>
      <c r="U4966" t="b">
        <f>ISNA(MATCH(tbl_vendors[[#This Row],[Status]],tbl_status[valid_status]))</f>
        <v>0</v>
      </c>
      <c r="V4966" t="b">
        <f ca="1">tbl_vendors[[#This Row],[Created_Date]]&gt;TODAY()</f>
        <v>0</v>
      </c>
      <c r="W4966" t="b">
        <f>tbl_vendors[[#This Row],[Updated_Date]]&lt;tbl_vendors[[#This Row],[Created_Date]]</f>
        <v>0</v>
      </c>
      <c r="X4966" t="b">
        <f>COUNTIF(tbl_vendors[Vendor_Name],tbl_vendors[[#This Row],[Vendor_Name]])&gt;1</f>
        <v>0</v>
      </c>
      <c r="Y4966" s="14" cm="1">
        <f t="array" aca="1" ref="Y4966" ca="1">IFERROR(SUM(L4966:X4966*1),4)</f>
        <v>2</v>
      </c>
      <c r="Z4966" t="str">
        <f ca="1">IF(tbl_vendors[[#This Row],[error_count]]&gt;0,"FAIL","PASS")</f>
        <v>FAIL</v>
      </c>
    </row>
    <row r="4967" spans="1:26" x14ac:dyDescent="0.3">
      <c r="A4967" t="s">
        <v>19318</v>
      </c>
      <c r="B4967" t="s">
        <v>19319</v>
      </c>
      <c r="C4967" t="s">
        <v>56</v>
      </c>
      <c r="D4967" t="s">
        <v>19320</v>
      </c>
      <c r="E4967" t="s">
        <v>58</v>
      </c>
      <c r="F4967" t="s">
        <v>23</v>
      </c>
      <c r="G4967" t="s">
        <v>19321</v>
      </c>
      <c r="H4967" t="s">
        <v>69</v>
      </c>
      <c r="I4967" t="s">
        <v>19</v>
      </c>
      <c r="J4967" s="1">
        <v>45421</v>
      </c>
      <c r="K4967" s="1">
        <v>45995</v>
      </c>
      <c r="L4967" t="b">
        <f>COUNTIF(tbl_vendors[Vendor_ID],tbl_vendors[[#This Row],[Vendor_ID]])&gt;1</f>
        <v>0</v>
      </c>
      <c r="M4967" t="b">
        <f>ISBLANK(tbl_vendors[[#This Row],[Vendor_ID]])</f>
        <v>0</v>
      </c>
      <c r="N4967" t="b">
        <f>LEN(TRIM(tbl_vendors[[#This Row],[Vendor_Name]]))=0</f>
        <v>0</v>
      </c>
      <c r="O4967" t="b">
        <f>LEN(TRIM(tbl_vendors[[#This Row],[Email]]))=0</f>
        <v>0</v>
      </c>
      <c r="P4967" t="b">
        <f>OR(ISERROR(FIND("@",tbl_vendors[[#This Row],[Email]])),ISERROR(FIND(".",tbl_vendors[[#This Row],[Email]])))</f>
        <v>0</v>
      </c>
      <c r="Q4967" t="b">
        <f>ISNA(MATCH(tbl_vendors[[#This Row],[Country]],tbl_country[country],0))</f>
        <v>0</v>
      </c>
      <c r="R4967" t="b">
        <f>ISNA(MATCH(tbl_vendors[[#This Row],[Currency]],tbl_country[currency],0))</f>
        <v>0</v>
      </c>
      <c r="S4967" t="b">
        <f>_xlfn.XLOOKUP(tbl_vendors[[#This Row],[Country]],tbl_country[country],tbl_country[currency],"NotFound")&lt;&gt;tbl_vendors[[#This Row],[Currency]]</f>
        <v>0</v>
      </c>
      <c r="T4967" t="b">
        <f>ISNA(MATCH(tbl_vendors[[#This Row],[Payment_Terms]],tbl_payment_terms[Payment_Terms],0))</f>
        <v>0</v>
      </c>
      <c r="U4967" t="b">
        <f>ISNA(MATCH(tbl_vendors[[#This Row],[Status]],tbl_status[valid_status]))</f>
        <v>0</v>
      </c>
      <c r="V4967" t="b">
        <f ca="1">tbl_vendors[[#This Row],[Created_Date]]&gt;TODAY()</f>
        <v>0</v>
      </c>
      <c r="W4967" t="b">
        <f>tbl_vendors[[#This Row],[Updated_Date]]&lt;tbl_vendors[[#This Row],[Created_Date]]</f>
        <v>0</v>
      </c>
      <c r="X4967" t="b">
        <f>COUNTIF(tbl_vendors[Vendor_Name],tbl_vendors[[#This Row],[Vendor_Name]])&gt;1</f>
        <v>0</v>
      </c>
      <c r="Y4967" s="14" cm="1">
        <f t="array" aca="1" ref="Y4967" ca="1">IFERROR(SUM(L4967:X4967*1),4)</f>
        <v>0</v>
      </c>
      <c r="Z4967" t="str">
        <f ca="1">IF(tbl_vendors[[#This Row],[error_count]]&gt;0,"FAIL","PASS")</f>
        <v>PASS</v>
      </c>
    </row>
    <row r="4968" spans="1:26" x14ac:dyDescent="0.3">
      <c r="A4968" t="s">
        <v>19322</v>
      </c>
      <c r="B4968" t="s">
        <v>19323</v>
      </c>
      <c r="C4968" t="s">
        <v>56</v>
      </c>
      <c r="D4968" t="s">
        <v>19324</v>
      </c>
      <c r="E4968" t="s">
        <v>58</v>
      </c>
      <c r="F4968" t="s">
        <v>75</v>
      </c>
      <c r="H4968" t="s">
        <v>42</v>
      </c>
      <c r="I4968" t="s">
        <v>26</v>
      </c>
      <c r="J4968" s="1">
        <v>45351</v>
      </c>
      <c r="K4968" s="1">
        <v>45654</v>
      </c>
      <c r="L4968" t="b">
        <f>COUNTIF(tbl_vendors[Vendor_ID],tbl_vendors[[#This Row],[Vendor_ID]])&gt;1</f>
        <v>0</v>
      </c>
      <c r="M4968" t="b">
        <f>ISBLANK(tbl_vendors[[#This Row],[Vendor_ID]])</f>
        <v>0</v>
      </c>
      <c r="N4968" t="b">
        <f>LEN(TRIM(tbl_vendors[[#This Row],[Vendor_Name]]))=0</f>
        <v>0</v>
      </c>
      <c r="O4968" t="b">
        <f>LEN(TRIM(tbl_vendors[[#This Row],[Email]]))=0</f>
        <v>1</v>
      </c>
      <c r="P4968" t="b">
        <f>OR(ISERROR(FIND("@",tbl_vendors[[#This Row],[Email]])),ISERROR(FIND(".",tbl_vendors[[#This Row],[Email]])))</f>
        <v>1</v>
      </c>
      <c r="Q4968" t="b">
        <f>ISNA(MATCH(tbl_vendors[[#This Row],[Country]],tbl_country[country],0))</f>
        <v>0</v>
      </c>
      <c r="R4968" t="b">
        <f>ISNA(MATCH(tbl_vendors[[#This Row],[Currency]],tbl_country[currency],0))</f>
        <v>0</v>
      </c>
      <c r="S4968" t="b">
        <f>_xlfn.XLOOKUP(tbl_vendors[[#This Row],[Country]],tbl_country[country],tbl_country[currency],"NotFound")&lt;&gt;tbl_vendors[[#This Row],[Currency]]</f>
        <v>0</v>
      </c>
      <c r="T4968" t="b">
        <f>ISNA(MATCH(tbl_vendors[[#This Row],[Payment_Terms]],tbl_payment_terms[Payment_Terms],0))</f>
        <v>0</v>
      </c>
      <c r="U4968" t="b">
        <f>ISNA(MATCH(tbl_vendors[[#This Row],[Status]],tbl_status[valid_status]))</f>
        <v>0</v>
      </c>
      <c r="V4968" t="b">
        <f ca="1">tbl_vendors[[#This Row],[Created_Date]]&gt;TODAY()</f>
        <v>0</v>
      </c>
      <c r="W4968" t="b">
        <f>tbl_vendors[[#This Row],[Updated_Date]]&lt;tbl_vendors[[#This Row],[Created_Date]]</f>
        <v>0</v>
      </c>
      <c r="X4968" t="b">
        <f>COUNTIF(tbl_vendors[Vendor_Name],tbl_vendors[[#This Row],[Vendor_Name]])&gt;1</f>
        <v>0</v>
      </c>
      <c r="Y4968" s="14" cm="1">
        <f t="array" aca="1" ref="Y4968" ca="1">IFERROR(SUM(L4968:X4968*1),4)</f>
        <v>2</v>
      </c>
      <c r="Z4968" t="str">
        <f ca="1">IF(tbl_vendors[[#This Row],[error_count]]&gt;0,"FAIL","PASS")</f>
        <v>FAIL</v>
      </c>
    </row>
    <row r="4969" spans="1:26" x14ac:dyDescent="0.3">
      <c r="A4969" t="s">
        <v>19325</v>
      </c>
      <c r="B4969" t="s">
        <v>19326</v>
      </c>
      <c r="C4969" t="s">
        <v>109</v>
      </c>
      <c r="D4969" t="s">
        <v>19327</v>
      </c>
      <c r="E4969" t="s">
        <v>39</v>
      </c>
      <c r="F4969" t="s">
        <v>23</v>
      </c>
      <c r="G4969" t="s">
        <v>19328</v>
      </c>
      <c r="H4969" t="s">
        <v>25</v>
      </c>
      <c r="I4969" t="s">
        <v>26</v>
      </c>
      <c r="J4969" s="1">
        <v>45890</v>
      </c>
      <c r="K4969" s="1">
        <v>46055</v>
      </c>
      <c r="L4969" t="b">
        <f>COUNTIF(tbl_vendors[Vendor_ID],tbl_vendors[[#This Row],[Vendor_ID]])&gt;1</f>
        <v>0</v>
      </c>
      <c r="M4969" t="b">
        <f>ISBLANK(tbl_vendors[[#This Row],[Vendor_ID]])</f>
        <v>0</v>
      </c>
      <c r="N4969" t="b">
        <f>LEN(TRIM(tbl_vendors[[#This Row],[Vendor_Name]]))=0</f>
        <v>0</v>
      </c>
      <c r="O4969" t="b">
        <f>LEN(TRIM(tbl_vendors[[#This Row],[Email]]))=0</f>
        <v>0</v>
      </c>
      <c r="P4969" t="b">
        <f>OR(ISERROR(FIND("@",tbl_vendors[[#This Row],[Email]])),ISERROR(FIND(".",tbl_vendors[[#This Row],[Email]])))</f>
        <v>0</v>
      </c>
      <c r="Q4969" t="b">
        <f>ISNA(MATCH(tbl_vendors[[#This Row],[Country]],tbl_country[country],0))</f>
        <v>0</v>
      </c>
      <c r="R4969" t="b">
        <f>ISNA(MATCH(tbl_vendors[[#This Row],[Currency]],tbl_country[currency],0))</f>
        <v>0</v>
      </c>
      <c r="S4969" t="b">
        <f>_xlfn.XLOOKUP(tbl_vendors[[#This Row],[Country]],tbl_country[country],tbl_country[currency],"NotFound")&lt;&gt;tbl_vendors[[#This Row],[Currency]]</f>
        <v>1</v>
      </c>
      <c r="T4969" t="b">
        <f>ISNA(MATCH(tbl_vendors[[#This Row],[Payment_Terms]],tbl_payment_terms[Payment_Terms],0))</f>
        <v>0</v>
      </c>
      <c r="U4969" t="b">
        <f>ISNA(MATCH(tbl_vendors[[#This Row],[Status]],tbl_status[valid_status]))</f>
        <v>0</v>
      </c>
      <c r="V4969" t="b">
        <f ca="1">tbl_vendors[[#This Row],[Created_Date]]&gt;TODAY()</f>
        <v>0</v>
      </c>
      <c r="W4969" t="b">
        <f>tbl_vendors[[#This Row],[Updated_Date]]&lt;tbl_vendors[[#This Row],[Created_Date]]</f>
        <v>0</v>
      </c>
      <c r="X4969" t="b">
        <f>COUNTIF(tbl_vendors[Vendor_Name],tbl_vendors[[#This Row],[Vendor_Name]])&gt;1</f>
        <v>0</v>
      </c>
      <c r="Y4969" s="14" cm="1">
        <f t="array" aca="1" ref="Y4969" ca="1">IFERROR(SUM(L4969:X4969*1),4)</f>
        <v>1</v>
      </c>
      <c r="Z4969" t="str">
        <f ca="1">IF(tbl_vendors[[#This Row],[error_count]]&gt;0,"FAIL","PASS")</f>
        <v>FAIL</v>
      </c>
    </row>
    <row r="4970" spans="1:26" x14ac:dyDescent="0.3">
      <c r="A4970" t="s">
        <v>19329</v>
      </c>
      <c r="B4970" t="s">
        <v>19330</v>
      </c>
      <c r="C4970" t="s">
        <v>13</v>
      </c>
      <c r="D4970" t="s">
        <v>19331</v>
      </c>
      <c r="E4970" t="s">
        <v>15</v>
      </c>
      <c r="F4970" t="s">
        <v>16</v>
      </c>
      <c r="G4970" t="s">
        <v>19332</v>
      </c>
      <c r="H4970" t="s">
        <v>47</v>
      </c>
      <c r="I4970" t="s">
        <v>53</v>
      </c>
      <c r="J4970" s="1">
        <v>45216</v>
      </c>
      <c r="K4970" s="1">
        <v>45912</v>
      </c>
      <c r="L4970" t="b">
        <f>COUNTIF(tbl_vendors[Vendor_ID],tbl_vendors[[#This Row],[Vendor_ID]])&gt;1</f>
        <v>0</v>
      </c>
      <c r="M4970" t="b">
        <f>ISBLANK(tbl_vendors[[#This Row],[Vendor_ID]])</f>
        <v>0</v>
      </c>
      <c r="N4970" t="b">
        <f>LEN(TRIM(tbl_vendors[[#This Row],[Vendor_Name]]))=0</f>
        <v>0</v>
      </c>
      <c r="O4970" t="b">
        <f>LEN(TRIM(tbl_vendors[[#This Row],[Email]]))=0</f>
        <v>0</v>
      </c>
      <c r="P4970" t="b">
        <f>OR(ISERROR(FIND("@",tbl_vendors[[#This Row],[Email]])),ISERROR(FIND(".",tbl_vendors[[#This Row],[Email]])))</f>
        <v>0</v>
      </c>
      <c r="Q4970" t="b">
        <f>ISNA(MATCH(tbl_vendors[[#This Row],[Country]],tbl_country[country],0))</f>
        <v>0</v>
      </c>
      <c r="R4970" t="b">
        <f>ISNA(MATCH(tbl_vendors[[#This Row],[Currency]],tbl_country[currency],0))</f>
        <v>1</v>
      </c>
      <c r="S4970" t="b">
        <f>_xlfn.XLOOKUP(tbl_vendors[[#This Row],[Country]],tbl_country[country],tbl_country[currency],"NotFound")&lt;&gt;tbl_vendors[[#This Row],[Currency]]</f>
        <v>1</v>
      </c>
      <c r="T4970" t="b">
        <f>ISNA(MATCH(tbl_vendors[[#This Row],[Payment_Terms]],tbl_payment_terms[Payment_Terms],0))</f>
        <v>0</v>
      </c>
      <c r="U4970" t="b">
        <f>ISNA(MATCH(tbl_vendors[[#This Row],[Status]],tbl_status[valid_status]))</f>
        <v>1</v>
      </c>
      <c r="V4970" t="b">
        <f ca="1">tbl_vendors[[#This Row],[Created_Date]]&gt;TODAY()</f>
        <v>0</v>
      </c>
      <c r="W4970" t="b">
        <f>tbl_vendors[[#This Row],[Updated_Date]]&lt;tbl_vendors[[#This Row],[Created_Date]]</f>
        <v>0</v>
      </c>
      <c r="X4970" t="b">
        <f>COUNTIF(tbl_vendors[Vendor_Name],tbl_vendors[[#This Row],[Vendor_Name]])&gt;1</f>
        <v>0</v>
      </c>
      <c r="Y4970" s="14" cm="1">
        <f t="array" aca="1" ref="Y4970" ca="1">IFERROR(SUM(L4970:X4970*1),4)</f>
        <v>3</v>
      </c>
      <c r="Z4970" t="str">
        <f ca="1">IF(tbl_vendors[[#This Row],[error_count]]&gt;0,"FAIL","PASS")</f>
        <v>FAIL</v>
      </c>
    </row>
    <row r="4971" spans="1:26" x14ac:dyDescent="0.3">
      <c r="A4971" t="s">
        <v>19333</v>
      </c>
      <c r="B4971" t="s">
        <v>19334</v>
      </c>
      <c r="C4971" t="s">
        <v>13</v>
      </c>
      <c r="D4971" t="s">
        <v>19335</v>
      </c>
      <c r="E4971" t="s">
        <v>15</v>
      </c>
      <c r="F4971" t="s">
        <v>75</v>
      </c>
      <c r="G4971" t="s">
        <v>19336</v>
      </c>
      <c r="H4971" t="s">
        <v>47</v>
      </c>
      <c r="I4971" t="s">
        <v>26</v>
      </c>
      <c r="J4971" s="1">
        <v>45991</v>
      </c>
      <c r="K4971" s="1">
        <v>46004</v>
      </c>
      <c r="L4971" t="b">
        <f>COUNTIF(tbl_vendors[Vendor_ID],tbl_vendors[[#This Row],[Vendor_ID]])&gt;1</f>
        <v>0</v>
      </c>
      <c r="M4971" t="b">
        <f>ISBLANK(tbl_vendors[[#This Row],[Vendor_ID]])</f>
        <v>0</v>
      </c>
      <c r="N4971" t="b">
        <f>LEN(TRIM(tbl_vendors[[#This Row],[Vendor_Name]]))=0</f>
        <v>0</v>
      </c>
      <c r="O4971" t="b">
        <f>LEN(TRIM(tbl_vendors[[#This Row],[Email]]))=0</f>
        <v>0</v>
      </c>
      <c r="P4971" t="b">
        <f>OR(ISERROR(FIND("@",tbl_vendors[[#This Row],[Email]])),ISERROR(FIND(".",tbl_vendors[[#This Row],[Email]])))</f>
        <v>0</v>
      </c>
      <c r="Q4971" t="b">
        <f>ISNA(MATCH(tbl_vendors[[#This Row],[Country]],tbl_country[country],0))</f>
        <v>0</v>
      </c>
      <c r="R4971" t="b">
        <f>ISNA(MATCH(tbl_vendors[[#This Row],[Currency]],tbl_country[currency],0))</f>
        <v>1</v>
      </c>
      <c r="S4971" t="b">
        <f>_xlfn.XLOOKUP(tbl_vendors[[#This Row],[Country]],tbl_country[country],tbl_country[currency],"NotFound")&lt;&gt;tbl_vendors[[#This Row],[Currency]]</f>
        <v>1</v>
      </c>
      <c r="T4971" t="b">
        <f>ISNA(MATCH(tbl_vendors[[#This Row],[Payment_Terms]],tbl_payment_terms[Payment_Terms],0))</f>
        <v>0</v>
      </c>
      <c r="U4971" t="b">
        <f>ISNA(MATCH(tbl_vendors[[#This Row],[Status]],tbl_status[valid_status]))</f>
        <v>0</v>
      </c>
      <c r="V4971" t="b">
        <f ca="1">tbl_vendors[[#This Row],[Created_Date]]&gt;TODAY()</f>
        <v>0</v>
      </c>
      <c r="W4971" t="b">
        <f>tbl_vendors[[#This Row],[Updated_Date]]&lt;tbl_vendors[[#This Row],[Created_Date]]</f>
        <v>0</v>
      </c>
      <c r="X4971" t="b">
        <f>COUNTIF(tbl_vendors[Vendor_Name],tbl_vendors[[#This Row],[Vendor_Name]])&gt;1</f>
        <v>0</v>
      </c>
      <c r="Y4971" s="14" cm="1">
        <f t="array" aca="1" ref="Y4971" ca="1">IFERROR(SUM(L4971:X4971*1),4)</f>
        <v>2</v>
      </c>
      <c r="Z4971" t="str">
        <f ca="1">IF(tbl_vendors[[#This Row],[error_count]]&gt;0,"FAIL","PASS")</f>
        <v>FAIL</v>
      </c>
    </row>
    <row r="4972" spans="1:26" x14ac:dyDescent="0.3">
      <c r="A4972" t="s">
        <v>19337</v>
      </c>
      <c r="B4972" t="s">
        <v>19338</v>
      </c>
      <c r="C4972" t="s">
        <v>66</v>
      </c>
      <c r="D4972" t="s">
        <v>19339</v>
      </c>
      <c r="E4972" t="s">
        <v>67</v>
      </c>
      <c r="F4972" t="s">
        <v>32</v>
      </c>
      <c r="G4972" t="s">
        <v>19340</v>
      </c>
      <c r="H4972" t="s">
        <v>47</v>
      </c>
      <c r="I4972" t="s">
        <v>19</v>
      </c>
      <c r="J4972" s="1">
        <v>45790</v>
      </c>
      <c r="K4972" s="1">
        <v>46164</v>
      </c>
      <c r="L4972" t="b">
        <f>COUNTIF(tbl_vendors[Vendor_ID],tbl_vendors[[#This Row],[Vendor_ID]])&gt;1</f>
        <v>0</v>
      </c>
      <c r="M4972" t="b">
        <f>ISBLANK(tbl_vendors[[#This Row],[Vendor_ID]])</f>
        <v>0</v>
      </c>
      <c r="N4972" t="b">
        <f>LEN(TRIM(tbl_vendors[[#This Row],[Vendor_Name]]))=0</f>
        <v>0</v>
      </c>
      <c r="O4972" t="b">
        <f>LEN(TRIM(tbl_vendors[[#This Row],[Email]]))=0</f>
        <v>0</v>
      </c>
      <c r="P4972" t="b">
        <f>OR(ISERROR(FIND("@",tbl_vendors[[#This Row],[Email]])),ISERROR(FIND(".",tbl_vendors[[#This Row],[Email]])))</f>
        <v>0</v>
      </c>
      <c r="Q4972" t="b">
        <f>ISNA(MATCH(tbl_vendors[[#This Row],[Country]],tbl_country[country],0))</f>
        <v>0</v>
      </c>
      <c r="R4972" t="b">
        <f>ISNA(MATCH(tbl_vendors[[#This Row],[Currency]],tbl_country[currency],0))</f>
        <v>0</v>
      </c>
      <c r="S4972" t="b">
        <f>_xlfn.XLOOKUP(tbl_vendors[[#This Row],[Country]],tbl_country[country],tbl_country[currency],"NotFound")&lt;&gt;tbl_vendors[[#This Row],[Currency]]</f>
        <v>0</v>
      </c>
      <c r="T4972" t="b">
        <f>ISNA(MATCH(tbl_vendors[[#This Row],[Payment_Terms]],tbl_payment_terms[Payment_Terms],0))</f>
        <v>0</v>
      </c>
      <c r="U4972" t="b">
        <f>ISNA(MATCH(tbl_vendors[[#This Row],[Status]],tbl_status[valid_status]))</f>
        <v>0</v>
      </c>
      <c r="V4972" t="b">
        <f ca="1">tbl_vendors[[#This Row],[Created_Date]]&gt;TODAY()</f>
        <v>0</v>
      </c>
      <c r="W4972" t="b">
        <f>tbl_vendors[[#This Row],[Updated_Date]]&lt;tbl_vendors[[#This Row],[Created_Date]]</f>
        <v>0</v>
      </c>
      <c r="X4972" t="b">
        <f>COUNTIF(tbl_vendors[Vendor_Name],tbl_vendors[[#This Row],[Vendor_Name]])&gt;1</f>
        <v>0</v>
      </c>
      <c r="Y4972" s="14" cm="1">
        <f t="array" aca="1" ref="Y4972" ca="1">IFERROR(SUM(L4972:X4972*1),4)</f>
        <v>0</v>
      </c>
      <c r="Z4972" t="str">
        <f ca="1">IF(tbl_vendors[[#This Row],[error_count]]&gt;0,"FAIL","PASS")</f>
        <v>PASS</v>
      </c>
    </row>
    <row r="4973" spans="1:26" x14ac:dyDescent="0.3">
      <c r="A4973" t="s">
        <v>19341</v>
      </c>
      <c r="B4973" t="s">
        <v>19342</v>
      </c>
      <c r="C4973" t="s">
        <v>79</v>
      </c>
      <c r="D4973" t="s">
        <v>19343</v>
      </c>
      <c r="E4973" t="s">
        <v>39</v>
      </c>
      <c r="F4973" t="s">
        <v>32</v>
      </c>
      <c r="G4973" t="s">
        <v>19344</v>
      </c>
      <c r="H4973" t="s">
        <v>34</v>
      </c>
      <c r="I4973" t="s">
        <v>53</v>
      </c>
      <c r="J4973" s="1">
        <v>45420</v>
      </c>
      <c r="K4973" s="1">
        <v>45741</v>
      </c>
      <c r="L4973" t="b">
        <f>COUNTIF(tbl_vendors[Vendor_ID],tbl_vendors[[#This Row],[Vendor_ID]])&gt;1</f>
        <v>0</v>
      </c>
      <c r="M4973" t="b">
        <f>ISBLANK(tbl_vendors[[#This Row],[Vendor_ID]])</f>
        <v>0</v>
      </c>
      <c r="N4973" t="b">
        <f>LEN(TRIM(tbl_vendors[[#This Row],[Vendor_Name]]))=0</f>
        <v>0</v>
      </c>
      <c r="O4973" t="b">
        <f>LEN(TRIM(tbl_vendors[[#This Row],[Email]]))=0</f>
        <v>0</v>
      </c>
      <c r="P4973" t="b">
        <f>OR(ISERROR(FIND("@",tbl_vendors[[#This Row],[Email]])),ISERROR(FIND(".",tbl_vendors[[#This Row],[Email]])))</f>
        <v>0</v>
      </c>
      <c r="Q4973" t="b">
        <f>ISNA(MATCH(tbl_vendors[[#This Row],[Country]],tbl_country[country],0))</f>
        <v>0</v>
      </c>
      <c r="R4973" t="b">
        <f>ISNA(MATCH(tbl_vendors[[#This Row],[Currency]],tbl_country[currency],0))</f>
        <v>0</v>
      </c>
      <c r="S4973" t="b">
        <f>_xlfn.XLOOKUP(tbl_vendors[[#This Row],[Country]],tbl_country[country],tbl_country[currency],"NotFound")&lt;&gt;tbl_vendors[[#This Row],[Currency]]</f>
        <v>0</v>
      </c>
      <c r="T4973" t="b">
        <f>ISNA(MATCH(tbl_vendors[[#This Row],[Payment_Terms]],tbl_payment_terms[Payment_Terms],0))</f>
        <v>0</v>
      </c>
      <c r="U4973" t="b">
        <f>ISNA(MATCH(tbl_vendors[[#This Row],[Status]],tbl_status[valid_status]))</f>
        <v>1</v>
      </c>
      <c r="V4973" t="b">
        <f ca="1">tbl_vendors[[#This Row],[Created_Date]]&gt;TODAY()</f>
        <v>0</v>
      </c>
      <c r="W4973" t="b">
        <f>tbl_vendors[[#This Row],[Updated_Date]]&lt;tbl_vendors[[#This Row],[Created_Date]]</f>
        <v>0</v>
      </c>
      <c r="X4973" t="b">
        <f>COUNTIF(tbl_vendors[Vendor_Name],tbl_vendors[[#This Row],[Vendor_Name]])&gt;1</f>
        <v>0</v>
      </c>
      <c r="Y4973" s="14" cm="1">
        <f t="array" aca="1" ref="Y4973" ca="1">IFERROR(SUM(L4973:X4973*1),4)</f>
        <v>1</v>
      </c>
      <c r="Z4973" t="str">
        <f ca="1">IF(tbl_vendors[[#This Row],[error_count]]&gt;0,"FAIL","PASS")</f>
        <v>FAIL</v>
      </c>
    </row>
    <row r="4974" spans="1:26" x14ac:dyDescent="0.3">
      <c r="A4974" t="s">
        <v>19345</v>
      </c>
      <c r="B4974" t="s">
        <v>19346</v>
      </c>
      <c r="C4974" t="s">
        <v>79</v>
      </c>
      <c r="D4974" t="s">
        <v>19347</v>
      </c>
      <c r="E4974" t="s">
        <v>39</v>
      </c>
      <c r="F4974" t="s">
        <v>23</v>
      </c>
      <c r="G4974" t="s">
        <v>19348</v>
      </c>
      <c r="H4974" t="s">
        <v>42</v>
      </c>
      <c r="I4974" t="s">
        <v>26</v>
      </c>
      <c r="J4974" s="1">
        <v>45435</v>
      </c>
      <c r="K4974" s="1">
        <v>45795</v>
      </c>
      <c r="L4974" t="b">
        <f>COUNTIF(tbl_vendors[Vendor_ID],tbl_vendors[[#This Row],[Vendor_ID]])&gt;1</f>
        <v>0</v>
      </c>
      <c r="M4974" t="b">
        <f>ISBLANK(tbl_vendors[[#This Row],[Vendor_ID]])</f>
        <v>0</v>
      </c>
      <c r="N4974" t="b">
        <f>LEN(TRIM(tbl_vendors[[#This Row],[Vendor_Name]]))=0</f>
        <v>0</v>
      </c>
      <c r="O4974" t="b">
        <f>LEN(TRIM(tbl_vendors[[#This Row],[Email]]))=0</f>
        <v>0</v>
      </c>
      <c r="P4974" t="b">
        <f>OR(ISERROR(FIND("@",tbl_vendors[[#This Row],[Email]])),ISERROR(FIND(".",tbl_vendors[[#This Row],[Email]])))</f>
        <v>0</v>
      </c>
      <c r="Q4974" t="b">
        <f>ISNA(MATCH(tbl_vendors[[#This Row],[Country]],tbl_country[country],0))</f>
        <v>0</v>
      </c>
      <c r="R4974" t="b">
        <f>ISNA(MATCH(tbl_vendors[[#This Row],[Currency]],tbl_country[currency],0))</f>
        <v>0</v>
      </c>
      <c r="S4974" t="b">
        <f>_xlfn.XLOOKUP(tbl_vendors[[#This Row],[Country]],tbl_country[country],tbl_country[currency],"NotFound")&lt;&gt;tbl_vendors[[#This Row],[Currency]]</f>
        <v>0</v>
      </c>
      <c r="T4974" t="b">
        <f>ISNA(MATCH(tbl_vendors[[#This Row],[Payment_Terms]],tbl_payment_terms[Payment_Terms],0))</f>
        <v>0</v>
      </c>
      <c r="U4974" t="b">
        <f>ISNA(MATCH(tbl_vendors[[#This Row],[Status]],tbl_status[valid_status]))</f>
        <v>0</v>
      </c>
      <c r="V4974" t="b">
        <f ca="1">tbl_vendors[[#This Row],[Created_Date]]&gt;TODAY()</f>
        <v>0</v>
      </c>
      <c r="W4974" t="b">
        <f>tbl_vendors[[#This Row],[Updated_Date]]&lt;tbl_vendors[[#This Row],[Created_Date]]</f>
        <v>0</v>
      </c>
      <c r="X4974" t="b">
        <f>COUNTIF(tbl_vendors[Vendor_Name],tbl_vendors[[#This Row],[Vendor_Name]])&gt;1</f>
        <v>0</v>
      </c>
      <c r="Y4974" s="14" cm="1">
        <f t="array" aca="1" ref="Y4974" ca="1">IFERROR(SUM(L4974:X4974*1),4)</f>
        <v>0</v>
      </c>
      <c r="Z4974" t="str">
        <f ca="1">IF(tbl_vendors[[#This Row],[error_count]]&gt;0,"FAIL","PASS")</f>
        <v>PASS</v>
      </c>
    </row>
    <row r="4975" spans="1:26" x14ac:dyDescent="0.3">
      <c r="A4975" t="s">
        <v>19349</v>
      </c>
      <c r="B4975" t="s">
        <v>19350</v>
      </c>
      <c r="C4975" t="s">
        <v>37</v>
      </c>
      <c r="D4975" t="s">
        <v>19351</v>
      </c>
      <c r="E4975" t="s">
        <v>39</v>
      </c>
      <c r="F4975" t="s">
        <v>40</v>
      </c>
      <c r="G4975" t="s">
        <v>19352</v>
      </c>
      <c r="H4975" t="s">
        <v>42</v>
      </c>
      <c r="I4975" t="s">
        <v>53</v>
      </c>
      <c r="J4975" s="1">
        <v>44794</v>
      </c>
      <c r="K4975" s="1">
        <v>46025</v>
      </c>
      <c r="L4975" t="b">
        <f>COUNTIF(tbl_vendors[Vendor_ID],tbl_vendors[[#This Row],[Vendor_ID]])&gt;1</f>
        <v>0</v>
      </c>
      <c r="M4975" t="b">
        <f>ISBLANK(tbl_vendors[[#This Row],[Vendor_ID]])</f>
        <v>0</v>
      </c>
      <c r="N4975" t="b">
        <f>LEN(TRIM(tbl_vendors[[#This Row],[Vendor_Name]]))=0</f>
        <v>0</v>
      </c>
      <c r="O4975" t="b">
        <f>LEN(TRIM(tbl_vendors[[#This Row],[Email]]))=0</f>
        <v>0</v>
      </c>
      <c r="P4975" t="b">
        <f>OR(ISERROR(FIND("@",tbl_vendors[[#This Row],[Email]])),ISERROR(FIND(".",tbl_vendors[[#This Row],[Email]])))</f>
        <v>0</v>
      </c>
      <c r="Q4975" t="b">
        <f>ISNA(MATCH(tbl_vendors[[#This Row],[Country]],tbl_country[country],0))</f>
        <v>0</v>
      </c>
      <c r="R4975" t="b">
        <f>ISNA(MATCH(tbl_vendors[[#This Row],[Currency]],tbl_country[currency],0))</f>
        <v>0</v>
      </c>
      <c r="S4975" t="b">
        <f>_xlfn.XLOOKUP(tbl_vendors[[#This Row],[Country]],tbl_country[country],tbl_country[currency],"NotFound")&lt;&gt;tbl_vendors[[#This Row],[Currency]]</f>
        <v>0</v>
      </c>
      <c r="T4975" t="b">
        <f>ISNA(MATCH(tbl_vendors[[#This Row],[Payment_Terms]],tbl_payment_terms[Payment_Terms],0))</f>
        <v>0</v>
      </c>
      <c r="U4975" t="b">
        <f>ISNA(MATCH(tbl_vendors[[#This Row],[Status]],tbl_status[valid_status]))</f>
        <v>1</v>
      </c>
      <c r="V4975" t="b">
        <f ca="1">tbl_vendors[[#This Row],[Created_Date]]&gt;TODAY()</f>
        <v>0</v>
      </c>
      <c r="W4975" t="b">
        <f>tbl_vendors[[#This Row],[Updated_Date]]&lt;tbl_vendors[[#This Row],[Created_Date]]</f>
        <v>0</v>
      </c>
      <c r="X4975" t="b">
        <f>COUNTIF(tbl_vendors[Vendor_Name],tbl_vendors[[#This Row],[Vendor_Name]])&gt;1</f>
        <v>0</v>
      </c>
      <c r="Y4975" s="14" cm="1">
        <f t="array" aca="1" ref="Y4975" ca="1">IFERROR(SUM(L4975:X4975*1),4)</f>
        <v>1</v>
      </c>
      <c r="Z4975" t="str">
        <f ca="1">IF(tbl_vendors[[#This Row],[error_count]]&gt;0,"FAIL","PASS")</f>
        <v>FAIL</v>
      </c>
    </row>
    <row r="4976" spans="1:26" x14ac:dyDescent="0.3">
      <c r="A4976" t="s">
        <v>19353</v>
      </c>
      <c r="B4976" t="s">
        <v>19354</v>
      </c>
      <c r="C4976" t="s">
        <v>66</v>
      </c>
      <c r="D4976" t="s">
        <v>19355</v>
      </c>
      <c r="E4976" t="s">
        <v>67</v>
      </c>
      <c r="F4976" t="s">
        <v>16</v>
      </c>
      <c r="G4976" t="s">
        <v>19356</v>
      </c>
      <c r="H4976" t="s">
        <v>69</v>
      </c>
      <c r="I4976" t="s">
        <v>26</v>
      </c>
      <c r="J4976" s="1">
        <v>45392</v>
      </c>
      <c r="K4976" s="1">
        <v>45653</v>
      </c>
      <c r="L4976" t="b">
        <f>COUNTIF(tbl_vendors[Vendor_ID],tbl_vendors[[#This Row],[Vendor_ID]])&gt;1</f>
        <v>0</v>
      </c>
      <c r="M4976" t="b">
        <f>ISBLANK(tbl_vendors[[#This Row],[Vendor_ID]])</f>
        <v>0</v>
      </c>
      <c r="N4976" t="b">
        <f>LEN(TRIM(tbl_vendors[[#This Row],[Vendor_Name]]))=0</f>
        <v>0</v>
      </c>
      <c r="O4976" t="b">
        <f>LEN(TRIM(tbl_vendors[[#This Row],[Email]]))=0</f>
        <v>0</v>
      </c>
      <c r="P4976" t="b">
        <f>OR(ISERROR(FIND("@",tbl_vendors[[#This Row],[Email]])),ISERROR(FIND(".",tbl_vendors[[#This Row],[Email]])))</f>
        <v>0</v>
      </c>
      <c r="Q4976" t="b">
        <f>ISNA(MATCH(tbl_vendors[[#This Row],[Country]],tbl_country[country],0))</f>
        <v>0</v>
      </c>
      <c r="R4976" t="b">
        <f>ISNA(MATCH(tbl_vendors[[#This Row],[Currency]],tbl_country[currency],0))</f>
        <v>0</v>
      </c>
      <c r="S4976" t="b">
        <f>_xlfn.XLOOKUP(tbl_vendors[[#This Row],[Country]],tbl_country[country],tbl_country[currency],"NotFound")&lt;&gt;tbl_vendors[[#This Row],[Currency]]</f>
        <v>0</v>
      </c>
      <c r="T4976" t="b">
        <f>ISNA(MATCH(tbl_vendors[[#This Row],[Payment_Terms]],tbl_payment_terms[Payment_Terms],0))</f>
        <v>0</v>
      </c>
      <c r="U4976" t="b">
        <f>ISNA(MATCH(tbl_vendors[[#This Row],[Status]],tbl_status[valid_status]))</f>
        <v>0</v>
      </c>
      <c r="V4976" t="b">
        <f ca="1">tbl_vendors[[#This Row],[Created_Date]]&gt;TODAY()</f>
        <v>0</v>
      </c>
      <c r="W4976" t="b">
        <f>tbl_vendors[[#This Row],[Updated_Date]]&lt;tbl_vendors[[#This Row],[Created_Date]]</f>
        <v>0</v>
      </c>
      <c r="X4976" t="b">
        <f>COUNTIF(tbl_vendors[Vendor_Name],tbl_vendors[[#This Row],[Vendor_Name]])&gt;1</f>
        <v>0</v>
      </c>
      <c r="Y4976" s="14" cm="1">
        <f t="array" aca="1" ref="Y4976" ca="1">IFERROR(SUM(L4976:X4976*1),4)</f>
        <v>0</v>
      </c>
      <c r="Z4976" t="str">
        <f ca="1">IF(tbl_vendors[[#This Row],[error_count]]&gt;0,"FAIL","PASS")</f>
        <v>PASS</v>
      </c>
    </row>
    <row r="4977" spans="1:26" x14ac:dyDescent="0.3">
      <c r="A4977" t="s">
        <v>19357</v>
      </c>
      <c r="B4977" t="s">
        <v>19358</v>
      </c>
      <c r="C4977" t="s">
        <v>13</v>
      </c>
      <c r="D4977" t="s">
        <v>19359</v>
      </c>
      <c r="E4977" t="s">
        <v>15</v>
      </c>
      <c r="F4977" t="s">
        <v>40</v>
      </c>
      <c r="G4977" t="s">
        <v>19360</v>
      </c>
      <c r="H4977" t="s">
        <v>47</v>
      </c>
      <c r="I4977" t="s">
        <v>26</v>
      </c>
      <c r="J4977" s="1">
        <v>44709</v>
      </c>
      <c r="K4977" s="1">
        <v>45603</v>
      </c>
      <c r="L4977" t="b">
        <f>COUNTIF(tbl_vendors[Vendor_ID],tbl_vendors[[#This Row],[Vendor_ID]])&gt;1</f>
        <v>0</v>
      </c>
      <c r="M4977" t="b">
        <f>ISBLANK(tbl_vendors[[#This Row],[Vendor_ID]])</f>
        <v>0</v>
      </c>
      <c r="N4977" t="b">
        <f>LEN(TRIM(tbl_vendors[[#This Row],[Vendor_Name]]))=0</f>
        <v>0</v>
      </c>
      <c r="O4977" t="b">
        <f>LEN(TRIM(tbl_vendors[[#This Row],[Email]]))=0</f>
        <v>0</v>
      </c>
      <c r="P4977" t="b">
        <f>OR(ISERROR(FIND("@",tbl_vendors[[#This Row],[Email]])),ISERROR(FIND(".",tbl_vendors[[#This Row],[Email]])))</f>
        <v>0</v>
      </c>
      <c r="Q4977" t="b">
        <f>ISNA(MATCH(tbl_vendors[[#This Row],[Country]],tbl_country[country],0))</f>
        <v>0</v>
      </c>
      <c r="R4977" t="b">
        <f>ISNA(MATCH(tbl_vendors[[#This Row],[Currency]],tbl_country[currency],0))</f>
        <v>1</v>
      </c>
      <c r="S4977" t="b">
        <f>_xlfn.XLOOKUP(tbl_vendors[[#This Row],[Country]],tbl_country[country],tbl_country[currency],"NotFound")&lt;&gt;tbl_vendors[[#This Row],[Currency]]</f>
        <v>1</v>
      </c>
      <c r="T4977" t="b">
        <f>ISNA(MATCH(tbl_vendors[[#This Row],[Payment_Terms]],tbl_payment_terms[Payment_Terms],0))</f>
        <v>0</v>
      </c>
      <c r="U4977" t="b">
        <f>ISNA(MATCH(tbl_vendors[[#This Row],[Status]],tbl_status[valid_status]))</f>
        <v>0</v>
      </c>
      <c r="V4977" t="b">
        <f ca="1">tbl_vendors[[#This Row],[Created_Date]]&gt;TODAY()</f>
        <v>0</v>
      </c>
      <c r="W4977" t="b">
        <f>tbl_vendors[[#This Row],[Updated_Date]]&lt;tbl_vendors[[#This Row],[Created_Date]]</f>
        <v>0</v>
      </c>
      <c r="X4977" t="b">
        <f>COUNTIF(tbl_vendors[Vendor_Name],tbl_vendors[[#This Row],[Vendor_Name]])&gt;1</f>
        <v>0</v>
      </c>
      <c r="Y4977" s="14" cm="1">
        <f t="array" aca="1" ref="Y4977" ca="1">IFERROR(SUM(L4977:X4977*1),4)</f>
        <v>2</v>
      </c>
      <c r="Z4977" t="str">
        <f ca="1">IF(tbl_vendors[[#This Row],[error_count]]&gt;0,"FAIL","PASS")</f>
        <v>FAIL</v>
      </c>
    </row>
    <row r="4978" spans="1:26" x14ac:dyDescent="0.3">
      <c r="A4978" t="s">
        <v>19361</v>
      </c>
      <c r="B4978" t="s">
        <v>19362</v>
      </c>
      <c r="C4978" t="s">
        <v>100</v>
      </c>
      <c r="D4978" t="s">
        <v>19363</v>
      </c>
      <c r="E4978" t="s">
        <v>39</v>
      </c>
      <c r="F4978" t="s">
        <v>75</v>
      </c>
      <c r="G4978" t="s">
        <v>19364</v>
      </c>
      <c r="H4978" t="s">
        <v>42</v>
      </c>
      <c r="I4978" t="s">
        <v>19</v>
      </c>
      <c r="J4978" s="1">
        <v>45002</v>
      </c>
      <c r="K4978" s="1">
        <v>45797</v>
      </c>
      <c r="L4978" t="b">
        <f>COUNTIF(tbl_vendors[Vendor_ID],tbl_vendors[[#This Row],[Vendor_ID]])&gt;1</f>
        <v>0</v>
      </c>
      <c r="M4978" t="b">
        <f>ISBLANK(tbl_vendors[[#This Row],[Vendor_ID]])</f>
        <v>0</v>
      </c>
      <c r="N4978" t="b">
        <f>LEN(TRIM(tbl_vendors[[#This Row],[Vendor_Name]]))=0</f>
        <v>0</v>
      </c>
      <c r="O4978" t="b">
        <f>LEN(TRIM(tbl_vendors[[#This Row],[Email]]))=0</f>
        <v>0</v>
      </c>
      <c r="P4978" t="b">
        <f>OR(ISERROR(FIND("@",tbl_vendors[[#This Row],[Email]])),ISERROR(FIND(".",tbl_vendors[[#This Row],[Email]])))</f>
        <v>0</v>
      </c>
      <c r="Q4978" t="b">
        <f>ISNA(MATCH(tbl_vendors[[#This Row],[Country]],tbl_country[country],0))</f>
        <v>0</v>
      </c>
      <c r="R4978" t="b">
        <f>ISNA(MATCH(tbl_vendors[[#This Row],[Currency]],tbl_country[currency],0))</f>
        <v>0</v>
      </c>
      <c r="S4978" t="b">
        <f>_xlfn.XLOOKUP(tbl_vendors[[#This Row],[Country]],tbl_country[country],tbl_country[currency],"NotFound")&lt;&gt;tbl_vendors[[#This Row],[Currency]]</f>
        <v>0</v>
      </c>
      <c r="T4978" t="b">
        <f>ISNA(MATCH(tbl_vendors[[#This Row],[Payment_Terms]],tbl_payment_terms[Payment_Terms],0))</f>
        <v>0</v>
      </c>
      <c r="U4978" t="b">
        <f>ISNA(MATCH(tbl_vendors[[#This Row],[Status]],tbl_status[valid_status]))</f>
        <v>0</v>
      </c>
      <c r="V4978" t="b">
        <f ca="1">tbl_vendors[[#This Row],[Created_Date]]&gt;TODAY()</f>
        <v>0</v>
      </c>
      <c r="W4978" t="b">
        <f>tbl_vendors[[#This Row],[Updated_Date]]&lt;tbl_vendors[[#This Row],[Created_Date]]</f>
        <v>0</v>
      </c>
      <c r="X4978" t="b">
        <f>COUNTIF(tbl_vendors[Vendor_Name],tbl_vendors[[#This Row],[Vendor_Name]])&gt;1</f>
        <v>0</v>
      </c>
      <c r="Y4978" s="14" cm="1">
        <f t="array" aca="1" ref="Y4978" ca="1">IFERROR(SUM(L4978:X4978*1),4)</f>
        <v>0</v>
      </c>
      <c r="Z4978" t="str">
        <f ca="1">IF(tbl_vendors[[#This Row],[error_count]]&gt;0,"FAIL","PASS")</f>
        <v>PASS</v>
      </c>
    </row>
    <row r="4979" spans="1:26" x14ac:dyDescent="0.3">
      <c r="A4979" t="s">
        <v>19365</v>
      </c>
      <c r="B4979" t="s">
        <v>11173</v>
      </c>
      <c r="C4979" t="s">
        <v>29</v>
      </c>
      <c r="D4979" t="s">
        <v>19366</v>
      </c>
      <c r="E4979" t="s">
        <v>31</v>
      </c>
      <c r="F4979" t="s">
        <v>75</v>
      </c>
      <c r="G4979" t="s">
        <v>19367</v>
      </c>
      <c r="H4979" t="s">
        <v>47</v>
      </c>
      <c r="I4979" t="s">
        <v>53</v>
      </c>
      <c r="J4979" s="1">
        <v>46154</v>
      </c>
      <c r="K4979" s="1">
        <v>46199</v>
      </c>
      <c r="L4979" t="b">
        <f>COUNTIF(tbl_vendors[Vendor_ID],tbl_vendors[[#This Row],[Vendor_ID]])&gt;1</f>
        <v>0</v>
      </c>
      <c r="M4979" t="b">
        <f>ISBLANK(tbl_vendors[[#This Row],[Vendor_ID]])</f>
        <v>0</v>
      </c>
      <c r="N4979" t="b">
        <f>LEN(TRIM(tbl_vendors[[#This Row],[Vendor_Name]]))=0</f>
        <v>0</v>
      </c>
      <c r="O4979" t="b">
        <f>LEN(TRIM(tbl_vendors[[#This Row],[Email]]))=0</f>
        <v>0</v>
      </c>
      <c r="P4979" t="b">
        <f>OR(ISERROR(FIND("@",tbl_vendors[[#This Row],[Email]])),ISERROR(FIND(".",tbl_vendors[[#This Row],[Email]])))</f>
        <v>0</v>
      </c>
      <c r="Q4979" t="b">
        <f>ISNA(MATCH(tbl_vendors[[#This Row],[Country]],tbl_country[country],0))</f>
        <v>0</v>
      </c>
      <c r="R4979" t="b">
        <f>ISNA(MATCH(tbl_vendors[[#This Row],[Currency]],tbl_country[currency],0))</f>
        <v>0</v>
      </c>
      <c r="S4979" t="b">
        <f>_xlfn.XLOOKUP(tbl_vendors[[#This Row],[Country]],tbl_country[country],tbl_country[currency],"NotFound")&lt;&gt;tbl_vendors[[#This Row],[Currency]]</f>
        <v>0</v>
      </c>
      <c r="T4979" t="b">
        <f>ISNA(MATCH(tbl_vendors[[#This Row],[Payment_Terms]],tbl_payment_terms[Payment_Terms],0))</f>
        <v>0</v>
      </c>
      <c r="U4979" t="b">
        <f>ISNA(MATCH(tbl_vendors[[#This Row],[Status]],tbl_status[valid_status]))</f>
        <v>1</v>
      </c>
      <c r="V4979" t="b">
        <f ca="1">tbl_vendors[[#This Row],[Created_Date]]&gt;TODAY()</f>
        <v>0</v>
      </c>
      <c r="W4979" t="b">
        <f>tbl_vendors[[#This Row],[Updated_Date]]&lt;tbl_vendors[[#This Row],[Created_Date]]</f>
        <v>0</v>
      </c>
      <c r="X4979" t="b">
        <f>COUNTIF(tbl_vendors[Vendor_Name],tbl_vendors[[#This Row],[Vendor_Name]])&gt;1</f>
        <v>1</v>
      </c>
      <c r="Y4979" s="14" cm="1">
        <f t="array" aca="1" ref="Y4979" ca="1">IFERROR(SUM(L4979:X4979*1),4)</f>
        <v>2</v>
      </c>
      <c r="Z4979" t="str">
        <f ca="1">IF(tbl_vendors[[#This Row],[error_count]]&gt;0,"FAIL","PASS")</f>
        <v>FAIL</v>
      </c>
    </row>
    <row r="4980" spans="1:26" x14ac:dyDescent="0.3">
      <c r="A4980" t="s">
        <v>19368</v>
      </c>
      <c r="B4980" t="s">
        <v>19369</v>
      </c>
      <c r="C4980" t="s">
        <v>79</v>
      </c>
      <c r="D4980" t="s">
        <v>19370</v>
      </c>
      <c r="E4980" t="s">
        <v>39</v>
      </c>
      <c r="F4980" t="s">
        <v>23</v>
      </c>
      <c r="G4980" t="s">
        <v>19371</v>
      </c>
      <c r="H4980" t="s">
        <v>18</v>
      </c>
      <c r="I4980" t="s">
        <v>26</v>
      </c>
      <c r="J4980" s="1">
        <v>45828</v>
      </c>
      <c r="K4980" s="1">
        <v>46172</v>
      </c>
      <c r="L4980" t="b">
        <f>COUNTIF(tbl_vendors[Vendor_ID],tbl_vendors[[#This Row],[Vendor_ID]])&gt;1</f>
        <v>0</v>
      </c>
      <c r="M4980" t="b">
        <f>ISBLANK(tbl_vendors[[#This Row],[Vendor_ID]])</f>
        <v>0</v>
      </c>
      <c r="N4980" t="b">
        <f>LEN(TRIM(tbl_vendors[[#This Row],[Vendor_Name]]))=0</f>
        <v>0</v>
      </c>
      <c r="O4980" t="b">
        <f>LEN(TRIM(tbl_vendors[[#This Row],[Email]]))=0</f>
        <v>0</v>
      </c>
      <c r="P4980" t="b">
        <f>OR(ISERROR(FIND("@",tbl_vendors[[#This Row],[Email]])),ISERROR(FIND(".",tbl_vendors[[#This Row],[Email]])))</f>
        <v>0</v>
      </c>
      <c r="Q4980" t="b">
        <f>ISNA(MATCH(tbl_vendors[[#This Row],[Country]],tbl_country[country],0))</f>
        <v>0</v>
      </c>
      <c r="R4980" t="b">
        <f>ISNA(MATCH(tbl_vendors[[#This Row],[Currency]],tbl_country[currency],0))</f>
        <v>0</v>
      </c>
      <c r="S4980" t="b">
        <f>_xlfn.XLOOKUP(tbl_vendors[[#This Row],[Country]],tbl_country[country],tbl_country[currency],"NotFound")&lt;&gt;tbl_vendors[[#This Row],[Currency]]</f>
        <v>0</v>
      </c>
      <c r="T4980" t="b">
        <f>ISNA(MATCH(tbl_vendors[[#This Row],[Payment_Terms]],tbl_payment_terms[Payment_Terms],0))</f>
        <v>0</v>
      </c>
      <c r="U4980" t="b">
        <f>ISNA(MATCH(tbl_vendors[[#This Row],[Status]],tbl_status[valid_status]))</f>
        <v>0</v>
      </c>
      <c r="V4980" t="b">
        <f ca="1">tbl_vendors[[#This Row],[Created_Date]]&gt;TODAY()</f>
        <v>0</v>
      </c>
      <c r="W4980" t="b">
        <f>tbl_vendors[[#This Row],[Updated_Date]]&lt;tbl_vendors[[#This Row],[Created_Date]]</f>
        <v>0</v>
      </c>
      <c r="X4980" t="b">
        <f>COUNTIF(tbl_vendors[Vendor_Name],tbl_vendors[[#This Row],[Vendor_Name]])&gt;1</f>
        <v>0</v>
      </c>
      <c r="Y4980" s="14" cm="1">
        <f t="array" aca="1" ref="Y4980" ca="1">IFERROR(SUM(L4980:X4980*1),4)</f>
        <v>0</v>
      </c>
      <c r="Z4980" t="str">
        <f ca="1">IF(tbl_vendors[[#This Row],[error_count]]&gt;0,"FAIL","PASS")</f>
        <v>PASS</v>
      </c>
    </row>
    <row r="4981" spans="1:26" x14ac:dyDescent="0.3">
      <c r="A4981" t="s">
        <v>19372</v>
      </c>
      <c r="B4981" t="s">
        <v>19373</v>
      </c>
      <c r="C4981" t="s">
        <v>100</v>
      </c>
      <c r="D4981" t="s">
        <v>19374</v>
      </c>
      <c r="E4981" t="s">
        <v>39</v>
      </c>
      <c r="F4981" t="s">
        <v>16</v>
      </c>
      <c r="G4981" t="s">
        <v>19375</v>
      </c>
      <c r="H4981" t="s">
        <v>25</v>
      </c>
      <c r="I4981" t="s">
        <v>53</v>
      </c>
      <c r="J4981" s="1">
        <v>45963</v>
      </c>
      <c r="K4981" s="1">
        <v>46140</v>
      </c>
      <c r="L4981" t="b">
        <f>COUNTIF(tbl_vendors[Vendor_ID],tbl_vendors[[#This Row],[Vendor_ID]])&gt;1</f>
        <v>0</v>
      </c>
      <c r="M4981" t="b">
        <f>ISBLANK(tbl_vendors[[#This Row],[Vendor_ID]])</f>
        <v>0</v>
      </c>
      <c r="N4981" t="b">
        <f>LEN(TRIM(tbl_vendors[[#This Row],[Vendor_Name]]))=0</f>
        <v>0</v>
      </c>
      <c r="O4981" t="b">
        <f>LEN(TRIM(tbl_vendors[[#This Row],[Email]]))=0</f>
        <v>0</v>
      </c>
      <c r="P4981" t="b">
        <f>OR(ISERROR(FIND("@",tbl_vendors[[#This Row],[Email]])),ISERROR(FIND(".",tbl_vendors[[#This Row],[Email]])))</f>
        <v>0</v>
      </c>
      <c r="Q4981" t="b">
        <f>ISNA(MATCH(tbl_vendors[[#This Row],[Country]],tbl_country[country],0))</f>
        <v>0</v>
      </c>
      <c r="R4981" t="b">
        <f>ISNA(MATCH(tbl_vendors[[#This Row],[Currency]],tbl_country[currency],0))</f>
        <v>0</v>
      </c>
      <c r="S4981" t="b">
        <f>_xlfn.XLOOKUP(tbl_vendors[[#This Row],[Country]],tbl_country[country],tbl_country[currency],"NotFound")&lt;&gt;tbl_vendors[[#This Row],[Currency]]</f>
        <v>0</v>
      </c>
      <c r="T4981" t="b">
        <f>ISNA(MATCH(tbl_vendors[[#This Row],[Payment_Terms]],tbl_payment_terms[Payment_Terms],0))</f>
        <v>0</v>
      </c>
      <c r="U4981" t="b">
        <f>ISNA(MATCH(tbl_vendors[[#This Row],[Status]],tbl_status[valid_status]))</f>
        <v>1</v>
      </c>
      <c r="V4981" t="b">
        <f ca="1">tbl_vendors[[#This Row],[Created_Date]]&gt;TODAY()</f>
        <v>0</v>
      </c>
      <c r="W4981" t="b">
        <f>tbl_vendors[[#This Row],[Updated_Date]]&lt;tbl_vendors[[#This Row],[Created_Date]]</f>
        <v>0</v>
      </c>
      <c r="X4981" t="b">
        <f>COUNTIF(tbl_vendors[Vendor_Name],tbl_vendors[[#This Row],[Vendor_Name]])&gt;1</f>
        <v>0</v>
      </c>
      <c r="Y4981" s="14" cm="1">
        <f t="array" aca="1" ref="Y4981" ca="1">IFERROR(SUM(L4981:X4981*1),4)</f>
        <v>1</v>
      </c>
      <c r="Z4981" t="str">
        <f ca="1">IF(tbl_vendors[[#This Row],[error_count]]&gt;0,"FAIL","PASS")</f>
        <v>FAIL</v>
      </c>
    </row>
    <row r="4982" spans="1:26" x14ac:dyDescent="0.3">
      <c r="A4982" t="s">
        <v>19376</v>
      </c>
      <c r="B4982" t="s">
        <v>15531</v>
      </c>
      <c r="C4982" t="s">
        <v>29</v>
      </c>
      <c r="D4982" t="s">
        <v>19377</v>
      </c>
      <c r="E4982" t="s">
        <v>31</v>
      </c>
      <c r="F4982" t="s">
        <v>16</v>
      </c>
      <c r="G4982" t="s">
        <v>19378</v>
      </c>
      <c r="H4982" t="s">
        <v>34</v>
      </c>
      <c r="I4982" t="s">
        <v>53</v>
      </c>
      <c r="J4982" s="1">
        <v>45708</v>
      </c>
      <c r="K4982" s="1">
        <v>46150</v>
      </c>
      <c r="L4982" t="b">
        <f>COUNTIF(tbl_vendors[Vendor_ID],tbl_vendors[[#This Row],[Vendor_ID]])&gt;1</f>
        <v>0</v>
      </c>
      <c r="M4982" t="b">
        <f>ISBLANK(tbl_vendors[[#This Row],[Vendor_ID]])</f>
        <v>0</v>
      </c>
      <c r="N4982" t="b">
        <f>LEN(TRIM(tbl_vendors[[#This Row],[Vendor_Name]]))=0</f>
        <v>0</v>
      </c>
      <c r="O4982" t="b">
        <f>LEN(TRIM(tbl_vendors[[#This Row],[Email]]))=0</f>
        <v>0</v>
      </c>
      <c r="P4982" t="b">
        <f>OR(ISERROR(FIND("@",tbl_vendors[[#This Row],[Email]])),ISERROR(FIND(".",tbl_vendors[[#This Row],[Email]])))</f>
        <v>0</v>
      </c>
      <c r="Q4982" t="b">
        <f>ISNA(MATCH(tbl_vendors[[#This Row],[Country]],tbl_country[country],0))</f>
        <v>0</v>
      </c>
      <c r="R4982" t="b">
        <f>ISNA(MATCH(tbl_vendors[[#This Row],[Currency]],tbl_country[currency],0))</f>
        <v>0</v>
      </c>
      <c r="S4982" t="b">
        <f>_xlfn.XLOOKUP(tbl_vendors[[#This Row],[Country]],tbl_country[country],tbl_country[currency],"NotFound")&lt;&gt;tbl_vendors[[#This Row],[Currency]]</f>
        <v>0</v>
      </c>
      <c r="T4982" t="b">
        <f>ISNA(MATCH(tbl_vendors[[#This Row],[Payment_Terms]],tbl_payment_terms[Payment_Terms],0))</f>
        <v>0</v>
      </c>
      <c r="U4982" t="b">
        <f>ISNA(MATCH(tbl_vendors[[#This Row],[Status]],tbl_status[valid_status]))</f>
        <v>1</v>
      </c>
      <c r="V4982" t="b">
        <f ca="1">tbl_vendors[[#This Row],[Created_Date]]&gt;TODAY()</f>
        <v>0</v>
      </c>
      <c r="W4982" t="b">
        <f>tbl_vendors[[#This Row],[Updated_Date]]&lt;tbl_vendors[[#This Row],[Created_Date]]</f>
        <v>0</v>
      </c>
      <c r="X4982" t="b">
        <f>COUNTIF(tbl_vendors[Vendor_Name],tbl_vendors[[#This Row],[Vendor_Name]])&gt;1</f>
        <v>1</v>
      </c>
      <c r="Y4982" s="14" cm="1">
        <f t="array" aca="1" ref="Y4982" ca="1">IFERROR(SUM(L4982:X4982*1),4)</f>
        <v>2</v>
      </c>
      <c r="Z4982" t="str">
        <f ca="1">IF(tbl_vendors[[#This Row],[error_count]]&gt;0,"FAIL","PASS")</f>
        <v>FAIL</v>
      </c>
    </row>
    <row r="4983" spans="1:26" x14ac:dyDescent="0.3">
      <c r="A4983" t="s">
        <v>19379</v>
      </c>
      <c r="B4983" t="s">
        <v>19380</v>
      </c>
      <c r="C4983" t="s">
        <v>100</v>
      </c>
      <c r="D4983" t="s">
        <v>19381</v>
      </c>
      <c r="E4983" t="s">
        <v>39</v>
      </c>
      <c r="F4983" t="s">
        <v>40</v>
      </c>
      <c r="G4983" t="s">
        <v>19382</v>
      </c>
      <c r="H4983" t="s">
        <v>34</v>
      </c>
      <c r="I4983" t="s">
        <v>19</v>
      </c>
      <c r="J4983" s="1">
        <v>45800</v>
      </c>
      <c r="K4983" s="1">
        <v>45872</v>
      </c>
      <c r="L4983" t="b">
        <f>COUNTIF(tbl_vendors[Vendor_ID],tbl_vendors[[#This Row],[Vendor_ID]])&gt;1</f>
        <v>0</v>
      </c>
      <c r="M4983" t="b">
        <f>ISBLANK(tbl_vendors[[#This Row],[Vendor_ID]])</f>
        <v>0</v>
      </c>
      <c r="N4983" t="b">
        <f>LEN(TRIM(tbl_vendors[[#This Row],[Vendor_Name]]))=0</f>
        <v>0</v>
      </c>
      <c r="O4983" t="b">
        <f>LEN(TRIM(tbl_vendors[[#This Row],[Email]]))=0</f>
        <v>0</v>
      </c>
      <c r="P4983" t="b">
        <f>OR(ISERROR(FIND("@",tbl_vendors[[#This Row],[Email]])),ISERROR(FIND(".",tbl_vendors[[#This Row],[Email]])))</f>
        <v>0</v>
      </c>
      <c r="Q4983" t="b">
        <f>ISNA(MATCH(tbl_vendors[[#This Row],[Country]],tbl_country[country],0))</f>
        <v>0</v>
      </c>
      <c r="R4983" t="b">
        <f>ISNA(MATCH(tbl_vendors[[#This Row],[Currency]],tbl_country[currency],0))</f>
        <v>0</v>
      </c>
      <c r="S4983" t="b">
        <f>_xlfn.XLOOKUP(tbl_vendors[[#This Row],[Country]],tbl_country[country],tbl_country[currency],"NotFound")&lt;&gt;tbl_vendors[[#This Row],[Currency]]</f>
        <v>0</v>
      </c>
      <c r="T4983" t="b">
        <f>ISNA(MATCH(tbl_vendors[[#This Row],[Payment_Terms]],tbl_payment_terms[Payment_Terms],0))</f>
        <v>0</v>
      </c>
      <c r="U4983" t="b">
        <f>ISNA(MATCH(tbl_vendors[[#This Row],[Status]],tbl_status[valid_status]))</f>
        <v>0</v>
      </c>
      <c r="V4983" t="b">
        <f ca="1">tbl_vendors[[#This Row],[Created_Date]]&gt;TODAY()</f>
        <v>0</v>
      </c>
      <c r="W4983" t="b">
        <f>tbl_vendors[[#This Row],[Updated_Date]]&lt;tbl_vendors[[#This Row],[Created_Date]]</f>
        <v>0</v>
      </c>
      <c r="X4983" t="b">
        <f>COUNTIF(tbl_vendors[Vendor_Name],tbl_vendors[[#This Row],[Vendor_Name]])&gt;1</f>
        <v>0</v>
      </c>
      <c r="Y4983" s="14" cm="1">
        <f t="array" aca="1" ref="Y4983" ca="1">IFERROR(SUM(L4983:X4983*1),4)</f>
        <v>0</v>
      </c>
      <c r="Z4983" t="str">
        <f ca="1">IF(tbl_vendors[[#This Row],[error_count]]&gt;0,"FAIL","PASS")</f>
        <v>PASS</v>
      </c>
    </row>
    <row r="4984" spans="1:26" x14ac:dyDescent="0.3">
      <c r="A4984" t="s">
        <v>19383</v>
      </c>
      <c r="B4984" t="s">
        <v>3602</v>
      </c>
      <c r="C4984" t="s">
        <v>29</v>
      </c>
      <c r="D4984" t="s">
        <v>19384</v>
      </c>
      <c r="E4984" t="s">
        <v>31</v>
      </c>
      <c r="F4984" t="s">
        <v>23</v>
      </c>
      <c r="G4984" t="s">
        <v>19385</v>
      </c>
      <c r="H4984" t="s">
        <v>52</v>
      </c>
      <c r="I4984" t="s">
        <v>19</v>
      </c>
      <c r="J4984" s="1">
        <v>45455</v>
      </c>
      <c r="K4984" s="1">
        <v>46064</v>
      </c>
      <c r="L4984" t="b">
        <f>COUNTIF(tbl_vendors[Vendor_ID],tbl_vendors[[#This Row],[Vendor_ID]])&gt;1</f>
        <v>0</v>
      </c>
      <c r="M4984" t="b">
        <f>ISBLANK(tbl_vendors[[#This Row],[Vendor_ID]])</f>
        <v>0</v>
      </c>
      <c r="N4984" t="b">
        <f>LEN(TRIM(tbl_vendors[[#This Row],[Vendor_Name]]))=0</f>
        <v>0</v>
      </c>
      <c r="O4984" t="b">
        <f>LEN(TRIM(tbl_vendors[[#This Row],[Email]]))=0</f>
        <v>0</v>
      </c>
      <c r="P4984" t="b">
        <f>OR(ISERROR(FIND("@",tbl_vendors[[#This Row],[Email]])),ISERROR(FIND(".",tbl_vendors[[#This Row],[Email]])))</f>
        <v>0</v>
      </c>
      <c r="Q4984" t="b">
        <f>ISNA(MATCH(tbl_vendors[[#This Row],[Country]],tbl_country[country],0))</f>
        <v>0</v>
      </c>
      <c r="R4984" t="b">
        <f>ISNA(MATCH(tbl_vendors[[#This Row],[Currency]],tbl_country[currency],0))</f>
        <v>0</v>
      </c>
      <c r="S4984" t="b">
        <f>_xlfn.XLOOKUP(tbl_vendors[[#This Row],[Country]],tbl_country[country],tbl_country[currency],"NotFound")&lt;&gt;tbl_vendors[[#This Row],[Currency]]</f>
        <v>0</v>
      </c>
      <c r="T4984" t="b">
        <f>ISNA(MATCH(tbl_vendors[[#This Row],[Payment_Terms]],tbl_payment_terms[Payment_Terms],0))</f>
        <v>0</v>
      </c>
      <c r="U4984" t="b">
        <f>ISNA(MATCH(tbl_vendors[[#This Row],[Status]],tbl_status[valid_status]))</f>
        <v>0</v>
      </c>
      <c r="V4984" t="b">
        <f ca="1">tbl_vendors[[#This Row],[Created_Date]]&gt;TODAY()</f>
        <v>0</v>
      </c>
      <c r="W4984" t="b">
        <f>tbl_vendors[[#This Row],[Updated_Date]]&lt;tbl_vendors[[#This Row],[Created_Date]]</f>
        <v>0</v>
      </c>
      <c r="X4984" t="b">
        <f>COUNTIF(tbl_vendors[Vendor_Name],tbl_vendors[[#This Row],[Vendor_Name]])&gt;1</f>
        <v>1</v>
      </c>
      <c r="Y4984" s="14" cm="1">
        <f t="array" aca="1" ref="Y4984" ca="1">IFERROR(SUM(L4984:X4984*1),4)</f>
        <v>1</v>
      </c>
      <c r="Z4984" t="str">
        <f ca="1">IF(tbl_vendors[[#This Row],[error_count]]&gt;0,"FAIL","PASS")</f>
        <v>FAIL</v>
      </c>
    </row>
    <row r="4985" spans="1:26" x14ac:dyDescent="0.3">
      <c r="A4985" t="s">
        <v>19386</v>
      </c>
      <c r="B4985" t="s">
        <v>19387</v>
      </c>
      <c r="C4985" t="s">
        <v>109</v>
      </c>
      <c r="D4985" t="s">
        <v>19388</v>
      </c>
      <c r="E4985" t="s">
        <v>39</v>
      </c>
      <c r="F4985" t="s">
        <v>32</v>
      </c>
      <c r="G4985" t="s">
        <v>19389</v>
      </c>
      <c r="H4985" t="s">
        <v>42</v>
      </c>
      <c r="I4985" t="s">
        <v>53</v>
      </c>
      <c r="J4985" s="1">
        <v>45622</v>
      </c>
      <c r="K4985" s="1">
        <v>45665</v>
      </c>
      <c r="L4985" t="b">
        <f>COUNTIF(tbl_vendors[Vendor_ID],tbl_vendors[[#This Row],[Vendor_ID]])&gt;1</f>
        <v>0</v>
      </c>
      <c r="M4985" t="b">
        <f>ISBLANK(tbl_vendors[[#This Row],[Vendor_ID]])</f>
        <v>0</v>
      </c>
      <c r="N4985" t="b">
        <f>LEN(TRIM(tbl_vendors[[#This Row],[Vendor_Name]]))=0</f>
        <v>0</v>
      </c>
      <c r="O4985" t="b">
        <f>LEN(TRIM(tbl_vendors[[#This Row],[Email]]))=0</f>
        <v>0</v>
      </c>
      <c r="P4985" t="b">
        <f>OR(ISERROR(FIND("@",tbl_vendors[[#This Row],[Email]])),ISERROR(FIND(".",tbl_vendors[[#This Row],[Email]])))</f>
        <v>0</v>
      </c>
      <c r="Q4985" t="b">
        <f>ISNA(MATCH(tbl_vendors[[#This Row],[Country]],tbl_country[country],0))</f>
        <v>0</v>
      </c>
      <c r="R4985" t="b">
        <f>ISNA(MATCH(tbl_vendors[[#This Row],[Currency]],tbl_country[currency],0))</f>
        <v>0</v>
      </c>
      <c r="S4985" t="b">
        <f>_xlfn.XLOOKUP(tbl_vendors[[#This Row],[Country]],tbl_country[country],tbl_country[currency],"NotFound")&lt;&gt;tbl_vendors[[#This Row],[Currency]]</f>
        <v>1</v>
      </c>
      <c r="T4985" t="b">
        <f>ISNA(MATCH(tbl_vendors[[#This Row],[Payment_Terms]],tbl_payment_terms[Payment_Terms],0))</f>
        <v>0</v>
      </c>
      <c r="U4985" t="b">
        <f>ISNA(MATCH(tbl_vendors[[#This Row],[Status]],tbl_status[valid_status]))</f>
        <v>1</v>
      </c>
      <c r="V4985" t="b">
        <f ca="1">tbl_vendors[[#This Row],[Created_Date]]&gt;TODAY()</f>
        <v>0</v>
      </c>
      <c r="W4985" t="b">
        <f>tbl_vendors[[#This Row],[Updated_Date]]&lt;tbl_vendors[[#This Row],[Created_Date]]</f>
        <v>0</v>
      </c>
      <c r="X4985" t="b">
        <f>COUNTIF(tbl_vendors[Vendor_Name],tbl_vendors[[#This Row],[Vendor_Name]])&gt;1</f>
        <v>0</v>
      </c>
      <c r="Y4985" s="14" cm="1">
        <f t="array" aca="1" ref="Y4985" ca="1">IFERROR(SUM(L4985:X4985*1),4)</f>
        <v>2</v>
      </c>
      <c r="Z4985" t="str">
        <f ca="1">IF(tbl_vendors[[#This Row],[error_count]]&gt;0,"FAIL","PASS")</f>
        <v>FAIL</v>
      </c>
    </row>
    <row r="4986" spans="1:26" x14ac:dyDescent="0.3">
      <c r="A4986" t="s">
        <v>19390</v>
      </c>
      <c r="B4986" t="s">
        <v>15543</v>
      </c>
      <c r="C4986" t="s">
        <v>109</v>
      </c>
      <c r="D4986" t="s">
        <v>19391</v>
      </c>
      <c r="E4986" t="s">
        <v>39</v>
      </c>
      <c r="F4986" t="s">
        <v>75</v>
      </c>
      <c r="G4986" t="s">
        <v>19392</v>
      </c>
      <c r="H4986" t="s">
        <v>34</v>
      </c>
      <c r="I4986" t="s">
        <v>19</v>
      </c>
      <c r="J4986" s="1">
        <v>44642</v>
      </c>
      <c r="K4986" s="1">
        <v>45802</v>
      </c>
      <c r="L4986" t="b">
        <f>COUNTIF(tbl_vendors[Vendor_ID],tbl_vendors[[#This Row],[Vendor_ID]])&gt;1</f>
        <v>0</v>
      </c>
      <c r="M4986" t="b">
        <f>ISBLANK(tbl_vendors[[#This Row],[Vendor_ID]])</f>
        <v>0</v>
      </c>
      <c r="N4986" t="b">
        <f>LEN(TRIM(tbl_vendors[[#This Row],[Vendor_Name]]))=0</f>
        <v>0</v>
      </c>
      <c r="O4986" t="b">
        <f>LEN(TRIM(tbl_vendors[[#This Row],[Email]]))=0</f>
        <v>0</v>
      </c>
      <c r="P4986" t="b">
        <f>OR(ISERROR(FIND("@",tbl_vendors[[#This Row],[Email]])),ISERROR(FIND(".",tbl_vendors[[#This Row],[Email]])))</f>
        <v>0</v>
      </c>
      <c r="Q4986" t="b">
        <f>ISNA(MATCH(tbl_vendors[[#This Row],[Country]],tbl_country[country],0))</f>
        <v>0</v>
      </c>
      <c r="R4986" t="b">
        <f>ISNA(MATCH(tbl_vendors[[#This Row],[Currency]],tbl_country[currency],0))</f>
        <v>0</v>
      </c>
      <c r="S4986" t="b">
        <f>_xlfn.XLOOKUP(tbl_vendors[[#This Row],[Country]],tbl_country[country],tbl_country[currency],"NotFound")&lt;&gt;tbl_vendors[[#This Row],[Currency]]</f>
        <v>1</v>
      </c>
      <c r="T4986" t="b">
        <f>ISNA(MATCH(tbl_vendors[[#This Row],[Payment_Terms]],tbl_payment_terms[Payment_Terms],0))</f>
        <v>0</v>
      </c>
      <c r="U4986" t="b">
        <f>ISNA(MATCH(tbl_vendors[[#This Row],[Status]],tbl_status[valid_status]))</f>
        <v>0</v>
      </c>
      <c r="V4986" t="b">
        <f ca="1">tbl_vendors[[#This Row],[Created_Date]]&gt;TODAY()</f>
        <v>0</v>
      </c>
      <c r="W4986" t="b">
        <f>tbl_vendors[[#This Row],[Updated_Date]]&lt;tbl_vendors[[#This Row],[Created_Date]]</f>
        <v>0</v>
      </c>
      <c r="X4986" t="b">
        <f>COUNTIF(tbl_vendors[Vendor_Name],tbl_vendors[[#This Row],[Vendor_Name]])&gt;1</f>
        <v>1</v>
      </c>
      <c r="Y4986" s="14" cm="1">
        <f t="array" aca="1" ref="Y4986" ca="1">IFERROR(SUM(L4986:X4986*1),4)</f>
        <v>2</v>
      </c>
      <c r="Z4986" t="str">
        <f ca="1">IF(tbl_vendors[[#This Row],[error_count]]&gt;0,"FAIL","PASS")</f>
        <v>FAIL</v>
      </c>
    </row>
    <row r="4987" spans="1:26" x14ac:dyDescent="0.3">
      <c r="A4987" t="s">
        <v>19393</v>
      </c>
      <c r="B4987" t="s">
        <v>19394</v>
      </c>
      <c r="C4987" t="s">
        <v>109</v>
      </c>
      <c r="D4987" t="s">
        <v>19395</v>
      </c>
      <c r="E4987" t="s">
        <v>39</v>
      </c>
      <c r="F4987" t="s">
        <v>40</v>
      </c>
      <c r="G4987" t="s">
        <v>19396</v>
      </c>
      <c r="H4987" t="s">
        <v>18</v>
      </c>
      <c r="I4987" t="s">
        <v>26</v>
      </c>
      <c r="J4987" s="1">
        <v>44933</v>
      </c>
      <c r="K4987" s="1">
        <v>45837</v>
      </c>
      <c r="L4987" t="b">
        <f>COUNTIF(tbl_vendors[Vendor_ID],tbl_vendors[[#This Row],[Vendor_ID]])&gt;1</f>
        <v>0</v>
      </c>
      <c r="M4987" t="b">
        <f>ISBLANK(tbl_vendors[[#This Row],[Vendor_ID]])</f>
        <v>0</v>
      </c>
      <c r="N4987" t="b">
        <f>LEN(TRIM(tbl_vendors[[#This Row],[Vendor_Name]]))=0</f>
        <v>0</v>
      </c>
      <c r="O4987" t="b">
        <f>LEN(TRIM(tbl_vendors[[#This Row],[Email]]))=0</f>
        <v>0</v>
      </c>
      <c r="P4987" t="b">
        <f>OR(ISERROR(FIND("@",tbl_vendors[[#This Row],[Email]])),ISERROR(FIND(".",tbl_vendors[[#This Row],[Email]])))</f>
        <v>0</v>
      </c>
      <c r="Q4987" t="b">
        <f>ISNA(MATCH(tbl_vendors[[#This Row],[Country]],tbl_country[country],0))</f>
        <v>0</v>
      </c>
      <c r="R4987" t="b">
        <f>ISNA(MATCH(tbl_vendors[[#This Row],[Currency]],tbl_country[currency],0))</f>
        <v>0</v>
      </c>
      <c r="S4987" t="b">
        <f>_xlfn.XLOOKUP(tbl_vendors[[#This Row],[Country]],tbl_country[country],tbl_country[currency],"NotFound")&lt;&gt;tbl_vendors[[#This Row],[Currency]]</f>
        <v>1</v>
      </c>
      <c r="T4987" t="b">
        <f>ISNA(MATCH(tbl_vendors[[#This Row],[Payment_Terms]],tbl_payment_terms[Payment_Terms],0))</f>
        <v>0</v>
      </c>
      <c r="U4987" t="b">
        <f>ISNA(MATCH(tbl_vendors[[#This Row],[Status]],tbl_status[valid_status]))</f>
        <v>0</v>
      </c>
      <c r="V4987" t="b">
        <f ca="1">tbl_vendors[[#This Row],[Created_Date]]&gt;TODAY()</f>
        <v>0</v>
      </c>
      <c r="W4987" t="b">
        <f>tbl_vendors[[#This Row],[Updated_Date]]&lt;tbl_vendors[[#This Row],[Created_Date]]</f>
        <v>0</v>
      </c>
      <c r="X4987" t="b">
        <f>COUNTIF(tbl_vendors[Vendor_Name],tbl_vendors[[#This Row],[Vendor_Name]])&gt;1</f>
        <v>0</v>
      </c>
      <c r="Y4987" s="14" cm="1">
        <f t="array" aca="1" ref="Y4987" ca="1">IFERROR(SUM(L4987:X4987*1),4)</f>
        <v>1</v>
      </c>
      <c r="Z4987" t="str">
        <f ca="1">IF(tbl_vendors[[#This Row],[error_count]]&gt;0,"FAIL","PASS")</f>
        <v>FAIL</v>
      </c>
    </row>
    <row r="4988" spans="1:26" x14ac:dyDescent="0.3">
      <c r="A4988" t="s">
        <v>19397</v>
      </c>
      <c r="B4988" t="s">
        <v>19398</v>
      </c>
      <c r="C4988" t="s">
        <v>72</v>
      </c>
      <c r="D4988" t="s">
        <v>19399</v>
      </c>
      <c r="E4988" t="s">
        <v>74</v>
      </c>
      <c r="F4988" t="s">
        <v>16</v>
      </c>
      <c r="G4988" t="s">
        <v>19400</v>
      </c>
      <c r="H4988" t="s">
        <v>25</v>
      </c>
      <c r="I4988" t="s">
        <v>53</v>
      </c>
      <c r="J4988" s="1">
        <v>45709</v>
      </c>
      <c r="K4988" s="1">
        <v>45876</v>
      </c>
      <c r="L4988" t="b">
        <f>COUNTIF(tbl_vendors[Vendor_ID],tbl_vendors[[#This Row],[Vendor_ID]])&gt;1</f>
        <v>0</v>
      </c>
      <c r="M4988" t="b">
        <f>ISBLANK(tbl_vendors[[#This Row],[Vendor_ID]])</f>
        <v>0</v>
      </c>
      <c r="N4988" t="b">
        <f>LEN(TRIM(tbl_vendors[[#This Row],[Vendor_Name]]))=0</f>
        <v>0</v>
      </c>
      <c r="O4988" t="b">
        <f>LEN(TRIM(tbl_vendors[[#This Row],[Email]]))=0</f>
        <v>0</v>
      </c>
      <c r="P4988" t="b">
        <f>OR(ISERROR(FIND("@",tbl_vendors[[#This Row],[Email]])),ISERROR(FIND(".",tbl_vendors[[#This Row],[Email]])))</f>
        <v>0</v>
      </c>
      <c r="Q4988" t="b">
        <f>ISNA(MATCH(tbl_vendors[[#This Row],[Country]],tbl_country[country],0))</f>
        <v>0</v>
      </c>
      <c r="R4988" t="b">
        <f>ISNA(MATCH(tbl_vendors[[#This Row],[Currency]],tbl_country[currency],0))</f>
        <v>1</v>
      </c>
      <c r="S4988" t="b">
        <f>_xlfn.XLOOKUP(tbl_vendors[[#This Row],[Country]],tbl_country[country],tbl_country[currency],"NotFound")&lt;&gt;tbl_vendors[[#This Row],[Currency]]</f>
        <v>1</v>
      </c>
      <c r="T4988" t="b">
        <f>ISNA(MATCH(tbl_vendors[[#This Row],[Payment_Terms]],tbl_payment_terms[Payment_Terms],0))</f>
        <v>0</v>
      </c>
      <c r="U4988" t="b">
        <f>ISNA(MATCH(tbl_vendors[[#This Row],[Status]],tbl_status[valid_status]))</f>
        <v>1</v>
      </c>
      <c r="V4988" t="b">
        <f ca="1">tbl_vendors[[#This Row],[Created_Date]]&gt;TODAY()</f>
        <v>0</v>
      </c>
      <c r="W4988" t="b">
        <f>tbl_vendors[[#This Row],[Updated_Date]]&lt;tbl_vendors[[#This Row],[Created_Date]]</f>
        <v>0</v>
      </c>
      <c r="X4988" t="b">
        <f>COUNTIF(tbl_vendors[Vendor_Name],tbl_vendors[[#This Row],[Vendor_Name]])&gt;1</f>
        <v>0</v>
      </c>
      <c r="Y4988" s="14" cm="1">
        <f t="array" aca="1" ref="Y4988" ca="1">IFERROR(SUM(L4988:X4988*1),4)</f>
        <v>3</v>
      </c>
      <c r="Z4988" t="str">
        <f ca="1">IF(tbl_vendors[[#This Row],[error_count]]&gt;0,"FAIL","PASS")</f>
        <v>FAIL</v>
      </c>
    </row>
    <row r="4989" spans="1:26" x14ac:dyDescent="0.3">
      <c r="A4989" t="s">
        <v>19401</v>
      </c>
      <c r="B4989" t="s">
        <v>546</v>
      </c>
      <c r="C4989" t="s">
        <v>29</v>
      </c>
      <c r="D4989" t="s">
        <v>19402</v>
      </c>
      <c r="E4989" t="s">
        <v>31</v>
      </c>
      <c r="F4989" t="s">
        <v>40</v>
      </c>
      <c r="G4989" t="s">
        <v>19403</v>
      </c>
      <c r="H4989" t="s">
        <v>47</v>
      </c>
      <c r="I4989" t="s">
        <v>53</v>
      </c>
      <c r="J4989" s="1">
        <v>44719</v>
      </c>
      <c r="K4989" s="1">
        <v>45901</v>
      </c>
      <c r="L4989" t="b">
        <f>COUNTIF(tbl_vendors[Vendor_ID],tbl_vendors[[#This Row],[Vendor_ID]])&gt;1</f>
        <v>1</v>
      </c>
      <c r="M4989" t="b">
        <f>ISBLANK(tbl_vendors[[#This Row],[Vendor_ID]])</f>
        <v>0</v>
      </c>
      <c r="N4989" t="b">
        <f>LEN(TRIM(tbl_vendors[[#This Row],[Vendor_Name]]))=0</f>
        <v>0</v>
      </c>
      <c r="O4989" t="b">
        <f>LEN(TRIM(tbl_vendors[[#This Row],[Email]]))=0</f>
        <v>0</v>
      </c>
      <c r="P4989" t="b">
        <f>OR(ISERROR(FIND("@",tbl_vendors[[#This Row],[Email]])),ISERROR(FIND(".",tbl_vendors[[#This Row],[Email]])))</f>
        <v>0</v>
      </c>
      <c r="Q4989" t="b">
        <f>ISNA(MATCH(tbl_vendors[[#This Row],[Country]],tbl_country[country],0))</f>
        <v>0</v>
      </c>
      <c r="R4989" t="b">
        <f>ISNA(MATCH(tbl_vendors[[#This Row],[Currency]],tbl_country[currency],0))</f>
        <v>0</v>
      </c>
      <c r="S4989" t="b">
        <f>_xlfn.XLOOKUP(tbl_vendors[[#This Row],[Country]],tbl_country[country],tbl_country[currency],"NotFound")&lt;&gt;tbl_vendors[[#This Row],[Currency]]</f>
        <v>0</v>
      </c>
      <c r="T4989" t="b">
        <f>ISNA(MATCH(tbl_vendors[[#This Row],[Payment_Terms]],tbl_payment_terms[Payment_Terms],0))</f>
        <v>0</v>
      </c>
      <c r="U4989" t="b">
        <f>ISNA(MATCH(tbl_vendors[[#This Row],[Status]],tbl_status[valid_status]))</f>
        <v>1</v>
      </c>
      <c r="V4989" t="b">
        <f ca="1">tbl_vendors[[#This Row],[Created_Date]]&gt;TODAY()</f>
        <v>0</v>
      </c>
      <c r="W4989" t="b">
        <f>tbl_vendors[[#This Row],[Updated_Date]]&lt;tbl_vendors[[#This Row],[Created_Date]]</f>
        <v>0</v>
      </c>
      <c r="X4989" t="b">
        <f>COUNTIF(tbl_vendors[Vendor_Name],tbl_vendors[[#This Row],[Vendor_Name]])&gt;1</f>
        <v>1</v>
      </c>
      <c r="Y4989" s="14" cm="1">
        <f t="array" aca="1" ref="Y4989" ca="1">IFERROR(SUM(L4989:X4989*1),4)</f>
        <v>3</v>
      </c>
      <c r="Z4989" t="str">
        <f ca="1">IF(tbl_vendors[[#This Row],[error_count]]&gt;0,"FAIL","PASS")</f>
        <v>FAIL</v>
      </c>
    </row>
    <row r="4990" spans="1:26" x14ac:dyDescent="0.3">
      <c r="A4990" t="s">
        <v>19404</v>
      </c>
      <c r="B4990" t="s">
        <v>19405</v>
      </c>
      <c r="C4990" t="s">
        <v>66</v>
      </c>
      <c r="D4990" t="s">
        <v>19406</v>
      </c>
      <c r="E4990" t="s">
        <v>67</v>
      </c>
      <c r="F4990" t="s">
        <v>75</v>
      </c>
      <c r="G4990" t="s">
        <v>19407</v>
      </c>
      <c r="H4990" t="s">
        <v>69</v>
      </c>
      <c r="I4990" t="s">
        <v>26</v>
      </c>
      <c r="J4990" s="1">
        <v>45611</v>
      </c>
      <c r="K4990" s="1">
        <v>45723</v>
      </c>
      <c r="L4990" t="b">
        <f>COUNTIF(tbl_vendors[Vendor_ID],tbl_vendors[[#This Row],[Vendor_ID]])&gt;1</f>
        <v>0</v>
      </c>
      <c r="M4990" t="b">
        <f>ISBLANK(tbl_vendors[[#This Row],[Vendor_ID]])</f>
        <v>0</v>
      </c>
      <c r="N4990" t="b">
        <f>LEN(TRIM(tbl_vendors[[#This Row],[Vendor_Name]]))=0</f>
        <v>0</v>
      </c>
      <c r="O4990" t="b">
        <f>LEN(TRIM(tbl_vendors[[#This Row],[Email]]))=0</f>
        <v>0</v>
      </c>
      <c r="P4990" t="b">
        <f>OR(ISERROR(FIND("@",tbl_vendors[[#This Row],[Email]])),ISERROR(FIND(".",tbl_vendors[[#This Row],[Email]])))</f>
        <v>0</v>
      </c>
      <c r="Q4990" t="b">
        <f>ISNA(MATCH(tbl_vendors[[#This Row],[Country]],tbl_country[country],0))</f>
        <v>0</v>
      </c>
      <c r="R4990" t="b">
        <f>ISNA(MATCH(tbl_vendors[[#This Row],[Currency]],tbl_country[currency],0))</f>
        <v>0</v>
      </c>
      <c r="S4990" t="b">
        <f>_xlfn.XLOOKUP(tbl_vendors[[#This Row],[Country]],tbl_country[country],tbl_country[currency],"NotFound")&lt;&gt;tbl_vendors[[#This Row],[Currency]]</f>
        <v>0</v>
      </c>
      <c r="T4990" t="b">
        <f>ISNA(MATCH(tbl_vendors[[#This Row],[Payment_Terms]],tbl_payment_terms[Payment_Terms],0))</f>
        <v>0</v>
      </c>
      <c r="U4990" t="b">
        <f>ISNA(MATCH(tbl_vendors[[#This Row],[Status]],tbl_status[valid_status]))</f>
        <v>0</v>
      </c>
      <c r="V4990" t="b">
        <f ca="1">tbl_vendors[[#This Row],[Created_Date]]&gt;TODAY()</f>
        <v>0</v>
      </c>
      <c r="W4990" t="b">
        <f>tbl_vendors[[#This Row],[Updated_Date]]&lt;tbl_vendors[[#This Row],[Created_Date]]</f>
        <v>0</v>
      </c>
      <c r="X4990" t="b">
        <f>COUNTIF(tbl_vendors[Vendor_Name],tbl_vendors[[#This Row],[Vendor_Name]])&gt;1</f>
        <v>0</v>
      </c>
      <c r="Y4990" s="14" cm="1">
        <f t="array" aca="1" ref="Y4990" ca="1">IFERROR(SUM(L4990:X4990*1),4)</f>
        <v>0</v>
      </c>
      <c r="Z4990" t="str">
        <f ca="1">IF(tbl_vendors[[#This Row],[error_count]]&gt;0,"FAIL","PASS")</f>
        <v>PASS</v>
      </c>
    </row>
    <row r="4991" spans="1:26" x14ac:dyDescent="0.3">
      <c r="A4991" t="s">
        <v>19408</v>
      </c>
      <c r="B4991" t="s">
        <v>19409</v>
      </c>
      <c r="C4991" t="s">
        <v>66</v>
      </c>
      <c r="D4991" t="s">
        <v>19410</v>
      </c>
      <c r="E4991" t="s">
        <v>67</v>
      </c>
      <c r="F4991" t="s">
        <v>40</v>
      </c>
      <c r="G4991" t="s">
        <v>19411</v>
      </c>
      <c r="H4991" t="s">
        <v>18</v>
      </c>
      <c r="I4991" t="s">
        <v>19</v>
      </c>
      <c r="J4991" s="1">
        <v>44885</v>
      </c>
      <c r="K4991" s="1">
        <v>45616</v>
      </c>
      <c r="L4991" t="b">
        <f>COUNTIF(tbl_vendors[Vendor_ID],tbl_vendors[[#This Row],[Vendor_ID]])&gt;1</f>
        <v>0</v>
      </c>
      <c r="M4991" t="b">
        <f>ISBLANK(tbl_vendors[[#This Row],[Vendor_ID]])</f>
        <v>0</v>
      </c>
      <c r="N4991" t="b">
        <f>LEN(TRIM(tbl_vendors[[#This Row],[Vendor_Name]]))=0</f>
        <v>0</v>
      </c>
      <c r="O4991" t="b">
        <f>LEN(TRIM(tbl_vendors[[#This Row],[Email]]))=0</f>
        <v>0</v>
      </c>
      <c r="P4991" t="b">
        <f>OR(ISERROR(FIND("@",tbl_vendors[[#This Row],[Email]])),ISERROR(FIND(".",tbl_vendors[[#This Row],[Email]])))</f>
        <v>0</v>
      </c>
      <c r="Q4991" t="b">
        <f>ISNA(MATCH(tbl_vendors[[#This Row],[Country]],tbl_country[country],0))</f>
        <v>0</v>
      </c>
      <c r="R4991" t="b">
        <f>ISNA(MATCH(tbl_vendors[[#This Row],[Currency]],tbl_country[currency],0))</f>
        <v>0</v>
      </c>
      <c r="S4991" t="b">
        <f>_xlfn.XLOOKUP(tbl_vendors[[#This Row],[Country]],tbl_country[country],tbl_country[currency],"NotFound")&lt;&gt;tbl_vendors[[#This Row],[Currency]]</f>
        <v>0</v>
      </c>
      <c r="T4991" t="b">
        <f>ISNA(MATCH(tbl_vendors[[#This Row],[Payment_Terms]],tbl_payment_terms[Payment_Terms],0))</f>
        <v>0</v>
      </c>
      <c r="U4991" t="b">
        <f>ISNA(MATCH(tbl_vendors[[#This Row],[Status]],tbl_status[valid_status]))</f>
        <v>0</v>
      </c>
      <c r="V4991" t="b">
        <f ca="1">tbl_vendors[[#This Row],[Created_Date]]&gt;TODAY()</f>
        <v>0</v>
      </c>
      <c r="W4991" t="b">
        <f>tbl_vendors[[#This Row],[Updated_Date]]&lt;tbl_vendors[[#This Row],[Created_Date]]</f>
        <v>0</v>
      </c>
      <c r="X4991" t="b">
        <f>COUNTIF(tbl_vendors[Vendor_Name],tbl_vendors[[#This Row],[Vendor_Name]])&gt;1</f>
        <v>0</v>
      </c>
      <c r="Y4991" s="14" cm="1">
        <f t="array" aca="1" ref="Y4991" ca="1">IFERROR(SUM(L4991:X4991*1),4)</f>
        <v>0</v>
      </c>
      <c r="Z4991" t="str">
        <f ca="1">IF(tbl_vendors[[#This Row],[error_count]]&gt;0,"FAIL","PASS")</f>
        <v>PASS</v>
      </c>
    </row>
    <row r="4992" spans="1:26" x14ac:dyDescent="0.3">
      <c r="A4992" t="s">
        <v>19412</v>
      </c>
      <c r="B4992" t="s">
        <v>19413</v>
      </c>
      <c r="C4992" t="s">
        <v>100</v>
      </c>
      <c r="D4992" t="s">
        <v>19414</v>
      </c>
      <c r="E4992" t="s">
        <v>39</v>
      </c>
      <c r="F4992" t="s">
        <v>23</v>
      </c>
      <c r="G4992" t="s">
        <v>19415</v>
      </c>
      <c r="H4992" t="s">
        <v>25</v>
      </c>
      <c r="I4992" t="s">
        <v>19</v>
      </c>
      <c r="J4992" s="1">
        <v>45223</v>
      </c>
      <c r="K4992" s="1">
        <v>46021</v>
      </c>
      <c r="L4992" t="b">
        <f>COUNTIF(tbl_vendors[Vendor_ID],tbl_vendors[[#This Row],[Vendor_ID]])&gt;1</f>
        <v>0</v>
      </c>
      <c r="M4992" t="b">
        <f>ISBLANK(tbl_vendors[[#This Row],[Vendor_ID]])</f>
        <v>0</v>
      </c>
      <c r="N4992" t="b">
        <f>LEN(TRIM(tbl_vendors[[#This Row],[Vendor_Name]]))=0</f>
        <v>0</v>
      </c>
      <c r="O4992" t="b">
        <f>LEN(TRIM(tbl_vendors[[#This Row],[Email]]))=0</f>
        <v>0</v>
      </c>
      <c r="P4992" t="b">
        <f>OR(ISERROR(FIND("@",tbl_vendors[[#This Row],[Email]])),ISERROR(FIND(".",tbl_vendors[[#This Row],[Email]])))</f>
        <v>0</v>
      </c>
      <c r="Q4992" t="b">
        <f>ISNA(MATCH(tbl_vendors[[#This Row],[Country]],tbl_country[country],0))</f>
        <v>0</v>
      </c>
      <c r="R4992" t="b">
        <f>ISNA(MATCH(tbl_vendors[[#This Row],[Currency]],tbl_country[currency],0))</f>
        <v>0</v>
      </c>
      <c r="S4992" t="b">
        <f>_xlfn.XLOOKUP(tbl_vendors[[#This Row],[Country]],tbl_country[country],tbl_country[currency],"NotFound")&lt;&gt;tbl_vendors[[#This Row],[Currency]]</f>
        <v>0</v>
      </c>
      <c r="T4992" t="b">
        <f>ISNA(MATCH(tbl_vendors[[#This Row],[Payment_Terms]],tbl_payment_terms[Payment_Terms],0))</f>
        <v>0</v>
      </c>
      <c r="U4992" t="b">
        <f>ISNA(MATCH(tbl_vendors[[#This Row],[Status]],tbl_status[valid_status]))</f>
        <v>0</v>
      </c>
      <c r="V4992" t="b">
        <f ca="1">tbl_vendors[[#This Row],[Created_Date]]&gt;TODAY()</f>
        <v>0</v>
      </c>
      <c r="W4992" t="b">
        <f>tbl_vendors[[#This Row],[Updated_Date]]&lt;tbl_vendors[[#This Row],[Created_Date]]</f>
        <v>0</v>
      </c>
      <c r="X4992" t="b">
        <f>COUNTIF(tbl_vendors[Vendor_Name],tbl_vendors[[#This Row],[Vendor_Name]])&gt;1</f>
        <v>0</v>
      </c>
      <c r="Y4992" s="14" cm="1">
        <f t="array" aca="1" ref="Y4992" ca="1">IFERROR(SUM(L4992:X4992*1),4)</f>
        <v>0</v>
      </c>
      <c r="Z4992" t="str">
        <f ca="1">IF(tbl_vendors[[#This Row],[error_count]]&gt;0,"FAIL","PASS")</f>
        <v>PASS</v>
      </c>
    </row>
    <row r="4993" spans="1:26" x14ac:dyDescent="0.3">
      <c r="A4993" t="s">
        <v>19416</v>
      </c>
      <c r="B4993" t="s">
        <v>5993</v>
      </c>
      <c r="C4993" t="s">
        <v>72</v>
      </c>
      <c r="D4993" t="s">
        <v>19417</v>
      </c>
      <c r="E4993" t="s">
        <v>74</v>
      </c>
      <c r="F4993" t="s">
        <v>32</v>
      </c>
      <c r="G4993" t="s">
        <v>19418</v>
      </c>
      <c r="H4993" t="s">
        <v>69</v>
      </c>
      <c r="I4993" t="s">
        <v>19</v>
      </c>
      <c r="J4993" s="1">
        <v>45562</v>
      </c>
      <c r="K4993" s="1">
        <v>46076</v>
      </c>
      <c r="L4993" t="b">
        <f>COUNTIF(tbl_vendors[Vendor_ID],tbl_vendors[[#This Row],[Vendor_ID]])&gt;1</f>
        <v>0</v>
      </c>
      <c r="M4993" t="b">
        <f>ISBLANK(tbl_vendors[[#This Row],[Vendor_ID]])</f>
        <v>0</v>
      </c>
      <c r="N4993" t="b">
        <f>LEN(TRIM(tbl_vendors[[#This Row],[Vendor_Name]]))=0</f>
        <v>0</v>
      </c>
      <c r="O4993" t="b">
        <f>LEN(TRIM(tbl_vendors[[#This Row],[Email]]))=0</f>
        <v>0</v>
      </c>
      <c r="P4993" t="b">
        <f>OR(ISERROR(FIND("@",tbl_vendors[[#This Row],[Email]])),ISERROR(FIND(".",tbl_vendors[[#This Row],[Email]])))</f>
        <v>0</v>
      </c>
      <c r="Q4993" t="b">
        <f>ISNA(MATCH(tbl_vendors[[#This Row],[Country]],tbl_country[country],0))</f>
        <v>0</v>
      </c>
      <c r="R4993" t="b">
        <f>ISNA(MATCH(tbl_vendors[[#This Row],[Currency]],tbl_country[currency],0))</f>
        <v>1</v>
      </c>
      <c r="S4993" t="b">
        <f>_xlfn.XLOOKUP(tbl_vendors[[#This Row],[Country]],tbl_country[country],tbl_country[currency],"NotFound")&lt;&gt;tbl_vendors[[#This Row],[Currency]]</f>
        <v>1</v>
      </c>
      <c r="T4993" t="b">
        <f>ISNA(MATCH(tbl_vendors[[#This Row],[Payment_Terms]],tbl_payment_terms[Payment_Terms],0))</f>
        <v>0</v>
      </c>
      <c r="U4993" t="b">
        <f>ISNA(MATCH(tbl_vendors[[#This Row],[Status]],tbl_status[valid_status]))</f>
        <v>0</v>
      </c>
      <c r="V4993" t="b">
        <f ca="1">tbl_vendors[[#This Row],[Created_Date]]&gt;TODAY()</f>
        <v>0</v>
      </c>
      <c r="W4993" t="b">
        <f>tbl_vendors[[#This Row],[Updated_Date]]&lt;tbl_vendors[[#This Row],[Created_Date]]</f>
        <v>0</v>
      </c>
      <c r="X4993" t="b">
        <f>COUNTIF(tbl_vendors[Vendor_Name],tbl_vendors[[#This Row],[Vendor_Name]])&gt;1</f>
        <v>1</v>
      </c>
      <c r="Y4993" s="14" cm="1">
        <f t="array" aca="1" ref="Y4993" ca="1">IFERROR(SUM(L4993:X4993*1),4)</f>
        <v>3</v>
      </c>
      <c r="Z4993" t="str">
        <f ca="1">IF(tbl_vendors[[#This Row],[error_count]]&gt;0,"FAIL","PASS")</f>
        <v>FAIL</v>
      </c>
    </row>
    <row r="4994" spans="1:26" x14ac:dyDescent="0.3">
      <c r="A4994" t="s">
        <v>19419</v>
      </c>
      <c r="B4994" t="s">
        <v>19420</v>
      </c>
      <c r="C4994" t="s">
        <v>56</v>
      </c>
      <c r="D4994" t="s">
        <v>19421</v>
      </c>
      <c r="E4994" t="s">
        <v>58</v>
      </c>
      <c r="F4994" t="s">
        <v>23</v>
      </c>
      <c r="G4994" t="s">
        <v>19422</v>
      </c>
      <c r="H4994" t="s">
        <v>52</v>
      </c>
      <c r="I4994" t="s">
        <v>53</v>
      </c>
      <c r="J4994" s="1">
        <v>45637</v>
      </c>
      <c r="K4994" s="1">
        <v>46196</v>
      </c>
      <c r="L4994" t="b">
        <f>COUNTIF(tbl_vendors[Vendor_ID],tbl_vendors[[#This Row],[Vendor_ID]])&gt;1</f>
        <v>0</v>
      </c>
      <c r="M4994" t="b">
        <f>ISBLANK(tbl_vendors[[#This Row],[Vendor_ID]])</f>
        <v>0</v>
      </c>
      <c r="N4994" t="b">
        <f>LEN(TRIM(tbl_vendors[[#This Row],[Vendor_Name]]))=0</f>
        <v>0</v>
      </c>
      <c r="O4994" t="b">
        <f>LEN(TRIM(tbl_vendors[[#This Row],[Email]]))=0</f>
        <v>0</v>
      </c>
      <c r="P4994" t="b">
        <f>OR(ISERROR(FIND("@",tbl_vendors[[#This Row],[Email]])),ISERROR(FIND(".",tbl_vendors[[#This Row],[Email]])))</f>
        <v>0</v>
      </c>
      <c r="Q4994" t="b">
        <f>ISNA(MATCH(tbl_vendors[[#This Row],[Country]],tbl_country[country],0))</f>
        <v>0</v>
      </c>
      <c r="R4994" t="b">
        <f>ISNA(MATCH(tbl_vendors[[#This Row],[Currency]],tbl_country[currency],0))</f>
        <v>0</v>
      </c>
      <c r="S4994" t="b">
        <f>_xlfn.XLOOKUP(tbl_vendors[[#This Row],[Country]],tbl_country[country],tbl_country[currency],"NotFound")&lt;&gt;tbl_vendors[[#This Row],[Currency]]</f>
        <v>0</v>
      </c>
      <c r="T4994" t="b">
        <f>ISNA(MATCH(tbl_vendors[[#This Row],[Payment_Terms]],tbl_payment_terms[Payment_Terms],0))</f>
        <v>0</v>
      </c>
      <c r="U4994" t="b">
        <f>ISNA(MATCH(tbl_vendors[[#This Row],[Status]],tbl_status[valid_status]))</f>
        <v>1</v>
      </c>
      <c r="V4994" t="b">
        <f ca="1">tbl_vendors[[#This Row],[Created_Date]]&gt;TODAY()</f>
        <v>0</v>
      </c>
      <c r="W4994" t="b">
        <f>tbl_vendors[[#This Row],[Updated_Date]]&lt;tbl_vendors[[#This Row],[Created_Date]]</f>
        <v>0</v>
      </c>
      <c r="X4994" t="b">
        <f>COUNTIF(tbl_vendors[Vendor_Name],tbl_vendors[[#This Row],[Vendor_Name]])&gt;1</f>
        <v>0</v>
      </c>
      <c r="Y4994" s="14" cm="1">
        <f t="array" aca="1" ref="Y4994" ca="1">IFERROR(SUM(L4994:X4994*1),4)</f>
        <v>1</v>
      </c>
      <c r="Z4994" t="str">
        <f ca="1">IF(tbl_vendors[[#This Row],[error_count]]&gt;0,"FAIL","PASS")</f>
        <v>FAIL</v>
      </c>
    </row>
    <row r="4995" spans="1:26" x14ac:dyDescent="0.3">
      <c r="A4995" t="s">
        <v>19423</v>
      </c>
      <c r="B4995" t="s">
        <v>19424</v>
      </c>
      <c r="C4995" t="s">
        <v>37</v>
      </c>
      <c r="D4995" t="s">
        <v>19425</v>
      </c>
      <c r="E4995" t="s">
        <v>39</v>
      </c>
      <c r="F4995" t="s">
        <v>23</v>
      </c>
      <c r="G4995" t="s">
        <v>19426</v>
      </c>
      <c r="H4995" t="s">
        <v>42</v>
      </c>
      <c r="I4995" t="s">
        <v>53</v>
      </c>
      <c r="J4995" s="1">
        <v>46105</v>
      </c>
      <c r="K4995" s="1">
        <v>46149</v>
      </c>
      <c r="L4995" t="b">
        <f>COUNTIF(tbl_vendors[Vendor_ID],tbl_vendors[[#This Row],[Vendor_ID]])&gt;1</f>
        <v>0</v>
      </c>
      <c r="M4995" t="b">
        <f>ISBLANK(tbl_vendors[[#This Row],[Vendor_ID]])</f>
        <v>0</v>
      </c>
      <c r="N4995" t="b">
        <f>LEN(TRIM(tbl_vendors[[#This Row],[Vendor_Name]]))=0</f>
        <v>0</v>
      </c>
      <c r="O4995" t="b">
        <f>LEN(TRIM(tbl_vendors[[#This Row],[Email]]))=0</f>
        <v>0</v>
      </c>
      <c r="P4995" t="b">
        <f>OR(ISERROR(FIND("@",tbl_vendors[[#This Row],[Email]])),ISERROR(FIND(".",tbl_vendors[[#This Row],[Email]])))</f>
        <v>0</v>
      </c>
      <c r="Q4995" t="b">
        <f>ISNA(MATCH(tbl_vendors[[#This Row],[Country]],tbl_country[country],0))</f>
        <v>0</v>
      </c>
      <c r="R4995" t="b">
        <f>ISNA(MATCH(tbl_vendors[[#This Row],[Currency]],tbl_country[currency],0))</f>
        <v>0</v>
      </c>
      <c r="S4995" t="b">
        <f>_xlfn.XLOOKUP(tbl_vendors[[#This Row],[Country]],tbl_country[country],tbl_country[currency],"NotFound")&lt;&gt;tbl_vendors[[#This Row],[Currency]]</f>
        <v>0</v>
      </c>
      <c r="T4995" t="b">
        <f>ISNA(MATCH(tbl_vendors[[#This Row],[Payment_Terms]],tbl_payment_terms[Payment_Terms],0))</f>
        <v>0</v>
      </c>
      <c r="U4995" t="b">
        <f>ISNA(MATCH(tbl_vendors[[#This Row],[Status]],tbl_status[valid_status]))</f>
        <v>1</v>
      </c>
      <c r="V4995" t="b">
        <f ca="1">tbl_vendors[[#This Row],[Created_Date]]&gt;TODAY()</f>
        <v>0</v>
      </c>
      <c r="W4995" t="b">
        <f>tbl_vendors[[#This Row],[Updated_Date]]&lt;tbl_vendors[[#This Row],[Created_Date]]</f>
        <v>0</v>
      </c>
      <c r="X4995" t="b">
        <f>COUNTIF(tbl_vendors[Vendor_Name],tbl_vendors[[#This Row],[Vendor_Name]])&gt;1</f>
        <v>0</v>
      </c>
      <c r="Y4995" s="14" cm="1">
        <f t="array" aca="1" ref="Y4995" ca="1">IFERROR(SUM(L4995:X4995*1),4)</f>
        <v>1</v>
      </c>
      <c r="Z4995" t="str">
        <f ca="1">IF(tbl_vendors[[#This Row],[error_count]]&gt;0,"FAIL","PASS")</f>
        <v>FAIL</v>
      </c>
    </row>
    <row r="4996" spans="1:26" x14ac:dyDescent="0.3">
      <c r="A4996" t="s">
        <v>19427</v>
      </c>
      <c r="B4996" t="s">
        <v>19428</v>
      </c>
      <c r="C4996" t="s">
        <v>100</v>
      </c>
      <c r="D4996" t="s">
        <v>19429</v>
      </c>
      <c r="E4996" t="s">
        <v>39</v>
      </c>
      <c r="F4996" t="s">
        <v>23</v>
      </c>
      <c r="G4996" t="s">
        <v>19430</v>
      </c>
      <c r="H4996" t="s">
        <v>34</v>
      </c>
      <c r="I4996" t="s">
        <v>19</v>
      </c>
      <c r="J4996" s="1">
        <v>45705</v>
      </c>
      <c r="K4996" s="1">
        <v>45894</v>
      </c>
      <c r="L4996" t="b">
        <f>COUNTIF(tbl_vendors[Vendor_ID],tbl_vendors[[#This Row],[Vendor_ID]])&gt;1</f>
        <v>0</v>
      </c>
      <c r="M4996" t="b">
        <f>ISBLANK(tbl_vendors[[#This Row],[Vendor_ID]])</f>
        <v>0</v>
      </c>
      <c r="N4996" t="b">
        <f>LEN(TRIM(tbl_vendors[[#This Row],[Vendor_Name]]))=0</f>
        <v>0</v>
      </c>
      <c r="O4996" t="b">
        <f>LEN(TRIM(tbl_vendors[[#This Row],[Email]]))=0</f>
        <v>0</v>
      </c>
      <c r="P4996" t="b">
        <f>OR(ISERROR(FIND("@",tbl_vendors[[#This Row],[Email]])),ISERROR(FIND(".",tbl_vendors[[#This Row],[Email]])))</f>
        <v>0</v>
      </c>
      <c r="Q4996" t="b">
        <f>ISNA(MATCH(tbl_vendors[[#This Row],[Country]],tbl_country[country],0))</f>
        <v>0</v>
      </c>
      <c r="R4996" t="b">
        <f>ISNA(MATCH(tbl_vendors[[#This Row],[Currency]],tbl_country[currency],0))</f>
        <v>0</v>
      </c>
      <c r="S4996" t="b">
        <f>_xlfn.XLOOKUP(tbl_vendors[[#This Row],[Country]],tbl_country[country],tbl_country[currency],"NotFound")&lt;&gt;tbl_vendors[[#This Row],[Currency]]</f>
        <v>0</v>
      </c>
      <c r="T4996" t="b">
        <f>ISNA(MATCH(tbl_vendors[[#This Row],[Payment_Terms]],tbl_payment_terms[Payment_Terms],0))</f>
        <v>0</v>
      </c>
      <c r="U4996" t="b">
        <f>ISNA(MATCH(tbl_vendors[[#This Row],[Status]],tbl_status[valid_status]))</f>
        <v>0</v>
      </c>
      <c r="V4996" t="b">
        <f ca="1">tbl_vendors[[#This Row],[Created_Date]]&gt;TODAY()</f>
        <v>0</v>
      </c>
      <c r="W4996" t="b">
        <f>tbl_vendors[[#This Row],[Updated_Date]]&lt;tbl_vendors[[#This Row],[Created_Date]]</f>
        <v>0</v>
      </c>
      <c r="X4996" t="b">
        <f>COUNTIF(tbl_vendors[Vendor_Name],tbl_vendors[[#This Row],[Vendor_Name]])&gt;1</f>
        <v>0</v>
      </c>
      <c r="Y4996" s="14" cm="1">
        <f t="array" aca="1" ref="Y4996" ca="1">IFERROR(SUM(L4996:X4996*1),4)</f>
        <v>0</v>
      </c>
      <c r="Z4996" t="str">
        <f ca="1">IF(tbl_vendors[[#This Row],[error_count]]&gt;0,"FAIL","PASS")</f>
        <v>PASS</v>
      </c>
    </row>
    <row r="4997" spans="1:26" x14ac:dyDescent="0.3">
      <c r="A4997" t="s">
        <v>19431</v>
      </c>
      <c r="B4997" t="s">
        <v>19432</v>
      </c>
      <c r="C4997" t="s">
        <v>79</v>
      </c>
      <c r="D4997" t="s">
        <v>19433</v>
      </c>
      <c r="E4997" t="s">
        <v>39</v>
      </c>
      <c r="F4997" t="s">
        <v>75</v>
      </c>
      <c r="G4997" t="s">
        <v>19434</v>
      </c>
      <c r="H4997" t="s">
        <v>69</v>
      </c>
      <c r="I4997" t="s">
        <v>19</v>
      </c>
      <c r="J4997" s="1">
        <v>46065</v>
      </c>
      <c r="K4997" s="1">
        <v>46194</v>
      </c>
      <c r="L4997" t="b">
        <f>COUNTIF(tbl_vendors[Vendor_ID],tbl_vendors[[#This Row],[Vendor_ID]])&gt;1</f>
        <v>0</v>
      </c>
      <c r="M4997" t="b">
        <f>ISBLANK(tbl_vendors[[#This Row],[Vendor_ID]])</f>
        <v>0</v>
      </c>
      <c r="N4997" t="b">
        <f>LEN(TRIM(tbl_vendors[[#This Row],[Vendor_Name]]))=0</f>
        <v>0</v>
      </c>
      <c r="O4997" t="b">
        <f>LEN(TRIM(tbl_vendors[[#This Row],[Email]]))=0</f>
        <v>0</v>
      </c>
      <c r="P4997" t="b">
        <f>OR(ISERROR(FIND("@",tbl_vendors[[#This Row],[Email]])),ISERROR(FIND(".",tbl_vendors[[#This Row],[Email]])))</f>
        <v>0</v>
      </c>
      <c r="Q4997" t="b">
        <f>ISNA(MATCH(tbl_vendors[[#This Row],[Country]],tbl_country[country],0))</f>
        <v>0</v>
      </c>
      <c r="R4997" t="b">
        <f>ISNA(MATCH(tbl_vendors[[#This Row],[Currency]],tbl_country[currency],0))</f>
        <v>0</v>
      </c>
      <c r="S4997" t="b">
        <f>_xlfn.XLOOKUP(tbl_vendors[[#This Row],[Country]],tbl_country[country],tbl_country[currency],"NotFound")&lt;&gt;tbl_vendors[[#This Row],[Currency]]</f>
        <v>0</v>
      </c>
      <c r="T4997" t="b">
        <f>ISNA(MATCH(tbl_vendors[[#This Row],[Payment_Terms]],tbl_payment_terms[Payment_Terms],0))</f>
        <v>0</v>
      </c>
      <c r="U4997" t="b">
        <f>ISNA(MATCH(tbl_vendors[[#This Row],[Status]],tbl_status[valid_status]))</f>
        <v>0</v>
      </c>
      <c r="V4997" t="b">
        <f ca="1">tbl_vendors[[#This Row],[Created_Date]]&gt;TODAY()</f>
        <v>0</v>
      </c>
      <c r="W4997" t="b">
        <f>tbl_vendors[[#This Row],[Updated_Date]]&lt;tbl_vendors[[#This Row],[Created_Date]]</f>
        <v>0</v>
      </c>
      <c r="X4997" t="b">
        <f>COUNTIF(tbl_vendors[Vendor_Name],tbl_vendors[[#This Row],[Vendor_Name]])&gt;1</f>
        <v>0</v>
      </c>
      <c r="Y4997" s="14" cm="1">
        <f t="array" aca="1" ref="Y4997" ca="1">IFERROR(SUM(L4997:X4997*1),4)</f>
        <v>0</v>
      </c>
      <c r="Z4997" t="str">
        <f ca="1">IF(tbl_vendors[[#This Row],[error_count]]&gt;0,"FAIL","PASS")</f>
        <v>PASS</v>
      </c>
    </row>
    <row r="4998" spans="1:26" x14ac:dyDescent="0.3">
      <c r="A4998" t="s">
        <v>19435</v>
      </c>
      <c r="B4998" t="s">
        <v>3226</v>
      </c>
      <c r="C4998" t="s">
        <v>56</v>
      </c>
      <c r="D4998" t="s">
        <v>19436</v>
      </c>
      <c r="E4998" t="s">
        <v>58</v>
      </c>
      <c r="F4998" t="s">
        <v>75</v>
      </c>
      <c r="G4998" t="s">
        <v>19437</v>
      </c>
      <c r="H4998" t="s">
        <v>52</v>
      </c>
      <c r="I4998" t="s">
        <v>26</v>
      </c>
      <c r="J4998" s="1">
        <v>45626</v>
      </c>
      <c r="K4998" s="1">
        <v>46101</v>
      </c>
      <c r="L4998" t="b">
        <f>COUNTIF(tbl_vendors[Vendor_ID],tbl_vendors[[#This Row],[Vendor_ID]])&gt;1</f>
        <v>0</v>
      </c>
      <c r="M4998" t="b">
        <f>ISBLANK(tbl_vendors[[#This Row],[Vendor_ID]])</f>
        <v>0</v>
      </c>
      <c r="N4998" t="b">
        <f>LEN(TRIM(tbl_vendors[[#This Row],[Vendor_Name]]))=0</f>
        <v>0</v>
      </c>
      <c r="O4998" t="b">
        <f>LEN(TRIM(tbl_vendors[[#This Row],[Email]]))=0</f>
        <v>0</v>
      </c>
      <c r="P4998" t="b">
        <f>OR(ISERROR(FIND("@",tbl_vendors[[#This Row],[Email]])),ISERROR(FIND(".",tbl_vendors[[#This Row],[Email]])))</f>
        <v>0</v>
      </c>
      <c r="Q4998" t="b">
        <f>ISNA(MATCH(tbl_vendors[[#This Row],[Country]],tbl_country[country],0))</f>
        <v>0</v>
      </c>
      <c r="R4998" t="b">
        <f>ISNA(MATCH(tbl_vendors[[#This Row],[Currency]],tbl_country[currency],0))</f>
        <v>0</v>
      </c>
      <c r="S4998" t="b">
        <f>_xlfn.XLOOKUP(tbl_vendors[[#This Row],[Country]],tbl_country[country],tbl_country[currency],"NotFound")&lt;&gt;tbl_vendors[[#This Row],[Currency]]</f>
        <v>0</v>
      </c>
      <c r="T4998" t="b">
        <f>ISNA(MATCH(tbl_vendors[[#This Row],[Payment_Terms]],tbl_payment_terms[Payment_Terms],0))</f>
        <v>0</v>
      </c>
      <c r="U4998" t="b">
        <f>ISNA(MATCH(tbl_vendors[[#This Row],[Status]],tbl_status[valid_status]))</f>
        <v>0</v>
      </c>
      <c r="V4998" t="b">
        <f ca="1">tbl_vendors[[#This Row],[Created_Date]]&gt;TODAY()</f>
        <v>0</v>
      </c>
      <c r="W4998" t="b">
        <f>tbl_vendors[[#This Row],[Updated_Date]]&lt;tbl_vendors[[#This Row],[Created_Date]]</f>
        <v>0</v>
      </c>
      <c r="X4998" t="b">
        <f>COUNTIF(tbl_vendors[Vendor_Name],tbl_vendors[[#This Row],[Vendor_Name]])&gt;1</f>
        <v>1</v>
      </c>
      <c r="Y4998" s="14" cm="1">
        <f t="array" aca="1" ref="Y4998" ca="1">IFERROR(SUM(L4998:X4998*1),4)</f>
        <v>1</v>
      </c>
      <c r="Z4998" t="str">
        <f ca="1">IF(tbl_vendors[[#This Row],[error_count]]&gt;0,"FAIL","PASS")</f>
        <v>FAIL</v>
      </c>
    </row>
    <row r="4999" spans="1:26" x14ac:dyDescent="0.3">
      <c r="A4999" t="s">
        <v>19438</v>
      </c>
      <c r="B4999" t="s">
        <v>4521</v>
      </c>
      <c r="C4999" t="s">
        <v>72</v>
      </c>
      <c r="D4999" t="s">
        <v>19439</v>
      </c>
      <c r="E4999" t="s">
        <v>74</v>
      </c>
      <c r="F4999" t="s">
        <v>16</v>
      </c>
      <c r="G4999" t="s">
        <v>19440</v>
      </c>
      <c r="H4999" t="s">
        <v>52</v>
      </c>
      <c r="I4999" t="s">
        <v>53</v>
      </c>
      <c r="J4999" s="1">
        <v>45585</v>
      </c>
      <c r="K4999" s="1">
        <v>45823</v>
      </c>
      <c r="L4999" t="b">
        <f>COUNTIF(tbl_vendors[Vendor_ID],tbl_vendors[[#This Row],[Vendor_ID]])&gt;1</f>
        <v>0</v>
      </c>
      <c r="M4999" t="b">
        <f>ISBLANK(tbl_vendors[[#This Row],[Vendor_ID]])</f>
        <v>0</v>
      </c>
      <c r="N4999" t="b">
        <f>LEN(TRIM(tbl_vendors[[#This Row],[Vendor_Name]]))=0</f>
        <v>0</v>
      </c>
      <c r="O4999" t="b">
        <f>LEN(TRIM(tbl_vendors[[#This Row],[Email]]))=0</f>
        <v>0</v>
      </c>
      <c r="P4999" t="b">
        <f>OR(ISERROR(FIND("@",tbl_vendors[[#This Row],[Email]])),ISERROR(FIND(".",tbl_vendors[[#This Row],[Email]])))</f>
        <v>0</v>
      </c>
      <c r="Q4999" t="b">
        <f>ISNA(MATCH(tbl_vendors[[#This Row],[Country]],tbl_country[country],0))</f>
        <v>0</v>
      </c>
      <c r="R4999" t="b">
        <f>ISNA(MATCH(tbl_vendors[[#This Row],[Currency]],tbl_country[currency],0))</f>
        <v>1</v>
      </c>
      <c r="S4999" t="b">
        <f>_xlfn.XLOOKUP(tbl_vendors[[#This Row],[Country]],tbl_country[country],tbl_country[currency],"NotFound")&lt;&gt;tbl_vendors[[#This Row],[Currency]]</f>
        <v>1</v>
      </c>
      <c r="T4999" t="b">
        <f>ISNA(MATCH(tbl_vendors[[#This Row],[Payment_Terms]],tbl_payment_terms[Payment_Terms],0))</f>
        <v>0</v>
      </c>
      <c r="U4999" t="b">
        <f>ISNA(MATCH(tbl_vendors[[#This Row],[Status]],tbl_status[valid_status]))</f>
        <v>1</v>
      </c>
      <c r="V4999" t="b">
        <f ca="1">tbl_vendors[[#This Row],[Created_Date]]&gt;TODAY()</f>
        <v>0</v>
      </c>
      <c r="W4999" t="b">
        <f>tbl_vendors[[#This Row],[Updated_Date]]&lt;tbl_vendors[[#This Row],[Created_Date]]</f>
        <v>0</v>
      </c>
      <c r="X4999" t="b">
        <f>COUNTIF(tbl_vendors[Vendor_Name],tbl_vendors[[#This Row],[Vendor_Name]])&gt;1</f>
        <v>1</v>
      </c>
      <c r="Y4999" s="14" cm="1">
        <f t="array" aca="1" ref="Y4999" ca="1">IFERROR(SUM(L4999:X4999*1),4)</f>
        <v>4</v>
      </c>
      <c r="Z4999" t="str">
        <f ca="1">IF(tbl_vendors[[#This Row],[error_count]]&gt;0,"FAIL","PASS")</f>
        <v>FAIL</v>
      </c>
    </row>
    <row r="5000" spans="1:26" x14ac:dyDescent="0.3">
      <c r="A5000" t="s">
        <v>19441</v>
      </c>
      <c r="B5000" t="s">
        <v>19442</v>
      </c>
      <c r="C5000" t="s">
        <v>153</v>
      </c>
      <c r="D5000" t="s">
        <v>19443</v>
      </c>
      <c r="E5000" t="s">
        <v>155</v>
      </c>
      <c r="F5000" t="s">
        <v>75</v>
      </c>
      <c r="G5000" t="s">
        <v>19444</v>
      </c>
      <c r="H5000" t="s">
        <v>69</v>
      </c>
      <c r="I5000" t="s">
        <v>53</v>
      </c>
      <c r="J5000" s="1">
        <v>45774</v>
      </c>
      <c r="K5000" s="1">
        <v>46039</v>
      </c>
      <c r="L5000" t="b">
        <f>COUNTIF(tbl_vendors[Vendor_ID],tbl_vendors[[#This Row],[Vendor_ID]])&gt;1</f>
        <v>0</v>
      </c>
      <c r="M5000" t="b">
        <f>ISBLANK(tbl_vendors[[#This Row],[Vendor_ID]])</f>
        <v>0</v>
      </c>
      <c r="N5000" t="b">
        <f>LEN(TRIM(tbl_vendors[[#This Row],[Vendor_Name]]))=0</f>
        <v>0</v>
      </c>
      <c r="O5000" t="b">
        <f>LEN(TRIM(tbl_vendors[[#This Row],[Email]]))=0</f>
        <v>0</v>
      </c>
      <c r="P5000" t="b">
        <f>OR(ISERROR(FIND("@",tbl_vendors[[#This Row],[Email]])),ISERROR(FIND(".",tbl_vendors[[#This Row],[Email]])))</f>
        <v>0</v>
      </c>
      <c r="Q5000" t="b">
        <f>ISNA(MATCH(tbl_vendors[[#This Row],[Country]],tbl_country[country],0))</f>
        <v>0</v>
      </c>
      <c r="R5000" t="b">
        <f>ISNA(MATCH(tbl_vendors[[#This Row],[Currency]],tbl_country[currency],0))</f>
        <v>0</v>
      </c>
      <c r="S5000" t="b">
        <f>_xlfn.XLOOKUP(tbl_vendors[[#This Row],[Country]],tbl_country[country],tbl_country[currency],"NotFound")&lt;&gt;tbl_vendors[[#This Row],[Currency]]</f>
        <v>0</v>
      </c>
      <c r="T5000" t="b">
        <f>ISNA(MATCH(tbl_vendors[[#This Row],[Payment_Terms]],tbl_payment_terms[Payment_Terms],0))</f>
        <v>0</v>
      </c>
      <c r="U5000" t="b">
        <f>ISNA(MATCH(tbl_vendors[[#This Row],[Status]],tbl_status[valid_status]))</f>
        <v>1</v>
      </c>
      <c r="V5000" t="b">
        <f ca="1">tbl_vendors[[#This Row],[Created_Date]]&gt;TODAY()</f>
        <v>0</v>
      </c>
      <c r="W5000" t="b">
        <f>tbl_vendors[[#This Row],[Updated_Date]]&lt;tbl_vendors[[#This Row],[Created_Date]]</f>
        <v>0</v>
      </c>
      <c r="X5000" t="b">
        <f>COUNTIF(tbl_vendors[Vendor_Name],tbl_vendors[[#This Row],[Vendor_Name]])&gt;1</f>
        <v>0</v>
      </c>
      <c r="Y5000" s="14" cm="1">
        <f t="array" aca="1" ref="Y5000" ca="1">IFERROR(SUM(L5000:X5000*1),4)</f>
        <v>1</v>
      </c>
      <c r="Z5000" t="str">
        <f ca="1">IF(tbl_vendors[[#This Row],[error_count]]&gt;0,"FAIL","PASS")</f>
        <v>FAIL</v>
      </c>
    </row>
    <row r="5001" spans="1:26" x14ac:dyDescent="0.3">
      <c r="A5001" t="s">
        <v>19445</v>
      </c>
      <c r="B5001" t="s">
        <v>19446</v>
      </c>
      <c r="C5001" t="s">
        <v>72</v>
      </c>
      <c r="D5001" t="s">
        <v>19447</v>
      </c>
      <c r="E5001" t="s">
        <v>74</v>
      </c>
      <c r="F5001" t="s">
        <v>23</v>
      </c>
      <c r="G5001" t="s">
        <v>19448</v>
      </c>
      <c r="H5001" t="s">
        <v>34</v>
      </c>
      <c r="I5001" t="s">
        <v>53</v>
      </c>
      <c r="J5001" s="1">
        <v>44770</v>
      </c>
      <c r="K5001" s="1">
        <v>46054</v>
      </c>
      <c r="L5001" t="b">
        <f>COUNTIF(tbl_vendors[Vendor_ID],tbl_vendors[[#This Row],[Vendor_ID]])&gt;1</f>
        <v>0</v>
      </c>
      <c r="M5001" t="b">
        <f>ISBLANK(tbl_vendors[[#This Row],[Vendor_ID]])</f>
        <v>0</v>
      </c>
      <c r="N5001" t="b">
        <f>LEN(TRIM(tbl_vendors[[#This Row],[Vendor_Name]]))=0</f>
        <v>0</v>
      </c>
      <c r="O5001" t="b">
        <f>LEN(TRIM(tbl_vendors[[#This Row],[Email]]))=0</f>
        <v>0</v>
      </c>
      <c r="P5001" t="b">
        <f>OR(ISERROR(FIND("@",tbl_vendors[[#This Row],[Email]])),ISERROR(FIND(".",tbl_vendors[[#This Row],[Email]])))</f>
        <v>0</v>
      </c>
      <c r="Q5001" t="b">
        <f>ISNA(MATCH(tbl_vendors[[#This Row],[Country]],tbl_country[country],0))</f>
        <v>0</v>
      </c>
      <c r="R5001" t="b">
        <f>ISNA(MATCH(tbl_vendors[[#This Row],[Currency]],tbl_country[currency],0))</f>
        <v>1</v>
      </c>
      <c r="S5001" t="b">
        <f>_xlfn.XLOOKUP(tbl_vendors[[#This Row],[Country]],tbl_country[country],tbl_country[currency],"NotFound")&lt;&gt;tbl_vendors[[#This Row],[Currency]]</f>
        <v>1</v>
      </c>
      <c r="T5001" t="b">
        <f>ISNA(MATCH(tbl_vendors[[#This Row],[Payment_Terms]],tbl_payment_terms[Payment_Terms],0))</f>
        <v>0</v>
      </c>
      <c r="U5001" t="b">
        <f>ISNA(MATCH(tbl_vendors[[#This Row],[Status]],tbl_status[valid_status]))</f>
        <v>1</v>
      </c>
      <c r="V5001" t="b">
        <f ca="1">tbl_vendors[[#This Row],[Created_Date]]&gt;TODAY()</f>
        <v>0</v>
      </c>
      <c r="W5001" t="b">
        <f>tbl_vendors[[#This Row],[Updated_Date]]&lt;tbl_vendors[[#This Row],[Created_Date]]</f>
        <v>0</v>
      </c>
      <c r="X5001" t="b">
        <f>COUNTIF(tbl_vendors[Vendor_Name],tbl_vendors[[#This Row],[Vendor_Name]])&gt;1</f>
        <v>0</v>
      </c>
      <c r="Y5001" s="14" cm="1">
        <f t="array" aca="1" ref="Y5001" ca="1">IFERROR(SUM(L5001:X5001*1),4)</f>
        <v>3</v>
      </c>
      <c r="Z5001" t="str">
        <f ca="1">IF(tbl_vendors[[#This Row],[error_count]]&gt;0,"FAIL","PASS")</f>
        <v>FAIL</v>
      </c>
    </row>
    <row r="5002" spans="1:26" x14ac:dyDescent="0.3">
      <c r="A5002" s="5" t="s">
        <v>19401</v>
      </c>
      <c r="B5002" s="6" t="s">
        <v>19493</v>
      </c>
      <c r="C5002" t="s">
        <v>66</v>
      </c>
      <c r="D5002" s="6" t="s">
        <v>19402</v>
      </c>
      <c r="E5002" s="6" t="s">
        <v>31</v>
      </c>
      <c r="F5002" s="6" t="s">
        <v>40</v>
      </c>
      <c r="G5002" s="6" t="s">
        <v>19494</v>
      </c>
      <c r="H5002" s="6" t="s">
        <v>47</v>
      </c>
      <c r="I5002" s="6" t="s">
        <v>53</v>
      </c>
      <c r="J5002" s="9">
        <v>44719</v>
      </c>
      <c r="K5002" s="1">
        <v>46149</v>
      </c>
      <c r="L5002" t="b">
        <f>COUNTIF(tbl_vendors[Vendor_ID],tbl_vendors[[#This Row],[Vendor_ID]])&gt;1</f>
        <v>1</v>
      </c>
      <c r="M5002" t="b">
        <f>ISBLANK(tbl_vendors[[#This Row],[Vendor_ID]])</f>
        <v>0</v>
      </c>
      <c r="N5002" t="b">
        <f>LEN(TRIM(tbl_vendors[[#This Row],[Vendor_Name]]))=0</f>
        <v>0</v>
      </c>
      <c r="O5002" t="b">
        <f>LEN(TRIM(tbl_vendors[[#This Row],[Email]]))=0</f>
        <v>0</v>
      </c>
      <c r="P5002" t="b">
        <f>OR(ISERROR(FIND("@",tbl_vendors[[#This Row],[Email]])),ISERROR(FIND(".",tbl_vendors[[#This Row],[Email]])))</f>
        <v>1</v>
      </c>
      <c r="Q5002" t="b">
        <f>ISNA(MATCH(tbl_vendors[[#This Row],[Country]],tbl_country[country],0))</f>
        <v>0</v>
      </c>
      <c r="R5002" t="b">
        <f>ISNA(MATCH(tbl_vendors[[#This Row],[Currency]],tbl_country[currency],0))</f>
        <v>0</v>
      </c>
      <c r="S5002" t="b">
        <f>_xlfn.XLOOKUP(tbl_vendors[[#This Row],[Country]],tbl_country[country],tbl_country[currency],"NotFound")&lt;&gt;tbl_vendors[[#This Row],[Currency]]</f>
        <v>1</v>
      </c>
      <c r="T5002" t="b">
        <f>ISNA(MATCH(tbl_vendors[[#This Row],[Payment_Terms]],tbl_payment_terms[Payment_Terms],0))</f>
        <v>0</v>
      </c>
      <c r="U5002" t="b">
        <f>ISNA(MATCH(tbl_vendors[[#This Row],[Status]],tbl_status[valid_status]))</f>
        <v>1</v>
      </c>
      <c r="V5002" t="b">
        <f ca="1">tbl_vendors[[#This Row],[Created_Date]]&gt;TODAY()</f>
        <v>0</v>
      </c>
      <c r="W5002" t="b">
        <f>tbl_vendors[[#This Row],[Updated_Date]]&lt;tbl_vendors[[#This Row],[Created_Date]]</f>
        <v>0</v>
      </c>
      <c r="X5002" t="b">
        <f>COUNTIF(tbl_vendors[Vendor_Name],tbl_vendors[[#This Row],[Vendor_Name]])&gt;1</f>
        <v>0</v>
      </c>
      <c r="Y5002" s="14" cm="1">
        <f t="array" aca="1" ref="Y5002" ca="1">IFERROR(SUM(L5002:X5002*1),4)</f>
        <v>4</v>
      </c>
      <c r="Z5002" t="str">
        <f ca="1">IF(tbl_vendors[[#This Row],[error_count]]&gt;0,"FAIL","PASS")</f>
        <v>FAIL</v>
      </c>
    </row>
  </sheetData>
  <conditionalFormatting sqref="L1:X5002">
    <cfRule type="containsText" dxfId="3" priority="3" operator="containsText" text="FALSE">
      <formula>NOT(ISERROR(SEARCH("FALSE",L1)))</formula>
    </cfRule>
    <cfRule type="containsText" dxfId="2" priority="4" operator="containsText" text="TRUE">
      <formula>NOT(ISERROR(SEARCH("TRUE",L1)))</formula>
    </cfRule>
  </conditionalFormatting>
  <conditionalFormatting sqref="Z1:Z1048576">
    <cfRule type="containsText" dxfId="1" priority="1" operator="containsText" text="fail">
      <formula>NOT(ISERROR(SEARCH("fail",Z1)))</formula>
    </cfRule>
    <cfRule type="containsText" dxfId="0" priority="2" operator="containsText" text="pass">
      <formula>NOT(ISERROR(SEARCH("pass",Z1)))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B688-D250-4951-B4B1-0AE7D5E95BB5}">
  <sheetPr codeName="Sheet2"/>
  <dimension ref="A1:O14"/>
  <sheetViews>
    <sheetView tabSelected="1" workbookViewId="0">
      <selection activeCell="K12" sqref="K12"/>
    </sheetView>
  </sheetViews>
  <sheetFormatPr defaultRowHeight="14.4" x14ac:dyDescent="0.3"/>
  <cols>
    <col min="1" max="1" width="9.33203125" bestFit="1" customWidth="1"/>
    <col min="2" max="2" width="31.33203125" bestFit="1" customWidth="1"/>
    <col min="3" max="3" width="10.109375" bestFit="1" customWidth="1"/>
    <col min="4" max="4" width="15" bestFit="1" customWidth="1"/>
    <col min="5" max="5" width="47.109375" bestFit="1" customWidth="1"/>
    <col min="6" max="6" width="5.6640625" customWidth="1"/>
    <col min="7" max="7" width="7.33203125" customWidth="1"/>
    <col min="8" max="8" width="13.77734375" bestFit="1" customWidth="1"/>
    <col min="9" max="9" width="9.5546875" customWidth="1"/>
    <col min="10" max="10" width="13.44140625" bestFit="1" customWidth="1"/>
    <col min="11" max="11" width="7" customWidth="1"/>
    <col min="12" max="12" width="17.21875" bestFit="1" customWidth="1"/>
    <col min="13" max="13" width="11.109375" customWidth="1"/>
    <col min="14" max="14" width="15" bestFit="1" customWidth="1"/>
    <col min="15" max="15" width="10.5546875" bestFit="1" customWidth="1"/>
    <col min="16" max="16" width="12.77734375" bestFit="1" customWidth="1"/>
  </cols>
  <sheetData>
    <row r="1" spans="1:15" x14ac:dyDescent="0.3">
      <c r="A1" t="s">
        <v>19449</v>
      </c>
      <c r="B1" t="s">
        <v>19450</v>
      </c>
      <c r="C1" t="s">
        <v>19451</v>
      </c>
      <c r="D1" t="s">
        <v>19488</v>
      </c>
      <c r="E1" t="s">
        <v>19452</v>
      </c>
      <c r="H1" s="7" t="s">
        <v>19489</v>
      </c>
      <c r="I1" s="8"/>
      <c r="J1" s="7" t="s">
        <v>19486</v>
      </c>
      <c r="K1" s="8"/>
      <c r="L1" s="7" t="s">
        <v>5</v>
      </c>
      <c r="M1" s="8"/>
      <c r="N1" s="7" t="s">
        <v>19471</v>
      </c>
      <c r="O1" s="7" t="s">
        <v>19473</v>
      </c>
    </row>
    <row r="2" spans="1:15" x14ac:dyDescent="0.3">
      <c r="A2" s="15" t="s">
        <v>19453</v>
      </c>
      <c r="B2" s="15" t="s">
        <v>19495</v>
      </c>
      <c r="C2" t="s">
        <v>19490</v>
      </c>
      <c r="D2" cm="1">
        <f t="array" ref="D2">_xlfn.IFS(tbl_rules[[#This Row],[severity]]="Critical",4,tbl_rules[[#This Row],[severity]]="High",3,tbl_rules[[#This Row],[severity]]="Medium",2,tbl_rules[[#This Row],[severity]]="Low",1)</f>
        <v>4</v>
      </c>
      <c r="E2" t="s">
        <v>19468</v>
      </c>
      <c r="H2" s="2" t="s">
        <v>19490</v>
      </c>
      <c r="J2" t="s">
        <v>19</v>
      </c>
      <c r="L2" t="s">
        <v>16</v>
      </c>
      <c r="N2" t="s">
        <v>56</v>
      </c>
      <c r="O2" t="s">
        <v>58</v>
      </c>
    </row>
    <row r="3" spans="1:15" x14ac:dyDescent="0.3">
      <c r="A3" s="15" t="s">
        <v>19454</v>
      </c>
      <c r="B3" s="15" t="s">
        <v>19496</v>
      </c>
      <c r="C3" t="s">
        <v>19490</v>
      </c>
      <c r="D3" cm="1">
        <f t="array" ref="D3">_xlfn.IFS(tbl_rules[[#This Row],[severity]]="Critical",4,tbl_rules[[#This Row],[severity]]="High",3,tbl_rules[[#This Row],[severity]]="Medium",2,tbl_rules[[#This Row],[severity]]="Low",1)</f>
        <v>4</v>
      </c>
      <c r="E3" t="s">
        <v>19469</v>
      </c>
      <c r="H3" s="3" t="s">
        <v>19480</v>
      </c>
      <c r="J3" t="s">
        <v>26</v>
      </c>
      <c r="L3" t="s">
        <v>23</v>
      </c>
      <c r="N3" t="s">
        <v>79</v>
      </c>
      <c r="O3" t="s">
        <v>39</v>
      </c>
    </row>
    <row r="4" spans="1:15" x14ac:dyDescent="0.3">
      <c r="A4" s="15" t="s">
        <v>19455</v>
      </c>
      <c r="B4" s="15" t="s">
        <v>19497</v>
      </c>
      <c r="C4" t="s">
        <v>19490</v>
      </c>
      <c r="D4" cm="1">
        <f t="array" ref="D4">_xlfn.IFS(tbl_rules[[#This Row],[severity]]="Critical",4,tbl_rules[[#This Row],[severity]]="High",3,tbl_rules[[#This Row],[severity]]="Medium",2,tbl_rules[[#This Row],[severity]]="Low",1)</f>
        <v>4</v>
      </c>
      <c r="E4" t="s">
        <v>19470</v>
      </c>
      <c r="H4" s="2" t="s">
        <v>19481</v>
      </c>
      <c r="J4" t="s">
        <v>53</v>
      </c>
      <c r="L4" t="s">
        <v>32</v>
      </c>
      <c r="N4" t="s">
        <v>37</v>
      </c>
      <c r="O4" t="s">
        <v>39</v>
      </c>
    </row>
    <row r="5" spans="1:15" x14ac:dyDescent="0.3">
      <c r="A5" s="15" t="s">
        <v>19456</v>
      </c>
      <c r="B5" s="15" t="s">
        <v>19498</v>
      </c>
      <c r="C5" t="s">
        <v>19480</v>
      </c>
      <c r="D5" cm="1">
        <f t="array" ref="D5">_xlfn.IFS(tbl_rules[[#This Row],[severity]]="Critical",4,tbl_rules[[#This Row],[severity]]="High",3,tbl_rules[[#This Row],[severity]]="Medium",2,tbl_rules[[#This Row],[severity]]="Low",1)</f>
        <v>2</v>
      </c>
      <c r="E5" t="s">
        <v>19491</v>
      </c>
      <c r="H5" s="3" t="s">
        <v>19480</v>
      </c>
      <c r="L5" t="s">
        <v>40</v>
      </c>
      <c r="N5" t="s">
        <v>109</v>
      </c>
      <c r="O5" t="s">
        <v>31</v>
      </c>
    </row>
    <row r="6" spans="1:15" x14ac:dyDescent="0.3">
      <c r="A6" s="15" t="s">
        <v>19457</v>
      </c>
      <c r="B6" s="15" t="s">
        <v>19499</v>
      </c>
      <c r="C6" t="s">
        <v>19480</v>
      </c>
      <c r="D6" cm="1">
        <f t="array" ref="D6">_xlfn.IFS(tbl_rules[[#This Row],[severity]]="Critical",4,tbl_rules[[#This Row],[severity]]="High",3,tbl_rules[[#This Row],[severity]]="Medium",2,tbl_rules[[#This Row],[severity]]="Low",1)</f>
        <v>2</v>
      </c>
      <c r="E6" t="s">
        <v>19492</v>
      </c>
      <c r="H6" s="4" t="s">
        <v>19482</v>
      </c>
      <c r="L6" t="s">
        <v>75</v>
      </c>
      <c r="N6" t="s">
        <v>100</v>
      </c>
      <c r="O6" t="s">
        <v>39</v>
      </c>
    </row>
    <row r="7" spans="1:15" x14ac:dyDescent="0.3">
      <c r="A7" s="15" t="s">
        <v>19458</v>
      </c>
      <c r="B7" s="15" t="s">
        <v>19500</v>
      </c>
      <c r="C7" t="s">
        <v>19481</v>
      </c>
      <c r="D7" cm="1">
        <f t="array" ref="D7">_xlfn.IFS(tbl_rules[[#This Row],[severity]]="Critical",4,tbl_rules[[#This Row],[severity]]="High",3,tbl_rules[[#This Row],[severity]]="Medium",2,tbl_rules[[#This Row],[severity]]="Low",1)</f>
        <v>3</v>
      </c>
      <c r="E7" t="s">
        <v>19472</v>
      </c>
      <c r="N7" t="s">
        <v>66</v>
      </c>
      <c r="O7" t="s">
        <v>67</v>
      </c>
    </row>
    <row r="8" spans="1:15" x14ac:dyDescent="0.3">
      <c r="A8" s="15" t="s">
        <v>19459</v>
      </c>
      <c r="B8" s="15" t="s">
        <v>19501</v>
      </c>
      <c r="C8" t="s">
        <v>19481</v>
      </c>
      <c r="D8" cm="1">
        <f t="array" ref="D8">_xlfn.IFS(tbl_rules[[#This Row],[severity]]="Critical",4,tbl_rules[[#This Row],[severity]]="High",3,tbl_rules[[#This Row],[severity]]="Medium",2,tbl_rules[[#This Row],[severity]]="Low",1)</f>
        <v>3</v>
      </c>
      <c r="E8" t="s">
        <v>19474</v>
      </c>
      <c r="N8" t="s">
        <v>29</v>
      </c>
      <c r="O8" t="s">
        <v>31</v>
      </c>
    </row>
    <row r="9" spans="1:15" x14ac:dyDescent="0.3">
      <c r="A9" s="15" t="s">
        <v>19460</v>
      </c>
      <c r="B9" s="15" t="s">
        <v>19502</v>
      </c>
      <c r="C9" t="s">
        <v>19481</v>
      </c>
      <c r="D9" cm="1">
        <f t="array" ref="D9">_xlfn.IFS(tbl_rules[[#This Row],[severity]]="Critical",4,tbl_rules[[#This Row],[severity]]="High",3,tbl_rules[[#This Row],[severity]]="Medium",2,tbl_rules[[#This Row],[severity]]="Low",1)</f>
        <v>3</v>
      </c>
      <c r="E9" t="s">
        <v>19475</v>
      </c>
      <c r="N9" t="s">
        <v>153</v>
      </c>
      <c r="O9" t="s">
        <v>155</v>
      </c>
    </row>
    <row r="10" spans="1:15" x14ac:dyDescent="0.3">
      <c r="A10" s="15" t="s">
        <v>19461</v>
      </c>
      <c r="B10" s="15" t="s">
        <v>19503</v>
      </c>
      <c r="C10" t="s">
        <v>19480</v>
      </c>
      <c r="D10" cm="1">
        <f t="array" ref="D10">_xlfn.IFS(tbl_rules[[#This Row],[severity]]="Critical",4,tbl_rules[[#This Row],[severity]]="High",3,tbl_rules[[#This Row],[severity]]="Medium",2,tbl_rules[[#This Row],[severity]]="Low",1)</f>
        <v>2</v>
      </c>
      <c r="E10" t="s">
        <v>19476</v>
      </c>
      <c r="N10" t="s">
        <v>13</v>
      </c>
      <c r="O10" t="s">
        <v>39</v>
      </c>
    </row>
    <row r="11" spans="1:15" x14ac:dyDescent="0.3">
      <c r="A11" s="15" t="s">
        <v>19462</v>
      </c>
      <c r="B11" s="15" t="s">
        <v>19504</v>
      </c>
      <c r="C11" t="s">
        <v>19480</v>
      </c>
      <c r="D11" cm="1">
        <f t="array" ref="D11">_xlfn.IFS(tbl_rules[[#This Row],[severity]]="Critical",4,tbl_rules[[#This Row],[severity]]="High",3,tbl_rules[[#This Row],[severity]]="Medium",2,tbl_rules[[#This Row],[severity]]="Low",1)</f>
        <v>2</v>
      </c>
      <c r="E11" t="s">
        <v>19477</v>
      </c>
      <c r="N11" t="s">
        <v>72</v>
      </c>
      <c r="O11" t="s">
        <v>39</v>
      </c>
    </row>
    <row r="12" spans="1:15" x14ac:dyDescent="0.3">
      <c r="A12" s="15" t="s">
        <v>19463</v>
      </c>
      <c r="B12" s="15" t="s">
        <v>19505</v>
      </c>
      <c r="C12" t="s">
        <v>19482</v>
      </c>
      <c r="D12" cm="1">
        <f t="array" ref="D12">_xlfn.IFS(tbl_rules[[#This Row],[severity]]="Critical",4,tbl_rules[[#This Row],[severity]]="High",3,tbl_rules[[#This Row],[severity]]="Medium",2,tbl_rules[[#This Row],[severity]]="Low",1)</f>
        <v>1</v>
      </c>
      <c r="E12" t="s">
        <v>19478</v>
      </c>
    </row>
    <row r="13" spans="1:15" x14ac:dyDescent="0.3">
      <c r="A13" s="15" t="s">
        <v>19464</v>
      </c>
      <c r="B13" s="15" t="s">
        <v>19506</v>
      </c>
      <c r="C13" t="s">
        <v>19482</v>
      </c>
      <c r="D13" cm="1">
        <f t="array" ref="D13">_xlfn.IFS(tbl_rules[[#This Row],[severity]]="Critical",4,tbl_rules[[#This Row],[severity]]="High",3,tbl_rules[[#This Row],[severity]]="Medium",2,tbl_rules[[#This Row],[severity]]="Low",1)</f>
        <v>1</v>
      </c>
      <c r="E13" t="s">
        <v>19479</v>
      </c>
    </row>
    <row r="14" spans="1:15" x14ac:dyDescent="0.3">
      <c r="A14" s="15" t="s">
        <v>19465</v>
      </c>
      <c r="B14" s="15" t="s">
        <v>19507</v>
      </c>
      <c r="C14" t="s">
        <v>19481</v>
      </c>
      <c r="D14" cm="1">
        <f t="array" ref="D14">_xlfn.IFS(tbl_rules[[#This Row],[severity]]="Critical",4,tbl_rules[[#This Row],[severity]]="High",3,tbl_rules[[#This Row],[severity]]="Medium",2,tbl_rules[[#This Row],[severity]]="Low",1)</f>
        <v>3</v>
      </c>
      <c r="E14" t="s">
        <v>19487</v>
      </c>
    </row>
  </sheetData>
  <phoneticPr fontId="2" type="noConversion"/>
  <dataValidations count="3">
    <dataValidation allowBlank="1" promptTitle="invalid value" sqref="D1:D1048576" xr:uid="{CBB8F50F-69E5-4280-99D5-DBBC42A07D0D}"/>
    <dataValidation allowBlank="1" promptTitle="invalid value" prompt="select severity level from list" sqref="C1" xr:uid="{412CCADF-A3FE-4B94-869F-A03CD92437EE}"/>
    <dataValidation type="list" allowBlank="1" showInputMessage="1" showErrorMessage="1" promptTitle="invalid value" prompt="select severity level from list" sqref="C2:C1048576" xr:uid="{221B1EDB-7748-4A13-AA45-9F4B440BBB02}">
      <formula1>$H$2:$H$6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Vendors</vt:lpstr>
      <vt:lpstr>Validation_rules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szymon zackiewicz</cp:lastModifiedBy>
  <dcterms:created xsi:type="dcterms:W3CDTF">2026-07-01T11:31:57Z</dcterms:created>
  <dcterms:modified xsi:type="dcterms:W3CDTF">2026-07-12T17:45:31Z</dcterms:modified>
</cp:coreProperties>
</file>